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alcChain.xml" ContentType="application/vnd.openxmlformats-officedocument.spreadsheetml.calcChain+xml"/>
  <Override PartName="/xl/pythonScripts.xml" ContentType="application/vnd.ms-excel.pythonscrip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31"/>
  <workbookPr defaultThemeVersion="124226"/>
  <mc:AlternateContent xmlns:mc="http://schemas.openxmlformats.org/markup-compatibility/2006">
    <mc:Choice Requires="x15">
      <x15ac:absPath xmlns:x15ac="http://schemas.microsoft.com/office/spreadsheetml/2010/11/ac" url="H:\My Drive\DS\Python Excel\"/>
    </mc:Choice>
  </mc:AlternateContent>
  <xr:revisionPtr revIDLastSave="0" documentId="13_ncr:1_{036610CB-6A1B-4F06-9D8A-DA50D9143AB9}" xr6:coauthVersionLast="47" xr6:coauthVersionMax="47" xr10:uidLastSave="{00000000-0000-0000-0000-000000000000}"/>
  <bookViews>
    <workbookView xWindow="-120" yWindow="-120" windowWidth="29040" windowHeight="15720" activeTab="1" xr2:uid="{00000000-000D-0000-FFFF-FFFF00000000}"/>
  </bookViews>
  <sheets>
    <sheet name="Data" sheetId="1" r:id="rId1"/>
    <sheet name="Groupby" sheetId="3" r:id="rId2"/>
    <sheet name="PivotBy" sheetId="4" r:id="rId3"/>
    <sheet name="Pivots" sheetId="2" r:id="rId4"/>
  </sheets>
  <definedNames>
    <definedName name="Slicer_Client_Name">#N/A</definedName>
  </definedNames>
  <calcPr calcId="191029"/>
  <pivotCaches>
    <pivotCache cacheId="2"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7" i="4" l="1" a="1"/>
  <c r="B7" i="4" s="1"/>
  <c r="B8" i="3" a="1"/>
  <c r="B8" i="3" s="1"/>
  <c r="C7" i="2"/>
  <c r="M5" i="4"/>
  <c r="B5" i="4"/>
  <c r="O4" i="4"/>
  <c r="F5" i="3"/>
  <c r="G4" i="3" a="1"/>
  <c r="B5" i="3"/>
  <c r="G4" i="3" l="1"/>
  <c r="F5" i="2"/>
  <c r="F7" i="2" s="1"/>
  <c r="D6" i="2"/>
  <c r="E6" i="2" s="1"/>
  <c r="F6" i="2" s="1"/>
  <c r="E5" i="2"/>
  <c r="E7" i="2" s="1"/>
  <c r="D5" i="2"/>
  <c r="D7" i="2" s="1"/>
  <c r="A19" i="2" a="1"/>
  <c r="A19" i="2" s="1"/>
  <c r="F6" i="3" a="1"/>
  <c r="F6" i="3" l="1"/>
  <c r="N4" i="4" a="1"/>
  <c r="N4" i="4" l="1"/>
  <c r="M6" i="4" a="1"/>
  <c r="M6" i="4" l="1"/>
  <c r="C1" i="2" a="1"/>
  <c r="C1" i="2" l="1"/>
  <c r="C2" i="2" a="1"/>
  <c r="C2" i="2" l="1"/>
  <c r="C3" i="2" a="1"/>
  <c r="C3" i="2" l="1"/>
  <c r="C9" i="2" a="1"/>
  <c r="C9" i="2" l="1"/>
  <c r="D9" i="2" a="1"/>
  <c r="D9" i="2" l="1"/>
  <c r="E9" i="2" a="1"/>
  <c r="E9" i="2" l="1"/>
  <c r="F9" i="2" a="1"/>
  <c r="F9" i="2" l="1"/>
  <c r="C10" i="2" a="1"/>
  <c r="C10" i="2" l="1"/>
  <c r="D10" i="2" a="1"/>
  <c r="D10" i="2" l="1"/>
  <c r="E10" i="2" a="1"/>
  <c r="E10" i="2" l="1"/>
  <c r="F10" i="2" a="1"/>
  <c r="F10" i="2" l="1"/>
  <c r="C15" i="2" a="1"/>
  <c r="C15" i="2" l="1"/>
  <c r="C16" i="2" s="1"/>
  <c r="D15" i="2" a="1"/>
  <c r="D15" i="2" l="1"/>
  <c r="D16" i="2"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3">
    <bk>
      <extLst>
        <ext uri="{3e2802c4-a4d2-4d8b-9148-e3be6c30e623}">
          <xlrd:rvb i="7"/>
        </ext>
      </extLst>
    </bk>
    <bk>
      <extLst>
        <ext uri="{3e2802c4-a4d2-4d8b-9148-e3be6c30e623}">
          <xlrd:rvb i="10"/>
        </ext>
      </extLst>
    </bk>
    <bk>
      <extLst>
        <ext uri="{3e2802c4-a4d2-4d8b-9148-e3be6c30e623}">
          <xlrd:rvb i="21"/>
        </ext>
      </extLst>
    </bk>
    <bk>
      <extLst>
        <ext uri="{3e2802c4-a4d2-4d8b-9148-e3be6c30e623}">
          <xlrd:rvb i="24"/>
        </ext>
      </extLst>
    </bk>
    <bk>
      <extLst>
        <ext uri="{3e2802c4-a4d2-4d8b-9148-e3be6c30e623}">
          <xlrd:rvb i="27"/>
        </ext>
      </extLst>
    </bk>
    <bk>
      <extLst>
        <ext uri="{3e2802c4-a4d2-4d8b-9148-e3be6c30e623}">
          <xlrd:rvb i="30"/>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futureMetadata>
  <cellMetadata count="1">
    <bk>
      <rc t="1" v="0"/>
    </bk>
  </cellMetadata>
  <valueMetadata count="13">
    <bk>
      <rc t="2" v="0"/>
    </bk>
    <bk>
      <rc t="2" v="1"/>
    </bk>
    <bk>
      <rc t="2" v="2"/>
    </bk>
    <bk>
      <rc t="2" v="3"/>
    </bk>
    <bk>
      <rc t="2" v="4"/>
    </bk>
    <bk>
      <rc t="2" v="5"/>
    </bk>
    <bk>
      <rc t="2" v="6"/>
    </bk>
    <bk>
      <rc t="2" v="7"/>
    </bk>
    <bk>
      <rc t="2" v="8"/>
    </bk>
    <bk>
      <rc t="2" v="9"/>
    </bk>
    <bk>
      <rc t="2" v="10"/>
    </bk>
    <bk>
      <rc t="2" v="11"/>
    </bk>
    <bk>
      <rc t="2" v="12"/>
    </bk>
  </valueMetadata>
</metadata>
</file>

<file path=xl/pythonScripts.xml><?xml version="1.0" encoding="utf-8"?>
<pythonScripts xmlns="http://schemas.microsoft.com/office/spreadsheetml/2022/pythonscript">
  <pythonScript>
    <code>df = xl(%P2%,headers=True)</code>
  </pythonScript>
  <pythonScript>
    <code>df.groupby('Client Name')[['Fees']].sum()</code>
  </pythonScript>
  <pythonScript>
    <code>pd.pivot_table(df, index='Client Name', columns='GICS Sector', values='Fees',aggfunc='sum')</code>
  </pythonScript>
  <pythonScript>
    <code>clientsPivot = xl(%P2%, headers=True)
clients = clientsPivot['Clients'].dropna().tolist()</code>
  </pythonScript>
  <pythonScript>
    <code>filterDF = df[df['Client Name'].isin(clients)]</code>
  </pythonScript>
  <pythonScript>
    <code>filterDF.groupby(xl(%P2%))[[xl(%P3%)]].agg(xl(%P4%))</code>
  </pythonScript>
  <pythonScript>
    <code>xl(%P2%).plot(kind='bar', title=xl(%P3%))</code>
  </pythonScript>
  <pythonScript>
    <code>filterDF[xl(%P2%)].sum()</code>
  </pythonScript>
</pythonScripts>
</file>

<file path=xl/sharedStrings.xml><?xml version="1.0" encoding="utf-8"?>
<sst xmlns="http://schemas.openxmlformats.org/spreadsheetml/2006/main" count="64516" uniqueCount="318">
  <si>
    <t>date</t>
  </si>
  <si>
    <t>ticker</t>
  </si>
  <si>
    <t>buy_sell</t>
  </si>
  <si>
    <t>quantity</t>
  </si>
  <si>
    <t>Client</t>
  </si>
  <si>
    <t>Open</t>
  </si>
  <si>
    <t>High</t>
  </si>
  <si>
    <t>Low</t>
  </si>
  <si>
    <t>Close</t>
  </si>
  <si>
    <t>Adj Close</t>
  </si>
  <si>
    <t>Volume</t>
  </si>
  <si>
    <t>Client Name</t>
  </si>
  <si>
    <t>Range</t>
  </si>
  <si>
    <t>Share Price</t>
  </si>
  <si>
    <t>Fee/Share</t>
  </si>
  <si>
    <t>Fees</t>
  </si>
  <si>
    <t>$ Volume</t>
  </si>
  <si>
    <t>Symbol</t>
  </si>
  <si>
    <t>Company Name</t>
  </si>
  <si>
    <t>GICS Sector</t>
  </si>
  <si>
    <t>GICS Sub Industry</t>
  </si>
  <si>
    <t>Headquarters Location</t>
  </si>
  <si>
    <t>Date first added</t>
  </si>
  <si>
    <t>CIK</t>
  </si>
  <si>
    <t>Founded</t>
  </si>
  <si>
    <t>NBL</t>
  </si>
  <si>
    <t>JNPR</t>
  </si>
  <si>
    <t>AMD</t>
  </si>
  <si>
    <t>BAC</t>
  </si>
  <si>
    <t>GLW</t>
  </si>
  <si>
    <t>NEM</t>
  </si>
  <si>
    <t>T</t>
  </si>
  <si>
    <t>JWN</t>
  </si>
  <si>
    <t>GM</t>
  </si>
  <si>
    <t>WDC</t>
  </si>
  <si>
    <t>TRIP</t>
  </si>
  <si>
    <t>INTC</t>
  </si>
  <si>
    <t>CCL</t>
  </si>
  <si>
    <t>GIS</t>
  </si>
  <si>
    <t>WBA</t>
  </si>
  <si>
    <t>TJX</t>
  </si>
  <si>
    <t>CSCO</t>
  </si>
  <si>
    <t>TAP</t>
  </si>
  <si>
    <t>QCOM</t>
  </si>
  <si>
    <t>QRVO</t>
  </si>
  <si>
    <t>C</t>
  </si>
  <si>
    <t>BBY</t>
  </si>
  <si>
    <t>SWKS</t>
  </si>
  <si>
    <t>NKE</t>
  </si>
  <si>
    <t>EA</t>
  </si>
  <si>
    <t>CTXS</t>
  </si>
  <si>
    <t>ADI</t>
  </si>
  <si>
    <t>PG</t>
  </si>
  <si>
    <t>JPM</t>
  </si>
  <si>
    <t>TXN</t>
  </si>
  <si>
    <t>WYNN</t>
  </si>
  <si>
    <t>DIS</t>
  </si>
  <si>
    <t>WHR</t>
  </si>
  <si>
    <t>EXPE</t>
  </si>
  <si>
    <t>DG</t>
  </si>
  <si>
    <t>MSFT</t>
  </si>
  <si>
    <t>PEP</t>
  </si>
  <si>
    <t>NVDA</t>
  </si>
  <si>
    <t>MSI</t>
  </si>
  <si>
    <t>CRM</t>
  </si>
  <si>
    <t>V</t>
  </si>
  <si>
    <t>LRCX</t>
  </si>
  <si>
    <t>AAPL</t>
  </si>
  <si>
    <t>HD</t>
  </si>
  <si>
    <t>MA</t>
  </si>
  <si>
    <t>COST</t>
  </si>
  <si>
    <t>FLT</t>
  </si>
  <si>
    <t>AVGO</t>
  </si>
  <si>
    <t>ADBE</t>
  </si>
  <si>
    <t>CMG</t>
  </si>
  <si>
    <t>buy</t>
  </si>
  <si>
    <t>sell</t>
  </si>
  <si>
    <t>2019-06-14</t>
  </si>
  <si>
    <t>2019-06-17</t>
  </si>
  <si>
    <t>2019-06-12</t>
  </si>
  <si>
    <t>2019-06-19</t>
  </si>
  <si>
    <t>2019-06-06</t>
  </si>
  <si>
    <t>2019-06-13</t>
  </si>
  <si>
    <t>2019-06-05</t>
  </si>
  <si>
    <t>2019-06-25</t>
  </si>
  <si>
    <t>2019-06-24</t>
  </si>
  <si>
    <t>2019-06-11</t>
  </si>
  <si>
    <t>2019-05-31</t>
  </si>
  <si>
    <t>2019-06-04</t>
  </si>
  <si>
    <t>2019-06-03</t>
  </si>
  <si>
    <t>2019-06-21</t>
  </si>
  <si>
    <t>2019-05-28</t>
  </si>
  <si>
    <t>2019-05-24</t>
  </si>
  <si>
    <t>2019-05-30</t>
  </si>
  <si>
    <t>2019-06-20</t>
  </si>
  <si>
    <t>2019-05-23</t>
  </si>
  <si>
    <t>2019-06-26</t>
  </si>
  <si>
    <t>2019-06-27</t>
  </si>
  <si>
    <t>2019-05-29</t>
  </si>
  <si>
    <t>2019-05-22</t>
  </si>
  <si>
    <t>2019-05-13</t>
  </si>
  <si>
    <t>2019-05-17</t>
  </si>
  <si>
    <t>2019-05-14</t>
  </si>
  <si>
    <t>2019-05-10</t>
  </si>
  <si>
    <t>2019-05-15</t>
  </si>
  <si>
    <t>2019-05-21</t>
  </si>
  <si>
    <t>2019-05-07</t>
  </si>
  <si>
    <t>2019-05-09</t>
  </si>
  <si>
    <t>2019-05-08</t>
  </si>
  <si>
    <t>2019-04-04</t>
  </si>
  <si>
    <t>2019-04-03</t>
  </si>
  <si>
    <t>2019-05-03</t>
  </si>
  <si>
    <t>2019-04-11</t>
  </si>
  <si>
    <t>2019-04-10</t>
  </si>
  <si>
    <t>2019-04-08</t>
  </si>
  <si>
    <t>2019-05-02</t>
  </si>
  <si>
    <t>2019-04-02</t>
  </si>
  <si>
    <t>2019-04-01</t>
  </si>
  <si>
    <t>2019-04-05</t>
  </si>
  <si>
    <t>2019-05-01</t>
  </si>
  <si>
    <t>2019-04-15</t>
  </si>
  <si>
    <t>2019-04-12</t>
  </si>
  <si>
    <t>2019-04-30</t>
  </si>
  <si>
    <t>2019-04-16</t>
  </si>
  <si>
    <t>2019-04-18</t>
  </si>
  <si>
    <t>2019-04-17</t>
  </si>
  <si>
    <t>2019-04-25</t>
  </si>
  <si>
    <t>2019-04-29</t>
  </si>
  <si>
    <t>2019-05-20</t>
  </si>
  <si>
    <t>2019-06-28</t>
  </si>
  <si>
    <t>2019-06-07</t>
  </si>
  <si>
    <t>2019-06-10</t>
  </si>
  <si>
    <t>2019-06-18</t>
  </si>
  <si>
    <t>2019-04-09</t>
  </si>
  <si>
    <t>2019-05-06</t>
  </si>
  <si>
    <t>2019-04-22</t>
  </si>
  <si>
    <t>2019-04-23</t>
  </si>
  <si>
    <t>2019-04-24</t>
  </si>
  <si>
    <t>2019-05-16</t>
  </si>
  <si>
    <t>2019-04-26</t>
  </si>
  <si>
    <t>Second Point Management</t>
  </si>
  <si>
    <t>Beta Dynamic Fund</t>
  </si>
  <si>
    <t>Spectrum Group</t>
  </si>
  <si>
    <t>FinanCorp</t>
  </si>
  <si>
    <t>KKZ Asset Management</t>
  </si>
  <si>
    <t>DecaFund</t>
  </si>
  <si>
    <t>Netpune Capital</t>
  </si>
  <si>
    <t>GreenGrest Capital</t>
  </si>
  <si>
    <t>Bridgebay Associates</t>
  </si>
  <si>
    <t>Turtle River Asset Management</t>
  </si>
  <si>
    <t>InvestBurg</t>
  </si>
  <si>
    <t>6igma Capital</t>
  </si>
  <si>
    <t>Alpha Capital</t>
  </si>
  <si>
    <t>Marquee Group Funds</t>
  </si>
  <si>
    <t>CapitalOwl</t>
  </si>
  <si>
    <t>Jaguar Group of Funds</t>
  </si>
  <si>
    <t>DJT Green Funds</t>
  </si>
  <si>
    <t>Los Santos Asset Management</t>
  </si>
  <si>
    <t>Ironman Funds</t>
  </si>
  <si>
    <t>CapitalAlley Funds</t>
  </si>
  <si>
    <t>$15.00 to $49.99</t>
  </si>
  <si>
    <t>$50.00 to $99.99</t>
  </si>
  <si>
    <t>&gt;=$100.00</t>
  </si>
  <si>
    <t>Noble Energy Inc</t>
  </si>
  <si>
    <t>Juniper Networks</t>
  </si>
  <si>
    <t>Advanced Micro Devices Inc</t>
  </si>
  <si>
    <t>Bank of America Corp</t>
  </si>
  <si>
    <t>Corning Inc.</t>
  </si>
  <si>
    <t>Newmont Goldcorp</t>
  </si>
  <si>
    <t>AT&amp;T Inc.</t>
  </si>
  <si>
    <t>Nordstrom</t>
  </si>
  <si>
    <t>General Motors</t>
  </si>
  <si>
    <t>Western Digital</t>
  </si>
  <si>
    <t>TripAdvisor</t>
  </si>
  <si>
    <t>Intel Corp.</t>
  </si>
  <si>
    <t>Carnival Corp.</t>
  </si>
  <si>
    <t>General Mills</t>
  </si>
  <si>
    <t>Walgreens Boots Alliance</t>
  </si>
  <si>
    <t>TJX Companies Inc.</t>
  </si>
  <si>
    <t>Cisco Systems</t>
  </si>
  <si>
    <t>Molson Coors Brewing Company</t>
  </si>
  <si>
    <t>QUALCOMM Inc.</t>
  </si>
  <si>
    <t>Qorvo</t>
  </si>
  <si>
    <t>Citigroup Inc.</t>
  </si>
  <si>
    <t>Best Buy Co. Inc.</t>
  </si>
  <si>
    <t>Skyworks Solutions</t>
  </si>
  <si>
    <t>Nike</t>
  </si>
  <si>
    <t>Electronic Arts</t>
  </si>
  <si>
    <t>Citrix Systems</t>
  </si>
  <si>
    <t>Analog Devices, Inc.</t>
  </si>
  <si>
    <t>Procter &amp; Gamble</t>
  </si>
  <si>
    <t>JPMorgan Chase &amp; Co.</t>
  </si>
  <si>
    <t>Texas Instruments</t>
  </si>
  <si>
    <t>Wynn Resorts Ltd</t>
  </si>
  <si>
    <t>The Walt Disney Company</t>
  </si>
  <si>
    <t>Whirlpool Corp.</t>
  </si>
  <si>
    <t>Expedia Group</t>
  </si>
  <si>
    <t>Dollar General</t>
  </si>
  <si>
    <t>Microsoft Corp.</t>
  </si>
  <si>
    <t>PepsiCo Inc.</t>
  </si>
  <si>
    <t>Nvidia Corporation</t>
  </si>
  <si>
    <t>Motorola Solutions Inc.</t>
  </si>
  <si>
    <t>Salesforce.com</t>
  </si>
  <si>
    <t>Visa Inc.</t>
  </si>
  <si>
    <t>Lam Research</t>
  </si>
  <si>
    <t>Apple Inc.</t>
  </si>
  <si>
    <t>Home Depot</t>
  </si>
  <si>
    <t>Mastercard Inc.</t>
  </si>
  <si>
    <t>Costco Wholesale Corp.</t>
  </si>
  <si>
    <t>FleetCor Technologies Inc</t>
  </si>
  <si>
    <t>Broadcom Inc.</t>
  </si>
  <si>
    <t>Adobe Systems Inc</t>
  </si>
  <si>
    <t>Chipotle Mexican Grill</t>
  </si>
  <si>
    <t>Energy</t>
  </si>
  <si>
    <t>Information Technology</t>
  </si>
  <si>
    <t>Financials</t>
  </si>
  <si>
    <t>Materials</t>
  </si>
  <si>
    <t>Communication Services</t>
  </si>
  <si>
    <t>Consumer Discretionary</t>
  </si>
  <si>
    <t>Consumer Staples</t>
  </si>
  <si>
    <t>Oil &amp; Gas Exploration &amp; Production</t>
  </si>
  <si>
    <t>Communications Equipment</t>
  </si>
  <si>
    <t>Semiconductors</t>
  </si>
  <si>
    <t>Diversified Banks</t>
  </si>
  <si>
    <t>Electronic Components</t>
  </si>
  <si>
    <t>Gold</t>
  </si>
  <si>
    <t>Integrated Telecommunication Services</t>
  </si>
  <si>
    <t>Department Stores</t>
  </si>
  <si>
    <t>Automobile Manufacturers</t>
  </si>
  <si>
    <t>Technology Hardware, Storage &amp; Peripherals</t>
  </si>
  <si>
    <t>Interactive Media &amp; Services</t>
  </si>
  <si>
    <t>Hotels, Resorts &amp; Cruise Lines</t>
  </si>
  <si>
    <t>Packaged Foods &amp; Meats</t>
  </si>
  <si>
    <t>Drug Retail</t>
  </si>
  <si>
    <t>Apparel Retail</t>
  </si>
  <si>
    <t>Brewers</t>
  </si>
  <si>
    <t>Computer &amp; Electronics Retail</t>
  </si>
  <si>
    <t>Apparel, Accessories &amp; Luxury Goods</t>
  </si>
  <si>
    <t>Interactive Home Entertainment</t>
  </si>
  <si>
    <t>Internet Software &amp; Services</t>
  </si>
  <si>
    <t>Personal Products</t>
  </si>
  <si>
    <t>Casinos &amp; Gaming</t>
  </si>
  <si>
    <t>Movies &amp; Entertainment</t>
  </si>
  <si>
    <t>Household Appliances</t>
  </si>
  <si>
    <t>Internet &amp; Direct Marketing Retail</t>
  </si>
  <si>
    <t>General Merchandise Stores</t>
  </si>
  <si>
    <t>Systems Software</t>
  </si>
  <si>
    <t>Soft Drinks</t>
  </si>
  <si>
    <t>IT Services</t>
  </si>
  <si>
    <t>Semiconductor Equipment</t>
  </si>
  <si>
    <t>Home Improvement Retail</t>
  </si>
  <si>
    <t>Hypermarkets &amp; Super Centers</t>
  </si>
  <si>
    <t>Data Processing &amp; Outsources Services</t>
  </si>
  <si>
    <t>Application Software</t>
  </si>
  <si>
    <t>Restaurants</t>
  </si>
  <si>
    <t>Houston, Texas</t>
  </si>
  <si>
    <t>Sunnyvale, California</t>
  </si>
  <si>
    <t>Charlotte, North Carolina</t>
  </si>
  <si>
    <t>Corning, New York</t>
  </si>
  <si>
    <t>Denver, Colorado</t>
  </si>
  <si>
    <t>Dallas, Texas</t>
  </si>
  <si>
    <t>Seattle, Washington</t>
  </si>
  <si>
    <t>Detroit, Michigan</t>
  </si>
  <si>
    <t>Irvine, California</t>
  </si>
  <si>
    <t>Newton, Massachusetts</t>
  </si>
  <si>
    <t>Santa Clara, California</t>
  </si>
  <si>
    <t>Miami, Florida</t>
  </si>
  <si>
    <t>Golden Valley, Minnesota</t>
  </si>
  <si>
    <t>Deerfield, Illinois</t>
  </si>
  <si>
    <t>Framingham, Massachusetts</t>
  </si>
  <si>
    <t>San Jose, California</t>
  </si>
  <si>
    <t>San Diego, California</t>
  </si>
  <si>
    <t>Greensboro, North Carolina</t>
  </si>
  <si>
    <t>New York, New York</t>
  </si>
  <si>
    <t>Richfield, Minnesota</t>
  </si>
  <si>
    <t>Woburn, Massachusetts</t>
  </si>
  <si>
    <t>Washington County, Oregon</t>
  </si>
  <si>
    <t>Redwood City, California</t>
  </si>
  <si>
    <t>Fort Lauderdale, Florida</t>
  </si>
  <si>
    <t>Norwood, Massachusetts</t>
  </si>
  <si>
    <t>Cincinnati, Ohio</t>
  </si>
  <si>
    <t>Paradise, Nevada</t>
  </si>
  <si>
    <t>Burbank, California</t>
  </si>
  <si>
    <t>Benton Harbor, Michigan</t>
  </si>
  <si>
    <t>Bellevue, Washington</t>
  </si>
  <si>
    <t>Goodlettsville, Tennessee</t>
  </si>
  <si>
    <t>Redmond, Washington</t>
  </si>
  <si>
    <t>Purchase, New York</t>
  </si>
  <si>
    <t>Schaumburg, Illinois</t>
  </si>
  <si>
    <t>San Francisco, California</t>
  </si>
  <si>
    <t>Fremont, California</t>
  </si>
  <si>
    <t>Cupertino, California</t>
  </si>
  <si>
    <t>Atlanta, Georgia</t>
  </si>
  <si>
    <t>Harrison, New York</t>
  </si>
  <si>
    <t>Issaquah, Washington</t>
  </si>
  <si>
    <t>Norcross, Georgia</t>
  </si>
  <si>
    <t>Newport Beach, California</t>
  </si>
  <si>
    <t>1928 (2011)</t>
  </si>
  <si>
    <t>Date2</t>
  </si>
  <si>
    <t>Ticker3</t>
  </si>
  <si>
    <t>Groupby</t>
  </si>
  <si>
    <t>Values</t>
  </si>
  <si>
    <t>Function</t>
  </si>
  <si>
    <t>sum</t>
  </si>
  <si>
    <t>df</t>
  </si>
  <si>
    <t>pivots</t>
  </si>
  <si>
    <t>Inputs</t>
  </si>
  <si>
    <t>Calcs</t>
  </si>
  <si>
    <t>count</t>
  </si>
  <si>
    <t>Clients</t>
  </si>
  <si>
    <t>clients</t>
  </si>
  <si>
    <t>filterDF</t>
  </si>
  <si>
    <t>KPIs</t>
  </si>
  <si>
    <t>Title</t>
  </si>
  <si>
    <t>Excel Equivalent</t>
  </si>
  <si>
    <t>Python Equivalent</t>
  </si>
  <si>
    <t>GroupBy</t>
  </si>
  <si>
    <t>PivotBy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</si>
</sst>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hh:mm:ss"/>
    <numFmt numFmtId="165" formatCode="&quot;$&quot;#,##0_);\(&quot;$&quot;#,##0\);\–_);General_)"/>
  </numFmts>
  <fonts count="8" x14ac:knownFonts="1">
    <font>
      <sz val="11"/>
      <color theme="1"/>
      <name val="Calibri"/>
      <family val="2"/>
      <scheme val="minor"/>
    </font>
    <font>
      <b/>
      <sz val="11"/>
      <color theme="1"/>
      <name val="Calibri"/>
      <family val="2"/>
      <scheme val="minor"/>
    </font>
    <font>
      <sz val="11"/>
      <color rgb="FF0000FF"/>
      <name val="Calibri"/>
      <family val="2"/>
      <scheme val="minor"/>
    </font>
    <font>
      <b/>
      <sz val="11"/>
      <color rgb="FF0000FF"/>
      <name val="Calibri"/>
      <family val="2"/>
      <scheme val="minor"/>
    </font>
    <font>
      <i/>
      <sz val="11"/>
      <color rgb="FF0000FF"/>
      <name val="Calibri"/>
      <family val="2"/>
      <scheme val="minor"/>
    </font>
    <font>
      <sz val="11"/>
      <color rgb="FFFFFFFF"/>
      <name val="Calibri"/>
      <family val="2"/>
      <scheme val="minor"/>
    </font>
    <font>
      <b/>
      <sz val="11"/>
      <color rgb="FFFFFFFF"/>
      <name val="Calibri"/>
      <family val="2"/>
      <scheme val="minor"/>
    </font>
    <font>
      <b/>
      <i/>
      <sz val="11"/>
      <color rgb="FF0000FF"/>
      <name val="Calibri"/>
      <family val="2"/>
      <scheme val="minor"/>
    </font>
  </fonts>
  <fills count="4">
    <fill>
      <patternFill patternType="none"/>
    </fill>
    <fill>
      <patternFill patternType="gray125"/>
    </fill>
    <fill>
      <patternFill patternType="solid">
        <fgColor rgb="FF183E64"/>
        <bgColor indexed="64"/>
      </patternFill>
    </fill>
    <fill>
      <patternFill patternType="solid">
        <fgColor rgb="FF075BAF"/>
        <bgColor indexed="64"/>
      </patternFill>
    </fill>
  </fills>
  <borders count="11">
    <border>
      <left/>
      <right/>
      <top/>
      <bottom/>
      <diagonal/>
    </border>
    <border>
      <left style="thin">
        <color auto="1"/>
      </left>
      <right style="thin">
        <color auto="1"/>
      </right>
      <top/>
      <bottom style="thin">
        <color auto="1"/>
      </bottom>
      <diagonal/>
    </border>
    <border>
      <left/>
      <right/>
      <top style="medium">
        <color indexed="64"/>
      </top>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s>
  <cellStyleXfs count="1">
    <xf numFmtId="0" fontId="0" fillId="0" borderId="0"/>
  </cellStyleXfs>
  <cellXfs count="27">
    <xf numFmtId="0" fontId="0" fillId="0" borderId="0" xfId="0"/>
    <xf numFmtId="164" fontId="0" fillId="0" borderId="0" xfId="0" applyNumberFormat="1"/>
    <xf numFmtId="0" fontId="1" fillId="0" borderId="1" xfId="0" applyFont="1" applyBorder="1" applyAlignment="1">
      <alignment horizontal="center" vertical="top"/>
    </xf>
    <xf numFmtId="165" fontId="0" fillId="0" borderId="0" xfId="0" applyNumberFormat="1"/>
    <xf numFmtId="0" fontId="1" fillId="0" borderId="0" xfId="0" applyFont="1"/>
    <xf numFmtId="0" fontId="2" fillId="0" borderId="0" xfId="0" applyFont="1"/>
    <xf numFmtId="165" fontId="1" fillId="0" borderId="0" xfId="0" applyNumberFormat="1" applyFont="1"/>
    <xf numFmtId="0" fontId="0" fillId="0" borderId="0" xfId="0" pivotButton="1"/>
    <xf numFmtId="0" fontId="0" fillId="0" borderId="0" xfId="0" applyAlignment="1">
      <alignment horizontal="left"/>
    </xf>
    <xf numFmtId="0" fontId="3" fillId="0" borderId="0" xfId="0" applyFont="1"/>
    <xf numFmtId="0" fontId="2" fillId="0" borderId="2" xfId="0" applyFont="1" applyBorder="1"/>
    <xf numFmtId="0" fontId="0" fillId="0" borderId="6" xfId="0" applyBorder="1"/>
    <xf numFmtId="0" fontId="2" fillId="0" borderId="7" xfId="0" applyFont="1" applyBorder="1"/>
    <xf numFmtId="0" fontId="0" fillId="0" borderId="8" xfId="0" applyBorder="1"/>
    <xf numFmtId="0" fontId="0" fillId="0" borderId="9" xfId="0" applyBorder="1"/>
    <xf numFmtId="0" fontId="0" fillId="0" borderId="10" xfId="0" applyBorder="1"/>
    <xf numFmtId="0" fontId="2" fillId="0" borderId="3" xfId="0" applyFont="1" applyBorder="1"/>
    <xf numFmtId="0" fontId="2" fillId="0" borderId="4" xfId="0" applyFont="1" applyBorder="1"/>
    <xf numFmtId="0" fontId="2" fillId="0" borderId="5" xfId="0" applyFont="1" applyBorder="1"/>
    <xf numFmtId="0" fontId="1" fillId="0" borderId="5" xfId="0" applyFont="1" applyBorder="1"/>
    <xf numFmtId="0" fontId="1" fillId="0" borderId="4" xfId="0" applyFont="1" applyBorder="1"/>
    <xf numFmtId="0" fontId="1" fillId="0" borderId="3" xfId="0" applyFont="1" applyBorder="1"/>
    <xf numFmtId="0" fontId="4" fillId="0" borderId="0" xfId="0" applyFont="1"/>
    <xf numFmtId="0" fontId="6" fillId="2" borderId="0" xfId="0" applyFont="1" applyFill="1"/>
    <xf numFmtId="0" fontId="6" fillId="3" borderId="0" xfId="0" applyFont="1" applyFill="1"/>
    <xf numFmtId="0" fontId="5" fillId="3" borderId="0" xfId="0" applyFont="1" applyFill="1"/>
    <xf numFmtId="0" fontId="7" fillId="0" borderId="0" xfId="0" applyFont="1"/>
  </cellXfs>
  <cellStyles count="1">
    <cellStyle name="Normal" xfId="0" builtinId="0"/>
  </cellStyles>
  <dxfs count="5">
    <dxf>
      <numFmt numFmtId="164" formatCode="yyyy\-mm\-dd\ hh:mm:ss"/>
    </dxf>
    <dxf>
      <numFmt numFmtId="164" formatCode="yyyy\-mm\-dd\ hh:mm:ss"/>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Structure" Target="richData/rdrichvaluestructure.xml"/><Relationship Id="rId18" Type="http://schemas.microsoft.com/office/2017/06/relationships/rdRichValueTypes" Target="richData/rdRichValueTypes.xml"/><Relationship Id="rId3" Type="http://schemas.openxmlformats.org/officeDocument/2006/relationships/worksheet" Target="worksheets/sheet3.xml"/><Relationship Id="rId7" Type="http://schemas.openxmlformats.org/officeDocument/2006/relationships/theme" Target="theme/theme1.xml"/><Relationship Id="rId12" Type="http://schemas.microsoft.com/office/2017/06/relationships/rdRichValue" Target="richData/rdrichvalue.xml"/><Relationship Id="rId17" Type="http://schemas.microsoft.com/office/2017/06/relationships/rdSupportingPropertyBag" Target="richData/rdsupportingpropertybag.xml"/><Relationship Id="rId2" Type="http://schemas.openxmlformats.org/officeDocument/2006/relationships/worksheet" Target="worksheets/sheet2.xml"/><Relationship Id="rId16" Type="http://schemas.microsoft.com/office/2017/06/relationships/rdSupportingPropertyBagStructure" Target="richData/rdsupportingpropertybagstructure.xml"/><Relationship Id="rId20" Type="http://schemas.microsoft.com/office/2022/03/relationships/PythonScripts" Target="pythonScripts.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22/10/relationships/richValueRel" Target="richData/richValueRel.xml"/><Relationship Id="rId5" Type="http://schemas.openxmlformats.org/officeDocument/2006/relationships/pivotCacheDefinition" Target="pivotCache/pivotCacheDefinition1.xml"/><Relationship Id="rId15" Type="http://schemas.microsoft.com/office/2017/06/relationships/richStyles" Target="richData/richStyles.xml"/><Relationship Id="rId10" Type="http://schemas.openxmlformats.org/officeDocument/2006/relationships/sheetMetadata" Target="metadata.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 Id="rId14" Type="http://schemas.microsoft.com/office/2017/06/relationships/rdArray" Target="richData/rdarray.xml"/></Relationships>
</file>

<file path=xl/drawings/drawing1.xml><?xml version="1.0" encoding="utf-8"?>
<xdr:wsDr xmlns:xdr="http://schemas.openxmlformats.org/drawingml/2006/spreadsheetDrawing" xmlns:a="http://schemas.openxmlformats.org/drawingml/2006/main">
  <xdr:twoCellAnchor editAs="oneCell">
    <xdr:from>
      <xdr:col>0</xdr:col>
      <xdr:colOff>123118</xdr:colOff>
      <xdr:row>6</xdr:row>
      <xdr:rowOff>98146</xdr:rowOff>
    </xdr:from>
    <xdr:to>
      <xdr:col>0</xdr:col>
      <xdr:colOff>2020957</xdr:colOff>
      <xdr:row>16</xdr:row>
      <xdr:rowOff>41412</xdr:rowOff>
    </xdr:to>
    <mc:AlternateContent xmlns:mc="http://schemas.openxmlformats.org/markup-compatibility/2006" xmlns:a14="http://schemas.microsoft.com/office/drawing/2010/main">
      <mc:Choice Requires="a14">
        <xdr:graphicFrame macro="">
          <xdr:nvGraphicFramePr>
            <xdr:cNvPr id="2" name="Client Name">
              <a:extLst>
                <a:ext uri="{FF2B5EF4-FFF2-40B4-BE49-F238E27FC236}">
                  <a16:creationId xmlns:a16="http://schemas.microsoft.com/office/drawing/2014/main" id="{864691DA-F4A3-0D96-20FC-88363978066A}"/>
                </a:ext>
              </a:extLst>
            </xdr:cNvPr>
            <xdr:cNvGraphicFramePr/>
          </xdr:nvGraphicFramePr>
          <xdr:xfrm>
            <a:off x="0" y="0"/>
            <a:ext cx="0" cy="0"/>
          </xdr:xfrm>
          <a:graphic>
            <a:graphicData uri="http://schemas.microsoft.com/office/drawing/2010/slicer">
              <sle:slicer xmlns:sle="http://schemas.microsoft.com/office/drawing/2010/slicer" name="Client Name"/>
            </a:graphicData>
          </a:graphic>
        </xdr:graphicFrame>
      </mc:Choice>
      <mc:Fallback xmlns="">
        <xdr:sp macro="" textlink="">
          <xdr:nvSpPr>
            <xdr:cNvPr id="0" name=""/>
            <xdr:cNvSpPr>
              <a:spLocks noTextEdit="1"/>
            </xdr:cNvSpPr>
          </xdr:nvSpPr>
          <xdr:spPr>
            <a:xfrm>
              <a:off x="123118" y="1257711"/>
              <a:ext cx="1897839" cy="497081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165654</xdr:colOff>
      <xdr:row>0</xdr:row>
      <xdr:rowOff>82824</xdr:rowOff>
    </xdr:from>
    <xdr:to>
      <xdr:col>0</xdr:col>
      <xdr:colOff>1765854</xdr:colOff>
      <xdr:row>2</xdr:row>
      <xdr:rowOff>159024</xdr:rowOff>
    </xdr:to>
    <xdr:sp macro="" textlink="$C$16">
      <xdr:nvSpPr>
        <xdr:cNvPr id="3" name="TextBox 2">
          <a:extLst>
            <a:ext uri="{FF2B5EF4-FFF2-40B4-BE49-F238E27FC236}">
              <a16:creationId xmlns:a16="http://schemas.microsoft.com/office/drawing/2014/main" id="{0B47309B-C01E-0A5B-D215-0DE5C8921615}"/>
            </a:ext>
          </a:extLst>
        </xdr:cNvPr>
        <xdr:cNvSpPr txBox="1"/>
      </xdr:nvSpPr>
      <xdr:spPr>
        <a:xfrm>
          <a:off x="165654" y="82824"/>
          <a:ext cx="1600200" cy="457200"/>
        </a:xfrm>
        <a:prstGeom prst="rect">
          <a:avLst/>
        </a:prstGeom>
        <a:ln/>
      </xdr:spPr>
      <xdr:style>
        <a:lnRef idx="1">
          <a:schemeClr val="accent1"/>
        </a:lnRef>
        <a:fillRef idx="3">
          <a:schemeClr val="accent1"/>
        </a:fillRef>
        <a:effectRef idx="2">
          <a:schemeClr val="accent1"/>
        </a:effectRef>
        <a:fontRef idx="minor">
          <a:schemeClr val="lt1"/>
        </a:fontRef>
      </xdr:style>
      <xdr:txBody>
        <a:bodyPr vertOverflow="clip" horzOverflow="clip" wrap="square" rtlCol="0" anchor="t"/>
        <a:lstStyle/>
        <a:p>
          <a:pPr algn="ctr"/>
          <a:fld id="{6E131B3B-8150-4399-9247-AE0343795588}" type="TxLink">
            <a:rPr lang="en-US" sz="1100" b="1" i="0" u="none" strike="noStrike">
              <a:solidFill>
                <a:schemeClr val="bg1"/>
              </a:solidFill>
              <a:latin typeface="Calibri"/>
              <a:ea typeface="Calibri"/>
              <a:cs typeface="Calibri"/>
            </a:rPr>
            <a:pPr algn="ctr"/>
            <a:t>Total Fees: 
$91,527</a:t>
          </a:fld>
          <a:endParaRPr lang="en-CA" sz="1100" b="1">
            <a:solidFill>
              <a:schemeClr val="bg1"/>
            </a:solidFill>
          </a:endParaRPr>
        </a:p>
      </xdr:txBody>
    </xdr:sp>
    <xdr:clientData/>
  </xdr:twoCellAnchor>
  <xdr:twoCellAnchor>
    <xdr:from>
      <xdr:col>0</xdr:col>
      <xdr:colOff>173935</xdr:colOff>
      <xdr:row>3</xdr:row>
      <xdr:rowOff>74541</xdr:rowOff>
    </xdr:from>
    <xdr:to>
      <xdr:col>0</xdr:col>
      <xdr:colOff>1774135</xdr:colOff>
      <xdr:row>5</xdr:row>
      <xdr:rowOff>150741</xdr:rowOff>
    </xdr:to>
    <xdr:sp macro="" textlink="$D$16">
      <xdr:nvSpPr>
        <xdr:cNvPr id="4" name="TextBox 3">
          <a:extLst>
            <a:ext uri="{FF2B5EF4-FFF2-40B4-BE49-F238E27FC236}">
              <a16:creationId xmlns:a16="http://schemas.microsoft.com/office/drawing/2014/main" id="{6155A734-401D-F9D6-FC17-4657A9DCD8E4}"/>
            </a:ext>
          </a:extLst>
        </xdr:cNvPr>
        <xdr:cNvSpPr txBox="1"/>
      </xdr:nvSpPr>
      <xdr:spPr>
        <a:xfrm>
          <a:off x="173935" y="646041"/>
          <a:ext cx="1600200" cy="457200"/>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wrap="square" rtlCol="0" anchor="t"/>
        <a:lstStyle/>
        <a:p>
          <a:pPr algn="ctr"/>
          <a:fld id="{CE31F02E-2966-45FE-AFEB-8241DFE88D01}" type="TxLink">
            <a:rPr lang="en-US" sz="1100" b="1" i="0" u="none" strike="noStrike">
              <a:solidFill>
                <a:schemeClr val="bg1"/>
              </a:solidFill>
              <a:latin typeface="Calibri"/>
              <a:ea typeface="Calibri"/>
              <a:cs typeface="Calibri"/>
            </a:rPr>
            <a:pPr algn="ctr"/>
            <a:t>Total $ Volume: 
$112,564,214</a:t>
          </a:fld>
          <a:endParaRPr lang="en-CA" sz="1100" b="1">
            <a:solidFill>
              <a:schemeClr val="bg1"/>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ogdan Tudose" refreshedDate="45182.89655208333" createdVersion="8" refreshedVersion="8" minRefreshableVersion="3" recordCount="5849" xr:uid="{86FB0606-FDF1-4830-B34D-214E30FC3032}">
  <cacheSource type="worksheet">
    <worksheetSource name="tradeData"/>
  </cacheSource>
  <cacheFields count="27">
    <cacheField name="date" numFmtId="164">
      <sharedItems containsSemiMixedTypes="0" containsNonDate="0" containsDate="1" containsString="0" minDate="2019-04-01T00:00:00" maxDate="2019-06-29T00:00:00"/>
    </cacheField>
    <cacheField name="ticker" numFmtId="0">
      <sharedItems/>
    </cacheField>
    <cacheField name="buy_sell" numFmtId="0">
      <sharedItems/>
    </cacheField>
    <cacheField name="quantity" numFmtId="0">
      <sharedItems containsSemiMixedTypes="0" containsString="0" containsNumber="1" containsInteger="1" minValue="100" maxValue="4400"/>
    </cacheField>
    <cacheField name="Client" numFmtId="0">
      <sharedItems containsSemiMixedTypes="0" containsString="0" containsNumber="1" containsInteger="1" minValue="1" maxValue="20"/>
    </cacheField>
    <cacheField name="Date2" numFmtId="0">
      <sharedItems/>
    </cacheField>
    <cacheField name="Open" numFmtId="0">
      <sharedItems containsSemiMixedTypes="0" containsString="0" containsNumber="1" minValue="19.530000999999999" maxValue="743"/>
    </cacheField>
    <cacheField name="High" numFmtId="0">
      <sharedItems containsSemiMixedTypes="0" containsString="0" containsNumber="1" minValue="20.299999" maxValue="749.25"/>
    </cacheField>
    <cacheField name="Low" numFmtId="0">
      <sharedItems containsSemiMixedTypes="0" containsString="0" containsNumber="1" minValue="19.48" maxValue="732.72997999999995"/>
    </cacheField>
    <cacheField name="Close" numFmtId="0">
      <sharedItems containsSemiMixedTypes="0" containsString="0" containsNumber="1" minValue="19.73" maxValue="740.59002699999996"/>
    </cacheField>
    <cacheField name="Adj Close" numFmtId="0">
      <sharedItems containsSemiMixedTypes="0" containsString="0" containsNumber="1" minValue="19.614450000000001" maxValue="740.59002699999996"/>
    </cacheField>
    <cacheField name="Volume" numFmtId="0">
      <sharedItems containsSemiMixedTypes="0" containsString="0" containsNumber="1" containsInteger="1" minValue="220100" maxValue="197650500"/>
    </cacheField>
    <cacheField name="Ticker3" numFmtId="0">
      <sharedItems/>
    </cacheField>
    <cacheField name="Client Name" numFmtId="0">
      <sharedItems count="20">
        <s v="Second Point Management"/>
        <s v="Beta Dynamic Fund"/>
        <s v="Spectrum Group"/>
        <s v="FinanCorp"/>
        <s v="KKZ Asset Management"/>
        <s v="DecaFund"/>
        <s v="Netpune Capital"/>
        <s v="GreenGrest Capital"/>
        <s v="Bridgebay Associates"/>
        <s v="Turtle River Asset Management"/>
        <s v="InvestBurg"/>
        <s v="6igma Capital"/>
        <s v="Alpha Capital"/>
        <s v="Marquee Group Funds"/>
        <s v="CapitalOwl"/>
        <s v="Jaguar Group of Funds"/>
        <s v="DJT Green Funds"/>
        <s v="Los Santos Asset Management"/>
        <s v="Ironman Funds"/>
        <s v="CapitalAlley Funds"/>
      </sharedItems>
    </cacheField>
    <cacheField name="Range" numFmtId="0">
      <sharedItems/>
    </cacheField>
    <cacheField name="Share Price" numFmtId="0">
      <sharedItems containsSemiMixedTypes="0" containsString="0" containsNumber="1" containsInteger="1" minValue="15" maxValue="100"/>
    </cacheField>
    <cacheField name="Fee/Share" numFmtId="0">
      <sharedItems containsSemiMixedTypes="0" containsString="0" containsNumber="1" minValue="0.04" maxValue="0.125"/>
    </cacheField>
    <cacheField name="Fees" numFmtId="0">
      <sharedItems containsSemiMixedTypes="0" containsString="0" containsNumber="1" minValue="4" maxValue="550"/>
    </cacheField>
    <cacheField name="$ Volume" numFmtId="0">
      <sharedItems containsSemiMixedTypes="0" containsString="0" containsNumber="1" minValue="2060.8595" maxValue="2508315.966"/>
    </cacheField>
    <cacheField name="Symbol" numFmtId="0">
      <sharedItems/>
    </cacheField>
    <cacheField name="Company Name" numFmtId="0">
      <sharedItems/>
    </cacheField>
    <cacheField name="GICS Sector" numFmtId="0">
      <sharedItems/>
    </cacheField>
    <cacheField name="GICS Sub Industry" numFmtId="0">
      <sharedItems/>
    </cacheField>
    <cacheField name="Headquarters Location" numFmtId="0">
      <sharedItems/>
    </cacheField>
    <cacheField name="Date first added" numFmtId="0">
      <sharedItems containsNonDate="0" containsDate="1" containsString="0" containsBlank="1" minDate="1969-03-31T00:00:00" maxDate="2018-06-21T00:00:00"/>
    </cacheField>
    <cacheField name="CIK" numFmtId="0">
      <sharedItems containsSemiMixedTypes="0" containsString="0" containsNumber="1" containsInteger="1" minValue="2488" maxValue="1730168"/>
    </cacheField>
    <cacheField name="Founded" numFmtId="0">
      <sharedItems containsBlank="1" containsMixedTypes="1" containsNumber="1" containsInteger="1" minValue="1837" maxValue="2000"/>
    </cacheField>
  </cacheFields>
  <extLst>
    <ext xmlns:x14="http://schemas.microsoft.com/office/spreadsheetml/2009/9/main" uri="{725AE2AE-9491-48be-B2B4-4EB974FC3084}">
      <x14:pivotCacheDefinition pivotCacheId="138801355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849">
  <r>
    <d v="2019-06-14T00:00:00"/>
    <s v="NBL"/>
    <s v="buy"/>
    <n v="3300"/>
    <n v="19"/>
    <s v="2019-06-14"/>
    <n v="20.690000999999999"/>
    <n v="20.870000999999998"/>
    <n v="19.68"/>
    <n v="19.73"/>
    <n v="19.614450000000001"/>
    <n v="5833100"/>
    <s v="NBL"/>
    <x v="0"/>
    <s v="$15.00 to $49.99"/>
    <n v="15"/>
    <n v="0.04"/>
    <n v="132"/>
    <n v="64727.684999999998"/>
    <s v="NBL"/>
    <s v="Noble Energy Inc"/>
    <s v="Energy"/>
    <s v="Oil &amp; Gas Exploration &amp; Production"/>
    <s v="Houston, Texas"/>
    <d v="2007-10-08T00:00:00"/>
    <n v="72207"/>
    <m/>
  </r>
  <r>
    <d v="2019-06-14T00:00:00"/>
    <s v="NBL"/>
    <s v="buy"/>
    <n v="1600"/>
    <n v="11"/>
    <s v="2019-06-14"/>
    <n v="20.690000999999999"/>
    <n v="20.870000999999998"/>
    <n v="19.68"/>
    <n v="19.73"/>
    <n v="19.614450000000001"/>
    <n v="5833100"/>
    <s v="NBL"/>
    <x v="1"/>
    <s v="$15.00 to $49.99"/>
    <n v="15"/>
    <n v="0.04"/>
    <n v="64"/>
    <n v="31383.119999999999"/>
    <s v="NBL"/>
    <s v="Noble Energy Inc"/>
    <s v="Energy"/>
    <s v="Oil &amp; Gas Exploration &amp; Production"/>
    <s v="Houston, Texas"/>
    <d v="2007-10-08T00:00:00"/>
    <n v="72207"/>
    <m/>
  </r>
  <r>
    <d v="2019-06-14T00:00:00"/>
    <s v="NBL"/>
    <s v="buy"/>
    <n v="2400"/>
    <n v="10"/>
    <s v="2019-06-14"/>
    <n v="20.690000999999999"/>
    <n v="20.870000999999998"/>
    <n v="19.68"/>
    <n v="19.73"/>
    <n v="19.614450000000001"/>
    <n v="5833100"/>
    <s v="NBL"/>
    <x v="2"/>
    <s v="$15.00 to $49.99"/>
    <n v="15"/>
    <n v="0.04"/>
    <n v="96"/>
    <n v="47074.68"/>
    <s v="NBL"/>
    <s v="Noble Energy Inc"/>
    <s v="Energy"/>
    <s v="Oil &amp; Gas Exploration &amp; Production"/>
    <s v="Houston, Texas"/>
    <d v="2007-10-08T00:00:00"/>
    <n v="72207"/>
    <m/>
  </r>
  <r>
    <d v="2019-06-14T00:00:00"/>
    <s v="NBL"/>
    <s v="sell"/>
    <n v="700"/>
    <n v="3"/>
    <s v="2019-06-14"/>
    <n v="20.690000999999999"/>
    <n v="20.870000999999998"/>
    <n v="19.68"/>
    <n v="19.73"/>
    <n v="19.614450000000001"/>
    <n v="5833100"/>
    <s v="NBL"/>
    <x v="3"/>
    <s v="$15.00 to $49.99"/>
    <n v="15"/>
    <n v="0.04"/>
    <n v="28"/>
    <n v="13730.115"/>
    <s v="NBL"/>
    <s v="Noble Energy Inc"/>
    <s v="Energy"/>
    <s v="Oil &amp; Gas Exploration &amp; Production"/>
    <s v="Houston, Texas"/>
    <d v="2007-10-08T00:00:00"/>
    <n v="72207"/>
    <m/>
  </r>
  <r>
    <d v="2019-06-14T00:00:00"/>
    <s v="NBL"/>
    <s v="sell"/>
    <n v="600"/>
    <n v="8"/>
    <s v="2019-06-14"/>
    <n v="20.690000999999999"/>
    <n v="20.870000999999998"/>
    <n v="19.68"/>
    <n v="19.73"/>
    <n v="19.614450000000001"/>
    <n v="5833100"/>
    <s v="NBL"/>
    <x v="4"/>
    <s v="$15.00 to $49.99"/>
    <n v="15"/>
    <n v="0.04"/>
    <n v="24"/>
    <n v="11768.67"/>
    <s v="NBL"/>
    <s v="Noble Energy Inc"/>
    <s v="Energy"/>
    <s v="Oil &amp; Gas Exploration &amp; Production"/>
    <s v="Houston, Texas"/>
    <d v="2007-10-08T00:00:00"/>
    <n v="72207"/>
    <m/>
  </r>
  <r>
    <d v="2019-06-17T00:00:00"/>
    <s v="NBL"/>
    <s v="sell"/>
    <n v="500"/>
    <n v="6"/>
    <s v="2019-06-17"/>
    <n v="19.530000999999999"/>
    <n v="20.299999"/>
    <n v="19.48"/>
    <n v="20.219999000000001"/>
    <n v="20.101579999999998"/>
    <n v="5005500"/>
    <s v="NBL"/>
    <x v="5"/>
    <s v="$15.00 to $49.99"/>
    <n v="15"/>
    <n v="0.04"/>
    <n v="20"/>
    <n v="10050.790000000001"/>
    <s v="NBL"/>
    <s v="Noble Energy Inc"/>
    <s v="Energy"/>
    <s v="Oil &amp; Gas Exploration &amp; Production"/>
    <s v="Houston, Texas"/>
    <d v="2007-10-08T00:00:00"/>
    <n v="72207"/>
    <m/>
  </r>
  <r>
    <d v="2019-06-17T00:00:00"/>
    <s v="NBL"/>
    <s v="buy"/>
    <n v="1300"/>
    <n v="10"/>
    <s v="2019-06-17"/>
    <n v="19.530000999999999"/>
    <n v="20.299999"/>
    <n v="19.48"/>
    <n v="20.219999000000001"/>
    <n v="20.101579999999998"/>
    <n v="5005500"/>
    <s v="NBL"/>
    <x v="2"/>
    <s v="$15.00 to $49.99"/>
    <n v="15"/>
    <n v="0.04"/>
    <n v="52"/>
    <n v="26132.054"/>
    <s v="NBL"/>
    <s v="Noble Energy Inc"/>
    <s v="Energy"/>
    <s v="Oil &amp; Gas Exploration &amp; Production"/>
    <s v="Houston, Texas"/>
    <d v="2007-10-08T00:00:00"/>
    <n v="72207"/>
    <m/>
  </r>
  <r>
    <d v="2019-06-17T00:00:00"/>
    <s v="NBL"/>
    <s v="buy"/>
    <n v="600"/>
    <n v="9"/>
    <s v="2019-06-17"/>
    <n v="19.530000999999999"/>
    <n v="20.299999"/>
    <n v="19.48"/>
    <n v="20.219999000000001"/>
    <n v="20.101579999999998"/>
    <n v="5005500"/>
    <s v="NBL"/>
    <x v="6"/>
    <s v="$15.00 to $49.99"/>
    <n v="15"/>
    <n v="0.04"/>
    <n v="24"/>
    <n v="12060.948"/>
    <s v="NBL"/>
    <s v="Noble Energy Inc"/>
    <s v="Energy"/>
    <s v="Oil &amp; Gas Exploration &amp; Production"/>
    <s v="Houston, Texas"/>
    <d v="2007-10-08T00:00:00"/>
    <n v="72207"/>
    <m/>
  </r>
  <r>
    <d v="2019-06-12T00:00:00"/>
    <s v="NBL"/>
    <s v="sell"/>
    <n v="600"/>
    <n v="8"/>
    <s v="2019-06-12"/>
    <n v="21.030000999999999"/>
    <n v="21.030000999999999"/>
    <n v="20.299999"/>
    <n v="20.360001"/>
    <n v="20.240763000000001"/>
    <n v="5551700"/>
    <s v="NBL"/>
    <x v="4"/>
    <s v="$15.00 to $49.99"/>
    <n v="15"/>
    <n v="0.04"/>
    <n v="24"/>
    <n v="12144.4578"/>
    <s v="NBL"/>
    <s v="Noble Energy Inc"/>
    <s v="Energy"/>
    <s v="Oil &amp; Gas Exploration &amp; Production"/>
    <s v="Houston, Texas"/>
    <d v="2007-10-08T00:00:00"/>
    <n v="72207"/>
    <m/>
  </r>
  <r>
    <d v="2019-06-19T00:00:00"/>
    <s v="NBL"/>
    <s v="sell"/>
    <n v="1900"/>
    <n v="19"/>
    <s v="2019-06-19"/>
    <n v="20.360001"/>
    <n v="20.719999000000001"/>
    <n v="20.139999"/>
    <n v="20.49"/>
    <n v="20.369999"/>
    <n v="7054200"/>
    <s v="NBL"/>
    <x v="0"/>
    <s v="$15.00 to $49.99"/>
    <n v="15"/>
    <n v="0.04"/>
    <n v="76"/>
    <n v="38702.998099999997"/>
    <s v="NBL"/>
    <s v="Noble Energy Inc"/>
    <s v="Energy"/>
    <s v="Oil &amp; Gas Exploration &amp; Production"/>
    <s v="Houston, Texas"/>
    <d v="2007-10-08T00:00:00"/>
    <n v="72207"/>
    <m/>
  </r>
  <r>
    <d v="2019-06-19T00:00:00"/>
    <s v="NBL"/>
    <s v="buy"/>
    <n v="1000"/>
    <n v="7"/>
    <s v="2019-06-19"/>
    <n v="20.360001"/>
    <n v="20.719999000000001"/>
    <n v="20.139999"/>
    <n v="20.49"/>
    <n v="20.369999"/>
    <n v="7054200"/>
    <s v="NBL"/>
    <x v="7"/>
    <s v="$15.00 to $49.99"/>
    <n v="15"/>
    <n v="0.04"/>
    <n v="40"/>
    <n v="20369.999"/>
    <s v="NBL"/>
    <s v="Noble Energy Inc"/>
    <s v="Energy"/>
    <s v="Oil &amp; Gas Exploration &amp; Production"/>
    <s v="Houston, Texas"/>
    <d v="2007-10-08T00:00:00"/>
    <n v="72207"/>
    <m/>
  </r>
  <r>
    <d v="2019-06-06T00:00:00"/>
    <s v="NBL"/>
    <s v="sell"/>
    <n v="1200"/>
    <n v="7"/>
    <s v="2019-06-06"/>
    <n v="20.9"/>
    <n v="21.17"/>
    <n v="20.6"/>
    <n v="20.73"/>
    <n v="20.608595000000001"/>
    <n v="8959400"/>
    <s v="NBL"/>
    <x v="7"/>
    <s v="$15.00 to $49.99"/>
    <n v="15"/>
    <n v="0.04"/>
    <n v="48"/>
    <n v="24730.313999999998"/>
    <s v="NBL"/>
    <s v="Noble Energy Inc"/>
    <s v="Energy"/>
    <s v="Oil &amp; Gas Exploration &amp; Production"/>
    <s v="Houston, Texas"/>
    <d v="2007-10-08T00:00:00"/>
    <n v="72207"/>
    <m/>
  </r>
  <r>
    <d v="2019-06-06T00:00:00"/>
    <s v="NBL"/>
    <s v="sell"/>
    <n v="700"/>
    <n v="6"/>
    <s v="2019-06-06"/>
    <n v="20.9"/>
    <n v="21.17"/>
    <n v="20.6"/>
    <n v="20.73"/>
    <n v="20.608595000000001"/>
    <n v="8959400"/>
    <s v="NBL"/>
    <x v="5"/>
    <s v="$15.00 to $49.99"/>
    <n v="15"/>
    <n v="0.04"/>
    <n v="28"/>
    <n v="14426.0165"/>
    <s v="NBL"/>
    <s v="Noble Energy Inc"/>
    <s v="Energy"/>
    <s v="Oil &amp; Gas Exploration &amp; Production"/>
    <s v="Houston, Texas"/>
    <d v="2007-10-08T00:00:00"/>
    <n v="72207"/>
    <m/>
  </r>
  <r>
    <d v="2019-06-06T00:00:00"/>
    <s v="NBL"/>
    <s v="buy"/>
    <n v="100"/>
    <n v="3"/>
    <s v="2019-06-06"/>
    <n v="20.9"/>
    <n v="21.17"/>
    <n v="20.6"/>
    <n v="20.73"/>
    <n v="20.608595000000001"/>
    <n v="8959400"/>
    <s v="NBL"/>
    <x v="3"/>
    <s v="$15.00 to $49.99"/>
    <n v="15"/>
    <n v="0.04"/>
    <n v="4"/>
    <n v="2060.8595"/>
    <s v="NBL"/>
    <s v="Noble Energy Inc"/>
    <s v="Energy"/>
    <s v="Oil &amp; Gas Exploration &amp; Production"/>
    <s v="Houston, Texas"/>
    <d v="2007-10-08T00:00:00"/>
    <n v="72207"/>
    <m/>
  </r>
  <r>
    <d v="2019-06-13T00:00:00"/>
    <s v="NBL"/>
    <s v="buy"/>
    <n v="800"/>
    <n v="6"/>
    <s v="2019-06-13"/>
    <n v="20.66"/>
    <n v="20.790001"/>
    <n v="20.51"/>
    <n v="20.77"/>
    <n v="20.648361000000001"/>
    <n v="3937600"/>
    <s v="NBL"/>
    <x v="5"/>
    <s v="$15.00 to $49.99"/>
    <n v="15"/>
    <n v="0.04"/>
    <n v="32"/>
    <n v="16518.6888"/>
    <s v="NBL"/>
    <s v="Noble Energy Inc"/>
    <s v="Energy"/>
    <s v="Oil &amp; Gas Exploration &amp; Production"/>
    <s v="Houston, Texas"/>
    <d v="2007-10-08T00:00:00"/>
    <n v="72207"/>
    <m/>
  </r>
  <r>
    <d v="2019-06-13T00:00:00"/>
    <s v="NBL"/>
    <s v="buy"/>
    <n v="1500"/>
    <n v="16"/>
    <s v="2019-06-13"/>
    <n v="20.66"/>
    <n v="20.790001"/>
    <n v="20.51"/>
    <n v="20.77"/>
    <n v="20.648361000000001"/>
    <n v="3937600"/>
    <s v="NBL"/>
    <x v="8"/>
    <s v="$15.00 to $49.99"/>
    <n v="15"/>
    <n v="0.04"/>
    <n v="60"/>
    <n v="30972.541499999999"/>
    <s v="NBL"/>
    <s v="Noble Energy Inc"/>
    <s v="Energy"/>
    <s v="Oil &amp; Gas Exploration &amp; Production"/>
    <s v="Houston, Texas"/>
    <d v="2007-10-08T00:00:00"/>
    <n v="72207"/>
    <m/>
  </r>
  <r>
    <d v="2019-06-13T00:00:00"/>
    <s v="NBL"/>
    <s v="buy"/>
    <n v="1700"/>
    <n v="15"/>
    <s v="2019-06-13"/>
    <n v="20.66"/>
    <n v="20.790001"/>
    <n v="20.51"/>
    <n v="20.77"/>
    <n v="20.648361000000001"/>
    <n v="3937600"/>
    <s v="NBL"/>
    <x v="9"/>
    <s v="$15.00 to $49.99"/>
    <n v="15"/>
    <n v="0.04"/>
    <n v="68"/>
    <n v="35102.2137"/>
    <s v="NBL"/>
    <s v="Noble Energy Inc"/>
    <s v="Energy"/>
    <s v="Oil &amp; Gas Exploration &amp; Production"/>
    <s v="Houston, Texas"/>
    <d v="2007-10-08T00:00:00"/>
    <n v="72207"/>
    <m/>
  </r>
  <r>
    <d v="2019-06-13T00:00:00"/>
    <s v="NBL"/>
    <s v="buy"/>
    <n v="1000"/>
    <n v="10"/>
    <s v="2019-06-13"/>
    <n v="20.66"/>
    <n v="20.790001"/>
    <n v="20.51"/>
    <n v="20.77"/>
    <n v="20.648361000000001"/>
    <n v="3937600"/>
    <s v="NBL"/>
    <x v="2"/>
    <s v="$15.00 to $49.99"/>
    <n v="15"/>
    <n v="0.04"/>
    <n v="40"/>
    <n v="20648.361000000001"/>
    <s v="NBL"/>
    <s v="Noble Energy Inc"/>
    <s v="Energy"/>
    <s v="Oil &amp; Gas Exploration &amp; Production"/>
    <s v="Houston, Texas"/>
    <d v="2007-10-08T00:00:00"/>
    <n v="72207"/>
    <m/>
  </r>
  <r>
    <d v="2019-06-05T00:00:00"/>
    <s v="NBL"/>
    <s v="buy"/>
    <n v="1000"/>
    <n v="15"/>
    <s v="2019-06-05"/>
    <n v="21.540001"/>
    <n v="21.549999"/>
    <n v="20.5"/>
    <n v="20.780000999999999"/>
    <n v="20.658301999999999"/>
    <n v="4511200"/>
    <s v="NBL"/>
    <x v="9"/>
    <s v="$15.00 to $49.99"/>
    <n v="15"/>
    <n v="0.04"/>
    <n v="40"/>
    <n v="20658.302"/>
    <s v="NBL"/>
    <s v="Noble Energy Inc"/>
    <s v="Energy"/>
    <s v="Oil &amp; Gas Exploration &amp; Production"/>
    <s v="Houston, Texas"/>
    <d v="2007-10-08T00:00:00"/>
    <n v="72207"/>
    <m/>
  </r>
  <r>
    <d v="2019-06-05T00:00:00"/>
    <s v="NBL"/>
    <s v="sell"/>
    <n v="300"/>
    <n v="11"/>
    <s v="2019-06-05"/>
    <n v="21.540001"/>
    <n v="21.549999"/>
    <n v="20.5"/>
    <n v="20.780000999999999"/>
    <n v="20.658301999999999"/>
    <n v="4511200"/>
    <s v="NBL"/>
    <x v="1"/>
    <s v="$15.00 to $49.99"/>
    <n v="15"/>
    <n v="0.04"/>
    <n v="12"/>
    <n v="6197.4906000000001"/>
    <s v="NBL"/>
    <s v="Noble Energy Inc"/>
    <s v="Energy"/>
    <s v="Oil &amp; Gas Exploration &amp; Production"/>
    <s v="Houston, Texas"/>
    <d v="2007-10-08T00:00:00"/>
    <n v="72207"/>
    <m/>
  </r>
  <r>
    <d v="2019-06-05T00:00:00"/>
    <s v="NBL"/>
    <s v="sell"/>
    <n v="100"/>
    <n v="2"/>
    <s v="2019-06-05"/>
    <n v="21.540001"/>
    <n v="21.549999"/>
    <n v="20.5"/>
    <n v="20.780000999999999"/>
    <n v="20.658301999999999"/>
    <n v="4511200"/>
    <s v="NBL"/>
    <x v="10"/>
    <s v="$15.00 to $49.99"/>
    <n v="15"/>
    <n v="0.04"/>
    <n v="4"/>
    <n v="2065.8301999999999"/>
    <s v="NBL"/>
    <s v="Noble Energy Inc"/>
    <s v="Energy"/>
    <s v="Oil &amp; Gas Exploration &amp; Production"/>
    <s v="Houston, Texas"/>
    <d v="2007-10-08T00:00:00"/>
    <n v="72207"/>
    <m/>
  </r>
  <r>
    <d v="2019-06-25T00:00:00"/>
    <s v="NBL"/>
    <s v="sell"/>
    <n v="1600"/>
    <n v="9"/>
    <s v="2019-06-25"/>
    <n v="21.049999"/>
    <n v="21.4"/>
    <n v="20.93"/>
    <n v="21.190000999999999"/>
    <n v="21.065901"/>
    <n v="3911400"/>
    <s v="NBL"/>
    <x v="6"/>
    <s v="$15.00 to $49.99"/>
    <n v="15"/>
    <n v="0.04"/>
    <n v="64"/>
    <n v="33705.441599999998"/>
    <s v="NBL"/>
    <s v="Noble Energy Inc"/>
    <s v="Energy"/>
    <s v="Oil &amp; Gas Exploration &amp; Production"/>
    <s v="Houston, Texas"/>
    <d v="2007-10-08T00:00:00"/>
    <n v="72207"/>
    <m/>
  </r>
  <r>
    <d v="2019-06-24T00:00:00"/>
    <s v="NBL"/>
    <s v="sell"/>
    <n v="300"/>
    <n v="7"/>
    <s v="2019-06-24"/>
    <n v="21.51"/>
    <n v="21.690000999999999"/>
    <n v="21.17"/>
    <n v="21.26"/>
    <n v="21.135490000000001"/>
    <n v="4833000"/>
    <s v="NBL"/>
    <x v="7"/>
    <s v="$15.00 to $49.99"/>
    <n v="15"/>
    <n v="0.04"/>
    <n v="12"/>
    <n v="6340.6469999999999"/>
    <s v="NBL"/>
    <s v="Noble Energy Inc"/>
    <s v="Energy"/>
    <s v="Oil &amp; Gas Exploration &amp; Production"/>
    <s v="Houston, Texas"/>
    <d v="2007-10-08T00:00:00"/>
    <n v="72207"/>
    <m/>
  </r>
  <r>
    <d v="2019-06-24T00:00:00"/>
    <s v="NBL"/>
    <s v="sell"/>
    <n v="1600"/>
    <n v="15"/>
    <s v="2019-06-24"/>
    <n v="21.51"/>
    <n v="21.690000999999999"/>
    <n v="21.17"/>
    <n v="21.26"/>
    <n v="21.135490000000001"/>
    <n v="4833000"/>
    <s v="NBL"/>
    <x v="9"/>
    <s v="$15.00 to $49.99"/>
    <n v="15"/>
    <n v="0.04"/>
    <n v="64"/>
    <n v="33816.784"/>
    <s v="NBL"/>
    <s v="Noble Energy Inc"/>
    <s v="Energy"/>
    <s v="Oil &amp; Gas Exploration &amp; Production"/>
    <s v="Houston, Texas"/>
    <d v="2007-10-08T00:00:00"/>
    <n v="72207"/>
    <m/>
  </r>
  <r>
    <d v="2019-06-11T00:00:00"/>
    <s v="NBL"/>
    <s v="buy"/>
    <n v="1100"/>
    <n v="12"/>
    <s v="2019-06-11"/>
    <n v="21.280000999999999"/>
    <n v="21.52"/>
    <n v="21.16"/>
    <n v="21.290001"/>
    <n v="21.165316000000001"/>
    <n v="7456900"/>
    <s v="NBL"/>
    <x v="11"/>
    <s v="$15.00 to $49.99"/>
    <n v="15"/>
    <n v="0.04"/>
    <n v="44"/>
    <n v="23281.847600000001"/>
    <s v="NBL"/>
    <s v="Noble Energy Inc"/>
    <s v="Energy"/>
    <s v="Oil &amp; Gas Exploration &amp; Production"/>
    <s v="Houston, Texas"/>
    <d v="2007-10-08T00:00:00"/>
    <n v="72207"/>
    <m/>
  </r>
  <r>
    <d v="2019-05-31T00:00:00"/>
    <s v="NBL"/>
    <s v="sell"/>
    <n v="400"/>
    <n v="5"/>
    <s v="2019-05-31"/>
    <n v="21.209999"/>
    <n v="21.700001"/>
    <n v="21.09"/>
    <n v="21.4"/>
    <n v="21.27467"/>
    <n v="6176600"/>
    <s v="NBL"/>
    <x v="12"/>
    <s v="$15.00 to $49.99"/>
    <n v="15"/>
    <n v="0.04"/>
    <n v="16"/>
    <n v="8509.8680000000004"/>
    <s v="NBL"/>
    <s v="Noble Energy Inc"/>
    <s v="Energy"/>
    <s v="Oil &amp; Gas Exploration &amp; Production"/>
    <s v="Houston, Texas"/>
    <d v="2007-10-08T00:00:00"/>
    <n v="72207"/>
    <m/>
  </r>
  <r>
    <d v="2019-06-04T00:00:00"/>
    <s v="NBL"/>
    <s v="buy"/>
    <n v="1600"/>
    <n v="13"/>
    <s v="2019-06-04"/>
    <n v="21.860001"/>
    <n v="21.91"/>
    <n v="21.34"/>
    <n v="21.51"/>
    <n v="21.384027"/>
    <n v="5270400"/>
    <s v="NBL"/>
    <x v="13"/>
    <s v="$15.00 to $49.99"/>
    <n v="15"/>
    <n v="0.04"/>
    <n v="64"/>
    <n v="34214.443200000002"/>
    <s v="NBL"/>
    <s v="Noble Energy Inc"/>
    <s v="Energy"/>
    <s v="Oil &amp; Gas Exploration &amp; Production"/>
    <s v="Houston, Texas"/>
    <d v="2007-10-08T00:00:00"/>
    <n v="72207"/>
    <m/>
  </r>
  <r>
    <d v="2019-06-04T00:00:00"/>
    <s v="NBL"/>
    <s v="buy"/>
    <n v="400"/>
    <n v="4"/>
    <s v="2019-06-04"/>
    <n v="21.860001"/>
    <n v="21.91"/>
    <n v="21.34"/>
    <n v="21.51"/>
    <n v="21.384027"/>
    <n v="5270400"/>
    <s v="NBL"/>
    <x v="14"/>
    <s v="$15.00 to $49.99"/>
    <n v="15"/>
    <n v="0.04"/>
    <n v="16"/>
    <n v="8553.6108000000004"/>
    <s v="NBL"/>
    <s v="Noble Energy Inc"/>
    <s v="Energy"/>
    <s v="Oil &amp; Gas Exploration &amp; Production"/>
    <s v="Houston, Texas"/>
    <d v="2007-10-08T00:00:00"/>
    <n v="72207"/>
    <m/>
  </r>
  <r>
    <d v="2019-06-04T00:00:00"/>
    <s v="NBL"/>
    <s v="buy"/>
    <n v="1100"/>
    <n v="10"/>
    <s v="2019-06-04"/>
    <n v="21.860001"/>
    <n v="21.91"/>
    <n v="21.34"/>
    <n v="21.51"/>
    <n v="21.384027"/>
    <n v="5270400"/>
    <s v="NBL"/>
    <x v="2"/>
    <s v="$15.00 to $49.99"/>
    <n v="15"/>
    <n v="0.04"/>
    <n v="44"/>
    <n v="23522.429700000001"/>
    <s v="NBL"/>
    <s v="Noble Energy Inc"/>
    <s v="Energy"/>
    <s v="Oil &amp; Gas Exploration &amp; Production"/>
    <s v="Houston, Texas"/>
    <d v="2007-10-08T00:00:00"/>
    <n v="72207"/>
    <m/>
  </r>
  <r>
    <d v="2019-06-03T00:00:00"/>
    <s v="NBL"/>
    <s v="sell"/>
    <n v="400"/>
    <n v="12"/>
    <s v="2019-06-03"/>
    <n v="21.559999000000001"/>
    <n v="21.77"/>
    <n v="21.32"/>
    <n v="21.51"/>
    <n v="21.384027"/>
    <n v="4780200"/>
    <s v="NBL"/>
    <x v="11"/>
    <s v="$15.00 to $49.99"/>
    <n v="15"/>
    <n v="0.04"/>
    <n v="16"/>
    <n v="8553.6108000000004"/>
    <s v="NBL"/>
    <s v="Noble Energy Inc"/>
    <s v="Energy"/>
    <s v="Oil &amp; Gas Exploration &amp; Production"/>
    <s v="Houston, Texas"/>
    <d v="2007-10-08T00:00:00"/>
    <n v="72207"/>
    <m/>
  </r>
  <r>
    <d v="2019-06-04T00:00:00"/>
    <s v="NBL"/>
    <s v="buy"/>
    <n v="600"/>
    <n v="15"/>
    <s v="2019-06-04"/>
    <n v="21.860001"/>
    <n v="21.91"/>
    <n v="21.34"/>
    <n v="21.51"/>
    <n v="21.384027"/>
    <n v="5270400"/>
    <s v="NBL"/>
    <x v="9"/>
    <s v="$15.00 to $49.99"/>
    <n v="15"/>
    <n v="0.04"/>
    <n v="24"/>
    <n v="12830.4162"/>
    <s v="NBL"/>
    <s v="Noble Energy Inc"/>
    <s v="Energy"/>
    <s v="Oil &amp; Gas Exploration &amp; Production"/>
    <s v="Houston, Texas"/>
    <d v="2007-10-08T00:00:00"/>
    <n v="72207"/>
    <m/>
  </r>
  <r>
    <d v="2019-06-04T00:00:00"/>
    <s v="NBL"/>
    <s v="buy"/>
    <n v="400"/>
    <n v="8"/>
    <s v="2019-06-04"/>
    <n v="21.860001"/>
    <n v="21.91"/>
    <n v="21.34"/>
    <n v="21.51"/>
    <n v="21.384027"/>
    <n v="5270400"/>
    <s v="NBL"/>
    <x v="4"/>
    <s v="$15.00 to $49.99"/>
    <n v="15"/>
    <n v="0.04"/>
    <n v="16"/>
    <n v="8553.6108000000004"/>
    <s v="NBL"/>
    <s v="Noble Energy Inc"/>
    <s v="Energy"/>
    <s v="Oil &amp; Gas Exploration &amp; Production"/>
    <s v="Houston, Texas"/>
    <d v="2007-10-08T00:00:00"/>
    <n v="72207"/>
    <m/>
  </r>
  <r>
    <d v="2019-06-21T00:00:00"/>
    <s v="NBL"/>
    <s v="sell"/>
    <n v="2700"/>
    <n v="20"/>
    <s v="2019-06-21"/>
    <n v="21.82"/>
    <n v="22.030000999999999"/>
    <n v="21.540001"/>
    <n v="21.559999000000001"/>
    <n v="21.433733"/>
    <n v="6055600"/>
    <s v="NBL"/>
    <x v="15"/>
    <s v="$15.00 to $49.99"/>
    <n v="15"/>
    <n v="0.04"/>
    <n v="108"/>
    <n v="57871.079100000003"/>
    <s v="NBL"/>
    <s v="Noble Energy Inc"/>
    <s v="Energy"/>
    <s v="Oil &amp; Gas Exploration &amp; Production"/>
    <s v="Houston, Texas"/>
    <d v="2007-10-08T00:00:00"/>
    <n v="72207"/>
    <m/>
  </r>
  <r>
    <d v="2019-06-21T00:00:00"/>
    <s v="NBL"/>
    <s v="sell"/>
    <n v="100"/>
    <n v="3"/>
    <s v="2019-06-21"/>
    <n v="21.82"/>
    <n v="22.030000999999999"/>
    <n v="21.540001"/>
    <n v="21.559999000000001"/>
    <n v="21.433733"/>
    <n v="6055600"/>
    <s v="NBL"/>
    <x v="3"/>
    <s v="$15.00 to $49.99"/>
    <n v="15"/>
    <n v="0.04"/>
    <n v="4"/>
    <n v="2143.3733000000002"/>
    <s v="NBL"/>
    <s v="Noble Energy Inc"/>
    <s v="Energy"/>
    <s v="Oil &amp; Gas Exploration &amp; Production"/>
    <s v="Houston, Texas"/>
    <d v="2007-10-08T00:00:00"/>
    <n v="72207"/>
    <m/>
  </r>
  <r>
    <d v="2019-06-21T00:00:00"/>
    <s v="NBL"/>
    <s v="buy"/>
    <n v="900"/>
    <n v="15"/>
    <s v="2019-06-21"/>
    <n v="21.82"/>
    <n v="22.030000999999999"/>
    <n v="21.540001"/>
    <n v="21.559999000000001"/>
    <n v="21.433733"/>
    <n v="6055600"/>
    <s v="NBL"/>
    <x v="9"/>
    <s v="$15.00 to $49.99"/>
    <n v="15"/>
    <n v="0.04"/>
    <n v="36"/>
    <n v="19290.359700000001"/>
    <s v="NBL"/>
    <s v="Noble Energy Inc"/>
    <s v="Energy"/>
    <s v="Oil &amp; Gas Exploration &amp; Production"/>
    <s v="Houston, Texas"/>
    <d v="2007-10-08T00:00:00"/>
    <n v="72207"/>
    <m/>
  </r>
  <r>
    <d v="2019-06-21T00:00:00"/>
    <s v="NBL"/>
    <s v="sell"/>
    <n v="300"/>
    <n v="7"/>
    <s v="2019-06-21"/>
    <n v="21.82"/>
    <n v="22.030000999999999"/>
    <n v="21.540001"/>
    <n v="21.559999000000001"/>
    <n v="21.433733"/>
    <n v="6055600"/>
    <s v="NBL"/>
    <x v="7"/>
    <s v="$15.00 to $49.99"/>
    <n v="15"/>
    <n v="0.04"/>
    <n v="12"/>
    <n v="6430.1198999999997"/>
    <s v="NBL"/>
    <s v="Noble Energy Inc"/>
    <s v="Energy"/>
    <s v="Oil &amp; Gas Exploration &amp; Production"/>
    <s v="Houston, Texas"/>
    <d v="2007-10-08T00:00:00"/>
    <n v="72207"/>
    <m/>
  </r>
  <r>
    <d v="2019-06-21T00:00:00"/>
    <s v="NBL"/>
    <s v="buy"/>
    <n v="600"/>
    <n v="6"/>
    <s v="2019-06-21"/>
    <n v="21.82"/>
    <n v="22.030000999999999"/>
    <n v="21.540001"/>
    <n v="21.559999000000001"/>
    <n v="21.433733"/>
    <n v="6055600"/>
    <s v="NBL"/>
    <x v="5"/>
    <s v="$15.00 to $49.99"/>
    <n v="15"/>
    <n v="0.04"/>
    <n v="24"/>
    <n v="12860.239799999999"/>
    <s v="NBL"/>
    <s v="Noble Energy Inc"/>
    <s v="Energy"/>
    <s v="Oil &amp; Gas Exploration &amp; Production"/>
    <s v="Houston, Texas"/>
    <d v="2007-10-08T00:00:00"/>
    <n v="72207"/>
    <m/>
  </r>
  <r>
    <d v="2019-05-28T00:00:00"/>
    <s v="NBL"/>
    <s v="sell"/>
    <n v="1600"/>
    <n v="20"/>
    <s v="2019-05-28"/>
    <n v="21.83"/>
    <n v="22.049999"/>
    <n v="21.639999"/>
    <n v="21.68"/>
    <n v="21.553032000000002"/>
    <n v="5000900"/>
    <s v="NBL"/>
    <x v="15"/>
    <s v="$15.00 to $49.99"/>
    <n v="15"/>
    <n v="0.04"/>
    <n v="64"/>
    <n v="34484.851199999997"/>
    <s v="NBL"/>
    <s v="Noble Energy Inc"/>
    <s v="Energy"/>
    <s v="Oil &amp; Gas Exploration &amp; Production"/>
    <s v="Houston, Texas"/>
    <d v="2007-10-08T00:00:00"/>
    <n v="72207"/>
    <m/>
  </r>
  <r>
    <d v="2019-05-28T00:00:00"/>
    <s v="NBL"/>
    <s v="buy"/>
    <n v="1600"/>
    <n v="16"/>
    <s v="2019-05-28"/>
    <n v="21.83"/>
    <n v="22.049999"/>
    <n v="21.639999"/>
    <n v="21.68"/>
    <n v="21.553032000000002"/>
    <n v="5000900"/>
    <s v="NBL"/>
    <x v="8"/>
    <s v="$15.00 to $49.99"/>
    <n v="15"/>
    <n v="0.04"/>
    <n v="64"/>
    <n v="34484.851199999997"/>
    <s v="NBL"/>
    <s v="Noble Energy Inc"/>
    <s v="Energy"/>
    <s v="Oil &amp; Gas Exploration &amp; Production"/>
    <s v="Houston, Texas"/>
    <d v="2007-10-08T00:00:00"/>
    <n v="72207"/>
    <m/>
  </r>
  <r>
    <d v="2019-05-24T00:00:00"/>
    <s v="NBL"/>
    <s v="buy"/>
    <n v="600"/>
    <n v="12"/>
    <s v="2019-05-24"/>
    <n v="21.99"/>
    <n v="22.299999"/>
    <n v="21.58"/>
    <n v="21.700001"/>
    <n v="21.572914000000001"/>
    <n v="4867900"/>
    <s v="NBL"/>
    <x v="11"/>
    <s v="$15.00 to $49.99"/>
    <n v="15"/>
    <n v="0.04"/>
    <n v="24"/>
    <n v="12943.7484"/>
    <s v="NBL"/>
    <s v="Noble Energy Inc"/>
    <s v="Energy"/>
    <s v="Oil &amp; Gas Exploration &amp; Production"/>
    <s v="Houston, Texas"/>
    <d v="2007-10-08T00:00:00"/>
    <n v="72207"/>
    <m/>
  </r>
  <r>
    <d v="2019-05-30T00:00:00"/>
    <s v="NBL"/>
    <s v="buy"/>
    <n v="2000"/>
    <n v="20"/>
    <s v="2019-05-30"/>
    <n v="21.780000999999999"/>
    <n v="22.059999000000001"/>
    <n v="21.530000999999999"/>
    <n v="21.719999000000001"/>
    <n v="21.592796"/>
    <n v="4704900"/>
    <s v="NBL"/>
    <x v="15"/>
    <s v="$15.00 to $49.99"/>
    <n v="15"/>
    <n v="0.04"/>
    <n v="80"/>
    <n v="43185.591999999997"/>
    <s v="NBL"/>
    <s v="Noble Energy Inc"/>
    <s v="Energy"/>
    <s v="Oil &amp; Gas Exploration &amp; Production"/>
    <s v="Houston, Texas"/>
    <d v="2007-10-08T00:00:00"/>
    <n v="72207"/>
    <m/>
  </r>
  <r>
    <d v="2019-05-30T00:00:00"/>
    <s v="NBL"/>
    <s v="buy"/>
    <n v="1000"/>
    <n v="12"/>
    <s v="2019-05-30"/>
    <n v="21.780000999999999"/>
    <n v="22.059999000000001"/>
    <n v="21.530000999999999"/>
    <n v="21.719999000000001"/>
    <n v="21.592796"/>
    <n v="4704900"/>
    <s v="NBL"/>
    <x v="11"/>
    <s v="$15.00 to $49.99"/>
    <n v="15"/>
    <n v="0.04"/>
    <n v="40"/>
    <n v="21592.795999999998"/>
    <s v="NBL"/>
    <s v="Noble Energy Inc"/>
    <s v="Energy"/>
    <s v="Oil &amp; Gas Exploration &amp; Production"/>
    <s v="Houston, Texas"/>
    <d v="2007-10-08T00:00:00"/>
    <n v="72207"/>
    <m/>
  </r>
  <r>
    <d v="2019-06-20T00:00:00"/>
    <s v="NBL"/>
    <s v="sell"/>
    <n v="2200"/>
    <n v="19"/>
    <s v="2019-06-20"/>
    <n v="21.07"/>
    <n v="21.82"/>
    <n v="21.059999000000001"/>
    <n v="21.75"/>
    <n v="21.622622"/>
    <n v="8835000"/>
    <s v="NBL"/>
    <x v="0"/>
    <s v="$15.00 to $49.99"/>
    <n v="15"/>
    <n v="0.04"/>
    <n v="88"/>
    <n v="47569.768400000001"/>
    <s v="NBL"/>
    <s v="Noble Energy Inc"/>
    <s v="Energy"/>
    <s v="Oil &amp; Gas Exploration &amp; Production"/>
    <s v="Houston, Texas"/>
    <d v="2007-10-08T00:00:00"/>
    <n v="72207"/>
    <m/>
  </r>
  <r>
    <d v="2019-06-20T00:00:00"/>
    <s v="NBL"/>
    <s v="sell"/>
    <n v="300"/>
    <n v="4"/>
    <s v="2019-06-20"/>
    <n v="21.07"/>
    <n v="21.82"/>
    <n v="21.059999000000001"/>
    <n v="21.75"/>
    <n v="21.622622"/>
    <n v="8835000"/>
    <s v="NBL"/>
    <x v="14"/>
    <s v="$15.00 to $49.99"/>
    <n v="15"/>
    <n v="0.04"/>
    <n v="12"/>
    <n v="6486.7866000000004"/>
    <s v="NBL"/>
    <s v="Noble Energy Inc"/>
    <s v="Energy"/>
    <s v="Oil &amp; Gas Exploration &amp; Production"/>
    <s v="Houston, Texas"/>
    <d v="2007-10-08T00:00:00"/>
    <n v="72207"/>
    <m/>
  </r>
  <r>
    <d v="2019-06-20T00:00:00"/>
    <s v="NBL"/>
    <s v="buy"/>
    <n v="400"/>
    <n v="5"/>
    <s v="2019-06-20"/>
    <n v="21.07"/>
    <n v="21.82"/>
    <n v="21.059999000000001"/>
    <n v="21.75"/>
    <n v="21.622622"/>
    <n v="8835000"/>
    <s v="NBL"/>
    <x v="12"/>
    <s v="$15.00 to $49.99"/>
    <n v="15"/>
    <n v="0.04"/>
    <n v="16"/>
    <n v="8649.0488000000005"/>
    <s v="NBL"/>
    <s v="Noble Energy Inc"/>
    <s v="Energy"/>
    <s v="Oil &amp; Gas Exploration &amp; Production"/>
    <s v="Houston, Texas"/>
    <d v="2007-10-08T00:00:00"/>
    <n v="72207"/>
    <m/>
  </r>
  <r>
    <d v="2019-05-23T00:00:00"/>
    <s v="NBL"/>
    <s v="buy"/>
    <n v="1400"/>
    <n v="14"/>
    <s v="2019-05-23"/>
    <n v="22.860001"/>
    <n v="22.879999000000002"/>
    <n v="21.610001"/>
    <n v="21.77"/>
    <n v="21.642503999999999"/>
    <n v="6963800"/>
    <s v="NBL"/>
    <x v="16"/>
    <s v="$15.00 to $49.99"/>
    <n v="15"/>
    <n v="0.04"/>
    <n v="56"/>
    <n v="30299.5056"/>
    <s v="NBL"/>
    <s v="Noble Energy Inc"/>
    <s v="Energy"/>
    <s v="Oil &amp; Gas Exploration &amp; Production"/>
    <s v="Houston, Texas"/>
    <d v="2007-10-08T00:00:00"/>
    <n v="72207"/>
    <m/>
  </r>
  <r>
    <d v="2019-05-23T00:00:00"/>
    <s v="NBL"/>
    <s v="sell"/>
    <n v="1300"/>
    <n v="16"/>
    <s v="2019-05-23"/>
    <n v="22.860001"/>
    <n v="22.879999000000002"/>
    <n v="21.610001"/>
    <n v="21.77"/>
    <n v="21.642503999999999"/>
    <n v="6963800"/>
    <s v="NBL"/>
    <x v="8"/>
    <s v="$15.00 to $49.99"/>
    <n v="15"/>
    <n v="0.04"/>
    <n v="52"/>
    <n v="28135.2552"/>
    <s v="NBL"/>
    <s v="Noble Energy Inc"/>
    <s v="Energy"/>
    <s v="Oil &amp; Gas Exploration &amp; Production"/>
    <s v="Houston, Texas"/>
    <d v="2007-10-08T00:00:00"/>
    <n v="72207"/>
    <m/>
  </r>
  <r>
    <d v="2019-05-23T00:00:00"/>
    <s v="NBL"/>
    <s v="buy"/>
    <n v="300"/>
    <n v="2"/>
    <s v="2019-05-23"/>
    <n v="22.860001"/>
    <n v="22.879999000000002"/>
    <n v="21.610001"/>
    <n v="21.77"/>
    <n v="21.642503999999999"/>
    <n v="6963800"/>
    <s v="NBL"/>
    <x v="10"/>
    <s v="$15.00 to $49.99"/>
    <n v="15"/>
    <n v="0.04"/>
    <n v="12"/>
    <n v="6492.7511999999997"/>
    <s v="NBL"/>
    <s v="Noble Energy Inc"/>
    <s v="Energy"/>
    <s v="Oil &amp; Gas Exploration &amp; Production"/>
    <s v="Houston, Texas"/>
    <d v="2007-10-08T00:00:00"/>
    <n v="72207"/>
    <m/>
  </r>
  <r>
    <d v="2019-06-26T00:00:00"/>
    <s v="NBL"/>
    <s v="sell"/>
    <n v="1100"/>
    <n v="14"/>
    <s v="2019-06-26"/>
    <n v="21.549999"/>
    <n v="22.24"/>
    <n v="21.42"/>
    <n v="21.77"/>
    <n v="21.642503999999999"/>
    <n v="6019400"/>
    <s v="NBL"/>
    <x v="16"/>
    <s v="$15.00 to $49.99"/>
    <n v="15"/>
    <n v="0.04"/>
    <n v="44"/>
    <n v="23806.754400000002"/>
    <s v="NBL"/>
    <s v="Noble Energy Inc"/>
    <s v="Energy"/>
    <s v="Oil &amp; Gas Exploration &amp; Production"/>
    <s v="Houston, Texas"/>
    <d v="2007-10-08T00:00:00"/>
    <n v="72207"/>
    <m/>
  </r>
  <r>
    <d v="2019-06-26T00:00:00"/>
    <s v="NBL"/>
    <s v="buy"/>
    <n v="900"/>
    <n v="13"/>
    <s v="2019-06-26"/>
    <n v="21.549999"/>
    <n v="22.24"/>
    <n v="21.42"/>
    <n v="21.77"/>
    <n v="21.642503999999999"/>
    <n v="6019400"/>
    <s v="NBL"/>
    <x v="13"/>
    <s v="$15.00 to $49.99"/>
    <n v="15"/>
    <n v="0.04"/>
    <n v="36"/>
    <n v="19478.2536"/>
    <s v="NBL"/>
    <s v="Noble Energy Inc"/>
    <s v="Energy"/>
    <s v="Oil &amp; Gas Exploration &amp; Production"/>
    <s v="Houston, Texas"/>
    <d v="2007-10-08T00:00:00"/>
    <n v="72207"/>
    <m/>
  </r>
  <r>
    <d v="2019-06-27T00:00:00"/>
    <s v="NBL"/>
    <s v="sell"/>
    <n v="200"/>
    <n v="6"/>
    <s v="2019-06-27"/>
    <n v="21.77"/>
    <n v="22.209999"/>
    <n v="21.77"/>
    <n v="21.82"/>
    <n v="21.692211"/>
    <n v="4845700"/>
    <s v="NBL"/>
    <x v="5"/>
    <s v="$15.00 to $49.99"/>
    <n v="15"/>
    <n v="0.04"/>
    <n v="8"/>
    <n v="4338.4422000000004"/>
    <s v="NBL"/>
    <s v="Noble Energy Inc"/>
    <s v="Energy"/>
    <s v="Oil &amp; Gas Exploration &amp; Production"/>
    <s v="Houston, Texas"/>
    <d v="2007-10-08T00:00:00"/>
    <n v="72207"/>
    <m/>
  </r>
  <r>
    <d v="2019-05-29T00:00:00"/>
    <s v="NBL"/>
    <s v="buy"/>
    <n v="400"/>
    <n v="5"/>
    <s v="2019-05-29"/>
    <n v="21.34"/>
    <n v="21.889999"/>
    <n v="21.209999"/>
    <n v="21.84"/>
    <n v="21.712092999999999"/>
    <n v="5059100"/>
    <s v="NBL"/>
    <x v="12"/>
    <s v="$15.00 to $49.99"/>
    <n v="15"/>
    <n v="0.04"/>
    <n v="16"/>
    <n v="8684.8371999999999"/>
    <s v="NBL"/>
    <s v="Noble Energy Inc"/>
    <s v="Energy"/>
    <s v="Oil &amp; Gas Exploration &amp; Production"/>
    <s v="Houston, Texas"/>
    <d v="2007-10-08T00:00:00"/>
    <n v="72207"/>
    <m/>
  </r>
  <r>
    <d v="2019-05-22T00:00:00"/>
    <s v="NBL"/>
    <s v="sell"/>
    <n v="500"/>
    <n v="10"/>
    <s v="2019-05-22"/>
    <n v="23.99"/>
    <n v="24.040001"/>
    <n v="23.379999000000002"/>
    <n v="23.389999"/>
    <n v="23.253015999999999"/>
    <n v="3491000"/>
    <s v="NBL"/>
    <x v="2"/>
    <s v="$15.00 to $49.99"/>
    <n v="15"/>
    <n v="0.04"/>
    <n v="20"/>
    <n v="11626.508"/>
    <s v="NBL"/>
    <s v="Noble Energy Inc"/>
    <s v="Energy"/>
    <s v="Oil &amp; Gas Exploration &amp; Production"/>
    <s v="Houston, Texas"/>
    <d v="2007-10-08T00:00:00"/>
    <n v="72207"/>
    <m/>
  </r>
  <r>
    <d v="2019-05-13T00:00:00"/>
    <s v="NBL"/>
    <s v="sell"/>
    <n v="2200"/>
    <n v="17"/>
    <s v="2019-05-13"/>
    <n v="23.799999"/>
    <n v="23.950001"/>
    <n v="23.24"/>
    <n v="23.49"/>
    <n v="23.352429999999998"/>
    <n v="4167300"/>
    <s v="NBL"/>
    <x v="17"/>
    <s v="$15.00 to $49.99"/>
    <n v="15"/>
    <n v="0.04"/>
    <n v="88"/>
    <n v="51375.345999999998"/>
    <s v="NBL"/>
    <s v="Noble Energy Inc"/>
    <s v="Energy"/>
    <s v="Oil &amp; Gas Exploration &amp; Production"/>
    <s v="Houston, Texas"/>
    <d v="2007-10-08T00:00:00"/>
    <n v="72207"/>
    <m/>
  </r>
  <r>
    <d v="2019-05-17T00:00:00"/>
    <s v="NBL"/>
    <s v="buy"/>
    <n v="600"/>
    <n v="8"/>
    <s v="2019-05-17"/>
    <n v="24.26"/>
    <n v="24.34"/>
    <n v="23.77"/>
    <n v="23.85"/>
    <n v="23.710322999999999"/>
    <n v="2846100"/>
    <s v="NBL"/>
    <x v="4"/>
    <s v="$15.00 to $49.99"/>
    <n v="15"/>
    <n v="0.04"/>
    <n v="24"/>
    <n v="14226.193799999999"/>
    <s v="NBL"/>
    <s v="Noble Energy Inc"/>
    <s v="Energy"/>
    <s v="Oil &amp; Gas Exploration &amp; Production"/>
    <s v="Houston, Texas"/>
    <d v="2007-10-08T00:00:00"/>
    <n v="72207"/>
    <m/>
  </r>
  <r>
    <d v="2019-05-14T00:00:00"/>
    <s v="NBL"/>
    <s v="buy"/>
    <n v="800"/>
    <n v="10"/>
    <s v="2019-05-14"/>
    <n v="23.52"/>
    <n v="24.35"/>
    <n v="23.52"/>
    <n v="24.07"/>
    <n v="23.929033"/>
    <n v="3668500"/>
    <s v="NBL"/>
    <x v="2"/>
    <s v="$15.00 to $49.99"/>
    <n v="15"/>
    <n v="0.04"/>
    <n v="32"/>
    <n v="19143.2264"/>
    <s v="NBL"/>
    <s v="Noble Energy Inc"/>
    <s v="Energy"/>
    <s v="Oil &amp; Gas Exploration &amp; Production"/>
    <s v="Houston, Texas"/>
    <d v="2007-10-08T00:00:00"/>
    <n v="72207"/>
    <m/>
  </r>
  <r>
    <d v="2019-05-10T00:00:00"/>
    <s v="NBL"/>
    <s v="sell"/>
    <n v="2400"/>
    <n v="13"/>
    <s v="2019-05-10"/>
    <n v="24.27"/>
    <n v="24.33"/>
    <n v="23.57"/>
    <n v="24.110001"/>
    <n v="23.968800000000002"/>
    <n v="4876100"/>
    <s v="NBL"/>
    <x v="13"/>
    <s v="$15.00 to $49.99"/>
    <n v="15"/>
    <n v="0.04"/>
    <n v="96"/>
    <n v="57525.120000000003"/>
    <s v="NBL"/>
    <s v="Noble Energy Inc"/>
    <s v="Energy"/>
    <s v="Oil &amp; Gas Exploration &amp; Production"/>
    <s v="Houston, Texas"/>
    <d v="2007-10-08T00:00:00"/>
    <n v="72207"/>
    <m/>
  </r>
  <r>
    <d v="2019-05-15T00:00:00"/>
    <s v="NBL"/>
    <s v="buy"/>
    <n v="1200"/>
    <n v="18"/>
    <s v="2019-05-15"/>
    <n v="23.690000999999999"/>
    <n v="24.26"/>
    <n v="23.610001"/>
    <n v="24.16"/>
    <n v="24.018507"/>
    <n v="4059200"/>
    <s v="NBL"/>
    <x v="18"/>
    <s v="$15.00 to $49.99"/>
    <n v="15"/>
    <n v="0.04"/>
    <n v="48"/>
    <n v="28822.2084"/>
    <s v="NBL"/>
    <s v="Noble Energy Inc"/>
    <s v="Energy"/>
    <s v="Oil &amp; Gas Exploration &amp; Production"/>
    <s v="Houston, Texas"/>
    <d v="2007-10-08T00:00:00"/>
    <n v="72207"/>
    <m/>
  </r>
  <r>
    <d v="2019-05-15T00:00:00"/>
    <s v="NBL"/>
    <s v="buy"/>
    <n v="1200"/>
    <n v="10"/>
    <s v="2019-05-15"/>
    <n v="23.690000999999999"/>
    <n v="24.26"/>
    <n v="23.610001"/>
    <n v="24.16"/>
    <n v="24.018507"/>
    <n v="4059200"/>
    <s v="NBL"/>
    <x v="2"/>
    <s v="$15.00 to $49.99"/>
    <n v="15"/>
    <n v="0.04"/>
    <n v="48"/>
    <n v="28822.2084"/>
    <s v="NBL"/>
    <s v="Noble Energy Inc"/>
    <s v="Energy"/>
    <s v="Oil &amp; Gas Exploration &amp; Production"/>
    <s v="Houston, Texas"/>
    <d v="2007-10-08T00:00:00"/>
    <n v="72207"/>
    <m/>
  </r>
  <r>
    <d v="2019-05-15T00:00:00"/>
    <s v="NBL"/>
    <s v="sell"/>
    <n v="600"/>
    <n v="8"/>
    <s v="2019-05-15"/>
    <n v="23.690000999999999"/>
    <n v="24.26"/>
    <n v="23.610001"/>
    <n v="24.16"/>
    <n v="24.018507"/>
    <n v="4059200"/>
    <s v="NBL"/>
    <x v="4"/>
    <s v="$15.00 to $49.99"/>
    <n v="15"/>
    <n v="0.04"/>
    <n v="24"/>
    <n v="14411.1042"/>
    <s v="NBL"/>
    <s v="Noble Energy Inc"/>
    <s v="Energy"/>
    <s v="Oil &amp; Gas Exploration &amp; Production"/>
    <s v="Houston, Texas"/>
    <d v="2007-10-08T00:00:00"/>
    <n v="72207"/>
    <m/>
  </r>
  <r>
    <d v="2019-05-15T00:00:00"/>
    <s v="NBL"/>
    <s v="sell"/>
    <n v="200"/>
    <n v="1"/>
    <s v="2019-05-15"/>
    <n v="23.690000999999999"/>
    <n v="24.26"/>
    <n v="23.610001"/>
    <n v="24.16"/>
    <n v="24.018507"/>
    <n v="4059200"/>
    <s v="NBL"/>
    <x v="19"/>
    <s v="$15.00 to $49.99"/>
    <n v="15"/>
    <n v="0.04"/>
    <n v="8"/>
    <n v="4803.7013999999999"/>
    <s v="NBL"/>
    <s v="Noble Energy Inc"/>
    <s v="Energy"/>
    <s v="Oil &amp; Gas Exploration &amp; Production"/>
    <s v="Houston, Texas"/>
    <d v="2007-10-08T00:00:00"/>
    <n v="72207"/>
    <m/>
  </r>
  <r>
    <d v="2019-05-21T00:00:00"/>
    <s v="NBL"/>
    <s v="buy"/>
    <n v="1700"/>
    <n v="13"/>
    <s v="2019-05-21"/>
    <n v="24.09"/>
    <n v="24.65"/>
    <n v="24.08"/>
    <n v="24.27"/>
    <n v="24.127863000000001"/>
    <n v="3485000"/>
    <s v="NBL"/>
    <x v="13"/>
    <s v="$15.00 to $49.99"/>
    <n v="15"/>
    <n v="0.04"/>
    <n v="68"/>
    <n v="41017.367100000003"/>
    <s v="NBL"/>
    <s v="Noble Energy Inc"/>
    <s v="Energy"/>
    <s v="Oil &amp; Gas Exploration &amp; Production"/>
    <s v="Houston, Texas"/>
    <d v="2007-10-08T00:00:00"/>
    <n v="72207"/>
    <m/>
  </r>
  <r>
    <d v="2019-05-21T00:00:00"/>
    <s v="NBL"/>
    <s v="buy"/>
    <n v="2100"/>
    <n v="16"/>
    <s v="2019-05-21"/>
    <n v="24.09"/>
    <n v="24.65"/>
    <n v="24.08"/>
    <n v="24.27"/>
    <n v="24.127863000000001"/>
    <n v="3485000"/>
    <s v="NBL"/>
    <x v="8"/>
    <s v="$15.00 to $49.99"/>
    <n v="15"/>
    <n v="0.04"/>
    <n v="84"/>
    <n v="50668.512300000002"/>
    <s v="NBL"/>
    <s v="Noble Energy Inc"/>
    <s v="Energy"/>
    <s v="Oil &amp; Gas Exploration &amp; Production"/>
    <s v="Houston, Texas"/>
    <d v="2007-10-08T00:00:00"/>
    <n v="72207"/>
    <m/>
  </r>
  <r>
    <d v="2019-05-21T00:00:00"/>
    <s v="NBL"/>
    <s v="buy"/>
    <n v="700"/>
    <n v="8"/>
    <s v="2019-05-21"/>
    <n v="24.09"/>
    <n v="24.65"/>
    <n v="24.08"/>
    <n v="24.27"/>
    <n v="24.127863000000001"/>
    <n v="3485000"/>
    <s v="NBL"/>
    <x v="4"/>
    <s v="$15.00 to $49.99"/>
    <n v="15"/>
    <n v="0.04"/>
    <n v="28"/>
    <n v="16889.504099999998"/>
    <s v="NBL"/>
    <s v="Noble Energy Inc"/>
    <s v="Energy"/>
    <s v="Oil &amp; Gas Exploration &amp; Production"/>
    <s v="Houston, Texas"/>
    <d v="2007-10-08T00:00:00"/>
    <n v="72207"/>
    <m/>
  </r>
  <r>
    <d v="2019-05-21T00:00:00"/>
    <s v="NBL"/>
    <s v="buy"/>
    <n v="1400"/>
    <n v="14"/>
    <s v="2019-05-21"/>
    <n v="24.09"/>
    <n v="24.65"/>
    <n v="24.08"/>
    <n v="24.27"/>
    <n v="24.127863000000001"/>
    <n v="3485000"/>
    <s v="NBL"/>
    <x v="16"/>
    <s v="$15.00 to $49.99"/>
    <n v="15"/>
    <n v="0.04"/>
    <n v="56"/>
    <n v="33779.008199999997"/>
    <s v="NBL"/>
    <s v="Noble Energy Inc"/>
    <s v="Energy"/>
    <s v="Oil &amp; Gas Exploration &amp; Production"/>
    <s v="Houston, Texas"/>
    <d v="2007-10-08T00:00:00"/>
    <n v="72207"/>
    <m/>
  </r>
  <r>
    <d v="2019-05-07T00:00:00"/>
    <s v="NBL"/>
    <s v="buy"/>
    <n v="1900"/>
    <n v="18"/>
    <s v="2019-05-07"/>
    <n v="24.450001"/>
    <n v="24.6"/>
    <n v="23.860001"/>
    <n v="24.280000999999999"/>
    <n v="24.137803999999999"/>
    <n v="7783500"/>
    <s v="NBL"/>
    <x v="18"/>
    <s v="$15.00 to $49.99"/>
    <n v="15"/>
    <n v="0.04"/>
    <n v="76"/>
    <n v="45861.827599999997"/>
    <s v="NBL"/>
    <s v="Noble Energy Inc"/>
    <s v="Energy"/>
    <s v="Oil &amp; Gas Exploration &amp; Production"/>
    <s v="Houston, Texas"/>
    <d v="2007-10-08T00:00:00"/>
    <n v="72207"/>
    <m/>
  </r>
  <r>
    <d v="2019-05-07T00:00:00"/>
    <s v="NBL"/>
    <s v="sell"/>
    <n v="1500"/>
    <n v="16"/>
    <s v="2019-05-07"/>
    <n v="24.450001"/>
    <n v="24.6"/>
    <n v="23.860001"/>
    <n v="24.280000999999999"/>
    <n v="24.137803999999999"/>
    <n v="7783500"/>
    <s v="NBL"/>
    <x v="8"/>
    <s v="$15.00 to $49.99"/>
    <n v="15"/>
    <n v="0.04"/>
    <n v="60"/>
    <n v="36206.705999999998"/>
    <s v="NBL"/>
    <s v="Noble Energy Inc"/>
    <s v="Energy"/>
    <s v="Oil &amp; Gas Exploration &amp; Production"/>
    <s v="Houston, Texas"/>
    <d v="2007-10-08T00:00:00"/>
    <n v="72207"/>
    <m/>
  </r>
  <r>
    <d v="2019-05-07T00:00:00"/>
    <s v="NBL"/>
    <s v="sell"/>
    <n v="1600"/>
    <n v="15"/>
    <s v="2019-05-07"/>
    <n v="24.450001"/>
    <n v="24.6"/>
    <n v="23.860001"/>
    <n v="24.280000999999999"/>
    <n v="24.137803999999999"/>
    <n v="7783500"/>
    <s v="NBL"/>
    <x v="9"/>
    <s v="$15.00 to $49.99"/>
    <n v="15"/>
    <n v="0.04"/>
    <n v="64"/>
    <n v="38620.486400000002"/>
    <s v="NBL"/>
    <s v="Noble Energy Inc"/>
    <s v="Energy"/>
    <s v="Oil &amp; Gas Exploration &amp; Production"/>
    <s v="Houston, Texas"/>
    <d v="2007-10-08T00:00:00"/>
    <n v="72207"/>
    <m/>
  </r>
  <r>
    <d v="2019-05-09T00:00:00"/>
    <s v="NBL"/>
    <s v="sell"/>
    <n v="1000"/>
    <n v="16"/>
    <s v="2019-05-09"/>
    <n v="24.219999000000001"/>
    <n v="24.530000999999999"/>
    <n v="23.690000999999999"/>
    <n v="24.34"/>
    <n v="24.197452999999999"/>
    <n v="5381600"/>
    <s v="NBL"/>
    <x v="8"/>
    <s v="$15.00 to $49.99"/>
    <n v="15"/>
    <n v="0.04"/>
    <n v="40"/>
    <n v="24197.453000000001"/>
    <s v="NBL"/>
    <s v="Noble Energy Inc"/>
    <s v="Energy"/>
    <s v="Oil &amp; Gas Exploration &amp; Production"/>
    <s v="Houston, Texas"/>
    <d v="2007-10-08T00:00:00"/>
    <n v="72207"/>
    <m/>
  </r>
  <r>
    <d v="2019-05-09T00:00:00"/>
    <s v="NBL"/>
    <s v="buy"/>
    <n v="1600"/>
    <n v="15"/>
    <s v="2019-05-09"/>
    <n v="24.219999000000001"/>
    <n v="24.530000999999999"/>
    <n v="23.690000999999999"/>
    <n v="24.34"/>
    <n v="24.197452999999999"/>
    <n v="5381600"/>
    <s v="NBL"/>
    <x v="9"/>
    <s v="$15.00 to $49.99"/>
    <n v="15"/>
    <n v="0.04"/>
    <n v="64"/>
    <n v="38715.924800000001"/>
    <s v="NBL"/>
    <s v="Noble Energy Inc"/>
    <s v="Energy"/>
    <s v="Oil &amp; Gas Exploration &amp; Production"/>
    <s v="Houston, Texas"/>
    <d v="2007-10-08T00:00:00"/>
    <n v="72207"/>
    <m/>
  </r>
  <r>
    <d v="2019-05-09T00:00:00"/>
    <s v="NBL"/>
    <s v="buy"/>
    <n v="1600"/>
    <n v="19"/>
    <s v="2019-05-09"/>
    <n v="24.219999000000001"/>
    <n v="24.530000999999999"/>
    <n v="23.690000999999999"/>
    <n v="24.34"/>
    <n v="24.197452999999999"/>
    <n v="5381600"/>
    <s v="NBL"/>
    <x v="0"/>
    <s v="$15.00 to $49.99"/>
    <n v="15"/>
    <n v="0.04"/>
    <n v="64"/>
    <n v="38715.924800000001"/>
    <s v="NBL"/>
    <s v="Noble Energy Inc"/>
    <s v="Energy"/>
    <s v="Oil &amp; Gas Exploration &amp; Production"/>
    <s v="Houston, Texas"/>
    <d v="2007-10-08T00:00:00"/>
    <n v="72207"/>
    <m/>
  </r>
  <r>
    <d v="2019-05-08T00:00:00"/>
    <s v="NBL"/>
    <s v="buy"/>
    <n v="1200"/>
    <n v="15"/>
    <s v="2019-05-08"/>
    <n v="24.209999"/>
    <n v="24.82"/>
    <n v="24.18"/>
    <n v="24.549999"/>
    <n v="24.406220999999999"/>
    <n v="3856100"/>
    <s v="NBL"/>
    <x v="9"/>
    <s v="$15.00 to $49.99"/>
    <n v="15"/>
    <n v="0.04"/>
    <n v="48"/>
    <n v="29287.465199999999"/>
    <s v="NBL"/>
    <s v="Noble Energy Inc"/>
    <s v="Energy"/>
    <s v="Oil &amp; Gas Exploration &amp; Production"/>
    <s v="Houston, Texas"/>
    <d v="2007-10-08T00:00:00"/>
    <n v="72207"/>
    <m/>
  </r>
  <r>
    <d v="2019-05-08T00:00:00"/>
    <s v="NBL"/>
    <s v="sell"/>
    <n v="500"/>
    <n v="2"/>
    <s v="2019-05-08"/>
    <n v="24.209999"/>
    <n v="24.82"/>
    <n v="24.18"/>
    <n v="24.549999"/>
    <n v="24.406220999999999"/>
    <n v="3856100"/>
    <s v="NBL"/>
    <x v="10"/>
    <s v="$15.00 to $49.99"/>
    <n v="15"/>
    <n v="0.04"/>
    <n v="20"/>
    <n v="12203.110500000001"/>
    <s v="NBL"/>
    <s v="Noble Energy Inc"/>
    <s v="Energy"/>
    <s v="Oil &amp; Gas Exploration &amp; Production"/>
    <s v="Houston, Texas"/>
    <d v="2007-10-08T00:00:00"/>
    <n v="72207"/>
    <m/>
  </r>
  <r>
    <d v="2019-04-04T00:00:00"/>
    <s v="NBL"/>
    <s v="buy"/>
    <n v="700"/>
    <n v="9"/>
    <s v="2019-04-04"/>
    <n v="25.07"/>
    <n v="25.190000999999999"/>
    <n v="24.639999"/>
    <n v="24.870000999999998"/>
    <n v="24.607906"/>
    <n v="4088300"/>
    <s v="NBL"/>
    <x v="6"/>
    <s v="$15.00 to $49.99"/>
    <n v="15"/>
    <n v="0.04"/>
    <n v="28"/>
    <n v="17225.534199999998"/>
    <s v="NBL"/>
    <s v="Noble Energy Inc"/>
    <s v="Energy"/>
    <s v="Oil &amp; Gas Exploration &amp; Production"/>
    <s v="Houston, Texas"/>
    <d v="2007-10-08T00:00:00"/>
    <n v="72207"/>
    <m/>
  </r>
  <r>
    <d v="2019-04-04T00:00:00"/>
    <s v="NBL"/>
    <s v="sell"/>
    <n v="400"/>
    <n v="4"/>
    <s v="2019-04-04"/>
    <n v="25.07"/>
    <n v="25.190000999999999"/>
    <n v="24.639999"/>
    <n v="24.870000999999998"/>
    <n v="24.607906"/>
    <n v="4088300"/>
    <s v="NBL"/>
    <x v="14"/>
    <s v="$15.00 to $49.99"/>
    <n v="15"/>
    <n v="0.04"/>
    <n v="16"/>
    <n v="9843.1623999999993"/>
    <s v="NBL"/>
    <s v="Noble Energy Inc"/>
    <s v="Energy"/>
    <s v="Oil &amp; Gas Exploration &amp; Production"/>
    <s v="Houston, Texas"/>
    <d v="2007-10-08T00:00:00"/>
    <n v="72207"/>
    <m/>
  </r>
  <r>
    <d v="2019-04-04T00:00:00"/>
    <s v="NBL"/>
    <s v="sell"/>
    <n v="1300"/>
    <n v="12"/>
    <s v="2019-04-04"/>
    <n v="25.07"/>
    <n v="25.190000999999999"/>
    <n v="24.639999"/>
    <n v="24.870000999999998"/>
    <n v="24.607906"/>
    <n v="4088300"/>
    <s v="NBL"/>
    <x v="11"/>
    <s v="$15.00 to $49.99"/>
    <n v="15"/>
    <n v="0.04"/>
    <n v="52"/>
    <n v="31990.2778"/>
    <s v="NBL"/>
    <s v="Noble Energy Inc"/>
    <s v="Energy"/>
    <s v="Oil &amp; Gas Exploration &amp; Production"/>
    <s v="Houston, Texas"/>
    <d v="2007-10-08T00:00:00"/>
    <n v="72207"/>
    <m/>
  </r>
  <r>
    <d v="2019-04-04T00:00:00"/>
    <s v="NBL"/>
    <s v="buy"/>
    <n v="200"/>
    <n v="6"/>
    <s v="2019-04-04"/>
    <n v="25.07"/>
    <n v="25.190000999999999"/>
    <n v="24.639999"/>
    <n v="24.870000999999998"/>
    <n v="24.607906"/>
    <n v="4088300"/>
    <s v="NBL"/>
    <x v="5"/>
    <s v="$15.00 to $49.99"/>
    <n v="15"/>
    <n v="0.04"/>
    <n v="8"/>
    <n v="4921.5811999999996"/>
    <s v="NBL"/>
    <s v="Noble Energy Inc"/>
    <s v="Energy"/>
    <s v="Oil &amp; Gas Exploration &amp; Production"/>
    <s v="Houston, Texas"/>
    <d v="2007-10-08T00:00:00"/>
    <n v="72207"/>
    <m/>
  </r>
  <r>
    <d v="2019-04-03T00:00:00"/>
    <s v="NBL"/>
    <s v="sell"/>
    <n v="2300"/>
    <n v="17"/>
    <s v="2019-04-03"/>
    <n v="25.65"/>
    <n v="25.719999000000001"/>
    <n v="24.65"/>
    <n v="25"/>
    <n v="24.736536000000001"/>
    <n v="4849200"/>
    <s v="NBL"/>
    <x v="17"/>
    <s v="$15.00 to $49.99"/>
    <n v="15"/>
    <n v="0.04"/>
    <n v="92"/>
    <n v="56894.032800000001"/>
    <s v="NBL"/>
    <s v="Noble Energy Inc"/>
    <s v="Energy"/>
    <s v="Oil &amp; Gas Exploration &amp; Production"/>
    <s v="Houston, Texas"/>
    <d v="2007-10-08T00:00:00"/>
    <n v="72207"/>
    <m/>
  </r>
  <r>
    <d v="2019-05-03T00:00:00"/>
    <s v="NBL"/>
    <s v="buy"/>
    <n v="100"/>
    <n v="3"/>
    <s v="2019-05-03"/>
    <n v="25.379999000000002"/>
    <n v="25.799999"/>
    <n v="24.76"/>
    <n v="24.93"/>
    <n v="24.783996999999999"/>
    <n v="9871500"/>
    <s v="NBL"/>
    <x v="3"/>
    <s v="$15.00 to $49.99"/>
    <n v="15"/>
    <n v="0.04"/>
    <n v="4"/>
    <n v="2478.3996999999999"/>
    <s v="NBL"/>
    <s v="Noble Energy Inc"/>
    <s v="Energy"/>
    <s v="Oil &amp; Gas Exploration &amp; Production"/>
    <s v="Houston, Texas"/>
    <d v="2007-10-08T00:00:00"/>
    <n v="72207"/>
    <m/>
  </r>
  <r>
    <d v="2019-05-03T00:00:00"/>
    <s v="NBL"/>
    <s v="sell"/>
    <n v="1500"/>
    <n v="16"/>
    <s v="2019-05-03"/>
    <n v="25.379999000000002"/>
    <n v="25.799999"/>
    <n v="24.76"/>
    <n v="24.93"/>
    <n v="24.783996999999999"/>
    <n v="9871500"/>
    <s v="NBL"/>
    <x v="8"/>
    <s v="$15.00 to $49.99"/>
    <n v="15"/>
    <n v="0.04"/>
    <n v="60"/>
    <n v="37175.995499999997"/>
    <s v="NBL"/>
    <s v="Noble Energy Inc"/>
    <s v="Energy"/>
    <s v="Oil &amp; Gas Exploration &amp; Production"/>
    <s v="Houston, Texas"/>
    <d v="2007-10-08T00:00:00"/>
    <n v="72207"/>
    <m/>
  </r>
  <r>
    <d v="2019-05-03T00:00:00"/>
    <s v="NBL"/>
    <s v="sell"/>
    <n v="200"/>
    <n v="6"/>
    <s v="2019-05-03"/>
    <n v="25.379999000000002"/>
    <n v="25.799999"/>
    <n v="24.76"/>
    <n v="24.93"/>
    <n v="24.783996999999999"/>
    <n v="9871500"/>
    <s v="NBL"/>
    <x v="5"/>
    <s v="$15.00 to $49.99"/>
    <n v="15"/>
    <n v="0.04"/>
    <n v="8"/>
    <n v="4956.7993999999999"/>
    <s v="NBL"/>
    <s v="Noble Energy Inc"/>
    <s v="Energy"/>
    <s v="Oil &amp; Gas Exploration &amp; Production"/>
    <s v="Houston, Texas"/>
    <d v="2007-10-08T00:00:00"/>
    <n v="72207"/>
    <m/>
  </r>
  <r>
    <d v="2019-04-11T00:00:00"/>
    <s v="NBL"/>
    <s v="buy"/>
    <n v="1100"/>
    <n v="17"/>
    <s v="2019-04-11"/>
    <n v="25.040001"/>
    <n v="25.530000999999999"/>
    <n v="24.809999000000001"/>
    <n v="25.129999000000002"/>
    <n v="24.865165999999999"/>
    <n v="4067100"/>
    <s v="NBL"/>
    <x v="17"/>
    <s v="$15.00 to $49.99"/>
    <n v="15"/>
    <n v="0.04"/>
    <n v="44"/>
    <n v="27351.6826"/>
    <s v="NBL"/>
    <s v="Noble Energy Inc"/>
    <s v="Energy"/>
    <s v="Oil &amp; Gas Exploration &amp; Production"/>
    <s v="Houston, Texas"/>
    <d v="2007-10-08T00:00:00"/>
    <n v="72207"/>
    <m/>
  </r>
  <r>
    <d v="2019-04-10T00:00:00"/>
    <s v="NBL"/>
    <s v="sell"/>
    <n v="2500"/>
    <n v="18"/>
    <s v="2019-04-10"/>
    <n v="24.74"/>
    <n v="25.32"/>
    <n v="24.610001"/>
    <n v="25.23"/>
    <n v="24.964110999999999"/>
    <n v="5371100"/>
    <s v="NBL"/>
    <x v="18"/>
    <s v="$15.00 to $49.99"/>
    <n v="15"/>
    <n v="0.04"/>
    <n v="100"/>
    <n v="62410.277499999997"/>
    <s v="NBL"/>
    <s v="Noble Energy Inc"/>
    <s v="Energy"/>
    <s v="Oil &amp; Gas Exploration &amp; Production"/>
    <s v="Houston, Texas"/>
    <d v="2007-10-08T00:00:00"/>
    <n v="72207"/>
    <m/>
  </r>
  <r>
    <d v="2019-04-08T00:00:00"/>
    <s v="NBL"/>
    <s v="sell"/>
    <n v="1100"/>
    <n v="13"/>
    <s v="2019-04-08"/>
    <n v="25.76"/>
    <n v="26.01"/>
    <n v="25.32"/>
    <n v="25.469999000000001"/>
    <n v="25.201584"/>
    <n v="5591500"/>
    <s v="NBL"/>
    <x v="13"/>
    <s v="$15.00 to $49.99"/>
    <n v="15"/>
    <n v="0.04"/>
    <n v="44"/>
    <n v="27721.742399999999"/>
    <s v="NBL"/>
    <s v="Noble Energy Inc"/>
    <s v="Energy"/>
    <s v="Oil &amp; Gas Exploration &amp; Production"/>
    <s v="Houston, Texas"/>
    <d v="2007-10-08T00:00:00"/>
    <n v="72207"/>
    <m/>
  </r>
  <r>
    <d v="2019-04-08T00:00:00"/>
    <s v="NBL"/>
    <s v="buy"/>
    <n v="2000"/>
    <n v="20"/>
    <s v="2019-04-08"/>
    <n v="25.76"/>
    <n v="26.01"/>
    <n v="25.32"/>
    <n v="25.469999000000001"/>
    <n v="25.201584"/>
    <n v="5591500"/>
    <s v="NBL"/>
    <x v="15"/>
    <s v="$15.00 to $49.99"/>
    <n v="15"/>
    <n v="0.04"/>
    <n v="80"/>
    <n v="50403.167999999998"/>
    <s v="NBL"/>
    <s v="Noble Energy Inc"/>
    <s v="Energy"/>
    <s v="Oil &amp; Gas Exploration &amp; Production"/>
    <s v="Houston, Texas"/>
    <d v="2007-10-08T00:00:00"/>
    <n v="72207"/>
    <m/>
  </r>
  <r>
    <d v="2019-05-02T00:00:00"/>
    <s v="NBL"/>
    <s v="sell"/>
    <n v="500"/>
    <n v="4"/>
    <s v="2019-05-02"/>
    <n v="25.58"/>
    <n v="26.09"/>
    <n v="25.33"/>
    <n v="25.48"/>
    <n v="25.211476999999999"/>
    <n v="7029400"/>
    <s v="NBL"/>
    <x v="14"/>
    <s v="$15.00 to $49.99"/>
    <n v="15"/>
    <n v="0.04"/>
    <n v="20"/>
    <n v="12605.738499999999"/>
    <s v="NBL"/>
    <s v="Noble Energy Inc"/>
    <s v="Energy"/>
    <s v="Oil &amp; Gas Exploration &amp; Production"/>
    <s v="Houston, Texas"/>
    <d v="2007-10-08T00:00:00"/>
    <n v="72207"/>
    <m/>
  </r>
  <r>
    <d v="2019-04-02T00:00:00"/>
    <s v="NBL"/>
    <s v="sell"/>
    <n v="500"/>
    <n v="3"/>
    <s v="2019-04-02"/>
    <n v="25.799999"/>
    <n v="25.950001"/>
    <n v="25.51"/>
    <n v="25.52"/>
    <n v="25.251056999999999"/>
    <n v="5216100"/>
    <s v="NBL"/>
    <x v="3"/>
    <s v="$15.00 to $49.99"/>
    <n v="15"/>
    <n v="0.04"/>
    <n v="20"/>
    <n v="12625.5285"/>
    <s v="NBL"/>
    <s v="Noble Energy Inc"/>
    <s v="Energy"/>
    <s v="Oil &amp; Gas Exploration &amp; Production"/>
    <s v="Houston, Texas"/>
    <d v="2007-10-08T00:00:00"/>
    <n v="72207"/>
    <m/>
  </r>
  <r>
    <d v="2019-04-01T00:00:00"/>
    <s v="NBL"/>
    <s v="buy"/>
    <n v="1800"/>
    <n v="18"/>
    <s v="2019-04-01"/>
    <n v="25.01"/>
    <n v="25.82"/>
    <n v="25.01"/>
    <n v="25.68"/>
    <n v="25.409369999999999"/>
    <n v="5644800"/>
    <s v="NBL"/>
    <x v="18"/>
    <s v="$15.00 to $49.99"/>
    <n v="15"/>
    <n v="0.04"/>
    <n v="72"/>
    <n v="45736.866000000002"/>
    <s v="NBL"/>
    <s v="Noble Energy Inc"/>
    <s v="Energy"/>
    <s v="Oil &amp; Gas Exploration &amp; Production"/>
    <s v="Houston, Texas"/>
    <d v="2007-10-08T00:00:00"/>
    <n v="72207"/>
    <m/>
  </r>
  <r>
    <d v="2019-04-05T00:00:00"/>
    <s v="NBL"/>
    <s v="sell"/>
    <n v="1900"/>
    <n v="18"/>
    <s v="2019-04-05"/>
    <n v="24.969999000000001"/>
    <n v="25.809999000000001"/>
    <n v="24.969999000000001"/>
    <n v="25.73"/>
    <n v="25.458843000000002"/>
    <n v="5460000"/>
    <s v="NBL"/>
    <x v="18"/>
    <s v="$15.00 to $49.99"/>
    <n v="15"/>
    <n v="0.04"/>
    <n v="76"/>
    <n v="48371.801700000004"/>
    <s v="NBL"/>
    <s v="Noble Energy Inc"/>
    <s v="Energy"/>
    <s v="Oil &amp; Gas Exploration &amp; Production"/>
    <s v="Houston, Texas"/>
    <d v="2007-10-08T00:00:00"/>
    <n v="72207"/>
    <m/>
  </r>
  <r>
    <d v="2019-04-05T00:00:00"/>
    <s v="NBL"/>
    <s v="buy"/>
    <n v="1900"/>
    <n v="17"/>
    <s v="2019-04-05"/>
    <n v="24.969999000000001"/>
    <n v="25.809999000000001"/>
    <n v="24.969999000000001"/>
    <n v="25.73"/>
    <n v="25.458843000000002"/>
    <n v="5460000"/>
    <s v="NBL"/>
    <x v="17"/>
    <s v="$15.00 to $49.99"/>
    <n v="15"/>
    <n v="0.04"/>
    <n v="76"/>
    <n v="48371.801700000004"/>
    <s v="NBL"/>
    <s v="Noble Energy Inc"/>
    <s v="Energy"/>
    <s v="Oil &amp; Gas Exploration &amp; Production"/>
    <s v="Houston, Texas"/>
    <d v="2007-10-08T00:00:00"/>
    <n v="72207"/>
    <m/>
  </r>
  <r>
    <d v="2019-05-01T00:00:00"/>
    <s v="NBL"/>
    <s v="buy"/>
    <n v="2000"/>
    <n v="20"/>
    <s v="2019-05-01"/>
    <n v="27.1"/>
    <n v="27.24"/>
    <n v="26.01"/>
    <n v="26.02"/>
    <n v="25.745788999999998"/>
    <n v="6151600"/>
    <s v="NBL"/>
    <x v="15"/>
    <s v="$15.00 to $49.99"/>
    <n v="15"/>
    <n v="0.04"/>
    <n v="80"/>
    <n v="51491.577999999987"/>
    <s v="NBL"/>
    <s v="Noble Energy Inc"/>
    <s v="Energy"/>
    <s v="Oil &amp; Gas Exploration &amp; Production"/>
    <s v="Houston, Texas"/>
    <d v="2007-10-08T00:00:00"/>
    <n v="72207"/>
    <m/>
  </r>
  <r>
    <d v="2019-05-01T00:00:00"/>
    <s v="NBL"/>
    <s v="sell"/>
    <n v="1600"/>
    <n v="16"/>
    <s v="2019-05-01"/>
    <n v="27.1"/>
    <n v="27.24"/>
    <n v="26.01"/>
    <n v="26.02"/>
    <n v="25.745788999999998"/>
    <n v="6151600"/>
    <s v="NBL"/>
    <x v="8"/>
    <s v="$15.00 to $49.99"/>
    <n v="15"/>
    <n v="0.04"/>
    <n v="64"/>
    <n v="41193.2624"/>
    <s v="NBL"/>
    <s v="Noble Energy Inc"/>
    <s v="Energy"/>
    <s v="Oil &amp; Gas Exploration &amp; Production"/>
    <s v="Houston, Texas"/>
    <d v="2007-10-08T00:00:00"/>
    <n v="72207"/>
    <m/>
  </r>
  <r>
    <d v="2019-04-15T00:00:00"/>
    <s v="NBL"/>
    <s v="sell"/>
    <n v="200"/>
    <n v="2"/>
    <s v="2019-04-15"/>
    <n v="26.540001"/>
    <n v="27.110001"/>
    <n v="26.370000999999998"/>
    <n v="26.459999"/>
    <n v="26.181149000000001"/>
    <n v="6552900"/>
    <s v="NBL"/>
    <x v="10"/>
    <s v="$15.00 to $49.99"/>
    <n v="15"/>
    <n v="0.04"/>
    <n v="8"/>
    <n v="5236.2298000000001"/>
    <s v="NBL"/>
    <s v="Noble Energy Inc"/>
    <s v="Energy"/>
    <s v="Oil &amp; Gas Exploration &amp; Production"/>
    <s v="Houston, Texas"/>
    <d v="2007-10-08T00:00:00"/>
    <n v="72207"/>
    <m/>
  </r>
  <r>
    <d v="2019-04-15T00:00:00"/>
    <s v="NBL"/>
    <s v="sell"/>
    <n v="100"/>
    <n v="4"/>
    <s v="2019-04-15"/>
    <n v="26.540001"/>
    <n v="27.110001"/>
    <n v="26.370000999999998"/>
    <n v="26.459999"/>
    <n v="26.181149000000001"/>
    <n v="6552900"/>
    <s v="NBL"/>
    <x v="14"/>
    <s v="$15.00 to $49.99"/>
    <n v="15"/>
    <n v="0.04"/>
    <n v="4"/>
    <n v="2618.1149"/>
    <s v="NBL"/>
    <s v="Noble Energy Inc"/>
    <s v="Energy"/>
    <s v="Oil &amp; Gas Exploration &amp; Production"/>
    <s v="Houston, Texas"/>
    <d v="2007-10-08T00:00:00"/>
    <n v="72207"/>
    <m/>
  </r>
  <r>
    <d v="2019-04-12T00:00:00"/>
    <s v="NBL"/>
    <s v="buy"/>
    <n v="800"/>
    <n v="14"/>
    <s v="2019-04-12"/>
    <n v="27"/>
    <n v="27.65"/>
    <n v="26.58"/>
    <n v="26.870000999999998"/>
    <n v="26.586829999999999"/>
    <n v="12459700"/>
    <s v="NBL"/>
    <x v="16"/>
    <s v="$15.00 to $49.99"/>
    <n v="15"/>
    <n v="0.04"/>
    <n v="32"/>
    <n v="21269.464"/>
    <s v="NBL"/>
    <s v="Noble Energy Inc"/>
    <s v="Energy"/>
    <s v="Oil &amp; Gas Exploration &amp; Production"/>
    <s v="Houston, Texas"/>
    <d v="2007-10-08T00:00:00"/>
    <n v="72207"/>
    <m/>
  </r>
  <r>
    <d v="2019-04-30T00:00:00"/>
    <s v="NBL"/>
    <s v="sell"/>
    <n v="200"/>
    <n v="5"/>
    <s v="2019-04-30"/>
    <n v="27.809999000000001"/>
    <n v="27.860001"/>
    <n v="27.030000999999999"/>
    <n v="27.059999000000001"/>
    <n v="26.774827999999999"/>
    <n v="5164200"/>
    <s v="NBL"/>
    <x v="12"/>
    <s v="$15.00 to $49.99"/>
    <n v="15"/>
    <n v="0.04"/>
    <n v="8"/>
    <n v="5354.9656000000004"/>
    <s v="NBL"/>
    <s v="Noble Energy Inc"/>
    <s v="Energy"/>
    <s v="Oil &amp; Gas Exploration &amp; Production"/>
    <s v="Houston, Texas"/>
    <d v="2007-10-08T00:00:00"/>
    <n v="72207"/>
    <m/>
  </r>
  <r>
    <d v="2019-04-30T00:00:00"/>
    <s v="NBL"/>
    <s v="sell"/>
    <n v="100"/>
    <n v="1"/>
    <s v="2019-04-30"/>
    <n v="27.809999000000001"/>
    <n v="27.860001"/>
    <n v="27.030000999999999"/>
    <n v="27.059999000000001"/>
    <n v="26.774827999999999"/>
    <n v="5164200"/>
    <s v="NBL"/>
    <x v="19"/>
    <s v="$15.00 to $49.99"/>
    <n v="15"/>
    <n v="0.04"/>
    <n v="4"/>
    <n v="2677.4828000000002"/>
    <s v="NBL"/>
    <s v="Noble Energy Inc"/>
    <s v="Energy"/>
    <s v="Oil &amp; Gas Exploration &amp; Production"/>
    <s v="Houston, Texas"/>
    <d v="2007-10-08T00:00:00"/>
    <n v="72207"/>
    <m/>
  </r>
  <r>
    <d v="2019-04-30T00:00:00"/>
    <s v="NBL"/>
    <s v="buy"/>
    <n v="100"/>
    <n v="6"/>
    <s v="2019-04-30"/>
    <n v="27.809999000000001"/>
    <n v="27.860001"/>
    <n v="27.030000999999999"/>
    <n v="27.059999000000001"/>
    <n v="26.774827999999999"/>
    <n v="5164200"/>
    <s v="NBL"/>
    <x v="5"/>
    <s v="$15.00 to $49.99"/>
    <n v="15"/>
    <n v="0.04"/>
    <n v="4"/>
    <n v="2677.4828000000002"/>
    <s v="NBL"/>
    <s v="Noble Energy Inc"/>
    <s v="Energy"/>
    <s v="Oil &amp; Gas Exploration &amp; Production"/>
    <s v="Houston, Texas"/>
    <d v="2007-10-08T00:00:00"/>
    <n v="72207"/>
    <m/>
  </r>
  <r>
    <d v="2019-04-30T00:00:00"/>
    <s v="NBL"/>
    <s v="buy"/>
    <n v="3100"/>
    <n v="17"/>
    <s v="2019-04-30"/>
    <n v="27.809999000000001"/>
    <n v="27.860001"/>
    <n v="27.030000999999999"/>
    <n v="27.059999000000001"/>
    <n v="26.774827999999999"/>
    <n v="5164200"/>
    <s v="NBL"/>
    <x v="17"/>
    <s v="$15.00 to $49.99"/>
    <n v="15"/>
    <n v="0.04"/>
    <n v="124"/>
    <n v="83001.966799999995"/>
    <s v="NBL"/>
    <s v="Noble Energy Inc"/>
    <s v="Energy"/>
    <s v="Oil &amp; Gas Exploration &amp; Production"/>
    <s v="Houston, Texas"/>
    <d v="2007-10-08T00:00:00"/>
    <n v="72207"/>
    <m/>
  </r>
  <r>
    <d v="2019-04-16T00:00:00"/>
    <s v="NBL"/>
    <s v="sell"/>
    <n v="1100"/>
    <n v="20"/>
    <s v="2019-04-16"/>
    <n v="26.559999000000001"/>
    <n v="27.1"/>
    <n v="26.35"/>
    <n v="27.1"/>
    <n v="26.814405000000001"/>
    <n v="5860200"/>
    <s v="NBL"/>
    <x v="15"/>
    <s v="$15.00 to $49.99"/>
    <n v="15"/>
    <n v="0.04"/>
    <n v="44"/>
    <n v="29495.845499999999"/>
    <s v="NBL"/>
    <s v="Noble Energy Inc"/>
    <s v="Energy"/>
    <s v="Oil &amp; Gas Exploration &amp; Production"/>
    <s v="Houston, Texas"/>
    <d v="2007-10-08T00:00:00"/>
    <n v="72207"/>
    <m/>
  </r>
  <r>
    <d v="2019-04-16T00:00:00"/>
    <s v="NBL"/>
    <s v="buy"/>
    <n v="500"/>
    <n v="4"/>
    <s v="2019-04-16"/>
    <n v="26.559999000000001"/>
    <n v="27.1"/>
    <n v="26.35"/>
    <n v="27.1"/>
    <n v="26.814405000000001"/>
    <n v="5860200"/>
    <s v="NBL"/>
    <x v="14"/>
    <s v="$15.00 to $49.99"/>
    <n v="15"/>
    <n v="0.04"/>
    <n v="20"/>
    <n v="13407.202499999999"/>
    <s v="NBL"/>
    <s v="Noble Energy Inc"/>
    <s v="Energy"/>
    <s v="Oil &amp; Gas Exploration &amp; Production"/>
    <s v="Houston, Texas"/>
    <d v="2007-10-08T00:00:00"/>
    <n v="72207"/>
    <m/>
  </r>
  <r>
    <d v="2019-04-18T00:00:00"/>
    <s v="NBL"/>
    <s v="sell"/>
    <n v="100"/>
    <n v="8"/>
    <s v="2019-04-18"/>
    <n v="27.27"/>
    <n v="27.42"/>
    <n v="26.790001"/>
    <n v="27.110001"/>
    <n v="26.824300999999998"/>
    <n v="5323700"/>
    <s v="NBL"/>
    <x v="4"/>
    <s v="$15.00 to $49.99"/>
    <n v="15"/>
    <n v="0.04"/>
    <n v="4"/>
    <n v="2682.4301"/>
    <s v="NBL"/>
    <s v="Noble Energy Inc"/>
    <s v="Energy"/>
    <s v="Oil &amp; Gas Exploration &amp; Production"/>
    <s v="Houston, Texas"/>
    <d v="2007-10-08T00:00:00"/>
    <n v="72207"/>
    <m/>
  </r>
  <r>
    <d v="2019-04-17T00:00:00"/>
    <s v="NBL"/>
    <s v="buy"/>
    <n v="1200"/>
    <n v="12"/>
    <s v="2019-04-17"/>
    <n v="27.379999000000002"/>
    <n v="27.84"/>
    <n v="27.120000999999998"/>
    <n v="27.209999"/>
    <n v="26.923244"/>
    <n v="7224900"/>
    <s v="NBL"/>
    <x v="11"/>
    <s v="$15.00 to $49.99"/>
    <n v="15"/>
    <n v="0.04"/>
    <n v="48"/>
    <n v="32307.892800000001"/>
    <s v="NBL"/>
    <s v="Noble Energy Inc"/>
    <s v="Energy"/>
    <s v="Oil &amp; Gas Exploration &amp; Production"/>
    <s v="Houston, Texas"/>
    <d v="2007-10-08T00:00:00"/>
    <n v="72207"/>
    <m/>
  </r>
  <r>
    <d v="2019-04-17T00:00:00"/>
    <s v="NBL"/>
    <s v="sell"/>
    <n v="500"/>
    <n v="8"/>
    <s v="2019-04-17"/>
    <n v="27.379999000000002"/>
    <n v="27.84"/>
    <n v="27.120000999999998"/>
    <n v="27.209999"/>
    <n v="26.923244"/>
    <n v="7224900"/>
    <s v="NBL"/>
    <x v="4"/>
    <s v="$15.00 to $49.99"/>
    <n v="15"/>
    <n v="0.04"/>
    <n v="20"/>
    <n v="13461.621999999999"/>
    <s v="NBL"/>
    <s v="Noble Energy Inc"/>
    <s v="Energy"/>
    <s v="Oil &amp; Gas Exploration &amp; Production"/>
    <s v="Houston, Texas"/>
    <d v="2007-10-08T00:00:00"/>
    <n v="72207"/>
    <m/>
  </r>
  <r>
    <d v="2019-04-25T00:00:00"/>
    <s v="NBL"/>
    <s v="buy"/>
    <n v="100"/>
    <n v="4"/>
    <s v="2019-04-25"/>
    <n v="27.540001"/>
    <n v="27.66"/>
    <n v="26.68"/>
    <n v="27.25"/>
    <n v="26.962826"/>
    <n v="7937000"/>
    <s v="NBL"/>
    <x v="14"/>
    <s v="$15.00 to $49.99"/>
    <n v="15"/>
    <n v="0.04"/>
    <n v="4"/>
    <n v="2696.2826"/>
    <s v="NBL"/>
    <s v="Noble Energy Inc"/>
    <s v="Energy"/>
    <s v="Oil &amp; Gas Exploration &amp; Production"/>
    <s v="Houston, Texas"/>
    <d v="2007-10-08T00:00:00"/>
    <n v="72207"/>
    <m/>
  </r>
  <r>
    <d v="2019-04-25T00:00:00"/>
    <s v="NBL"/>
    <s v="sell"/>
    <n v="100"/>
    <n v="3"/>
    <s v="2019-04-25"/>
    <n v="27.540001"/>
    <n v="27.66"/>
    <n v="26.68"/>
    <n v="27.25"/>
    <n v="26.962826"/>
    <n v="7937000"/>
    <s v="NBL"/>
    <x v="3"/>
    <s v="$15.00 to $49.99"/>
    <n v="15"/>
    <n v="0.04"/>
    <n v="4"/>
    <n v="2696.2826"/>
    <s v="NBL"/>
    <s v="Noble Energy Inc"/>
    <s v="Energy"/>
    <s v="Oil &amp; Gas Exploration &amp; Production"/>
    <s v="Houston, Texas"/>
    <d v="2007-10-08T00:00:00"/>
    <n v="72207"/>
    <m/>
  </r>
  <r>
    <d v="2019-04-25T00:00:00"/>
    <s v="NBL"/>
    <s v="buy"/>
    <n v="1400"/>
    <n v="8"/>
    <s v="2019-04-25"/>
    <n v="27.540001"/>
    <n v="27.66"/>
    <n v="26.68"/>
    <n v="27.25"/>
    <n v="26.962826"/>
    <n v="7937000"/>
    <s v="NBL"/>
    <x v="4"/>
    <s v="$15.00 to $49.99"/>
    <n v="15"/>
    <n v="0.04"/>
    <n v="56"/>
    <n v="37747.956400000003"/>
    <s v="NBL"/>
    <s v="Noble Energy Inc"/>
    <s v="Energy"/>
    <s v="Oil &amp; Gas Exploration &amp; Production"/>
    <s v="Houston, Texas"/>
    <d v="2007-10-08T00:00:00"/>
    <n v="72207"/>
    <m/>
  </r>
  <r>
    <d v="2019-04-29T00:00:00"/>
    <s v="NBL"/>
    <s v="sell"/>
    <n v="100"/>
    <n v="2"/>
    <s v="2019-04-29"/>
    <n v="27.08"/>
    <n v="27.67"/>
    <n v="27.08"/>
    <n v="27.42"/>
    <n v="27.131032999999999"/>
    <n v="5910800"/>
    <s v="NBL"/>
    <x v="10"/>
    <s v="$15.00 to $49.99"/>
    <n v="15"/>
    <n v="0.04"/>
    <n v="4"/>
    <n v="2713.1033000000002"/>
    <s v="NBL"/>
    <s v="Noble Energy Inc"/>
    <s v="Energy"/>
    <s v="Oil &amp; Gas Exploration &amp; Production"/>
    <s v="Houston, Texas"/>
    <d v="2007-10-08T00:00:00"/>
    <n v="72207"/>
    <m/>
  </r>
  <r>
    <d v="2019-04-29T00:00:00"/>
    <s v="NBL"/>
    <s v="sell"/>
    <n v="900"/>
    <n v="13"/>
    <s v="2019-04-29"/>
    <n v="27.08"/>
    <n v="27.67"/>
    <n v="27.08"/>
    <n v="27.42"/>
    <n v="27.131032999999999"/>
    <n v="5910800"/>
    <s v="NBL"/>
    <x v="13"/>
    <s v="$15.00 to $49.99"/>
    <n v="15"/>
    <n v="0.04"/>
    <n v="36"/>
    <n v="24417.929700000001"/>
    <s v="NBL"/>
    <s v="Noble Energy Inc"/>
    <s v="Energy"/>
    <s v="Oil &amp; Gas Exploration &amp; Production"/>
    <s v="Houston, Texas"/>
    <d v="2007-10-08T00:00:00"/>
    <n v="72207"/>
    <m/>
  </r>
  <r>
    <d v="2019-05-31T00:00:00"/>
    <s v="JNPR"/>
    <s v="sell"/>
    <n v="2700"/>
    <n v="17"/>
    <s v="2019-05-31"/>
    <n v="24.75"/>
    <n v="24.93"/>
    <n v="24.51"/>
    <n v="24.610001"/>
    <n v="24.610001"/>
    <n v="3987100"/>
    <s v="JNPR"/>
    <x v="17"/>
    <s v="$15.00 to $49.99"/>
    <n v="15"/>
    <n v="0.04"/>
    <n v="108"/>
    <n v="66447.002699999997"/>
    <s v="JNPR"/>
    <s v="Juniper Networks"/>
    <s v="Information Technology"/>
    <s v="Communications Equipment"/>
    <s v="Sunnyvale, California"/>
    <m/>
    <n v="1043604"/>
    <n v="1996"/>
  </r>
  <r>
    <d v="2019-05-31T00:00:00"/>
    <s v="JNPR"/>
    <s v="sell"/>
    <n v="1000"/>
    <n v="15"/>
    <s v="2019-05-31"/>
    <n v="24.75"/>
    <n v="24.93"/>
    <n v="24.51"/>
    <n v="24.610001"/>
    <n v="24.610001"/>
    <n v="3987100"/>
    <s v="JNPR"/>
    <x v="9"/>
    <s v="$15.00 to $49.99"/>
    <n v="15"/>
    <n v="0.04"/>
    <n v="40"/>
    <n v="24610.001"/>
    <s v="JNPR"/>
    <s v="Juniper Networks"/>
    <s v="Information Technology"/>
    <s v="Communications Equipment"/>
    <s v="Sunnyvale, California"/>
    <m/>
    <n v="1043604"/>
    <n v="1996"/>
  </r>
  <r>
    <d v="2019-05-28T00:00:00"/>
    <s v="JNPR"/>
    <s v="sell"/>
    <n v="1900"/>
    <n v="18"/>
    <s v="2019-05-28"/>
    <n v="25.25"/>
    <n v="25.49"/>
    <n v="24.950001"/>
    <n v="24.98"/>
    <n v="24.792107000000001"/>
    <n v="3090300"/>
    <s v="JNPR"/>
    <x v="18"/>
    <s v="$15.00 to $49.99"/>
    <n v="15"/>
    <n v="0.04"/>
    <n v="76"/>
    <n v="47105.003299999997"/>
    <s v="JNPR"/>
    <s v="Juniper Networks"/>
    <s v="Information Technology"/>
    <s v="Communications Equipment"/>
    <s v="Sunnyvale, California"/>
    <m/>
    <n v="1043604"/>
    <n v="1996"/>
  </r>
  <r>
    <d v="2019-05-28T00:00:00"/>
    <s v="JNPR"/>
    <s v="sell"/>
    <n v="400"/>
    <n v="5"/>
    <s v="2019-05-28"/>
    <n v="25.25"/>
    <n v="25.49"/>
    <n v="24.950001"/>
    <n v="24.98"/>
    <n v="24.792107000000001"/>
    <n v="3090300"/>
    <s v="JNPR"/>
    <x v="12"/>
    <s v="$15.00 to $49.99"/>
    <n v="15"/>
    <n v="0.04"/>
    <n v="16"/>
    <n v="9916.8428000000004"/>
    <s v="JNPR"/>
    <s v="Juniper Networks"/>
    <s v="Information Technology"/>
    <s v="Communications Equipment"/>
    <s v="Sunnyvale, California"/>
    <m/>
    <n v="1043604"/>
    <n v="1996"/>
  </r>
  <r>
    <d v="2019-05-29T00:00:00"/>
    <s v="JNPR"/>
    <s v="buy"/>
    <n v="1100"/>
    <n v="4"/>
    <s v="2019-05-29"/>
    <n v="24.860001"/>
    <n v="25.129999000000002"/>
    <n v="24.809999000000001"/>
    <n v="25.01"/>
    <n v="24.821881999999999"/>
    <n v="2762300"/>
    <s v="JNPR"/>
    <x v="14"/>
    <s v="$15.00 to $49.99"/>
    <n v="15"/>
    <n v="0.04"/>
    <n v="44"/>
    <n v="27304.070199999998"/>
    <s v="JNPR"/>
    <s v="Juniper Networks"/>
    <s v="Information Technology"/>
    <s v="Communications Equipment"/>
    <s v="Sunnyvale, California"/>
    <m/>
    <n v="1043604"/>
    <n v="1996"/>
  </r>
  <r>
    <d v="2019-05-29T00:00:00"/>
    <s v="JNPR"/>
    <s v="sell"/>
    <n v="300"/>
    <n v="5"/>
    <s v="2019-05-29"/>
    <n v="24.860001"/>
    <n v="25.129999000000002"/>
    <n v="24.809999000000001"/>
    <n v="25.01"/>
    <n v="24.821881999999999"/>
    <n v="2762300"/>
    <s v="JNPR"/>
    <x v="12"/>
    <s v="$15.00 to $49.99"/>
    <n v="15"/>
    <n v="0.04"/>
    <n v="12"/>
    <n v="7446.5645999999997"/>
    <s v="JNPR"/>
    <s v="Juniper Networks"/>
    <s v="Information Technology"/>
    <s v="Communications Equipment"/>
    <s v="Sunnyvale, California"/>
    <m/>
    <n v="1043604"/>
    <n v="1996"/>
  </r>
  <r>
    <d v="2019-06-03T00:00:00"/>
    <s v="JNPR"/>
    <s v="sell"/>
    <n v="900"/>
    <n v="8"/>
    <s v="2019-06-03"/>
    <n v="24.629999000000002"/>
    <n v="24.98"/>
    <n v="24.549999"/>
    <n v="24.879999000000002"/>
    <n v="24.879999000000002"/>
    <n v="3167200"/>
    <s v="JNPR"/>
    <x v="4"/>
    <s v="$15.00 to $49.99"/>
    <n v="15"/>
    <n v="0.04"/>
    <n v="36"/>
    <n v="22391.999100000001"/>
    <s v="JNPR"/>
    <s v="Juniper Networks"/>
    <s v="Information Technology"/>
    <s v="Communications Equipment"/>
    <s v="Sunnyvale, California"/>
    <m/>
    <n v="1043604"/>
    <n v="1996"/>
  </r>
  <r>
    <d v="2019-06-03T00:00:00"/>
    <s v="JNPR"/>
    <s v="buy"/>
    <n v="1300"/>
    <n v="19"/>
    <s v="2019-06-03"/>
    <n v="24.629999000000002"/>
    <n v="24.98"/>
    <n v="24.549999"/>
    <n v="24.879999000000002"/>
    <n v="24.879999000000002"/>
    <n v="3167200"/>
    <s v="JNPR"/>
    <x v="0"/>
    <s v="$15.00 to $49.99"/>
    <n v="15"/>
    <n v="0.04"/>
    <n v="52"/>
    <n v="32343.9987"/>
    <s v="JNPR"/>
    <s v="Juniper Networks"/>
    <s v="Information Technology"/>
    <s v="Communications Equipment"/>
    <s v="Sunnyvale, California"/>
    <m/>
    <n v="1043604"/>
    <n v="1996"/>
  </r>
  <r>
    <d v="2019-06-03T00:00:00"/>
    <s v="JNPR"/>
    <s v="sell"/>
    <n v="1100"/>
    <n v="10"/>
    <s v="2019-06-03"/>
    <n v="24.629999000000002"/>
    <n v="24.98"/>
    <n v="24.549999"/>
    <n v="24.879999000000002"/>
    <n v="24.879999000000002"/>
    <n v="3167200"/>
    <s v="JNPR"/>
    <x v="2"/>
    <s v="$15.00 to $49.99"/>
    <n v="15"/>
    <n v="0.04"/>
    <n v="44"/>
    <n v="27367.998899999999"/>
    <s v="JNPR"/>
    <s v="Juniper Networks"/>
    <s v="Information Technology"/>
    <s v="Communications Equipment"/>
    <s v="Sunnyvale, California"/>
    <m/>
    <n v="1043604"/>
    <n v="1996"/>
  </r>
  <r>
    <d v="2019-05-23T00:00:00"/>
    <s v="JNPR"/>
    <s v="buy"/>
    <n v="700"/>
    <n v="5"/>
    <s v="2019-05-23"/>
    <n v="25.51"/>
    <n v="25.559999000000001"/>
    <n v="25.030000999999999"/>
    <n v="25.15"/>
    <n v="24.960826999999998"/>
    <n v="3490700"/>
    <s v="JNPR"/>
    <x v="12"/>
    <s v="$15.00 to $49.99"/>
    <n v="15"/>
    <n v="0.04"/>
    <n v="28"/>
    <n v="17472.5789"/>
    <s v="JNPR"/>
    <s v="Juniper Networks"/>
    <s v="Information Technology"/>
    <s v="Communications Equipment"/>
    <s v="Sunnyvale, California"/>
    <m/>
    <n v="1043604"/>
    <n v="1996"/>
  </r>
  <r>
    <d v="2019-05-17T00:00:00"/>
    <s v="JNPR"/>
    <s v="sell"/>
    <n v="2000"/>
    <n v="17"/>
    <s v="2019-05-17"/>
    <n v="25.559999000000001"/>
    <n v="25.67"/>
    <n v="25.15"/>
    <n v="25.18"/>
    <n v="24.990601999999999"/>
    <n v="5125400"/>
    <s v="JNPR"/>
    <x v="17"/>
    <s v="$15.00 to $49.99"/>
    <n v="15"/>
    <n v="0.04"/>
    <n v="80"/>
    <n v="49981.203999999998"/>
    <s v="JNPR"/>
    <s v="Juniper Networks"/>
    <s v="Information Technology"/>
    <s v="Communications Equipment"/>
    <s v="Sunnyvale, California"/>
    <m/>
    <n v="1043604"/>
    <n v="1996"/>
  </r>
  <r>
    <d v="2019-05-17T00:00:00"/>
    <s v="JNPR"/>
    <s v="sell"/>
    <n v="1500"/>
    <n v="18"/>
    <s v="2019-05-17"/>
    <n v="25.559999000000001"/>
    <n v="25.67"/>
    <n v="25.15"/>
    <n v="25.18"/>
    <n v="24.990601999999999"/>
    <n v="5125400"/>
    <s v="JNPR"/>
    <x v="18"/>
    <s v="$15.00 to $49.99"/>
    <n v="15"/>
    <n v="0.04"/>
    <n v="60"/>
    <n v="37485.902999999998"/>
    <s v="JNPR"/>
    <s v="Juniper Networks"/>
    <s v="Information Technology"/>
    <s v="Communications Equipment"/>
    <s v="Sunnyvale, California"/>
    <m/>
    <n v="1043604"/>
    <n v="1996"/>
  </r>
  <r>
    <d v="2019-05-17T00:00:00"/>
    <s v="JNPR"/>
    <s v="sell"/>
    <n v="1100"/>
    <n v="11"/>
    <s v="2019-05-17"/>
    <n v="25.559999000000001"/>
    <n v="25.67"/>
    <n v="25.15"/>
    <n v="25.18"/>
    <n v="24.990601999999999"/>
    <n v="5125400"/>
    <s v="JNPR"/>
    <x v="1"/>
    <s v="$15.00 to $49.99"/>
    <n v="15"/>
    <n v="0.04"/>
    <n v="44"/>
    <n v="27489.662199999999"/>
    <s v="JNPR"/>
    <s v="Juniper Networks"/>
    <s v="Information Technology"/>
    <s v="Communications Equipment"/>
    <s v="Sunnyvale, California"/>
    <m/>
    <n v="1043604"/>
    <n v="1996"/>
  </r>
  <r>
    <d v="2019-05-17T00:00:00"/>
    <s v="JNPR"/>
    <s v="buy"/>
    <n v="100"/>
    <n v="3"/>
    <s v="2019-05-17"/>
    <n v="25.559999000000001"/>
    <n v="25.67"/>
    <n v="25.15"/>
    <n v="25.18"/>
    <n v="24.990601999999999"/>
    <n v="5125400"/>
    <s v="JNPR"/>
    <x v="3"/>
    <s v="$15.00 to $49.99"/>
    <n v="15"/>
    <n v="0.04"/>
    <n v="4"/>
    <n v="2499.0601999999999"/>
    <s v="JNPR"/>
    <s v="Juniper Networks"/>
    <s v="Information Technology"/>
    <s v="Communications Equipment"/>
    <s v="Sunnyvale, California"/>
    <m/>
    <n v="1043604"/>
    <n v="1996"/>
  </r>
  <r>
    <d v="2019-05-24T00:00:00"/>
    <s v="JNPR"/>
    <s v="sell"/>
    <n v="1100"/>
    <n v="11"/>
    <s v="2019-05-24"/>
    <n v="25.379999000000002"/>
    <n v="25.48"/>
    <n v="25.17"/>
    <n v="25.190000999999999"/>
    <n v="25.000527999999999"/>
    <n v="2177300"/>
    <s v="JNPR"/>
    <x v="1"/>
    <s v="$15.00 to $49.99"/>
    <n v="15"/>
    <n v="0.04"/>
    <n v="44"/>
    <n v="27500.5808"/>
    <s v="JNPR"/>
    <s v="Juniper Networks"/>
    <s v="Information Technology"/>
    <s v="Communications Equipment"/>
    <s v="Sunnyvale, California"/>
    <m/>
    <n v="1043604"/>
    <n v="1996"/>
  </r>
  <r>
    <d v="2019-05-24T00:00:00"/>
    <s v="JNPR"/>
    <s v="buy"/>
    <n v="1400"/>
    <n v="15"/>
    <s v="2019-05-24"/>
    <n v="25.379999000000002"/>
    <n v="25.48"/>
    <n v="25.17"/>
    <n v="25.190000999999999"/>
    <n v="25.000527999999999"/>
    <n v="2177300"/>
    <s v="JNPR"/>
    <x v="9"/>
    <s v="$15.00 to $49.99"/>
    <n v="15"/>
    <n v="0.04"/>
    <n v="56"/>
    <n v="35000.739200000004"/>
    <s v="JNPR"/>
    <s v="Juniper Networks"/>
    <s v="Information Technology"/>
    <s v="Communications Equipment"/>
    <s v="Sunnyvale, California"/>
    <m/>
    <n v="1043604"/>
    <n v="1996"/>
  </r>
  <r>
    <d v="2019-05-24T00:00:00"/>
    <s v="JNPR"/>
    <s v="sell"/>
    <n v="700"/>
    <n v="9"/>
    <s v="2019-05-24"/>
    <n v="25.379999000000002"/>
    <n v="25.48"/>
    <n v="25.17"/>
    <n v="25.190000999999999"/>
    <n v="25.000527999999999"/>
    <n v="2177300"/>
    <s v="JNPR"/>
    <x v="6"/>
    <s v="$15.00 to $49.99"/>
    <n v="15"/>
    <n v="0.04"/>
    <n v="28"/>
    <n v="17500.369600000002"/>
    <s v="JNPR"/>
    <s v="Juniper Networks"/>
    <s v="Information Technology"/>
    <s v="Communications Equipment"/>
    <s v="Sunnyvale, California"/>
    <m/>
    <n v="1043604"/>
    <n v="1996"/>
  </r>
  <r>
    <d v="2019-05-24T00:00:00"/>
    <s v="JNPR"/>
    <s v="sell"/>
    <n v="100"/>
    <n v="1"/>
    <s v="2019-05-24"/>
    <n v="25.379999000000002"/>
    <n v="25.48"/>
    <n v="25.17"/>
    <n v="25.190000999999999"/>
    <n v="25.000527999999999"/>
    <n v="2177300"/>
    <s v="JNPR"/>
    <x v="19"/>
    <s v="$15.00 to $49.99"/>
    <n v="15"/>
    <n v="0.04"/>
    <n v="4"/>
    <n v="2500.0527999999999"/>
    <s v="JNPR"/>
    <s v="Juniper Networks"/>
    <s v="Information Technology"/>
    <s v="Communications Equipment"/>
    <s v="Sunnyvale, California"/>
    <m/>
    <n v="1043604"/>
    <n v="1996"/>
  </r>
  <r>
    <d v="2019-05-30T00:00:00"/>
    <s v="JNPR"/>
    <s v="sell"/>
    <n v="1400"/>
    <n v="20"/>
    <s v="2019-05-30"/>
    <n v="25.1"/>
    <n v="25.370000999999998"/>
    <n v="25.059999000000001"/>
    <n v="25.26"/>
    <n v="25.070001999999999"/>
    <n v="2316400"/>
    <s v="JNPR"/>
    <x v="15"/>
    <s v="$15.00 to $49.99"/>
    <n v="15"/>
    <n v="0.04"/>
    <n v="56"/>
    <n v="35098.002799999987"/>
    <s v="JNPR"/>
    <s v="Juniper Networks"/>
    <s v="Information Technology"/>
    <s v="Communications Equipment"/>
    <s v="Sunnyvale, California"/>
    <m/>
    <n v="1043604"/>
    <n v="1996"/>
  </r>
  <r>
    <d v="2019-05-30T00:00:00"/>
    <s v="JNPR"/>
    <s v="buy"/>
    <n v="1400"/>
    <n v="7"/>
    <s v="2019-05-30"/>
    <n v="25.1"/>
    <n v="25.370000999999998"/>
    <n v="25.059999000000001"/>
    <n v="25.26"/>
    <n v="25.070001999999999"/>
    <n v="2316400"/>
    <s v="JNPR"/>
    <x v="7"/>
    <s v="$15.00 to $49.99"/>
    <n v="15"/>
    <n v="0.04"/>
    <n v="56"/>
    <n v="35098.002799999987"/>
    <s v="JNPR"/>
    <s v="Juniper Networks"/>
    <s v="Information Technology"/>
    <s v="Communications Equipment"/>
    <s v="Sunnyvale, California"/>
    <m/>
    <n v="1043604"/>
    <n v="1996"/>
  </r>
  <r>
    <d v="2019-05-20T00:00:00"/>
    <s v="JNPR"/>
    <s v="buy"/>
    <n v="2200"/>
    <n v="20"/>
    <s v="2019-05-20"/>
    <n v="25.02"/>
    <n v="25.52"/>
    <n v="24.93"/>
    <n v="25.4"/>
    <n v="25.208947999999999"/>
    <n v="4127500"/>
    <s v="JNPR"/>
    <x v="15"/>
    <s v="$15.00 to $49.99"/>
    <n v="15"/>
    <n v="0.04"/>
    <n v="88"/>
    <n v="55459.685599999997"/>
    <s v="JNPR"/>
    <s v="Juniper Networks"/>
    <s v="Information Technology"/>
    <s v="Communications Equipment"/>
    <s v="Sunnyvale, California"/>
    <m/>
    <n v="1043604"/>
    <n v="1996"/>
  </r>
  <r>
    <d v="2019-05-20T00:00:00"/>
    <s v="JNPR"/>
    <s v="sell"/>
    <n v="1500"/>
    <n v="17"/>
    <s v="2019-05-20"/>
    <n v="25.02"/>
    <n v="25.52"/>
    <n v="24.93"/>
    <n v="25.4"/>
    <n v="25.208947999999999"/>
    <n v="4127500"/>
    <s v="JNPR"/>
    <x v="17"/>
    <s v="$15.00 to $49.99"/>
    <n v="15"/>
    <n v="0.04"/>
    <n v="60"/>
    <n v="37813.421999999999"/>
    <s v="JNPR"/>
    <s v="Juniper Networks"/>
    <s v="Information Technology"/>
    <s v="Communications Equipment"/>
    <s v="Sunnyvale, California"/>
    <m/>
    <n v="1043604"/>
    <n v="1996"/>
  </r>
  <r>
    <d v="2019-05-13T00:00:00"/>
    <s v="JNPR"/>
    <s v="sell"/>
    <n v="700"/>
    <n v="3"/>
    <s v="2019-05-13"/>
    <n v="25.82"/>
    <n v="25.85"/>
    <n v="25.309999000000001"/>
    <n v="25.450001"/>
    <n v="25.258572000000001"/>
    <n v="6270400"/>
    <s v="JNPR"/>
    <x v="3"/>
    <s v="$15.00 to $49.99"/>
    <n v="15"/>
    <n v="0.04"/>
    <n v="28"/>
    <n v="17681.000400000001"/>
    <s v="JNPR"/>
    <s v="Juniper Networks"/>
    <s v="Information Technology"/>
    <s v="Communications Equipment"/>
    <s v="Sunnyvale, California"/>
    <m/>
    <n v="1043604"/>
    <n v="1996"/>
  </r>
  <r>
    <d v="2019-05-13T00:00:00"/>
    <s v="JNPR"/>
    <s v="sell"/>
    <n v="500"/>
    <n v="8"/>
    <s v="2019-05-13"/>
    <n v="25.82"/>
    <n v="25.85"/>
    <n v="25.309999000000001"/>
    <n v="25.450001"/>
    <n v="25.258572000000001"/>
    <n v="6270400"/>
    <s v="JNPR"/>
    <x v="4"/>
    <s v="$15.00 to $49.99"/>
    <n v="15"/>
    <n v="0.04"/>
    <n v="20"/>
    <n v="12629.286"/>
    <s v="JNPR"/>
    <s v="Juniper Networks"/>
    <s v="Information Technology"/>
    <s v="Communications Equipment"/>
    <s v="Sunnyvale, California"/>
    <m/>
    <n v="1043604"/>
    <n v="1996"/>
  </r>
  <r>
    <d v="2019-05-13T00:00:00"/>
    <s v="JNPR"/>
    <s v="sell"/>
    <n v="1100"/>
    <n v="6"/>
    <s v="2019-05-13"/>
    <n v="25.82"/>
    <n v="25.85"/>
    <n v="25.309999000000001"/>
    <n v="25.450001"/>
    <n v="25.258572000000001"/>
    <n v="6270400"/>
    <s v="JNPR"/>
    <x v="5"/>
    <s v="$15.00 to $49.99"/>
    <n v="15"/>
    <n v="0.04"/>
    <n v="44"/>
    <n v="27784.429199999999"/>
    <s v="JNPR"/>
    <s v="Juniper Networks"/>
    <s v="Information Technology"/>
    <s v="Communications Equipment"/>
    <s v="Sunnyvale, California"/>
    <m/>
    <n v="1043604"/>
    <n v="1996"/>
  </r>
  <r>
    <d v="2019-05-14T00:00:00"/>
    <s v="JNPR"/>
    <s v="buy"/>
    <n v="1300"/>
    <n v="10"/>
    <s v="2019-05-14"/>
    <n v="25.57"/>
    <n v="25.780000999999999"/>
    <n v="25.48"/>
    <n v="25.49"/>
    <n v="25.298271"/>
    <n v="2457500"/>
    <s v="JNPR"/>
    <x v="2"/>
    <s v="$15.00 to $49.99"/>
    <n v="15"/>
    <n v="0.04"/>
    <n v="52"/>
    <n v="32887.7523"/>
    <s v="JNPR"/>
    <s v="Juniper Networks"/>
    <s v="Information Technology"/>
    <s v="Communications Equipment"/>
    <s v="Sunnyvale, California"/>
    <m/>
    <n v="1043604"/>
    <n v="1996"/>
  </r>
  <r>
    <d v="2019-05-14T00:00:00"/>
    <s v="JNPR"/>
    <s v="sell"/>
    <n v="700"/>
    <n v="8"/>
    <s v="2019-05-14"/>
    <n v="25.57"/>
    <n v="25.780000999999999"/>
    <n v="25.48"/>
    <n v="25.49"/>
    <n v="25.298271"/>
    <n v="2457500"/>
    <s v="JNPR"/>
    <x v="4"/>
    <s v="$15.00 to $49.99"/>
    <n v="15"/>
    <n v="0.04"/>
    <n v="28"/>
    <n v="17708.789700000001"/>
    <s v="JNPR"/>
    <s v="Juniper Networks"/>
    <s v="Information Technology"/>
    <s v="Communications Equipment"/>
    <s v="Sunnyvale, California"/>
    <m/>
    <n v="1043604"/>
    <n v="1996"/>
  </r>
  <r>
    <d v="2019-05-14T00:00:00"/>
    <s v="JNPR"/>
    <s v="buy"/>
    <n v="400"/>
    <n v="5"/>
    <s v="2019-05-14"/>
    <n v="25.57"/>
    <n v="25.780000999999999"/>
    <n v="25.48"/>
    <n v="25.49"/>
    <n v="25.298271"/>
    <n v="2457500"/>
    <s v="JNPR"/>
    <x v="12"/>
    <s v="$15.00 to $49.99"/>
    <n v="15"/>
    <n v="0.04"/>
    <n v="16"/>
    <n v="10119.3084"/>
    <s v="JNPR"/>
    <s v="Juniper Networks"/>
    <s v="Information Technology"/>
    <s v="Communications Equipment"/>
    <s v="Sunnyvale, California"/>
    <m/>
    <n v="1043604"/>
    <n v="1996"/>
  </r>
  <r>
    <d v="2019-05-15T00:00:00"/>
    <s v="JNPR"/>
    <s v="sell"/>
    <n v="900"/>
    <n v="12"/>
    <s v="2019-05-15"/>
    <n v="25.370000999999998"/>
    <n v="25.73"/>
    <n v="25.280000999999999"/>
    <n v="25.709999"/>
    <n v="25.516615000000002"/>
    <n v="3649200"/>
    <s v="JNPR"/>
    <x v="11"/>
    <s v="$15.00 to $49.99"/>
    <n v="15"/>
    <n v="0.04"/>
    <n v="36"/>
    <n v="22964.9535"/>
    <s v="JNPR"/>
    <s v="Juniper Networks"/>
    <s v="Information Technology"/>
    <s v="Communications Equipment"/>
    <s v="Sunnyvale, California"/>
    <m/>
    <n v="1043604"/>
    <n v="1996"/>
  </r>
  <r>
    <d v="2019-05-15T00:00:00"/>
    <s v="JNPR"/>
    <s v="buy"/>
    <n v="1100"/>
    <n v="15"/>
    <s v="2019-05-15"/>
    <n v="25.370000999999998"/>
    <n v="25.73"/>
    <n v="25.280000999999999"/>
    <n v="25.709999"/>
    <n v="25.516615000000002"/>
    <n v="3649200"/>
    <s v="JNPR"/>
    <x v="9"/>
    <s v="$15.00 to $49.99"/>
    <n v="15"/>
    <n v="0.04"/>
    <n v="44"/>
    <n v="28068.2765"/>
    <s v="JNPR"/>
    <s v="Juniper Networks"/>
    <s v="Information Technology"/>
    <s v="Communications Equipment"/>
    <s v="Sunnyvale, California"/>
    <m/>
    <n v="1043604"/>
    <n v="1996"/>
  </r>
  <r>
    <d v="2019-05-15T00:00:00"/>
    <s v="JNPR"/>
    <s v="buy"/>
    <n v="1600"/>
    <n v="14"/>
    <s v="2019-05-15"/>
    <n v="25.370000999999998"/>
    <n v="25.73"/>
    <n v="25.280000999999999"/>
    <n v="25.709999"/>
    <n v="25.516615000000002"/>
    <n v="3649200"/>
    <s v="JNPR"/>
    <x v="16"/>
    <s v="$15.00 to $49.99"/>
    <n v="15"/>
    <n v="0.04"/>
    <n v="64"/>
    <n v="40826.584000000003"/>
    <s v="JNPR"/>
    <s v="Juniper Networks"/>
    <s v="Information Technology"/>
    <s v="Communications Equipment"/>
    <s v="Sunnyvale, California"/>
    <m/>
    <n v="1043604"/>
    <n v="1996"/>
  </r>
  <r>
    <d v="2019-05-15T00:00:00"/>
    <s v="JNPR"/>
    <s v="buy"/>
    <n v="2000"/>
    <n v="20"/>
    <s v="2019-05-15"/>
    <n v="25.370000999999998"/>
    <n v="25.73"/>
    <n v="25.280000999999999"/>
    <n v="25.709999"/>
    <n v="25.516615000000002"/>
    <n v="3649200"/>
    <s v="JNPR"/>
    <x v="15"/>
    <s v="$15.00 to $49.99"/>
    <n v="15"/>
    <n v="0.04"/>
    <n v="80"/>
    <n v="51033.23"/>
    <s v="JNPR"/>
    <s v="Juniper Networks"/>
    <s v="Information Technology"/>
    <s v="Communications Equipment"/>
    <s v="Sunnyvale, California"/>
    <m/>
    <n v="1043604"/>
    <n v="1996"/>
  </r>
  <r>
    <d v="2019-05-15T00:00:00"/>
    <s v="JNPR"/>
    <s v="sell"/>
    <n v="200"/>
    <n v="6"/>
    <s v="2019-05-15"/>
    <n v="25.370000999999998"/>
    <n v="25.73"/>
    <n v="25.280000999999999"/>
    <n v="25.709999"/>
    <n v="25.516615000000002"/>
    <n v="3649200"/>
    <s v="JNPR"/>
    <x v="5"/>
    <s v="$15.00 to $49.99"/>
    <n v="15"/>
    <n v="0.04"/>
    <n v="8"/>
    <n v="5103.3230000000003"/>
    <s v="JNPR"/>
    <s v="Juniper Networks"/>
    <s v="Information Technology"/>
    <s v="Communications Equipment"/>
    <s v="Sunnyvale, California"/>
    <m/>
    <n v="1043604"/>
    <n v="1996"/>
  </r>
  <r>
    <d v="2019-05-22T00:00:00"/>
    <s v="JNPR"/>
    <s v="buy"/>
    <n v="600"/>
    <n v="9"/>
    <s v="2019-05-22"/>
    <n v="25.969999000000001"/>
    <n v="26.01"/>
    <n v="25.719999000000001"/>
    <n v="25.860001"/>
    <n v="25.665486999999999"/>
    <n v="2733200"/>
    <s v="JNPR"/>
    <x v="6"/>
    <s v="$15.00 to $49.99"/>
    <n v="15"/>
    <n v="0.04"/>
    <n v="24"/>
    <n v="15399.2922"/>
    <s v="JNPR"/>
    <s v="Juniper Networks"/>
    <s v="Information Technology"/>
    <s v="Communications Equipment"/>
    <s v="Sunnyvale, California"/>
    <m/>
    <n v="1043604"/>
    <n v="1996"/>
  </r>
  <r>
    <d v="2019-05-21T00:00:00"/>
    <s v="JNPR"/>
    <s v="sell"/>
    <n v="500"/>
    <n v="10"/>
    <s v="2019-05-21"/>
    <n v="25.6"/>
    <n v="26.17"/>
    <n v="25.6"/>
    <n v="26.07"/>
    <n v="25.873906999999999"/>
    <n v="3310800"/>
    <s v="JNPR"/>
    <x v="2"/>
    <s v="$15.00 to $49.99"/>
    <n v="15"/>
    <n v="0.04"/>
    <n v="20"/>
    <n v="12936.9535"/>
    <s v="JNPR"/>
    <s v="Juniper Networks"/>
    <s v="Information Technology"/>
    <s v="Communications Equipment"/>
    <s v="Sunnyvale, California"/>
    <m/>
    <n v="1043604"/>
    <n v="1996"/>
  </r>
  <r>
    <d v="2019-05-10T00:00:00"/>
    <s v="JNPR"/>
    <s v="buy"/>
    <n v="2000"/>
    <n v="15"/>
    <s v="2019-05-10"/>
    <n v="26.27"/>
    <n v="26.5"/>
    <n v="25.870000999999998"/>
    <n v="26.41"/>
    <n v="26.211351000000001"/>
    <n v="3268100"/>
    <s v="JNPR"/>
    <x v="9"/>
    <s v="$15.00 to $49.99"/>
    <n v="15"/>
    <n v="0.04"/>
    <n v="80"/>
    <n v="52422.701999999997"/>
    <s v="JNPR"/>
    <s v="Juniper Networks"/>
    <s v="Information Technology"/>
    <s v="Communications Equipment"/>
    <s v="Sunnyvale, California"/>
    <m/>
    <n v="1043604"/>
    <n v="1996"/>
  </r>
  <r>
    <d v="2019-05-10T00:00:00"/>
    <s v="JNPR"/>
    <s v="buy"/>
    <n v="1900"/>
    <n v="11"/>
    <s v="2019-05-10"/>
    <n v="26.27"/>
    <n v="26.5"/>
    <n v="25.870000999999998"/>
    <n v="26.41"/>
    <n v="26.211351000000001"/>
    <n v="3268100"/>
    <s v="JNPR"/>
    <x v="1"/>
    <s v="$15.00 to $49.99"/>
    <n v="15"/>
    <n v="0.04"/>
    <n v="76"/>
    <n v="49801.566899999998"/>
    <s v="JNPR"/>
    <s v="Juniper Networks"/>
    <s v="Information Technology"/>
    <s v="Communications Equipment"/>
    <s v="Sunnyvale, California"/>
    <m/>
    <n v="1043604"/>
    <n v="1996"/>
  </r>
  <r>
    <d v="2019-05-10T00:00:00"/>
    <s v="JNPR"/>
    <s v="sell"/>
    <n v="2500"/>
    <n v="18"/>
    <s v="2019-05-10"/>
    <n v="26.27"/>
    <n v="26.5"/>
    <n v="25.870000999999998"/>
    <n v="26.41"/>
    <n v="26.211351000000001"/>
    <n v="3268100"/>
    <s v="JNPR"/>
    <x v="18"/>
    <s v="$15.00 to $49.99"/>
    <n v="15"/>
    <n v="0.04"/>
    <n v="100"/>
    <n v="65528.377500000002"/>
    <s v="JNPR"/>
    <s v="Juniper Networks"/>
    <s v="Information Technology"/>
    <s v="Communications Equipment"/>
    <s v="Sunnyvale, California"/>
    <m/>
    <n v="1043604"/>
    <n v="1996"/>
  </r>
  <r>
    <d v="2019-05-10T00:00:00"/>
    <s v="JNPR"/>
    <s v="buy"/>
    <n v="2400"/>
    <n v="14"/>
    <s v="2019-05-10"/>
    <n v="26.27"/>
    <n v="26.5"/>
    <n v="25.870000999999998"/>
    <n v="26.41"/>
    <n v="26.211351000000001"/>
    <n v="3268100"/>
    <s v="JNPR"/>
    <x v="16"/>
    <s v="$15.00 to $49.99"/>
    <n v="15"/>
    <n v="0.04"/>
    <n v="96"/>
    <n v="62907.242400000003"/>
    <s v="JNPR"/>
    <s v="Juniper Networks"/>
    <s v="Information Technology"/>
    <s v="Communications Equipment"/>
    <s v="Sunnyvale, California"/>
    <m/>
    <n v="1043604"/>
    <n v="1996"/>
  </r>
  <r>
    <d v="2019-05-10T00:00:00"/>
    <s v="JNPR"/>
    <s v="buy"/>
    <n v="1300"/>
    <n v="7"/>
    <s v="2019-05-10"/>
    <n v="26.27"/>
    <n v="26.5"/>
    <n v="25.870000999999998"/>
    <n v="26.41"/>
    <n v="26.211351000000001"/>
    <n v="3268100"/>
    <s v="JNPR"/>
    <x v="7"/>
    <s v="$15.00 to $49.99"/>
    <n v="15"/>
    <n v="0.04"/>
    <n v="52"/>
    <n v="34074.756300000001"/>
    <s v="JNPR"/>
    <s v="Juniper Networks"/>
    <s v="Information Technology"/>
    <s v="Communications Equipment"/>
    <s v="Sunnyvale, California"/>
    <m/>
    <n v="1043604"/>
    <n v="1996"/>
  </r>
  <r>
    <d v="2019-05-09T00:00:00"/>
    <s v="JNPR"/>
    <s v="sell"/>
    <n v="800"/>
    <n v="14"/>
    <s v="2019-05-09"/>
    <n v="26.4"/>
    <n v="26.440000999999999"/>
    <n v="25.969999000000001"/>
    <n v="26.43"/>
    <n v="26.231200999999999"/>
    <n v="3860400"/>
    <s v="JNPR"/>
    <x v="16"/>
    <s v="$15.00 to $49.99"/>
    <n v="15"/>
    <n v="0.04"/>
    <n v="32"/>
    <n v="20984.960800000001"/>
    <s v="JNPR"/>
    <s v="Juniper Networks"/>
    <s v="Information Technology"/>
    <s v="Communications Equipment"/>
    <s v="Sunnyvale, California"/>
    <m/>
    <n v="1043604"/>
    <n v="1996"/>
  </r>
  <r>
    <d v="2019-05-09T00:00:00"/>
    <s v="JNPR"/>
    <s v="sell"/>
    <n v="1300"/>
    <n v="7"/>
    <s v="2019-05-09"/>
    <n v="26.4"/>
    <n v="26.440000999999999"/>
    <n v="25.969999000000001"/>
    <n v="26.43"/>
    <n v="26.231200999999999"/>
    <n v="3860400"/>
    <s v="JNPR"/>
    <x v="7"/>
    <s v="$15.00 to $49.99"/>
    <n v="15"/>
    <n v="0.04"/>
    <n v="52"/>
    <n v="34100.561300000001"/>
    <s v="JNPR"/>
    <s v="Juniper Networks"/>
    <s v="Information Technology"/>
    <s v="Communications Equipment"/>
    <s v="Sunnyvale, California"/>
    <m/>
    <n v="1043604"/>
    <n v="1996"/>
  </r>
  <r>
    <d v="2019-06-25T00:00:00"/>
    <s v="JNPR"/>
    <s v="sell"/>
    <n v="1500"/>
    <n v="14"/>
    <s v="2019-06-25"/>
    <n v="26.530000999999999"/>
    <n v="26.780000999999999"/>
    <n v="26.309999000000001"/>
    <n v="26.32"/>
    <n v="26.32"/>
    <n v="1980400"/>
    <s v="JNPR"/>
    <x v="16"/>
    <s v="$15.00 to $49.99"/>
    <n v="15"/>
    <n v="0.04"/>
    <n v="60"/>
    <n v="39480"/>
    <s v="JNPR"/>
    <s v="Juniper Networks"/>
    <s v="Information Technology"/>
    <s v="Communications Equipment"/>
    <s v="Sunnyvale, California"/>
    <m/>
    <n v="1043604"/>
    <n v="1996"/>
  </r>
  <r>
    <d v="2019-06-25T00:00:00"/>
    <s v="JNPR"/>
    <s v="sell"/>
    <n v="800"/>
    <n v="5"/>
    <s v="2019-06-25"/>
    <n v="26.530000999999999"/>
    <n v="26.780000999999999"/>
    <n v="26.309999000000001"/>
    <n v="26.32"/>
    <n v="26.32"/>
    <n v="1980400"/>
    <s v="JNPR"/>
    <x v="12"/>
    <s v="$15.00 to $49.99"/>
    <n v="15"/>
    <n v="0.04"/>
    <n v="32"/>
    <n v="21056"/>
    <s v="JNPR"/>
    <s v="Juniper Networks"/>
    <s v="Information Technology"/>
    <s v="Communications Equipment"/>
    <s v="Sunnyvale, California"/>
    <m/>
    <n v="1043604"/>
    <n v="1996"/>
  </r>
  <r>
    <d v="2019-05-08T00:00:00"/>
    <s v="JNPR"/>
    <s v="buy"/>
    <n v="300"/>
    <n v="3"/>
    <s v="2019-05-08"/>
    <n v="26.66"/>
    <n v="26.940000999999999"/>
    <n v="26.389999"/>
    <n v="26.67"/>
    <n v="26.469394999999999"/>
    <n v="4625000"/>
    <s v="JNPR"/>
    <x v="3"/>
    <s v="$15.00 to $49.99"/>
    <n v="15"/>
    <n v="0.04"/>
    <n v="12"/>
    <n v="7940.8184999999994"/>
    <s v="JNPR"/>
    <s v="Juniper Networks"/>
    <s v="Information Technology"/>
    <s v="Communications Equipment"/>
    <s v="Sunnyvale, California"/>
    <m/>
    <n v="1043604"/>
    <n v="1996"/>
  </r>
  <r>
    <d v="2019-05-08T00:00:00"/>
    <s v="JNPR"/>
    <s v="buy"/>
    <n v="1600"/>
    <n v="13"/>
    <s v="2019-05-08"/>
    <n v="26.66"/>
    <n v="26.940000999999999"/>
    <n v="26.389999"/>
    <n v="26.67"/>
    <n v="26.469394999999999"/>
    <n v="4625000"/>
    <s v="JNPR"/>
    <x v="13"/>
    <s v="$15.00 to $49.99"/>
    <n v="15"/>
    <n v="0.04"/>
    <n v="64"/>
    <n v="42351.031999999999"/>
    <s v="JNPR"/>
    <s v="Juniper Networks"/>
    <s v="Information Technology"/>
    <s v="Communications Equipment"/>
    <s v="Sunnyvale, California"/>
    <m/>
    <n v="1043604"/>
    <n v="1996"/>
  </r>
  <r>
    <d v="2019-05-07T00:00:00"/>
    <s v="JNPR"/>
    <s v="buy"/>
    <n v="2700"/>
    <n v="18"/>
    <s v="2019-05-07"/>
    <n v="26.91"/>
    <n v="27.030000999999999"/>
    <n v="26.41"/>
    <n v="26.68"/>
    <n v="26.479320999999999"/>
    <n v="2744900"/>
    <s v="JNPR"/>
    <x v="18"/>
    <s v="$15.00 to $49.99"/>
    <n v="15"/>
    <n v="0.04"/>
    <n v="108"/>
    <n v="71494.166700000002"/>
    <s v="JNPR"/>
    <s v="Juniper Networks"/>
    <s v="Information Technology"/>
    <s v="Communications Equipment"/>
    <s v="Sunnyvale, California"/>
    <m/>
    <n v="1043604"/>
    <n v="1996"/>
  </r>
  <r>
    <d v="2019-05-07T00:00:00"/>
    <s v="JNPR"/>
    <s v="sell"/>
    <n v="200"/>
    <n v="3"/>
    <s v="2019-05-07"/>
    <n v="26.91"/>
    <n v="27.030000999999999"/>
    <n v="26.41"/>
    <n v="26.68"/>
    <n v="26.479320999999999"/>
    <n v="2744900"/>
    <s v="JNPR"/>
    <x v="3"/>
    <s v="$15.00 to $49.99"/>
    <n v="15"/>
    <n v="0.04"/>
    <n v="8"/>
    <n v="5295.8642"/>
    <s v="JNPR"/>
    <s v="Juniper Networks"/>
    <s v="Information Technology"/>
    <s v="Communications Equipment"/>
    <s v="Sunnyvale, California"/>
    <m/>
    <n v="1043604"/>
    <n v="1996"/>
  </r>
  <r>
    <d v="2019-06-05T00:00:00"/>
    <s v="JNPR"/>
    <s v="buy"/>
    <n v="800"/>
    <n v="3"/>
    <s v="2019-06-05"/>
    <n v="26.129999000000002"/>
    <n v="26.58"/>
    <n v="25.959999"/>
    <n v="26.48"/>
    <n v="26.48"/>
    <n v="5750400"/>
    <s v="JNPR"/>
    <x v="3"/>
    <s v="$15.00 to $49.99"/>
    <n v="15"/>
    <n v="0.04"/>
    <n v="32"/>
    <n v="21184"/>
    <s v="JNPR"/>
    <s v="Juniper Networks"/>
    <s v="Information Technology"/>
    <s v="Communications Equipment"/>
    <s v="Sunnyvale, California"/>
    <m/>
    <n v="1043604"/>
    <n v="1996"/>
  </r>
  <r>
    <d v="2019-06-05T00:00:00"/>
    <s v="JNPR"/>
    <s v="sell"/>
    <n v="500"/>
    <n v="8"/>
    <s v="2019-06-05"/>
    <n v="26.129999000000002"/>
    <n v="26.58"/>
    <n v="25.959999"/>
    <n v="26.48"/>
    <n v="26.48"/>
    <n v="5750400"/>
    <s v="JNPR"/>
    <x v="4"/>
    <s v="$15.00 to $49.99"/>
    <n v="15"/>
    <n v="0.04"/>
    <n v="20"/>
    <n v="13240"/>
    <s v="JNPR"/>
    <s v="Juniper Networks"/>
    <s v="Information Technology"/>
    <s v="Communications Equipment"/>
    <s v="Sunnyvale, California"/>
    <m/>
    <n v="1043604"/>
    <n v="1996"/>
  </r>
  <r>
    <d v="2019-06-06T00:00:00"/>
    <s v="JNPR"/>
    <s v="buy"/>
    <n v="2200"/>
    <n v="18"/>
    <s v="2019-06-06"/>
    <n v="26.59"/>
    <n v="26.74"/>
    <n v="26.290001"/>
    <n v="26.6"/>
    <n v="26.6"/>
    <n v="3225100"/>
    <s v="JNPR"/>
    <x v="18"/>
    <s v="$15.00 to $49.99"/>
    <n v="15"/>
    <n v="0.04"/>
    <n v="88"/>
    <n v="58520"/>
    <s v="JNPR"/>
    <s v="Juniper Networks"/>
    <s v="Information Technology"/>
    <s v="Communications Equipment"/>
    <s v="Sunnyvale, California"/>
    <m/>
    <n v="1043604"/>
    <n v="1996"/>
  </r>
  <r>
    <d v="2019-06-17T00:00:00"/>
    <s v="JNPR"/>
    <s v="sell"/>
    <n v="2600"/>
    <n v="12"/>
    <s v="2019-06-17"/>
    <n v="26.58"/>
    <n v="26.83"/>
    <n v="26.129999000000002"/>
    <n v="26.6"/>
    <n v="26.6"/>
    <n v="4755500"/>
    <s v="JNPR"/>
    <x v="11"/>
    <s v="$15.00 to $49.99"/>
    <n v="15"/>
    <n v="0.04"/>
    <n v="104"/>
    <n v="69160"/>
    <s v="JNPR"/>
    <s v="Juniper Networks"/>
    <s v="Information Technology"/>
    <s v="Communications Equipment"/>
    <s v="Sunnyvale, California"/>
    <m/>
    <n v="1043604"/>
    <n v="1996"/>
  </r>
  <r>
    <d v="2019-06-06T00:00:00"/>
    <s v="JNPR"/>
    <s v="buy"/>
    <n v="1500"/>
    <n v="8"/>
    <s v="2019-06-06"/>
    <n v="26.59"/>
    <n v="26.74"/>
    <n v="26.290001"/>
    <n v="26.6"/>
    <n v="26.6"/>
    <n v="3225100"/>
    <s v="JNPR"/>
    <x v="4"/>
    <s v="$15.00 to $49.99"/>
    <n v="15"/>
    <n v="0.04"/>
    <n v="60"/>
    <n v="39900"/>
    <s v="JNPR"/>
    <s v="Juniper Networks"/>
    <s v="Information Technology"/>
    <s v="Communications Equipment"/>
    <s v="Sunnyvale, California"/>
    <m/>
    <n v="1043604"/>
    <n v="1996"/>
  </r>
  <r>
    <d v="2019-06-06T00:00:00"/>
    <s v="JNPR"/>
    <s v="buy"/>
    <n v="1400"/>
    <n v="15"/>
    <s v="2019-06-06"/>
    <n v="26.59"/>
    <n v="26.74"/>
    <n v="26.290001"/>
    <n v="26.6"/>
    <n v="26.6"/>
    <n v="3225100"/>
    <s v="JNPR"/>
    <x v="9"/>
    <s v="$15.00 to $49.99"/>
    <n v="15"/>
    <n v="0.04"/>
    <n v="56"/>
    <n v="37240"/>
    <s v="JNPR"/>
    <s v="Juniper Networks"/>
    <s v="Information Technology"/>
    <s v="Communications Equipment"/>
    <s v="Sunnyvale, California"/>
    <m/>
    <n v="1043604"/>
    <n v="1996"/>
  </r>
  <r>
    <d v="2019-06-17T00:00:00"/>
    <s v="JNPR"/>
    <s v="sell"/>
    <n v="1000"/>
    <n v="7"/>
    <s v="2019-06-17"/>
    <n v="26.58"/>
    <n v="26.83"/>
    <n v="26.129999000000002"/>
    <n v="26.6"/>
    <n v="26.6"/>
    <n v="4755500"/>
    <s v="JNPR"/>
    <x v="7"/>
    <s v="$15.00 to $49.99"/>
    <n v="15"/>
    <n v="0.04"/>
    <n v="40"/>
    <n v="26600"/>
    <s v="JNPR"/>
    <s v="Juniper Networks"/>
    <s v="Information Technology"/>
    <s v="Communications Equipment"/>
    <s v="Sunnyvale, California"/>
    <m/>
    <n v="1043604"/>
    <n v="1996"/>
  </r>
  <r>
    <d v="2019-06-28T00:00:00"/>
    <s v="JNPR"/>
    <s v="sell"/>
    <n v="1000"/>
    <n v="17"/>
    <s v="2019-06-28"/>
    <n v="26.959999"/>
    <n v="27.040001"/>
    <n v="26.559999000000001"/>
    <n v="26.629999000000002"/>
    <n v="26.629999000000002"/>
    <n v="3375400"/>
    <s v="JNPR"/>
    <x v="17"/>
    <s v="$15.00 to $49.99"/>
    <n v="15"/>
    <n v="0.04"/>
    <n v="40"/>
    <n v="26629.999"/>
    <s v="JNPR"/>
    <s v="Juniper Networks"/>
    <s v="Information Technology"/>
    <s v="Communications Equipment"/>
    <s v="Sunnyvale, California"/>
    <m/>
    <n v="1043604"/>
    <n v="1996"/>
  </r>
  <r>
    <d v="2019-06-28T00:00:00"/>
    <s v="JNPR"/>
    <s v="buy"/>
    <n v="1900"/>
    <n v="16"/>
    <s v="2019-06-28"/>
    <n v="26.959999"/>
    <n v="27.040001"/>
    <n v="26.559999000000001"/>
    <n v="26.629999000000002"/>
    <n v="26.629999000000002"/>
    <n v="3375400"/>
    <s v="JNPR"/>
    <x v="8"/>
    <s v="$15.00 to $49.99"/>
    <n v="15"/>
    <n v="0.04"/>
    <n v="76"/>
    <n v="50596.998099999997"/>
    <s v="JNPR"/>
    <s v="Juniper Networks"/>
    <s v="Information Technology"/>
    <s v="Communications Equipment"/>
    <s v="Sunnyvale, California"/>
    <m/>
    <n v="1043604"/>
    <n v="1996"/>
  </r>
  <r>
    <d v="2019-06-28T00:00:00"/>
    <s v="JNPR"/>
    <s v="buy"/>
    <n v="1800"/>
    <n v="12"/>
    <s v="2019-06-28"/>
    <n v="26.959999"/>
    <n v="27.040001"/>
    <n v="26.559999000000001"/>
    <n v="26.629999000000002"/>
    <n v="26.629999000000002"/>
    <n v="3375400"/>
    <s v="JNPR"/>
    <x v="11"/>
    <s v="$15.00 to $49.99"/>
    <n v="15"/>
    <n v="0.04"/>
    <n v="72"/>
    <n v="47933.998200000002"/>
    <s v="JNPR"/>
    <s v="Juniper Networks"/>
    <s v="Information Technology"/>
    <s v="Communications Equipment"/>
    <s v="Sunnyvale, California"/>
    <m/>
    <n v="1043604"/>
    <n v="1996"/>
  </r>
  <r>
    <d v="2019-06-14T00:00:00"/>
    <s v="JNPR"/>
    <s v="sell"/>
    <n v="100"/>
    <n v="1"/>
    <s v="2019-06-14"/>
    <n v="26.83"/>
    <n v="26.85"/>
    <n v="26.459999"/>
    <n v="26.639999"/>
    <n v="26.639999"/>
    <n v="2449000"/>
    <s v="JNPR"/>
    <x v="19"/>
    <s v="$15.00 to $49.99"/>
    <n v="15"/>
    <n v="0.04"/>
    <n v="4"/>
    <n v="2663.9998999999998"/>
    <s v="JNPR"/>
    <s v="Juniper Networks"/>
    <s v="Information Technology"/>
    <s v="Communications Equipment"/>
    <s v="Sunnyvale, California"/>
    <m/>
    <n v="1043604"/>
    <n v="1996"/>
  </r>
  <r>
    <d v="2019-04-04T00:00:00"/>
    <s v="JNPR"/>
    <s v="sell"/>
    <n v="300"/>
    <n v="4"/>
    <s v="2019-04-04"/>
    <n v="27.299999"/>
    <n v="27.360001"/>
    <n v="26.799999"/>
    <n v="26.92"/>
    <n v="26.717514000000001"/>
    <n v="1981600"/>
    <s v="JNPR"/>
    <x v="14"/>
    <s v="$15.00 to $49.99"/>
    <n v="15"/>
    <n v="0.04"/>
    <n v="12"/>
    <n v="8015.2542000000003"/>
    <s v="JNPR"/>
    <s v="Juniper Networks"/>
    <s v="Information Technology"/>
    <s v="Communications Equipment"/>
    <s v="Sunnyvale, California"/>
    <m/>
    <n v="1043604"/>
    <n v="1996"/>
  </r>
  <r>
    <d v="2019-04-04T00:00:00"/>
    <s v="JNPR"/>
    <s v="sell"/>
    <n v="500"/>
    <n v="8"/>
    <s v="2019-04-04"/>
    <n v="27.299999"/>
    <n v="27.360001"/>
    <n v="26.799999"/>
    <n v="26.92"/>
    <n v="26.717514000000001"/>
    <n v="1981600"/>
    <s v="JNPR"/>
    <x v="4"/>
    <s v="$15.00 to $49.99"/>
    <n v="15"/>
    <n v="0.04"/>
    <n v="20"/>
    <n v="13358.757"/>
    <s v="JNPR"/>
    <s v="Juniper Networks"/>
    <s v="Information Technology"/>
    <s v="Communications Equipment"/>
    <s v="Sunnyvale, California"/>
    <m/>
    <n v="1043604"/>
    <n v="1996"/>
  </r>
  <r>
    <d v="2019-06-07T00:00:00"/>
    <s v="JNPR"/>
    <s v="buy"/>
    <n v="200"/>
    <n v="6"/>
    <s v="2019-06-07"/>
    <n v="26.620000999999998"/>
    <n v="26.879999000000002"/>
    <n v="26.57"/>
    <n v="26.74"/>
    <n v="26.74"/>
    <n v="2463700"/>
    <s v="JNPR"/>
    <x v="5"/>
    <s v="$15.00 to $49.99"/>
    <n v="15"/>
    <n v="0.04"/>
    <n v="8"/>
    <n v="5348"/>
    <s v="JNPR"/>
    <s v="Juniper Networks"/>
    <s v="Information Technology"/>
    <s v="Communications Equipment"/>
    <s v="Sunnyvale, California"/>
    <m/>
    <n v="1043604"/>
    <n v="1996"/>
  </r>
  <r>
    <d v="2019-06-07T00:00:00"/>
    <s v="JNPR"/>
    <s v="buy"/>
    <n v="200"/>
    <n v="5"/>
    <s v="2019-06-07"/>
    <n v="26.620000999999998"/>
    <n v="26.879999000000002"/>
    <n v="26.57"/>
    <n v="26.74"/>
    <n v="26.74"/>
    <n v="2463700"/>
    <s v="JNPR"/>
    <x v="12"/>
    <s v="$15.00 to $49.99"/>
    <n v="15"/>
    <n v="0.04"/>
    <n v="8"/>
    <n v="5348"/>
    <s v="JNPR"/>
    <s v="Juniper Networks"/>
    <s v="Information Technology"/>
    <s v="Communications Equipment"/>
    <s v="Sunnyvale, California"/>
    <m/>
    <n v="1043604"/>
    <n v="1996"/>
  </r>
  <r>
    <d v="2019-06-21T00:00:00"/>
    <s v="JNPR"/>
    <s v="buy"/>
    <n v="1500"/>
    <n v="19"/>
    <s v="2019-06-21"/>
    <n v="26.85"/>
    <n v="26.93"/>
    <n v="26.540001"/>
    <n v="26.809999000000001"/>
    <n v="26.809999000000001"/>
    <n v="11085900"/>
    <s v="JNPR"/>
    <x v="0"/>
    <s v="$15.00 to $49.99"/>
    <n v="15"/>
    <n v="0.04"/>
    <n v="60"/>
    <n v="40214.998500000002"/>
    <s v="JNPR"/>
    <s v="Juniper Networks"/>
    <s v="Information Technology"/>
    <s v="Communications Equipment"/>
    <s v="Sunnyvale, California"/>
    <m/>
    <n v="1043604"/>
    <n v="1996"/>
  </r>
  <r>
    <d v="2019-04-05T00:00:00"/>
    <s v="JNPR"/>
    <s v="buy"/>
    <n v="1500"/>
    <n v="13"/>
    <s v="2019-04-05"/>
    <n v="26.790001"/>
    <n v="27.16"/>
    <n v="26.68"/>
    <n v="27.030000999999999"/>
    <n v="26.826688999999998"/>
    <n v="2407400"/>
    <s v="JNPR"/>
    <x v="13"/>
    <s v="$15.00 to $49.99"/>
    <n v="15"/>
    <n v="0.04"/>
    <n v="60"/>
    <n v="40240.033499999998"/>
    <s v="JNPR"/>
    <s v="Juniper Networks"/>
    <s v="Information Technology"/>
    <s v="Communications Equipment"/>
    <s v="Sunnyvale, California"/>
    <m/>
    <n v="1043604"/>
    <n v="1996"/>
  </r>
  <r>
    <d v="2019-04-05T00:00:00"/>
    <s v="JNPR"/>
    <s v="sell"/>
    <n v="1300"/>
    <n v="18"/>
    <s v="2019-04-05"/>
    <n v="26.790001"/>
    <n v="27.16"/>
    <n v="26.68"/>
    <n v="27.030000999999999"/>
    <n v="26.826688999999998"/>
    <n v="2407400"/>
    <s v="JNPR"/>
    <x v="18"/>
    <s v="$15.00 to $49.99"/>
    <n v="15"/>
    <n v="0.04"/>
    <n v="52"/>
    <n v="34874.695699999997"/>
    <s v="JNPR"/>
    <s v="Juniper Networks"/>
    <s v="Information Technology"/>
    <s v="Communications Equipment"/>
    <s v="Sunnyvale, California"/>
    <m/>
    <n v="1043604"/>
    <n v="1996"/>
  </r>
  <r>
    <d v="2019-06-19T00:00:00"/>
    <s v="JNPR"/>
    <s v="buy"/>
    <n v="1400"/>
    <n v="9"/>
    <s v="2019-06-19"/>
    <n v="26.940000999999999"/>
    <n v="27.059999000000001"/>
    <n v="26.620000999999998"/>
    <n v="26.85"/>
    <n v="26.85"/>
    <n v="2303200"/>
    <s v="JNPR"/>
    <x v="6"/>
    <s v="$15.00 to $49.99"/>
    <n v="15"/>
    <n v="0.04"/>
    <n v="56"/>
    <n v="37590"/>
    <s v="JNPR"/>
    <s v="Juniper Networks"/>
    <s v="Information Technology"/>
    <s v="Communications Equipment"/>
    <s v="Sunnyvale, California"/>
    <m/>
    <n v="1043604"/>
    <n v="1996"/>
  </r>
  <r>
    <d v="2019-06-10T00:00:00"/>
    <s v="JNPR"/>
    <s v="sell"/>
    <n v="2000"/>
    <n v="19"/>
    <s v="2019-06-10"/>
    <n v="26.860001"/>
    <n v="26.98"/>
    <n v="26.52"/>
    <n v="26.860001"/>
    <n v="26.860001"/>
    <n v="2540500"/>
    <s v="JNPR"/>
    <x v="0"/>
    <s v="$15.00 to $49.99"/>
    <n v="15"/>
    <n v="0.04"/>
    <n v="80"/>
    <n v="53720.002"/>
    <s v="JNPR"/>
    <s v="Juniper Networks"/>
    <s v="Information Technology"/>
    <s v="Communications Equipment"/>
    <s v="Sunnyvale, California"/>
    <m/>
    <n v="1043604"/>
    <n v="1996"/>
  </r>
  <r>
    <d v="2019-06-18T00:00:00"/>
    <s v="JNPR"/>
    <s v="sell"/>
    <n v="100"/>
    <n v="1"/>
    <s v="2019-06-18"/>
    <n v="26.84"/>
    <n v="27.25"/>
    <n v="26.73"/>
    <n v="26.860001"/>
    <n v="26.860001"/>
    <n v="2768700"/>
    <s v="JNPR"/>
    <x v="19"/>
    <s v="$15.00 to $49.99"/>
    <n v="15"/>
    <n v="0.04"/>
    <n v="4"/>
    <n v="2686.0001000000002"/>
    <s v="JNPR"/>
    <s v="Juniper Networks"/>
    <s v="Information Technology"/>
    <s v="Communications Equipment"/>
    <s v="Sunnyvale, California"/>
    <m/>
    <n v="1043604"/>
    <n v="1996"/>
  </r>
  <r>
    <d v="2019-06-18T00:00:00"/>
    <s v="JNPR"/>
    <s v="sell"/>
    <n v="1200"/>
    <n v="14"/>
    <s v="2019-06-18"/>
    <n v="26.84"/>
    <n v="27.25"/>
    <n v="26.73"/>
    <n v="26.860001"/>
    <n v="26.860001"/>
    <n v="2768700"/>
    <s v="JNPR"/>
    <x v="16"/>
    <s v="$15.00 to $49.99"/>
    <n v="15"/>
    <n v="0.04"/>
    <n v="48"/>
    <n v="32232.001199999999"/>
    <s v="JNPR"/>
    <s v="Juniper Networks"/>
    <s v="Information Technology"/>
    <s v="Communications Equipment"/>
    <s v="Sunnyvale, California"/>
    <m/>
    <n v="1043604"/>
    <n v="1996"/>
  </r>
  <r>
    <d v="2019-06-10T00:00:00"/>
    <s v="JNPR"/>
    <s v="buy"/>
    <n v="900"/>
    <n v="7"/>
    <s v="2019-06-10"/>
    <n v="26.860001"/>
    <n v="26.98"/>
    <n v="26.52"/>
    <n v="26.860001"/>
    <n v="26.860001"/>
    <n v="2540500"/>
    <s v="JNPR"/>
    <x v="7"/>
    <s v="$15.00 to $49.99"/>
    <n v="15"/>
    <n v="0.04"/>
    <n v="36"/>
    <n v="24174.000899999999"/>
    <s v="JNPR"/>
    <s v="Juniper Networks"/>
    <s v="Information Technology"/>
    <s v="Communications Equipment"/>
    <s v="Sunnyvale, California"/>
    <m/>
    <n v="1043604"/>
    <n v="1996"/>
  </r>
  <r>
    <d v="2019-06-10T00:00:00"/>
    <s v="JNPR"/>
    <s v="sell"/>
    <n v="1100"/>
    <n v="15"/>
    <s v="2019-06-10"/>
    <n v="26.860001"/>
    <n v="26.98"/>
    <n v="26.52"/>
    <n v="26.860001"/>
    <n v="26.860001"/>
    <n v="2540500"/>
    <s v="JNPR"/>
    <x v="9"/>
    <s v="$15.00 to $49.99"/>
    <n v="15"/>
    <n v="0.04"/>
    <n v="44"/>
    <n v="29546.001100000001"/>
    <s v="JNPR"/>
    <s v="Juniper Networks"/>
    <s v="Information Technology"/>
    <s v="Communications Equipment"/>
    <s v="Sunnyvale, California"/>
    <m/>
    <n v="1043604"/>
    <n v="1996"/>
  </r>
  <r>
    <d v="2019-06-13T00:00:00"/>
    <s v="JNPR"/>
    <s v="buy"/>
    <n v="100"/>
    <n v="5"/>
    <s v="2019-06-13"/>
    <n v="27"/>
    <n v="27.23"/>
    <n v="26.77"/>
    <n v="26.91"/>
    <n v="26.91"/>
    <n v="2530600"/>
    <s v="JNPR"/>
    <x v="12"/>
    <s v="$15.00 to $49.99"/>
    <n v="15"/>
    <n v="0.04"/>
    <n v="4"/>
    <n v="2691"/>
    <s v="JNPR"/>
    <s v="Juniper Networks"/>
    <s v="Information Technology"/>
    <s v="Communications Equipment"/>
    <s v="Sunnyvale, California"/>
    <m/>
    <n v="1043604"/>
    <n v="1996"/>
  </r>
  <r>
    <d v="2019-04-02T00:00:00"/>
    <s v="JNPR"/>
    <s v="sell"/>
    <n v="100"/>
    <n v="5"/>
    <s v="2019-04-02"/>
    <n v="27.25"/>
    <n v="27.48"/>
    <n v="27"/>
    <n v="27.129999000000002"/>
    <n v="26.925934000000002"/>
    <n v="3234300"/>
    <s v="JNPR"/>
    <x v="12"/>
    <s v="$15.00 to $49.99"/>
    <n v="15"/>
    <n v="0.04"/>
    <n v="4"/>
    <n v="2692.5934000000002"/>
    <s v="JNPR"/>
    <s v="Juniper Networks"/>
    <s v="Information Technology"/>
    <s v="Communications Equipment"/>
    <s v="Sunnyvale, California"/>
    <m/>
    <n v="1043604"/>
    <n v="1996"/>
  </r>
  <r>
    <d v="2019-04-02T00:00:00"/>
    <s v="JNPR"/>
    <s v="buy"/>
    <n v="1200"/>
    <n v="19"/>
    <s v="2019-04-02"/>
    <n v="27.25"/>
    <n v="27.48"/>
    <n v="27"/>
    <n v="27.129999000000002"/>
    <n v="26.925934000000002"/>
    <n v="3234300"/>
    <s v="JNPR"/>
    <x v="0"/>
    <s v="$15.00 to $49.99"/>
    <n v="15"/>
    <n v="0.04"/>
    <n v="48"/>
    <n v="32311.120800000001"/>
    <s v="JNPR"/>
    <s v="Juniper Networks"/>
    <s v="Information Technology"/>
    <s v="Communications Equipment"/>
    <s v="Sunnyvale, California"/>
    <m/>
    <n v="1043604"/>
    <n v="1996"/>
  </r>
  <r>
    <d v="2019-06-11T00:00:00"/>
    <s v="JNPR"/>
    <s v="buy"/>
    <n v="900"/>
    <n v="11"/>
    <s v="2019-06-11"/>
    <n v="27.049999"/>
    <n v="27.09"/>
    <n v="26.68"/>
    <n v="26.93"/>
    <n v="26.93"/>
    <n v="2485500"/>
    <s v="JNPR"/>
    <x v="1"/>
    <s v="$15.00 to $49.99"/>
    <n v="15"/>
    <n v="0.04"/>
    <n v="36"/>
    <n v="24237"/>
    <s v="JNPR"/>
    <s v="Juniper Networks"/>
    <s v="Information Technology"/>
    <s v="Communications Equipment"/>
    <s v="Sunnyvale, California"/>
    <m/>
    <n v="1043604"/>
    <n v="1996"/>
  </r>
  <r>
    <d v="2019-06-11T00:00:00"/>
    <s v="JNPR"/>
    <s v="buy"/>
    <n v="2100"/>
    <n v="14"/>
    <s v="2019-06-11"/>
    <n v="27.049999"/>
    <n v="27.09"/>
    <n v="26.68"/>
    <n v="26.93"/>
    <n v="26.93"/>
    <n v="2485500"/>
    <s v="JNPR"/>
    <x v="16"/>
    <s v="$15.00 to $49.99"/>
    <n v="15"/>
    <n v="0.04"/>
    <n v="84"/>
    <n v="56553"/>
    <s v="JNPR"/>
    <s v="Juniper Networks"/>
    <s v="Information Technology"/>
    <s v="Communications Equipment"/>
    <s v="Sunnyvale, California"/>
    <m/>
    <n v="1043604"/>
    <n v="1996"/>
  </r>
  <r>
    <d v="2019-06-11T00:00:00"/>
    <s v="JNPR"/>
    <s v="buy"/>
    <n v="100"/>
    <n v="3"/>
    <s v="2019-06-11"/>
    <n v="27.049999"/>
    <n v="27.09"/>
    <n v="26.68"/>
    <n v="26.93"/>
    <n v="26.93"/>
    <n v="2485500"/>
    <s v="JNPR"/>
    <x v="3"/>
    <s v="$15.00 to $49.99"/>
    <n v="15"/>
    <n v="0.04"/>
    <n v="4"/>
    <n v="2693"/>
    <s v="JNPR"/>
    <s v="Juniper Networks"/>
    <s v="Information Technology"/>
    <s v="Communications Equipment"/>
    <s v="Sunnyvale, California"/>
    <m/>
    <n v="1043604"/>
    <n v="1996"/>
  </r>
  <r>
    <d v="2019-06-11T00:00:00"/>
    <s v="JNPR"/>
    <s v="buy"/>
    <n v="300"/>
    <n v="2"/>
    <s v="2019-06-11"/>
    <n v="27.049999"/>
    <n v="27.09"/>
    <n v="26.68"/>
    <n v="26.93"/>
    <n v="26.93"/>
    <n v="2485500"/>
    <s v="JNPR"/>
    <x v="10"/>
    <s v="$15.00 to $49.99"/>
    <n v="15"/>
    <n v="0.04"/>
    <n v="12"/>
    <n v="8079"/>
    <s v="JNPR"/>
    <s v="Juniper Networks"/>
    <s v="Information Technology"/>
    <s v="Communications Equipment"/>
    <s v="Sunnyvale, California"/>
    <m/>
    <n v="1043604"/>
    <n v="1996"/>
  </r>
  <r>
    <d v="2019-06-11T00:00:00"/>
    <s v="JNPR"/>
    <s v="sell"/>
    <n v="900"/>
    <n v="13"/>
    <s v="2019-06-11"/>
    <n v="27.049999"/>
    <n v="27.09"/>
    <n v="26.68"/>
    <n v="26.93"/>
    <n v="26.93"/>
    <n v="2485500"/>
    <s v="JNPR"/>
    <x v="13"/>
    <s v="$15.00 to $49.99"/>
    <n v="15"/>
    <n v="0.04"/>
    <n v="36"/>
    <n v="24237"/>
    <s v="JNPR"/>
    <s v="Juniper Networks"/>
    <s v="Information Technology"/>
    <s v="Communications Equipment"/>
    <s v="Sunnyvale, California"/>
    <m/>
    <n v="1043604"/>
    <n v="1996"/>
  </r>
  <r>
    <d v="2019-06-20T00:00:00"/>
    <s v="JNPR"/>
    <s v="sell"/>
    <n v="1600"/>
    <n v="14"/>
    <s v="2019-06-20"/>
    <n v="27.24"/>
    <n v="27.24"/>
    <n v="26.629999000000002"/>
    <n v="26.940000999999999"/>
    <n v="26.940000999999999"/>
    <n v="3102100"/>
    <s v="JNPR"/>
    <x v="16"/>
    <s v="$15.00 to $49.99"/>
    <n v="15"/>
    <n v="0.04"/>
    <n v="64"/>
    <n v="43104.001600000003"/>
    <s v="JNPR"/>
    <s v="Juniper Networks"/>
    <s v="Information Technology"/>
    <s v="Communications Equipment"/>
    <s v="Sunnyvale, California"/>
    <m/>
    <n v="1043604"/>
    <n v="1996"/>
  </r>
  <r>
    <d v="2019-06-12T00:00:00"/>
    <s v="JNPR"/>
    <s v="sell"/>
    <n v="400"/>
    <n v="6"/>
    <s v="2019-06-12"/>
    <n v="27.370000999999998"/>
    <n v="27.370000999999998"/>
    <n v="26.889999"/>
    <n v="26.950001"/>
    <n v="26.950001"/>
    <n v="2776000"/>
    <s v="JNPR"/>
    <x v="5"/>
    <s v="$15.00 to $49.99"/>
    <n v="15"/>
    <n v="0.04"/>
    <n v="16"/>
    <n v="10780.000400000001"/>
    <s v="JNPR"/>
    <s v="Juniper Networks"/>
    <s v="Information Technology"/>
    <s v="Communications Equipment"/>
    <s v="Sunnyvale, California"/>
    <m/>
    <n v="1043604"/>
    <n v="1996"/>
  </r>
  <r>
    <d v="2019-06-12T00:00:00"/>
    <s v="JNPR"/>
    <s v="buy"/>
    <n v="1000"/>
    <n v="10"/>
    <s v="2019-06-12"/>
    <n v="27.370000999999998"/>
    <n v="27.370000999999998"/>
    <n v="26.889999"/>
    <n v="26.950001"/>
    <n v="26.950001"/>
    <n v="2776000"/>
    <s v="JNPR"/>
    <x v="2"/>
    <s v="$15.00 to $49.99"/>
    <n v="15"/>
    <n v="0.04"/>
    <n v="40"/>
    <n v="26950.001"/>
    <s v="JNPR"/>
    <s v="Juniper Networks"/>
    <s v="Information Technology"/>
    <s v="Communications Equipment"/>
    <s v="Sunnyvale, California"/>
    <m/>
    <n v="1043604"/>
    <n v="1996"/>
  </r>
  <r>
    <d v="2019-04-09T00:00:00"/>
    <s v="JNPR"/>
    <s v="buy"/>
    <n v="1000"/>
    <n v="12"/>
    <s v="2019-04-09"/>
    <n v="27.120000999999998"/>
    <n v="27.24"/>
    <n v="26.889999"/>
    <n v="27.190000999999999"/>
    <n v="26.985485000000001"/>
    <n v="2641200"/>
    <s v="JNPR"/>
    <x v="11"/>
    <s v="$15.00 to $49.99"/>
    <n v="15"/>
    <n v="0.04"/>
    <n v="40"/>
    <n v="26985.485000000001"/>
    <s v="JNPR"/>
    <s v="Juniper Networks"/>
    <s v="Information Technology"/>
    <s v="Communications Equipment"/>
    <s v="Sunnyvale, California"/>
    <m/>
    <n v="1043604"/>
    <n v="1996"/>
  </r>
  <r>
    <d v="2019-04-09T00:00:00"/>
    <s v="JNPR"/>
    <s v="buy"/>
    <n v="1000"/>
    <n v="11"/>
    <s v="2019-04-09"/>
    <n v="27.120000999999998"/>
    <n v="27.24"/>
    <n v="26.889999"/>
    <n v="27.190000999999999"/>
    <n v="26.985485000000001"/>
    <n v="2641200"/>
    <s v="JNPR"/>
    <x v="1"/>
    <s v="$15.00 to $49.99"/>
    <n v="15"/>
    <n v="0.04"/>
    <n v="40"/>
    <n v="26985.485000000001"/>
    <s v="JNPR"/>
    <s v="Juniper Networks"/>
    <s v="Information Technology"/>
    <s v="Communications Equipment"/>
    <s v="Sunnyvale, California"/>
    <m/>
    <n v="1043604"/>
    <n v="1996"/>
  </r>
  <r>
    <d v="2019-04-09T00:00:00"/>
    <s v="JNPR"/>
    <s v="buy"/>
    <n v="1700"/>
    <n v="20"/>
    <s v="2019-04-09"/>
    <n v="27.120000999999998"/>
    <n v="27.24"/>
    <n v="26.889999"/>
    <n v="27.190000999999999"/>
    <n v="26.985485000000001"/>
    <n v="2641200"/>
    <s v="JNPR"/>
    <x v="15"/>
    <s v="$15.00 to $49.99"/>
    <n v="15"/>
    <n v="0.04"/>
    <n v="68"/>
    <n v="45875.324500000002"/>
    <s v="JNPR"/>
    <s v="Juniper Networks"/>
    <s v="Information Technology"/>
    <s v="Communications Equipment"/>
    <s v="Sunnyvale, California"/>
    <m/>
    <n v="1043604"/>
    <n v="1996"/>
  </r>
  <r>
    <d v="2019-04-01T00:00:00"/>
    <s v="JNPR"/>
    <s v="buy"/>
    <n v="900"/>
    <n v="9"/>
    <s v="2019-04-01"/>
    <n v="26.82"/>
    <n v="27.24"/>
    <n v="26.76"/>
    <n v="27.200001"/>
    <n v="26.995408999999999"/>
    <n v="4279900"/>
    <s v="JNPR"/>
    <x v="6"/>
    <s v="$15.00 to $49.99"/>
    <n v="15"/>
    <n v="0.04"/>
    <n v="36"/>
    <n v="24295.8681"/>
    <s v="JNPR"/>
    <s v="Juniper Networks"/>
    <s v="Information Technology"/>
    <s v="Communications Equipment"/>
    <s v="Sunnyvale, California"/>
    <m/>
    <n v="1043604"/>
    <n v="1996"/>
  </r>
  <r>
    <d v="2019-04-01T00:00:00"/>
    <s v="JNPR"/>
    <s v="sell"/>
    <n v="200"/>
    <n v="4"/>
    <s v="2019-04-01"/>
    <n v="26.82"/>
    <n v="27.24"/>
    <n v="26.76"/>
    <n v="27.200001"/>
    <n v="26.995408999999999"/>
    <n v="4279900"/>
    <s v="JNPR"/>
    <x v="14"/>
    <s v="$15.00 to $49.99"/>
    <n v="15"/>
    <n v="0.04"/>
    <n v="8"/>
    <n v="5399.0817999999999"/>
    <s v="JNPR"/>
    <s v="Juniper Networks"/>
    <s v="Information Technology"/>
    <s v="Communications Equipment"/>
    <s v="Sunnyvale, California"/>
    <m/>
    <n v="1043604"/>
    <n v="1996"/>
  </r>
  <r>
    <d v="2019-04-01T00:00:00"/>
    <s v="JNPR"/>
    <s v="sell"/>
    <n v="300"/>
    <n v="5"/>
    <s v="2019-04-01"/>
    <n v="26.82"/>
    <n v="27.24"/>
    <n v="26.76"/>
    <n v="27.200001"/>
    <n v="26.995408999999999"/>
    <n v="4279900"/>
    <s v="JNPR"/>
    <x v="12"/>
    <s v="$15.00 to $49.99"/>
    <n v="15"/>
    <n v="0.04"/>
    <n v="12"/>
    <n v="8098.6226999999999"/>
    <s v="JNPR"/>
    <s v="Juniper Networks"/>
    <s v="Information Technology"/>
    <s v="Communications Equipment"/>
    <s v="Sunnyvale, California"/>
    <m/>
    <n v="1043604"/>
    <n v="1996"/>
  </r>
  <r>
    <d v="2019-04-01T00:00:00"/>
    <s v="JNPR"/>
    <s v="sell"/>
    <n v="1400"/>
    <n v="15"/>
    <s v="2019-04-01"/>
    <n v="26.82"/>
    <n v="27.24"/>
    <n v="26.76"/>
    <n v="27.200001"/>
    <n v="26.995408999999999"/>
    <n v="4279900"/>
    <s v="JNPR"/>
    <x v="9"/>
    <s v="$15.00 to $49.99"/>
    <n v="15"/>
    <n v="0.04"/>
    <n v="56"/>
    <n v="37793.5726"/>
    <s v="JNPR"/>
    <s v="Juniper Networks"/>
    <s v="Information Technology"/>
    <s v="Communications Equipment"/>
    <s v="Sunnyvale, California"/>
    <m/>
    <n v="1043604"/>
    <n v="1996"/>
  </r>
  <r>
    <d v="2019-04-01T00:00:00"/>
    <s v="JNPR"/>
    <s v="sell"/>
    <n v="400"/>
    <n v="12"/>
    <s v="2019-04-01"/>
    <n v="26.82"/>
    <n v="27.24"/>
    <n v="26.76"/>
    <n v="27.200001"/>
    <n v="26.995408999999999"/>
    <n v="4279900"/>
    <s v="JNPR"/>
    <x v="11"/>
    <s v="$15.00 to $49.99"/>
    <n v="15"/>
    <n v="0.04"/>
    <n v="16"/>
    <n v="10798.1636"/>
    <s v="JNPR"/>
    <s v="Juniper Networks"/>
    <s v="Information Technology"/>
    <s v="Communications Equipment"/>
    <s v="Sunnyvale, California"/>
    <m/>
    <n v="1043604"/>
    <n v="1996"/>
  </r>
  <r>
    <d v="2019-04-01T00:00:00"/>
    <s v="JNPR"/>
    <s v="buy"/>
    <n v="1600"/>
    <n v="11"/>
    <s v="2019-04-01"/>
    <n v="26.82"/>
    <n v="27.24"/>
    <n v="26.76"/>
    <n v="27.200001"/>
    <n v="26.995408999999999"/>
    <n v="4279900"/>
    <s v="JNPR"/>
    <x v="1"/>
    <s v="$15.00 to $49.99"/>
    <n v="15"/>
    <n v="0.04"/>
    <n v="64"/>
    <n v="43192.654399999999"/>
    <s v="JNPR"/>
    <s v="Juniper Networks"/>
    <s v="Information Technology"/>
    <s v="Communications Equipment"/>
    <s v="Sunnyvale, California"/>
    <m/>
    <n v="1043604"/>
    <n v="1996"/>
  </r>
  <r>
    <d v="2019-04-01T00:00:00"/>
    <s v="JNPR"/>
    <s v="buy"/>
    <n v="500"/>
    <n v="8"/>
    <s v="2019-04-01"/>
    <n v="26.82"/>
    <n v="27.24"/>
    <n v="26.76"/>
    <n v="27.200001"/>
    <n v="26.995408999999999"/>
    <n v="4279900"/>
    <s v="JNPR"/>
    <x v="4"/>
    <s v="$15.00 to $49.99"/>
    <n v="15"/>
    <n v="0.04"/>
    <n v="20"/>
    <n v="13497.7045"/>
    <s v="JNPR"/>
    <s v="Juniper Networks"/>
    <s v="Information Technology"/>
    <s v="Communications Equipment"/>
    <s v="Sunnyvale, California"/>
    <m/>
    <n v="1043604"/>
    <n v="1996"/>
  </r>
  <r>
    <d v="2019-04-01T00:00:00"/>
    <s v="JNPR"/>
    <s v="buy"/>
    <n v="1300"/>
    <n v="14"/>
    <s v="2019-04-01"/>
    <n v="26.82"/>
    <n v="27.24"/>
    <n v="26.76"/>
    <n v="27.200001"/>
    <n v="26.995408999999999"/>
    <n v="4279900"/>
    <s v="JNPR"/>
    <x v="16"/>
    <s v="$15.00 to $49.99"/>
    <n v="15"/>
    <n v="0.04"/>
    <n v="52"/>
    <n v="35094.0317"/>
    <s v="JNPR"/>
    <s v="Juniper Networks"/>
    <s v="Information Technology"/>
    <s v="Communications Equipment"/>
    <s v="Sunnyvale, California"/>
    <m/>
    <n v="1043604"/>
    <n v="1996"/>
  </r>
  <r>
    <d v="2019-05-06T00:00:00"/>
    <s v="JNPR"/>
    <s v="sell"/>
    <n v="3100"/>
    <n v="16"/>
    <s v="2019-05-06"/>
    <n v="27.1"/>
    <n v="27.299999"/>
    <n v="26.91"/>
    <n v="27.23"/>
    <n v="27.025182999999998"/>
    <n v="2417000"/>
    <s v="JNPR"/>
    <x v="8"/>
    <s v="$15.00 to $49.99"/>
    <n v="15"/>
    <n v="0.04"/>
    <n v="124"/>
    <n v="83778.067299999995"/>
    <s v="JNPR"/>
    <s v="Juniper Networks"/>
    <s v="Information Technology"/>
    <s v="Communications Equipment"/>
    <s v="Sunnyvale, California"/>
    <m/>
    <n v="1043604"/>
    <n v="1996"/>
  </r>
  <r>
    <d v="2019-05-06T00:00:00"/>
    <s v="JNPR"/>
    <s v="sell"/>
    <n v="1300"/>
    <n v="12"/>
    <s v="2019-05-06"/>
    <n v="27.1"/>
    <n v="27.299999"/>
    <n v="26.91"/>
    <n v="27.23"/>
    <n v="27.025182999999998"/>
    <n v="2417000"/>
    <s v="JNPR"/>
    <x v="11"/>
    <s v="$15.00 to $49.99"/>
    <n v="15"/>
    <n v="0.04"/>
    <n v="52"/>
    <n v="35132.7379"/>
    <s v="JNPR"/>
    <s v="Juniper Networks"/>
    <s v="Information Technology"/>
    <s v="Communications Equipment"/>
    <s v="Sunnyvale, California"/>
    <m/>
    <n v="1043604"/>
    <n v="1996"/>
  </r>
  <r>
    <d v="2019-04-03T00:00:00"/>
    <s v="JNPR"/>
    <s v="sell"/>
    <n v="1000"/>
    <n v="11"/>
    <s v="2019-04-03"/>
    <n v="27.35"/>
    <n v="27.459999"/>
    <n v="27.110001"/>
    <n v="27.24"/>
    <n v="27.035107"/>
    <n v="4190500"/>
    <s v="JNPR"/>
    <x v="1"/>
    <s v="$15.00 to $49.99"/>
    <n v="15"/>
    <n v="0.04"/>
    <n v="40"/>
    <n v="27035.107"/>
    <s v="JNPR"/>
    <s v="Juniper Networks"/>
    <s v="Information Technology"/>
    <s v="Communications Equipment"/>
    <s v="Sunnyvale, California"/>
    <m/>
    <n v="1043604"/>
    <n v="1996"/>
  </r>
  <r>
    <d v="2019-04-11T00:00:00"/>
    <s v="JNPR"/>
    <s v="sell"/>
    <n v="600"/>
    <n v="8"/>
    <s v="2019-04-11"/>
    <n v="27.540001"/>
    <n v="27.6"/>
    <n v="27.379999000000002"/>
    <n v="27.51"/>
    <n v="27.303077999999999"/>
    <n v="1413900"/>
    <s v="JNPR"/>
    <x v="4"/>
    <s v="$15.00 to $49.99"/>
    <n v="15"/>
    <n v="0.04"/>
    <n v="24"/>
    <n v="16381.846799999999"/>
    <s v="JNPR"/>
    <s v="Juniper Networks"/>
    <s v="Information Technology"/>
    <s v="Communications Equipment"/>
    <s v="Sunnyvale, California"/>
    <m/>
    <n v="1043604"/>
    <n v="1996"/>
  </r>
  <r>
    <d v="2019-04-11T00:00:00"/>
    <s v="JNPR"/>
    <s v="buy"/>
    <n v="1600"/>
    <n v="16"/>
    <s v="2019-04-11"/>
    <n v="27.540001"/>
    <n v="27.6"/>
    <n v="27.379999000000002"/>
    <n v="27.51"/>
    <n v="27.303077999999999"/>
    <n v="1413900"/>
    <s v="JNPR"/>
    <x v="8"/>
    <s v="$15.00 to $49.99"/>
    <n v="15"/>
    <n v="0.04"/>
    <n v="64"/>
    <n v="43684.924800000001"/>
    <s v="JNPR"/>
    <s v="Juniper Networks"/>
    <s v="Information Technology"/>
    <s v="Communications Equipment"/>
    <s v="Sunnyvale, California"/>
    <m/>
    <n v="1043604"/>
    <n v="1996"/>
  </r>
  <r>
    <d v="2019-04-11T00:00:00"/>
    <s v="JNPR"/>
    <s v="buy"/>
    <n v="1800"/>
    <n v="19"/>
    <s v="2019-04-11"/>
    <n v="27.540001"/>
    <n v="27.6"/>
    <n v="27.379999000000002"/>
    <n v="27.51"/>
    <n v="27.303077999999999"/>
    <n v="1413900"/>
    <s v="JNPR"/>
    <x v="0"/>
    <s v="$15.00 to $49.99"/>
    <n v="15"/>
    <n v="0.04"/>
    <n v="72"/>
    <n v="49145.540399999998"/>
    <s v="JNPR"/>
    <s v="Juniper Networks"/>
    <s v="Information Technology"/>
    <s v="Communications Equipment"/>
    <s v="Sunnyvale, California"/>
    <m/>
    <n v="1043604"/>
    <n v="1996"/>
  </r>
  <r>
    <d v="2019-04-11T00:00:00"/>
    <s v="JNPR"/>
    <s v="buy"/>
    <n v="200"/>
    <n v="5"/>
    <s v="2019-04-11"/>
    <n v="27.540001"/>
    <n v="27.6"/>
    <n v="27.379999000000002"/>
    <n v="27.51"/>
    <n v="27.303077999999999"/>
    <n v="1413900"/>
    <s v="JNPR"/>
    <x v="12"/>
    <s v="$15.00 to $49.99"/>
    <n v="15"/>
    <n v="0.04"/>
    <n v="8"/>
    <n v="5460.6156000000001"/>
    <s v="JNPR"/>
    <s v="Juniper Networks"/>
    <s v="Information Technology"/>
    <s v="Communications Equipment"/>
    <s v="Sunnyvale, California"/>
    <m/>
    <n v="1043604"/>
    <n v="1996"/>
  </r>
  <r>
    <d v="2019-05-03T00:00:00"/>
    <s v="JNPR"/>
    <s v="sell"/>
    <n v="400"/>
    <n v="7"/>
    <s v="2019-05-03"/>
    <n v="27.549999"/>
    <n v="27.92"/>
    <n v="27.549999"/>
    <n v="27.65"/>
    <n v="27.442022000000001"/>
    <n v="3050500"/>
    <s v="JNPR"/>
    <x v="7"/>
    <s v="$15.00 to $49.99"/>
    <n v="15"/>
    <n v="0.04"/>
    <n v="16"/>
    <n v="10976.808800000001"/>
    <s v="JNPR"/>
    <s v="Juniper Networks"/>
    <s v="Information Technology"/>
    <s v="Communications Equipment"/>
    <s v="Sunnyvale, California"/>
    <m/>
    <n v="1043604"/>
    <n v="1996"/>
  </r>
  <r>
    <d v="2019-05-03T00:00:00"/>
    <s v="JNPR"/>
    <s v="buy"/>
    <n v="1400"/>
    <n v="20"/>
    <s v="2019-05-03"/>
    <n v="27.549999"/>
    <n v="27.92"/>
    <n v="27.549999"/>
    <n v="27.65"/>
    <n v="27.442022000000001"/>
    <n v="3050500"/>
    <s v="JNPR"/>
    <x v="15"/>
    <s v="$15.00 to $49.99"/>
    <n v="15"/>
    <n v="0.04"/>
    <n v="56"/>
    <n v="38418.830800000003"/>
    <s v="JNPR"/>
    <s v="Juniper Networks"/>
    <s v="Information Technology"/>
    <s v="Communications Equipment"/>
    <s v="Sunnyvale, California"/>
    <m/>
    <n v="1043604"/>
    <n v="1996"/>
  </r>
  <r>
    <d v="2019-05-03T00:00:00"/>
    <s v="JNPR"/>
    <s v="buy"/>
    <n v="1400"/>
    <n v="8"/>
    <s v="2019-05-03"/>
    <n v="27.549999"/>
    <n v="27.92"/>
    <n v="27.549999"/>
    <n v="27.65"/>
    <n v="27.442022000000001"/>
    <n v="3050500"/>
    <s v="JNPR"/>
    <x v="4"/>
    <s v="$15.00 to $49.99"/>
    <n v="15"/>
    <n v="0.04"/>
    <n v="56"/>
    <n v="38418.830800000003"/>
    <s v="JNPR"/>
    <s v="Juniper Networks"/>
    <s v="Information Technology"/>
    <s v="Communications Equipment"/>
    <s v="Sunnyvale, California"/>
    <m/>
    <n v="1043604"/>
    <n v="1996"/>
  </r>
  <r>
    <d v="2019-04-30T00:00:00"/>
    <s v="JNPR"/>
    <s v="sell"/>
    <n v="800"/>
    <n v="12"/>
    <s v="2019-04-30"/>
    <n v="27.92"/>
    <n v="27.940000999999999"/>
    <n v="27.290001"/>
    <n v="27.77"/>
    <n v="27.561121"/>
    <n v="3411100"/>
    <s v="JNPR"/>
    <x v="11"/>
    <s v="$15.00 to $49.99"/>
    <n v="15"/>
    <n v="0.04"/>
    <n v="32"/>
    <n v="22048.896799999999"/>
    <s v="JNPR"/>
    <s v="Juniper Networks"/>
    <s v="Information Technology"/>
    <s v="Communications Equipment"/>
    <s v="Sunnyvale, California"/>
    <m/>
    <n v="1043604"/>
    <n v="1996"/>
  </r>
  <r>
    <d v="2019-04-30T00:00:00"/>
    <s v="JNPR"/>
    <s v="buy"/>
    <n v="1800"/>
    <n v="14"/>
    <s v="2019-04-30"/>
    <n v="27.92"/>
    <n v="27.940000999999999"/>
    <n v="27.290001"/>
    <n v="27.77"/>
    <n v="27.561121"/>
    <n v="3411100"/>
    <s v="JNPR"/>
    <x v="16"/>
    <s v="$15.00 to $49.99"/>
    <n v="15"/>
    <n v="0.04"/>
    <n v="72"/>
    <n v="49610.017800000001"/>
    <s v="JNPR"/>
    <s v="Juniper Networks"/>
    <s v="Information Technology"/>
    <s v="Communications Equipment"/>
    <s v="Sunnyvale, California"/>
    <m/>
    <n v="1043604"/>
    <n v="1996"/>
  </r>
  <r>
    <d v="2019-04-30T00:00:00"/>
    <s v="JNPR"/>
    <s v="sell"/>
    <n v="600"/>
    <n v="9"/>
    <s v="2019-04-30"/>
    <n v="27.92"/>
    <n v="27.940000999999999"/>
    <n v="27.290001"/>
    <n v="27.77"/>
    <n v="27.561121"/>
    <n v="3411100"/>
    <s v="JNPR"/>
    <x v="6"/>
    <s v="$15.00 to $49.99"/>
    <n v="15"/>
    <n v="0.04"/>
    <n v="24"/>
    <n v="16536.672600000002"/>
    <s v="JNPR"/>
    <s v="Juniper Networks"/>
    <s v="Information Technology"/>
    <s v="Communications Equipment"/>
    <s v="Sunnyvale, California"/>
    <m/>
    <n v="1043604"/>
    <n v="1996"/>
  </r>
  <r>
    <d v="2019-04-12T00:00:00"/>
    <s v="JNPR"/>
    <s v="buy"/>
    <n v="2000"/>
    <n v="20"/>
    <s v="2019-04-12"/>
    <n v="27.67"/>
    <n v="27.82"/>
    <n v="27.559999000000001"/>
    <n v="27.799999"/>
    <n v="27.590895"/>
    <n v="1643300"/>
    <s v="JNPR"/>
    <x v="15"/>
    <s v="$15.00 to $49.99"/>
    <n v="15"/>
    <n v="0.04"/>
    <n v="80"/>
    <n v="55181.79"/>
    <s v="JNPR"/>
    <s v="Juniper Networks"/>
    <s v="Information Technology"/>
    <s v="Communications Equipment"/>
    <s v="Sunnyvale, California"/>
    <m/>
    <n v="1043604"/>
    <n v="1996"/>
  </r>
  <r>
    <d v="2019-04-12T00:00:00"/>
    <s v="JNPR"/>
    <s v="sell"/>
    <n v="100"/>
    <n v="3"/>
    <s v="2019-04-12"/>
    <n v="27.67"/>
    <n v="27.82"/>
    <n v="27.559999000000001"/>
    <n v="27.799999"/>
    <n v="27.590895"/>
    <n v="1643300"/>
    <s v="JNPR"/>
    <x v="3"/>
    <s v="$15.00 to $49.99"/>
    <n v="15"/>
    <n v="0.04"/>
    <n v="4"/>
    <n v="2759.0895"/>
    <s v="JNPR"/>
    <s v="Juniper Networks"/>
    <s v="Information Technology"/>
    <s v="Communications Equipment"/>
    <s v="Sunnyvale, California"/>
    <m/>
    <n v="1043604"/>
    <n v="1996"/>
  </r>
  <r>
    <d v="2019-05-02T00:00:00"/>
    <s v="JNPR"/>
    <s v="buy"/>
    <n v="100"/>
    <n v="1"/>
    <s v="2019-05-02"/>
    <n v="27.76"/>
    <n v="27.99"/>
    <n v="27.389999"/>
    <n v="27.870000999999998"/>
    <n v="27.66037"/>
    <n v="4435000"/>
    <s v="JNPR"/>
    <x v="19"/>
    <s v="$15.00 to $49.99"/>
    <n v="15"/>
    <n v="0.04"/>
    <n v="4"/>
    <n v="2766.0369999999998"/>
    <s v="JNPR"/>
    <s v="Juniper Networks"/>
    <s v="Information Technology"/>
    <s v="Communications Equipment"/>
    <s v="Sunnyvale, California"/>
    <m/>
    <n v="1043604"/>
    <n v="1996"/>
  </r>
  <r>
    <d v="2019-04-17T00:00:00"/>
    <s v="JNPR"/>
    <s v="sell"/>
    <n v="700"/>
    <n v="12"/>
    <s v="2019-04-17"/>
    <n v="28.040001"/>
    <n v="28.129999000000002"/>
    <n v="27.82"/>
    <n v="27.889999"/>
    <n v="27.680218"/>
    <n v="2892500"/>
    <s v="JNPR"/>
    <x v="11"/>
    <s v="$15.00 to $49.99"/>
    <n v="15"/>
    <n v="0.04"/>
    <n v="28"/>
    <n v="19376.152600000001"/>
    <s v="JNPR"/>
    <s v="Juniper Networks"/>
    <s v="Information Technology"/>
    <s v="Communications Equipment"/>
    <s v="Sunnyvale, California"/>
    <m/>
    <n v="1043604"/>
    <n v="1996"/>
  </r>
  <r>
    <d v="2019-04-17T00:00:00"/>
    <s v="JNPR"/>
    <s v="buy"/>
    <n v="1300"/>
    <n v="18"/>
    <s v="2019-04-17"/>
    <n v="28.040001"/>
    <n v="28.129999000000002"/>
    <n v="27.82"/>
    <n v="27.889999"/>
    <n v="27.680218"/>
    <n v="2892500"/>
    <s v="JNPR"/>
    <x v="18"/>
    <s v="$15.00 to $49.99"/>
    <n v="15"/>
    <n v="0.04"/>
    <n v="52"/>
    <n v="35984.2834"/>
    <s v="JNPR"/>
    <s v="Juniper Networks"/>
    <s v="Information Technology"/>
    <s v="Communications Equipment"/>
    <s v="Sunnyvale, California"/>
    <m/>
    <n v="1043604"/>
    <n v="1996"/>
  </r>
  <r>
    <d v="2019-04-22T00:00:00"/>
    <s v="JNPR"/>
    <s v="buy"/>
    <n v="1000"/>
    <n v="11"/>
    <s v="2019-04-22"/>
    <n v="27.99"/>
    <n v="28.040001"/>
    <n v="27.799999"/>
    <n v="27.91"/>
    <n v="27.700068000000002"/>
    <n v="2533600"/>
    <s v="JNPR"/>
    <x v="1"/>
    <s v="$15.00 to $49.99"/>
    <n v="15"/>
    <n v="0.04"/>
    <n v="40"/>
    <n v="27700.067999999999"/>
    <s v="JNPR"/>
    <s v="Juniper Networks"/>
    <s v="Information Technology"/>
    <s v="Communications Equipment"/>
    <s v="Sunnyvale, California"/>
    <m/>
    <n v="1043604"/>
    <n v="1996"/>
  </r>
  <r>
    <d v="2019-04-16T00:00:00"/>
    <s v="JNPR"/>
    <s v="buy"/>
    <n v="2200"/>
    <n v="15"/>
    <s v="2019-04-16"/>
    <n v="27.629999000000002"/>
    <n v="28.040001"/>
    <n v="27.58"/>
    <n v="27.93"/>
    <n v="27.719916999999999"/>
    <n v="2194600"/>
    <s v="JNPR"/>
    <x v="9"/>
    <s v="$15.00 to $49.99"/>
    <n v="15"/>
    <n v="0.04"/>
    <n v="88"/>
    <n v="60983.8174"/>
    <s v="JNPR"/>
    <s v="Juniper Networks"/>
    <s v="Information Technology"/>
    <s v="Communications Equipment"/>
    <s v="Sunnyvale, California"/>
    <m/>
    <n v="1043604"/>
    <n v="1996"/>
  </r>
  <r>
    <d v="2019-04-16T00:00:00"/>
    <s v="JNPR"/>
    <s v="buy"/>
    <n v="1600"/>
    <n v="20"/>
    <s v="2019-04-16"/>
    <n v="27.629999000000002"/>
    <n v="28.040001"/>
    <n v="27.58"/>
    <n v="27.93"/>
    <n v="27.719916999999999"/>
    <n v="2194600"/>
    <s v="JNPR"/>
    <x v="15"/>
    <s v="$15.00 to $49.99"/>
    <n v="15"/>
    <n v="0.04"/>
    <n v="64"/>
    <n v="44351.867200000001"/>
    <s v="JNPR"/>
    <s v="Juniper Networks"/>
    <s v="Information Technology"/>
    <s v="Communications Equipment"/>
    <s v="Sunnyvale, California"/>
    <m/>
    <n v="1043604"/>
    <n v="1996"/>
  </r>
  <r>
    <d v="2019-04-18T00:00:00"/>
    <s v="JNPR"/>
    <s v="sell"/>
    <n v="900"/>
    <n v="13"/>
    <s v="2019-04-18"/>
    <n v="27.85"/>
    <n v="28.1"/>
    <n v="27.82"/>
    <n v="28.01"/>
    <n v="27.799316000000001"/>
    <n v="3035500"/>
    <s v="JNPR"/>
    <x v="13"/>
    <s v="$15.00 to $49.99"/>
    <n v="15"/>
    <n v="0.04"/>
    <n v="36"/>
    <n v="25019.384399999999"/>
    <s v="JNPR"/>
    <s v="Juniper Networks"/>
    <s v="Information Technology"/>
    <s v="Communications Equipment"/>
    <s v="Sunnyvale, California"/>
    <m/>
    <n v="1043604"/>
    <n v="1996"/>
  </r>
  <r>
    <d v="2019-04-18T00:00:00"/>
    <s v="JNPR"/>
    <s v="buy"/>
    <n v="1400"/>
    <n v="5"/>
    <s v="2019-04-18"/>
    <n v="27.85"/>
    <n v="28.1"/>
    <n v="27.82"/>
    <n v="28.01"/>
    <n v="27.799316000000001"/>
    <n v="3035500"/>
    <s v="JNPR"/>
    <x v="12"/>
    <s v="$15.00 to $49.99"/>
    <n v="15"/>
    <n v="0.04"/>
    <n v="56"/>
    <n v="38919.042399999998"/>
    <s v="JNPR"/>
    <s v="Juniper Networks"/>
    <s v="Information Technology"/>
    <s v="Communications Equipment"/>
    <s v="Sunnyvale, California"/>
    <m/>
    <n v="1043604"/>
    <n v="1996"/>
  </r>
  <r>
    <d v="2019-04-25T00:00:00"/>
    <s v="JNPR"/>
    <s v="sell"/>
    <n v="1600"/>
    <n v="15"/>
    <s v="2019-04-25"/>
    <n v="28.57"/>
    <n v="28.629999000000002"/>
    <n v="28.09"/>
    <n v="28.110001"/>
    <n v="27.898562999999999"/>
    <n v="6776600"/>
    <s v="JNPR"/>
    <x v="9"/>
    <s v="$15.00 to $49.99"/>
    <n v="15"/>
    <n v="0.04"/>
    <n v="64"/>
    <n v="44637.700799999999"/>
    <s v="JNPR"/>
    <s v="Juniper Networks"/>
    <s v="Information Technology"/>
    <s v="Communications Equipment"/>
    <s v="Sunnyvale, California"/>
    <m/>
    <n v="1043604"/>
    <n v="1996"/>
  </r>
  <r>
    <d v="2019-04-25T00:00:00"/>
    <s v="JNPR"/>
    <s v="buy"/>
    <n v="2400"/>
    <n v="20"/>
    <s v="2019-04-25"/>
    <n v="28.57"/>
    <n v="28.629999000000002"/>
    <n v="28.09"/>
    <n v="28.110001"/>
    <n v="27.898562999999999"/>
    <n v="6776600"/>
    <s v="JNPR"/>
    <x v="15"/>
    <s v="$15.00 to $49.99"/>
    <n v="15"/>
    <n v="0.04"/>
    <n v="96"/>
    <n v="66956.551200000002"/>
    <s v="JNPR"/>
    <s v="Juniper Networks"/>
    <s v="Information Technology"/>
    <s v="Communications Equipment"/>
    <s v="Sunnyvale, California"/>
    <m/>
    <n v="1043604"/>
    <n v="1996"/>
  </r>
  <r>
    <d v="2019-04-25T00:00:00"/>
    <s v="JNPR"/>
    <s v="sell"/>
    <n v="1300"/>
    <n v="19"/>
    <s v="2019-04-25"/>
    <n v="28.57"/>
    <n v="28.629999000000002"/>
    <n v="28.09"/>
    <n v="28.110001"/>
    <n v="27.898562999999999"/>
    <n v="6776600"/>
    <s v="JNPR"/>
    <x v="0"/>
    <s v="$15.00 to $49.99"/>
    <n v="15"/>
    <n v="0.04"/>
    <n v="52"/>
    <n v="36268.1319"/>
    <s v="JNPR"/>
    <s v="Juniper Networks"/>
    <s v="Information Technology"/>
    <s v="Communications Equipment"/>
    <s v="Sunnyvale, California"/>
    <m/>
    <n v="1043604"/>
    <n v="1996"/>
  </r>
  <r>
    <d v="2019-04-23T00:00:00"/>
    <s v="JNPR"/>
    <s v="buy"/>
    <n v="500"/>
    <n v="9"/>
    <s v="2019-04-23"/>
    <n v="27.969999000000001"/>
    <n v="28.4"/>
    <n v="27.940000999999999"/>
    <n v="28.360001"/>
    <n v="28.146685000000002"/>
    <n v="3260400"/>
    <s v="JNPR"/>
    <x v="6"/>
    <s v="$15.00 to $49.99"/>
    <n v="15"/>
    <n v="0.04"/>
    <n v="20"/>
    <n v="14073.342500000001"/>
    <s v="JNPR"/>
    <s v="Juniper Networks"/>
    <s v="Information Technology"/>
    <s v="Communications Equipment"/>
    <s v="Sunnyvale, California"/>
    <m/>
    <n v="1043604"/>
    <n v="1996"/>
  </r>
  <r>
    <d v="2019-04-23T00:00:00"/>
    <s v="JNPR"/>
    <s v="buy"/>
    <n v="100"/>
    <n v="5"/>
    <s v="2019-04-23"/>
    <n v="27.969999000000001"/>
    <n v="28.4"/>
    <n v="27.940000999999999"/>
    <n v="28.360001"/>
    <n v="28.146685000000002"/>
    <n v="3260400"/>
    <s v="JNPR"/>
    <x v="12"/>
    <s v="$15.00 to $49.99"/>
    <n v="15"/>
    <n v="0.04"/>
    <n v="4"/>
    <n v="2814.6685000000002"/>
    <s v="JNPR"/>
    <s v="Juniper Networks"/>
    <s v="Information Technology"/>
    <s v="Communications Equipment"/>
    <s v="Sunnyvale, California"/>
    <m/>
    <n v="1043604"/>
    <n v="1996"/>
  </r>
  <r>
    <d v="2019-04-23T00:00:00"/>
    <s v="JNPR"/>
    <s v="buy"/>
    <n v="400"/>
    <n v="3"/>
    <s v="2019-04-23"/>
    <n v="27.969999000000001"/>
    <n v="28.4"/>
    <n v="27.940000999999999"/>
    <n v="28.360001"/>
    <n v="28.146685000000002"/>
    <n v="3260400"/>
    <s v="JNPR"/>
    <x v="3"/>
    <s v="$15.00 to $49.99"/>
    <n v="15"/>
    <n v="0.04"/>
    <n v="16"/>
    <n v="11258.674000000001"/>
    <s v="JNPR"/>
    <s v="Juniper Networks"/>
    <s v="Information Technology"/>
    <s v="Communications Equipment"/>
    <s v="Sunnyvale, California"/>
    <m/>
    <n v="1043604"/>
    <n v="1996"/>
  </r>
  <r>
    <d v="2019-04-24T00:00:00"/>
    <s v="JNPR"/>
    <s v="buy"/>
    <n v="1000"/>
    <n v="13"/>
    <s v="2019-04-24"/>
    <n v="28.32"/>
    <n v="28.77"/>
    <n v="28.25"/>
    <n v="28.719999000000001"/>
    <n v="28.503975000000001"/>
    <n v="4462200"/>
    <s v="JNPR"/>
    <x v="13"/>
    <s v="$15.00 to $49.99"/>
    <n v="15"/>
    <n v="0.04"/>
    <n v="40"/>
    <n v="28503.974999999999"/>
    <s v="JNPR"/>
    <s v="Juniper Networks"/>
    <s v="Information Technology"/>
    <s v="Communications Equipment"/>
    <s v="Sunnyvale, California"/>
    <m/>
    <n v="1043604"/>
    <n v="1996"/>
  </r>
  <r>
    <d v="2019-04-24T00:00:00"/>
    <s v="JNPR"/>
    <s v="buy"/>
    <n v="2200"/>
    <n v="17"/>
    <s v="2019-04-24"/>
    <n v="28.32"/>
    <n v="28.77"/>
    <n v="28.25"/>
    <n v="28.719999000000001"/>
    <n v="28.503975000000001"/>
    <n v="4462200"/>
    <s v="JNPR"/>
    <x v="17"/>
    <s v="$15.00 to $49.99"/>
    <n v="15"/>
    <n v="0.04"/>
    <n v="88"/>
    <n v="62708.745000000003"/>
    <s v="JNPR"/>
    <s v="Juniper Networks"/>
    <s v="Information Technology"/>
    <s v="Communications Equipment"/>
    <s v="Sunnyvale, California"/>
    <m/>
    <n v="1043604"/>
    <n v="1996"/>
  </r>
  <r>
    <d v="2019-05-13T00:00:00"/>
    <s v="AMD"/>
    <s v="buy"/>
    <n v="800"/>
    <n v="18"/>
    <s v="2019-05-13"/>
    <n v="26.98"/>
    <n v="27.23"/>
    <n v="26.1"/>
    <n v="26.24"/>
    <n v="26.24"/>
    <n v="99017900"/>
    <s v="AMD"/>
    <x v="18"/>
    <s v="$15.00 to $49.99"/>
    <n v="15"/>
    <n v="0.04"/>
    <n v="32"/>
    <n v="20992"/>
    <s v="AMD"/>
    <s v="Advanced Micro Devices Inc"/>
    <s v="Information Technology"/>
    <s v="Semiconductors"/>
    <s v="Sunnyvale, California"/>
    <d v="2017-03-20T00:00:00"/>
    <n v="2488"/>
    <n v="1969"/>
  </r>
  <r>
    <d v="2019-05-23T00:00:00"/>
    <s v="AMD"/>
    <s v="sell"/>
    <n v="2200"/>
    <n v="20"/>
    <s v="2019-05-23"/>
    <n v="26.99"/>
    <n v="27.1"/>
    <n v="26.030000999999999"/>
    <n v="26.360001"/>
    <n v="26.360001"/>
    <n v="67809200"/>
    <s v="AMD"/>
    <x v="15"/>
    <s v="$15.00 to $49.99"/>
    <n v="15"/>
    <n v="0.04"/>
    <n v="88"/>
    <n v="57992.002200000003"/>
    <s v="AMD"/>
    <s v="Advanced Micro Devices Inc"/>
    <s v="Information Technology"/>
    <s v="Semiconductors"/>
    <s v="Sunnyvale, California"/>
    <d v="2017-03-20T00:00:00"/>
    <n v="2488"/>
    <n v="1969"/>
  </r>
  <r>
    <d v="2019-04-01T00:00:00"/>
    <s v="AMD"/>
    <s v="buy"/>
    <n v="2600"/>
    <n v="16"/>
    <s v="2019-04-01"/>
    <n v="26.42"/>
    <n v="26.559999000000001"/>
    <n v="25.83"/>
    <n v="26.360001"/>
    <n v="26.360001"/>
    <n v="63000300"/>
    <s v="AMD"/>
    <x v="8"/>
    <s v="$15.00 to $49.99"/>
    <n v="15"/>
    <n v="0.04"/>
    <n v="104"/>
    <n v="68536.002600000007"/>
    <s v="AMD"/>
    <s v="Advanced Micro Devices Inc"/>
    <s v="Information Technology"/>
    <s v="Semiconductors"/>
    <s v="Sunnyvale, California"/>
    <d v="2017-03-20T00:00:00"/>
    <n v="2488"/>
    <n v="1969"/>
  </r>
  <r>
    <d v="2019-05-23T00:00:00"/>
    <s v="AMD"/>
    <s v="sell"/>
    <n v="200"/>
    <n v="6"/>
    <s v="2019-05-23"/>
    <n v="26.99"/>
    <n v="27.1"/>
    <n v="26.030000999999999"/>
    <n v="26.360001"/>
    <n v="26.360001"/>
    <n v="67809200"/>
    <s v="AMD"/>
    <x v="5"/>
    <s v="$15.00 to $49.99"/>
    <n v="15"/>
    <n v="0.04"/>
    <n v="8"/>
    <n v="5272.0002000000004"/>
    <s v="AMD"/>
    <s v="Advanced Micro Devices Inc"/>
    <s v="Information Technology"/>
    <s v="Semiconductors"/>
    <s v="Sunnyvale, California"/>
    <d v="2017-03-20T00:00:00"/>
    <n v="2488"/>
    <n v="1969"/>
  </r>
  <r>
    <d v="2019-05-24T00:00:00"/>
    <s v="AMD"/>
    <s v="buy"/>
    <n v="800"/>
    <n v="10"/>
    <s v="2019-05-24"/>
    <n v="26.610001"/>
    <n v="26.93"/>
    <n v="26.4"/>
    <n v="26.440000999999999"/>
    <n v="26.440000999999999"/>
    <n v="39835800"/>
    <s v="AMD"/>
    <x v="2"/>
    <s v="$15.00 to $49.99"/>
    <n v="15"/>
    <n v="0.04"/>
    <n v="32"/>
    <n v="21152.000800000002"/>
    <s v="AMD"/>
    <s v="Advanced Micro Devices Inc"/>
    <s v="Information Technology"/>
    <s v="Semiconductors"/>
    <s v="Sunnyvale, California"/>
    <d v="2017-03-20T00:00:00"/>
    <n v="2488"/>
    <n v="1969"/>
  </r>
  <r>
    <d v="2019-05-24T00:00:00"/>
    <s v="AMD"/>
    <s v="sell"/>
    <n v="100"/>
    <n v="5"/>
    <s v="2019-05-24"/>
    <n v="26.610001"/>
    <n v="26.93"/>
    <n v="26.4"/>
    <n v="26.440000999999999"/>
    <n v="26.440000999999999"/>
    <n v="39835800"/>
    <s v="AMD"/>
    <x v="12"/>
    <s v="$15.00 to $49.99"/>
    <n v="15"/>
    <n v="0.04"/>
    <n v="4"/>
    <n v="2644.0001000000002"/>
    <s v="AMD"/>
    <s v="Advanced Micro Devices Inc"/>
    <s v="Information Technology"/>
    <s v="Semiconductors"/>
    <s v="Sunnyvale, California"/>
    <d v="2017-03-20T00:00:00"/>
    <n v="2488"/>
    <n v="1969"/>
  </r>
  <r>
    <d v="2019-05-24T00:00:00"/>
    <s v="AMD"/>
    <s v="sell"/>
    <n v="200"/>
    <n v="4"/>
    <s v="2019-05-24"/>
    <n v="26.610001"/>
    <n v="26.93"/>
    <n v="26.4"/>
    <n v="26.440000999999999"/>
    <n v="26.440000999999999"/>
    <n v="39835800"/>
    <s v="AMD"/>
    <x v="14"/>
    <s v="$15.00 to $49.99"/>
    <n v="15"/>
    <n v="0.04"/>
    <n v="8"/>
    <n v="5288.0001999999986"/>
    <s v="AMD"/>
    <s v="Advanced Micro Devices Inc"/>
    <s v="Information Technology"/>
    <s v="Semiconductors"/>
    <s v="Sunnyvale, California"/>
    <d v="2017-03-20T00:00:00"/>
    <n v="2488"/>
    <n v="1969"/>
  </r>
  <r>
    <d v="2019-05-07T00:00:00"/>
    <s v="AMD"/>
    <s v="buy"/>
    <n v="200"/>
    <n v="5"/>
    <s v="2019-05-07"/>
    <n v="27.200001"/>
    <n v="27.35"/>
    <n v="26.209999"/>
    <n v="26.66"/>
    <n v="26.66"/>
    <n v="75868800"/>
    <s v="AMD"/>
    <x v="12"/>
    <s v="$15.00 to $49.99"/>
    <n v="15"/>
    <n v="0.04"/>
    <n v="8"/>
    <n v="5332"/>
    <s v="AMD"/>
    <s v="Advanced Micro Devices Inc"/>
    <s v="Information Technology"/>
    <s v="Semiconductors"/>
    <s v="Sunnyvale, California"/>
    <d v="2017-03-20T00:00:00"/>
    <n v="2488"/>
    <n v="1969"/>
  </r>
  <r>
    <d v="2019-05-07T00:00:00"/>
    <s v="AMD"/>
    <s v="buy"/>
    <n v="700"/>
    <n v="11"/>
    <s v="2019-05-07"/>
    <n v="27.200001"/>
    <n v="27.35"/>
    <n v="26.209999"/>
    <n v="26.66"/>
    <n v="26.66"/>
    <n v="75868800"/>
    <s v="AMD"/>
    <x v="1"/>
    <s v="$15.00 to $49.99"/>
    <n v="15"/>
    <n v="0.04"/>
    <n v="28"/>
    <n v="18662"/>
    <s v="AMD"/>
    <s v="Advanced Micro Devices Inc"/>
    <s v="Information Technology"/>
    <s v="Semiconductors"/>
    <s v="Sunnyvale, California"/>
    <d v="2017-03-20T00:00:00"/>
    <n v="2488"/>
    <n v="1969"/>
  </r>
  <r>
    <d v="2019-04-02T00:00:00"/>
    <s v="AMD"/>
    <s v="sell"/>
    <n v="300"/>
    <n v="5"/>
    <s v="2019-04-02"/>
    <n v="26.51"/>
    <n v="26.799999"/>
    <n v="26.09"/>
    <n v="26.75"/>
    <n v="26.75"/>
    <n v="53358800"/>
    <s v="AMD"/>
    <x v="12"/>
    <s v="$15.00 to $49.99"/>
    <n v="15"/>
    <n v="0.04"/>
    <n v="12"/>
    <n v="8025"/>
    <s v="AMD"/>
    <s v="Advanced Micro Devices Inc"/>
    <s v="Information Technology"/>
    <s v="Semiconductors"/>
    <s v="Sunnyvale, California"/>
    <d v="2017-03-20T00:00:00"/>
    <n v="2488"/>
    <n v="1969"/>
  </r>
  <r>
    <d v="2019-04-02T00:00:00"/>
    <s v="AMD"/>
    <s v="sell"/>
    <n v="100"/>
    <n v="3"/>
    <s v="2019-04-02"/>
    <n v="26.51"/>
    <n v="26.799999"/>
    <n v="26.09"/>
    <n v="26.75"/>
    <n v="26.75"/>
    <n v="53358800"/>
    <s v="AMD"/>
    <x v="3"/>
    <s v="$15.00 to $49.99"/>
    <n v="15"/>
    <n v="0.04"/>
    <n v="4"/>
    <n v="2675"/>
    <s v="AMD"/>
    <s v="Advanced Micro Devices Inc"/>
    <s v="Information Technology"/>
    <s v="Semiconductors"/>
    <s v="Sunnyvale, California"/>
    <d v="2017-03-20T00:00:00"/>
    <n v="2488"/>
    <n v="1969"/>
  </r>
  <r>
    <d v="2019-04-02T00:00:00"/>
    <s v="AMD"/>
    <s v="sell"/>
    <n v="1000"/>
    <n v="16"/>
    <s v="2019-04-02"/>
    <n v="26.51"/>
    <n v="26.799999"/>
    <n v="26.09"/>
    <n v="26.75"/>
    <n v="26.75"/>
    <n v="53358800"/>
    <s v="AMD"/>
    <x v="8"/>
    <s v="$15.00 to $49.99"/>
    <n v="15"/>
    <n v="0.04"/>
    <n v="40"/>
    <n v="26750"/>
    <s v="AMD"/>
    <s v="Advanced Micro Devices Inc"/>
    <s v="Information Technology"/>
    <s v="Semiconductors"/>
    <s v="Sunnyvale, California"/>
    <d v="2017-03-20T00:00:00"/>
    <n v="2488"/>
    <n v="1969"/>
  </r>
  <r>
    <d v="2019-05-01T00:00:00"/>
    <s v="AMD"/>
    <s v="buy"/>
    <n v="900"/>
    <n v="15"/>
    <s v="2019-05-01"/>
    <n v="28.950001"/>
    <n v="29.15"/>
    <n v="26.780000999999999"/>
    <n v="26.809999000000001"/>
    <n v="26.809999000000001"/>
    <n v="136066900"/>
    <s v="AMD"/>
    <x v="9"/>
    <s v="$15.00 to $49.99"/>
    <n v="15"/>
    <n v="0.04"/>
    <n v="36"/>
    <n v="24128.999100000001"/>
    <s v="AMD"/>
    <s v="Advanced Micro Devices Inc"/>
    <s v="Information Technology"/>
    <s v="Semiconductors"/>
    <s v="Sunnyvale, California"/>
    <d v="2017-03-20T00:00:00"/>
    <n v="2488"/>
    <n v="1969"/>
  </r>
  <r>
    <d v="2019-05-08T00:00:00"/>
    <s v="AMD"/>
    <s v="sell"/>
    <n v="1700"/>
    <n v="18"/>
    <s v="2019-05-08"/>
    <n v="26.41"/>
    <n v="27.709999"/>
    <n v="26.27"/>
    <n v="27.09"/>
    <n v="27.09"/>
    <n v="65967500"/>
    <s v="AMD"/>
    <x v="18"/>
    <s v="$15.00 to $49.99"/>
    <n v="15"/>
    <n v="0.04"/>
    <n v="68"/>
    <n v="46053"/>
    <s v="AMD"/>
    <s v="Advanced Micro Devices Inc"/>
    <s v="Information Technology"/>
    <s v="Semiconductors"/>
    <s v="Sunnyvale, California"/>
    <d v="2017-03-20T00:00:00"/>
    <n v="2488"/>
    <n v="1969"/>
  </r>
  <r>
    <d v="2019-05-08T00:00:00"/>
    <s v="AMD"/>
    <s v="sell"/>
    <n v="1500"/>
    <n v="19"/>
    <s v="2019-05-08"/>
    <n v="26.41"/>
    <n v="27.709999"/>
    <n v="26.27"/>
    <n v="27.09"/>
    <n v="27.09"/>
    <n v="65967500"/>
    <s v="AMD"/>
    <x v="0"/>
    <s v="$15.00 to $49.99"/>
    <n v="15"/>
    <n v="0.04"/>
    <n v="60"/>
    <n v="40635"/>
    <s v="AMD"/>
    <s v="Advanced Micro Devices Inc"/>
    <s v="Information Technology"/>
    <s v="Semiconductors"/>
    <s v="Sunnyvale, California"/>
    <d v="2017-03-20T00:00:00"/>
    <n v="2488"/>
    <n v="1969"/>
  </r>
  <r>
    <d v="2019-05-08T00:00:00"/>
    <s v="AMD"/>
    <s v="buy"/>
    <n v="1000"/>
    <n v="17"/>
    <s v="2019-05-08"/>
    <n v="26.41"/>
    <n v="27.709999"/>
    <n v="26.27"/>
    <n v="27.09"/>
    <n v="27.09"/>
    <n v="65967500"/>
    <s v="AMD"/>
    <x v="17"/>
    <s v="$15.00 to $49.99"/>
    <n v="15"/>
    <n v="0.04"/>
    <n v="40"/>
    <n v="27090"/>
    <s v="AMD"/>
    <s v="Advanced Micro Devices Inc"/>
    <s v="Information Technology"/>
    <s v="Semiconductors"/>
    <s v="Sunnyvale, California"/>
    <d v="2017-03-20T00:00:00"/>
    <n v="2488"/>
    <n v="1969"/>
  </r>
  <r>
    <d v="2019-05-08T00:00:00"/>
    <s v="AMD"/>
    <s v="sell"/>
    <n v="700"/>
    <n v="11"/>
    <s v="2019-05-08"/>
    <n v="26.41"/>
    <n v="27.709999"/>
    <n v="26.27"/>
    <n v="27.09"/>
    <n v="27.09"/>
    <n v="65967500"/>
    <s v="AMD"/>
    <x v="1"/>
    <s v="$15.00 to $49.99"/>
    <n v="15"/>
    <n v="0.04"/>
    <n v="28"/>
    <n v="18963"/>
    <s v="AMD"/>
    <s v="Advanced Micro Devices Inc"/>
    <s v="Information Technology"/>
    <s v="Semiconductors"/>
    <s v="Sunnyvale, California"/>
    <d v="2017-03-20T00:00:00"/>
    <n v="2488"/>
    <n v="1969"/>
  </r>
  <r>
    <d v="2019-05-09T00:00:00"/>
    <s v="AMD"/>
    <s v="buy"/>
    <n v="400"/>
    <n v="1"/>
    <s v="2019-05-09"/>
    <n v="26.700001"/>
    <n v="27.379999000000002"/>
    <n v="26.030000999999999"/>
    <n v="27.209999"/>
    <n v="27.209999"/>
    <n v="73150900"/>
    <s v="AMD"/>
    <x v="19"/>
    <s v="$15.00 to $49.99"/>
    <n v="15"/>
    <n v="0.04"/>
    <n v="16"/>
    <n v="10883.999599999999"/>
    <s v="AMD"/>
    <s v="Advanced Micro Devices Inc"/>
    <s v="Information Technology"/>
    <s v="Semiconductors"/>
    <s v="Sunnyvale, California"/>
    <d v="2017-03-20T00:00:00"/>
    <n v="2488"/>
    <n v="1969"/>
  </r>
  <r>
    <d v="2019-05-09T00:00:00"/>
    <s v="AMD"/>
    <s v="sell"/>
    <n v="800"/>
    <n v="12"/>
    <s v="2019-05-09"/>
    <n v="26.700001"/>
    <n v="27.379999000000002"/>
    <n v="26.030000999999999"/>
    <n v="27.209999"/>
    <n v="27.209999"/>
    <n v="73150900"/>
    <s v="AMD"/>
    <x v="11"/>
    <s v="$15.00 to $49.99"/>
    <n v="15"/>
    <n v="0.04"/>
    <n v="32"/>
    <n v="21767.999199999998"/>
    <s v="AMD"/>
    <s v="Advanced Micro Devices Inc"/>
    <s v="Information Technology"/>
    <s v="Semiconductors"/>
    <s v="Sunnyvale, California"/>
    <d v="2017-03-20T00:00:00"/>
    <n v="2488"/>
    <n v="1969"/>
  </r>
  <r>
    <d v="2019-05-09T00:00:00"/>
    <s v="AMD"/>
    <s v="buy"/>
    <n v="2600"/>
    <n v="17"/>
    <s v="2019-05-09"/>
    <n v="26.700001"/>
    <n v="27.379999000000002"/>
    <n v="26.030000999999999"/>
    <n v="27.209999"/>
    <n v="27.209999"/>
    <n v="73150900"/>
    <s v="AMD"/>
    <x v="17"/>
    <s v="$15.00 to $49.99"/>
    <n v="15"/>
    <n v="0.04"/>
    <n v="104"/>
    <n v="70745.997399999993"/>
    <s v="AMD"/>
    <s v="Advanced Micro Devices Inc"/>
    <s v="Information Technology"/>
    <s v="Semiconductors"/>
    <s v="Sunnyvale, California"/>
    <d v="2017-03-20T00:00:00"/>
    <n v="2488"/>
    <n v="1969"/>
  </r>
  <r>
    <d v="2019-04-09T00:00:00"/>
    <s v="AMD"/>
    <s v="buy"/>
    <n v="200"/>
    <n v="6"/>
    <s v="2019-04-09"/>
    <n v="28.24"/>
    <n v="28.379999000000002"/>
    <n v="27.190000999999999"/>
    <n v="27.24"/>
    <n v="27.24"/>
    <n v="75539800"/>
    <s v="AMD"/>
    <x v="5"/>
    <s v="$15.00 to $49.99"/>
    <n v="15"/>
    <n v="0.04"/>
    <n v="8"/>
    <n v="5448"/>
    <s v="AMD"/>
    <s v="Advanced Micro Devices Inc"/>
    <s v="Information Technology"/>
    <s v="Semiconductors"/>
    <s v="Sunnyvale, California"/>
    <d v="2017-03-20T00:00:00"/>
    <n v="2488"/>
    <n v="1969"/>
  </r>
  <r>
    <d v="2019-04-09T00:00:00"/>
    <s v="AMD"/>
    <s v="sell"/>
    <n v="700"/>
    <n v="7"/>
    <s v="2019-04-09"/>
    <n v="28.24"/>
    <n v="28.379999000000002"/>
    <n v="27.190000999999999"/>
    <n v="27.24"/>
    <n v="27.24"/>
    <n v="75539800"/>
    <s v="AMD"/>
    <x v="7"/>
    <s v="$15.00 to $49.99"/>
    <n v="15"/>
    <n v="0.04"/>
    <n v="28"/>
    <n v="19068"/>
    <s v="AMD"/>
    <s v="Advanced Micro Devices Inc"/>
    <s v="Information Technology"/>
    <s v="Semiconductors"/>
    <s v="Sunnyvale, California"/>
    <d v="2017-03-20T00:00:00"/>
    <n v="2488"/>
    <n v="1969"/>
  </r>
  <r>
    <d v="2019-04-09T00:00:00"/>
    <s v="AMD"/>
    <s v="sell"/>
    <n v="700"/>
    <n v="10"/>
    <s v="2019-04-09"/>
    <n v="28.24"/>
    <n v="28.379999000000002"/>
    <n v="27.190000999999999"/>
    <n v="27.24"/>
    <n v="27.24"/>
    <n v="75539800"/>
    <s v="AMD"/>
    <x v="2"/>
    <s v="$15.00 to $49.99"/>
    <n v="15"/>
    <n v="0.04"/>
    <n v="28"/>
    <n v="19068"/>
    <s v="AMD"/>
    <s v="Advanced Micro Devices Inc"/>
    <s v="Information Technology"/>
    <s v="Semiconductors"/>
    <s v="Sunnyvale, California"/>
    <d v="2017-03-20T00:00:00"/>
    <n v="2488"/>
    <n v="1969"/>
  </r>
  <r>
    <d v="2019-05-14T00:00:00"/>
    <s v="AMD"/>
    <s v="sell"/>
    <n v="1200"/>
    <n v="11"/>
    <s v="2019-05-14"/>
    <n v="26.530000999999999"/>
    <n v="27.48"/>
    <n v="26.15"/>
    <n v="27.32"/>
    <n v="27.32"/>
    <n v="82980400"/>
    <s v="AMD"/>
    <x v="1"/>
    <s v="$15.00 to $49.99"/>
    <n v="15"/>
    <n v="0.04"/>
    <n v="48"/>
    <n v="32784"/>
    <s v="AMD"/>
    <s v="Advanced Micro Devices Inc"/>
    <s v="Information Technology"/>
    <s v="Semiconductors"/>
    <s v="Sunnyvale, California"/>
    <d v="2017-03-20T00:00:00"/>
    <n v="2488"/>
    <n v="1969"/>
  </r>
  <r>
    <d v="2019-05-21T00:00:00"/>
    <s v="AMD"/>
    <s v="buy"/>
    <n v="1200"/>
    <n v="18"/>
    <s v="2019-05-21"/>
    <n v="27.18"/>
    <n v="27.370000999999998"/>
    <n v="26.93"/>
    <n v="27.35"/>
    <n v="27.35"/>
    <n v="46079200"/>
    <s v="AMD"/>
    <x v="18"/>
    <s v="$15.00 to $49.99"/>
    <n v="15"/>
    <n v="0.04"/>
    <n v="48"/>
    <n v="32820"/>
    <s v="AMD"/>
    <s v="Advanced Micro Devices Inc"/>
    <s v="Information Technology"/>
    <s v="Semiconductors"/>
    <s v="Sunnyvale, California"/>
    <d v="2017-03-20T00:00:00"/>
    <n v="2488"/>
    <n v="1969"/>
  </r>
  <r>
    <d v="2019-05-21T00:00:00"/>
    <s v="AMD"/>
    <s v="sell"/>
    <n v="600"/>
    <n v="13"/>
    <s v="2019-05-21"/>
    <n v="27.18"/>
    <n v="27.370000999999998"/>
    <n v="26.93"/>
    <n v="27.35"/>
    <n v="27.35"/>
    <n v="46079200"/>
    <s v="AMD"/>
    <x v="13"/>
    <s v="$15.00 to $49.99"/>
    <n v="15"/>
    <n v="0.04"/>
    <n v="24"/>
    <n v="16410"/>
    <s v="AMD"/>
    <s v="Advanced Micro Devices Inc"/>
    <s v="Information Technology"/>
    <s v="Semiconductors"/>
    <s v="Sunnyvale, California"/>
    <d v="2017-03-20T00:00:00"/>
    <n v="2488"/>
    <n v="1969"/>
  </r>
  <r>
    <d v="2019-05-22T00:00:00"/>
    <s v="AMD"/>
    <s v="sell"/>
    <n v="700"/>
    <n v="5"/>
    <s v="2019-05-22"/>
    <n v="27.120000999999998"/>
    <n v="27.59"/>
    <n v="27.07"/>
    <n v="27.41"/>
    <n v="27.41"/>
    <n v="40035300"/>
    <s v="AMD"/>
    <x v="12"/>
    <s v="$15.00 to $49.99"/>
    <n v="15"/>
    <n v="0.04"/>
    <n v="28"/>
    <n v="19187"/>
    <s v="AMD"/>
    <s v="Advanced Micro Devices Inc"/>
    <s v="Information Technology"/>
    <s v="Semiconductors"/>
    <s v="Sunnyvale, California"/>
    <d v="2017-03-20T00:00:00"/>
    <n v="2488"/>
    <n v="1969"/>
  </r>
  <r>
    <d v="2019-05-22T00:00:00"/>
    <s v="AMD"/>
    <s v="buy"/>
    <n v="1400"/>
    <n v="13"/>
    <s v="2019-05-22"/>
    <n v="27.120000999999998"/>
    <n v="27.59"/>
    <n v="27.07"/>
    <n v="27.41"/>
    <n v="27.41"/>
    <n v="40035300"/>
    <s v="AMD"/>
    <x v="13"/>
    <s v="$15.00 to $49.99"/>
    <n v="15"/>
    <n v="0.04"/>
    <n v="56"/>
    <n v="38374"/>
    <s v="AMD"/>
    <s v="Advanced Micro Devices Inc"/>
    <s v="Information Technology"/>
    <s v="Semiconductors"/>
    <s v="Sunnyvale, California"/>
    <d v="2017-03-20T00:00:00"/>
    <n v="2488"/>
    <n v="1969"/>
  </r>
  <r>
    <d v="2019-05-22T00:00:00"/>
    <s v="AMD"/>
    <s v="sell"/>
    <n v="100"/>
    <n v="2"/>
    <s v="2019-05-22"/>
    <n v="27.120000999999998"/>
    <n v="27.59"/>
    <n v="27.07"/>
    <n v="27.41"/>
    <n v="27.41"/>
    <n v="40035300"/>
    <s v="AMD"/>
    <x v="10"/>
    <s v="$15.00 to $49.99"/>
    <n v="15"/>
    <n v="0.04"/>
    <n v="4"/>
    <n v="2741"/>
    <s v="AMD"/>
    <s v="Advanced Micro Devices Inc"/>
    <s v="Information Technology"/>
    <s v="Semiconductors"/>
    <s v="Sunnyvale, California"/>
    <d v="2017-03-20T00:00:00"/>
    <n v="2488"/>
    <n v="1969"/>
  </r>
  <r>
    <d v="2019-05-31T00:00:00"/>
    <s v="AMD"/>
    <s v="buy"/>
    <n v="1000"/>
    <n v="11"/>
    <s v="2019-05-31"/>
    <n v="27.57"/>
    <n v="28.360001"/>
    <n v="27.4"/>
    <n v="27.41"/>
    <n v="27.41"/>
    <n v="68667800"/>
    <s v="AMD"/>
    <x v="1"/>
    <s v="$15.00 to $49.99"/>
    <n v="15"/>
    <n v="0.04"/>
    <n v="40"/>
    <n v="27410"/>
    <s v="AMD"/>
    <s v="Advanced Micro Devices Inc"/>
    <s v="Information Technology"/>
    <s v="Semiconductors"/>
    <s v="Sunnyvale, California"/>
    <d v="2017-03-20T00:00:00"/>
    <n v="2488"/>
    <n v="1969"/>
  </r>
  <r>
    <d v="2019-04-17T00:00:00"/>
    <s v="AMD"/>
    <s v="sell"/>
    <n v="1100"/>
    <n v="8"/>
    <s v="2019-04-17"/>
    <n v="28.209999"/>
    <n v="28.27"/>
    <n v="27.219999000000001"/>
    <n v="27.49"/>
    <n v="27.49"/>
    <n v="48240800"/>
    <s v="AMD"/>
    <x v="4"/>
    <s v="$15.00 to $49.99"/>
    <n v="15"/>
    <n v="0.04"/>
    <n v="44"/>
    <n v="30239"/>
    <s v="AMD"/>
    <s v="Advanced Micro Devices Inc"/>
    <s v="Information Technology"/>
    <s v="Semiconductors"/>
    <s v="Sunnyvale, California"/>
    <d v="2017-03-20T00:00:00"/>
    <n v="2488"/>
    <n v="1969"/>
  </r>
  <r>
    <d v="2019-05-17T00:00:00"/>
    <s v="AMD"/>
    <s v="buy"/>
    <n v="3000"/>
    <n v="18"/>
    <s v="2019-05-17"/>
    <n v="27.690000999999999"/>
    <n v="28.459999"/>
    <n v="27.4"/>
    <n v="27.5"/>
    <n v="27.5"/>
    <n v="65385400"/>
    <s v="AMD"/>
    <x v="18"/>
    <s v="$15.00 to $49.99"/>
    <n v="15"/>
    <n v="0.04"/>
    <n v="120"/>
    <n v="82500"/>
    <s v="AMD"/>
    <s v="Advanced Micro Devices Inc"/>
    <s v="Information Technology"/>
    <s v="Semiconductors"/>
    <s v="Sunnyvale, California"/>
    <d v="2017-03-20T00:00:00"/>
    <n v="2488"/>
    <n v="1969"/>
  </r>
  <r>
    <d v="2019-05-15T00:00:00"/>
    <s v="AMD"/>
    <s v="buy"/>
    <n v="900"/>
    <n v="15"/>
    <s v="2019-05-15"/>
    <n v="26.870000999999998"/>
    <n v="27.790001"/>
    <n v="26.73"/>
    <n v="27.58"/>
    <n v="27.58"/>
    <n v="55689900"/>
    <s v="AMD"/>
    <x v="9"/>
    <s v="$15.00 to $49.99"/>
    <n v="15"/>
    <n v="0.04"/>
    <n v="36"/>
    <n v="24822"/>
    <s v="AMD"/>
    <s v="Advanced Micro Devices Inc"/>
    <s v="Information Technology"/>
    <s v="Semiconductors"/>
    <s v="Sunnyvale, California"/>
    <d v="2017-03-20T00:00:00"/>
    <n v="2488"/>
    <n v="1969"/>
  </r>
  <r>
    <d v="2019-06-03T00:00:00"/>
    <s v="AMD"/>
    <s v="buy"/>
    <n v="1400"/>
    <n v="15"/>
    <s v="2019-06-03"/>
    <n v="28.75"/>
    <n v="29.620000999999998"/>
    <n v="27.290001"/>
    <n v="27.58"/>
    <n v="27.58"/>
    <n v="147532200"/>
    <s v="AMD"/>
    <x v="9"/>
    <s v="$15.00 to $49.99"/>
    <n v="15"/>
    <n v="0.04"/>
    <n v="56"/>
    <n v="38612"/>
    <s v="AMD"/>
    <s v="Advanced Micro Devices Inc"/>
    <s v="Information Technology"/>
    <s v="Semiconductors"/>
    <s v="Sunnyvale, California"/>
    <d v="2017-03-20T00:00:00"/>
    <n v="2488"/>
    <n v="1969"/>
  </r>
  <r>
    <d v="2019-04-30T00:00:00"/>
    <s v="AMD"/>
    <s v="buy"/>
    <n v="200"/>
    <n v="3"/>
    <s v="2019-04-30"/>
    <n v="27.59"/>
    <n v="27.799999"/>
    <n v="26.940000999999999"/>
    <n v="27.629999000000002"/>
    <n v="27.629999000000002"/>
    <n v="73165900"/>
    <s v="AMD"/>
    <x v="3"/>
    <s v="$15.00 to $49.99"/>
    <n v="15"/>
    <n v="0.04"/>
    <n v="8"/>
    <n v="5525.9998000000014"/>
    <s v="AMD"/>
    <s v="Advanced Micro Devices Inc"/>
    <s v="Information Technology"/>
    <s v="Semiconductors"/>
    <s v="Sunnyvale, California"/>
    <d v="2017-03-20T00:00:00"/>
    <n v="2488"/>
    <n v="1969"/>
  </r>
  <r>
    <d v="2019-04-30T00:00:00"/>
    <s v="AMD"/>
    <s v="sell"/>
    <n v="2100"/>
    <n v="18"/>
    <s v="2019-04-30"/>
    <n v="27.59"/>
    <n v="27.799999"/>
    <n v="26.940000999999999"/>
    <n v="27.629999000000002"/>
    <n v="27.629999000000002"/>
    <n v="73165900"/>
    <s v="AMD"/>
    <x v="18"/>
    <s v="$15.00 to $49.99"/>
    <n v="15"/>
    <n v="0.04"/>
    <n v="84"/>
    <n v="58022.997900000002"/>
    <s v="AMD"/>
    <s v="Advanced Micro Devices Inc"/>
    <s v="Information Technology"/>
    <s v="Semiconductors"/>
    <s v="Sunnyvale, California"/>
    <d v="2017-03-20T00:00:00"/>
    <n v="2488"/>
    <n v="1969"/>
  </r>
  <r>
    <d v="2019-04-25T00:00:00"/>
    <s v="AMD"/>
    <s v="sell"/>
    <n v="1000"/>
    <n v="8"/>
    <s v="2019-04-25"/>
    <n v="28.67"/>
    <n v="28.860001"/>
    <n v="27.360001"/>
    <n v="27.66"/>
    <n v="27.66"/>
    <n v="57329700"/>
    <s v="AMD"/>
    <x v="4"/>
    <s v="$15.00 to $49.99"/>
    <n v="15"/>
    <n v="0.04"/>
    <n v="40"/>
    <n v="27660"/>
    <s v="AMD"/>
    <s v="Advanced Micro Devices Inc"/>
    <s v="Information Technology"/>
    <s v="Semiconductors"/>
    <s v="Sunnyvale, California"/>
    <d v="2017-03-20T00:00:00"/>
    <n v="2488"/>
    <n v="1969"/>
  </r>
  <r>
    <d v="2019-04-18T00:00:00"/>
    <s v="AMD"/>
    <s v="buy"/>
    <n v="1600"/>
    <n v="19"/>
    <s v="2019-04-18"/>
    <n v="27.6"/>
    <n v="27.879999000000002"/>
    <n v="27.34"/>
    <n v="27.68"/>
    <n v="27.68"/>
    <n v="39880900"/>
    <s v="AMD"/>
    <x v="0"/>
    <s v="$15.00 to $49.99"/>
    <n v="15"/>
    <n v="0.04"/>
    <n v="64"/>
    <n v="44288"/>
    <s v="AMD"/>
    <s v="Advanced Micro Devices Inc"/>
    <s v="Information Technology"/>
    <s v="Semiconductors"/>
    <s v="Sunnyvale, California"/>
    <d v="2017-03-20T00:00:00"/>
    <n v="2488"/>
    <n v="1969"/>
  </r>
  <r>
    <d v="2019-04-18T00:00:00"/>
    <s v="AMD"/>
    <s v="sell"/>
    <n v="700"/>
    <n v="9"/>
    <s v="2019-04-18"/>
    <n v="27.6"/>
    <n v="27.879999000000002"/>
    <n v="27.34"/>
    <n v="27.68"/>
    <n v="27.68"/>
    <n v="39880900"/>
    <s v="AMD"/>
    <x v="6"/>
    <s v="$15.00 to $49.99"/>
    <n v="15"/>
    <n v="0.04"/>
    <n v="28"/>
    <n v="19376"/>
    <s v="AMD"/>
    <s v="Advanced Micro Devices Inc"/>
    <s v="Information Technology"/>
    <s v="Semiconductors"/>
    <s v="Sunnyvale, California"/>
    <d v="2017-03-20T00:00:00"/>
    <n v="2488"/>
    <n v="1969"/>
  </r>
  <r>
    <d v="2019-04-29T00:00:00"/>
    <s v="AMD"/>
    <s v="buy"/>
    <n v="1100"/>
    <n v="5"/>
    <s v="2019-04-29"/>
    <n v="27.9"/>
    <n v="28.139999"/>
    <n v="27.5"/>
    <n v="27.690000999999999"/>
    <n v="27.690000999999999"/>
    <n v="44532700"/>
    <s v="AMD"/>
    <x v="12"/>
    <s v="$15.00 to $49.99"/>
    <n v="15"/>
    <n v="0.04"/>
    <n v="44"/>
    <n v="30459.001100000001"/>
    <s v="AMD"/>
    <s v="Advanced Micro Devices Inc"/>
    <s v="Information Technology"/>
    <s v="Semiconductors"/>
    <s v="Sunnyvale, California"/>
    <d v="2017-03-20T00:00:00"/>
    <n v="2488"/>
    <n v="1969"/>
  </r>
  <r>
    <d v="2019-04-11T00:00:00"/>
    <s v="AMD"/>
    <s v="sell"/>
    <n v="1500"/>
    <n v="19"/>
    <s v="2019-04-11"/>
    <n v="27.809999000000001"/>
    <n v="28.049999"/>
    <n v="27.459999"/>
    <n v="27.790001"/>
    <n v="27.790001"/>
    <n v="44801200"/>
    <s v="AMD"/>
    <x v="0"/>
    <s v="$15.00 to $49.99"/>
    <n v="15"/>
    <n v="0.04"/>
    <n v="60"/>
    <n v="41685.001499999998"/>
    <s v="AMD"/>
    <s v="Advanced Micro Devices Inc"/>
    <s v="Information Technology"/>
    <s v="Semiconductors"/>
    <s v="Sunnyvale, California"/>
    <d v="2017-03-20T00:00:00"/>
    <n v="2488"/>
    <n v="1969"/>
  </r>
  <r>
    <d v="2019-04-11T00:00:00"/>
    <s v="AMD"/>
    <s v="sell"/>
    <n v="800"/>
    <n v="9"/>
    <s v="2019-04-11"/>
    <n v="27.809999000000001"/>
    <n v="28.049999"/>
    <n v="27.459999"/>
    <n v="27.790001"/>
    <n v="27.790001"/>
    <n v="44801200"/>
    <s v="AMD"/>
    <x v="6"/>
    <s v="$15.00 to $49.99"/>
    <n v="15"/>
    <n v="0.04"/>
    <n v="32"/>
    <n v="22232.000800000002"/>
    <s v="AMD"/>
    <s v="Advanced Micro Devices Inc"/>
    <s v="Information Technology"/>
    <s v="Semiconductors"/>
    <s v="Sunnyvale, California"/>
    <d v="2017-03-20T00:00:00"/>
    <n v="2488"/>
    <n v="1969"/>
  </r>
  <r>
    <d v="2019-04-10T00:00:00"/>
    <s v="AMD"/>
    <s v="sell"/>
    <n v="1600"/>
    <n v="13"/>
    <s v="2019-04-10"/>
    <n v="27.459999"/>
    <n v="28.120000999999998"/>
    <n v="27.32"/>
    <n v="27.83"/>
    <n v="27.83"/>
    <n v="64368100"/>
    <s v="AMD"/>
    <x v="13"/>
    <s v="$15.00 to $49.99"/>
    <n v="15"/>
    <n v="0.04"/>
    <n v="64"/>
    <n v="44528"/>
    <s v="AMD"/>
    <s v="Advanced Micro Devices Inc"/>
    <s v="Information Technology"/>
    <s v="Semiconductors"/>
    <s v="Sunnyvale, California"/>
    <d v="2017-03-20T00:00:00"/>
    <n v="2488"/>
    <n v="1969"/>
  </r>
  <r>
    <d v="2019-04-10T00:00:00"/>
    <s v="AMD"/>
    <s v="buy"/>
    <n v="1200"/>
    <n v="9"/>
    <s v="2019-04-10"/>
    <n v="27.459999"/>
    <n v="28.120000999999998"/>
    <n v="27.32"/>
    <n v="27.83"/>
    <n v="27.83"/>
    <n v="64368100"/>
    <s v="AMD"/>
    <x v="6"/>
    <s v="$15.00 to $49.99"/>
    <n v="15"/>
    <n v="0.04"/>
    <n v="48"/>
    <n v="33396"/>
    <s v="AMD"/>
    <s v="Advanced Micro Devices Inc"/>
    <s v="Information Technology"/>
    <s v="Semiconductors"/>
    <s v="Sunnyvale, California"/>
    <d v="2017-03-20T00:00:00"/>
    <n v="2488"/>
    <n v="1969"/>
  </r>
  <r>
    <d v="2019-04-12T00:00:00"/>
    <s v="AMD"/>
    <s v="buy"/>
    <n v="2100"/>
    <n v="16"/>
    <s v="2019-04-12"/>
    <n v="28.209999"/>
    <n v="28.379999000000002"/>
    <n v="27.66"/>
    <n v="27.85"/>
    <n v="27.85"/>
    <n v="41048800"/>
    <s v="AMD"/>
    <x v="8"/>
    <s v="$15.00 to $49.99"/>
    <n v="15"/>
    <n v="0.04"/>
    <n v="84"/>
    <n v="58485"/>
    <s v="AMD"/>
    <s v="Advanced Micro Devices Inc"/>
    <s v="Information Technology"/>
    <s v="Semiconductors"/>
    <s v="Sunnyvale, California"/>
    <d v="2017-03-20T00:00:00"/>
    <n v="2488"/>
    <n v="1969"/>
  </r>
  <r>
    <d v="2019-04-12T00:00:00"/>
    <s v="AMD"/>
    <s v="sell"/>
    <n v="300"/>
    <n v="3"/>
    <s v="2019-04-12"/>
    <n v="28.209999"/>
    <n v="28.379999000000002"/>
    <n v="27.66"/>
    <n v="27.85"/>
    <n v="27.85"/>
    <n v="41048800"/>
    <s v="AMD"/>
    <x v="3"/>
    <s v="$15.00 to $49.99"/>
    <n v="15"/>
    <n v="0.04"/>
    <n v="12"/>
    <n v="8355"/>
    <s v="AMD"/>
    <s v="Advanced Micro Devices Inc"/>
    <s v="Information Technology"/>
    <s v="Semiconductors"/>
    <s v="Sunnyvale, California"/>
    <d v="2017-03-20T00:00:00"/>
    <n v="2488"/>
    <n v="1969"/>
  </r>
  <r>
    <d v="2019-04-12T00:00:00"/>
    <s v="AMD"/>
    <s v="sell"/>
    <n v="700"/>
    <n v="13"/>
    <s v="2019-04-12"/>
    <n v="28.209999"/>
    <n v="28.379999000000002"/>
    <n v="27.66"/>
    <n v="27.85"/>
    <n v="27.85"/>
    <n v="41048800"/>
    <s v="AMD"/>
    <x v="13"/>
    <s v="$15.00 to $49.99"/>
    <n v="15"/>
    <n v="0.04"/>
    <n v="28"/>
    <n v="19495"/>
    <s v="AMD"/>
    <s v="Advanced Micro Devices Inc"/>
    <s v="Information Technology"/>
    <s v="Semiconductors"/>
    <s v="Sunnyvale, California"/>
    <d v="2017-03-20T00:00:00"/>
    <n v="2488"/>
    <n v="1969"/>
  </r>
  <r>
    <d v="2019-04-12T00:00:00"/>
    <s v="AMD"/>
    <s v="sell"/>
    <n v="1700"/>
    <n v="17"/>
    <s v="2019-04-12"/>
    <n v="28.209999"/>
    <n v="28.379999000000002"/>
    <n v="27.66"/>
    <n v="27.85"/>
    <n v="27.85"/>
    <n v="41048800"/>
    <s v="AMD"/>
    <x v="17"/>
    <s v="$15.00 to $49.99"/>
    <n v="15"/>
    <n v="0.04"/>
    <n v="68"/>
    <n v="47345"/>
    <s v="AMD"/>
    <s v="Advanced Micro Devices Inc"/>
    <s v="Information Technology"/>
    <s v="Semiconductors"/>
    <s v="Sunnyvale, California"/>
    <d v="2017-03-20T00:00:00"/>
    <n v="2488"/>
    <n v="1969"/>
  </r>
  <r>
    <d v="2019-04-16T00:00:00"/>
    <s v="AMD"/>
    <s v="buy"/>
    <n v="500"/>
    <n v="5"/>
    <s v="2019-04-16"/>
    <n v="27.719999000000001"/>
    <n v="28.18"/>
    <n v="27.49"/>
    <n v="27.93"/>
    <n v="27.93"/>
    <n v="47340100"/>
    <s v="AMD"/>
    <x v="12"/>
    <s v="$15.00 to $49.99"/>
    <n v="15"/>
    <n v="0.04"/>
    <n v="20"/>
    <n v="13965"/>
    <s v="AMD"/>
    <s v="Advanced Micro Devices Inc"/>
    <s v="Information Technology"/>
    <s v="Semiconductors"/>
    <s v="Sunnyvale, California"/>
    <d v="2017-03-20T00:00:00"/>
    <n v="2488"/>
    <n v="1969"/>
  </r>
  <r>
    <d v="2019-04-16T00:00:00"/>
    <s v="AMD"/>
    <s v="buy"/>
    <n v="1600"/>
    <n v="12"/>
    <s v="2019-04-16"/>
    <n v="27.719999000000001"/>
    <n v="28.18"/>
    <n v="27.49"/>
    <n v="27.93"/>
    <n v="27.93"/>
    <n v="47340100"/>
    <s v="AMD"/>
    <x v="11"/>
    <s v="$15.00 to $49.99"/>
    <n v="15"/>
    <n v="0.04"/>
    <n v="64"/>
    <n v="44688"/>
    <s v="AMD"/>
    <s v="Advanced Micro Devices Inc"/>
    <s v="Information Technology"/>
    <s v="Semiconductors"/>
    <s v="Sunnyvale, California"/>
    <d v="2017-03-20T00:00:00"/>
    <n v="2488"/>
    <n v="1969"/>
  </r>
  <r>
    <d v="2019-04-16T00:00:00"/>
    <s v="AMD"/>
    <s v="buy"/>
    <n v="500"/>
    <n v="3"/>
    <s v="2019-04-16"/>
    <n v="27.719999000000001"/>
    <n v="28.18"/>
    <n v="27.49"/>
    <n v="27.93"/>
    <n v="27.93"/>
    <n v="47340100"/>
    <s v="AMD"/>
    <x v="3"/>
    <s v="$15.00 to $49.99"/>
    <n v="15"/>
    <n v="0.04"/>
    <n v="20"/>
    <n v="13965"/>
    <s v="AMD"/>
    <s v="Advanced Micro Devices Inc"/>
    <s v="Information Technology"/>
    <s v="Semiconductors"/>
    <s v="Sunnyvale, California"/>
    <d v="2017-03-20T00:00:00"/>
    <n v="2488"/>
    <n v="1969"/>
  </r>
  <r>
    <d v="2019-05-10T00:00:00"/>
    <s v="AMD"/>
    <s v="buy"/>
    <n v="1700"/>
    <n v="20"/>
    <s v="2019-05-10"/>
    <n v="27.030000999999999"/>
    <n v="28.1"/>
    <n v="26.93"/>
    <n v="27.959999"/>
    <n v="27.959999"/>
    <n v="82930100"/>
    <s v="AMD"/>
    <x v="15"/>
    <s v="$15.00 to $49.99"/>
    <n v="15"/>
    <n v="0.04"/>
    <n v="68"/>
    <n v="47531.998299999999"/>
    <s v="AMD"/>
    <s v="Advanced Micro Devices Inc"/>
    <s v="Information Technology"/>
    <s v="Semiconductors"/>
    <s v="Sunnyvale, California"/>
    <d v="2017-03-20T00:00:00"/>
    <n v="2488"/>
    <n v="1969"/>
  </r>
  <r>
    <d v="2019-05-10T00:00:00"/>
    <s v="AMD"/>
    <s v="buy"/>
    <n v="700"/>
    <n v="13"/>
    <s v="2019-05-10"/>
    <n v="27.030000999999999"/>
    <n v="28.1"/>
    <n v="26.93"/>
    <n v="27.959999"/>
    <n v="27.959999"/>
    <n v="82930100"/>
    <s v="AMD"/>
    <x v="13"/>
    <s v="$15.00 to $49.99"/>
    <n v="15"/>
    <n v="0.04"/>
    <n v="28"/>
    <n v="19571.999299999999"/>
    <s v="AMD"/>
    <s v="Advanced Micro Devices Inc"/>
    <s v="Information Technology"/>
    <s v="Semiconductors"/>
    <s v="Sunnyvale, California"/>
    <d v="2017-03-20T00:00:00"/>
    <n v="2488"/>
    <n v="1969"/>
  </r>
  <r>
    <d v="2019-05-10T00:00:00"/>
    <s v="AMD"/>
    <s v="buy"/>
    <n v="1000"/>
    <n v="17"/>
    <s v="2019-05-10"/>
    <n v="27.030000999999999"/>
    <n v="28.1"/>
    <n v="26.93"/>
    <n v="27.959999"/>
    <n v="27.959999"/>
    <n v="82930100"/>
    <s v="AMD"/>
    <x v="17"/>
    <s v="$15.00 to $49.99"/>
    <n v="15"/>
    <n v="0.04"/>
    <n v="40"/>
    <n v="27959.999"/>
    <s v="AMD"/>
    <s v="Advanced Micro Devices Inc"/>
    <s v="Information Technology"/>
    <s v="Semiconductors"/>
    <s v="Sunnyvale, California"/>
    <d v="2017-03-20T00:00:00"/>
    <n v="2488"/>
    <n v="1969"/>
  </r>
  <r>
    <d v="2019-04-23T00:00:00"/>
    <s v="AMD"/>
    <s v="sell"/>
    <n v="400"/>
    <n v="10"/>
    <s v="2019-04-23"/>
    <n v="28.18"/>
    <n v="28.49"/>
    <n v="27.790001"/>
    <n v="27.969999000000001"/>
    <n v="27.969999000000001"/>
    <n v="41777500"/>
    <s v="AMD"/>
    <x v="2"/>
    <s v="$15.00 to $49.99"/>
    <n v="15"/>
    <n v="0.04"/>
    <n v="16"/>
    <n v="11187.999599999999"/>
    <s v="AMD"/>
    <s v="Advanced Micro Devices Inc"/>
    <s v="Information Technology"/>
    <s v="Semiconductors"/>
    <s v="Sunnyvale, California"/>
    <d v="2017-03-20T00:00:00"/>
    <n v="2488"/>
    <n v="1969"/>
  </r>
  <r>
    <d v="2019-05-16T00:00:00"/>
    <s v="AMD"/>
    <s v="buy"/>
    <n v="200"/>
    <n v="4"/>
    <s v="2019-05-16"/>
    <n v="27.370000999999998"/>
    <n v="28.370000999999998"/>
    <n v="27.27"/>
    <n v="28.01"/>
    <n v="28.01"/>
    <n v="67330100"/>
    <s v="AMD"/>
    <x v="14"/>
    <s v="$15.00 to $49.99"/>
    <n v="15"/>
    <n v="0.04"/>
    <n v="8"/>
    <n v="5602"/>
    <s v="AMD"/>
    <s v="Advanced Micro Devices Inc"/>
    <s v="Information Technology"/>
    <s v="Semiconductors"/>
    <s v="Sunnyvale, California"/>
    <d v="2017-03-20T00:00:00"/>
    <n v="2488"/>
    <n v="1969"/>
  </r>
  <r>
    <d v="2019-05-16T00:00:00"/>
    <s v="AMD"/>
    <s v="buy"/>
    <n v="1600"/>
    <n v="14"/>
    <s v="2019-05-16"/>
    <n v="27.370000999999998"/>
    <n v="28.370000999999998"/>
    <n v="27.27"/>
    <n v="28.01"/>
    <n v="28.01"/>
    <n v="67330100"/>
    <s v="AMD"/>
    <x v="16"/>
    <s v="$15.00 to $49.99"/>
    <n v="15"/>
    <n v="0.04"/>
    <n v="64"/>
    <n v="44816"/>
    <s v="AMD"/>
    <s v="Advanced Micro Devices Inc"/>
    <s v="Information Technology"/>
    <s v="Semiconductors"/>
    <s v="Sunnyvale, California"/>
    <d v="2017-03-20T00:00:00"/>
    <n v="2488"/>
    <n v="1969"/>
  </r>
  <r>
    <d v="2019-05-29T00:00:00"/>
    <s v="AMD"/>
    <s v="sell"/>
    <n v="1500"/>
    <n v="17"/>
    <s v="2019-05-29"/>
    <n v="29"/>
    <n v="29.32"/>
    <n v="27.73"/>
    <n v="28.09"/>
    <n v="28.09"/>
    <n v="99969600"/>
    <s v="AMD"/>
    <x v="17"/>
    <s v="$15.00 to $49.99"/>
    <n v="15"/>
    <n v="0.04"/>
    <n v="60"/>
    <n v="42135"/>
    <s v="AMD"/>
    <s v="Advanced Micro Devices Inc"/>
    <s v="Information Technology"/>
    <s v="Semiconductors"/>
    <s v="Sunnyvale, California"/>
    <d v="2017-03-20T00:00:00"/>
    <n v="2488"/>
    <n v="1969"/>
  </r>
  <r>
    <d v="2019-05-29T00:00:00"/>
    <s v="AMD"/>
    <s v="buy"/>
    <n v="1000"/>
    <n v="14"/>
    <s v="2019-05-29"/>
    <n v="29"/>
    <n v="29.32"/>
    <n v="27.73"/>
    <n v="28.09"/>
    <n v="28.09"/>
    <n v="99969600"/>
    <s v="AMD"/>
    <x v="16"/>
    <s v="$15.00 to $49.99"/>
    <n v="15"/>
    <n v="0.04"/>
    <n v="40"/>
    <n v="28090"/>
    <s v="AMD"/>
    <s v="Advanced Micro Devices Inc"/>
    <s v="Information Technology"/>
    <s v="Semiconductors"/>
    <s v="Sunnyvale, California"/>
    <d v="2017-03-20T00:00:00"/>
    <n v="2488"/>
    <n v="1969"/>
  </r>
  <r>
    <d v="2019-05-03T00:00:00"/>
    <s v="AMD"/>
    <s v="sell"/>
    <n v="100"/>
    <n v="3"/>
    <s v="2019-05-03"/>
    <n v="28.299999"/>
    <n v="28.42"/>
    <n v="27.66"/>
    <n v="28.219999000000001"/>
    <n v="28.219999000000001"/>
    <n v="55503100"/>
    <s v="AMD"/>
    <x v="3"/>
    <s v="$15.00 to $49.99"/>
    <n v="15"/>
    <n v="0.04"/>
    <n v="4"/>
    <n v="2821.9998999999998"/>
    <s v="AMD"/>
    <s v="Advanced Micro Devices Inc"/>
    <s v="Information Technology"/>
    <s v="Semiconductors"/>
    <s v="Sunnyvale, California"/>
    <d v="2017-03-20T00:00:00"/>
    <n v="2488"/>
    <n v="1969"/>
  </r>
  <r>
    <d v="2019-04-24T00:00:00"/>
    <s v="AMD"/>
    <s v="buy"/>
    <n v="600"/>
    <n v="2"/>
    <s v="2019-04-24"/>
    <n v="28.1"/>
    <n v="28.85"/>
    <n v="27.93"/>
    <n v="28.459999"/>
    <n v="28.459999"/>
    <n v="51784700"/>
    <s v="AMD"/>
    <x v="10"/>
    <s v="$15.00 to $49.99"/>
    <n v="15"/>
    <n v="0.04"/>
    <n v="24"/>
    <n v="17075.999400000001"/>
    <s v="AMD"/>
    <s v="Advanced Micro Devices Inc"/>
    <s v="Information Technology"/>
    <s v="Semiconductors"/>
    <s v="Sunnyvale, California"/>
    <d v="2017-03-20T00:00:00"/>
    <n v="2488"/>
    <n v="1969"/>
  </r>
  <r>
    <d v="2019-04-24T00:00:00"/>
    <s v="AMD"/>
    <s v="buy"/>
    <n v="400"/>
    <n v="4"/>
    <s v="2019-04-24"/>
    <n v="28.1"/>
    <n v="28.85"/>
    <n v="27.93"/>
    <n v="28.459999"/>
    <n v="28.459999"/>
    <n v="51784700"/>
    <s v="AMD"/>
    <x v="14"/>
    <s v="$15.00 to $49.99"/>
    <n v="15"/>
    <n v="0.04"/>
    <n v="16"/>
    <n v="11383.999599999999"/>
    <s v="AMD"/>
    <s v="Advanced Micro Devices Inc"/>
    <s v="Information Technology"/>
    <s v="Semiconductors"/>
    <s v="Sunnyvale, California"/>
    <d v="2017-03-20T00:00:00"/>
    <n v="2488"/>
    <n v="1969"/>
  </r>
  <r>
    <d v="2019-04-08T00:00:00"/>
    <s v="AMD"/>
    <s v="buy"/>
    <n v="800"/>
    <n v="14"/>
    <s v="2019-04-08"/>
    <n v="28.690000999999999"/>
    <n v="28.950001"/>
    <n v="28.18"/>
    <n v="28.530000999999999"/>
    <n v="28.530000999999999"/>
    <n v="58002500"/>
    <s v="AMD"/>
    <x v="16"/>
    <s v="$15.00 to $49.99"/>
    <n v="15"/>
    <n v="0.04"/>
    <n v="32"/>
    <n v="22824.000800000002"/>
    <s v="AMD"/>
    <s v="Advanced Micro Devices Inc"/>
    <s v="Information Technology"/>
    <s v="Semiconductors"/>
    <s v="Sunnyvale, California"/>
    <d v="2017-03-20T00:00:00"/>
    <n v="2488"/>
    <n v="1969"/>
  </r>
  <r>
    <d v="2019-04-08T00:00:00"/>
    <s v="AMD"/>
    <s v="buy"/>
    <n v="2000"/>
    <n v="18"/>
    <s v="2019-04-08"/>
    <n v="28.690000999999999"/>
    <n v="28.950001"/>
    <n v="28.18"/>
    <n v="28.530000999999999"/>
    <n v="28.530000999999999"/>
    <n v="58002500"/>
    <s v="AMD"/>
    <x v="18"/>
    <s v="$15.00 to $49.99"/>
    <n v="15"/>
    <n v="0.04"/>
    <n v="80"/>
    <n v="57060.002"/>
    <s v="AMD"/>
    <s v="Advanced Micro Devices Inc"/>
    <s v="Information Technology"/>
    <s v="Semiconductors"/>
    <s v="Sunnyvale, California"/>
    <d v="2017-03-20T00:00:00"/>
    <n v="2488"/>
    <n v="1969"/>
  </r>
  <r>
    <d v="2019-04-08T00:00:00"/>
    <s v="AMD"/>
    <s v="buy"/>
    <n v="600"/>
    <n v="3"/>
    <s v="2019-04-08"/>
    <n v="28.690000999999999"/>
    <n v="28.950001"/>
    <n v="28.18"/>
    <n v="28.530000999999999"/>
    <n v="28.530000999999999"/>
    <n v="58002500"/>
    <s v="AMD"/>
    <x v="3"/>
    <s v="$15.00 to $49.99"/>
    <n v="15"/>
    <n v="0.04"/>
    <n v="24"/>
    <n v="17118.000599999999"/>
    <s v="AMD"/>
    <s v="Advanced Micro Devices Inc"/>
    <s v="Information Technology"/>
    <s v="Semiconductors"/>
    <s v="Sunnyvale, California"/>
    <d v="2017-03-20T00:00:00"/>
    <n v="2488"/>
    <n v="1969"/>
  </r>
  <r>
    <d v="2019-04-08T00:00:00"/>
    <s v="AMD"/>
    <s v="sell"/>
    <n v="300"/>
    <n v="6"/>
    <s v="2019-04-08"/>
    <n v="28.690000999999999"/>
    <n v="28.950001"/>
    <n v="28.18"/>
    <n v="28.530000999999999"/>
    <n v="28.530000999999999"/>
    <n v="58002500"/>
    <s v="AMD"/>
    <x v="5"/>
    <s v="$15.00 to $49.99"/>
    <n v="15"/>
    <n v="0.04"/>
    <n v="12"/>
    <n v="8559.0002999999997"/>
    <s v="AMD"/>
    <s v="Advanced Micro Devices Inc"/>
    <s v="Information Technology"/>
    <s v="Semiconductors"/>
    <s v="Sunnyvale, California"/>
    <d v="2017-03-20T00:00:00"/>
    <n v="2488"/>
    <n v="1969"/>
  </r>
  <r>
    <d v="2019-06-25T00:00:00"/>
    <s v="AMD"/>
    <s v="buy"/>
    <n v="300"/>
    <n v="4"/>
    <s v="2019-06-25"/>
    <n v="29.26"/>
    <n v="29.719999000000001"/>
    <n v="28.799999"/>
    <n v="28.860001"/>
    <n v="28.860001"/>
    <n v="53680900"/>
    <s v="AMD"/>
    <x v="14"/>
    <s v="$15.00 to $49.99"/>
    <n v="15"/>
    <n v="0.04"/>
    <n v="12"/>
    <n v="8658.0002999999997"/>
    <s v="AMD"/>
    <s v="Advanced Micro Devices Inc"/>
    <s v="Information Technology"/>
    <s v="Semiconductors"/>
    <s v="Sunnyvale, California"/>
    <d v="2017-03-20T00:00:00"/>
    <n v="2488"/>
    <n v="1969"/>
  </r>
  <r>
    <d v="2019-06-25T00:00:00"/>
    <s v="AMD"/>
    <s v="sell"/>
    <n v="1600"/>
    <n v="16"/>
    <s v="2019-06-25"/>
    <n v="29.26"/>
    <n v="29.719999000000001"/>
    <n v="28.799999"/>
    <n v="28.860001"/>
    <n v="28.860001"/>
    <n v="53680900"/>
    <s v="AMD"/>
    <x v="8"/>
    <s v="$15.00 to $49.99"/>
    <n v="15"/>
    <n v="0.04"/>
    <n v="64"/>
    <n v="46176.001600000003"/>
    <s v="AMD"/>
    <s v="Advanced Micro Devices Inc"/>
    <s v="Information Technology"/>
    <s v="Semiconductors"/>
    <s v="Sunnyvale, California"/>
    <d v="2017-03-20T00:00:00"/>
    <n v="2488"/>
    <n v="1969"/>
  </r>
  <r>
    <d v="2019-06-25T00:00:00"/>
    <s v="AMD"/>
    <s v="buy"/>
    <n v="700"/>
    <n v="6"/>
    <s v="2019-06-25"/>
    <n v="29.26"/>
    <n v="29.719999000000001"/>
    <n v="28.799999"/>
    <n v="28.860001"/>
    <n v="28.860001"/>
    <n v="53680900"/>
    <s v="AMD"/>
    <x v="5"/>
    <s v="$15.00 to $49.99"/>
    <n v="15"/>
    <n v="0.04"/>
    <n v="28"/>
    <n v="20202.000700000001"/>
    <s v="AMD"/>
    <s v="Advanced Micro Devices Inc"/>
    <s v="Information Technology"/>
    <s v="Semiconductors"/>
    <s v="Sunnyvale, California"/>
    <d v="2017-03-20T00:00:00"/>
    <n v="2488"/>
    <n v="1969"/>
  </r>
  <r>
    <d v="2019-06-25T00:00:00"/>
    <s v="AMD"/>
    <s v="buy"/>
    <n v="1800"/>
    <n v="9"/>
    <s v="2019-06-25"/>
    <n v="29.26"/>
    <n v="29.719999000000001"/>
    <n v="28.799999"/>
    <n v="28.860001"/>
    <n v="28.860001"/>
    <n v="53680900"/>
    <s v="AMD"/>
    <x v="6"/>
    <s v="$15.00 to $49.99"/>
    <n v="15"/>
    <n v="0.04"/>
    <n v="72"/>
    <n v="51948.001799999998"/>
    <s v="AMD"/>
    <s v="Advanced Micro Devices Inc"/>
    <s v="Information Technology"/>
    <s v="Semiconductors"/>
    <s v="Sunnyvale, California"/>
    <d v="2017-03-20T00:00:00"/>
    <n v="2488"/>
    <n v="1969"/>
  </r>
  <r>
    <d v="2019-04-05T00:00:00"/>
    <s v="AMD"/>
    <s v="sell"/>
    <n v="900"/>
    <n v="13"/>
    <s v="2019-04-05"/>
    <n v="29.639999"/>
    <n v="29.690000999999999"/>
    <n v="28.799999"/>
    <n v="28.98"/>
    <n v="28.98"/>
    <n v="65662700"/>
    <s v="AMD"/>
    <x v="13"/>
    <s v="$15.00 to $49.99"/>
    <n v="15"/>
    <n v="0.04"/>
    <n v="36"/>
    <n v="26082"/>
    <s v="AMD"/>
    <s v="Advanced Micro Devices Inc"/>
    <s v="Information Technology"/>
    <s v="Semiconductors"/>
    <s v="Sunnyvale, California"/>
    <d v="2017-03-20T00:00:00"/>
    <n v="2488"/>
    <n v="1969"/>
  </r>
  <r>
    <d v="2019-04-05T00:00:00"/>
    <s v="AMD"/>
    <s v="sell"/>
    <n v="1800"/>
    <n v="9"/>
    <s v="2019-04-05"/>
    <n v="29.639999"/>
    <n v="29.690000999999999"/>
    <n v="28.799999"/>
    <n v="28.98"/>
    <n v="28.98"/>
    <n v="65662700"/>
    <s v="AMD"/>
    <x v="6"/>
    <s v="$15.00 to $49.99"/>
    <n v="15"/>
    <n v="0.04"/>
    <n v="72"/>
    <n v="52164"/>
    <s v="AMD"/>
    <s v="Advanced Micro Devices Inc"/>
    <s v="Information Technology"/>
    <s v="Semiconductors"/>
    <s v="Sunnyvale, California"/>
    <d v="2017-03-20T00:00:00"/>
    <n v="2488"/>
    <n v="1969"/>
  </r>
  <r>
    <d v="2019-04-05T00:00:00"/>
    <s v="AMD"/>
    <s v="buy"/>
    <n v="1100"/>
    <n v="10"/>
    <s v="2019-04-05"/>
    <n v="29.639999"/>
    <n v="29.690000999999999"/>
    <n v="28.799999"/>
    <n v="28.98"/>
    <n v="28.98"/>
    <n v="65662700"/>
    <s v="AMD"/>
    <x v="2"/>
    <s v="$15.00 to $49.99"/>
    <n v="15"/>
    <n v="0.04"/>
    <n v="44"/>
    <n v="31878"/>
    <s v="AMD"/>
    <s v="Advanced Micro Devices Inc"/>
    <s v="Information Technology"/>
    <s v="Semiconductors"/>
    <s v="Sunnyvale, California"/>
    <d v="2017-03-20T00:00:00"/>
    <n v="2488"/>
    <n v="1969"/>
  </r>
  <r>
    <d v="2019-04-03T00:00:00"/>
    <s v="AMD"/>
    <s v="sell"/>
    <n v="1700"/>
    <n v="14"/>
    <s v="2019-04-03"/>
    <n v="28.02"/>
    <n v="29.950001"/>
    <n v="27.879999000000002"/>
    <n v="29.02"/>
    <n v="29.02"/>
    <n v="197650500"/>
    <s v="AMD"/>
    <x v="16"/>
    <s v="$15.00 to $49.99"/>
    <n v="15"/>
    <n v="0.04"/>
    <n v="68"/>
    <n v="49334"/>
    <s v="AMD"/>
    <s v="Advanced Micro Devices Inc"/>
    <s v="Information Technology"/>
    <s v="Semiconductors"/>
    <s v="Sunnyvale, California"/>
    <d v="2017-03-20T00:00:00"/>
    <n v="2488"/>
    <n v="1969"/>
  </r>
  <r>
    <d v="2019-04-03T00:00:00"/>
    <s v="AMD"/>
    <s v="buy"/>
    <n v="700"/>
    <n v="10"/>
    <s v="2019-04-03"/>
    <n v="28.02"/>
    <n v="29.950001"/>
    <n v="27.879999000000002"/>
    <n v="29.02"/>
    <n v="29.02"/>
    <n v="197650500"/>
    <s v="AMD"/>
    <x v="2"/>
    <s v="$15.00 to $49.99"/>
    <n v="15"/>
    <n v="0.04"/>
    <n v="28"/>
    <n v="20314"/>
    <s v="AMD"/>
    <s v="Advanced Micro Devices Inc"/>
    <s v="Information Technology"/>
    <s v="Semiconductors"/>
    <s v="Sunnyvale, California"/>
    <d v="2017-03-20T00:00:00"/>
    <n v="2488"/>
    <n v="1969"/>
  </r>
  <r>
    <d v="2019-05-28T00:00:00"/>
    <s v="AMD"/>
    <s v="buy"/>
    <n v="1300"/>
    <n v="16"/>
    <s v="2019-05-28"/>
    <n v="27.27"/>
    <n v="29.67"/>
    <n v="27.059999000000001"/>
    <n v="29.049999"/>
    <n v="29.049999"/>
    <n v="146949600"/>
    <s v="AMD"/>
    <x v="8"/>
    <s v="$15.00 to $49.99"/>
    <n v="15"/>
    <n v="0.04"/>
    <n v="52"/>
    <n v="37764.998699999996"/>
    <s v="AMD"/>
    <s v="Advanced Micro Devices Inc"/>
    <s v="Information Technology"/>
    <s v="Semiconductors"/>
    <s v="Sunnyvale, California"/>
    <d v="2017-03-20T00:00:00"/>
    <n v="2488"/>
    <n v="1969"/>
  </r>
  <r>
    <d v="2019-05-28T00:00:00"/>
    <s v="AMD"/>
    <s v="sell"/>
    <n v="1200"/>
    <n v="12"/>
    <s v="2019-05-28"/>
    <n v="27.27"/>
    <n v="29.67"/>
    <n v="27.059999000000001"/>
    <n v="29.049999"/>
    <n v="29.049999"/>
    <n v="146949600"/>
    <s v="AMD"/>
    <x v="11"/>
    <s v="$15.00 to $49.99"/>
    <n v="15"/>
    <n v="0.04"/>
    <n v="48"/>
    <n v="34859.998800000001"/>
    <s v="AMD"/>
    <s v="Advanced Micro Devices Inc"/>
    <s v="Information Technology"/>
    <s v="Semiconductors"/>
    <s v="Sunnyvale, California"/>
    <d v="2017-03-20T00:00:00"/>
    <n v="2488"/>
    <n v="1969"/>
  </r>
  <r>
    <d v="2019-04-04T00:00:00"/>
    <s v="AMD"/>
    <s v="sell"/>
    <n v="1300"/>
    <n v="17"/>
    <s v="2019-04-04"/>
    <n v="28.879999000000002"/>
    <n v="29.389999"/>
    <n v="28.610001"/>
    <n v="29.09"/>
    <n v="29.09"/>
    <n v="82191100"/>
    <s v="AMD"/>
    <x v="17"/>
    <s v="$15.00 to $49.99"/>
    <n v="15"/>
    <n v="0.04"/>
    <n v="52"/>
    <n v="37817"/>
    <s v="AMD"/>
    <s v="Advanced Micro Devices Inc"/>
    <s v="Information Technology"/>
    <s v="Semiconductors"/>
    <s v="Sunnyvale, California"/>
    <d v="2017-03-20T00:00:00"/>
    <n v="2488"/>
    <n v="1969"/>
  </r>
  <r>
    <d v="2019-06-21T00:00:00"/>
    <s v="AMD"/>
    <s v="buy"/>
    <n v="1700"/>
    <n v="16"/>
    <s v="2019-06-21"/>
    <n v="29.65"/>
    <n v="30.35"/>
    <n v="28.969999000000001"/>
    <n v="29.1"/>
    <n v="29.1"/>
    <n v="81861300"/>
    <s v="AMD"/>
    <x v="8"/>
    <s v="$15.00 to $49.99"/>
    <n v="15"/>
    <n v="0.04"/>
    <n v="68"/>
    <n v="49470"/>
    <s v="AMD"/>
    <s v="Advanced Micro Devices Inc"/>
    <s v="Information Technology"/>
    <s v="Semiconductors"/>
    <s v="Sunnyvale, California"/>
    <d v="2017-03-20T00:00:00"/>
    <n v="2488"/>
    <n v="1969"/>
  </r>
  <r>
    <d v="2019-06-21T00:00:00"/>
    <s v="AMD"/>
    <s v="sell"/>
    <n v="1500"/>
    <n v="11"/>
    <s v="2019-06-21"/>
    <n v="29.65"/>
    <n v="30.35"/>
    <n v="28.969999000000001"/>
    <n v="29.1"/>
    <n v="29.1"/>
    <n v="81861300"/>
    <s v="AMD"/>
    <x v="1"/>
    <s v="$15.00 to $49.99"/>
    <n v="15"/>
    <n v="0.04"/>
    <n v="60"/>
    <n v="43650"/>
    <s v="AMD"/>
    <s v="Advanced Micro Devices Inc"/>
    <s v="Information Technology"/>
    <s v="Semiconductors"/>
    <s v="Sunnyvale, California"/>
    <d v="2017-03-20T00:00:00"/>
    <n v="2488"/>
    <n v="1969"/>
  </r>
  <r>
    <d v="2019-06-17T00:00:00"/>
    <s v="AMD"/>
    <s v="buy"/>
    <n v="800"/>
    <n v="13"/>
    <s v="2019-06-17"/>
    <n v="30.25"/>
    <n v="30.450001"/>
    <n v="29.18"/>
    <n v="29.200001"/>
    <n v="29.200001"/>
    <n v="70865700"/>
    <s v="AMD"/>
    <x v="13"/>
    <s v="$15.00 to $49.99"/>
    <n v="15"/>
    <n v="0.04"/>
    <n v="32"/>
    <n v="23360.000800000002"/>
    <s v="AMD"/>
    <s v="Advanced Micro Devices Inc"/>
    <s v="Information Technology"/>
    <s v="Semiconductors"/>
    <s v="Sunnyvale, California"/>
    <d v="2017-03-20T00:00:00"/>
    <n v="2488"/>
    <n v="1969"/>
  </r>
  <r>
    <d v="2019-06-17T00:00:00"/>
    <s v="AMD"/>
    <s v="buy"/>
    <n v="1300"/>
    <n v="17"/>
    <s v="2019-06-17"/>
    <n v="30.25"/>
    <n v="30.450001"/>
    <n v="29.18"/>
    <n v="29.200001"/>
    <n v="29.200001"/>
    <n v="70865700"/>
    <s v="AMD"/>
    <x v="17"/>
    <s v="$15.00 to $49.99"/>
    <n v="15"/>
    <n v="0.04"/>
    <n v="52"/>
    <n v="37960.001300000004"/>
    <s v="AMD"/>
    <s v="Advanced Micro Devices Inc"/>
    <s v="Information Technology"/>
    <s v="Semiconductors"/>
    <s v="Sunnyvale, California"/>
    <d v="2017-03-20T00:00:00"/>
    <n v="2488"/>
    <n v="1969"/>
  </r>
  <r>
    <d v="2019-06-24T00:00:00"/>
    <s v="AMD"/>
    <s v="sell"/>
    <n v="1700"/>
    <n v="14"/>
    <s v="2019-06-24"/>
    <n v="29.32"/>
    <n v="29.4"/>
    <n v="28.67"/>
    <n v="29.26"/>
    <n v="29.26"/>
    <n v="55724800"/>
    <s v="AMD"/>
    <x v="16"/>
    <s v="$15.00 to $49.99"/>
    <n v="15"/>
    <n v="0.04"/>
    <n v="68"/>
    <n v="49742"/>
    <s v="AMD"/>
    <s v="Advanced Micro Devices Inc"/>
    <s v="Information Technology"/>
    <s v="Semiconductors"/>
    <s v="Sunnyvale, California"/>
    <d v="2017-03-20T00:00:00"/>
    <n v="2488"/>
    <n v="1969"/>
  </r>
  <r>
    <d v="2019-06-24T00:00:00"/>
    <s v="AMD"/>
    <s v="buy"/>
    <n v="300"/>
    <n v="3"/>
    <s v="2019-06-24"/>
    <n v="29.32"/>
    <n v="29.4"/>
    <n v="28.67"/>
    <n v="29.26"/>
    <n v="29.26"/>
    <n v="55724800"/>
    <s v="AMD"/>
    <x v="3"/>
    <s v="$15.00 to $49.99"/>
    <n v="15"/>
    <n v="0.04"/>
    <n v="12"/>
    <n v="8778"/>
    <s v="AMD"/>
    <s v="Advanced Micro Devices Inc"/>
    <s v="Information Technology"/>
    <s v="Semiconductors"/>
    <s v="Sunnyvale, California"/>
    <d v="2017-03-20T00:00:00"/>
    <n v="2488"/>
    <n v="1969"/>
  </r>
  <r>
    <d v="2019-06-05T00:00:00"/>
    <s v="AMD"/>
    <s v="sell"/>
    <n v="3100"/>
    <n v="19"/>
    <s v="2019-06-05"/>
    <n v="29.93"/>
    <n v="29.99"/>
    <n v="29.030000999999999"/>
    <n v="29.5"/>
    <n v="29.5"/>
    <n v="79481500"/>
    <s v="AMD"/>
    <x v="0"/>
    <s v="$15.00 to $49.99"/>
    <n v="15"/>
    <n v="0.04"/>
    <n v="124"/>
    <n v="91450"/>
    <s v="AMD"/>
    <s v="Advanced Micro Devices Inc"/>
    <s v="Information Technology"/>
    <s v="Semiconductors"/>
    <s v="Sunnyvale, California"/>
    <d v="2017-03-20T00:00:00"/>
    <n v="2488"/>
    <n v="1969"/>
  </r>
  <r>
    <d v="2019-06-04T00:00:00"/>
    <s v="AMD"/>
    <s v="sell"/>
    <n v="900"/>
    <n v="7"/>
    <s v="2019-06-04"/>
    <n v="28.389999"/>
    <n v="29.59"/>
    <n v="27.91"/>
    <n v="29.57"/>
    <n v="29.57"/>
    <n v="107549500"/>
    <s v="AMD"/>
    <x v="7"/>
    <s v="$15.00 to $49.99"/>
    <n v="15"/>
    <n v="0.04"/>
    <n v="36"/>
    <n v="26613"/>
    <s v="AMD"/>
    <s v="Advanced Micro Devices Inc"/>
    <s v="Information Technology"/>
    <s v="Semiconductors"/>
    <s v="Sunnyvale, California"/>
    <d v="2017-03-20T00:00:00"/>
    <n v="2488"/>
    <n v="1969"/>
  </r>
  <r>
    <d v="2019-06-04T00:00:00"/>
    <s v="AMD"/>
    <s v="buy"/>
    <n v="500"/>
    <n v="5"/>
    <s v="2019-06-04"/>
    <n v="28.389999"/>
    <n v="29.59"/>
    <n v="27.91"/>
    <n v="29.57"/>
    <n v="29.57"/>
    <n v="107549500"/>
    <s v="AMD"/>
    <x v="12"/>
    <s v="$15.00 to $49.99"/>
    <n v="15"/>
    <n v="0.04"/>
    <n v="20"/>
    <n v="14785"/>
    <s v="AMD"/>
    <s v="Advanced Micro Devices Inc"/>
    <s v="Information Technology"/>
    <s v="Semiconductors"/>
    <s v="Sunnyvale, California"/>
    <d v="2017-03-20T00:00:00"/>
    <n v="2488"/>
    <n v="1969"/>
  </r>
  <r>
    <d v="2019-06-04T00:00:00"/>
    <s v="AMD"/>
    <s v="buy"/>
    <n v="500"/>
    <n v="3"/>
    <s v="2019-06-04"/>
    <n v="28.389999"/>
    <n v="29.59"/>
    <n v="27.91"/>
    <n v="29.57"/>
    <n v="29.57"/>
    <n v="107549500"/>
    <s v="AMD"/>
    <x v="3"/>
    <s v="$15.00 to $49.99"/>
    <n v="15"/>
    <n v="0.04"/>
    <n v="20"/>
    <n v="14785"/>
    <s v="AMD"/>
    <s v="Advanced Micro Devices Inc"/>
    <s v="Information Technology"/>
    <s v="Semiconductors"/>
    <s v="Sunnyvale, California"/>
    <d v="2017-03-20T00:00:00"/>
    <n v="2488"/>
    <n v="1969"/>
  </r>
  <r>
    <d v="2019-06-26T00:00:00"/>
    <s v="AMD"/>
    <s v="buy"/>
    <n v="400"/>
    <n v="4"/>
    <s v="2019-06-26"/>
    <n v="29.98"/>
    <n v="30.48"/>
    <n v="29.780000999999999"/>
    <n v="29.92"/>
    <n v="29.92"/>
    <n v="65064200"/>
    <s v="AMD"/>
    <x v="14"/>
    <s v="$15.00 to $49.99"/>
    <n v="15"/>
    <n v="0.04"/>
    <n v="16"/>
    <n v="11968"/>
    <s v="AMD"/>
    <s v="Advanced Micro Devices Inc"/>
    <s v="Information Technology"/>
    <s v="Semiconductors"/>
    <s v="Sunnyvale, California"/>
    <d v="2017-03-20T00:00:00"/>
    <n v="2488"/>
    <n v="1969"/>
  </r>
  <r>
    <d v="2019-06-20T00:00:00"/>
    <s v="AMD"/>
    <s v="sell"/>
    <n v="1200"/>
    <n v="15"/>
    <s v="2019-06-20"/>
    <n v="31.24"/>
    <n v="31.360001"/>
    <n v="29.84"/>
    <n v="30.01"/>
    <n v="30.01"/>
    <n v="72418200"/>
    <s v="AMD"/>
    <x v="9"/>
    <s v="$15.00 to $49.99"/>
    <n v="15"/>
    <n v="0.04"/>
    <n v="48"/>
    <n v="36012"/>
    <s v="AMD"/>
    <s v="Advanced Micro Devices Inc"/>
    <s v="Information Technology"/>
    <s v="Semiconductors"/>
    <s v="Sunnyvale, California"/>
    <d v="2017-03-20T00:00:00"/>
    <n v="2488"/>
    <n v="1969"/>
  </r>
  <r>
    <d v="2019-06-20T00:00:00"/>
    <s v="AMD"/>
    <s v="sell"/>
    <n v="800"/>
    <n v="8"/>
    <s v="2019-06-20"/>
    <n v="31.24"/>
    <n v="31.360001"/>
    <n v="29.84"/>
    <n v="30.01"/>
    <n v="30.01"/>
    <n v="72418200"/>
    <s v="AMD"/>
    <x v="4"/>
    <s v="$15.00 to $49.99"/>
    <n v="15"/>
    <n v="0.04"/>
    <n v="32"/>
    <n v="24008"/>
    <s v="AMD"/>
    <s v="Advanced Micro Devices Inc"/>
    <s v="Information Technology"/>
    <s v="Semiconductors"/>
    <s v="Sunnyvale, California"/>
    <d v="2017-03-20T00:00:00"/>
    <n v="2488"/>
    <n v="1969"/>
  </r>
  <r>
    <d v="2019-06-14T00:00:00"/>
    <s v="AMD"/>
    <s v="sell"/>
    <n v="400"/>
    <n v="10"/>
    <s v="2019-06-14"/>
    <n v="30.700001"/>
    <n v="30.959999"/>
    <n v="30.02"/>
    <n v="30.360001"/>
    <n v="30.360001"/>
    <n v="70373000"/>
    <s v="AMD"/>
    <x v="2"/>
    <s v="$15.00 to $49.99"/>
    <n v="15"/>
    <n v="0.04"/>
    <n v="16"/>
    <n v="12144.000400000001"/>
    <s v="AMD"/>
    <s v="Advanced Micro Devices Inc"/>
    <s v="Information Technology"/>
    <s v="Semiconductors"/>
    <s v="Sunnyvale, California"/>
    <d v="2017-03-20T00:00:00"/>
    <n v="2488"/>
    <n v="1969"/>
  </r>
  <r>
    <d v="2019-06-14T00:00:00"/>
    <s v="AMD"/>
    <s v="buy"/>
    <n v="400"/>
    <n v="8"/>
    <s v="2019-06-14"/>
    <n v="30.700001"/>
    <n v="30.959999"/>
    <n v="30.02"/>
    <n v="30.360001"/>
    <n v="30.360001"/>
    <n v="70373000"/>
    <s v="AMD"/>
    <x v="4"/>
    <s v="$15.00 to $49.99"/>
    <n v="15"/>
    <n v="0.04"/>
    <n v="16"/>
    <n v="12144.000400000001"/>
    <s v="AMD"/>
    <s v="Advanced Micro Devices Inc"/>
    <s v="Information Technology"/>
    <s v="Semiconductors"/>
    <s v="Sunnyvale, California"/>
    <d v="2017-03-20T00:00:00"/>
    <n v="2488"/>
    <n v="1969"/>
  </r>
  <r>
    <d v="2019-06-28T00:00:00"/>
    <s v="AMD"/>
    <s v="buy"/>
    <n v="300"/>
    <n v="10"/>
    <s v="2019-06-28"/>
    <n v="31.08"/>
    <n v="31.110001"/>
    <n v="30.33"/>
    <n v="30.370000999999998"/>
    <n v="30.370000999999998"/>
    <n v="50090900"/>
    <s v="AMD"/>
    <x v="2"/>
    <s v="$15.00 to $49.99"/>
    <n v="15"/>
    <n v="0.04"/>
    <n v="12"/>
    <n v="9111.0002999999997"/>
    <s v="AMD"/>
    <s v="Advanced Micro Devices Inc"/>
    <s v="Information Technology"/>
    <s v="Semiconductors"/>
    <s v="Sunnyvale, California"/>
    <d v="2017-03-20T00:00:00"/>
    <n v="2488"/>
    <n v="1969"/>
  </r>
  <r>
    <d v="2019-06-18T00:00:00"/>
    <s v="AMD"/>
    <s v="buy"/>
    <n v="200"/>
    <n v="6"/>
    <s v="2019-06-18"/>
    <n v="29.76"/>
    <n v="30.969999000000001"/>
    <n v="29.58"/>
    <n v="30.450001"/>
    <n v="30.450001"/>
    <n v="86444500"/>
    <s v="AMD"/>
    <x v="5"/>
    <s v="$15.00 to $49.99"/>
    <n v="15"/>
    <n v="0.04"/>
    <n v="8"/>
    <n v="6090.0002000000004"/>
    <s v="AMD"/>
    <s v="Advanced Micro Devices Inc"/>
    <s v="Information Technology"/>
    <s v="Semiconductors"/>
    <s v="Sunnyvale, California"/>
    <d v="2017-03-20T00:00:00"/>
    <n v="2488"/>
    <n v="1969"/>
  </r>
  <r>
    <d v="2019-06-19T00:00:00"/>
    <s v="AMD"/>
    <s v="buy"/>
    <n v="1100"/>
    <n v="19"/>
    <s v="2019-06-19"/>
    <n v="30.67"/>
    <n v="30.790001"/>
    <n v="30.059999000000001"/>
    <n v="30.5"/>
    <n v="30.5"/>
    <n v="63233900"/>
    <s v="AMD"/>
    <x v="0"/>
    <s v="$15.00 to $49.99"/>
    <n v="15"/>
    <n v="0.04"/>
    <n v="44"/>
    <n v="33550"/>
    <s v="AMD"/>
    <s v="Advanced Micro Devices Inc"/>
    <s v="Information Technology"/>
    <s v="Semiconductors"/>
    <s v="Sunnyvale, California"/>
    <d v="2017-03-20T00:00:00"/>
    <n v="2488"/>
    <n v="1969"/>
  </r>
  <r>
    <d v="2019-06-19T00:00:00"/>
    <s v="AMD"/>
    <s v="sell"/>
    <n v="1100"/>
    <n v="9"/>
    <s v="2019-06-19"/>
    <n v="30.67"/>
    <n v="30.790001"/>
    <n v="30.059999000000001"/>
    <n v="30.5"/>
    <n v="30.5"/>
    <n v="63233900"/>
    <s v="AMD"/>
    <x v="6"/>
    <s v="$15.00 to $49.99"/>
    <n v="15"/>
    <n v="0.04"/>
    <n v="44"/>
    <n v="33550"/>
    <s v="AMD"/>
    <s v="Advanced Micro Devices Inc"/>
    <s v="Information Technology"/>
    <s v="Semiconductors"/>
    <s v="Sunnyvale, California"/>
    <d v="2017-03-20T00:00:00"/>
    <n v="2488"/>
    <n v="1969"/>
  </r>
  <r>
    <d v="2019-06-27T00:00:00"/>
    <s v="AMD"/>
    <s v="sell"/>
    <n v="700"/>
    <n v="3"/>
    <s v="2019-06-27"/>
    <n v="30.41"/>
    <n v="30.959999"/>
    <n v="30.209999"/>
    <n v="30.74"/>
    <n v="30.74"/>
    <n v="55623300"/>
    <s v="AMD"/>
    <x v="3"/>
    <s v="$15.00 to $49.99"/>
    <n v="15"/>
    <n v="0.04"/>
    <n v="28"/>
    <n v="21518"/>
    <s v="AMD"/>
    <s v="Advanced Micro Devices Inc"/>
    <s v="Information Technology"/>
    <s v="Semiconductors"/>
    <s v="Sunnyvale, California"/>
    <d v="2017-03-20T00:00:00"/>
    <n v="2488"/>
    <n v="1969"/>
  </r>
  <r>
    <d v="2019-06-27T00:00:00"/>
    <s v="AMD"/>
    <s v="sell"/>
    <n v="1400"/>
    <n v="17"/>
    <s v="2019-06-27"/>
    <n v="30.41"/>
    <n v="30.959999"/>
    <n v="30.209999"/>
    <n v="30.74"/>
    <n v="30.74"/>
    <n v="55623300"/>
    <s v="AMD"/>
    <x v="17"/>
    <s v="$15.00 to $49.99"/>
    <n v="15"/>
    <n v="0.04"/>
    <n v="56"/>
    <n v="43036"/>
    <s v="AMD"/>
    <s v="Advanced Micro Devices Inc"/>
    <s v="Information Technology"/>
    <s v="Semiconductors"/>
    <s v="Sunnyvale, California"/>
    <d v="2017-03-20T00:00:00"/>
    <n v="2488"/>
    <n v="1969"/>
  </r>
  <r>
    <d v="2019-06-27T00:00:00"/>
    <s v="AMD"/>
    <s v="sell"/>
    <n v="800"/>
    <n v="18"/>
    <s v="2019-06-27"/>
    <n v="30.41"/>
    <n v="30.959999"/>
    <n v="30.209999"/>
    <n v="30.74"/>
    <n v="30.74"/>
    <n v="55623300"/>
    <s v="AMD"/>
    <x v="18"/>
    <s v="$15.00 to $49.99"/>
    <n v="15"/>
    <n v="0.04"/>
    <n v="32"/>
    <n v="24592"/>
    <s v="AMD"/>
    <s v="Advanced Micro Devices Inc"/>
    <s v="Information Technology"/>
    <s v="Semiconductors"/>
    <s v="Sunnyvale, California"/>
    <d v="2017-03-20T00:00:00"/>
    <n v="2488"/>
    <n v="1969"/>
  </r>
  <r>
    <d v="2019-06-13T00:00:00"/>
    <s v="AMD"/>
    <s v="sell"/>
    <n v="1000"/>
    <n v="7"/>
    <s v="2019-06-13"/>
    <n v="32.389999000000003"/>
    <n v="32.5"/>
    <n v="31.059999000000001"/>
    <n v="31.389999"/>
    <n v="31.389999"/>
    <n v="63556000"/>
    <s v="AMD"/>
    <x v="7"/>
    <s v="$15.00 to $49.99"/>
    <n v="15"/>
    <n v="0.04"/>
    <n v="40"/>
    <n v="31389.999"/>
    <s v="AMD"/>
    <s v="Advanced Micro Devices Inc"/>
    <s v="Information Technology"/>
    <s v="Semiconductors"/>
    <s v="Sunnyvale, California"/>
    <d v="2017-03-20T00:00:00"/>
    <n v="2488"/>
    <n v="1969"/>
  </r>
  <r>
    <d v="2019-06-13T00:00:00"/>
    <s v="AMD"/>
    <s v="buy"/>
    <n v="300"/>
    <n v="6"/>
    <s v="2019-06-13"/>
    <n v="32.389999000000003"/>
    <n v="32.5"/>
    <n v="31.059999000000001"/>
    <n v="31.389999"/>
    <n v="31.389999"/>
    <n v="63556000"/>
    <s v="AMD"/>
    <x v="5"/>
    <s v="$15.00 to $49.99"/>
    <n v="15"/>
    <n v="0.04"/>
    <n v="12"/>
    <n v="9416.9997000000003"/>
    <s v="AMD"/>
    <s v="Advanced Micro Devices Inc"/>
    <s v="Information Technology"/>
    <s v="Semiconductors"/>
    <s v="Sunnyvale, California"/>
    <d v="2017-03-20T00:00:00"/>
    <n v="2488"/>
    <n v="1969"/>
  </r>
  <r>
    <d v="2019-06-13T00:00:00"/>
    <s v="AMD"/>
    <s v="buy"/>
    <n v="700"/>
    <n v="8"/>
    <s v="2019-06-13"/>
    <n v="32.389999000000003"/>
    <n v="32.5"/>
    <n v="31.059999000000001"/>
    <n v="31.389999"/>
    <n v="31.389999"/>
    <n v="63556000"/>
    <s v="AMD"/>
    <x v="4"/>
    <s v="$15.00 to $49.99"/>
    <n v="15"/>
    <n v="0.04"/>
    <n v="28"/>
    <n v="21972.999299999999"/>
    <s v="AMD"/>
    <s v="Advanced Micro Devices Inc"/>
    <s v="Information Technology"/>
    <s v="Semiconductors"/>
    <s v="Sunnyvale, California"/>
    <d v="2017-03-20T00:00:00"/>
    <n v="2488"/>
    <n v="1969"/>
  </r>
  <r>
    <d v="2019-06-13T00:00:00"/>
    <s v="AMD"/>
    <s v="sell"/>
    <n v="500"/>
    <n v="11"/>
    <s v="2019-06-13"/>
    <n v="32.389999000000003"/>
    <n v="32.5"/>
    <n v="31.059999000000001"/>
    <n v="31.389999"/>
    <n v="31.389999"/>
    <n v="63556000"/>
    <s v="AMD"/>
    <x v="1"/>
    <s v="$15.00 to $49.99"/>
    <n v="15"/>
    <n v="0.04"/>
    <n v="20"/>
    <n v="15694.9995"/>
    <s v="AMD"/>
    <s v="Advanced Micro Devices Inc"/>
    <s v="Information Technology"/>
    <s v="Semiconductors"/>
    <s v="Sunnyvale, California"/>
    <d v="2017-03-20T00:00:00"/>
    <n v="2488"/>
    <n v="1969"/>
  </r>
  <r>
    <d v="2019-06-12T00:00:00"/>
    <s v="AMD"/>
    <s v="buy"/>
    <n v="400"/>
    <n v="8"/>
    <s v="2019-06-12"/>
    <n v="32"/>
    <n v="32.57"/>
    <n v="31.92"/>
    <n v="32.18"/>
    <n v="32.18"/>
    <n v="56298700"/>
    <s v="AMD"/>
    <x v="4"/>
    <s v="$15.00 to $49.99"/>
    <n v="15"/>
    <n v="0.04"/>
    <n v="16"/>
    <n v="12872"/>
    <s v="AMD"/>
    <s v="Advanced Micro Devices Inc"/>
    <s v="Information Technology"/>
    <s v="Semiconductors"/>
    <s v="Sunnyvale, California"/>
    <d v="2017-03-20T00:00:00"/>
    <n v="2488"/>
    <n v="1969"/>
  </r>
  <r>
    <d v="2019-06-07T00:00:00"/>
    <s v="AMD"/>
    <s v="sell"/>
    <n v="1900"/>
    <n v="18"/>
    <s v="2019-06-07"/>
    <n v="31.940000999999999"/>
    <n v="32.599997999999999"/>
    <n v="31.57"/>
    <n v="32.409999999999997"/>
    <n v="32.409999999999997"/>
    <n v="86841100"/>
    <s v="AMD"/>
    <x v="18"/>
    <s v="$15.00 to $49.99"/>
    <n v="15"/>
    <n v="0.04"/>
    <n v="76"/>
    <n v="61578.999999999993"/>
    <s v="AMD"/>
    <s v="Advanced Micro Devices Inc"/>
    <s v="Information Technology"/>
    <s v="Semiconductors"/>
    <s v="Sunnyvale, California"/>
    <d v="2017-03-20T00:00:00"/>
    <n v="2488"/>
    <n v="1969"/>
  </r>
  <r>
    <d v="2019-06-07T00:00:00"/>
    <s v="AMD"/>
    <s v="sell"/>
    <n v="1400"/>
    <n v="20"/>
    <s v="2019-06-07"/>
    <n v="31.940000999999999"/>
    <n v="32.599997999999999"/>
    <n v="31.57"/>
    <n v="32.409999999999997"/>
    <n v="32.409999999999997"/>
    <n v="86841100"/>
    <s v="AMD"/>
    <x v="15"/>
    <s v="$15.00 to $49.99"/>
    <n v="15"/>
    <n v="0.04"/>
    <n v="56"/>
    <n v="45373.999999999993"/>
    <s v="AMD"/>
    <s v="Advanced Micro Devices Inc"/>
    <s v="Information Technology"/>
    <s v="Semiconductors"/>
    <s v="Sunnyvale, California"/>
    <d v="2017-03-20T00:00:00"/>
    <n v="2488"/>
    <n v="1969"/>
  </r>
  <r>
    <d v="2019-06-10T00:00:00"/>
    <s v="AMD"/>
    <s v="sell"/>
    <n v="600"/>
    <n v="12"/>
    <s v="2019-06-10"/>
    <n v="33.529998999999997"/>
    <n v="34.299999"/>
    <n v="33.080002"/>
    <n v="33.229999999999997"/>
    <n v="33.229999999999997"/>
    <n v="97668800"/>
    <s v="AMD"/>
    <x v="11"/>
    <s v="$15.00 to $49.99"/>
    <n v="15"/>
    <n v="0.04"/>
    <n v="24"/>
    <n v="19938"/>
    <s v="AMD"/>
    <s v="Advanced Micro Devices Inc"/>
    <s v="Information Technology"/>
    <s v="Semiconductors"/>
    <s v="Sunnyvale, California"/>
    <d v="2017-03-20T00:00:00"/>
    <n v="2488"/>
    <n v="1969"/>
  </r>
  <r>
    <d v="2019-06-10T00:00:00"/>
    <s v="AMD"/>
    <s v="buy"/>
    <n v="1900"/>
    <n v="20"/>
    <s v="2019-06-10"/>
    <n v="33.529998999999997"/>
    <n v="34.299999"/>
    <n v="33.080002"/>
    <n v="33.229999999999997"/>
    <n v="33.229999999999997"/>
    <n v="97668800"/>
    <s v="AMD"/>
    <x v="15"/>
    <s v="$15.00 to $49.99"/>
    <n v="15"/>
    <n v="0.04"/>
    <n v="76"/>
    <n v="63136.999999999993"/>
    <s v="AMD"/>
    <s v="Advanced Micro Devices Inc"/>
    <s v="Information Technology"/>
    <s v="Semiconductors"/>
    <s v="Sunnyvale, California"/>
    <d v="2017-03-20T00:00:00"/>
    <n v="2488"/>
    <n v="1969"/>
  </r>
  <r>
    <d v="2019-06-10T00:00:00"/>
    <s v="AMD"/>
    <s v="buy"/>
    <n v="600"/>
    <n v="8"/>
    <s v="2019-06-10"/>
    <n v="33.529998999999997"/>
    <n v="34.299999"/>
    <n v="33.080002"/>
    <n v="33.229999999999997"/>
    <n v="33.229999999999997"/>
    <n v="97668800"/>
    <s v="AMD"/>
    <x v="4"/>
    <s v="$15.00 to $49.99"/>
    <n v="15"/>
    <n v="0.04"/>
    <n v="24"/>
    <n v="19938"/>
    <s v="AMD"/>
    <s v="Advanced Micro Devices Inc"/>
    <s v="Information Technology"/>
    <s v="Semiconductors"/>
    <s v="Sunnyvale, California"/>
    <d v="2017-03-20T00:00:00"/>
    <n v="2488"/>
    <n v="1969"/>
  </r>
  <r>
    <d v="2019-05-31T00:00:00"/>
    <s v="BAC"/>
    <s v="buy"/>
    <n v="900"/>
    <n v="8"/>
    <s v="2019-05-31"/>
    <n v="26.5"/>
    <n v="26.870000999999998"/>
    <n v="26.48"/>
    <n v="26.6"/>
    <n v="26.457041"/>
    <n v="68304200"/>
    <s v="BAC"/>
    <x v="4"/>
    <s v="$15.00 to $49.99"/>
    <n v="15"/>
    <n v="0.04"/>
    <n v="36"/>
    <n v="23811.336899999998"/>
    <s v="BAC"/>
    <s v="Bank of America Corp"/>
    <s v="Financials"/>
    <s v="Diversified Banks"/>
    <s v="Charlotte, North Carolina"/>
    <d v="1976-06-30T00:00:00"/>
    <n v="70858"/>
    <m/>
  </r>
  <r>
    <d v="2019-05-31T00:00:00"/>
    <s v="BAC"/>
    <s v="buy"/>
    <n v="1000"/>
    <n v="7"/>
    <s v="2019-05-31"/>
    <n v="26.5"/>
    <n v="26.870000999999998"/>
    <n v="26.48"/>
    <n v="26.6"/>
    <n v="26.457041"/>
    <n v="68304200"/>
    <s v="BAC"/>
    <x v="7"/>
    <s v="$15.00 to $49.99"/>
    <n v="15"/>
    <n v="0.04"/>
    <n v="40"/>
    <n v="26457.041000000001"/>
    <s v="BAC"/>
    <s v="Bank of America Corp"/>
    <s v="Financials"/>
    <s v="Diversified Banks"/>
    <s v="Charlotte, North Carolina"/>
    <d v="1976-06-30T00:00:00"/>
    <n v="70858"/>
    <m/>
  </r>
  <r>
    <d v="2019-06-03T00:00:00"/>
    <s v="BAC"/>
    <s v="buy"/>
    <n v="1000"/>
    <n v="16"/>
    <s v="2019-06-03"/>
    <n v="26.59"/>
    <n v="26.99"/>
    <n v="26.4"/>
    <n v="26.68"/>
    <n v="26.53661"/>
    <n v="50109900"/>
    <s v="BAC"/>
    <x v="8"/>
    <s v="$15.00 to $49.99"/>
    <n v="15"/>
    <n v="0.04"/>
    <n v="40"/>
    <n v="26536.61"/>
    <s v="BAC"/>
    <s v="Bank of America Corp"/>
    <s v="Financials"/>
    <s v="Diversified Banks"/>
    <s v="Charlotte, North Carolina"/>
    <d v="1976-06-30T00:00:00"/>
    <n v="70858"/>
    <m/>
  </r>
  <r>
    <d v="2019-05-30T00:00:00"/>
    <s v="BAC"/>
    <s v="sell"/>
    <n v="1800"/>
    <n v="18"/>
    <s v="2019-05-30"/>
    <n v="27.77"/>
    <n v="27.93"/>
    <n v="26.98"/>
    <n v="27.16"/>
    <n v="27.014030000000002"/>
    <n v="58649300"/>
    <s v="BAC"/>
    <x v="18"/>
    <s v="$15.00 to $49.99"/>
    <n v="15"/>
    <n v="0.04"/>
    <n v="72"/>
    <n v="48625.254000000001"/>
    <s v="BAC"/>
    <s v="Bank of America Corp"/>
    <s v="Financials"/>
    <s v="Diversified Banks"/>
    <s v="Charlotte, North Carolina"/>
    <d v="1976-06-30T00:00:00"/>
    <n v="70858"/>
    <m/>
  </r>
  <r>
    <d v="2019-05-30T00:00:00"/>
    <s v="BAC"/>
    <s v="buy"/>
    <n v="900"/>
    <n v="9"/>
    <s v="2019-05-30"/>
    <n v="27.77"/>
    <n v="27.93"/>
    <n v="26.98"/>
    <n v="27.16"/>
    <n v="27.014030000000002"/>
    <n v="58649300"/>
    <s v="BAC"/>
    <x v="6"/>
    <s v="$15.00 to $49.99"/>
    <n v="15"/>
    <n v="0.04"/>
    <n v="36"/>
    <n v="24312.627"/>
    <s v="BAC"/>
    <s v="Bank of America Corp"/>
    <s v="Financials"/>
    <s v="Diversified Banks"/>
    <s v="Charlotte, North Carolina"/>
    <d v="1976-06-30T00:00:00"/>
    <n v="70858"/>
    <m/>
  </r>
  <r>
    <d v="2019-06-07T00:00:00"/>
    <s v="BAC"/>
    <s v="sell"/>
    <n v="1400"/>
    <n v="9"/>
    <s v="2019-06-07"/>
    <n v="27.75"/>
    <n v="27.790001"/>
    <n v="27.42"/>
    <n v="27.530000999999999"/>
    <n v="27.530000999999999"/>
    <n v="51317200"/>
    <s v="BAC"/>
    <x v="6"/>
    <s v="$15.00 to $49.99"/>
    <n v="15"/>
    <n v="0.04"/>
    <n v="56"/>
    <n v="38542.001400000001"/>
    <s v="BAC"/>
    <s v="Bank of America Corp"/>
    <s v="Financials"/>
    <s v="Diversified Banks"/>
    <s v="Charlotte, North Carolina"/>
    <d v="1976-06-30T00:00:00"/>
    <n v="70858"/>
    <m/>
  </r>
  <r>
    <d v="2019-06-07T00:00:00"/>
    <s v="BAC"/>
    <s v="buy"/>
    <n v="1500"/>
    <n v="13"/>
    <s v="2019-06-07"/>
    <n v="27.75"/>
    <n v="27.790001"/>
    <n v="27.42"/>
    <n v="27.530000999999999"/>
    <n v="27.530000999999999"/>
    <n v="51317200"/>
    <s v="BAC"/>
    <x v="13"/>
    <s v="$15.00 to $49.99"/>
    <n v="15"/>
    <n v="0.04"/>
    <n v="60"/>
    <n v="41295.001499999998"/>
    <s v="BAC"/>
    <s v="Bank of America Corp"/>
    <s v="Financials"/>
    <s v="Diversified Banks"/>
    <s v="Charlotte, North Carolina"/>
    <d v="1976-06-30T00:00:00"/>
    <n v="70858"/>
    <m/>
  </r>
  <r>
    <d v="2019-06-07T00:00:00"/>
    <s v="BAC"/>
    <s v="buy"/>
    <n v="1800"/>
    <n v="18"/>
    <s v="2019-06-07"/>
    <n v="27.75"/>
    <n v="27.790001"/>
    <n v="27.42"/>
    <n v="27.530000999999999"/>
    <n v="27.530000999999999"/>
    <n v="51317200"/>
    <s v="BAC"/>
    <x v="18"/>
    <s v="$15.00 to $49.99"/>
    <n v="15"/>
    <n v="0.04"/>
    <n v="72"/>
    <n v="49554.001799999998"/>
    <s v="BAC"/>
    <s v="Bank of America Corp"/>
    <s v="Financials"/>
    <s v="Diversified Banks"/>
    <s v="Charlotte, North Carolina"/>
    <d v="1976-06-30T00:00:00"/>
    <n v="70858"/>
    <m/>
  </r>
  <r>
    <d v="2019-06-07T00:00:00"/>
    <s v="BAC"/>
    <s v="sell"/>
    <n v="1000"/>
    <n v="12"/>
    <s v="2019-06-07"/>
    <n v="27.75"/>
    <n v="27.790001"/>
    <n v="27.42"/>
    <n v="27.530000999999999"/>
    <n v="27.530000999999999"/>
    <n v="51317200"/>
    <s v="BAC"/>
    <x v="11"/>
    <s v="$15.00 to $49.99"/>
    <n v="15"/>
    <n v="0.04"/>
    <n v="40"/>
    <n v="27530.001"/>
    <s v="BAC"/>
    <s v="Bank of America Corp"/>
    <s v="Financials"/>
    <s v="Diversified Banks"/>
    <s v="Charlotte, North Carolina"/>
    <d v="1976-06-30T00:00:00"/>
    <n v="70858"/>
    <m/>
  </r>
  <r>
    <d v="2019-05-29T00:00:00"/>
    <s v="BAC"/>
    <s v="sell"/>
    <n v="1000"/>
    <n v="4"/>
    <s v="2019-05-29"/>
    <n v="27.530000999999999"/>
    <n v="27.85"/>
    <n v="27.379999000000002"/>
    <n v="27.75"/>
    <n v="27.600859"/>
    <n v="49818900"/>
    <s v="BAC"/>
    <x v="14"/>
    <s v="$15.00 to $49.99"/>
    <n v="15"/>
    <n v="0.04"/>
    <n v="40"/>
    <n v="27600.859"/>
    <s v="BAC"/>
    <s v="Bank of America Corp"/>
    <s v="Financials"/>
    <s v="Diversified Banks"/>
    <s v="Charlotte, North Carolina"/>
    <d v="1976-06-30T00:00:00"/>
    <n v="70858"/>
    <m/>
  </r>
  <r>
    <d v="2019-05-29T00:00:00"/>
    <s v="BAC"/>
    <s v="buy"/>
    <n v="1600"/>
    <n v="19"/>
    <s v="2019-05-29"/>
    <n v="27.530000999999999"/>
    <n v="27.85"/>
    <n v="27.379999000000002"/>
    <n v="27.75"/>
    <n v="27.600859"/>
    <n v="49818900"/>
    <s v="BAC"/>
    <x v="0"/>
    <s v="$15.00 to $49.99"/>
    <n v="15"/>
    <n v="0.04"/>
    <n v="64"/>
    <n v="44161.374400000001"/>
    <s v="BAC"/>
    <s v="Bank of America Corp"/>
    <s v="Financials"/>
    <s v="Diversified Banks"/>
    <s v="Charlotte, North Carolina"/>
    <d v="1976-06-30T00:00:00"/>
    <n v="70858"/>
    <m/>
  </r>
  <r>
    <d v="2019-05-23T00:00:00"/>
    <s v="BAC"/>
    <s v="sell"/>
    <n v="1500"/>
    <n v="13"/>
    <s v="2019-05-23"/>
    <n v="28.129999000000002"/>
    <n v="28.200001"/>
    <n v="27.5"/>
    <n v="27.76"/>
    <n v="27.610806"/>
    <n v="59772900"/>
    <s v="BAC"/>
    <x v="13"/>
    <s v="$15.00 to $49.99"/>
    <n v="15"/>
    <n v="0.04"/>
    <n v="60"/>
    <n v="41416.209000000003"/>
    <s v="BAC"/>
    <s v="Bank of America Corp"/>
    <s v="Financials"/>
    <s v="Diversified Banks"/>
    <s v="Charlotte, North Carolina"/>
    <d v="1976-06-30T00:00:00"/>
    <n v="70858"/>
    <m/>
  </r>
  <r>
    <d v="2019-05-23T00:00:00"/>
    <s v="BAC"/>
    <s v="sell"/>
    <n v="800"/>
    <n v="9"/>
    <s v="2019-05-23"/>
    <n v="28.129999000000002"/>
    <n v="28.200001"/>
    <n v="27.5"/>
    <n v="27.76"/>
    <n v="27.610806"/>
    <n v="59772900"/>
    <s v="BAC"/>
    <x v="6"/>
    <s v="$15.00 to $49.99"/>
    <n v="15"/>
    <n v="0.04"/>
    <n v="32"/>
    <n v="22088.644799999998"/>
    <s v="BAC"/>
    <s v="Bank of America Corp"/>
    <s v="Financials"/>
    <s v="Diversified Banks"/>
    <s v="Charlotte, North Carolina"/>
    <d v="1976-06-30T00:00:00"/>
    <n v="70858"/>
    <m/>
  </r>
  <r>
    <d v="2019-05-28T00:00:00"/>
    <s v="BAC"/>
    <s v="buy"/>
    <n v="300"/>
    <n v="4"/>
    <s v="2019-05-28"/>
    <n v="28.049999"/>
    <n v="28.25"/>
    <n v="27.879999000000002"/>
    <n v="27.9"/>
    <n v="27.750053000000001"/>
    <n v="44273400"/>
    <s v="BAC"/>
    <x v="14"/>
    <s v="$15.00 to $49.99"/>
    <n v="15"/>
    <n v="0.04"/>
    <n v="12"/>
    <n v="8325.0159000000003"/>
    <s v="BAC"/>
    <s v="Bank of America Corp"/>
    <s v="Financials"/>
    <s v="Diversified Banks"/>
    <s v="Charlotte, North Carolina"/>
    <d v="1976-06-30T00:00:00"/>
    <n v="70858"/>
    <m/>
  </r>
  <r>
    <d v="2019-06-25T00:00:00"/>
    <s v="BAC"/>
    <s v="sell"/>
    <n v="600"/>
    <n v="8"/>
    <s v="2019-06-25"/>
    <n v="28.02"/>
    <n v="28.02"/>
    <n v="27.379999000000002"/>
    <n v="27.76"/>
    <n v="27.76"/>
    <n v="46901300"/>
    <s v="BAC"/>
    <x v="4"/>
    <s v="$15.00 to $49.99"/>
    <n v="15"/>
    <n v="0.04"/>
    <n v="24"/>
    <n v="16656"/>
    <s v="BAC"/>
    <s v="Bank of America Corp"/>
    <s v="Financials"/>
    <s v="Diversified Banks"/>
    <s v="Charlotte, North Carolina"/>
    <d v="1976-06-30T00:00:00"/>
    <n v="70858"/>
    <m/>
  </r>
  <r>
    <d v="2019-06-05T00:00:00"/>
    <s v="BAC"/>
    <s v="buy"/>
    <n v="800"/>
    <n v="11"/>
    <s v="2019-06-05"/>
    <n v="27.84"/>
    <n v="28.01"/>
    <n v="27.459999"/>
    <n v="27.91"/>
    <n v="27.76"/>
    <n v="44874400"/>
    <s v="BAC"/>
    <x v="1"/>
    <s v="$15.00 to $49.99"/>
    <n v="15"/>
    <n v="0.04"/>
    <n v="32"/>
    <n v="22208"/>
    <s v="BAC"/>
    <s v="Bank of America Corp"/>
    <s v="Financials"/>
    <s v="Diversified Banks"/>
    <s v="Charlotte, North Carolina"/>
    <d v="1976-06-30T00:00:00"/>
    <n v="70858"/>
    <m/>
  </r>
  <r>
    <d v="2019-06-25T00:00:00"/>
    <s v="BAC"/>
    <s v="buy"/>
    <n v="1800"/>
    <n v="17"/>
    <s v="2019-06-25"/>
    <n v="28.02"/>
    <n v="28.02"/>
    <n v="27.379999000000002"/>
    <n v="27.76"/>
    <n v="27.76"/>
    <n v="46901300"/>
    <s v="BAC"/>
    <x v="17"/>
    <s v="$15.00 to $49.99"/>
    <n v="15"/>
    <n v="0.04"/>
    <n v="72"/>
    <n v="49968"/>
    <s v="BAC"/>
    <s v="Bank of America Corp"/>
    <s v="Financials"/>
    <s v="Diversified Banks"/>
    <s v="Charlotte, North Carolina"/>
    <d v="1976-06-30T00:00:00"/>
    <n v="70858"/>
    <m/>
  </r>
  <r>
    <d v="2019-06-05T00:00:00"/>
    <s v="BAC"/>
    <s v="buy"/>
    <n v="1000"/>
    <n v="12"/>
    <s v="2019-06-05"/>
    <n v="27.84"/>
    <n v="28.01"/>
    <n v="27.459999"/>
    <n v="27.91"/>
    <n v="27.76"/>
    <n v="44874400"/>
    <s v="BAC"/>
    <x v="11"/>
    <s v="$15.00 to $49.99"/>
    <n v="15"/>
    <n v="0.04"/>
    <n v="40"/>
    <n v="27760"/>
    <s v="BAC"/>
    <s v="Bank of America Corp"/>
    <s v="Financials"/>
    <s v="Diversified Banks"/>
    <s v="Charlotte, North Carolina"/>
    <d v="1976-06-30T00:00:00"/>
    <n v="70858"/>
    <m/>
  </r>
  <r>
    <d v="2019-06-05T00:00:00"/>
    <s v="BAC"/>
    <s v="buy"/>
    <n v="400"/>
    <n v="6"/>
    <s v="2019-06-05"/>
    <n v="27.84"/>
    <n v="28.01"/>
    <n v="27.459999"/>
    <n v="27.91"/>
    <n v="27.76"/>
    <n v="44874400"/>
    <s v="BAC"/>
    <x v="5"/>
    <s v="$15.00 to $49.99"/>
    <n v="15"/>
    <n v="0.04"/>
    <n v="16"/>
    <n v="11104"/>
    <s v="BAC"/>
    <s v="Bank of America Corp"/>
    <s v="Financials"/>
    <s v="Diversified Banks"/>
    <s v="Charlotte, North Carolina"/>
    <d v="1976-06-30T00:00:00"/>
    <n v="70858"/>
    <m/>
  </r>
  <r>
    <d v="2019-06-04T00:00:00"/>
    <s v="BAC"/>
    <s v="sell"/>
    <n v="1200"/>
    <n v="12"/>
    <s v="2019-06-04"/>
    <n v="27.18"/>
    <n v="27.950001"/>
    <n v="27.139999"/>
    <n v="27.92"/>
    <n v="27.769945"/>
    <n v="58426400"/>
    <s v="BAC"/>
    <x v="11"/>
    <s v="$15.00 to $49.99"/>
    <n v="15"/>
    <n v="0.04"/>
    <n v="48"/>
    <n v="33323.934000000001"/>
    <s v="BAC"/>
    <s v="Bank of America Corp"/>
    <s v="Financials"/>
    <s v="Diversified Banks"/>
    <s v="Charlotte, North Carolina"/>
    <d v="1976-06-30T00:00:00"/>
    <n v="70858"/>
    <m/>
  </r>
  <r>
    <d v="2019-06-04T00:00:00"/>
    <s v="BAC"/>
    <s v="sell"/>
    <n v="2900"/>
    <n v="19"/>
    <s v="2019-06-04"/>
    <n v="27.18"/>
    <n v="27.950001"/>
    <n v="27.139999"/>
    <n v="27.92"/>
    <n v="27.769945"/>
    <n v="58426400"/>
    <s v="BAC"/>
    <x v="0"/>
    <s v="$15.00 to $49.99"/>
    <n v="15"/>
    <n v="0.04"/>
    <n v="116"/>
    <n v="80532.840500000006"/>
    <s v="BAC"/>
    <s v="Bank of America Corp"/>
    <s v="Financials"/>
    <s v="Diversified Banks"/>
    <s v="Charlotte, North Carolina"/>
    <d v="1976-06-30T00:00:00"/>
    <n v="70858"/>
    <m/>
  </r>
  <r>
    <d v="2019-06-04T00:00:00"/>
    <s v="BAC"/>
    <s v="buy"/>
    <n v="200"/>
    <n v="10"/>
    <s v="2019-06-04"/>
    <n v="27.18"/>
    <n v="27.950001"/>
    <n v="27.139999"/>
    <n v="27.92"/>
    <n v="27.769945"/>
    <n v="58426400"/>
    <s v="BAC"/>
    <x v="2"/>
    <s v="$15.00 to $49.99"/>
    <n v="15"/>
    <n v="0.04"/>
    <n v="8"/>
    <n v="5553.9889999999996"/>
    <s v="BAC"/>
    <s v="Bank of America Corp"/>
    <s v="Financials"/>
    <s v="Diversified Banks"/>
    <s v="Charlotte, North Carolina"/>
    <d v="1976-06-30T00:00:00"/>
    <n v="70858"/>
    <m/>
  </r>
  <r>
    <d v="2019-06-04T00:00:00"/>
    <s v="BAC"/>
    <s v="buy"/>
    <n v="100"/>
    <n v="1"/>
    <s v="2019-06-04"/>
    <n v="27.18"/>
    <n v="27.950001"/>
    <n v="27.139999"/>
    <n v="27.92"/>
    <n v="27.769945"/>
    <n v="58426400"/>
    <s v="BAC"/>
    <x v="19"/>
    <s v="$15.00 to $49.99"/>
    <n v="15"/>
    <n v="0.04"/>
    <n v="4"/>
    <n v="2776.9944999999998"/>
    <s v="BAC"/>
    <s v="Bank of America Corp"/>
    <s v="Financials"/>
    <s v="Diversified Banks"/>
    <s v="Charlotte, North Carolina"/>
    <d v="1976-06-30T00:00:00"/>
    <n v="70858"/>
    <m/>
  </r>
  <r>
    <d v="2019-06-06T00:00:00"/>
    <s v="BAC"/>
    <s v="buy"/>
    <n v="200"/>
    <n v="3"/>
    <s v="2019-06-06"/>
    <n v="27.76"/>
    <n v="28.040001"/>
    <n v="27.540001"/>
    <n v="27.879999000000002"/>
    <n v="27.879999000000002"/>
    <n v="38633600"/>
    <s v="BAC"/>
    <x v="3"/>
    <s v="$15.00 to $49.99"/>
    <n v="15"/>
    <n v="0.04"/>
    <n v="8"/>
    <n v="5575.9998000000014"/>
    <s v="BAC"/>
    <s v="Bank of America Corp"/>
    <s v="Financials"/>
    <s v="Diversified Banks"/>
    <s v="Charlotte, North Carolina"/>
    <d v="1976-06-30T00:00:00"/>
    <n v="70858"/>
    <m/>
  </r>
  <r>
    <d v="2019-06-26T00:00:00"/>
    <s v="BAC"/>
    <s v="sell"/>
    <n v="800"/>
    <n v="7"/>
    <s v="2019-06-26"/>
    <n v="27.940000999999999"/>
    <n v="28.18"/>
    <n v="27.85"/>
    <n v="27.91"/>
    <n v="27.91"/>
    <n v="42312300"/>
    <s v="BAC"/>
    <x v="7"/>
    <s v="$15.00 to $49.99"/>
    <n v="15"/>
    <n v="0.04"/>
    <n v="32"/>
    <n v="22328"/>
    <s v="BAC"/>
    <s v="Bank of America Corp"/>
    <s v="Financials"/>
    <s v="Diversified Banks"/>
    <s v="Charlotte, North Carolina"/>
    <d v="1976-06-30T00:00:00"/>
    <n v="70858"/>
    <m/>
  </r>
  <r>
    <d v="2019-06-26T00:00:00"/>
    <s v="BAC"/>
    <s v="buy"/>
    <n v="1200"/>
    <n v="17"/>
    <s v="2019-06-26"/>
    <n v="27.940000999999999"/>
    <n v="28.18"/>
    <n v="27.85"/>
    <n v="27.91"/>
    <n v="27.91"/>
    <n v="42312300"/>
    <s v="BAC"/>
    <x v="17"/>
    <s v="$15.00 to $49.99"/>
    <n v="15"/>
    <n v="0.04"/>
    <n v="48"/>
    <n v="33492"/>
    <s v="BAC"/>
    <s v="Bank of America Corp"/>
    <s v="Financials"/>
    <s v="Diversified Banks"/>
    <s v="Charlotte, North Carolina"/>
    <d v="1976-06-30T00:00:00"/>
    <n v="70858"/>
    <m/>
  </r>
  <r>
    <d v="2019-06-26T00:00:00"/>
    <s v="BAC"/>
    <s v="buy"/>
    <n v="1500"/>
    <n v="20"/>
    <s v="2019-06-26"/>
    <n v="27.940000999999999"/>
    <n v="28.18"/>
    <n v="27.85"/>
    <n v="27.91"/>
    <n v="27.91"/>
    <n v="42312300"/>
    <s v="BAC"/>
    <x v="15"/>
    <s v="$15.00 to $49.99"/>
    <n v="15"/>
    <n v="0.04"/>
    <n v="60"/>
    <n v="41865"/>
    <s v="BAC"/>
    <s v="Bank of America Corp"/>
    <s v="Financials"/>
    <s v="Diversified Banks"/>
    <s v="Charlotte, North Carolina"/>
    <d v="1976-06-30T00:00:00"/>
    <n v="70858"/>
    <m/>
  </r>
  <r>
    <d v="2019-06-17T00:00:00"/>
    <s v="BAC"/>
    <s v="sell"/>
    <n v="2200"/>
    <n v="15"/>
    <s v="2019-06-17"/>
    <n v="28.01"/>
    <n v="28.219999000000001"/>
    <n v="27.790001"/>
    <n v="27.93"/>
    <n v="27.93"/>
    <n v="33410100"/>
    <s v="BAC"/>
    <x v="9"/>
    <s v="$15.00 to $49.99"/>
    <n v="15"/>
    <n v="0.04"/>
    <n v="88"/>
    <n v="61446"/>
    <s v="BAC"/>
    <s v="Bank of America Corp"/>
    <s v="Financials"/>
    <s v="Diversified Banks"/>
    <s v="Charlotte, North Carolina"/>
    <d v="1976-06-30T00:00:00"/>
    <n v="70858"/>
    <m/>
  </r>
  <r>
    <d v="2019-06-13T00:00:00"/>
    <s v="BAC"/>
    <s v="buy"/>
    <n v="1100"/>
    <n v="11"/>
    <s v="2019-06-13"/>
    <n v="27.969999000000001"/>
    <n v="28.16"/>
    <n v="27.809999000000001"/>
    <n v="27.940000999999999"/>
    <n v="27.940000999999999"/>
    <n v="33404200"/>
    <s v="BAC"/>
    <x v="1"/>
    <s v="$15.00 to $49.99"/>
    <n v="15"/>
    <n v="0.04"/>
    <n v="44"/>
    <n v="30734.001100000001"/>
    <s v="BAC"/>
    <s v="Bank of America Corp"/>
    <s v="Financials"/>
    <s v="Diversified Banks"/>
    <s v="Charlotte, North Carolina"/>
    <d v="1976-06-30T00:00:00"/>
    <n v="70858"/>
    <m/>
  </r>
  <r>
    <d v="2019-06-13T00:00:00"/>
    <s v="BAC"/>
    <s v="buy"/>
    <n v="2200"/>
    <n v="18"/>
    <s v="2019-06-13"/>
    <n v="27.969999000000001"/>
    <n v="28.16"/>
    <n v="27.809999000000001"/>
    <n v="27.940000999999999"/>
    <n v="27.940000999999999"/>
    <n v="33404200"/>
    <s v="BAC"/>
    <x v="18"/>
    <s v="$15.00 to $49.99"/>
    <n v="15"/>
    <n v="0.04"/>
    <n v="88"/>
    <n v="61468.002200000003"/>
    <s v="BAC"/>
    <s v="Bank of America Corp"/>
    <s v="Financials"/>
    <s v="Diversified Banks"/>
    <s v="Charlotte, North Carolina"/>
    <d v="1976-06-30T00:00:00"/>
    <n v="70858"/>
    <m/>
  </r>
  <r>
    <d v="2019-06-12T00:00:00"/>
    <s v="BAC"/>
    <s v="buy"/>
    <n v="700"/>
    <n v="3"/>
    <s v="2019-06-12"/>
    <n v="28.200001"/>
    <n v="28.27"/>
    <n v="27.860001"/>
    <n v="27.950001"/>
    <n v="27.950001"/>
    <n v="33528900"/>
    <s v="BAC"/>
    <x v="3"/>
    <s v="$15.00 to $49.99"/>
    <n v="15"/>
    <n v="0.04"/>
    <n v="28"/>
    <n v="19565.000700000001"/>
    <s v="BAC"/>
    <s v="Bank of America Corp"/>
    <s v="Financials"/>
    <s v="Diversified Banks"/>
    <s v="Charlotte, North Carolina"/>
    <d v="1976-06-30T00:00:00"/>
    <n v="70858"/>
    <m/>
  </r>
  <r>
    <d v="2019-06-12T00:00:00"/>
    <s v="BAC"/>
    <s v="sell"/>
    <n v="300"/>
    <n v="7"/>
    <s v="2019-06-12"/>
    <n v="28.200001"/>
    <n v="28.27"/>
    <n v="27.860001"/>
    <n v="27.950001"/>
    <n v="27.950001"/>
    <n v="33528900"/>
    <s v="BAC"/>
    <x v="7"/>
    <s v="$15.00 to $49.99"/>
    <n v="15"/>
    <n v="0.04"/>
    <n v="12"/>
    <n v="8385.0002999999997"/>
    <s v="BAC"/>
    <s v="Bank of America Corp"/>
    <s v="Financials"/>
    <s v="Diversified Banks"/>
    <s v="Charlotte, North Carolina"/>
    <d v="1976-06-30T00:00:00"/>
    <n v="70858"/>
    <m/>
  </r>
  <r>
    <d v="2019-06-12T00:00:00"/>
    <s v="BAC"/>
    <s v="buy"/>
    <n v="400"/>
    <n v="9"/>
    <s v="2019-06-12"/>
    <n v="28.200001"/>
    <n v="28.27"/>
    <n v="27.860001"/>
    <n v="27.950001"/>
    <n v="27.950001"/>
    <n v="33528900"/>
    <s v="BAC"/>
    <x v="6"/>
    <s v="$15.00 to $49.99"/>
    <n v="15"/>
    <n v="0.04"/>
    <n v="16"/>
    <n v="11180.000400000001"/>
    <s v="BAC"/>
    <s v="Bank of America Corp"/>
    <s v="Financials"/>
    <s v="Diversified Banks"/>
    <s v="Charlotte, North Carolina"/>
    <d v="1976-06-30T00:00:00"/>
    <n v="70858"/>
    <m/>
  </r>
  <r>
    <d v="2019-06-12T00:00:00"/>
    <s v="BAC"/>
    <s v="sell"/>
    <n v="1000"/>
    <n v="13"/>
    <s v="2019-06-12"/>
    <n v="28.200001"/>
    <n v="28.27"/>
    <n v="27.860001"/>
    <n v="27.950001"/>
    <n v="27.950001"/>
    <n v="33528900"/>
    <s v="BAC"/>
    <x v="13"/>
    <s v="$15.00 to $49.99"/>
    <n v="15"/>
    <n v="0.04"/>
    <n v="40"/>
    <n v="27950.001"/>
    <s v="BAC"/>
    <s v="Bank of America Corp"/>
    <s v="Financials"/>
    <s v="Diversified Banks"/>
    <s v="Charlotte, North Carolina"/>
    <d v="1976-06-30T00:00:00"/>
    <n v="70858"/>
    <m/>
  </r>
  <r>
    <d v="2019-06-24T00:00:00"/>
    <s v="BAC"/>
    <s v="buy"/>
    <n v="500"/>
    <n v="3"/>
    <s v="2019-06-24"/>
    <n v="28.08"/>
    <n v="28.379999000000002"/>
    <n v="27.889999"/>
    <n v="27.98"/>
    <n v="27.98"/>
    <n v="40046400"/>
    <s v="BAC"/>
    <x v="3"/>
    <s v="$15.00 to $49.99"/>
    <n v="15"/>
    <n v="0.04"/>
    <n v="20"/>
    <n v="13990"/>
    <s v="BAC"/>
    <s v="Bank of America Corp"/>
    <s v="Financials"/>
    <s v="Diversified Banks"/>
    <s v="Charlotte, North Carolina"/>
    <d v="1976-06-30T00:00:00"/>
    <n v="70858"/>
    <m/>
  </r>
  <r>
    <d v="2019-06-24T00:00:00"/>
    <s v="BAC"/>
    <s v="sell"/>
    <n v="1100"/>
    <n v="9"/>
    <s v="2019-06-24"/>
    <n v="28.08"/>
    <n v="28.379999000000002"/>
    <n v="27.889999"/>
    <n v="27.98"/>
    <n v="27.98"/>
    <n v="40046400"/>
    <s v="BAC"/>
    <x v="6"/>
    <s v="$15.00 to $49.99"/>
    <n v="15"/>
    <n v="0.04"/>
    <n v="44"/>
    <n v="30778"/>
    <s v="BAC"/>
    <s v="Bank of America Corp"/>
    <s v="Financials"/>
    <s v="Diversified Banks"/>
    <s v="Charlotte, North Carolina"/>
    <d v="1976-06-30T00:00:00"/>
    <n v="70858"/>
    <m/>
  </r>
  <r>
    <d v="2019-06-24T00:00:00"/>
    <s v="BAC"/>
    <s v="buy"/>
    <n v="500"/>
    <n v="10"/>
    <s v="2019-06-24"/>
    <n v="28.08"/>
    <n v="28.379999000000002"/>
    <n v="27.889999"/>
    <n v="27.98"/>
    <n v="27.98"/>
    <n v="40046400"/>
    <s v="BAC"/>
    <x v="2"/>
    <s v="$15.00 to $49.99"/>
    <n v="15"/>
    <n v="0.04"/>
    <n v="20"/>
    <n v="13990"/>
    <s v="BAC"/>
    <s v="Bank of America Corp"/>
    <s v="Financials"/>
    <s v="Diversified Banks"/>
    <s v="Charlotte, North Carolina"/>
    <d v="1976-06-30T00:00:00"/>
    <n v="70858"/>
    <m/>
  </r>
  <r>
    <d v="2019-05-24T00:00:00"/>
    <s v="BAC"/>
    <s v="sell"/>
    <n v="1600"/>
    <n v="9"/>
    <s v="2019-05-24"/>
    <n v="27.93"/>
    <n v="28.26"/>
    <n v="27.860001"/>
    <n v="28.18"/>
    <n v="28.028549000000002"/>
    <n v="35524400"/>
    <s v="BAC"/>
    <x v="6"/>
    <s v="$15.00 to $49.99"/>
    <n v="15"/>
    <n v="0.04"/>
    <n v="64"/>
    <n v="44845.678399999997"/>
    <s v="BAC"/>
    <s v="Bank of America Corp"/>
    <s v="Financials"/>
    <s v="Diversified Banks"/>
    <s v="Charlotte, North Carolina"/>
    <d v="1976-06-30T00:00:00"/>
    <n v="70858"/>
    <m/>
  </r>
  <r>
    <d v="2019-05-24T00:00:00"/>
    <s v="BAC"/>
    <s v="sell"/>
    <n v="2300"/>
    <n v="16"/>
    <s v="2019-05-24"/>
    <n v="27.93"/>
    <n v="28.26"/>
    <n v="27.860001"/>
    <n v="28.18"/>
    <n v="28.028549000000002"/>
    <n v="35524400"/>
    <s v="BAC"/>
    <x v="8"/>
    <s v="$15.00 to $49.99"/>
    <n v="15"/>
    <n v="0.04"/>
    <n v="92"/>
    <n v="64465.662700000001"/>
    <s v="BAC"/>
    <s v="Bank of America Corp"/>
    <s v="Financials"/>
    <s v="Diversified Banks"/>
    <s v="Charlotte, North Carolina"/>
    <d v="1976-06-30T00:00:00"/>
    <n v="70858"/>
    <m/>
  </r>
  <r>
    <d v="2019-06-10T00:00:00"/>
    <s v="BAC"/>
    <s v="buy"/>
    <n v="700"/>
    <n v="7"/>
    <s v="2019-06-10"/>
    <n v="27.860001"/>
    <n v="28.469999000000001"/>
    <n v="27.84"/>
    <n v="28.07"/>
    <n v="28.07"/>
    <n v="48305800"/>
    <s v="BAC"/>
    <x v="7"/>
    <s v="$15.00 to $49.99"/>
    <n v="15"/>
    <n v="0.04"/>
    <n v="28"/>
    <n v="19649"/>
    <s v="BAC"/>
    <s v="Bank of America Corp"/>
    <s v="Financials"/>
    <s v="Diversified Banks"/>
    <s v="Charlotte, North Carolina"/>
    <d v="1976-06-30T00:00:00"/>
    <n v="70858"/>
    <m/>
  </r>
  <r>
    <d v="2019-06-10T00:00:00"/>
    <s v="BAC"/>
    <s v="sell"/>
    <n v="1700"/>
    <n v="18"/>
    <s v="2019-06-10"/>
    <n v="27.860001"/>
    <n v="28.469999000000001"/>
    <n v="27.84"/>
    <n v="28.07"/>
    <n v="28.07"/>
    <n v="48305800"/>
    <s v="BAC"/>
    <x v="18"/>
    <s v="$15.00 to $49.99"/>
    <n v="15"/>
    <n v="0.04"/>
    <n v="68"/>
    <n v="47719"/>
    <s v="BAC"/>
    <s v="Bank of America Corp"/>
    <s v="Financials"/>
    <s v="Diversified Banks"/>
    <s v="Charlotte, North Carolina"/>
    <d v="1976-06-30T00:00:00"/>
    <n v="70858"/>
    <m/>
  </r>
  <r>
    <d v="2019-05-13T00:00:00"/>
    <s v="BAC"/>
    <s v="sell"/>
    <n v="800"/>
    <n v="12"/>
    <s v="2019-05-13"/>
    <n v="28.959999"/>
    <n v="29"/>
    <n v="28.049999"/>
    <n v="28.25"/>
    <n v="28.098172999999999"/>
    <n v="72547000"/>
    <s v="BAC"/>
    <x v="11"/>
    <s v="$15.00 to $49.99"/>
    <n v="15"/>
    <n v="0.04"/>
    <n v="32"/>
    <n v="22478.538400000001"/>
    <s v="BAC"/>
    <s v="Bank of America Corp"/>
    <s v="Financials"/>
    <s v="Diversified Banks"/>
    <s v="Charlotte, North Carolina"/>
    <d v="1976-06-30T00:00:00"/>
    <n v="70858"/>
    <m/>
  </r>
  <r>
    <d v="2019-05-13T00:00:00"/>
    <s v="BAC"/>
    <s v="buy"/>
    <n v="600"/>
    <n v="7"/>
    <s v="2019-05-13"/>
    <n v="28.959999"/>
    <n v="29"/>
    <n v="28.049999"/>
    <n v="28.25"/>
    <n v="28.098172999999999"/>
    <n v="72547000"/>
    <s v="BAC"/>
    <x v="7"/>
    <s v="$15.00 to $49.99"/>
    <n v="15"/>
    <n v="0.04"/>
    <n v="24"/>
    <n v="16858.9038"/>
    <s v="BAC"/>
    <s v="Bank of America Corp"/>
    <s v="Financials"/>
    <s v="Diversified Banks"/>
    <s v="Charlotte, North Carolina"/>
    <d v="1976-06-30T00:00:00"/>
    <n v="70858"/>
    <m/>
  </r>
  <r>
    <d v="2019-05-13T00:00:00"/>
    <s v="BAC"/>
    <s v="buy"/>
    <n v="400"/>
    <n v="9"/>
    <s v="2019-05-13"/>
    <n v="28.959999"/>
    <n v="29"/>
    <n v="28.049999"/>
    <n v="28.25"/>
    <n v="28.098172999999999"/>
    <n v="72547000"/>
    <s v="BAC"/>
    <x v="6"/>
    <s v="$15.00 to $49.99"/>
    <n v="15"/>
    <n v="0.04"/>
    <n v="16"/>
    <n v="11239.269200000001"/>
    <s v="BAC"/>
    <s v="Bank of America Corp"/>
    <s v="Financials"/>
    <s v="Diversified Banks"/>
    <s v="Charlotte, North Carolina"/>
    <d v="1976-06-30T00:00:00"/>
    <n v="70858"/>
    <m/>
  </r>
  <r>
    <d v="2019-06-21T00:00:00"/>
    <s v="BAC"/>
    <s v="sell"/>
    <n v="400"/>
    <n v="8"/>
    <s v="2019-06-21"/>
    <n v="28.190000999999999"/>
    <n v="28.549999"/>
    <n v="28.08"/>
    <n v="28.120000999999998"/>
    <n v="28.120000999999998"/>
    <n v="69444000"/>
    <s v="BAC"/>
    <x v="4"/>
    <s v="$15.00 to $49.99"/>
    <n v="15"/>
    <n v="0.04"/>
    <n v="16"/>
    <n v="11248.000400000001"/>
    <s v="BAC"/>
    <s v="Bank of America Corp"/>
    <s v="Financials"/>
    <s v="Diversified Banks"/>
    <s v="Charlotte, North Carolina"/>
    <d v="1976-06-30T00:00:00"/>
    <n v="70858"/>
    <m/>
  </r>
  <r>
    <d v="2019-05-15T00:00:00"/>
    <s v="BAC"/>
    <s v="sell"/>
    <n v="900"/>
    <n v="6"/>
    <s v="2019-05-15"/>
    <n v="28.1"/>
    <n v="28.49"/>
    <n v="28.01"/>
    <n v="28.290001"/>
    <n v="28.137958999999999"/>
    <n v="51973200"/>
    <s v="BAC"/>
    <x v="5"/>
    <s v="$15.00 to $49.99"/>
    <n v="15"/>
    <n v="0.04"/>
    <n v="36"/>
    <n v="25324.163100000002"/>
    <s v="BAC"/>
    <s v="Bank of America Corp"/>
    <s v="Financials"/>
    <s v="Diversified Banks"/>
    <s v="Charlotte, North Carolina"/>
    <d v="1976-06-30T00:00:00"/>
    <n v="70858"/>
    <m/>
  </r>
  <r>
    <d v="2019-05-15T00:00:00"/>
    <s v="BAC"/>
    <s v="sell"/>
    <n v="2300"/>
    <n v="20"/>
    <s v="2019-05-15"/>
    <n v="28.1"/>
    <n v="28.49"/>
    <n v="28.01"/>
    <n v="28.290001"/>
    <n v="28.137958999999999"/>
    <n v="51973200"/>
    <s v="BAC"/>
    <x v="15"/>
    <s v="$15.00 to $49.99"/>
    <n v="15"/>
    <n v="0.04"/>
    <n v="92"/>
    <n v="64717.305699999997"/>
    <s v="BAC"/>
    <s v="Bank of America Corp"/>
    <s v="Financials"/>
    <s v="Diversified Banks"/>
    <s v="Charlotte, North Carolina"/>
    <d v="1976-06-30T00:00:00"/>
    <n v="70858"/>
    <m/>
  </r>
  <r>
    <d v="2019-05-15T00:00:00"/>
    <s v="BAC"/>
    <s v="buy"/>
    <n v="1900"/>
    <n v="19"/>
    <s v="2019-05-15"/>
    <n v="28.1"/>
    <n v="28.49"/>
    <n v="28.01"/>
    <n v="28.290001"/>
    <n v="28.137958999999999"/>
    <n v="51973200"/>
    <s v="BAC"/>
    <x v="0"/>
    <s v="$15.00 to $49.99"/>
    <n v="15"/>
    <n v="0.04"/>
    <n v="76"/>
    <n v="53462.122100000001"/>
    <s v="BAC"/>
    <s v="Bank of America Corp"/>
    <s v="Financials"/>
    <s v="Diversified Banks"/>
    <s v="Charlotte, North Carolina"/>
    <d v="1976-06-30T00:00:00"/>
    <n v="70858"/>
    <m/>
  </r>
  <r>
    <d v="2019-06-27T00:00:00"/>
    <s v="BAC"/>
    <s v="buy"/>
    <n v="200"/>
    <n v="6"/>
    <s v="2019-06-27"/>
    <n v="28.08"/>
    <n v="28.32"/>
    <n v="28.059999000000001"/>
    <n v="28.209999"/>
    <n v="28.209999"/>
    <n v="35575600"/>
    <s v="BAC"/>
    <x v="5"/>
    <s v="$15.00 to $49.99"/>
    <n v="15"/>
    <n v="0.04"/>
    <n v="8"/>
    <n v="5641.9997999999996"/>
    <s v="BAC"/>
    <s v="Bank of America Corp"/>
    <s v="Financials"/>
    <s v="Diversified Banks"/>
    <s v="Charlotte, North Carolina"/>
    <d v="1976-06-30T00:00:00"/>
    <n v="70858"/>
    <m/>
  </r>
  <r>
    <d v="2019-05-17T00:00:00"/>
    <s v="BAC"/>
    <s v="buy"/>
    <n v="1800"/>
    <n v="15"/>
    <s v="2019-05-17"/>
    <n v="28.25"/>
    <n v="28.639999"/>
    <n v="28.219999000000001"/>
    <n v="28.4"/>
    <n v="28.247366"/>
    <n v="43772500"/>
    <s v="BAC"/>
    <x v="9"/>
    <s v="$15.00 to $49.99"/>
    <n v="15"/>
    <n v="0.04"/>
    <n v="72"/>
    <n v="50845.258800000003"/>
    <s v="BAC"/>
    <s v="Bank of America Corp"/>
    <s v="Financials"/>
    <s v="Diversified Banks"/>
    <s v="Charlotte, North Carolina"/>
    <d v="1976-06-30T00:00:00"/>
    <n v="70858"/>
    <m/>
  </r>
  <r>
    <d v="2019-05-20T00:00:00"/>
    <s v="BAC"/>
    <s v="sell"/>
    <n v="600"/>
    <n v="9"/>
    <s v="2019-05-20"/>
    <n v="28.4"/>
    <n v="28.52"/>
    <n v="28.24"/>
    <n v="28.4"/>
    <n v="28.247366"/>
    <n v="41717600"/>
    <s v="BAC"/>
    <x v="6"/>
    <s v="$15.00 to $49.99"/>
    <n v="15"/>
    <n v="0.04"/>
    <n v="24"/>
    <n v="16948.419600000001"/>
    <s v="BAC"/>
    <s v="Bank of America Corp"/>
    <s v="Financials"/>
    <s v="Diversified Banks"/>
    <s v="Charlotte, North Carolina"/>
    <d v="1976-06-30T00:00:00"/>
    <n v="70858"/>
    <m/>
  </r>
  <r>
    <d v="2019-05-20T00:00:00"/>
    <s v="BAC"/>
    <s v="buy"/>
    <n v="1200"/>
    <n v="18"/>
    <s v="2019-05-20"/>
    <n v="28.4"/>
    <n v="28.52"/>
    <n v="28.24"/>
    <n v="28.4"/>
    <n v="28.247366"/>
    <n v="41717600"/>
    <s v="BAC"/>
    <x v="18"/>
    <s v="$15.00 to $49.99"/>
    <n v="15"/>
    <n v="0.04"/>
    <n v="48"/>
    <n v="33896.839200000002"/>
    <s v="BAC"/>
    <s v="Bank of America Corp"/>
    <s v="Financials"/>
    <s v="Diversified Banks"/>
    <s v="Charlotte, North Carolina"/>
    <d v="1976-06-30T00:00:00"/>
    <n v="70858"/>
    <m/>
  </r>
  <r>
    <d v="2019-05-17T00:00:00"/>
    <s v="BAC"/>
    <s v="sell"/>
    <n v="100"/>
    <n v="5"/>
    <s v="2019-05-17"/>
    <n v="28.25"/>
    <n v="28.639999"/>
    <n v="28.219999000000001"/>
    <n v="28.4"/>
    <n v="28.247366"/>
    <n v="43772500"/>
    <s v="BAC"/>
    <x v="12"/>
    <s v="$15.00 to $49.99"/>
    <n v="15"/>
    <n v="0.04"/>
    <n v="4"/>
    <n v="2824.7366000000002"/>
    <s v="BAC"/>
    <s v="Bank of America Corp"/>
    <s v="Financials"/>
    <s v="Diversified Banks"/>
    <s v="Charlotte, North Carolina"/>
    <d v="1976-06-30T00:00:00"/>
    <n v="70858"/>
    <m/>
  </r>
  <r>
    <d v="2019-05-20T00:00:00"/>
    <s v="BAC"/>
    <s v="buy"/>
    <n v="100"/>
    <n v="4"/>
    <s v="2019-05-20"/>
    <n v="28.4"/>
    <n v="28.52"/>
    <n v="28.24"/>
    <n v="28.4"/>
    <n v="28.247366"/>
    <n v="41717600"/>
    <s v="BAC"/>
    <x v="14"/>
    <s v="$15.00 to $49.99"/>
    <n v="15"/>
    <n v="0.04"/>
    <n v="4"/>
    <n v="2824.7366000000002"/>
    <s v="BAC"/>
    <s v="Bank of America Corp"/>
    <s v="Financials"/>
    <s v="Diversified Banks"/>
    <s v="Charlotte, North Carolina"/>
    <d v="1976-06-30T00:00:00"/>
    <n v="70858"/>
    <m/>
  </r>
  <r>
    <d v="2019-05-17T00:00:00"/>
    <s v="BAC"/>
    <s v="buy"/>
    <n v="100"/>
    <n v="4"/>
    <s v="2019-05-17"/>
    <n v="28.25"/>
    <n v="28.639999"/>
    <n v="28.219999000000001"/>
    <n v="28.4"/>
    <n v="28.247366"/>
    <n v="43772500"/>
    <s v="BAC"/>
    <x v="14"/>
    <s v="$15.00 to $49.99"/>
    <n v="15"/>
    <n v="0.04"/>
    <n v="4"/>
    <n v="2824.7366000000002"/>
    <s v="BAC"/>
    <s v="Bank of America Corp"/>
    <s v="Financials"/>
    <s v="Diversified Banks"/>
    <s v="Charlotte, North Carolina"/>
    <d v="1976-06-30T00:00:00"/>
    <n v="70858"/>
    <m/>
  </r>
  <r>
    <d v="2019-05-20T00:00:00"/>
    <s v="BAC"/>
    <s v="sell"/>
    <n v="1500"/>
    <n v="13"/>
    <s v="2019-05-20"/>
    <n v="28.4"/>
    <n v="28.52"/>
    <n v="28.24"/>
    <n v="28.4"/>
    <n v="28.247366"/>
    <n v="41717600"/>
    <s v="BAC"/>
    <x v="13"/>
    <s v="$15.00 to $49.99"/>
    <n v="15"/>
    <n v="0.04"/>
    <n v="60"/>
    <n v="42371.048999999999"/>
    <s v="BAC"/>
    <s v="Bank of America Corp"/>
    <s v="Financials"/>
    <s v="Diversified Banks"/>
    <s v="Charlotte, North Carolina"/>
    <d v="1976-06-30T00:00:00"/>
    <n v="70858"/>
    <m/>
  </r>
  <r>
    <d v="2019-06-20T00:00:00"/>
    <s v="BAC"/>
    <s v="sell"/>
    <n v="1100"/>
    <n v="15"/>
    <s v="2019-06-20"/>
    <n v="28.59"/>
    <n v="28.610001"/>
    <n v="27.85"/>
    <n v="28.27"/>
    <n v="28.27"/>
    <n v="60887200"/>
    <s v="BAC"/>
    <x v="9"/>
    <s v="$15.00 to $49.99"/>
    <n v="15"/>
    <n v="0.04"/>
    <n v="44"/>
    <n v="31097"/>
    <s v="BAC"/>
    <s v="Bank of America Corp"/>
    <s v="Financials"/>
    <s v="Diversified Banks"/>
    <s v="Charlotte, North Carolina"/>
    <d v="1976-06-30T00:00:00"/>
    <n v="70858"/>
    <m/>
  </r>
  <r>
    <d v="2019-06-20T00:00:00"/>
    <s v="BAC"/>
    <s v="buy"/>
    <n v="1700"/>
    <n v="10"/>
    <s v="2019-06-20"/>
    <n v="28.59"/>
    <n v="28.610001"/>
    <n v="27.85"/>
    <n v="28.27"/>
    <n v="28.27"/>
    <n v="60887200"/>
    <s v="BAC"/>
    <x v="2"/>
    <s v="$15.00 to $49.99"/>
    <n v="15"/>
    <n v="0.04"/>
    <n v="68"/>
    <n v="48059"/>
    <s v="BAC"/>
    <s v="Bank of America Corp"/>
    <s v="Financials"/>
    <s v="Diversified Banks"/>
    <s v="Charlotte, North Carolina"/>
    <d v="1976-06-30T00:00:00"/>
    <n v="70858"/>
    <m/>
  </r>
  <r>
    <d v="2019-06-19T00:00:00"/>
    <s v="BAC"/>
    <s v="buy"/>
    <n v="400"/>
    <n v="6"/>
    <s v="2019-06-19"/>
    <n v="28.700001"/>
    <n v="28.969999000000001"/>
    <n v="28.299999"/>
    <n v="28.32"/>
    <n v="28.32"/>
    <n v="61953500"/>
    <s v="BAC"/>
    <x v="5"/>
    <s v="$15.00 to $49.99"/>
    <n v="15"/>
    <n v="0.04"/>
    <n v="16"/>
    <n v="11328"/>
    <s v="BAC"/>
    <s v="Bank of America Corp"/>
    <s v="Financials"/>
    <s v="Diversified Banks"/>
    <s v="Charlotte, North Carolina"/>
    <d v="1976-06-30T00:00:00"/>
    <n v="70858"/>
    <m/>
  </r>
  <r>
    <d v="2019-06-19T00:00:00"/>
    <s v="BAC"/>
    <s v="buy"/>
    <n v="1600"/>
    <n v="14"/>
    <s v="2019-06-19"/>
    <n v="28.700001"/>
    <n v="28.969999000000001"/>
    <n v="28.299999"/>
    <n v="28.32"/>
    <n v="28.32"/>
    <n v="61953500"/>
    <s v="BAC"/>
    <x v="16"/>
    <s v="$15.00 to $49.99"/>
    <n v="15"/>
    <n v="0.04"/>
    <n v="64"/>
    <n v="45312"/>
    <s v="BAC"/>
    <s v="Bank of America Corp"/>
    <s v="Financials"/>
    <s v="Diversified Banks"/>
    <s v="Charlotte, North Carolina"/>
    <d v="1976-06-30T00:00:00"/>
    <n v="70858"/>
    <m/>
  </r>
  <r>
    <d v="2019-05-22T00:00:00"/>
    <s v="BAC"/>
    <s v="sell"/>
    <n v="2400"/>
    <n v="14"/>
    <s v="2019-05-22"/>
    <n v="28.51"/>
    <n v="28.629999000000002"/>
    <n v="28.35"/>
    <n v="28.49"/>
    <n v="28.336881999999999"/>
    <n v="29177600"/>
    <s v="BAC"/>
    <x v="16"/>
    <s v="$15.00 to $49.99"/>
    <n v="15"/>
    <n v="0.04"/>
    <n v="96"/>
    <n v="68008.516799999998"/>
    <s v="BAC"/>
    <s v="Bank of America Corp"/>
    <s v="Financials"/>
    <s v="Diversified Banks"/>
    <s v="Charlotte, North Carolina"/>
    <d v="1976-06-30T00:00:00"/>
    <n v="70858"/>
    <m/>
  </r>
  <r>
    <d v="2019-05-22T00:00:00"/>
    <s v="BAC"/>
    <s v="buy"/>
    <n v="400"/>
    <n v="6"/>
    <s v="2019-05-22"/>
    <n v="28.51"/>
    <n v="28.629999000000002"/>
    <n v="28.35"/>
    <n v="28.49"/>
    <n v="28.336881999999999"/>
    <n v="29177600"/>
    <s v="BAC"/>
    <x v="5"/>
    <s v="$15.00 to $49.99"/>
    <n v="15"/>
    <n v="0.04"/>
    <n v="16"/>
    <n v="11334.7528"/>
    <s v="BAC"/>
    <s v="Bank of America Corp"/>
    <s v="Financials"/>
    <s v="Diversified Banks"/>
    <s v="Charlotte, North Carolina"/>
    <d v="1976-06-30T00:00:00"/>
    <n v="70858"/>
    <m/>
  </r>
  <r>
    <d v="2019-04-01T00:00:00"/>
    <s v="BAC"/>
    <s v="sell"/>
    <n v="1200"/>
    <n v="12"/>
    <s v="2019-04-01"/>
    <n v="27.9"/>
    <n v="28.74"/>
    <n v="27.85"/>
    <n v="28.540001"/>
    <n v="28.386614000000002"/>
    <n v="91751100"/>
    <s v="BAC"/>
    <x v="11"/>
    <s v="$15.00 to $49.99"/>
    <n v="15"/>
    <n v="0.04"/>
    <n v="48"/>
    <n v="34063.936800000003"/>
    <s v="BAC"/>
    <s v="Bank of America Corp"/>
    <s v="Financials"/>
    <s v="Diversified Banks"/>
    <s v="Charlotte, North Carolina"/>
    <d v="1976-06-30T00:00:00"/>
    <n v="70858"/>
    <m/>
  </r>
  <r>
    <d v="2019-05-16T00:00:00"/>
    <s v="BAC"/>
    <s v="buy"/>
    <n v="1000"/>
    <n v="3"/>
    <s v="2019-05-16"/>
    <n v="28.459999"/>
    <n v="28.83"/>
    <n v="28.43"/>
    <n v="28.59"/>
    <n v="28.436346"/>
    <n v="42791500"/>
    <s v="BAC"/>
    <x v="3"/>
    <s v="$15.00 to $49.99"/>
    <n v="15"/>
    <n v="0.04"/>
    <n v="40"/>
    <n v="28436.346000000001"/>
    <s v="BAC"/>
    <s v="Bank of America Corp"/>
    <s v="Financials"/>
    <s v="Diversified Banks"/>
    <s v="Charlotte, North Carolina"/>
    <d v="1976-06-30T00:00:00"/>
    <n v="70858"/>
    <m/>
  </r>
  <r>
    <d v="2019-05-16T00:00:00"/>
    <s v="BAC"/>
    <s v="buy"/>
    <n v="700"/>
    <n v="6"/>
    <s v="2019-05-16"/>
    <n v="28.459999"/>
    <n v="28.83"/>
    <n v="28.43"/>
    <n v="28.59"/>
    <n v="28.436346"/>
    <n v="42791500"/>
    <s v="BAC"/>
    <x v="5"/>
    <s v="$15.00 to $49.99"/>
    <n v="15"/>
    <n v="0.04"/>
    <n v="28"/>
    <n v="19905.442200000001"/>
    <s v="BAC"/>
    <s v="Bank of America Corp"/>
    <s v="Financials"/>
    <s v="Diversified Banks"/>
    <s v="Charlotte, North Carolina"/>
    <d v="1976-06-30T00:00:00"/>
    <n v="70858"/>
    <m/>
  </r>
  <r>
    <d v="2019-05-16T00:00:00"/>
    <s v="BAC"/>
    <s v="sell"/>
    <n v="2600"/>
    <n v="17"/>
    <s v="2019-05-16"/>
    <n v="28.459999"/>
    <n v="28.83"/>
    <n v="28.43"/>
    <n v="28.59"/>
    <n v="28.436346"/>
    <n v="42791500"/>
    <s v="BAC"/>
    <x v="17"/>
    <s v="$15.00 to $49.99"/>
    <n v="15"/>
    <n v="0.04"/>
    <n v="104"/>
    <n v="73934.499599999996"/>
    <s v="BAC"/>
    <s v="Bank of America Corp"/>
    <s v="Financials"/>
    <s v="Diversified Banks"/>
    <s v="Charlotte, North Carolina"/>
    <d v="1976-06-30T00:00:00"/>
    <n v="70858"/>
    <m/>
  </r>
  <r>
    <d v="2019-05-16T00:00:00"/>
    <s v="BAC"/>
    <s v="sell"/>
    <n v="1600"/>
    <n v="13"/>
    <s v="2019-05-16"/>
    <n v="28.459999"/>
    <n v="28.83"/>
    <n v="28.43"/>
    <n v="28.59"/>
    <n v="28.436346"/>
    <n v="42791500"/>
    <s v="BAC"/>
    <x v="13"/>
    <s v="$15.00 to $49.99"/>
    <n v="15"/>
    <n v="0.04"/>
    <n v="64"/>
    <n v="45498.153599999998"/>
    <s v="BAC"/>
    <s v="Bank of America Corp"/>
    <s v="Financials"/>
    <s v="Diversified Banks"/>
    <s v="Charlotte, North Carolina"/>
    <d v="1976-06-30T00:00:00"/>
    <n v="70858"/>
    <m/>
  </r>
  <r>
    <d v="2019-05-16T00:00:00"/>
    <s v="BAC"/>
    <s v="sell"/>
    <n v="1000"/>
    <n v="14"/>
    <s v="2019-05-16"/>
    <n v="28.459999"/>
    <n v="28.83"/>
    <n v="28.43"/>
    <n v="28.59"/>
    <n v="28.436346"/>
    <n v="42791500"/>
    <s v="BAC"/>
    <x v="16"/>
    <s v="$15.00 to $49.99"/>
    <n v="15"/>
    <n v="0.04"/>
    <n v="40"/>
    <n v="28436.346000000001"/>
    <s v="BAC"/>
    <s v="Bank of America Corp"/>
    <s v="Financials"/>
    <s v="Diversified Banks"/>
    <s v="Charlotte, North Carolina"/>
    <d v="1976-06-30T00:00:00"/>
    <n v="70858"/>
    <m/>
  </r>
  <r>
    <d v="2019-05-16T00:00:00"/>
    <s v="BAC"/>
    <s v="sell"/>
    <n v="1400"/>
    <n v="19"/>
    <s v="2019-05-16"/>
    <n v="28.459999"/>
    <n v="28.83"/>
    <n v="28.43"/>
    <n v="28.59"/>
    <n v="28.436346"/>
    <n v="42791500"/>
    <s v="BAC"/>
    <x v="0"/>
    <s v="$15.00 to $49.99"/>
    <n v="15"/>
    <n v="0.04"/>
    <n v="56"/>
    <n v="39810.884400000003"/>
    <s v="BAC"/>
    <s v="Bank of America Corp"/>
    <s v="Financials"/>
    <s v="Diversified Banks"/>
    <s v="Charlotte, North Carolina"/>
    <d v="1976-06-30T00:00:00"/>
    <n v="70858"/>
    <m/>
  </r>
  <r>
    <d v="2019-05-14T00:00:00"/>
    <s v="BAC"/>
    <s v="buy"/>
    <n v="1200"/>
    <n v="3"/>
    <s v="2019-05-14"/>
    <n v="28.360001"/>
    <n v="28.99"/>
    <n v="28.209999"/>
    <n v="28.620000999999998"/>
    <n v="28.466184999999999"/>
    <n v="52216100"/>
    <s v="BAC"/>
    <x v="3"/>
    <s v="$15.00 to $49.99"/>
    <n v="15"/>
    <n v="0.04"/>
    <n v="48"/>
    <n v="34159.421999999999"/>
    <s v="BAC"/>
    <s v="Bank of America Corp"/>
    <s v="Financials"/>
    <s v="Diversified Banks"/>
    <s v="Charlotte, North Carolina"/>
    <d v="1976-06-30T00:00:00"/>
    <n v="70858"/>
    <m/>
  </r>
  <r>
    <d v="2019-05-21T00:00:00"/>
    <s v="BAC"/>
    <s v="buy"/>
    <n v="1700"/>
    <n v="13"/>
    <s v="2019-05-21"/>
    <n v="28.57"/>
    <n v="28.75"/>
    <n v="28.450001"/>
    <n v="28.690000999999999"/>
    <n v="28.535809"/>
    <n v="39258700"/>
    <s v="BAC"/>
    <x v="13"/>
    <s v="$15.00 to $49.99"/>
    <n v="15"/>
    <n v="0.04"/>
    <n v="68"/>
    <n v="48510.8753"/>
    <s v="BAC"/>
    <s v="Bank of America Corp"/>
    <s v="Financials"/>
    <s v="Diversified Banks"/>
    <s v="Charlotte, North Carolina"/>
    <d v="1976-06-30T00:00:00"/>
    <n v="70858"/>
    <m/>
  </r>
  <r>
    <d v="2019-05-21T00:00:00"/>
    <s v="BAC"/>
    <s v="buy"/>
    <n v="500"/>
    <n v="14"/>
    <s v="2019-05-21"/>
    <n v="28.57"/>
    <n v="28.75"/>
    <n v="28.450001"/>
    <n v="28.690000999999999"/>
    <n v="28.535809"/>
    <n v="39258700"/>
    <s v="BAC"/>
    <x v="16"/>
    <s v="$15.00 to $49.99"/>
    <n v="15"/>
    <n v="0.04"/>
    <n v="20"/>
    <n v="14267.904500000001"/>
    <s v="BAC"/>
    <s v="Bank of America Corp"/>
    <s v="Financials"/>
    <s v="Diversified Banks"/>
    <s v="Charlotte, North Carolina"/>
    <d v="1976-06-30T00:00:00"/>
    <n v="70858"/>
    <m/>
  </r>
  <r>
    <d v="2019-05-21T00:00:00"/>
    <s v="BAC"/>
    <s v="sell"/>
    <n v="300"/>
    <n v="5"/>
    <s v="2019-05-21"/>
    <n v="28.57"/>
    <n v="28.75"/>
    <n v="28.450001"/>
    <n v="28.690000999999999"/>
    <n v="28.535809"/>
    <n v="39258700"/>
    <s v="BAC"/>
    <x v="12"/>
    <s v="$15.00 to $49.99"/>
    <n v="15"/>
    <n v="0.04"/>
    <n v="12"/>
    <n v="8560.7427000000007"/>
    <s v="BAC"/>
    <s v="Bank of America Corp"/>
    <s v="Financials"/>
    <s v="Diversified Banks"/>
    <s v="Charlotte, North Carolina"/>
    <d v="1976-06-30T00:00:00"/>
    <n v="70858"/>
    <m/>
  </r>
  <r>
    <d v="2019-04-03T00:00:00"/>
    <s v="BAC"/>
    <s v="sell"/>
    <n v="500"/>
    <n v="12"/>
    <s v="2019-04-03"/>
    <n v="29.07"/>
    <n v="29.24"/>
    <n v="28.700001"/>
    <n v="28.84"/>
    <n v="28.685001"/>
    <n v="63110600"/>
    <s v="BAC"/>
    <x v="11"/>
    <s v="$15.00 to $49.99"/>
    <n v="15"/>
    <n v="0.04"/>
    <n v="20"/>
    <n v="14342.5005"/>
    <s v="BAC"/>
    <s v="Bank of America Corp"/>
    <s v="Financials"/>
    <s v="Diversified Banks"/>
    <s v="Charlotte, North Carolina"/>
    <d v="1976-06-30T00:00:00"/>
    <n v="70858"/>
    <m/>
  </r>
  <r>
    <d v="2019-04-02T00:00:00"/>
    <s v="BAC"/>
    <s v="sell"/>
    <n v="300"/>
    <n v="8"/>
    <s v="2019-04-02"/>
    <n v="28.469999000000001"/>
    <n v="28.870000999999998"/>
    <n v="28.35"/>
    <n v="28.870000999999998"/>
    <n v="28.714842000000001"/>
    <n v="66694000"/>
    <s v="BAC"/>
    <x v="4"/>
    <s v="$15.00 to $49.99"/>
    <n v="15"/>
    <n v="0.04"/>
    <n v="12"/>
    <n v="8614.4526000000005"/>
    <s v="BAC"/>
    <s v="Bank of America Corp"/>
    <s v="Financials"/>
    <s v="Diversified Banks"/>
    <s v="Charlotte, North Carolina"/>
    <d v="1976-06-30T00:00:00"/>
    <n v="70858"/>
    <m/>
  </r>
  <r>
    <d v="2019-04-02T00:00:00"/>
    <s v="BAC"/>
    <s v="buy"/>
    <n v="800"/>
    <n v="11"/>
    <s v="2019-04-02"/>
    <n v="28.469999000000001"/>
    <n v="28.870000999999998"/>
    <n v="28.35"/>
    <n v="28.870000999999998"/>
    <n v="28.714842000000001"/>
    <n v="66694000"/>
    <s v="BAC"/>
    <x v="1"/>
    <s v="$15.00 to $49.99"/>
    <n v="15"/>
    <n v="0.04"/>
    <n v="32"/>
    <n v="22971.873599999999"/>
    <s v="BAC"/>
    <s v="Bank of America Corp"/>
    <s v="Financials"/>
    <s v="Diversified Banks"/>
    <s v="Charlotte, North Carolina"/>
    <d v="1976-06-30T00:00:00"/>
    <n v="70858"/>
    <m/>
  </r>
  <r>
    <d v="2019-04-09T00:00:00"/>
    <s v="BAC"/>
    <s v="buy"/>
    <n v="1800"/>
    <n v="11"/>
    <s v="2019-04-09"/>
    <n v="29"/>
    <n v="29.07"/>
    <n v="28.74"/>
    <n v="28.889999"/>
    <n v="28.734732000000001"/>
    <n v="40535300"/>
    <s v="BAC"/>
    <x v="1"/>
    <s v="$15.00 to $49.99"/>
    <n v="15"/>
    <n v="0.04"/>
    <n v="72"/>
    <n v="51722.517599999999"/>
    <s v="BAC"/>
    <s v="Bank of America Corp"/>
    <s v="Financials"/>
    <s v="Diversified Banks"/>
    <s v="Charlotte, North Carolina"/>
    <d v="1976-06-30T00:00:00"/>
    <n v="70858"/>
    <m/>
  </r>
  <r>
    <d v="2019-04-10T00:00:00"/>
    <s v="BAC"/>
    <s v="buy"/>
    <n v="1100"/>
    <n v="4"/>
    <s v="2019-04-10"/>
    <n v="28.9"/>
    <n v="29.15"/>
    <n v="28.75"/>
    <n v="29.07"/>
    <n v="28.913765000000001"/>
    <n v="42669700"/>
    <s v="BAC"/>
    <x v="14"/>
    <s v="$15.00 to $49.99"/>
    <n v="15"/>
    <n v="0.04"/>
    <n v="44"/>
    <n v="31805.141500000002"/>
    <s v="BAC"/>
    <s v="Bank of America Corp"/>
    <s v="Financials"/>
    <s v="Diversified Banks"/>
    <s v="Charlotte, North Carolina"/>
    <d v="1976-06-30T00:00:00"/>
    <n v="70858"/>
    <m/>
  </r>
  <r>
    <d v="2019-04-04T00:00:00"/>
    <s v="BAC"/>
    <s v="sell"/>
    <n v="100"/>
    <n v="2"/>
    <s v="2019-04-04"/>
    <n v="28.85"/>
    <n v="29.309999000000001"/>
    <n v="28.84"/>
    <n v="29.15"/>
    <n v="28.993335999999999"/>
    <n v="53712100"/>
    <s v="BAC"/>
    <x v="10"/>
    <s v="$15.00 to $49.99"/>
    <n v="15"/>
    <n v="0.04"/>
    <n v="4"/>
    <n v="2899.3335999999999"/>
    <s v="BAC"/>
    <s v="Bank of America Corp"/>
    <s v="Financials"/>
    <s v="Diversified Banks"/>
    <s v="Charlotte, North Carolina"/>
    <d v="1976-06-30T00:00:00"/>
    <n v="70858"/>
    <m/>
  </r>
  <r>
    <d v="2019-06-28T00:00:00"/>
    <s v="BAC"/>
    <s v="buy"/>
    <n v="800"/>
    <n v="18"/>
    <s v="2019-06-28"/>
    <n v="29.01"/>
    <n v="29.27"/>
    <n v="28.73"/>
    <n v="29"/>
    <n v="29"/>
    <n v="101856900"/>
    <s v="BAC"/>
    <x v="18"/>
    <s v="$15.00 to $49.99"/>
    <n v="15"/>
    <n v="0.04"/>
    <n v="32"/>
    <n v="23200"/>
    <s v="BAC"/>
    <s v="Bank of America Corp"/>
    <s v="Financials"/>
    <s v="Diversified Banks"/>
    <s v="Charlotte, North Carolina"/>
    <d v="1976-06-30T00:00:00"/>
    <n v="70858"/>
    <m/>
  </r>
  <r>
    <d v="2019-06-28T00:00:00"/>
    <s v="BAC"/>
    <s v="sell"/>
    <n v="900"/>
    <n v="11"/>
    <s v="2019-06-28"/>
    <n v="29.01"/>
    <n v="29.27"/>
    <n v="28.73"/>
    <n v="29"/>
    <n v="29"/>
    <n v="101856900"/>
    <s v="BAC"/>
    <x v="1"/>
    <s v="$15.00 to $49.99"/>
    <n v="15"/>
    <n v="0.04"/>
    <n v="36"/>
    <n v="26100"/>
    <s v="BAC"/>
    <s v="Bank of America Corp"/>
    <s v="Financials"/>
    <s v="Diversified Banks"/>
    <s v="Charlotte, North Carolina"/>
    <d v="1976-06-30T00:00:00"/>
    <n v="70858"/>
    <m/>
  </r>
  <r>
    <d v="2019-05-10T00:00:00"/>
    <s v="BAC"/>
    <s v="sell"/>
    <n v="100"/>
    <n v="3"/>
    <s v="2019-05-10"/>
    <n v="29.459999"/>
    <n v="29.709999"/>
    <n v="29.190000999999999"/>
    <n v="29.58"/>
    <n v="29.421023999999999"/>
    <n v="59649900"/>
    <s v="BAC"/>
    <x v="3"/>
    <s v="$15.00 to $49.99"/>
    <n v="15"/>
    <n v="0.04"/>
    <n v="4"/>
    <n v="2942.1024000000002"/>
    <s v="BAC"/>
    <s v="Bank of America Corp"/>
    <s v="Financials"/>
    <s v="Diversified Banks"/>
    <s v="Charlotte, North Carolina"/>
    <d v="1976-06-30T00:00:00"/>
    <n v="70858"/>
    <m/>
  </r>
  <r>
    <d v="2019-05-10T00:00:00"/>
    <s v="BAC"/>
    <s v="sell"/>
    <n v="400"/>
    <n v="7"/>
    <s v="2019-05-10"/>
    <n v="29.459999"/>
    <n v="29.709999"/>
    <n v="29.190000999999999"/>
    <n v="29.58"/>
    <n v="29.421023999999999"/>
    <n v="59649900"/>
    <s v="BAC"/>
    <x v="7"/>
    <s v="$15.00 to $49.99"/>
    <n v="15"/>
    <n v="0.04"/>
    <n v="16"/>
    <n v="11768.409600000001"/>
    <s v="BAC"/>
    <s v="Bank of America Corp"/>
    <s v="Financials"/>
    <s v="Diversified Banks"/>
    <s v="Charlotte, North Carolina"/>
    <d v="1976-06-30T00:00:00"/>
    <n v="70858"/>
    <m/>
  </r>
  <r>
    <d v="2019-05-10T00:00:00"/>
    <s v="BAC"/>
    <s v="buy"/>
    <n v="900"/>
    <n v="8"/>
    <s v="2019-05-10"/>
    <n v="29.459999"/>
    <n v="29.709999"/>
    <n v="29.190000999999999"/>
    <n v="29.58"/>
    <n v="29.421023999999999"/>
    <n v="59649900"/>
    <s v="BAC"/>
    <x v="4"/>
    <s v="$15.00 to $49.99"/>
    <n v="15"/>
    <n v="0.04"/>
    <n v="36"/>
    <n v="26478.921600000001"/>
    <s v="BAC"/>
    <s v="Bank of America Corp"/>
    <s v="Financials"/>
    <s v="Diversified Banks"/>
    <s v="Charlotte, North Carolina"/>
    <d v="1976-06-30T00:00:00"/>
    <n v="70858"/>
    <m/>
  </r>
  <r>
    <d v="2019-05-10T00:00:00"/>
    <s v="BAC"/>
    <s v="buy"/>
    <n v="1300"/>
    <n v="10"/>
    <s v="2019-05-10"/>
    <n v="29.459999"/>
    <n v="29.709999"/>
    <n v="29.190000999999999"/>
    <n v="29.58"/>
    <n v="29.421023999999999"/>
    <n v="59649900"/>
    <s v="BAC"/>
    <x v="2"/>
    <s v="$15.00 to $49.99"/>
    <n v="15"/>
    <n v="0.04"/>
    <n v="52"/>
    <n v="38247.331200000001"/>
    <s v="BAC"/>
    <s v="Bank of America Corp"/>
    <s v="Financials"/>
    <s v="Diversified Banks"/>
    <s v="Charlotte, North Carolina"/>
    <d v="1976-06-30T00:00:00"/>
    <n v="70858"/>
    <m/>
  </r>
  <r>
    <d v="2019-05-10T00:00:00"/>
    <s v="BAC"/>
    <s v="buy"/>
    <n v="3800"/>
    <n v="12"/>
    <s v="2019-05-10"/>
    <n v="29.459999"/>
    <n v="29.709999"/>
    <n v="29.190000999999999"/>
    <n v="29.58"/>
    <n v="29.421023999999999"/>
    <n v="59649900"/>
    <s v="BAC"/>
    <x v="11"/>
    <s v="$15.00 to $49.99"/>
    <n v="15"/>
    <n v="0.04"/>
    <n v="152"/>
    <n v="111799.8912"/>
    <s v="BAC"/>
    <s v="Bank of America Corp"/>
    <s v="Financials"/>
    <s v="Diversified Banks"/>
    <s v="Charlotte, North Carolina"/>
    <d v="1976-06-30T00:00:00"/>
    <n v="70858"/>
    <m/>
  </r>
  <r>
    <d v="2019-05-09T00:00:00"/>
    <s v="BAC"/>
    <s v="buy"/>
    <n v="2700"/>
    <n v="20"/>
    <s v="2019-05-09"/>
    <n v="29.42"/>
    <n v="29.780000999999999"/>
    <n v="29.280000999999999"/>
    <n v="29.709999"/>
    <n v="29.550325000000001"/>
    <n v="44173500"/>
    <s v="BAC"/>
    <x v="15"/>
    <s v="$15.00 to $49.99"/>
    <n v="15"/>
    <n v="0.04"/>
    <n v="108"/>
    <n v="79785.877500000002"/>
    <s v="BAC"/>
    <s v="Bank of America Corp"/>
    <s v="Financials"/>
    <s v="Diversified Banks"/>
    <s v="Charlotte, North Carolina"/>
    <d v="1976-06-30T00:00:00"/>
    <n v="70858"/>
    <m/>
  </r>
  <r>
    <d v="2019-05-09T00:00:00"/>
    <s v="BAC"/>
    <s v="buy"/>
    <n v="2700"/>
    <n v="17"/>
    <s v="2019-05-09"/>
    <n v="29.42"/>
    <n v="29.780000999999999"/>
    <n v="29.280000999999999"/>
    <n v="29.709999"/>
    <n v="29.550325000000001"/>
    <n v="44173500"/>
    <s v="BAC"/>
    <x v="17"/>
    <s v="$15.00 to $49.99"/>
    <n v="15"/>
    <n v="0.04"/>
    <n v="108"/>
    <n v="79785.877500000002"/>
    <s v="BAC"/>
    <s v="Bank of America Corp"/>
    <s v="Financials"/>
    <s v="Diversified Banks"/>
    <s v="Charlotte, North Carolina"/>
    <d v="1976-06-30T00:00:00"/>
    <n v="70858"/>
    <m/>
  </r>
  <r>
    <d v="2019-05-09T00:00:00"/>
    <s v="BAC"/>
    <s v="buy"/>
    <n v="400"/>
    <n v="5"/>
    <s v="2019-05-09"/>
    <n v="29.42"/>
    <n v="29.780000999999999"/>
    <n v="29.280000999999999"/>
    <n v="29.709999"/>
    <n v="29.550325000000001"/>
    <n v="44173500"/>
    <s v="BAC"/>
    <x v="12"/>
    <s v="$15.00 to $49.99"/>
    <n v="15"/>
    <n v="0.04"/>
    <n v="16"/>
    <n v="11820.13"/>
    <s v="BAC"/>
    <s v="Bank of America Corp"/>
    <s v="Financials"/>
    <s v="Diversified Banks"/>
    <s v="Charlotte, North Carolina"/>
    <d v="1976-06-30T00:00:00"/>
    <n v="70858"/>
    <m/>
  </r>
  <r>
    <d v="2019-05-08T00:00:00"/>
    <s v="BAC"/>
    <s v="sell"/>
    <n v="400"/>
    <n v="6"/>
    <s v="2019-05-08"/>
    <n v="29.73"/>
    <n v="30.110001"/>
    <n v="29.67"/>
    <n v="29.799999"/>
    <n v="29.639841000000001"/>
    <n v="39903400"/>
    <s v="BAC"/>
    <x v="5"/>
    <s v="$15.00 to $49.99"/>
    <n v="15"/>
    <n v="0.04"/>
    <n v="16"/>
    <n v="11855.936400000001"/>
    <s v="BAC"/>
    <s v="Bank of America Corp"/>
    <s v="Financials"/>
    <s v="Diversified Banks"/>
    <s v="Charlotte, North Carolina"/>
    <d v="1976-06-30T00:00:00"/>
    <n v="70858"/>
    <m/>
  </r>
  <r>
    <d v="2019-05-08T00:00:00"/>
    <s v="BAC"/>
    <s v="buy"/>
    <n v="1200"/>
    <n v="14"/>
    <s v="2019-05-08"/>
    <n v="29.73"/>
    <n v="30.110001"/>
    <n v="29.67"/>
    <n v="29.799999"/>
    <n v="29.639841000000001"/>
    <n v="39903400"/>
    <s v="BAC"/>
    <x v="16"/>
    <s v="$15.00 to $49.99"/>
    <n v="15"/>
    <n v="0.04"/>
    <n v="48"/>
    <n v="35567.809200000003"/>
    <s v="BAC"/>
    <s v="Bank of America Corp"/>
    <s v="Financials"/>
    <s v="Diversified Banks"/>
    <s v="Charlotte, North Carolina"/>
    <d v="1976-06-30T00:00:00"/>
    <n v="70858"/>
    <m/>
  </r>
  <r>
    <d v="2019-05-08T00:00:00"/>
    <s v="BAC"/>
    <s v="sell"/>
    <n v="400"/>
    <n v="10"/>
    <s v="2019-05-08"/>
    <n v="29.73"/>
    <n v="30.110001"/>
    <n v="29.67"/>
    <n v="29.799999"/>
    <n v="29.639841000000001"/>
    <n v="39903400"/>
    <s v="BAC"/>
    <x v="2"/>
    <s v="$15.00 to $49.99"/>
    <n v="15"/>
    <n v="0.04"/>
    <n v="16"/>
    <n v="11855.936400000001"/>
    <s v="BAC"/>
    <s v="Bank of America Corp"/>
    <s v="Financials"/>
    <s v="Diversified Banks"/>
    <s v="Charlotte, North Carolina"/>
    <d v="1976-06-30T00:00:00"/>
    <n v="70858"/>
    <m/>
  </r>
  <r>
    <d v="2019-04-15T00:00:00"/>
    <s v="BAC"/>
    <s v="sell"/>
    <n v="400"/>
    <n v="5"/>
    <s v="2019-04-15"/>
    <n v="30.1"/>
    <n v="30.139999"/>
    <n v="29.66"/>
    <n v="29.84"/>
    <n v="29.679625999999999"/>
    <n v="57438800"/>
    <s v="BAC"/>
    <x v="12"/>
    <s v="$15.00 to $49.99"/>
    <n v="15"/>
    <n v="0.04"/>
    <n v="16"/>
    <n v="11871.850399999999"/>
    <s v="BAC"/>
    <s v="Bank of America Corp"/>
    <s v="Financials"/>
    <s v="Diversified Banks"/>
    <s v="Charlotte, North Carolina"/>
    <d v="1976-06-30T00:00:00"/>
    <n v="70858"/>
    <m/>
  </r>
  <r>
    <d v="2019-04-16T00:00:00"/>
    <s v="BAC"/>
    <s v="buy"/>
    <n v="300"/>
    <n v="10"/>
    <s v="2019-04-16"/>
    <n v="29.299999"/>
    <n v="30.049999"/>
    <n v="29"/>
    <n v="29.879999000000002"/>
    <n v="29.719411999999998"/>
    <n v="105168400"/>
    <s v="BAC"/>
    <x v="2"/>
    <s v="$15.00 to $49.99"/>
    <n v="15"/>
    <n v="0.04"/>
    <n v="12"/>
    <n v="8915.8235999999997"/>
    <s v="BAC"/>
    <s v="Bank of America Corp"/>
    <s v="Financials"/>
    <s v="Diversified Banks"/>
    <s v="Charlotte, North Carolina"/>
    <d v="1976-06-30T00:00:00"/>
    <n v="70858"/>
    <m/>
  </r>
  <r>
    <d v="2019-04-16T00:00:00"/>
    <s v="BAC"/>
    <s v="sell"/>
    <n v="1200"/>
    <n v="5"/>
    <s v="2019-04-16"/>
    <n v="29.299999"/>
    <n v="30.049999"/>
    <n v="29"/>
    <n v="29.879999000000002"/>
    <n v="29.719411999999998"/>
    <n v="105168400"/>
    <s v="BAC"/>
    <x v="12"/>
    <s v="$15.00 to $49.99"/>
    <n v="15"/>
    <n v="0.04"/>
    <n v="48"/>
    <n v="35663.294399999999"/>
    <s v="BAC"/>
    <s v="Bank of America Corp"/>
    <s v="Financials"/>
    <s v="Diversified Banks"/>
    <s v="Charlotte, North Carolina"/>
    <d v="1976-06-30T00:00:00"/>
    <n v="70858"/>
    <m/>
  </r>
  <r>
    <d v="2019-04-16T00:00:00"/>
    <s v="BAC"/>
    <s v="sell"/>
    <n v="1100"/>
    <n v="16"/>
    <s v="2019-04-16"/>
    <n v="29.299999"/>
    <n v="30.049999"/>
    <n v="29"/>
    <n v="29.879999000000002"/>
    <n v="29.719411999999998"/>
    <n v="105168400"/>
    <s v="BAC"/>
    <x v="8"/>
    <s v="$15.00 to $49.99"/>
    <n v="15"/>
    <n v="0.04"/>
    <n v="44"/>
    <n v="32691.353200000001"/>
    <s v="BAC"/>
    <s v="Bank of America Corp"/>
    <s v="Financials"/>
    <s v="Diversified Banks"/>
    <s v="Charlotte, North Carolina"/>
    <d v="1976-06-30T00:00:00"/>
    <n v="70858"/>
    <m/>
  </r>
  <r>
    <d v="2019-05-07T00:00:00"/>
    <s v="BAC"/>
    <s v="buy"/>
    <n v="100"/>
    <n v="1"/>
    <s v="2019-05-07"/>
    <n v="30.16"/>
    <n v="30.17"/>
    <n v="29.629999000000002"/>
    <n v="29.92"/>
    <n v="29.759197"/>
    <n v="58528400"/>
    <s v="BAC"/>
    <x v="19"/>
    <s v="$15.00 to $49.99"/>
    <n v="15"/>
    <n v="0.04"/>
    <n v="4"/>
    <n v="2975.9196999999999"/>
    <s v="BAC"/>
    <s v="Bank of America Corp"/>
    <s v="Financials"/>
    <s v="Diversified Banks"/>
    <s v="Charlotte, North Carolina"/>
    <d v="1976-06-30T00:00:00"/>
    <n v="70858"/>
    <m/>
  </r>
  <r>
    <d v="2019-04-17T00:00:00"/>
    <s v="BAC"/>
    <s v="sell"/>
    <n v="500"/>
    <n v="6"/>
    <s v="2019-04-17"/>
    <n v="29.83"/>
    <n v="30.120000999999998"/>
    <n v="29.459999"/>
    <n v="30.030000999999999"/>
    <n v="29.868607000000001"/>
    <n v="94831600"/>
    <s v="BAC"/>
    <x v="5"/>
    <s v="$15.00 to $49.99"/>
    <n v="15"/>
    <n v="0.04"/>
    <n v="20"/>
    <n v="14934.3035"/>
    <s v="BAC"/>
    <s v="Bank of America Corp"/>
    <s v="Financials"/>
    <s v="Diversified Banks"/>
    <s v="Charlotte, North Carolina"/>
    <d v="1976-06-30T00:00:00"/>
    <n v="70858"/>
    <m/>
  </r>
  <r>
    <d v="2019-04-18T00:00:00"/>
    <s v="BAC"/>
    <s v="sell"/>
    <n v="1300"/>
    <n v="17"/>
    <s v="2019-04-18"/>
    <n v="29.950001"/>
    <n v="30.16"/>
    <n v="29.82"/>
    <n v="30.030000999999999"/>
    <n v="29.868607000000001"/>
    <n v="61796600"/>
    <s v="BAC"/>
    <x v="17"/>
    <s v="$15.00 to $49.99"/>
    <n v="15"/>
    <n v="0.04"/>
    <n v="52"/>
    <n v="38829.189100000003"/>
    <s v="BAC"/>
    <s v="Bank of America Corp"/>
    <s v="Financials"/>
    <s v="Diversified Banks"/>
    <s v="Charlotte, North Carolina"/>
    <d v="1976-06-30T00:00:00"/>
    <n v="70858"/>
    <m/>
  </r>
  <r>
    <d v="2019-04-17T00:00:00"/>
    <s v="BAC"/>
    <s v="buy"/>
    <n v="600"/>
    <n v="13"/>
    <s v="2019-04-17"/>
    <n v="29.83"/>
    <n v="30.120000999999998"/>
    <n v="29.459999"/>
    <n v="30.030000999999999"/>
    <n v="29.868607000000001"/>
    <n v="94831600"/>
    <s v="BAC"/>
    <x v="13"/>
    <s v="$15.00 to $49.99"/>
    <n v="15"/>
    <n v="0.04"/>
    <n v="24"/>
    <n v="17921.164199999999"/>
    <s v="BAC"/>
    <s v="Bank of America Corp"/>
    <s v="Financials"/>
    <s v="Diversified Banks"/>
    <s v="Charlotte, North Carolina"/>
    <d v="1976-06-30T00:00:00"/>
    <n v="70858"/>
    <m/>
  </r>
  <r>
    <d v="2019-04-22T00:00:00"/>
    <s v="BAC"/>
    <s v="sell"/>
    <n v="1100"/>
    <n v="9"/>
    <s v="2019-04-22"/>
    <n v="29.93"/>
    <n v="30.1"/>
    <n v="29.780000999999999"/>
    <n v="30.049999"/>
    <n v="29.888497999999998"/>
    <n v="34763400"/>
    <s v="BAC"/>
    <x v="6"/>
    <s v="$15.00 to $49.99"/>
    <n v="15"/>
    <n v="0.04"/>
    <n v="44"/>
    <n v="32877.347800000003"/>
    <s v="BAC"/>
    <s v="Bank of America Corp"/>
    <s v="Financials"/>
    <s v="Diversified Banks"/>
    <s v="Charlotte, North Carolina"/>
    <d v="1976-06-30T00:00:00"/>
    <n v="70858"/>
    <m/>
  </r>
  <r>
    <d v="2019-04-22T00:00:00"/>
    <s v="BAC"/>
    <s v="buy"/>
    <n v="1700"/>
    <n v="19"/>
    <s v="2019-04-22"/>
    <n v="29.93"/>
    <n v="30.1"/>
    <n v="29.780000999999999"/>
    <n v="30.049999"/>
    <n v="29.888497999999998"/>
    <n v="34763400"/>
    <s v="BAC"/>
    <x v="0"/>
    <s v="$15.00 to $49.99"/>
    <n v="15"/>
    <n v="0.04"/>
    <n v="68"/>
    <n v="50810.446600000003"/>
    <s v="BAC"/>
    <s v="Bank of America Corp"/>
    <s v="Financials"/>
    <s v="Diversified Banks"/>
    <s v="Charlotte, North Carolina"/>
    <d v="1976-06-30T00:00:00"/>
    <n v="70858"/>
    <m/>
  </r>
  <r>
    <d v="2019-04-23T00:00:00"/>
    <s v="BAC"/>
    <s v="buy"/>
    <n v="200"/>
    <n v="6"/>
    <s v="2019-04-23"/>
    <n v="29.99"/>
    <n v="30.209999"/>
    <n v="29.92"/>
    <n v="30.07"/>
    <n v="29.908390000000001"/>
    <n v="41889700"/>
    <s v="BAC"/>
    <x v="5"/>
    <s v="$15.00 to $49.99"/>
    <n v="15"/>
    <n v="0.04"/>
    <n v="8"/>
    <n v="5981.6779999999999"/>
    <s v="BAC"/>
    <s v="Bank of America Corp"/>
    <s v="Financials"/>
    <s v="Diversified Banks"/>
    <s v="Charlotte, North Carolina"/>
    <d v="1976-06-30T00:00:00"/>
    <n v="70858"/>
    <m/>
  </r>
  <r>
    <d v="2019-04-25T00:00:00"/>
    <s v="BAC"/>
    <s v="sell"/>
    <n v="200"/>
    <n v="9"/>
    <s v="2019-04-25"/>
    <n v="29.91"/>
    <n v="30.32"/>
    <n v="29.9"/>
    <n v="30.08"/>
    <n v="29.918337000000001"/>
    <n v="43243800"/>
    <s v="BAC"/>
    <x v="6"/>
    <s v="$15.00 to $49.99"/>
    <n v="15"/>
    <n v="0.04"/>
    <n v="8"/>
    <n v="5983.6674000000003"/>
    <s v="BAC"/>
    <s v="Bank of America Corp"/>
    <s v="Financials"/>
    <s v="Diversified Banks"/>
    <s v="Charlotte, North Carolina"/>
    <d v="1976-06-30T00:00:00"/>
    <n v="70858"/>
    <m/>
  </r>
  <r>
    <d v="2019-04-25T00:00:00"/>
    <s v="BAC"/>
    <s v="sell"/>
    <n v="1000"/>
    <n v="19"/>
    <s v="2019-04-25"/>
    <n v="29.91"/>
    <n v="30.32"/>
    <n v="29.9"/>
    <n v="30.08"/>
    <n v="29.918337000000001"/>
    <n v="43243800"/>
    <s v="BAC"/>
    <x v="0"/>
    <s v="$15.00 to $49.99"/>
    <n v="15"/>
    <n v="0.04"/>
    <n v="40"/>
    <n v="29918.337"/>
    <s v="BAC"/>
    <s v="Bank of America Corp"/>
    <s v="Financials"/>
    <s v="Diversified Banks"/>
    <s v="Charlotte, North Carolina"/>
    <d v="1976-06-30T00:00:00"/>
    <n v="70858"/>
    <m/>
  </r>
  <r>
    <d v="2019-04-25T00:00:00"/>
    <s v="BAC"/>
    <s v="sell"/>
    <n v="1500"/>
    <n v="15"/>
    <s v="2019-04-25"/>
    <n v="29.91"/>
    <n v="30.32"/>
    <n v="29.9"/>
    <n v="30.08"/>
    <n v="29.918337000000001"/>
    <n v="43243800"/>
    <s v="BAC"/>
    <x v="9"/>
    <s v="$15.00 to $49.99"/>
    <n v="15"/>
    <n v="0.04"/>
    <n v="60"/>
    <n v="44877.505499999999"/>
    <s v="BAC"/>
    <s v="Bank of America Corp"/>
    <s v="Financials"/>
    <s v="Diversified Banks"/>
    <s v="Charlotte, North Carolina"/>
    <d v="1976-06-30T00:00:00"/>
    <n v="70858"/>
    <m/>
  </r>
  <r>
    <d v="2019-04-12T00:00:00"/>
    <s v="BAC"/>
    <s v="sell"/>
    <n v="1100"/>
    <n v="11"/>
    <s v="2019-04-12"/>
    <n v="29.559999000000001"/>
    <n v="30.219999000000001"/>
    <n v="29.559999000000001"/>
    <n v="30.17"/>
    <n v="30.007853000000001"/>
    <n v="100192000"/>
    <s v="BAC"/>
    <x v="1"/>
    <s v="$15.00 to $49.99"/>
    <n v="15"/>
    <n v="0.04"/>
    <n v="44"/>
    <n v="33008.638299999999"/>
    <s v="BAC"/>
    <s v="Bank of America Corp"/>
    <s v="Financials"/>
    <s v="Diversified Banks"/>
    <s v="Charlotte, North Carolina"/>
    <d v="1976-06-30T00:00:00"/>
    <n v="70858"/>
    <m/>
  </r>
  <r>
    <d v="2019-04-12T00:00:00"/>
    <s v="BAC"/>
    <s v="sell"/>
    <n v="400"/>
    <n v="3"/>
    <s v="2019-04-12"/>
    <n v="29.559999000000001"/>
    <n v="30.219999000000001"/>
    <n v="29.559999000000001"/>
    <n v="30.17"/>
    <n v="30.007853000000001"/>
    <n v="100192000"/>
    <s v="BAC"/>
    <x v="3"/>
    <s v="$15.00 to $49.99"/>
    <n v="15"/>
    <n v="0.04"/>
    <n v="16"/>
    <n v="12003.1412"/>
    <s v="BAC"/>
    <s v="Bank of America Corp"/>
    <s v="Financials"/>
    <s v="Diversified Banks"/>
    <s v="Charlotte, North Carolina"/>
    <d v="1976-06-30T00:00:00"/>
    <n v="70858"/>
    <m/>
  </r>
  <r>
    <d v="2019-04-26T00:00:00"/>
    <s v="BAC"/>
    <s v="sell"/>
    <n v="100"/>
    <n v="2"/>
    <s v="2019-04-26"/>
    <n v="30.17"/>
    <n v="30.389999"/>
    <n v="30.049999"/>
    <n v="30.35"/>
    <n v="30.186886000000001"/>
    <n v="40627500"/>
    <s v="BAC"/>
    <x v="10"/>
    <s v="$15.00 to $49.99"/>
    <n v="15"/>
    <n v="0.04"/>
    <n v="4"/>
    <n v="3018.6886"/>
    <s v="BAC"/>
    <s v="Bank of America Corp"/>
    <s v="Financials"/>
    <s v="Diversified Banks"/>
    <s v="Charlotte, North Carolina"/>
    <d v="1976-06-30T00:00:00"/>
    <n v="70858"/>
    <m/>
  </r>
  <r>
    <d v="2019-04-26T00:00:00"/>
    <s v="BAC"/>
    <s v="buy"/>
    <n v="400"/>
    <n v="9"/>
    <s v="2019-04-26"/>
    <n v="30.17"/>
    <n v="30.389999"/>
    <n v="30.049999"/>
    <n v="30.35"/>
    <n v="30.186886000000001"/>
    <n v="40627500"/>
    <s v="BAC"/>
    <x v="6"/>
    <s v="$15.00 to $49.99"/>
    <n v="15"/>
    <n v="0.04"/>
    <n v="16"/>
    <n v="12074.7544"/>
    <s v="BAC"/>
    <s v="Bank of America Corp"/>
    <s v="Financials"/>
    <s v="Diversified Banks"/>
    <s v="Charlotte, North Carolina"/>
    <d v="1976-06-30T00:00:00"/>
    <n v="70858"/>
    <m/>
  </r>
  <r>
    <d v="2019-04-26T00:00:00"/>
    <s v="BAC"/>
    <s v="sell"/>
    <n v="100"/>
    <n v="1"/>
    <s v="2019-04-26"/>
    <n v="30.17"/>
    <n v="30.389999"/>
    <n v="30.049999"/>
    <n v="30.35"/>
    <n v="30.186886000000001"/>
    <n v="40627500"/>
    <s v="BAC"/>
    <x v="19"/>
    <s v="$15.00 to $49.99"/>
    <n v="15"/>
    <n v="0.04"/>
    <n v="4"/>
    <n v="3018.6886"/>
    <s v="BAC"/>
    <s v="Bank of America Corp"/>
    <s v="Financials"/>
    <s v="Diversified Banks"/>
    <s v="Charlotte, North Carolina"/>
    <d v="1976-06-30T00:00:00"/>
    <n v="70858"/>
    <m/>
  </r>
  <r>
    <d v="2019-05-02T00:00:00"/>
    <s v="BAC"/>
    <s v="sell"/>
    <n v="1400"/>
    <n v="16"/>
    <s v="2019-05-02"/>
    <n v="30.26"/>
    <n v="30.559999000000001"/>
    <n v="30.15"/>
    <n v="30.5"/>
    <n v="30.336081"/>
    <n v="40634100"/>
    <s v="BAC"/>
    <x v="8"/>
    <s v="$15.00 to $49.99"/>
    <n v="15"/>
    <n v="0.04"/>
    <n v="56"/>
    <n v="42470.513400000003"/>
    <s v="BAC"/>
    <s v="Bank of America Corp"/>
    <s v="Financials"/>
    <s v="Diversified Banks"/>
    <s v="Charlotte, North Carolina"/>
    <d v="1976-06-30T00:00:00"/>
    <n v="70858"/>
    <m/>
  </r>
  <r>
    <d v="2019-05-02T00:00:00"/>
    <s v="BAC"/>
    <s v="sell"/>
    <n v="300"/>
    <n v="8"/>
    <s v="2019-05-02"/>
    <n v="30.26"/>
    <n v="30.559999000000001"/>
    <n v="30.15"/>
    <n v="30.5"/>
    <n v="30.336081"/>
    <n v="40634100"/>
    <s v="BAC"/>
    <x v="4"/>
    <s v="$15.00 to $49.99"/>
    <n v="15"/>
    <n v="0.04"/>
    <n v="12"/>
    <n v="9100.8243000000002"/>
    <s v="BAC"/>
    <s v="Bank of America Corp"/>
    <s v="Financials"/>
    <s v="Diversified Banks"/>
    <s v="Charlotte, North Carolina"/>
    <d v="1976-06-30T00:00:00"/>
    <n v="70858"/>
    <m/>
  </r>
  <r>
    <d v="2019-04-30T00:00:00"/>
    <s v="BAC"/>
    <s v="sell"/>
    <n v="100"/>
    <n v="4"/>
    <s v="2019-04-30"/>
    <n v="30.799999"/>
    <n v="30.879999000000002"/>
    <n v="30.41"/>
    <n v="30.58"/>
    <n v="30.415648999999998"/>
    <n v="47764200"/>
    <s v="BAC"/>
    <x v="14"/>
    <s v="$15.00 to $49.99"/>
    <n v="15"/>
    <n v="0.04"/>
    <n v="4"/>
    <n v="3041.5648999999999"/>
    <s v="BAC"/>
    <s v="Bank of America Corp"/>
    <s v="Financials"/>
    <s v="Diversified Banks"/>
    <s v="Charlotte, North Carolina"/>
    <d v="1976-06-30T00:00:00"/>
    <n v="70858"/>
    <m/>
  </r>
  <r>
    <d v="2019-04-30T00:00:00"/>
    <s v="BAC"/>
    <s v="buy"/>
    <n v="700"/>
    <n v="7"/>
    <s v="2019-04-30"/>
    <n v="30.799999"/>
    <n v="30.879999000000002"/>
    <n v="30.41"/>
    <n v="30.58"/>
    <n v="30.415648999999998"/>
    <n v="47764200"/>
    <s v="BAC"/>
    <x v="7"/>
    <s v="$15.00 to $49.99"/>
    <n v="15"/>
    <n v="0.04"/>
    <n v="28"/>
    <n v="21290.954300000001"/>
    <s v="BAC"/>
    <s v="Bank of America Corp"/>
    <s v="Financials"/>
    <s v="Diversified Banks"/>
    <s v="Charlotte, North Carolina"/>
    <d v="1976-06-30T00:00:00"/>
    <n v="70858"/>
    <m/>
  </r>
  <r>
    <d v="2019-04-30T00:00:00"/>
    <s v="BAC"/>
    <s v="buy"/>
    <n v="1500"/>
    <n v="17"/>
    <s v="2019-04-30"/>
    <n v="30.799999"/>
    <n v="30.879999000000002"/>
    <n v="30.41"/>
    <n v="30.58"/>
    <n v="30.415648999999998"/>
    <n v="47764200"/>
    <s v="BAC"/>
    <x v="17"/>
    <s v="$15.00 to $49.99"/>
    <n v="15"/>
    <n v="0.04"/>
    <n v="60"/>
    <n v="45623.4735"/>
    <s v="BAC"/>
    <s v="Bank of America Corp"/>
    <s v="Financials"/>
    <s v="Diversified Banks"/>
    <s v="Charlotte, North Carolina"/>
    <d v="1976-06-30T00:00:00"/>
    <n v="70858"/>
    <m/>
  </r>
  <r>
    <d v="2019-04-30T00:00:00"/>
    <s v="BAC"/>
    <s v="buy"/>
    <n v="900"/>
    <n v="19"/>
    <s v="2019-04-30"/>
    <n v="30.799999"/>
    <n v="30.879999000000002"/>
    <n v="30.41"/>
    <n v="30.58"/>
    <n v="30.415648999999998"/>
    <n v="47764200"/>
    <s v="BAC"/>
    <x v="0"/>
    <s v="$15.00 to $49.99"/>
    <n v="15"/>
    <n v="0.04"/>
    <n v="36"/>
    <n v="27374.0841"/>
    <s v="BAC"/>
    <s v="Bank of America Corp"/>
    <s v="Financials"/>
    <s v="Diversified Banks"/>
    <s v="Charlotte, North Carolina"/>
    <d v="1976-06-30T00:00:00"/>
    <n v="70858"/>
    <m/>
  </r>
  <r>
    <d v="2019-04-30T00:00:00"/>
    <s v="BAC"/>
    <s v="sell"/>
    <n v="1800"/>
    <n v="13"/>
    <s v="2019-04-30"/>
    <n v="30.799999"/>
    <n v="30.879999000000002"/>
    <n v="30.41"/>
    <n v="30.58"/>
    <n v="30.415648999999998"/>
    <n v="47764200"/>
    <s v="BAC"/>
    <x v="13"/>
    <s v="$15.00 to $49.99"/>
    <n v="15"/>
    <n v="0.04"/>
    <n v="72"/>
    <n v="54748.1682"/>
    <s v="BAC"/>
    <s v="Bank of America Corp"/>
    <s v="Financials"/>
    <s v="Diversified Banks"/>
    <s v="Charlotte, North Carolina"/>
    <d v="1976-06-30T00:00:00"/>
    <n v="70858"/>
    <m/>
  </r>
  <r>
    <d v="2019-05-03T00:00:00"/>
    <s v="BAC"/>
    <s v="buy"/>
    <n v="700"/>
    <n v="13"/>
    <s v="2019-05-03"/>
    <n v="30.66"/>
    <n v="30.799999"/>
    <n v="30.5"/>
    <n v="30.709999"/>
    <n v="30.54495"/>
    <n v="35256100"/>
    <s v="BAC"/>
    <x v="13"/>
    <s v="$15.00 to $49.99"/>
    <n v="15"/>
    <n v="0.04"/>
    <n v="28"/>
    <n v="21381.465"/>
    <s v="BAC"/>
    <s v="Bank of America Corp"/>
    <s v="Financials"/>
    <s v="Diversified Banks"/>
    <s v="Charlotte, North Carolina"/>
    <d v="1976-06-30T00:00:00"/>
    <n v="70858"/>
    <m/>
  </r>
  <r>
    <d v="2019-05-03T00:00:00"/>
    <s v="BAC"/>
    <s v="buy"/>
    <n v="600"/>
    <n v="20"/>
    <s v="2019-05-03"/>
    <n v="30.66"/>
    <n v="30.799999"/>
    <n v="30.5"/>
    <n v="30.709999"/>
    <n v="30.54495"/>
    <n v="35256100"/>
    <s v="BAC"/>
    <x v="15"/>
    <s v="$15.00 to $49.99"/>
    <n v="15"/>
    <n v="0.04"/>
    <n v="24"/>
    <n v="18326.97"/>
    <s v="BAC"/>
    <s v="Bank of America Corp"/>
    <s v="Financials"/>
    <s v="Diversified Banks"/>
    <s v="Charlotte, North Carolina"/>
    <d v="1976-06-30T00:00:00"/>
    <n v="70858"/>
    <m/>
  </r>
  <r>
    <d v="2019-05-31T00:00:00"/>
    <s v="GLW"/>
    <s v="buy"/>
    <n v="400"/>
    <n v="7"/>
    <s v="2019-05-31"/>
    <n v="28.809999000000001"/>
    <n v="28.959999"/>
    <n v="28.6"/>
    <n v="28.84"/>
    <n v="28.84"/>
    <n v="4068000"/>
    <s v="GLW"/>
    <x v="7"/>
    <s v="$15.00 to $49.99"/>
    <n v="15"/>
    <n v="0.04"/>
    <n v="16"/>
    <n v="11536"/>
    <s v="GLW"/>
    <s v="Corning Inc."/>
    <s v="Information Technology"/>
    <s v="Electronic Components"/>
    <s v="Corning, New York"/>
    <m/>
    <n v="24741"/>
    <n v="1851"/>
  </r>
  <r>
    <d v="2019-06-03T00:00:00"/>
    <s v="GLW"/>
    <s v="buy"/>
    <n v="1300"/>
    <n v="18"/>
    <s v="2019-06-03"/>
    <n v="28.82"/>
    <n v="29.24"/>
    <n v="28.700001"/>
    <n v="28.85"/>
    <n v="28.85"/>
    <n v="3649100"/>
    <s v="GLW"/>
    <x v="18"/>
    <s v="$15.00 to $49.99"/>
    <n v="15"/>
    <n v="0.04"/>
    <n v="52"/>
    <n v="37505"/>
    <s v="GLW"/>
    <s v="Corning Inc."/>
    <s v="Information Technology"/>
    <s v="Electronic Components"/>
    <s v="Corning, New York"/>
    <m/>
    <n v="24741"/>
    <n v="1851"/>
  </r>
  <r>
    <d v="2019-05-29T00:00:00"/>
    <s v="GLW"/>
    <s v="sell"/>
    <n v="2400"/>
    <n v="16"/>
    <s v="2019-05-29"/>
    <n v="29.459999"/>
    <n v="29.85"/>
    <n v="29.02"/>
    <n v="29.190000999999999"/>
    <n v="28.99"/>
    <n v="3920800"/>
    <s v="GLW"/>
    <x v="8"/>
    <s v="$15.00 to $49.99"/>
    <n v="15"/>
    <n v="0.04"/>
    <n v="96"/>
    <n v="69576"/>
    <s v="GLW"/>
    <s v="Corning Inc."/>
    <s v="Information Technology"/>
    <s v="Electronic Components"/>
    <s v="Corning, New York"/>
    <m/>
    <n v="24741"/>
    <n v="1851"/>
  </r>
  <r>
    <d v="2019-05-29T00:00:00"/>
    <s v="GLW"/>
    <s v="buy"/>
    <n v="500"/>
    <n v="8"/>
    <s v="2019-05-29"/>
    <n v="29.459999"/>
    <n v="29.85"/>
    <n v="29.02"/>
    <n v="29.190000999999999"/>
    <n v="28.99"/>
    <n v="3920800"/>
    <s v="GLW"/>
    <x v="4"/>
    <s v="$15.00 to $49.99"/>
    <n v="15"/>
    <n v="0.04"/>
    <n v="20"/>
    <n v="14495"/>
    <s v="GLW"/>
    <s v="Corning Inc."/>
    <s v="Information Technology"/>
    <s v="Electronic Components"/>
    <s v="Corning, New York"/>
    <m/>
    <n v="24741"/>
    <n v="1851"/>
  </r>
  <r>
    <d v="2019-05-29T00:00:00"/>
    <s v="GLW"/>
    <s v="sell"/>
    <n v="1500"/>
    <n v="7"/>
    <s v="2019-05-29"/>
    <n v="29.459999"/>
    <n v="29.85"/>
    <n v="29.02"/>
    <n v="29.190000999999999"/>
    <n v="28.99"/>
    <n v="3920800"/>
    <s v="GLW"/>
    <x v="7"/>
    <s v="$15.00 to $49.99"/>
    <n v="15"/>
    <n v="0.04"/>
    <n v="60"/>
    <n v="43485"/>
    <s v="GLW"/>
    <s v="Corning Inc."/>
    <s v="Information Technology"/>
    <s v="Electronic Components"/>
    <s v="Corning, New York"/>
    <m/>
    <n v="24741"/>
    <n v="1851"/>
  </r>
  <r>
    <d v="2019-05-20T00:00:00"/>
    <s v="GLW"/>
    <s v="sell"/>
    <n v="800"/>
    <n v="11"/>
    <s v="2019-05-20"/>
    <n v="29.58"/>
    <n v="29.799999"/>
    <n v="29.469999000000001"/>
    <n v="29.6"/>
    <n v="29.397189999999998"/>
    <n v="4792800"/>
    <s v="GLW"/>
    <x v="1"/>
    <s v="$15.00 to $49.99"/>
    <n v="15"/>
    <n v="0.04"/>
    <n v="32"/>
    <n v="23517.752"/>
    <s v="GLW"/>
    <s v="Corning Inc."/>
    <s v="Information Technology"/>
    <s v="Electronic Components"/>
    <s v="Corning, New York"/>
    <m/>
    <n v="24741"/>
    <n v="1851"/>
  </r>
  <r>
    <d v="2019-05-20T00:00:00"/>
    <s v="GLW"/>
    <s v="buy"/>
    <n v="1200"/>
    <n v="8"/>
    <s v="2019-05-20"/>
    <n v="29.58"/>
    <n v="29.799999"/>
    <n v="29.469999000000001"/>
    <n v="29.6"/>
    <n v="29.397189999999998"/>
    <n v="4792800"/>
    <s v="GLW"/>
    <x v="4"/>
    <s v="$15.00 to $49.99"/>
    <n v="15"/>
    <n v="0.04"/>
    <n v="48"/>
    <n v="35276.627999999997"/>
    <s v="GLW"/>
    <s v="Corning Inc."/>
    <s v="Information Technology"/>
    <s v="Electronic Components"/>
    <s v="Corning, New York"/>
    <m/>
    <n v="24741"/>
    <n v="1851"/>
  </r>
  <r>
    <d v="2019-05-20T00:00:00"/>
    <s v="GLW"/>
    <s v="sell"/>
    <n v="1100"/>
    <n v="9"/>
    <s v="2019-05-20"/>
    <n v="29.58"/>
    <n v="29.799999"/>
    <n v="29.469999000000001"/>
    <n v="29.6"/>
    <n v="29.397189999999998"/>
    <n v="4792800"/>
    <s v="GLW"/>
    <x v="6"/>
    <s v="$15.00 to $49.99"/>
    <n v="15"/>
    <n v="0.04"/>
    <n v="44"/>
    <n v="32336.909"/>
    <s v="GLW"/>
    <s v="Corning Inc."/>
    <s v="Information Technology"/>
    <s v="Electronic Components"/>
    <s v="Corning, New York"/>
    <m/>
    <n v="24741"/>
    <n v="1851"/>
  </r>
  <r>
    <d v="2019-05-20T00:00:00"/>
    <s v="GLW"/>
    <s v="buy"/>
    <n v="1000"/>
    <n v="15"/>
    <s v="2019-05-20"/>
    <n v="29.58"/>
    <n v="29.799999"/>
    <n v="29.469999000000001"/>
    <n v="29.6"/>
    <n v="29.397189999999998"/>
    <n v="4792800"/>
    <s v="GLW"/>
    <x v="9"/>
    <s v="$15.00 to $49.99"/>
    <n v="15"/>
    <n v="0.04"/>
    <n v="40"/>
    <n v="29397.19"/>
    <s v="GLW"/>
    <s v="Corning Inc."/>
    <s v="Information Technology"/>
    <s v="Electronic Components"/>
    <s v="Corning, New York"/>
    <m/>
    <n v="24741"/>
    <n v="1851"/>
  </r>
  <r>
    <d v="2019-05-13T00:00:00"/>
    <s v="GLW"/>
    <s v="sell"/>
    <n v="800"/>
    <n v="7"/>
    <s v="2019-05-13"/>
    <n v="30.110001"/>
    <n v="30.15"/>
    <n v="29.5"/>
    <n v="29.6"/>
    <n v="29.397189999999998"/>
    <n v="5613300"/>
    <s v="GLW"/>
    <x v="7"/>
    <s v="$15.00 to $49.99"/>
    <n v="15"/>
    <n v="0.04"/>
    <n v="32"/>
    <n v="23517.752"/>
    <s v="GLW"/>
    <s v="Corning Inc."/>
    <s v="Information Technology"/>
    <s v="Electronic Components"/>
    <s v="Corning, New York"/>
    <m/>
    <n v="24741"/>
    <n v="1851"/>
  </r>
  <r>
    <d v="2019-05-23T00:00:00"/>
    <s v="GLW"/>
    <s v="sell"/>
    <n v="1700"/>
    <n v="17"/>
    <s v="2019-05-23"/>
    <n v="29.99"/>
    <n v="29.99"/>
    <n v="29.389999"/>
    <n v="29.629999000000002"/>
    <n v="29.426984999999998"/>
    <n v="5164600"/>
    <s v="GLW"/>
    <x v="17"/>
    <s v="$15.00 to $49.99"/>
    <n v="15"/>
    <n v="0.04"/>
    <n v="68"/>
    <n v="50025.874499999998"/>
    <s v="GLW"/>
    <s v="Corning Inc."/>
    <s v="Information Technology"/>
    <s v="Electronic Components"/>
    <s v="Corning, New York"/>
    <m/>
    <n v="24741"/>
    <n v="1851"/>
  </r>
  <r>
    <d v="2019-05-23T00:00:00"/>
    <s v="GLW"/>
    <s v="sell"/>
    <n v="2000"/>
    <n v="10"/>
    <s v="2019-05-23"/>
    <n v="29.99"/>
    <n v="29.99"/>
    <n v="29.389999"/>
    <n v="29.629999000000002"/>
    <n v="29.426984999999998"/>
    <n v="5164600"/>
    <s v="GLW"/>
    <x v="2"/>
    <s v="$15.00 to $49.99"/>
    <n v="15"/>
    <n v="0.04"/>
    <n v="80"/>
    <n v="58853.969999999987"/>
    <s v="GLW"/>
    <s v="Corning Inc."/>
    <s v="Information Technology"/>
    <s v="Electronic Components"/>
    <s v="Corning, New York"/>
    <m/>
    <n v="24741"/>
    <n v="1851"/>
  </r>
  <r>
    <d v="2019-05-23T00:00:00"/>
    <s v="GLW"/>
    <s v="buy"/>
    <n v="100"/>
    <n v="4"/>
    <s v="2019-05-23"/>
    <n v="29.99"/>
    <n v="29.99"/>
    <n v="29.389999"/>
    <n v="29.629999000000002"/>
    <n v="29.426984999999998"/>
    <n v="5164600"/>
    <s v="GLW"/>
    <x v="14"/>
    <s v="$15.00 to $49.99"/>
    <n v="15"/>
    <n v="0.04"/>
    <n v="4"/>
    <n v="2942.6985"/>
    <s v="GLW"/>
    <s v="Corning Inc."/>
    <s v="Information Technology"/>
    <s v="Electronic Components"/>
    <s v="Corning, New York"/>
    <m/>
    <n v="24741"/>
    <n v="1851"/>
  </r>
  <r>
    <d v="2019-05-28T00:00:00"/>
    <s v="GLW"/>
    <s v="buy"/>
    <n v="900"/>
    <n v="7"/>
    <s v="2019-05-28"/>
    <n v="29.809999000000001"/>
    <n v="29.940000999999999"/>
    <n v="29.6"/>
    <n v="29.639999"/>
    <n v="29.436916"/>
    <n v="5761100"/>
    <s v="GLW"/>
    <x v="7"/>
    <s v="$15.00 to $49.99"/>
    <n v="15"/>
    <n v="0.04"/>
    <n v="36"/>
    <n v="26493.224399999999"/>
    <s v="GLW"/>
    <s v="Corning Inc."/>
    <s v="Information Technology"/>
    <s v="Electronic Components"/>
    <s v="Corning, New York"/>
    <m/>
    <n v="24741"/>
    <n v="1851"/>
  </r>
  <r>
    <d v="2019-05-24T00:00:00"/>
    <s v="GLW"/>
    <s v="sell"/>
    <n v="600"/>
    <n v="8"/>
    <s v="2019-05-24"/>
    <n v="29.879999000000002"/>
    <n v="29.98"/>
    <n v="29.639999"/>
    <n v="29.700001"/>
    <n v="29.496506"/>
    <n v="3432900"/>
    <s v="GLW"/>
    <x v="4"/>
    <s v="$15.00 to $49.99"/>
    <n v="15"/>
    <n v="0.04"/>
    <n v="24"/>
    <n v="17697.903600000001"/>
    <s v="GLW"/>
    <s v="Corning Inc."/>
    <s v="Information Technology"/>
    <s v="Electronic Components"/>
    <s v="Corning, New York"/>
    <m/>
    <n v="24741"/>
    <n v="1851"/>
  </r>
  <r>
    <d v="2019-05-24T00:00:00"/>
    <s v="GLW"/>
    <s v="buy"/>
    <n v="800"/>
    <n v="12"/>
    <s v="2019-05-24"/>
    <n v="29.879999000000002"/>
    <n v="29.98"/>
    <n v="29.639999"/>
    <n v="29.700001"/>
    <n v="29.496506"/>
    <n v="3432900"/>
    <s v="GLW"/>
    <x v="11"/>
    <s v="$15.00 to $49.99"/>
    <n v="15"/>
    <n v="0.04"/>
    <n v="32"/>
    <n v="23597.2048"/>
    <s v="GLW"/>
    <s v="Corning Inc."/>
    <s v="Information Technology"/>
    <s v="Electronic Components"/>
    <s v="Corning, New York"/>
    <m/>
    <n v="24741"/>
    <n v="1851"/>
  </r>
  <r>
    <d v="2019-05-24T00:00:00"/>
    <s v="GLW"/>
    <s v="sell"/>
    <n v="600"/>
    <n v="7"/>
    <s v="2019-05-24"/>
    <n v="29.879999000000002"/>
    <n v="29.98"/>
    <n v="29.639999"/>
    <n v="29.700001"/>
    <n v="29.496506"/>
    <n v="3432900"/>
    <s v="GLW"/>
    <x v="7"/>
    <s v="$15.00 to $49.99"/>
    <n v="15"/>
    <n v="0.04"/>
    <n v="24"/>
    <n v="17697.903600000001"/>
    <s v="GLW"/>
    <s v="Corning Inc."/>
    <s v="Information Technology"/>
    <s v="Electronic Components"/>
    <s v="Corning, New York"/>
    <m/>
    <n v="24741"/>
    <n v="1851"/>
  </r>
  <r>
    <d v="2019-05-17T00:00:00"/>
    <s v="GLW"/>
    <s v="sell"/>
    <n v="1500"/>
    <n v="18"/>
    <s v="2019-05-17"/>
    <n v="30.110001"/>
    <n v="30.379999000000002"/>
    <n v="29.76"/>
    <n v="29.91"/>
    <n v="29.705067"/>
    <n v="5174700"/>
    <s v="GLW"/>
    <x v="18"/>
    <s v="$15.00 to $49.99"/>
    <n v="15"/>
    <n v="0.04"/>
    <n v="60"/>
    <n v="44557.6005"/>
    <s v="GLW"/>
    <s v="Corning Inc."/>
    <s v="Information Technology"/>
    <s v="Electronic Components"/>
    <s v="Corning, New York"/>
    <m/>
    <n v="24741"/>
    <n v="1851"/>
  </r>
  <r>
    <d v="2019-05-17T00:00:00"/>
    <s v="GLW"/>
    <s v="buy"/>
    <n v="1300"/>
    <n v="12"/>
    <s v="2019-05-17"/>
    <n v="30.110001"/>
    <n v="30.379999000000002"/>
    <n v="29.76"/>
    <n v="29.91"/>
    <n v="29.705067"/>
    <n v="5174700"/>
    <s v="GLW"/>
    <x v="11"/>
    <s v="$15.00 to $49.99"/>
    <n v="15"/>
    <n v="0.04"/>
    <n v="52"/>
    <n v="38616.587099999997"/>
    <s v="GLW"/>
    <s v="Corning Inc."/>
    <s v="Information Technology"/>
    <s v="Electronic Components"/>
    <s v="Corning, New York"/>
    <m/>
    <n v="24741"/>
    <n v="1851"/>
  </r>
  <r>
    <d v="2019-05-14T00:00:00"/>
    <s v="GLW"/>
    <s v="sell"/>
    <n v="600"/>
    <n v="9"/>
    <s v="2019-05-14"/>
    <n v="29.76"/>
    <n v="30.309999000000001"/>
    <n v="29.719999000000001"/>
    <n v="30.059999000000001"/>
    <n v="29.854037999999999"/>
    <n v="3707600"/>
    <s v="GLW"/>
    <x v="6"/>
    <s v="$15.00 to $49.99"/>
    <n v="15"/>
    <n v="0.04"/>
    <n v="24"/>
    <n v="17912.4228"/>
    <s v="GLW"/>
    <s v="Corning Inc."/>
    <s v="Information Technology"/>
    <s v="Electronic Components"/>
    <s v="Corning, New York"/>
    <m/>
    <n v="24741"/>
    <n v="1851"/>
  </r>
  <r>
    <d v="2019-05-14T00:00:00"/>
    <s v="GLW"/>
    <s v="sell"/>
    <n v="200"/>
    <n v="4"/>
    <s v="2019-05-14"/>
    <n v="29.76"/>
    <n v="30.309999000000001"/>
    <n v="29.719999000000001"/>
    <n v="30.059999000000001"/>
    <n v="29.854037999999999"/>
    <n v="3707600"/>
    <s v="GLW"/>
    <x v="14"/>
    <s v="$15.00 to $49.99"/>
    <n v="15"/>
    <n v="0.04"/>
    <n v="8"/>
    <n v="5970.8076000000001"/>
    <s v="GLW"/>
    <s v="Corning Inc."/>
    <s v="Information Technology"/>
    <s v="Electronic Components"/>
    <s v="Corning, New York"/>
    <m/>
    <n v="24741"/>
    <n v="1851"/>
  </r>
  <r>
    <d v="2019-05-14T00:00:00"/>
    <s v="GLW"/>
    <s v="buy"/>
    <n v="900"/>
    <n v="10"/>
    <s v="2019-05-14"/>
    <n v="29.76"/>
    <n v="30.309999000000001"/>
    <n v="29.719999000000001"/>
    <n v="30.059999000000001"/>
    <n v="29.854037999999999"/>
    <n v="3707600"/>
    <s v="GLW"/>
    <x v="2"/>
    <s v="$15.00 to $49.99"/>
    <n v="15"/>
    <n v="0.04"/>
    <n v="36"/>
    <n v="26868.6342"/>
    <s v="GLW"/>
    <s v="Corning Inc."/>
    <s v="Information Technology"/>
    <s v="Electronic Components"/>
    <s v="Corning, New York"/>
    <m/>
    <n v="24741"/>
    <n v="1851"/>
  </r>
  <r>
    <d v="2019-06-04T00:00:00"/>
    <s v="GLW"/>
    <s v="buy"/>
    <n v="2000"/>
    <n v="13"/>
    <s v="2019-06-04"/>
    <n v="29.299999"/>
    <n v="29.9"/>
    <n v="29.26"/>
    <n v="29.870000999999998"/>
    <n v="29.870000999999998"/>
    <n v="4222100"/>
    <s v="GLW"/>
    <x v="13"/>
    <s v="$15.00 to $49.99"/>
    <n v="15"/>
    <n v="0.04"/>
    <n v="80"/>
    <n v="59740.002"/>
    <s v="GLW"/>
    <s v="Corning Inc."/>
    <s v="Information Technology"/>
    <s v="Electronic Components"/>
    <s v="Corning, New York"/>
    <m/>
    <n v="24741"/>
    <n v="1851"/>
  </r>
  <r>
    <d v="2019-05-15T00:00:00"/>
    <s v="GLW"/>
    <s v="buy"/>
    <n v="1800"/>
    <n v="14"/>
    <s v="2019-05-15"/>
    <n v="29.84"/>
    <n v="30.32"/>
    <n v="29.719999000000001"/>
    <n v="30.27"/>
    <n v="30.062601000000001"/>
    <n v="4126600"/>
    <s v="GLW"/>
    <x v="16"/>
    <s v="$15.00 to $49.99"/>
    <n v="15"/>
    <n v="0.04"/>
    <n v="72"/>
    <n v="54112.681799999998"/>
    <s v="GLW"/>
    <s v="Corning Inc."/>
    <s v="Information Technology"/>
    <s v="Electronic Components"/>
    <s v="Corning, New York"/>
    <m/>
    <n v="24741"/>
    <n v="1851"/>
  </r>
  <r>
    <d v="2019-05-21T00:00:00"/>
    <s v="GLW"/>
    <s v="buy"/>
    <n v="1900"/>
    <n v="15"/>
    <s v="2019-05-21"/>
    <n v="30.07"/>
    <n v="30.43"/>
    <n v="29.84"/>
    <n v="30.33"/>
    <n v="30.122188999999999"/>
    <n v="5755500"/>
    <s v="GLW"/>
    <x v="9"/>
    <s v="$15.00 to $49.99"/>
    <n v="15"/>
    <n v="0.04"/>
    <n v="76"/>
    <n v="57232.159099999997"/>
    <s v="GLW"/>
    <s v="Corning Inc."/>
    <s v="Information Technology"/>
    <s v="Electronic Components"/>
    <s v="Corning, New York"/>
    <m/>
    <n v="24741"/>
    <n v="1851"/>
  </r>
  <r>
    <d v="2019-05-21T00:00:00"/>
    <s v="GLW"/>
    <s v="sell"/>
    <n v="300"/>
    <n v="4"/>
    <s v="2019-05-21"/>
    <n v="30.07"/>
    <n v="30.43"/>
    <n v="29.84"/>
    <n v="30.33"/>
    <n v="30.122188999999999"/>
    <n v="5755500"/>
    <s v="GLW"/>
    <x v="14"/>
    <s v="$15.00 to $49.99"/>
    <n v="15"/>
    <n v="0.04"/>
    <n v="12"/>
    <n v="9036.6566999999995"/>
    <s v="GLW"/>
    <s v="Corning Inc."/>
    <s v="Information Technology"/>
    <s v="Electronic Components"/>
    <s v="Corning, New York"/>
    <m/>
    <n v="24741"/>
    <n v="1851"/>
  </r>
  <r>
    <d v="2019-05-21T00:00:00"/>
    <s v="GLW"/>
    <s v="buy"/>
    <n v="700"/>
    <n v="9"/>
    <s v="2019-05-21"/>
    <n v="30.07"/>
    <n v="30.43"/>
    <n v="29.84"/>
    <n v="30.33"/>
    <n v="30.122188999999999"/>
    <n v="5755500"/>
    <s v="GLW"/>
    <x v="6"/>
    <s v="$15.00 to $49.99"/>
    <n v="15"/>
    <n v="0.04"/>
    <n v="28"/>
    <n v="21085.532299999999"/>
    <s v="GLW"/>
    <s v="Corning Inc."/>
    <s v="Information Technology"/>
    <s v="Electronic Components"/>
    <s v="Corning, New York"/>
    <m/>
    <n v="24741"/>
    <n v="1851"/>
  </r>
  <r>
    <d v="2019-05-22T00:00:00"/>
    <s v="GLW"/>
    <s v="buy"/>
    <n v="700"/>
    <n v="7"/>
    <s v="2019-05-22"/>
    <n v="30.120000999999998"/>
    <n v="30.49"/>
    <n v="30.09"/>
    <n v="30.360001"/>
    <n v="30.151983000000001"/>
    <n v="4219000"/>
    <s v="GLW"/>
    <x v="7"/>
    <s v="$15.00 to $49.99"/>
    <n v="15"/>
    <n v="0.04"/>
    <n v="28"/>
    <n v="21106.3881"/>
    <s v="GLW"/>
    <s v="Corning Inc."/>
    <s v="Information Technology"/>
    <s v="Electronic Components"/>
    <s v="Corning, New York"/>
    <m/>
    <n v="24741"/>
    <n v="1851"/>
  </r>
  <r>
    <d v="2019-05-22T00:00:00"/>
    <s v="GLW"/>
    <s v="buy"/>
    <n v="2400"/>
    <n v="19"/>
    <s v="2019-05-22"/>
    <n v="30.120000999999998"/>
    <n v="30.49"/>
    <n v="30.09"/>
    <n v="30.360001"/>
    <n v="30.151983000000001"/>
    <n v="4219000"/>
    <s v="GLW"/>
    <x v="0"/>
    <s v="$15.00 to $49.99"/>
    <n v="15"/>
    <n v="0.04"/>
    <n v="96"/>
    <n v="72364.7592"/>
    <s v="GLW"/>
    <s v="Corning Inc."/>
    <s v="Information Technology"/>
    <s v="Electronic Components"/>
    <s v="Corning, New York"/>
    <m/>
    <n v="24741"/>
    <n v="1851"/>
  </r>
  <r>
    <d v="2019-05-22T00:00:00"/>
    <s v="GLW"/>
    <s v="sell"/>
    <n v="2100"/>
    <n v="14"/>
    <s v="2019-05-22"/>
    <n v="30.120000999999998"/>
    <n v="30.49"/>
    <n v="30.09"/>
    <n v="30.360001"/>
    <n v="30.151983000000001"/>
    <n v="4219000"/>
    <s v="GLW"/>
    <x v="16"/>
    <s v="$15.00 to $49.99"/>
    <n v="15"/>
    <n v="0.04"/>
    <n v="84"/>
    <n v="63319.164299999997"/>
    <s v="GLW"/>
    <s v="Corning Inc."/>
    <s v="Information Technology"/>
    <s v="Electronic Components"/>
    <s v="Corning, New York"/>
    <m/>
    <n v="24741"/>
    <n v="1851"/>
  </r>
  <r>
    <d v="2019-05-16T00:00:00"/>
    <s v="GLW"/>
    <s v="sell"/>
    <n v="1600"/>
    <n v="20"/>
    <s v="2019-05-16"/>
    <n v="30.59"/>
    <n v="31.1"/>
    <n v="30.389999"/>
    <n v="30.5"/>
    <n v="30.291022999999999"/>
    <n v="7558000"/>
    <s v="GLW"/>
    <x v="15"/>
    <s v="$15.00 to $49.99"/>
    <n v="15"/>
    <n v="0.04"/>
    <n v="64"/>
    <n v="48465.6368"/>
    <s v="GLW"/>
    <s v="Corning Inc."/>
    <s v="Information Technology"/>
    <s v="Electronic Components"/>
    <s v="Corning, New York"/>
    <m/>
    <n v="24741"/>
    <n v="1851"/>
  </r>
  <r>
    <d v="2019-05-16T00:00:00"/>
    <s v="GLW"/>
    <s v="buy"/>
    <n v="100"/>
    <n v="1"/>
    <s v="2019-05-16"/>
    <n v="30.59"/>
    <n v="31.1"/>
    <n v="30.389999"/>
    <n v="30.5"/>
    <n v="30.291022999999999"/>
    <n v="7558000"/>
    <s v="GLW"/>
    <x v="19"/>
    <s v="$15.00 to $49.99"/>
    <n v="15"/>
    <n v="0.04"/>
    <n v="4"/>
    <n v="3029.1023"/>
    <s v="GLW"/>
    <s v="Corning Inc."/>
    <s v="Information Technology"/>
    <s v="Electronic Components"/>
    <s v="Corning, New York"/>
    <m/>
    <n v="24741"/>
    <n v="1851"/>
  </r>
  <r>
    <d v="2019-05-16T00:00:00"/>
    <s v="GLW"/>
    <s v="sell"/>
    <n v="700"/>
    <n v="18"/>
    <s v="2019-05-16"/>
    <n v="30.59"/>
    <n v="31.1"/>
    <n v="30.389999"/>
    <n v="30.5"/>
    <n v="30.291022999999999"/>
    <n v="7558000"/>
    <s v="GLW"/>
    <x v="18"/>
    <s v="$15.00 to $49.99"/>
    <n v="15"/>
    <n v="0.04"/>
    <n v="28"/>
    <n v="21203.716100000001"/>
    <s v="GLW"/>
    <s v="Corning Inc."/>
    <s v="Information Technology"/>
    <s v="Electronic Components"/>
    <s v="Corning, New York"/>
    <m/>
    <n v="24741"/>
    <n v="1851"/>
  </r>
  <r>
    <d v="2019-06-05T00:00:00"/>
    <s v="GLW"/>
    <s v="buy"/>
    <n v="1400"/>
    <n v="14"/>
    <s v="2019-06-05"/>
    <n v="30.120000999999998"/>
    <n v="30.379999000000002"/>
    <n v="29.860001"/>
    <n v="30.360001"/>
    <n v="30.360001"/>
    <n v="4398300"/>
    <s v="GLW"/>
    <x v="16"/>
    <s v="$15.00 to $49.99"/>
    <n v="15"/>
    <n v="0.04"/>
    <n v="56"/>
    <n v="42504.001400000001"/>
    <s v="GLW"/>
    <s v="Corning Inc."/>
    <s v="Information Technology"/>
    <s v="Electronic Components"/>
    <s v="Corning, New York"/>
    <m/>
    <n v="24741"/>
    <n v="1851"/>
  </r>
  <r>
    <d v="2019-05-09T00:00:00"/>
    <s v="GLW"/>
    <s v="buy"/>
    <n v="2000"/>
    <n v="18"/>
    <s v="2019-05-09"/>
    <n v="30.73"/>
    <n v="30.73"/>
    <n v="30.049999"/>
    <n v="30.629999000000002"/>
    <n v="30.420131999999999"/>
    <n v="4854300"/>
    <s v="GLW"/>
    <x v="18"/>
    <s v="$15.00 to $49.99"/>
    <n v="15"/>
    <n v="0.04"/>
    <n v="80"/>
    <n v="60840.264000000003"/>
    <s v="GLW"/>
    <s v="Corning Inc."/>
    <s v="Information Technology"/>
    <s v="Electronic Components"/>
    <s v="Corning, New York"/>
    <m/>
    <n v="24741"/>
    <n v="1851"/>
  </r>
  <r>
    <d v="2019-05-10T00:00:00"/>
    <s v="GLW"/>
    <s v="sell"/>
    <n v="700"/>
    <n v="11"/>
    <s v="2019-05-10"/>
    <n v="30.389999"/>
    <n v="30.93"/>
    <n v="29.93"/>
    <n v="30.790001"/>
    <n v="30.579039000000002"/>
    <n v="4989000"/>
    <s v="GLW"/>
    <x v="1"/>
    <s v="$15.00 to $49.99"/>
    <n v="15"/>
    <n v="0.04"/>
    <n v="28"/>
    <n v="21405.327300000001"/>
    <s v="GLW"/>
    <s v="Corning Inc."/>
    <s v="Information Technology"/>
    <s v="Electronic Components"/>
    <s v="Corning, New York"/>
    <m/>
    <n v="24741"/>
    <n v="1851"/>
  </r>
  <r>
    <d v="2019-06-07T00:00:00"/>
    <s v="GLW"/>
    <s v="buy"/>
    <n v="500"/>
    <n v="11"/>
    <s v="2019-06-07"/>
    <n v="30.690000999999999"/>
    <n v="30.93"/>
    <n v="30.559999000000001"/>
    <n v="30.58"/>
    <n v="30.58"/>
    <n v="3028400"/>
    <s v="GLW"/>
    <x v="1"/>
    <s v="$15.00 to $49.99"/>
    <n v="15"/>
    <n v="0.04"/>
    <n v="20"/>
    <n v="15290"/>
    <s v="GLW"/>
    <s v="Corning Inc."/>
    <s v="Information Technology"/>
    <s v="Electronic Components"/>
    <s v="Corning, New York"/>
    <m/>
    <n v="24741"/>
    <n v="1851"/>
  </r>
  <r>
    <d v="2019-05-08T00:00:00"/>
    <s v="GLW"/>
    <s v="buy"/>
    <n v="900"/>
    <n v="15"/>
    <s v="2019-05-08"/>
    <n v="31.08"/>
    <n v="31.209999"/>
    <n v="30.85"/>
    <n v="30.889999"/>
    <n v="30.678349999999998"/>
    <n v="4506400"/>
    <s v="GLW"/>
    <x v="9"/>
    <s v="$15.00 to $49.99"/>
    <n v="15"/>
    <n v="0.04"/>
    <n v="36"/>
    <n v="27610.514999999999"/>
    <s v="GLW"/>
    <s v="Corning Inc."/>
    <s v="Information Technology"/>
    <s v="Electronic Components"/>
    <s v="Corning, New York"/>
    <m/>
    <n v="24741"/>
    <n v="1851"/>
  </r>
  <r>
    <d v="2019-06-14T00:00:00"/>
    <s v="GLW"/>
    <s v="sell"/>
    <n v="2000"/>
    <n v="16"/>
    <s v="2019-06-14"/>
    <n v="31.26"/>
    <n v="31.5"/>
    <n v="30.299999"/>
    <n v="30.91"/>
    <n v="30.91"/>
    <n v="5660000"/>
    <s v="GLW"/>
    <x v="8"/>
    <s v="$15.00 to $49.99"/>
    <n v="15"/>
    <n v="0.04"/>
    <n v="80"/>
    <n v="61820"/>
    <s v="GLW"/>
    <s v="Corning Inc."/>
    <s v="Information Technology"/>
    <s v="Electronic Components"/>
    <s v="Corning, New York"/>
    <m/>
    <n v="24741"/>
    <n v="1851"/>
  </r>
  <r>
    <d v="2019-06-10T00:00:00"/>
    <s v="GLW"/>
    <s v="buy"/>
    <n v="700"/>
    <n v="9"/>
    <s v="2019-06-10"/>
    <n v="30.799999"/>
    <n v="31.33"/>
    <n v="30.719999000000001"/>
    <n v="30.940000999999999"/>
    <n v="30.940000999999999"/>
    <n v="3911300"/>
    <s v="GLW"/>
    <x v="6"/>
    <s v="$15.00 to $49.99"/>
    <n v="15"/>
    <n v="0.04"/>
    <n v="28"/>
    <n v="21658.000700000001"/>
    <s v="GLW"/>
    <s v="Corning Inc."/>
    <s v="Information Technology"/>
    <s v="Electronic Components"/>
    <s v="Corning, New York"/>
    <m/>
    <n v="24741"/>
    <n v="1851"/>
  </r>
  <r>
    <d v="2019-06-10T00:00:00"/>
    <s v="GLW"/>
    <s v="sell"/>
    <n v="1400"/>
    <n v="17"/>
    <s v="2019-06-10"/>
    <n v="30.799999"/>
    <n v="31.33"/>
    <n v="30.719999000000001"/>
    <n v="30.940000999999999"/>
    <n v="30.940000999999999"/>
    <n v="3911300"/>
    <s v="GLW"/>
    <x v="17"/>
    <s v="$15.00 to $49.99"/>
    <n v="15"/>
    <n v="0.04"/>
    <n v="56"/>
    <n v="43316.001400000001"/>
    <s v="GLW"/>
    <s v="Corning Inc."/>
    <s v="Information Technology"/>
    <s v="Electronic Components"/>
    <s v="Corning, New York"/>
    <m/>
    <n v="24741"/>
    <n v="1851"/>
  </r>
  <r>
    <d v="2019-05-07T00:00:00"/>
    <s v="GLW"/>
    <s v="buy"/>
    <n v="1000"/>
    <n v="15"/>
    <s v="2019-05-07"/>
    <n v="31.43"/>
    <n v="31.66"/>
    <n v="30.92"/>
    <n v="31.16"/>
    <n v="30.946501000000001"/>
    <n v="6555100"/>
    <s v="GLW"/>
    <x v="9"/>
    <s v="$15.00 to $49.99"/>
    <n v="15"/>
    <n v="0.04"/>
    <n v="40"/>
    <n v="30946.501"/>
    <s v="GLW"/>
    <s v="Corning Inc."/>
    <s v="Information Technology"/>
    <s v="Electronic Components"/>
    <s v="Corning, New York"/>
    <m/>
    <n v="24741"/>
    <n v="1851"/>
  </r>
  <r>
    <d v="2019-05-07T00:00:00"/>
    <s v="GLW"/>
    <s v="sell"/>
    <n v="2300"/>
    <n v="12"/>
    <s v="2019-05-07"/>
    <n v="31.43"/>
    <n v="31.66"/>
    <n v="30.92"/>
    <n v="31.16"/>
    <n v="30.946501000000001"/>
    <n v="6555100"/>
    <s v="GLW"/>
    <x v="11"/>
    <s v="$15.00 to $49.99"/>
    <n v="15"/>
    <n v="0.04"/>
    <n v="92"/>
    <n v="71176.952300000004"/>
    <s v="GLW"/>
    <s v="Corning Inc."/>
    <s v="Information Technology"/>
    <s v="Electronic Components"/>
    <s v="Corning, New York"/>
    <m/>
    <n v="24741"/>
    <n v="1851"/>
  </r>
  <r>
    <d v="2019-05-07T00:00:00"/>
    <s v="GLW"/>
    <s v="buy"/>
    <n v="700"/>
    <n v="9"/>
    <s v="2019-05-07"/>
    <n v="31.43"/>
    <n v="31.66"/>
    <n v="30.92"/>
    <n v="31.16"/>
    <n v="30.946501000000001"/>
    <n v="6555100"/>
    <s v="GLW"/>
    <x v="6"/>
    <s v="$15.00 to $49.99"/>
    <n v="15"/>
    <n v="0.04"/>
    <n v="28"/>
    <n v="21662.5507"/>
    <s v="GLW"/>
    <s v="Corning Inc."/>
    <s v="Information Technology"/>
    <s v="Electronic Components"/>
    <s v="Corning, New York"/>
    <m/>
    <n v="24741"/>
    <n v="1851"/>
  </r>
  <r>
    <d v="2019-06-11T00:00:00"/>
    <s v="GLW"/>
    <s v="sell"/>
    <n v="2600"/>
    <n v="19"/>
    <s v="2019-06-11"/>
    <n v="31.32"/>
    <n v="31.43"/>
    <n v="30.91"/>
    <n v="30.959999"/>
    <n v="30.959999"/>
    <n v="3847600"/>
    <s v="GLW"/>
    <x v="0"/>
    <s v="$15.00 to $49.99"/>
    <n v="15"/>
    <n v="0.04"/>
    <n v="104"/>
    <n v="80495.997399999993"/>
    <s v="GLW"/>
    <s v="Corning Inc."/>
    <s v="Information Technology"/>
    <s v="Electronic Components"/>
    <s v="Corning, New York"/>
    <m/>
    <n v="24741"/>
    <n v="1851"/>
  </r>
  <r>
    <d v="2019-06-11T00:00:00"/>
    <s v="GLW"/>
    <s v="sell"/>
    <n v="500"/>
    <n v="7"/>
    <s v="2019-06-11"/>
    <n v="31.32"/>
    <n v="31.43"/>
    <n v="30.91"/>
    <n v="30.959999"/>
    <n v="30.959999"/>
    <n v="3847600"/>
    <s v="GLW"/>
    <x v="7"/>
    <s v="$15.00 to $49.99"/>
    <n v="15"/>
    <n v="0.04"/>
    <n v="20"/>
    <n v="15479.9995"/>
    <s v="GLW"/>
    <s v="Corning Inc."/>
    <s v="Information Technology"/>
    <s v="Electronic Components"/>
    <s v="Corning, New York"/>
    <m/>
    <n v="24741"/>
    <n v="1851"/>
  </r>
  <r>
    <d v="2019-05-06T00:00:00"/>
    <s v="GLW"/>
    <s v="sell"/>
    <n v="200"/>
    <n v="6"/>
    <s v="2019-05-06"/>
    <n v="31.129999000000002"/>
    <n v="31.639999"/>
    <n v="31.08"/>
    <n v="31.5"/>
    <n v="31.284172000000002"/>
    <n v="3945100"/>
    <s v="GLW"/>
    <x v="5"/>
    <s v="$15.00 to $49.99"/>
    <n v="15"/>
    <n v="0.04"/>
    <n v="8"/>
    <n v="6256.8344000000006"/>
    <s v="GLW"/>
    <s v="Corning Inc."/>
    <s v="Information Technology"/>
    <s v="Electronic Components"/>
    <s v="Corning, New York"/>
    <m/>
    <n v="24741"/>
    <n v="1851"/>
  </r>
  <r>
    <d v="2019-05-06T00:00:00"/>
    <s v="GLW"/>
    <s v="sell"/>
    <n v="300"/>
    <n v="3"/>
    <s v="2019-05-06"/>
    <n v="31.129999000000002"/>
    <n v="31.639999"/>
    <n v="31.08"/>
    <n v="31.5"/>
    <n v="31.284172000000002"/>
    <n v="3945100"/>
    <s v="GLW"/>
    <x v="3"/>
    <s v="$15.00 to $49.99"/>
    <n v="15"/>
    <n v="0.04"/>
    <n v="12"/>
    <n v="9385.2515999999996"/>
    <s v="GLW"/>
    <s v="Corning Inc."/>
    <s v="Information Technology"/>
    <s v="Electronic Components"/>
    <s v="Corning, New York"/>
    <m/>
    <n v="24741"/>
    <n v="1851"/>
  </r>
  <r>
    <d v="2019-05-06T00:00:00"/>
    <s v="GLW"/>
    <s v="sell"/>
    <n v="2000"/>
    <n v="12"/>
    <s v="2019-05-06"/>
    <n v="31.129999000000002"/>
    <n v="31.639999"/>
    <n v="31.08"/>
    <n v="31.5"/>
    <n v="31.284172000000002"/>
    <n v="3945100"/>
    <s v="GLW"/>
    <x v="11"/>
    <s v="$15.00 to $49.99"/>
    <n v="15"/>
    <n v="0.04"/>
    <n v="80"/>
    <n v="62568.343999999997"/>
    <s v="GLW"/>
    <s v="Corning Inc."/>
    <s v="Information Technology"/>
    <s v="Electronic Components"/>
    <s v="Corning, New York"/>
    <m/>
    <n v="24741"/>
    <n v="1851"/>
  </r>
  <r>
    <d v="2019-05-06T00:00:00"/>
    <s v="GLW"/>
    <s v="sell"/>
    <n v="400"/>
    <n v="8"/>
    <s v="2019-05-06"/>
    <n v="31.129999000000002"/>
    <n v="31.639999"/>
    <n v="31.08"/>
    <n v="31.5"/>
    <n v="31.284172000000002"/>
    <n v="3945100"/>
    <s v="GLW"/>
    <x v="4"/>
    <s v="$15.00 to $49.99"/>
    <n v="15"/>
    <n v="0.04"/>
    <n v="16"/>
    <n v="12513.668799999999"/>
    <s v="GLW"/>
    <s v="Corning Inc."/>
    <s v="Information Technology"/>
    <s v="Electronic Components"/>
    <s v="Corning, New York"/>
    <m/>
    <n v="24741"/>
    <n v="1851"/>
  </r>
  <r>
    <d v="2019-05-06T00:00:00"/>
    <s v="GLW"/>
    <s v="sell"/>
    <n v="600"/>
    <n v="5"/>
    <s v="2019-05-06"/>
    <n v="31.129999000000002"/>
    <n v="31.639999"/>
    <n v="31.08"/>
    <n v="31.5"/>
    <n v="31.284172000000002"/>
    <n v="3945100"/>
    <s v="GLW"/>
    <x v="12"/>
    <s v="$15.00 to $49.99"/>
    <n v="15"/>
    <n v="0.04"/>
    <n v="24"/>
    <n v="18770.503199999999"/>
    <s v="GLW"/>
    <s v="Corning Inc."/>
    <s v="Information Technology"/>
    <s v="Electronic Components"/>
    <s v="Corning, New York"/>
    <m/>
    <n v="24741"/>
    <n v="1851"/>
  </r>
  <r>
    <d v="2019-06-13T00:00:00"/>
    <s v="GLW"/>
    <s v="sell"/>
    <n v="100"/>
    <n v="2"/>
    <s v="2019-06-13"/>
    <n v="31.27"/>
    <n v="31.49"/>
    <n v="31.1"/>
    <n v="31.290001"/>
    <n v="31.290001"/>
    <n v="3566300"/>
    <s v="GLW"/>
    <x v="10"/>
    <s v="$15.00 to $49.99"/>
    <n v="15"/>
    <n v="0.04"/>
    <n v="4"/>
    <n v="3129.0001000000002"/>
    <s v="GLW"/>
    <s v="Corning Inc."/>
    <s v="Information Technology"/>
    <s v="Electronic Components"/>
    <s v="Corning, New York"/>
    <m/>
    <n v="24741"/>
    <n v="1851"/>
  </r>
  <r>
    <d v="2019-06-13T00:00:00"/>
    <s v="GLW"/>
    <s v="buy"/>
    <n v="400"/>
    <n v="7"/>
    <s v="2019-06-13"/>
    <n v="31.27"/>
    <n v="31.49"/>
    <n v="31.1"/>
    <n v="31.290001"/>
    <n v="31.290001"/>
    <n v="3566300"/>
    <s v="GLW"/>
    <x v="7"/>
    <s v="$15.00 to $49.99"/>
    <n v="15"/>
    <n v="0.04"/>
    <n v="16"/>
    <n v="12516.000400000001"/>
    <s v="GLW"/>
    <s v="Corning Inc."/>
    <s v="Information Technology"/>
    <s v="Electronic Components"/>
    <s v="Corning, New York"/>
    <m/>
    <n v="24741"/>
    <n v="1851"/>
  </r>
  <r>
    <d v="2019-05-02T00:00:00"/>
    <s v="GLW"/>
    <s v="sell"/>
    <n v="1000"/>
    <n v="11"/>
    <s v="2019-05-02"/>
    <n v="32.43"/>
    <n v="32.580002"/>
    <n v="31.4"/>
    <n v="31.58"/>
    <n v="31.363624999999999"/>
    <n v="6798300"/>
    <s v="GLW"/>
    <x v="1"/>
    <s v="$15.00 to $49.99"/>
    <n v="15"/>
    <n v="0.04"/>
    <n v="40"/>
    <n v="31363.625"/>
    <s v="GLW"/>
    <s v="Corning Inc."/>
    <s v="Information Technology"/>
    <s v="Electronic Components"/>
    <s v="Corning, New York"/>
    <m/>
    <n v="24741"/>
    <n v="1851"/>
  </r>
  <r>
    <d v="2019-05-02T00:00:00"/>
    <s v="GLW"/>
    <s v="buy"/>
    <n v="1600"/>
    <n v="13"/>
    <s v="2019-05-02"/>
    <n v="32.43"/>
    <n v="32.580002"/>
    <n v="31.4"/>
    <n v="31.58"/>
    <n v="31.363624999999999"/>
    <n v="6798300"/>
    <s v="GLW"/>
    <x v="13"/>
    <s v="$15.00 to $49.99"/>
    <n v="15"/>
    <n v="0.04"/>
    <n v="64"/>
    <n v="50181.8"/>
    <s v="GLW"/>
    <s v="Corning Inc."/>
    <s v="Information Technology"/>
    <s v="Electronic Components"/>
    <s v="Corning, New York"/>
    <m/>
    <n v="24741"/>
    <n v="1851"/>
  </r>
  <r>
    <d v="2019-05-02T00:00:00"/>
    <s v="GLW"/>
    <s v="buy"/>
    <n v="300"/>
    <n v="14"/>
    <s v="2019-05-02"/>
    <n v="32.43"/>
    <n v="32.580002"/>
    <n v="31.4"/>
    <n v="31.58"/>
    <n v="31.363624999999999"/>
    <n v="6798300"/>
    <s v="GLW"/>
    <x v="16"/>
    <s v="$15.00 to $49.99"/>
    <n v="15"/>
    <n v="0.04"/>
    <n v="12"/>
    <n v="9409.0874999999996"/>
    <s v="GLW"/>
    <s v="Corning Inc."/>
    <s v="Information Technology"/>
    <s v="Electronic Components"/>
    <s v="Corning, New York"/>
    <m/>
    <n v="24741"/>
    <n v="1851"/>
  </r>
  <r>
    <d v="2019-05-02T00:00:00"/>
    <s v="GLW"/>
    <s v="sell"/>
    <n v="500"/>
    <n v="8"/>
    <s v="2019-05-02"/>
    <n v="32.43"/>
    <n v="32.580002"/>
    <n v="31.4"/>
    <n v="31.58"/>
    <n v="31.363624999999999"/>
    <n v="6798300"/>
    <s v="GLW"/>
    <x v="4"/>
    <s v="$15.00 to $49.99"/>
    <n v="15"/>
    <n v="0.04"/>
    <n v="20"/>
    <n v="15681.8125"/>
    <s v="GLW"/>
    <s v="Corning Inc."/>
    <s v="Information Technology"/>
    <s v="Electronic Components"/>
    <s v="Corning, New York"/>
    <m/>
    <n v="24741"/>
    <n v="1851"/>
  </r>
  <r>
    <d v="2019-06-17T00:00:00"/>
    <s v="GLW"/>
    <s v="buy"/>
    <n v="1000"/>
    <n v="8"/>
    <s v="2019-06-17"/>
    <n v="31.200001"/>
    <n v="31.48"/>
    <n v="30.940000999999999"/>
    <n v="31.370000999999998"/>
    <n v="31.370000999999998"/>
    <n v="5155500"/>
    <s v="GLW"/>
    <x v="4"/>
    <s v="$15.00 to $49.99"/>
    <n v="15"/>
    <n v="0.04"/>
    <n v="40"/>
    <n v="31370.001"/>
    <s v="GLW"/>
    <s v="Corning Inc."/>
    <s v="Information Technology"/>
    <s v="Electronic Components"/>
    <s v="Corning, New York"/>
    <m/>
    <n v="24741"/>
    <n v="1851"/>
  </r>
  <r>
    <d v="2019-04-30T00:00:00"/>
    <s v="GLW"/>
    <s v="sell"/>
    <n v="1000"/>
    <n v="10"/>
    <s v="2019-04-30"/>
    <n v="31.049999"/>
    <n v="32.159999999999997"/>
    <n v="30.360001"/>
    <n v="31.85"/>
    <n v="31.631775000000001"/>
    <n v="17836600"/>
    <s v="GLW"/>
    <x v="2"/>
    <s v="$15.00 to $49.99"/>
    <n v="15"/>
    <n v="0.04"/>
    <n v="40"/>
    <n v="31631.775000000001"/>
    <s v="GLW"/>
    <s v="Corning Inc."/>
    <s v="Information Technology"/>
    <s v="Electronic Components"/>
    <s v="Corning, New York"/>
    <m/>
    <n v="24741"/>
    <n v="1851"/>
  </r>
  <r>
    <d v="2019-05-03T00:00:00"/>
    <s v="GLW"/>
    <s v="buy"/>
    <n v="100"/>
    <n v="2"/>
    <s v="2019-05-03"/>
    <n v="31.65"/>
    <n v="32.099997999999999"/>
    <n v="31.65"/>
    <n v="31.99"/>
    <n v="31.770814999999999"/>
    <n v="4433700"/>
    <s v="GLW"/>
    <x v="10"/>
    <s v="$15.00 to $49.99"/>
    <n v="15"/>
    <n v="0.04"/>
    <n v="4"/>
    <n v="3177.0814999999998"/>
    <s v="GLW"/>
    <s v="Corning Inc."/>
    <s v="Information Technology"/>
    <s v="Electronic Components"/>
    <s v="Corning, New York"/>
    <m/>
    <n v="24741"/>
    <n v="1851"/>
  </r>
  <r>
    <d v="2019-05-03T00:00:00"/>
    <s v="GLW"/>
    <s v="buy"/>
    <n v="2100"/>
    <n v="19"/>
    <s v="2019-05-03"/>
    <n v="31.65"/>
    <n v="32.099997999999999"/>
    <n v="31.65"/>
    <n v="31.99"/>
    <n v="31.770814999999999"/>
    <n v="4433700"/>
    <s v="GLW"/>
    <x v="0"/>
    <s v="$15.00 to $49.99"/>
    <n v="15"/>
    <n v="0.04"/>
    <n v="84"/>
    <n v="66718.711500000005"/>
    <s v="GLW"/>
    <s v="Corning Inc."/>
    <s v="Information Technology"/>
    <s v="Electronic Components"/>
    <s v="Corning, New York"/>
    <m/>
    <n v="24741"/>
    <n v="1851"/>
  </r>
  <r>
    <d v="2019-05-03T00:00:00"/>
    <s v="GLW"/>
    <s v="sell"/>
    <n v="800"/>
    <n v="8"/>
    <s v="2019-05-03"/>
    <n v="31.65"/>
    <n v="32.099997999999999"/>
    <n v="31.65"/>
    <n v="31.99"/>
    <n v="31.770814999999999"/>
    <n v="4433700"/>
    <s v="GLW"/>
    <x v="4"/>
    <s v="$15.00 to $49.99"/>
    <n v="15"/>
    <n v="0.04"/>
    <n v="32"/>
    <n v="25416.651999999998"/>
    <s v="GLW"/>
    <s v="Corning Inc."/>
    <s v="Information Technology"/>
    <s v="Electronic Components"/>
    <s v="Corning, New York"/>
    <m/>
    <n v="24741"/>
    <n v="1851"/>
  </r>
  <r>
    <d v="2019-05-01T00:00:00"/>
    <s v="GLW"/>
    <s v="sell"/>
    <n v="2600"/>
    <n v="14"/>
    <s v="2019-05-01"/>
    <n v="32"/>
    <n v="32.700001"/>
    <n v="31.67"/>
    <n v="32.310001"/>
    <n v="32.088622999999998"/>
    <n v="8176100"/>
    <s v="GLW"/>
    <x v="16"/>
    <s v="$15.00 to $49.99"/>
    <n v="15"/>
    <n v="0.04"/>
    <n v="104"/>
    <n v="83430.419799999989"/>
    <s v="GLW"/>
    <s v="Corning Inc."/>
    <s v="Information Technology"/>
    <s v="Electronic Components"/>
    <s v="Corning, New York"/>
    <m/>
    <n v="24741"/>
    <n v="1851"/>
  </r>
  <r>
    <d v="2019-05-01T00:00:00"/>
    <s v="GLW"/>
    <s v="buy"/>
    <n v="1000"/>
    <n v="10"/>
    <s v="2019-05-01"/>
    <n v="32"/>
    <n v="32.700001"/>
    <n v="31.67"/>
    <n v="32.310001"/>
    <n v="32.088622999999998"/>
    <n v="8176100"/>
    <s v="GLW"/>
    <x v="2"/>
    <s v="$15.00 to $49.99"/>
    <n v="15"/>
    <n v="0.04"/>
    <n v="40"/>
    <n v="32088.623"/>
    <s v="GLW"/>
    <s v="Corning Inc."/>
    <s v="Information Technology"/>
    <s v="Electronic Components"/>
    <s v="Corning, New York"/>
    <m/>
    <n v="24741"/>
    <n v="1851"/>
  </r>
  <r>
    <d v="2019-05-01T00:00:00"/>
    <s v="GLW"/>
    <s v="sell"/>
    <n v="800"/>
    <n v="13"/>
    <s v="2019-05-01"/>
    <n v="32"/>
    <n v="32.700001"/>
    <n v="31.67"/>
    <n v="32.310001"/>
    <n v="32.088622999999998"/>
    <n v="8176100"/>
    <s v="GLW"/>
    <x v="13"/>
    <s v="$15.00 to $49.99"/>
    <n v="15"/>
    <n v="0.04"/>
    <n v="32"/>
    <n v="25670.898399999998"/>
    <s v="GLW"/>
    <s v="Corning Inc."/>
    <s v="Information Technology"/>
    <s v="Electronic Components"/>
    <s v="Corning, New York"/>
    <m/>
    <n v="24741"/>
    <n v="1851"/>
  </r>
  <r>
    <d v="2019-06-18T00:00:00"/>
    <s v="GLW"/>
    <s v="buy"/>
    <n v="1600"/>
    <n v="18"/>
    <s v="2019-06-18"/>
    <n v="31.639999"/>
    <n v="32.830002"/>
    <n v="31.51"/>
    <n v="32.520000000000003"/>
    <n v="32.520000000000003"/>
    <n v="8515500"/>
    <s v="GLW"/>
    <x v="18"/>
    <s v="$15.00 to $49.99"/>
    <n v="15"/>
    <n v="0.04"/>
    <n v="64"/>
    <n v="52032.000000000007"/>
    <s v="GLW"/>
    <s v="Corning Inc."/>
    <s v="Information Technology"/>
    <s v="Electronic Components"/>
    <s v="Corning, New York"/>
    <m/>
    <n v="24741"/>
    <n v="1851"/>
  </r>
  <r>
    <d v="2019-06-18T00:00:00"/>
    <s v="GLW"/>
    <s v="buy"/>
    <n v="200"/>
    <n v="4"/>
    <s v="2019-06-18"/>
    <n v="31.639999"/>
    <n v="32.830002"/>
    <n v="31.51"/>
    <n v="32.520000000000003"/>
    <n v="32.520000000000003"/>
    <n v="8515500"/>
    <s v="GLW"/>
    <x v="14"/>
    <s v="$15.00 to $49.99"/>
    <n v="15"/>
    <n v="0.04"/>
    <n v="8"/>
    <n v="6504.0000000000009"/>
    <s v="GLW"/>
    <s v="Corning Inc."/>
    <s v="Information Technology"/>
    <s v="Electronic Components"/>
    <s v="Corning, New York"/>
    <m/>
    <n v="24741"/>
    <n v="1851"/>
  </r>
  <r>
    <d v="2019-06-18T00:00:00"/>
    <s v="GLW"/>
    <s v="sell"/>
    <n v="700"/>
    <n v="14"/>
    <s v="2019-06-18"/>
    <n v="31.639999"/>
    <n v="32.830002"/>
    <n v="31.51"/>
    <n v="32.520000000000003"/>
    <n v="32.520000000000003"/>
    <n v="8515500"/>
    <s v="GLW"/>
    <x v="16"/>
    <s v="$15.00 to $49.99"/>
    <n v="15"/>
    <n v="0.04"/>
    <n v="28"/>
    <n v="22764"/>
    <s v="GLW"/>
    <s v="Corning Inc."/>
    <s v="Information Technology"/>
    <s v="Electronic Components"/>
    <s v="Corning, New York"/>
    <m/>
    <n v="24741"/>
    <n v="1851"/>
  </r>
  <r>
    <d v="2019-06-18T00:00:00"/>
    <s v="GLW"/>
    <s v="sell"/>
    <n v="3300"/>
    <n v="15"/>
    <s v="2019-06-18"/>
    <n v="31.639999"/>
    <n v="32.830002"/>
    <n v="31.51"/>
    <n v="32.520000000000003"/>
    <n v="32.520000000000003"/>
    <n v="8515500"/>
    <s v="GLW"/>
    <x v="9"/>
    <s v="$15.00 to $49.99"/>
    <n v="15"/>
    <n v="0.04"/>
    <n v="132"/>
    <n v="107316"/>
    <s v="GLW"/>
    <s v="Corning Inc."/>
    <s v="Information Technology"/>
    <s v="Electronic Components"/>
    <s v="Corning, New York"/>
    <m/>
    <n v="24741"/>
    <n v="1851"/>
  </r>
  <r>
    <d v="2019-06-18T00:00:00"/>
    <s v="GLW"/>
    <s v="sell"/>
    <n v="1300"/>
    <n v="16"/>
    <s v="2019-06-18"/>
    <n v="31.639999"/>
    <n v="32.830002"/>
    <n v="31.51"/>
    <n v="32.520000000000003"/>
    <n v="32.520000000000003"/>
    <n v="8515500"/>
    <s v="GLW"/>
    <x v="8"/>
    <s v="$15.00 to $49.99"/>
    <n v="15"/>
    <n v="0.04"/>
    <n v="52"/>
    <n v="42276.000000000007"/>
    <s v="GLW"/>
    <s v="Corning Inc."/>
    <s v="Information Technology"/>
    <s v="Electronic Components"/>
    <s v="Corning, New York"/>
    <m/>
    <n v="24741"/>
    <n v="1851"/>
  </r>
  <r>
    <d v="2019-06-19T00:00:00"/>
    <s v="GLW"/>
    <s v="sell"/>
    <n v="600"/>
    <n v="13"/>
    <s v="2019-06-19"/>
    <n v="32.630001"/>
    <n v="32.779998999999997"/>
    <n v="32.450001"/>
    <n v="32.700001"/>
    <n v="32.700001"/>
    <n v="4762600"/>
    <s v="GLW"/>
    <x v="13"/>
    <s v="$15.00 to $49.99"/>
    <n v="15"/>
    <n v="0.04"/>
    <n v="24"/>
    <n v="19620.000599999999"/>
    <s v="GLW"/>
    <s v="Corning Inc."/>
    <s v="Information Technology"/>
    <s v="Electronic Components"/>
    <s v="Corning, New York"/>
    <m/>
    <n v="24741"/>
    <n v="1851"/>
  </r>
  <r>
    <d v="2019-06-19T00:00:00"/>
    <s v="GLW"/>
    <s v="buy"/>
    <n v="1600"/>
    <n v="17"/>
    <s v="2019-06-19"/>
    <n v="32.630001"/>
    <n v="32.779998999999997"/>
    <n v="32.450001"/>
    <n v="32.700001"/>
    <n v="32.700001"/>
    <n v="4762600"/>
    <s v="GLW"/>
    <x v="17"/>
    <s v="$15.00 to $49.99"/>
    <n v="15"/>
    <n v="0.04"/>
    <n v="64"/>
    <n v="52320.001600000003"/>
    <s v="GLW"/>
    <s v="Corning Inc."/>
    <s v="Information Technology"/>
    <s v="Electronic Components"/>
    <s v="Corning, New York"/>
    <m/>
    <n v="24741"/>
    <n v="1851"/>
  </r>
  <r>
    <d v="2019-06-19T00:00:00"/>
    <s v="GLW"/>
    <s v="sell"/>
    <n v="800"/>
    <n v="14"/>
    <s v="2019-06-19"/>
    <n v="32.630001"/>
    <n v="32.779998999999997"/>
    <n v="32.450001"/>
    <n v="32.700001"/>
    <n v="32.700001"/>
    <n v="4762600"/>
    <s v="GLW"/>
    <x v="16"/>
    <s v="$15.00 to $49.99"/>
    <n v="15"/>
    <n v="0.04"/>
    <n v="32"/>
    <n v="26160.000800000002"/>
    <s v="GLW"/>
    <s v="Corning Inc."/>
    <s v="Information Technology"/>
    <s v="Electronic Components"/>
    <s v="Corning, New York"/>
    <m/>
    <n v="24741"/>
    <n v="1851"/>
  </r>
  <r>
    <d v="2019-06-24T00:00:00"/>
    <s v="GLW"/>
    <s v="buy"/>
    <n v="100"/>
    <n v="3"/>
    <s v="2019-06-24"/>
    <n v="33.299999"/>
    <n v="33.349997999999999"/>
    <n v="32.840000000000003"/>
    <n v="33.040000999999997"/>
    <n v="33.040000999999997"/>
    <n v="6673500"/>
    <s v="GLW"/>
    <x v="3"/>
    <s v="$15.00 to $49.99"/>
    <n v="15"/>
    <n v="0.04"/>
    <n v="4"/>
    <n v="3304.0001000000002"/>
    <s v="GLW"/>
    <s v="Corning Inc."/>
    <s v="Information Technology"/>
    <s v="Electronic Components"/>
    <s v="Corning, New York"/>
    <m/>
    <n v="24741"/>
    <n v="1851"/>
  </r>
  <r>
    <d v="2019-06-24T00:00:00"/>
    <s v="GLW"/>
    <s v="buy"/>
    <n v="1300"/>
    <n v="10"/>
    <s v="2019-06-24"/>
    <n v="33.299999"/>
    <n v="33.349997999999999"/>
    <n v="32.840000000000003"/>
    <n v="33.040000999999997"/>
    <n v="33.040000999999997"/>
    <n v="6673500"/>
    <s v="GLW"/>
    <x v="2"/>
    <s v="$15.00 to $49.99"/>
    <n v="15"/>
    <n v="0.04"/>
    <n v="52"/>
    <n v="42952.001300000004"/>
    <s v="GLW"/>
    <s v="Corning Inc."/>
    <s v="Information Technology"/>
    <s v="Electronic Components"/>
    <s v="Corning, New York"/>
    <m/>
    <n v="24741"/>
    <n v="1851"/>
  </r>
  <r>
    <d v="2019-06-24T00:00:00"/>
    <s v="GLW"/>
    <s v="sell"/>
    <n v="400"/>
    <n v="6"/>
    <s v="2019-06-24"/>
    <n v="33.299999"/>
    <n v="33.349997999999999"/>
    <n v="32.840000000000003"/>
    <n v="33.040000999999997"/>
    <n v="33.040000999999997"/>
    <n v="6673500"/>
    <s v="GLW"/>
    <x v="5"/>
    <s v="$15.00 to $49.99"/>
    <n v="15"/>
    <n v="0.04"/>
    <n v="16"/>
    <n v="13216.000400000001"/>
    <s v="GLW"/>
    <s v="Corning Inc."/>
    <s v="Information Technology"/>
    <s v="Electronic Components"/>
    <s v="Corning, New York"/>
    <m/>
    <n v="24741"/>
    <n v="1851"/>
  </r>
  <r>
    <d v="2019-06-26T00:00:00"/>
    <s v="GLW"/>
    <s v="sell"/>
    <n v="1500"/>
    <n v="19"/>
    <s v="2019-06-26"/>
    <n v="33.049999"/>
    <n v="33.459999000000003"/>
    <n v="32.979999999999997"/>
    <n v="33.060001"/>
    <n v="33.060001"/>
    <n v="5404000"/>
    <s v="GLW"/>
    <x v="0"/>
    <s v="$15.00 to $49.99"/>
    <n v="15"/>
    <n v="0.04"/>
    <n v="60"/>
    <n v="49590.001499999998"/>
    <s v="GLW"/>
    <s v="Corning Inc."/>
    <s v="Information Technology"/>
    <s v="Electronic Components"/>
    <s v="Corning, New York"/>
    <m/>
    <n v="24741"/>
    <n v="1851"/>
  </r>
  <r>
    <d v="2019-06-28T00:00:00"/>
    <s v="GLW"/>
    <s v="buy"/>
    <n v="300"/>
    <n v="3"/>
    <s v="2019-06-28"/>
    <n v="33.200001"/>
    <n v="33.369999"/>
    <n v="32.93"/>
    <n v="33.229999999999997"/>
    <n v="33.229999999999997"/>
    <n v="8436700"/>
    <s v="GLW"/>
    <x v="3"/>
    <s v="$15.00 to $49.99"/>
    <n v="15"/>
    <n v="0.04"/>
    <n v="12"/>
    <n v="9968.9999999999982"/>
    <s v="GLW"/>
    <s v="Corning Inc."/>
    <s v="Information Technology"/>
    <s v="Electronic Components"/>
    <s v="Corning, New York"/>
    <m/>
    <n v="24741"/>
    <n v="1851"/>
  </r>
  <r>
    <d v="2019-06-21T00:00:00"/>
    <s v="GLW"/>
    <s v="buy"/>
    <n v="100"/>
    <n v="6"/>
    <s v="2019-06-21"/>
    <n v="33.229999999999997"/>
    <n v="33.349997999999999"/>
    <n v="32.93"/>
    <n v="33.25"/>
    <n v="33.25"/>
    <n v="9145600"/>
    <s v="GLW"/>
    <x v="5"/>
    <s v="$15.00 to $49.99"/>
    <n v="15"/>
    <n v="0.04"/>
    <n v="4"/>
    <n v="3325"/>
    <s v="GLW"/>
    <s v="Corning Inc."/>
    <s v="Information Technology"/>
    <s v="Electronic Components"/>
    <s v="Corning, New York"/>
    <m/>
    <n v="24741"/>
    <n v="1851"/>
  </r>
  <r>
    <d v="2019-06-21T00:00:00"/>
    <s v="GLW"/>
    <s v="buy"/>
    <n v="1600"/>
    <n v="20"/>
    <s v="2019-06-21"/>
    <n v="33.229999999999997"/>
    <n v="33.349997999999999"/>
    <n v="32.93"/>
    <n v="33.25"/>
    <n v="33.25"/>
    <n v="9145600"/>
    <s v="GLW"/>
    <x v="15"/>
    <s v="$15.00 to $49.99"/>
    <n v="15"/>
    <n v="0.04"/>
    <n v="64"/>
    <n v="53200"/>
    <s v="GLW"/>
    <s v="Corning Inc."/>
    <s v="Information Technology"/>
    <s v="Electronic Components"/>
    <s v="Corning, New York"/>
    <m/>
    <n v="24741"/>
    <n v="1851"/>
  </r>
  <r>
    <d v="2019-06-21T00:00:00"/>
    <s v="GLW"/>
    <s v="sell"/>
    <n v="200"/>
    <n v="3"/>
    <s v="2019-06-21"/>
    <n v="33.229999999999997"/>
    <n v="33.349997999999999"/>
    <n v="32.93"/>
    <n v="33.25"/>
    <n v="33.25"/>
    <n v="9145600"/>
    <s v="GLW"/>
    <x v="3"/>
    <s v="$15.00 to $49.99"/>
    <n v="15"/>
    <n v="0.04"/>
    <n v="8"/>
    <n v="6650"/>
    <s v="GLW"/>
    <s v="Corning Inc."/>
    <s v="Information Technology"/>
    <s v="Electronic Components"/>
    <s v="Corning, New York"/>
    <m/>
    <n v="24741"/>
    <n v="1851"/>
  </r>
  <r>
    <d v="2019-06-21T00:00:00"/>
    <s v="GLW"/>
    <s v="buy"/>
    <n v="100"/>
    <n v="1"/>
    <s v="2019-06-21"/>
    <n v="33.229999999999997"/>
    <n v="33.349997999999999"/>
    <n v="32.93"/>
    <n v="33.25"/>
    <n v="33.25"/>
    <n v="9145600"/>
    <s v="GLW"/>
    <x v="19"/>
    <s v="$15.00 to $49.99"/>
    <n v="15"/>
    <n v="0.04"/>
    <n v="4"/>
    <n v="3325"/>
    <s v="GLW"/>
    <s v="Corning Inc."/>
    <s v="Information Technology"/>
    <s v="Electronic Components"/>
    <s v="Corning, New York"/>
    <m/>
    <n v="24741"/>
    <n v="1851"/>
  </r>
  <r>
    <d v="2019-04-26T00:00:00"/>
    <s v="GLW"/>
    <s v="buy"/>
    <n v="400"/>
    <n v="9"/>
    <s v="2019-04-26"/>
    <n v="33.490001999999997"/>
    <n v="33.729999999999997"/>
    <n v="33.18"/>
    <n v="33.650002000000001"/>
    <n v="33.419440999999999"/>
    <n v="2638900"/>
    <s v="GLW"/>
    <x v="6"/>
    <s v="$15.00 to $49.99"/>
    <n v="15"/>
    <n v="0.04"/>
    <n v="16"/>
    <n v="13367.776400000001"/>
    <s v="GLW"/>
    <s v="Corning Inc."/>
    <s v="Information Technology"/>
    <s v="Electronic Components"/>
    <s v="Corning, New York"/>
    <m/>
    <n v="24741"/>
    <n v="1851"/>
  </r>
  <r>
    <d v="2019-04-26T00:00:00"/>
    <s v="GLW"/>
    <s v="buy"/>
    <n v="2100"/>
    <n v="17"/>
    <s v="2019-04-26"/>
    <n v="33.490001999999997"/>
    <n v="33.729999999999997"/>
    <n v="33.18"/>
    <n v="33.650002000000001"/>
    <n v="33.419440999999999"/>
    <n v="2638900"/>
    <s v="GLW"/>
    <x v="17"/>
    <s v="$15.00 to $49.99"/>
    <n v="15"/>
    <n v="0.04"/>
    <n v="84"/>
    <n v="70180.826099999991"/>
    <s v="GLW"/>
    <s v="Corning Inc."/>
    <s v="Information Technology"/>
    <s v="Electronic Components"/>
    <s v="Corning, New York"/>
    <m/>
    <n v="24741"/>
    <n v="1851"/>
  </r>
  <r>
    <d v="2019-04-26T00:00:00"/>
    <s v="GLW"/>
    <s v="sell"/>
    <n v="800"/>
    <n v="11"/>
    <s v="2019-04-26"/>
    <n v="33.490001999999997"/>
    <n v="33.729999999999997"/>
    <n v="33.18"/>
    <n v="33.650002000000001"/>
    <n v="33.419440999999999"/>
    <n v="2638900"/>
    <s v="GLW"/>
    <x v="1"/>
    <s v="$15.00 to $49.99"/>
    <n v="15"/>
    <n v="0.04"/>
    <n v="32"/>
    <n v="26735.552800000001"/>
    <s v="GLW"/>
    <s v="Corning Inc."/>
    <s v="Information Technology"/>
    <s v="Electronic Components"/>
    <s v="Corning, New York"/>
    <m/>
    <n v="24741"/>
    <n v="1851"/>
  </r>
  <r>
    <d v="2019-04-26T00:00:00"/>
    <s v="GLW"/>
    <s v="sell"/>
    <n v="1800"/>
    <n v="5"/>
    <s v="2019-04-26"/>
    <n v="33.490001999999997"/>
    <n v="33.729999999999997"/>
    <n v="33.18"/>
    <n v="33.650002000000001"/>
    <n v="33.419440999999999"/>
    <n v="2638900"/>
    <s v="GLW"/>
    <x v="12"/>
    <s v="$15.00 to $49.99"/>
    <n v="15"/>
    <n v="0.04"/>
    <n v="72"/>
    <n v="60154.993799999997"/>
    <s v="GLW"/>
    <s v="Corning Inc."/>
    <s v="Information Technology"/>
    <s v="Electronic Components"/>
    <s v="Corning, New York"/>
    <m/>
    <n v="24741"/>
    <n v="1851"/>
  </r>
  <r>
    <d v="2019-04-26T00:00:00"/>
    <s v="GLW"/>
    <s v="sell"/>
    <n v="1400"/>
    <n v="10"/>
    <s v="2019-04-26"/>
    <n v="33.490001999999997"/>
    <n v="33.729999999999997"/>
    <n v="33.18"/>
    <n v="33.650002000000001"/>
    <n v="33.419440999999999"/>
    <n v="2638900"/>
    <s v="GLW"/>
    <x v="2"/>
    <s v="$15.00 to $49.99"/>
    <n v="15"/>
    <n v="0.04"/>
    <n v="56"/>
    <n v="46787.217400000001"/>
    <s v="GLW"/>
    <s v="Corning Inc."/>
    <s v="Information Technology"/>
    <s v="Electronic Components"/>
    <s v="Corning, New York"/>
    <m/>
    <n v="24741"/>
    <n v="1851"/>
  </r>
  <r>
    <d v="2019-04-29T00:00:00"/>
    <s v="GLW"/>
    <s v="buy"/>
    <n v="1700"/>
    <n v="18"/>
    <s v="2019-04-29"/>
    <n v="33.610000999999997"/>
    <n v="33.919998"/>
    <n v="33.479999999999997"/>
    <n v="33.729999999999997"/>
    <n v="33.498894"/>
    <n v="5167400"/>
    <s v="GLW"/>
    <x v="18"/>
    <s v="$15.00 to $49.99"/>
    <n v="15"/>
    <n v="0.04"/>
    <n v="68"/>
    <n v="56948.1198"/>
    <s v="GLW"/>
    <s v="Corning Inc."/>
    <s v="Information Technology"/>
    <s v="Electronic Components"/>
    <s v="Corning, New York"/>
    <m/>
    <n v="24741"/>
    <n v="1851"/>
  </r>
  <r>
    <d v="2019-04-29T00:00:00"/>
    <s v="GLW"/>
    <s v="sell"/>
    <n v="2300"/>
    <n v="19"/>
    <s v="2019-04-29"/>
    <n v="33.610000999999997"/>
    <n v="33.919998"/>
    <n v="33.479999999999997"/>
    <n v="33.729999999999997"/>
    <n v="33.498894"/>
    <n v="5167400"/>
    <s v="GLW"/>
    <x v="0"/>
    <s v="$15.00 to $49.99"/>
    <n v="15"/>
    <n v="0.04"/>
    <n v="92"/>
    <n v="77047.456200000001"/>
    <s v="GLW"/>
    <s v="Corning Inc."/>
    <s v="Information Technology"/>
    <s v="Electronic Components"/>
    <s v="Corning, New York"/>
    <m/>
    <n v="24741"/>
    <n v="1851"/>
  </r>
  <r>
    <d v="2019-04-29T00:00:00"/>
    <s v="GLW"/>
    <s v="buy"/>
    <n v="500"/>
    <n v="7"/>
    <s v="2019-04-29"/>
    <n v="33.610000999999997"/>
    <n v="33.919998"/>
    <n v="33.479999999999997"/>
    <n v="33.729999999999997"/>
    <n v="33.498894"/>
    <n v="5167400"/>
    <s v="GLW"/>
    <x v="7"/>
    <s v="$15.00 to $49.99"/>
    <n v="15"/>
    <n v="0.04"/>
    <n v="20"/>
    <n v="16749.447"/>
    <s v="GLW"/>
    <s v="Corning Inc."/>
    <s v="Information Technology"/>
    <s v="Electronic Components"/>
    <s v="Corning, New York"/>
    <m/>
    <n v="24741"/>
    <n v="1851"/>
  </r>
  <r>
    <d v="2019-04-01T00:00:00"/>
    <s v="GLW"/>
    <s v="sell"/>
    <n v="900"/>
    <n v="13"/>
    <s v="2019-04-01"/>
    <n v="33.419998"/>
    <n v="34.040000999999997"/>
    <n v="33.32"/>
    <n v="33.919998"/>
    <n v="33.687587999999998"/>
    <n v="5225300"/>
    <s v="GLW"/>
    <x v="13"/>
    <s v="$15.00 to $49.99"/>
    <n v="15"/>
    <n v="0.04"/>
    <n v="36"/>
    <n v="30318.8292"/>
    <s v="GLW"/>
    <s v="Corning Inc."/>
    <s v="Information Technology"/>
    <s v="Electronic Components"/>
    <s v="Corning, New York"/>
    <m/>
    <n v="24741"/>
    <n v="1851"/>
  </r>
  <r>
    <d v="2019-04-09T00:00:00"/>
    <s v="GLW"/>
    <s v="sell"/>
    <n v="500"/>
    <n v="12"/>
    <s v="2019-04-09"/>
    <n v="34.529998999999997"/>
    <n v="34.619999"/>
    <n v="34.229999999999997"/>
    <n v="34.290000999999997"/>
    <n v="34.055058000000002"/>
    <n v="2017300"/>
    <s v="GLW"/>
    <x v="11"/>
    <s v="$15.00 to $49.99"/>
    <n v="15"/>
    <n v="0.04"/>
    <n v="20"/>
    <n v="17027.528999999999"/>
    <s v="GLW"/>
    <s v="Corning Inc."/>
    <s v="Information Technology"/>
    <s v="Electronic Components"/>
    <s v="Corning, New York"/>
    <m/>
    <n v="24741"/>
    <n v="1851"/>
  </r>
  <r>
    <d v="2019-04-22T00:00:00"/>
    <s v="GLW"/>
    <s v="buy"/>
    <n v="1900"/>
    <n v="20"/>
    <s v="2019-04-22"/>
    <n v="34.68"/>
    <n v="34.689999"/>
    <n v="34.259998000000003"/>
    <n v="34.349997999999999"/>
    <n v="34.114643000000001"/>
    <n v="3014300"/>
    <s v="GLW"/>
    <x v="15"/>
    <s v="$15.00 to $49.99"/>
    <n v="15"/>
    <n v="0.04"/>
    <n v="76"/>
    <n v="64817.8217"/>
    <s v="GLW"/>
    <s v="Corning Inc."/>
    <s v="Information Technology"/>
    <s v="Electronic Components"/>
    <s v="Corning, New York"/>
    <m/>
    <n v="24741"/>
    <n v="1851"/>
  </r>
  <r>
    <d v="2019-04-03T00:00:00"/>
    <s v="GLW"/>
    <s v="buy"/>
    <n v="900"/>
    <n v="10"/>
    <s v="2019-04-03"/>
    <n v="34.380001"/>
    <n v="34.650002000000001"/>
    <n v="34.270000000000003"/>
    <n v="34.380001"/>
    <n v="34.144440000000003"/>
    <n v="4114400"/>
    <s v="GLW"/>
    <x v="2"/>
    <s v="$15.00 to $49.99"/>
    <n v="15"/>
    <n v="0.04"/>
    <n v="36"/>
    <n v="30729.995999999999"/>
    <s v="GLW"/>
    <s v="Corning Inc."/>
    <s v="Information Technology"/>
    <s v="Electronic Components"/>
    <s v="Corning, New York"/>
    <m/>
    <n v="24741"/>
    <n v="1851"/>
  </r>
  <r>
    <d v="2019-04-03T00:00:00"/>
    <s v="GLW"/>
    <s v="buy"/>
    <n v="1300"/>
    <n v="9"/>
    <s v="2019-04-03"/>
    <n v="34.380001"/>
    <n v="34.650002000000001"/>
    <n v="34.270000000000003"/>
    <n v="34.380001"/>
    <n v="34.144440000000003"/>
    <n v="4114400"/>
    <s v="GLW"/>
    <x v="6"/>
    <s v="$15.00 to $49.99"/>
    <n v="15"/>
    <n v="0.04"/>
    <n v="52"/>
    <n v="44387.771999999997"/>
    <s v="GLW"/>
    <s v="Corning Inc."/>
    <s v="Information Technology"/>
    <s v="Electronic Components"/>
    <s v="Corning, New York"/>
    <m/>
    <n v="24741"/>
    <n v="1851"/>
  </r>
  <r>
    <d v="2019-04-10T00:00:00"/>
    <s v="GLW"/>
    <s v="sell"/>
    <n v="800"/>
    <n v="10"/>
    <s v="2019-04-10"/>
    <n v="34.290000999999997"/>
    <n v="34.479999999999997"/>
    <n v="34.259998000000003"/>
    <n v="34.400002000000001"/>
    <n v="34.164302999999997"/>
    <n v="1457600"/>
    <s v="GLW"/>
    <x v="2"/>
    <s v="$15.00 to $49.99"/>
    <n v="15"/>
    <n v="0.04"/>
    <n v="32"/>
    <n v="27331.4424"/>
    <s v="GLW"/>
    <s v="Corning Inc."/>
    <s v="Information Technology"/>
    <s v="Electronic Components"/>
    <s v="Corning, New York"/>
    <m/>
    <n v="24741"/>
    <n v="1851"/>
  </r>
  <r>
    <d v="2019-04-10T00:00:00"/>
    <s v="GLW"/>
    <s v="buy"/>
    <n v="2200"/>
    <n v="20"/>
    <s v="2019-04-10"/>
    <n v="34.290000999999997"/>
    <n v="34.479999999999997"/>
    <n v="34.259998000000003"/>
    <n v="34.400002000000001"/>
    <n v="34.164302999999997"/>
    <n v="1457600"/>
    <s v="GLW"/>
    <x v="15"/>
    <s v="$15.00 to $49.99"/>
    <n v="15"/>
    <n v="0.04"/>
    <n v="88"/>
    <n v="75161.4666"/>
    <s v="GLW"/>
    <s v="Corning Inc."/>
    <s v="Information Technology"/>
    <s v="Electronic Components"/>
    <s v="Corning, New York"/>
    <m/>
    <n v="24741"/>
    <n v="1851"/>
  </r>
  <r>
    <d v="2019-04-10T00:00:00"/>
    <s v="GLW"/>
    <s v="buy"/>
    <n v="500"/>
    <n v="6"/>
    <s v="2019-04-10"/>
    <n v="34.290000999999997"/>
    <n v="34.479999999999997"/>
    <n v="34.259998000000003"/>
    <n v="34.400002000000001"/>
    <n v="34.164302999999997"/>
    <n v="1457600"/>
    <s v="GLW"/>
    <x v="5"/>
    <s v="$15.00 to $49.99"/>
    <n v="15"/>
    <n v="0.04"/>
    <n v="20"/>
    <n v="17082.1515"/>
    <s v="GLW"/>
    <s v="Corning Inc."/>
    <s v="Information Technology"/>
    <s v="Electronic Components"/>
    <s v="Corning, New York"/>
    <m/>
    <n v="24741"/>
    <n v="1851"/>
  </r>
  <r>
    <d v="2019-04-10T00:00:00"/>
    <s v="GLW"/>
    <s v="sell"/>
    <n v="700"/>
    <n v="14"/>
    <s v="2019-04-10"/>
    <n v="34.290000999999997"/>
    <n v="34.479999999999997"/>
    <n v="34.259998000000003"/>
    <n v="34.400002000000001"/>
    <n v="34.164302999999997"/>
    <n v="1457600"/>
    <s v="GLW"/>
    <x v="16"/>
    <s v="$15.00 to $49.99"/>
    <n v="15"/>
    <n v="0.04"/>
    <n v="28"/>
    <n v="23915.0121"/>
    <s v="GLW"/>
    <s v="Corning Inc."/>
    <s v="Information Technology"/>
    <s v="Electronic Components"/>
    <s v="Corning, New York"/>
    <m/>
    <n v="24741"/>
    <n v="1851"/>
  </r>
  <r>
    <d v="2019-04-04T00:00:00"/>
    <s v="GLW"/>
    <s v="sell"/>
    <n v="1400"/>
    <n v="19"/>
    <s v="2019-04-04"/>
    <n v="34.310001"/>
    <n v="34.740001999999997"/>
    <n v="34.290000999999997"/>
    <n v="34.610000999999997"/>
    <n v="34.372864"/>
    <n v="3184200"/>
    <s v="GLW"/>
    <x v="0"/>
    <s v="$15.00 to $49.99"/>
    <n v="15"/>
    <n v="0.04"/>
    <n v="56"/>
    <n v="48122.009599999998"/>
    <s v="GLW"/>
    <s v="Corning Inc."/>
    <s v="Information Technology"/>
    <s v="Electronic Components"/>
    <s v="Corning, New York"/>
    <m/>
    <n v="24741"/>
    <n v="1851"/>
  </r>
  <r>
    <d v="2019-04-08T00:00:00"/>
    <s v="GLW"/>
    <s v="sell"/>
    <n v="1200"/>
    <n v="12"/>
    <s v="2019-04-08"/>
    <n v="34.610000999999997"/>
    <n v="34.689999"/>
    <n v="34.279998999999997"/>
    <n v="34.68"/>
    <n v="34.442383"/>
    <n v="1812500"/>
    <s v="GLW"/>
    <x v="11"/>
    <s v="$15.00 to $49.99"/>
    <n v="15"/>
    <n v="0.04"/>
    <n v="48"/>
    <n v="41330.859600000003"/>
    <s v="GLW"/>
    <s v="Corning Inc."/>
    <s v="Information Technology"/>
    <s v="Electronic Components"/>
    <s v="Corning, New York"/>
    <m/>
    <n v="24741"/>
    <n v="1851"/>
  </r>
  <r>
    <d v="2019-04-08T00:00:00"/>
    <s v="GLW"/>
    <s v="buy"/>
    <n v="300"/>
    <n v="9"/>
    <s v="2019-04-08"/>
    <n v="34.610000999999997"/>
    <n v="34.689999"/>
    <n v="34.279998999999997"/>
    <n v="34.68"/>
    <n v="34.442383"/>
    <n v="1812500"/>
    <s v="GLW"/>
    <x v="6"/>
    <s v="$15.00 to $49.99"/>
    <n v="15"/>
    <n v="0.04"/>
    <n v="12"/>
    <n v="10332.714900000001"/>
    <s v="GLW"/>
    <s v="Corning Inc."/>
    <s v="Information Technology"/>
    <s v="Electronic Components"/>
    <s v="Corning, New York"/>
    <m/>
    <n v="24741"/>
    <n v="1851"/>
  </r>
  <r>
    <d v="2019-04-05T00:00:00"/>
    <s v="GLW"/>
    <s v="buy"/>
    <n v="1400"/>
    <n v="12"/>
    <s v="2019-04-05"/>
    <n v="34.720001000000003"/>
    <n v="34.970001000000003"/>
    <n v="34.639999000000003"/>
    <n v="34.689999"/>
    <n v="34.452311999999999"/>
    <n v="2201300"/>
    <s v="GLW"/>
    <x v="11"/>
    <s v="$15.00 to $49.99"/>
    <n v="15"/>
    <n v="0.04"/>
    <n v="56"/>
    <n v="48233.236799999999"/>
    <s v="GLW"/>
    <s v="Corning Inc."/>
    <s v="Information Technology"/>
    <s v="Electronic Components"/>
    <s v="Corning, New York"/>
    <m/>
    <n v="24741"/>
    <n v="1851"/>
  </r>
  <r>
    <d v="2019-04-18T00:00:00"/>
    <s v="GLW"/>
    <s v="buy"/>
    <n v="300"/>
    <n v="8"/>
    <s v="2019-04-18"/>
    <n v="34.990001999999997"/>
    <n v="35.189999"/>
    <n v="34.799999"/>
    <n v="34.849997999999999"/>
    <n v="34.611217000000003"/>
    <n v="2968000"/>
    <s v="GLW"/>
    <x v="4"/>
    <s v="$15.00 to $49.99"/>
    <n v="15"/>
    <n v="0.04"/>
    <n v="12"/>
    <n v="10383.365100000001"/>
    <s v="GLW"/>
    <s v="Corning Inc."/>
    <s v="Information Technology"/>
    <s v="Electronic Components"/>
    <s v="Corning, New York"/>
    <m/>
    <n v="24741"/>
    <n v="1851"/>
  </r>
  <r>
    <d v="2019-04-18T00:00:00"/>
    <s v="GLW"/>
    <s v="buy"/>
    <n v="1400"/>
    <n v="14"/>
    <s v="2019-04-18"/>
    <n v="34.990001999999997"/>
    <n v="35.189999"/>
    <n v="34.799999"/>
    <n v="34.849997999999999"/>
    <n v="34.611217000000003"/>
    <n v="2968000"/>
    <s v="GLW"/>
    <x v="16"/>
    <s v="$15.00 to $49.99"/>
    <n v="15"/>
    <n v="0.04"/>
    <n v="56"/>
    <n v="48455.703800000003"/>
    <s v="GLW"/>
    <s v="Corning Inc."/>
    <s v="Information Technology"/>
    <s v="Electronic Components"/>
    <s v="Corning, New York"/>
    <m/>
    <n v="24741"/>
    <n v="1851"/>
  </r>
  <r>
    <d v="2019-04-18T00:00:00"/>
    <s v="GLW"/>
    <s v="sell"/>
    <n v="1200"/>
    <n v="12"/>
    <s v="2019-04-18"/>
    <n v="34.990001999999997"/>
    <n v="35.189999"/>
    <n v="34.799999"/>
    <n v="34.849997999999999"/>
    <n v="34.611217000000003"/>
    <n v="2968000"/>
    <s v="GLW"/>
    <x v="11"/>
    <s v="$15.00 to $49.99"/>
    <n v="15"/>
    <n v="0.04"/>
    <n v="48"/>
    <n v="41533.460400000004"/>
    <s v="GLW"/>
    <s v="Corning Inc."/>
    <s v="Information Technology"/>
    <s v="Electronic Components"/>
    <s v="Corning, New York"/>
    <m/>
    <n v="24741"/>
    <n v="1851"/>
  </r>
  <r>
    <d v="2019-04-16T00:00:00"/>
    <s v="GLW"/>
    <s v="sell"/>
    <n v="1400"/>
    <n v="16"/>
    <s v="2019-04-16"/>
    <n v="35"/>
    <n v="35.099997999999999"/>
    <n v="34.810001"/>
    <n v="34.880001"/>
    <n v="34.641013999999998"/>
    <n v="2269600"/>
    <s v="GLW"/>
    <x v="8"/>
    <s v="$15.00 to $49.99"/>
    <n v="15"/>
    <n v="0.04"/>
    <n v="56"/>
    <n v="48497.419600000001"/>
    <s v="GLW"/>
    <s v="Corning Inc."/>
    <s v="Information Technology"/>
    <s v="Electronic Components"/>
    <s v="Corning, New York"/>
    <m/>
    <n v="24741"/>
    <n v="1851"/>
  </r>
  <r>
    <d v="2019-04-17T00:00:00"/>
    <s v="GLW"/>
    <s v="sell"/>
    <n v="1700"/>
    <n v="18"/>
    <s v="2019-04-17"/>
    <n v="35.009998000000003"/>
    <n v="35.340000000000003"/>
    <n v="34.75"/>
    <n v="34.909999999999997"/>
    <n v="34.670807000000003"/>
    <n v="2606200"/>
    <s v="GLW"/>
    <x v="18"/>
    <s v="$15.00 to $49.99"/>
    <n v="15"/>
    <n v="0.04"/>
    <n v="68"/>
    <n v="58940.371900000013"/>
    <s v="GLW"/>
    <s v="Corning Inc."/>
    <s v="Information Technology"/>
    <s v="Electronic Components"/>
    <s v="Corning, New York"/>
    <m/>
    <n v="24741"/>
    <n v="1851"/>
  </r>
  <r>
    <d v="2019-04-15T00:00:00"/>
    <s v="GLW"/>
    <s v="sell"/>
    <n v="100"/>
    <n v="1"/>
    <s v="2019-04-15"/>
    <n v="35.139999000000003"/>
    <n v="35.150002000000001"/>
    <n v="34.729999999999997"/>
    <n v="34.959999000000003"/>
    <n v="34.720463000000002"/>
    <n v="2183900"/>
    <s v="GLW"/>
    <x v="19"/>
    <s v="$15.00 to $49.99"/>
    <n v="15"/>
    <n v="0.04"/>
    <n v="4"/>
    <n v="3472.0463"/>
    <s v="GLW"/>
    <s v="Corning Inc."/>
    <s v="Information Technology"/>
    <s v="Electronic Components"/>
    <s v="Corning, New York"/>
    <m/>
    <n v="24741"/>
    <n v="1851"/>
  </r>
  <r>
    <d v="2019-04-15T00:00:00"/>
    <s v="GLW"/>
    <s v="buy"/>
    <n v="600"/>
    <n v="8"/>
    <s v="2019-04-15"/>
    <n v="35.139999000000003"/>
    <n v="35.150002000000001"/>
    <n v="34.729999999999997"/>
    <n v="34.959999000000003"/>
    <n v="34.720463000000002"/>
    <n v="2183900"/>
    <s v="GLW"/>
    <x v="4"/>
    <s v="$15.00 to $49.99"/>
    <n v="15"/>
    <n v="0.04"/>
    <n v="24"/>
    <n v="20832.2778"/>
    <s v="GLW"/>
    <s v="Corning Inc."/>
    <s v="Information Technology"/>
    <s v="Electronic Components"/>
    <s v="Corning, New York"/>
    <m/>
    <n v="24741"/>
    <n v="1851"/>
  </r>
  <r>
    <d v="2019-04-12T00:00:00"/>
    <s v="GLW"/>
    <s v="sell"/>
    <n v="500"/>
    <n v="5"/>
    <s v="2019-04-12"/>
    <n v="34.880001"/>
    <n v="35.060001"/>
    <n v="34.759998000000003"/>
    <n v="35.009998000000003"/>
    <n v="34.770122999999998"/>
    <n v="2093400"/>
    <s v="GLW"/>
    <x v="12"/>
    <s v="$15.00 to $49.99"/>
    <n v="15"/>
    <n v="0.04"/>
    <n v="20"/>
    <n v="17385.0615"/>
    <s v="GLW"/>
    <s v="Corning Inc."/>
    <s v="Information Technology"/>
    <s v="Electronic Components"/>
    <s v="Corning, New York"/>
    <m/>
    <n v="24741"/>
    <n v="1851"/>
  </r>
  <r>
    <d v="2019-04-12T00:00:00"/>
    <s v="GLW"/>
    <s v="buy"/>
    <n v="1300"/>
    <n v="11"/>
    <s v="2019-04-12"/>
    <n v="34.880001"/>
    <n v="35.060001"/>
    <n v="34.759998000000003"/>
    <n v="35.009998000000003"/>
    <n v="34.770122999999998"/>
    <n v="2093400"/>
    <s v="GLW"/>
    <x v="1"/>
    <s v="$15.00 to $49.99"/>
    <n v="15"/>
    <n v="0.04"/>
    <n v="52"/>
    <n v="45201.159899999999"/>
    <s v="GLW"/>
    <s v="Corning Inc."/>
    <s v="Information Technology"/>
    <s v="Electronic Components"/>
    <s v="Corning, New York"/>
    <m/>
    <n v="24741"/>
    <n v="1851"/>
  </r>
  <r>
    <d v="2019-05-09T00:00:00"/>
    <s v="NEM"/>
    <s v="buy"/>
    <n v="1000"/>
    <n v="11"/>
    <s v="2019-05-09"/>
    <n v="30.120000999999998"/>
    <n v="30.459999"/>
    <n v="29.84"/>
    <n v="29.93"/>
    <n v="29.808050000000001"/>
    <n v="6850800"/>
    <s v="NEM"/>
    <x v="1"/>
    <s v="$15.00 to $49.99"/>
    <n v="15"/>
    <n v="0.04"/>
    <n v="40"/>
    <n v="29808.05"/>
    <s v="NEM"/>
    <s v="Newmont Goldcorp"/>
    <s v="Materials"/>
    <s v="Gold"/>
    <s v="Denver, Colorado"/>
    <d v="1969-06-30T00:00:00"/>
    <n v="1164727"/>
    <n v="1921"/>
  </r>
  <r>
    <d v="2019-05-09T00:00:00"/>
    <s v="NEM"/>
    <s v="sell"/>
    <n v="2000"/>
    <n v="16"/>
    <s v="2019-05-09"/>
    <n v="30.120000999999998"/>
    <n v="30.459999"/>
    <n v="29.84"/>
    <n v="29.93"/>
    <n v="29.808050000000001"/>
    <n v="6850800"/>
    <s v="NEM"/>
    <x v="8"/>
    <s v="$15.00 to $49.99"/>
    <n v="15"/>
    <n v="0.04"/>
    <n v="80"/>
    <n v="59616.100000000013"/>
    <s v="NEM"/>
    <s v="Newmont Goldcorp"/>
    <s v="Materials"/>
    <s v="Gold"/>
    <s v="Denver, Colorado"/>
    <d v="1969-06-30T00:00:00"/>
    <n v="1164727"/>
    <n v="1921"/>
  </r>
  <r>
    <d v="2019-05-02T00:00:00"/>
    <s v="NEM"/>
    <s v="sell"/>
    <n v="700"/>
    <n v="7"/>
    <s v="2019-05-02"/>
    <n v="30.040001"/>
    <n v="30.42"/>
    <n v="29.940000999999999"/>
    <n v="30.1"/>
    <n v="29.977357999999999"/>
    <n v="8289700"/>
    <s v="NEM"/>
    <x v="7"/>
    <s v="$15.00 to $49.99"/>
    <n v="15"/>
    <n v="0.04"/>
    <n v="28"/>
    <n v="20984.150600000001"/>
    <s v="NEM"/>
    <s v="Newmont Goldcorp"/>
    <s v="Materials"/>
    <s v="Gold"/>
    <s v="Denver, Colorado"/>
    <d v="1969-06-30T00:00:00"/>
    <n v="1164727"/>
    <n v="1921"/>
  </r>
  <r>
    <d v="2019-05-02T00:00:00"/>
    <s v="NEM"/>
    <s v="sell"/>
    <n v="1300"/>
    <n v="14"/>
    <s v="2019-05-02"/>
    <n v="30.040001"/>
    <n v="30.42"/>
    <n v="29.940000999999999"/>
    <n v="30.1"/>
    <n v="29.977357999999999"/>
    <n v="8289700"/>
    <s v="NEM"/>
    <x v="16"/>
    <s v="$15.00 to $49.99"/>
    <n v="15"/>
    <n v="0.04"/>
    <n v="52"/>
    <n v="38970.565399999999"/>
    <s v="NEM"/>
    <s v="Newmont Goldcorp"/>
    <s v="Materials"/>
    <s v="Gold"/>
    <s v="Denver, Colorado"/>
    <d v="1969-06-30T00:00:00"/>
    <n v="1164727"/>
    <n v="1921"/>
  </r>
  <r>
    <d v="2019-05-10T00:00:00"/>
    <s v="NEM"/>
    <s v="buy"/>
    <n v="1000"/>
    <n v="14"/>
    <s v="2019-05-10"/>
    <n v="29.98"/>
    <n v="30.370000999999998"/>
    <n v="29.77"/>
    <n v="30.15"/>
    <n v="30.027152999999998"/>
    <n v="7544400"/>
    <s v="NEM"/>
    <x v="16"/>
    <s v="$15.00 to $49.99"/>
    <n v="15"/>
    <n v="0.04"/>
    <n v="40"/>
    <n v="30027.152999999998"/>
    <s v="NEM"/>
    <s v="Newmont Goldcorp"/>
    <s v="Materials"/>
    <s v="Gold"/>
    <s v="Denver, Colorado"/>
    <d v="1969-06-30T00:00:00"/>
    <n v="1164727"/>
    <n v="1921"/>
  </r>
  <r>
    <d v="2019-05-08T00:00:00"/>
    <s v="NEM"/>
    <s v="buy"/>
    <n v="2300"/>
    <n v="15"/>
    <s v="2019-05-08"/>
    <n v="30.860001"/>
    <n v="31.129999000000002"/>
    <n v="30.01"/>
    <n v="30.200001"/>
    <n v="30.07695"/>
    <n v="8983600"/>
    <s v="NEM"/>
    <x v="9"/>
    <s v="$15.00 to $49.99"/>
    <n v="15"/>
    <n v="0.04"/>
    <n v="92"/>
    <n v="69176.985000000001"/>
    <s v="NEM"/>
    <s v="Newmont Goldcorp"/>
    <s v="Materials"/>
    <s v="Gold"/>
    <s v="Denver, Colorado"/>
    <d v="1969-06-30T00:00:00"/>
    <n v="1164727"/>
    <n v="1921"/>
  </r>
  <r>
    <d v="2019-05-03T00:00:00"/>
    <s v="NEM"/>
    <s v="buy"/>
    <n v="2000"/>
    <n v="19"/>
    <s v="2019-05-03"/>
    <n v="30.43"/>
    <n v="30.639999"/>
    <n v="30.18"/>
    <n v="30.219999000000001"/>
    <n v="30.096867"/>
    <n v="7044100"/>
    <s v="NEM"/>
    <x v="0"/>
    <s v="$15.00 to $49.99"/>
    <n v="15"/>
    <n v="0.04"/>
    <n v="80"/>
    <n v="60193.733999999997"/>
    <s v="NEM"/>
    <s v="Newmont Goldcorp"/>
    <s v="Materials"/>
    <s v="Gold"/>
    <s v="Denver, Colorado"/>
    <d v="1969-06-30T00:00:00"/>
    <n v="1164727"/>
    <n v="1921"/>
  </r>
  <r>
    <d v="2019-05-01T00:00:00"/>
    <s v="NEM"/>
    <s v="buy"/>
    <n v="1100"/>
    <n v="11"/>
    <s v="2019-05-01"/>
    <n v="30.9"/>
    <n v="31.07"/>
    <n v="30.08"/>
    <n v="30.32"/>
    <n v="30.196460999999999"/>
    <n v="7707000"/>
    <s v="NEM"/>
    <x v="1"/>
    <s v="$15.00 to $49.99"/>
    <n v="15"/>
    <n v="0.04"/>
    <n v="44"/>
    <n v="33216.107100000001"/>
    <s v="NEM"/>
    <s v="Newmont Goldcorp"/>
    <s v="Materials"/>
    <s v="Gold"/>
    <s v="Denver, Colorado"/>
    <d v="1969-06-30T00:00:00"/>
    <n v="1164727"/>
    <n v="1921"/>
  </r>
  <r>
    <d v="2019-05-16T00:00:00"/>
    <s v="NEM"/>
    <s v="buy"/>
    <n v="1600"/>
    <n v="17"/>
    <s v="2019-05-16"/>
    <n v="30.5"/>
    <n v="30.700001"/>
    <n v="30.209999"/>
    <n v="30.549999"/>
    <n v="30.425523999999999"/>
    <n v="6742100"/>
    <s v="NEM"/>
    <x v="17"/>
    <s v="$15.00 to $49.99"/>
    <n v="15"/>
    <n v="0.04"/>
    <n v="64"/>
    <n v="48680.838400000001"/>
    <s v="NEM"/>
    <s v="Newmont Goldcorp"/>
    <s v="Materials"/>
    <s v="Gold"/>
    <s v="Denver, Colorado"/>
    <d v="1969-06-30T00:00:00"/>
    <n v="1164727"/>
    <n v="1921"/>
  </r>
  <r>
    <d v="2019-05-16T00:00:00"/>
    <s v="NEM"/>
    <s v="buy"/>
    <n v="100"/>
    <n v="4"/>
    <s v="2019-05-16"/>
    <n v="30.5"/>
    <n v="30.700001"/>
    <n v="30.209999"/>
    <n v="30.549999"/>
    <n v="30.425523999999999"/>
    <n v="6742100"/>
    <s v="NEM"/>
    <x v="14"/>
    <s v="$15.00 to $49.99"/>
    <n v="15"/>
    <n v="0.04"/>
    <n v="4"/>
    <n v="3042.5524"/>
    <s v="NEM"/>
    <s v="Newmont Goldcorp"/>
    <s v="Materials"/>
    <s v="Gold"/>
    <s v="Denver, Colorado"/>
    <d v="1969-06-30T00:00:00"/>
    <n v="1164727"/>
    <n v="1921"/>
  </r>
  <r>
    <d v="2019-04-29T00:00:00"/>
    <s v="NEM"/>
    <s v="buy"/>
    <n v="600"/>
    <n v="5"/>
    <s v="2019-04-29"/>
    <n v="31.34"/>
    <n v="31.450001"/>
    <n v="30.59"/>
    <n v="30.76"/>
    <n v="30.634668000000001"/>
    <n v="13552700"/>
    <s v="NEM"/>
    <x v="12"/>
    <s v="$15.00 to $49.99"/>
    <n v="15"/>
    <n v="0.04"/>
    <n v="24"/>
    <n v="18380.800800000001"/>
    <s v="NEM"/>
    <s v="Newmont Goldcorp"/>
    <s v="Materials"/>
    <s v="Gold"/>
    <s v="Denver, Colorado"/>
    <d v="1969-06-30T00:00:00"/>
    <n v="1164727"/>
    <n v="1921"/>
  </r>
  <r>
    <d v="2019-04-29T00:00:00"/>
    <s v="NEM"/>
    <s v="buy"/>
    <n v="100"/>
    <n v="8"/>
    <s v="2019-04-29"/>
    <n v="31.34"/>
    <n v="31.450001"/>
    <n v="30.59"/>
    <n v="30.76"/>
    <n v="30.634668000000001"/>
    <n v="13552700"/>
    <s v="NEM"/>
    <x v="4"/>
    <s v="$15.00 to $49.99"/>
    <n v="15"/>
    <n v="0.04"/>
    <n v="4"/>
    <n v="3063.4668000000001"/>
    <s v="NEM"/>
    <s v="Newmont Goldcorp"/>
    <s v="Materials"/>
    <s v="Gold"/>
    <s v="Denver, Colorado"/>
    <d v="1969-06-30T00:00:00"/>
    <n v="1164727"/>
    <n v="1921"/>
  </r>
  <r>
    <d v="2019-05-14T00:00:00"/>
    <s v="NEM"/>
    <s v="sell"/>
    <n v="1000"/>
    <n v="19"/>
    <s v="2019-05-14"/>
    <n v="30.85"/>
    <n v="30.889999"/>
    <n v="30.620000999999998"/>
    <n v="30.83"/>
    <n v="30.704381999999999"/>
    <n v="6982100"/>
    <s v="NEM"/>
    <x v="0"/>
    <s v="$15.00 to $49.99"/>
    <n v="15"/>
    <n v="0.04"/>
    <n v="40"/>
    <n v="30704.382000000001"/>
    <s v="NEM"/>
    <s v="Newmont Goldcorp"/>
    <s v="Materials"/>
    <s v="Gold"/>
    <s v="Denver, Colorado"/>
    <d v="1969-06-30T00:00:00"/>
    <n v="1164727"/>
    <n v="1921"/>
  </r>
  <r>
    <d v="2019-05-14T00:00:00"/>
    <s v="NEM"/>
    <s v="sell"/>
    <n v="200"/>
    <n v="2"/>
    <s v="2019-05-14"/>
    <n v="30.85"/>
    <n v="30.889999"/>
    <n v="30.620000999999998"/>
    <n v="30.83"/>
    <n v="30.704381999999999"/>
    <n v="6982100"/>
    <s v="NEM"/>
    <x v="10"/>
    <s v="$15.00 to $49.99"/>
    <n v="15"/>
    <n v="0.04"/>
    <n v="8"/>
    <n v="6140.8764000000001"/>
    <s v="NEM"/>
    <s v="Newmont Goldcorp"/>
    <s v="Materials"/>
    <s v="Gold"/>
    <s v="Denver, Colorado"/>
    <d v="1969-06-30T00:00:00"/>
    <n v="1164727"/>
    <n v="1921"/>
  </r>
  <r>
    <d v="2019-05-13T00:00:00"/>
    <s v="NEM"/>
    <s v="buy"/>
    <n v="1600"/>
    <n v="12"/>
    <s v="2019-05-13"/>
    <n v="30.469999000000001"/>
    <n v="31.08"/>
    <n v="30.209999"/>
    <n v="30.91"/>
    <n v="30.784056"/>
    <n v="9641700"/>
    <s v="NEM"/>
    <x v="11"/>
    <s v="$15.00 to $49.99"/>
    <n v="15"/>
    <n v="0.04"/>
    <n v="64"/>
    <n v="49254.489600000001"/>
    <s v="NEM"/>
    <s v="Newmont Goldcorp"/>
    <s v="Materials"/>
    <s v="Gold"/>
    <s v="Denver, Colorado"/>
    <d v="1969-06-30T00:00:00"/>
    <n v="1164727"/>
    <n v="1921"/>
  </r>
  <r>
    <d v="2019-05-13T00:00:00"/>
    <s v="NEM"/>
    <s v="sell"/>
    <n v="2700"/>
    <n v="20"/>
    <s v="2019-05-13"/>
    <n v="30.469999000000001"/>
    <n v="31.08"/>
    <n v="30.209999"/>
    <n v="30.91"/>
    <n v="30.784056"/>
    <n v="9641700"/>
    <s v="NEM"/>
    <x v="15"/>
    <s v="$15.00 to $49.99"/>
    <n v="15"/>
    <n v="0.04"/>
    <n v="108"/>
    <n v="83116.951199999996"/>
    <s v="NEM"/>
    <s v="Newmont Goldcorp"/>
    <s v="Materials"/>
    <s v="Gold"/>
    <s v="Denver, Colorado"/>
    <d v="1969-06-30T00:00:00"/>
    <n v="1164727"/>
    <n v="1921"/>
  </r>
  <r>
    <d v="2019-05-17T00:00:00"/>
    <s v="NEM"/>
    <s v="sell"/>
    <n v="1000"/>
    <n v="11"/>
    <s v="2019-05-17"/>
    <n v="30.42"/>
    <n v="30.98"/>
    <n v="30.32"/>
    <n v="30.92"/>
    <n v="30.794015999999999"/>
    <n v="6777900"/>
    <s v="NEM"/>
    <x v="1"/>
    <s v="$15.00 to $49.99"/>
    <n v="15"/>
    <n v="0.04"/>
    <n v="40"/>
    <n v="30794.016"/>
    <s v="NEM"/>
    <s v="Newmont Goldcorp"/>
    <s v="Materials"/>
    <s v="Gold"/>
    <s v="Denver, Colorado"/>
    <d v="1969-06-30T00:00:00"/>
    <n v="1164727"/>
    <n v="1921"/>
  </r>
  <r>
    <d v="2019-04-30T00:00:00"/>
    <s v="NEM"/>
    <s v="buy"/>
    <n v="1000"/>
    <n v="16"/>
    <s v="2019-04-30"/>
    <n v="30.74"/>
    <n v="31.09"/>
    <n v="30.530000999999999"/>
    <n v="31.059999000000001"/>
    <n v="30.933444999999999"/>
    <n v="9588600"/>
    <s v="NEM"/>
    <x v="8"/>
    <s v="$15.00 to $49.99"/>
    <n v="15"/>
    <n v="0.04"/>
    <n v="40"/>
    <n v="30933.445"/>
    <s v="NEM"/>
    <s v="Newmont Goldcorp"/>
    <s v="Materials"/>
    <s v="Gold"/>
    <s v="Denver, Colorado"/>
    <d v="1969-06-30T00:00:00"/>
    <n v="1164727"/>
    <n v="1921"/>
  </r>
  <r>
    <d v="2019-04-30T00:00:00"/>
    <s v="NEM"/>
    <s v="buy"/>
    <n v="600"/>
    <n v="5"/>
    <s v="2019-04-30"/>
    <n v="30.74"/>
    <n v="31.09"/>
    <n v="30.530000999999999"/>
    <n v="31.059999000000001"/>
    <n v="30.933444999999999"/>
    <n v="9588600"/>
    <s v="NEM"/>
    <x v="12"/>
    <s v="$15.00 to $49.99"/>
    <n v="15"/>
    <n v="0.04"/>
    <n v="24"/>
    <n v="18560.066999999999"/>
    <s v="NEM"/>
    <s v="Newmont Goldcorp"/>
    <s v="Materials"/>
    <s v="Gold"/>
    <s v="Denver, Colorado"/>
    <d v="1969-06-30T00:00:00"/>
    <n v="1164727"/>
    <n v="1921"/>
  </r>
  <r>
    <d v="2019-04-30T00:00:00"/>
    <s v="NEM"/>
    <s v="buy"/>
    <n v="1000"/>
    <n v="8"/>
    <s v="2019-04-30"/>
    <n v="30.74"/>
    <n v="31.09"/>
    <n v="30.530000999999999"/>
    <n v="31.059999000000001"/>
    <n v="30.933444999999999"/>
    <n v="9588600"/>
    <s v="NEM"/>
    <x v="4"/>
    <s v="$15.00 to $49.99"/>
    <n v="15"/>
    <n v="0.04"/>
    <n v="40"/>
    <n v="30933.445"/>
    <s v="NEM"/>
    <s v="Newmont Goldcorp"/>
    <s v="Materials"/>
    <s v="Gold"/>
    <s v="Denver, Colorado"/>
    <d v="1969-06-30T00:00:00"/>
    <n v="1164727"/>
    <n v="1921"/>
  </r>
  <r>
    <d v="2019-05-20T00:00:00"/>
    <s v="NEM"/>
    <s v="sell"/>
    <n v="100"/>
    <n v="3"/>
    <s v="2019-05-20"/>
    <n v="30.9"/>
    <n v="31.43"/>
    <n v="30.799999"/>
    <n v="31.17"/>
    <n v="31.042997"/>
    <n v="6864800"/>
    <s v="NEM"/>
    <x v="3"/>
    <s v="$15.00 to $49.99"/>
    <n v="15"/>
    <n v="0.04"/>
    <n v="4"/>
    <n v="3104.2997"/>
    <s v="NEM"/>
    <s v="Newmont Goldcorp"/>
    <s v="Materials"/>
    <s v="Gold"/>
    <s v="Denver, Colorado"/>
    <d v="1969-06-30T00:00:00"/>
    <n v="1164727"/>
    <n v="1921"/>
  </r>
  <r>
    <d v="2019-05-20T00:00:00"/>
    <s v="NEM"/>
    <s v="sell"/>
    <n v="200"/>
    <n v="5"/>
    <s v="2019-05-20"/>
    <n v="30.9"/>
    <n v="31.43"/>
    <n v="30.799999"/>
    <n v="31.17"/>
    <n v="31.042997"/>
    <n v="6864800"/>
    <s v="NEM"/>
    <x v="12"/>
    <s v="$15.00 to $49.99"/>
    <n v="15"/>
    <n v="0.04"/>
    <n v="8"/>
    <n v="6208.5994000000001"/>
    <s v="NEM"/>
    <s v="Newmont Goldcorp"/>
    <s v="Materials"/>
    <s v="Gold"/>
    <s v="Denver, Colorado"/>
    <d v="1969-06-30T00:00:00"/>
    <n v="1164727"/>
    <n v="1921"/>
  </r>
  <r>
    <d v="2019-05-22T00:00:00"/>
    <s v="NEM"/>
    <s v="sell"/>
    <n v="1400"/>
    <n v="11"/>
    <s v="2019-05-22"/>
    <n v="31.370000999999998"/>
    <n v="31.540001"/>
    <n v="31.209999"/>
    <n v="31.32"/>
    <n v="31.192387"/>
    <n v="7263000"/>
    <s v="NEM"/>
    <x v="1"/>
    <s v="$15.00 to $49.99"/>
    <n v="15"/>
    <n v="0.04"/>
    <n v="56"/>
    <n v="43669.341800000002"/>
    <s v="NEM"/>
    <s v="Newmont Goldcorp"/>
    <s v="Materials"/>
    <s v="Gold"/>
    <s v="Denver, Colorado"/>
    <d v="1969-06-30T00:00:00"/>
    <n v="1164727"/>
    <n v="1921"/>
  </r>
  <r>
    <d v="2019-05-22T00:00:00"/>
    <s v="NEM"/>
    <s v="sell"/>
    <n v="3100"/>
    <n v="19"/>
    <s v="2019-05-22"/>
    <n v="31.370000999999998"/>
    <n v="31.540001"/>
    <n v="31.209999"/>
    <n v="31.32"/>
    <n v="31.192387"/>
    <n v="7263000"/>
    <s v="NEM"/>
    <x v="0"/>
    <s v="$15.00 to $49.99"/>
    <n v="15"/>
    <n v="0.04"/>
    <n v="124"/>
    <n v="96696.399699999994"/>
    <s v="NEM"/>
    <s v="Newmont Goldcorp"/>
    <s v="Materials"/>
    <s v="Gold"/>
    <s v="Denver, Colorado"/>
    <d v="1969-06-30T00:00:00"/>
    <n v="1164727"/>
    <n v="1921"/>
  </r>
  <r>
    <d v="2019-05-21T00:00:00"/>
    <s v="NEM"/>
    <s v="buy"/>
    <n v="100"/>
    <n v="4"/>
    <s v="2019-05-21"/>
    <n v="30.93"/>
    <n v="31.450001"/>
    <n v="30.799999"/>
    <n v="31.34"/>
    <n v="31.212305000000001"/>
    <n v="7162200"/>
    <s v="NEM"/>
    <x v="14"/>
    <s v="$15.00 to $49.99"/>
    <n v="15"/>
    <n v="0.04"/>
    <n v="4"/>
    <n v="3121.2305000000001"/>
    <s v="NEM"/>
    <s v="Newmont Goldcorp"/>
    <s v="Materials"/>
    <s v="Gold"/>
    <s v="Denver, Colorado"/>
    <d v="1969-06-30T00:00:00"/>
    <n v="1164727"/>
    <n v="1921"/>
  </r>
  <r>
    <d v="2019-04-26T00:00:00"/>
    <s v="NEM"/>
    <s v="buy"/>
    <n v="1000"/>
    <n v="15"/>
    <s v="2019-04-26"/>
    <n v="31.870000999999998"/>
    <n v="31.940000999999999"/>
    <n v="31.370000999999998"/>
    <n v="31.459999"/>
    <n v="31.331816"/>
    <n v="11462100"/>
    <s v="NEM"/>
    <x v="9"/>
    <s v="$15.00 to $49.99"/>
    <n v="15"/>
    <n v="0.04"/>
    <n v="40"/>
    <n v="31331.815999999999"/>
    <s v="NEM"/>
    <s v="Newmont Goldcorp"/>
    <s v="Materials"/>
    <s v="Gold"/>
    <s v="Denver, Colorado"/>
    <d v="1969-06-30T00:00:00"/>
    <n v="1164727"/>
    <n v="1921"/>
  </r>
  <r>
    <d v="2019-04-26T00:00:00"/>
    <s v="NEM"/>
    <s v="sell"/>
    <n v="1100"/>
    <n v="18"/>
    <s v="2019-04-26"/>
    <n v="31.870000999999998"/>
    <n v="31.940000999999999"/>
    <n v="31.370000999999998"/>
    <n v="31.459999"/>
    <n v="31.331816"/>
    <n v="11462100"/>
    <s v="NEM"/>
    <x v="18"/>
    <s v="$15.00 to $49.99"/>
    <n v="15"/>
    <n v="0.04"/>
    <n v="44"/>
    <n v="34464.997600000002"/>
    <s v="NEM"/>
    <s v="Newmont Goldcorp"/>
    <s v="Materials"/>
    <s v="Gold"/>
    <s v="Denver, Colorado"/>
    <d v="1969-06-30T00:00:00"/>
    <n v="1164727"/>
    <n v="1921"/>
  </r>
  <r>
    <d v="2019-04-26T00:00:00"/>
    <s v="NEM"/>
    <s v="buy"/>
    <n v="1300"/>
    <n v="13"/>
    <s v="2019-04-26"/>
    <n v="31.870000999999998"/>
    <n v="31.940000999999999"/>
    <n v="31.370000999999998"/>
    <n v="31.459999"/>
    <n v="31.331816"/>
    <n v="11462100"/>
    <s v="NEM"/>
    <x v="13"/>
    <s v="$15.00 to $49.99"/>
    <n v="15"/>
    <n v="0.04"/>
    <n v="52"/>
    <n v="40731.360800000002"/>
    <s v="NEM"/>
    <s v="Newmont Goldcorp"/>
    <s v="Materials"/>
    <s v="Gold"/>
    <s v="Denver, Colorado"/>
    <d v="1969-06-30T00:00:00"/>
    <n v="1164727"/>
    <n v="1921"/>
  </r>
  <r>
    <d v="2019-04-26T00:00:00"/>
    <s v="NEM"/>
    <s v="sell"/>
    <n v="1400"/>
    <n v="16"/>
    <s v="2019-04-26"/>
    <n v="31.870000999999998"/>
    <n v="31.940000999999999"/>
    <n v="31.370000999999998"/>
    <n v="31.459999"/>
    <n v="31.331816"/>
    <n v="11462100"/>
    <s v="NEM"/>
    <x v="8"/>
    <s v="$15.00 to $49.99"/>
    <n v="15"/>
    <n v="0.04"/>
    <n v="56"/>
    <n v="43864.542399999998"/>
    <s v="NEM"/>
    <s v="Newmont Goldcorp"/>
    <s v="Materials"/>
    <s v="Gold"/>
    <s v="Denver, Colorado"/>
    <d v="1969-06-30T00:00:00"/>
    <n v="1164727"/>
    <n v="1921"/>
  </r>
  <r>
    <d v="2019-04-25T00:00:00"/>
    <s v="NEM"/>
    <s v="buy"/>
    <n v="1200"/>
    <n v="5"/>
    <s v="2019-04-25"/>
    <n v="32.830002"/>
    <n v="32.830002"/>
    <n v="31.17"/>
    <n v="31.629999000000002"/>
    <n v="31.501121999999999"/>
    <n v="11454200"/>
    <s v="NEM"/>
    <x v="12"/>
    <s v="$15.00 to $49.99"/>
    <n v="15"/>
    <n v="0.04"/>
    <n v="48"/>
    <n v="37801.346399999988"/>
    <s v="NEM"/>
    <s v="Newmont Goldcorp"/>
    <s v="Materials"/>
    <s v="Gold"/>
    <s v="Denver, Colorado"/>
    <d v="1969-06-30T00:00:00"/>
    <n v="1164727"/>
    <n v="1921"/>
  </r>
  <r>
    <d v="2019-04-25T00:00:00"/>
    <s v="NEM"/>
    <s v="sell"/>
    <n v="900"/>
    <n v="13"/>
    <s v="2019-04-25"/>
    <n v="32.830002"/>
    <n v="32.830002"/>
    <n v="31.17"/>
    <n v="31.629999000000002"/>
    <n v="31.501121999999999"/>
    <n v="11454200"/>
    <s v="NEM"/>
    <x v="13"/>
    <s v="$15.00 to $49.99"/>
    <n v="15"/>
    <n v="0.04"/>
    <n v="36"/>
    <n v="28351.0098"/>
    <s v="NEM"/>
    <s v="Newmont Goldcorp"/>
    <s v="Materials"/>
    <s v="Gold"/>
    <s v="Denver, Colorado"/>
    <d v="1969-06-30T00:00:00"/>
    <n v="1164727"/>
    <n v="1921"/>
  </r>
  <r>
    <d v="2019-04-25T00:00:00"/>
    <s v="NEM"/>
    <s v="sell"/>
    <n v="200"/>
    <n v="1"/>
    <s v="2019-04-25"/>
    <n v="32.830002"/>
    <n v="32.830002"/>
    <n v="31.17"/>
    <n v="31.629999000000002"/>
    <n v="31.501121999999999"/>
    <n v="11454200"/>
    <s v="NEM"/>
    <x v="19"/>
    <s v="$15.00 to $49.99"/>
    <n v="15"/>
    <n v="0.04"/>
    <n v="8"/>
    <n v="6300.2244000000001"/>
    <s v="NEM"/>
    <s v="Newmont Goldcorp"/>
    <s v="Materials"/>
    <s v="Gold"/>
    <s v="Denver, Colorado"/>
    <d v="1969-06-30T00:00:00"/>
    <n v="1164727"/>
    <n v="1921"/>
  </r>
  <r>
    <d v="2019-05-23T00:00:00"/>
    <s v="NEM"/>
    <s v="sell"/>
    <n v="1900"/>
    <n v="17"/>
    <s v="2019-05-23"/>
    <n v="31.6"/>
    <n v="32.029998999999997"/>
    <n v="31.32"/>
    <n v="31.639999"/>
    <n v="31.511081999999998"/>
    <n v="8810000"/>
    <s v="NEM"/>
    <x v="17"/>
    <s v="$15.00 to $49.99"/>
    <n v="15"/>
    <n v="0.04"/>
    <n v="76"/>
    <n v="59871.055799999987"/>
    <s v="NEM"/>
    <s v="Newmont Goldcorp"/>
    <s v="Materials"/>
    <s v="Gold"/>
    <s v="Denver, Colorado"/>
    <d v="1969-06-30T00:00:00"/>
    <n v="1164727"/>
    <n v="1921"/>
  </r>
  <r>
    <d v="2019-05-23T00:00:00"/>
    <s v="NEM"/>
    <s v="buy"/>
    <n v="700"/>
    <n v="12"/>
    <s v="2019-05-23"/>
    <n v="31.6"/>
    <n v="32.029998999999997"/>
    <n v="31.32"/>
    <n v="31.639999"/>
    <n v="31.511081999999998"/>
    <n v="8810000"/>
    <s v="NEM"/>
    <x v="11"/>
    <s v="$15.00 to $49.99"/>
    <n v="15"/>
    <n v="0.04"/>
    <n v="28"/>
    <n v="22057.757399999999"/>
    <s v="NEM"/>
    <s v="Newmont Goldcorp"/>
    <s v="Materials"/>
    <s v="Gold"/>
    <s v="Denver, Colorado"/>
    <d v="1969-06-30T00:00:00"/>
    <n v="1164727"/>
    <n v="1921"/>
  </r>
  <r>
    <d v="2019-05-23T00:00:00"/>
    <s v="NEM"/>
    <s v="buy"/>
    <n v="800"/>
    <n v="8"/>
    <s v="2019-05-23"/>
    <n v="31.6"/>
    <n v="32.029998999999997"/>
    <n v="31.32"/>
    <n v="31.639999"/>
    <n v="31.511081999999998"/>
    <n v="8810000"/>
    <s v="NEM"/>
    <x v="4"/>
    <s v="$15.00 to $49.99"/>
    <n v="15"/>
    <n v="0.04"/>
    <n v="32"/>
    <n v="25208.865600000001"/>
    <s v="NEM"/>
    <s v="Newmont Goldcorp"/>
    <s v="Materials"/>
    <s v="Gold"/>
    <s v="Denver, Colorado"/>
    <d v="1969-06-30T00:00:00"/>
    <n v="1164727"/>
    <n v="1921"/>
  </r>
  <r>
    <d v="2019-05-28T00:00:00"/>
    <s v="NEM"/>
    <s v="buy"/>
    <n v="500"/>
    <n v="6"/>
    <s v="2019-05-28"/>
    <n v="31.75"/>
    <n v="31.879999000000002"/>
    <n v="31.469999000000001"/>
    <n v="31.67"/>
    <n v="31.540959999999998"/>
    <n v="11372900"/>
    <s v="NEM"/>
    <x v="5"/>
    <s v="$15.00 to $49.99"/>
    <n v="15"/>
    <n v="0.04"/>
    <n v="20"/>
    <n v="15770.48"/>
    <s v="NEM"/>
    <s v="Newmont Goldcorp"/>
    <s v="Materials"/>
    <s v="Gold"/>
    <s v="Denver, Colorado"/>
    <d v="1969-06-30T00:00:00"/>
    <n v="1164727"/>
    <n v="1921"/>
  </r>
  <r>
    <d v="2019-05-28T00:00:00"/>
    <s v="NEM"/>
    <s v="buy"/>
    <n v="700"/>
    <n v="19"/>
    <s v="2019-05-28"/>
    <n v="31.75"/>
    <n v="31.879999000000002"/>
    <n v="31.469999000000001"/>
    <n v="31.67"/>
    <n v="31.540959999999998"/>
    <n v="11372900"/>
    <s v="NEM"/>
    <x v="0"/>
    <s v="$15.00 to $49.99"/>
    <n v="15"/>
    <n v="0.04"/>
    <n v="28"/>
    <n v="22078.671999999999"/>
    <s v="NEM"/>
    <s v="Newmont Goldcorp"/>
    <s v="Materials"/>
    <s v="Gold"/>
    <s v="Denver, Colorado"/>
    <d v="1969-06-30T00:00:00"/>
    <n v="1164727"/>
    <n v="1921"/>
  </r>
  <r>
    <d v="2019-05-28T00:00:00"/>
    <s v="NEM"/>
    <s v="buy"/>
    <n v="800"/>
    <n v="16"/>
    <s v="2019-05-28"/>
    <n v="31.75"/>
    <n v="31.879999000000002"/>
    <n v="31.469999000000001"/>
    <n v="31.67"/>
    <n v="31.540959999999998"/>
    <n v="11372900"/>
    <s v="NEM"/>
    <x v="8"/>
    <s v="$15.00 to $49.99"/>
    <n v="15"/>
    <n v="0.04"/>
    <n v="32"/>
    <n v="25232.768"/>
    <s v="NEM"/>
    <s v="Newmont Goldcorp"/>
    <s v="Materials"/>
    <s v="Gold"/>
    <s v="Denver, Colorado"/>
    <d v="1969-06-30T00:00:00"/>
    <n v="1164727"/>
    <n v="1921"/>
  </r>
  <r>
    <d v="2019-05-24T00:00:00"/>
    <s v="NEM"/>
    <s v="sell"/>
    <n v="1100"/>
    <n v="10"/>
    <s v="2019-05-24"/>
    <n v="31.540001"/>
    <n v="31.969999000000001"/>
    <n v="31.469999000000001"/>
    <n v="31.92"/>
    <n v="31.789942"/>
    <n v="6135400"/>
    <s v="NEM"/>
    <x v="2"/>
    <s v="$15.00 to $49.99"/>
    <n v="15"/>
    <n v="0.04"/>
    <n v="44"/>
    <n v="34968.936199999996"/>
    <s v="NEM"/>
    <s v="Newmont Goldcorp"/>
    <s v="Materials"/>
    <s v="Gold"/>
    <s v="Denver, Colorado"/>
    <d v="1969-06-30T00:00:00"/>
    <n v="1164727"/>
    <n v="1921"/>
  </r>
  <r>
    <d v="2019-05-30T00:00:00"/>
    <s v="NEM"/>
    <s v="buy"/>
    <n v="200"/>
    <n v="3"/>
    <s v="2019-05-30"/>
    <n v="31.719999000000001"/>
    <n v="32.169998"/>
    <n v="31.6"/>
    <n v="32.090000000000003"/>
    <n v="31.959249"/>
    <n v="6749100"/>
    <s v="NEM"/>
    <x v="3"/>
    <s v="$15.00 to $49.99"/>
    <n v="15"/>
    <n v="0.04"/>
    <n v="8"/>
    <n v="6391.8498"/>
    <s v="NEM"/>
    <s v="Newmont Goldcorp"/>
    <s v="Materials"/>
    <s v="Gold"/>
    <s v="Denver, Colorado"/>
    <d v="1969-06-30T00:00:00"/>
    <n v="1164727"/>
    <n v="1921"/>
  </r>
  <r>
    <d v="2019-05-30T00:00:00"/>
    <s v="NEM"/>
    <s v="buy"/>
    <n v="400"/>
    <n v="4"/>
    <s v="2019-05-30"/>
    <n v="31.719999000000001"/>
    <n v="32.169998"/>
    <n v="31.6"/>
    <n v="32.090000000000003"/>
    <n v="31.959249"/>
    <n v="6749100"/>
    <s v="NEM"/>
    <x v="14"/>
    <s v="$15.00 to $49.99"/>
    <n v="15"/>
    <n v="0.04"/>
    <n v="16"/>
    <n v="12783.6996"/>
    <s v="NEM"/>
    <s v="Newmont Goldcorp"/>
    <s v="Materials"/>
    <s v="Gold"/>
    <s v="Denver, Colorado"/>
    <d v="1969-06-30T00:00:00"/>
    <n v="1164727"/>
    <n v="1921"/>
  </r>
  <r>
    <d v="2019-04-24T00:00:00"/>
    <s v="NEM"/>
    <s v="sell"/>
    <n v="600"/>
    <n v="4"/>
    <s v="2019-04-24"/>
    <n v="32.360000999999997"/>
    <n v="32.599997999999999"/>
    <n v="32.080002"/>
    <n v="32.200001"/>
    <n v="32.068801999999998"/>
    <n v="12384500"/>
    <s v="NEM"/>
    <x v="14"/>
    <s v="$15.00 to $49.99"/>
    <n v="15"/>
    <n v="0.04"/>
    <n v="24"/>
    <n v="19241.281200000001"/>
    <s v="NEM"/>
    <s v="Newmont Goldcorp"/>
    <s v="Materials"/>
    <s v="Gold"/>
    <s v="Denver, Colorado"/>
    <d v="1969-06-30T00:00:00"/>
    <n v="1164727"/>
    <n v="1921"/>
  </r>
  <r>
    <d v="2019-04-23T00:00:00"/>
    <s v="NEM"/>
    <s v="sell"/>
    <n v="1700"/>
    <n v="15"/>
    <s v="2019-04-23"/>
    <n v="32.259998000000003"/>
    <n v="32.639999000000003"/>
    <n v="32.240001999999997"/>
    <n v="32.369999"/>
    <n v="32.238106000000002"/>
    <n v="11636200"/>
    <s v="NEM"/>
    <x v="9"/>
    <s v="$15.00 to $49.99"/>
    <n v="15"/>
    <n v="0.04"/>
    <n v="68"/>
    <n v="54804.780200000001"/>
    <s v="NEM"/>
    <s v="Newmont Goldcorp"/>
    <s v="Materials"/>
    <s v="Gold"/>
    <s v="Denver, Colorado"/>
    <d v="1969-06-30T00:00:00"/>
    <n v="1164727"/>
    <n v="1921"/>
  </r>
  <r>
    <d v="2019-04-22T00:00:00"/>
    <s v="NEM"/>
    <s v="buy"/>
    <n v="2500"/>
    <n v="18"/>
    <s v="2019-04-22"/>
    <n v="33.240001999999997"/>
    <n v="33.25"/>
    <n v="32.349997999999999"/>
    <n v="32.549999"/>
    <n v="32.417374000000002"/>
    <n v="12610600"/>
    <s v="NEM"/>
    <x v="18"/>
    <s v="$15.00 to $49.99"/>
    <n v="15"/>
    <n v="0.04"/>
    <n v="100"/>
    <n v="81043.435000000012"/>
    <s v="NEM"/>
    <s v="Newmont Goldcorp"/>
    <s v="Materials"/>
    <s v="Gold"/>
    <s v="Denver, Colorado"/>
    <d v="1969-06-30T00:00:00"/>
    <n v="1164727"/>
    <n v="1921"/>
  </r>
  <r>
    <d v="2019-04-22T00:00:00"/>
    <s v="NEM"/>
    <s v="sell"/>
    <n v="700"/>
    <n v="15"/>
    <s v="2019-04-22"/>
    <n v="33.240001999999997"/>
    <n v="33.25"/>
    <n v="32.349997999999999"/>
    <n v="32.549999"/>
    <n v="32.417374000000002"/>
    <n v="12610600"/>
    <s v="NEM"/>
    <x v="9"/>
    <s v="$15.00 to $49.99"/>
    <n v="15"/>
    <n v="0.04"/>
    <n v="28"/>
    <n v="22692.161800000002"/>
    <s v="NEM"/>
    <s v="Newmont Goldcorp"/>
    <s v="Materials"/>
    <s v="Gold"/>
    <s v="Denver, Colorado"/>
    <d v="1969-06-30T00:00:00"/>
    <n v="1164727"/>
    <n v="1921"/>
  </r>
  <r>
    <d v="2019-04-22T00:00:00"/>
    <s v="NEM"/>
    <s v="sell"/>
    <n v="300"/>
    <n v="1"/>
    <s v="2019-04-22"/>
    <n v="33.240001999999997"/>
    <n v="33.25"/>
    <n v="32.349997999999999"/>
    <n v="32.549999"/>
    <n v="32.417374000000002"/>
    <n v="12610600"/>
    <s v="NEM"/>
    <x v="19"/>
    <s v="$15.00 to $49.99"/>
    <n v="15"/>
    <n v="0.04"/>
    <n v="12"/>
    <n v="9725.2121999999999"/>
    <s v="NEM"/>
    <s v="Newmont Goldcorp"/>
    <s v="Materials"/>
    <s v="Gold"/>
    <s v="Denver, Colorado"/>
    <d v="1969-06-30T00:00:00"/>
    <n v="1164727"/>
    <n v="1921"/>
  </r>
  <r>
    <d v="2019-04-22T00:00:00"/>
    <s v="NEM"/>
    <s v="sell"/>
    <n v="1300"/>
    <n v="8"/>
    <s v="2019-04-22"/>
    <n v="33.240001999999997"/>
    <n v="33.25"/>
    <n v="32.349997999999999"/>
    <n v="32.549999"/>
    <n v="32.417374000000002"/>
    <n v="12610600"/>
    <s v="NEM"/>
    <x v="4"/>
    <s v="$15.00 to $49.99"/>
    <n v="15"/>
    <n v="0.04"/>
    <n v="52"/>
    <n v="42142.586200000012"/>
    <s v="NEM"/>
    <s v="Newmont Goldcorp"/>
    <s v="Materials"/>
    <s v="Gold"/>
    <s v="Denver, Colorado"/>
    <d v="1969-06-30T00:00:00"/>
    <n v="1164727"/>
    <n v="1921"/>
  </r>
  <r>
    <d v="2019-04-18T00:00:00"/>
    <s v="NEM"/>
    <s v="sell"/>
    <n v="1800"/>
    <n v="17"/>
    <s v="2019-04-18"/>
    <n v="34.150002000000001"/>
    <n v="34.220001000000003"/>
    <n v="32.869999"/>
    <n v="33.040000999999997"/>
    <n v="32.905380000000001"/>
    <n v="26298500"/>
    <s v="NEM"/>
    <x v="17"/>
    <s v="$15.00 to $49.99"/>
    <n v="15"/>
    <n v="0.04"/>
    <n v="72"/>
    <n v="59229.684000000001"/>
    <s v="NEM"/>
    <s v="Newmont Goldcorp"/>
    <s v="Materials"/>
    <s v="Gold"/>
    <s v="Denver, Colorado"/>
    <d v="1969-06-30T00:00:00"/>
    <n v="1164727"/>
    <n v="1921"/>
  </r>
  <r>
    <d v="2019-05-31T00:00:00"/>
    <s v="NEM"/>
    <s v="sell"/>
    <n v="1300"/>
    <n v="11"/>
    <s v="2019-05-31"/>
    <n v="32.459999000000003"/>
    <n v="33.400002000000001"/>
    <n v="32.369999"/>
    <n v="33.090000000000003"/>
    <n v="32.955173000000002"/>
    <n v="13522400"/>
    <s v="NEM"/>
    <x v="1"/>
    <s v="$15.00 to $49.99"/>
    <n v="15"/>
    <n v="0.04"/>
    <n v="52"/>
    <n v="42841.724900000001"/>
    <s v="NEM"/>
    <s v="Newmont Goldcorp"/>
    <s v="Materials"/>
    <s v="Gold"/>
    <s v="Denver, Colorado"/>
    <d v="1969-06-30T00:00:00"/>
    <n v="1164727"/>
    <n v="1921"/>
  </r>
  <r>
    <d v="2019-05-31T00:00:00"/>
    <s v="NEM"/>
    <s v="buy"/>
    <n v="700"/>
    <n v="14"/>
    <s v="2019-05-31"/>
    <n v="32.459999000000003"/>
    <n v="33.400002000000001"/>
    <n v="32.369999"/>
    <n v="33.090000000000003"/>
    <n v="32.955173000000002"/>
    <n v="13522400"/>
    <s v="NEM"/>
    <x v="16"/>
    <s v="$15.00 to $49.99"/>
    <n v="15"/>
    <n v="0.04"/>
    <n v="28"/>
    <n v="23068.6211"/>
    <s v="NEM"/>
    <s v="Newmont Goldcorp"/>
    <s v="Materials"/>
    <s v="Gold"/>
    <s v="Denver, Colorado"/>
    <d v="1969-06-30T00:00:00"/>
    <n v="1164727"/>
    <n v="1921"/>
  </r>
  <r>
    <d v="2019-05-31T00:00:00"/>
    <s v="NEM"/>
    <s v="sell"/>
    <n v="2200"/>
    <n v="17"/>
    <s v="2019-05-31"/>
    <n v="32.459999000000003"/>
    <n v="33.400002000000001"/>
    <n v="32.369999"/>
    <n v="33.090000000000003"/>
    <n v="32.955173000000002"/>
    <n v="13522400"/>
    <s v="NEM"/>
    <x v="17"/>
    <s v="$15.00 to $49.99"/>
    <n v="15"/>
    <n v="0.04"/>
    <n v="88"/>
    <n v="72501.380600000004"/>
    <s v="NEM"/>
    <s v="Newmont Goldcorp"/>
    <s v="Materials"/>
    <s v="Gold"/>
    <s v="Denver, Colorado"/>
    <d v="1969-06-30T00:00:00"/>
    <n v="1164727"/>
    <n v="1921"/>
  </r>
  <r>
    <d v="2019-06-03T00:00:00"/>
    <s v="NEM"/>
    <s v="sell"/>
    <n v="200"/>
    <n v="2"/>
    <s v="2019-06-03"/>
    <n v="33.299999"/>
    <n v="33.630001"/>
    <n v="32.860000999999997"/>
    <n v="33.630001"/>
    <n v="33.492972999999999"/>
    <n v="11862600"/>
    <s v="NEM"/>
    <x v="10"/>
    <s v="$15.00 to $49.99"/>
    <n v="15"/>
    <n v="0.04"/>
    <n v="8"/>
    <n v="6698.5945999999994"/>
    <s v="NEM"/>
    <s v="Newmont Goldcorp"/>
    <s v="Materials"/>
    <s v="Gold"/>
    <s v="Denver, Colorado"/>
    <d v="1969-06-30T00:00:00"/>
    <n v="1164727"/>
    <n v="1921"/>
  </r>
  <r>
    <d v="2019-06-03T00:00:00"/>
    <s v="NEM"/>
    <s v="sell"/>
    <n v="1400"/>
    <n v="5"/>
    <s v="2019-06-03"/>
    <n v="33.299999"/>
    <n v="33.630001"/>
    <n v="32.860000999999997"/>
    <n v="33.630001"/>
    <n v="33.492972999999999"/>
    <n v="11862600"/>
    <s v="NEM"/>
    <x v="12"/>
    <s v="$15.00 to $49.99"/>
    <n v="15"/>
    <n v="0.04"/>
    <n v="56"/>
    <n v="46890.162199999999"/>
    <s v="NEM"/>
    <s v="Newmont Goldcorp"/>
    <s v="Materials"/>
    <s v="Gold"/>
    <s v="Denver, Colorado"/>
    <d v="1969-06-30T00:00:00"/>
    <n v="1164727"/>
    <n v="1921"/>
  </r>
  <r>
    <d v="2019-06-04T00:00:00"/>
    <s v="NEM"/>
    <s v="sell"/>
    <n v="200"/>
    <n v="6"/>
    <s v="2019-06-04"/>
    <n v="33.5"/>
    <n v="34.360000999999997"/>
    <n v="33.25"/>
    <n v="34.360000999999997"/>
    <n v="34.220001000000003"/>
    <n v="12264300"/>
    <s v="NEM"/>
    <x v="5"/>
    <s v="$15.00 to $49.99"/>
    <n v="15"/>
    <n v="0.04"/>
    <n v="8"/>
    <n v="6844.0002000000004"/>
    <s v="NEM"/>
    <s v="Newmont Goldcorp"/>
    <s v="Materials"/>
    <s v="Gold"/>
    <s v="Denver, Colorado"/>
    <d v="1969-06-30T00:00:00"/>
    <n v="1164727"/>
    <n v="1921"/>
  </r>
  <r>
    <d v="2019-06-04T00:00:00"/>
    <s v="NEM"/>
    <s v="sell"/>
    <n v="1100"/>
    <n v="9"/>
    <s v="2019-06-04"/>
    <n v="33.5"/>
    <n v="34.360000999999997"/>
    <n v="33.25"/>
    <n v="34.360000999999997"/>
    <n v="34.220001000000003"/>
    <n v="12264300"/>
    <s v="NEM"/>
    <x v="6"/>
    <s v="$15.00 to $49.99"/>
    <n v="15"/>
    <n v="0.04"/>
    <n v="44"/>
    <n v="37642.001100000001"/>
    <s v="NEM"/>
    <s v="Newmont Goldcorp"/>
    <s v="Materials"/>
    <s v="Gold"/>
    <s v="Denver, Colorado"/>
    <d v="1969-06-30T00:00:00"/>
    <n v="1164727"/>
    <n v="1921"/>
  </r>
  <r>
    <d v="2019-06-04T00:00:00"/>
    <s v="NEM"/>
    <s v="sell"/>
    <n v="700"/>
    <n v="10"/>
    <s v="2019-06-04"/>
    <n v="33.5"/>
    <n v="34.360000999999997"/>
    <n v="33.25"/>
    <n v="34.360000999999997"/>
    <n v="34.220001000000003"/>
    <n v="12264300"/>
    <s v="NEM"/>
    <x v="2"/>
    <s v="$15.00 to $49.99"/>
    <n v="15"/>
    <n v="0.04"/>
    <n v="28"/>
    <n v="23954.000700000001"/>
    <s v="NEM"/>
    <s v="Newmont Goldcorp"/>
    <s v="Materials"/>
    <s v="Gold"/>
    <s v="Denver, Colorado"/>
    <d v="1969-06-30T00:00:00"/>
    <n v="1164727"/>
    <n v="1921"/>
  </r>
  <r>
    <d v="2019-06-05T00:00:00"/>
    <s v="NEM"/>
    <s v="buy"/>
    <n v="1400"/>
    <n v="16"/>
    <s v="2019-06-05"/>
    <n v="34.540000999999997"/>
    <n v="34.75"/>
    <n v="34.060001"/>
    <n v="34.490001999999997"/>
    <n v="34.490001999999997"/>
    <n v="10111000"/>
    <s v="NEM"/>
    <x v="8"/>
    <s v="$15.00 to $49.99"/>
    <n v="15"/>
    <n v="0.04"/>
    <n v="56"/>
    <n v="48286.002799999987"/>
    <s v="NEM"/>
    <s v="Newmont Goldcorp"/>
    <s v="Materials"/>
    <s v="Gold"/>
    <s v="Denver, Colorado"/>
    <d v="1969-06-30T00:00:00"/>
    <n v="1164727"/>
    <n v="1921"/>
  </r>
  <r>
    <d v="2019-04-16T00:00:00"/>
    <s v="NEM"/>
    <s v="buy"/>
    <n v="200"/>
    <n v="8"/>
    <s v="2019-04-16"/>
    <n v="35.169998"/>
    <n v="35.220001000000003"/>
    <n v="34.689999"/>
    <n v="34.790000999999997"/>
    <n v="34.648246999999998"/>
    <n v="11176500"/>
    <s v="NEM"/>
    <x v="4"/>
    <s v="$15.00 to $49.99"/>
    <n v="15"/>
    <n v="0.04"/>
    <n v="8"/>
    <n v="6929.6493999999993"/>
    <s v="NEM"/>
    <s v="Newmont Goldcorp"/>
    <s v="Materials"/>
    <s v="Gold"/>
    <s v="Denver, Colorado"/>
    <d v="1969-06-30T00:00:00"/>
    <n v="1164727"/>
    <n v="1921"/>
  </r>
  <r>
    <d v="2019-04-02T00:00:00"/>
    <s v="NEM"/>
    <s v="buy"/>
    <n v="900"/>
    <n v="11"/>
    <s v="2019-04-02"/>
    <n v="35.509998000000003"/>
    <n v="35.919998"/>
    <n v="35.380001"/>
    <n v="35.830002"/>
    <n v="34.815837999999999"/>
    <n v="11167100"/>
    <s v="NEM"/>
    <x v="1"/>
    <s v="$15.00 to $49.99"/>
    <n v="15"/>
    <n v="0.04"/>
    <n v="36"/>
    <n v="31334.254199999999"/>
    <s v="NEM"/>
    <s v="Newmont Goldcorp"/>
    <s v="Materials"/>
    <s v="Gold"/>
    <s v="Denver, Colorado"/>
    <d v="1969-06-30T00:00:00"/>
    <n v="1164727"/>
    <n v="1921"/>
  </r>
  <r>
    <d v="2019-04-02T00:00:00"/>
    <s v="NEM"/>
    <s v="buy"/>
    <n v="100"/>
    <n v="1"/>
    <s v="2019-04-02"/>
    <n v="35.509998000000003"/>
    <n v="35.919998"/>
    <n v="35.380001"/>
    <n v="35.830002"/>
    <n v="34.815837999999999"/>
    <n v="11167100"/>
    <s v="NEM"/>
    <x v="19"/>
    <s v="$15.00 to $49.99"/>
    <n v="15"/>
    <n v="0.04"/>
    <n v="4"/>
    <n v="3481.5837999999999"/>
    <s v="NEM"/>
    <s v="Newmont Goldcorp"/>
    <s v="Materials"/>
    <s v="Gold"/>
    <s v="Denver, Colorado"/>
    <d v="1969-06-30T00:00:00"/>
    <n v="1164727"/>
    <n v="1921"/>
  </r>
  <r>
    <d v="2019-04-02T00:00:00"/>
    <s v="NEM"/>
    <s v="sell"/>
    <n v="1800"/>
    <n v="13"/>
    <s v="2019-04-02"/>
    <n v="35.509998000000003"/>
    <n v="35.919998"/>
    <n v="35.380001"/>
    <n v="35.830002"/>
    <n v="34.815837999999999"/>
    <n v="11167100"/>
    <s v="NEM"/>
    <x v="13"/>
    <s v="$15.00 to $49.99"/>
    <n v="15"/>
    <n v="0.04"/>
    <n v="72"/>
    <n v="62668.508399999999"/>
    <s v="NEM"/>
    <s v="Newmont Goldcorp"/>
    <s v="Materials"/>
    <s v="Gold"/>
    <s v="Denver, Colorado"/>
    <d v="1969-06-30T00:00:00"/>
    <n v="1164727"/>
    <n v="1921"/>
  </r>
  <r>
    <d v="2019-04-03T00:00:00"/>
    <s v="NEM"/>
    <s v="buy"/>
    <n v="1200"/>
    <n v="15"/>
    <s v="2019-04-03"/>
    <n v="35.869999"/>
    <n v="36.099997999999999"/>
    <n v="35.709999000000003"/>
    <n v="35.950001"/>
    <n v="34.932437999999998"/>
    <n v="8077000"/>
    <s v="NEM"/>
    <x v="9"/>
    <s v="$15.00 to $49.99"/>
    <n v="15"/>
    <n v="0.04"/>
    <n v="48"/>
    <n v="41918.925600000002"/>
    <s v="NEM"/>
    <s v="Newmont Goldcorp"/>
    <s v="Materials"/>
    <s v="Gold"/>
    <s v="Denver, Colorado"/>
    <d v="1969-06-30T00:00:00"/>
    <n v="1164727"/>
    <n v="1921"/>
  </r>
  <r>
    <d v="2019-04-03T00:00:00"/>
    <s v="NEM"/>
    <s v="sell"/>
    <n v="3300"/>
    <n v="19"/>
    <s v="2019-04-03"/>
    <n v="35.869999"/>
    <n v="36.099997999999999"/>
    <n v="35.709999000000003"/>
    <n v="35.950001"/>
    <n v="34.932437999999998"/>
    <n v="8077000"/>
    <s v="NEM"/>
    <x v="0"/>
    <s v="$15.00 to $49.99"/>
    <n v="15"/>
    <n v="0.04"/>
    <n v="132"/>
    <n v="115277.0454"/>
    <s v="NEM"/>
    <s v="Newmont Goldcorp"/>
    <s v="Materials"/>
    <s v="Gold"/>
    <s v="Denver, Colorado"/>
    <d v="1969-06-30T00:00:00"/>
    <n v="1164727"/>
    <n v="1921"/>
  </r>
  <r>
    <d v="2019-04-03T00:00:00"/>
    <s v="NEM"/>
    <s v="buy"/>
    <n v="1400"/>
    <n v="16"/>
    <s v="2019-04-03"/>
    <n v="35.869999"/>
    <n v="36.099997999999999"/>
    <n v="35.709999000000003"/>
    <n v="35.950001"/>
    <n v="34.932437999999998"/>
    <n v="8077000"/>
    <s v="NEM"/>
    <x v="8"/>
    <s v="$15.00 to $49.99"/>
    <n v="15"/>
    <n v="0.04"/>
    <n v="56"/>
    <n v="48905.413200000003"/>
    <s v="NEM"/>
    <s v="Newmont Goldcorp"/>
    <s v="Materials"/>
    <s v="Gold"/>
    <s v="Denver, Colorado"/>
    <d v="1969-06-30T00:00:00"/>
    <n v="1164727"/>
    <n v="1921"/>
  </r>
  <r>
    <d v="2019-04-03T00:00:00"/>
    <s v="NEM"/>
    <s v="buy"/>
    <n v="1300"/>
    <n v="10"/>
    <s v="2019-04-03"/>
    <n v="35.869999"/>
    <n v="36.099997999999999"/>
    <n v="35.709999000000003"/>
    <n v="35.950001"/>
    <n v="34.932437999999998"/>
    <n v="8077000"/>
    <s v="NEM"/>
    <x v="2"/>
    <s v="$15.00 to $49.99"/>
    <n v="15"/>
    <n v="0.04"/>
    <n v="52"/>
    <n v="45412.169399999999"/>
    <s v="NEM"/>
    <s v="Newmont Goldcorp"/>
    <s v="Materials"/>
    <s v="Gold"/>
    <s v="Denver, Colorado"/>
    <d v="1969-06-30T00:00:00"/>
    <n v="1164727"/>
    <n v="1921"/>
  </r>
  <r>
    <d v="2019-04-03T00:00:00"/>
    <s v="NEM"/>
    <s v="sell"/>
    <n v="1000"/>
    <n v="13"/>
    <s v="2019-04-03"/>
    <n v="35.869999"/>
    <n v="36.099997999999999"/>
    <n v="35.709999000000003"/>
    <n v="35.950001"/>
    <n v="34.932437999999998"/>
    <n v="8077000"/>
    <s v="NEM"/>
    <x v="13"/>
    <s v="$15.00 to $49.99"/>
    <n v="15"/>
    <n v="0.04"/>
    <n v="40"/>
    <n v="34932.437999999987"/>
    <s v="NEM"/>
    <s v="Newmont Goldcorp"/>
    <s v="Materials"/>
    <s v="Gold"/>
    <s v="Denver, Colorado"/>
    <d v="1969-06-30T00:00:00"/>
    <n v="1164727"/>
    <n v="1921"/>
  </r>
  <r>
    <d v="2019-04-03T00:00:00"/>
    <s v="NEM"/>
    <s v="buy"/>
    <n v="200"/>
    <n v="6"/>
    <s v="2019-04-03"/>
    <n v="35.869999"/>
    <n v="36.099997999999999"/>
    <n v="35.709999000000003"/>
    <n v="35.950001"/>
    <n v="34.932437999999998"/>
    <n v="8077000"/>
    <s v="NEM"/>
    <x v="5"/>
    <s v="$15.00 to $49.99"/>
    <n v="15"/>
    <n v="0.04"/>
    <n v="8"/>
    <n v="6986.4875999999986"/>
    <s v="NEM"/>
    <s v="Newmont Goldcorp"/>
    <s v="Materials"/>
    <s v="Gold"/>
    <s v="Denver, Colorado"/>
    <d v="1969-06-30T00:00:00"/>
    <n v="1164727"/>
    <n v="1921"/>
  </r>
  <r>
    <d v="2019-04-11T00:00:00"/>
    <s v="NEM"/>
    <s v="buy"/>
    <n v="1400"/>
    <n v="12"/>
    <s v="2019-04-11"/>
    <n v="35.93"/>
    <n v="36.279998999999997"/>
    <n v="35.650002000000001"/>
    <n v="35.970001000000003"/>
    <n v="34.951873999999997"/>
    <n v="10950300"/>
    <s v="NEM"/>
    <x v="11"/>
    <s v="$15.00 to $49.99"/>
    <n v="15"/>
    <n v="0.04"/>
    <n v="56"/>
    <n v="48932.623599999992"/>
    <s v="NEM"/>
    <s v="Newmont Goldcorp"/>
    <s v="Materials"/>
    <s v="Gold"/>
    <s v="Denver, Colorado"/>
    <d v="1969-06-30T00:00:00"/>
    <n v="1164727"/>
    <n v="1921"/>
  </r>
  <r>
    <d v="2019-04-15T00:00:00"/>
    <s v="NEM"/>
    <s v="sell"/>
    <n v="1100"/>
    <n v="15"/>
    <s v="2019-04-15"/>
    <n v="35.979999999999997"/>
    <n v="36.220001000000003"/>
    <n v="35.779998999999997"/>
    <n v="36.169998"/>
    <n v="35.146205999999999"/>
    <n v="13278300"/>
    <s v="NEM"/>
    <x v="9"/>
    <s v="$15.00 to $49.99"/>
    <n v="15"/>
    <n v="0.04"/>
    <n v="44"/>
    <n v="38660.8266"/>
    <s v="NEM"/>
    <s v="Newmont Goldcorp"/>
    <s v="Materials"/>
    <s v="Gold"/>
    <s v="Denver, Colorado"/>
    <d v="1969-06-30T00:00:00"/>
    <n v="1164727"/>
    <n v="1921"/>
  </r>
  <r>
    <d v="2019-04-15T00:00:00"/>
    <s v="NEM"/>
    <s v="sell"/>
    <n v="900"/>
    <n v="8"/>
    <s v="2019-04-15"/>
    <n v="35.979999999999997"/>
    <n v="36.220001000000003"/>
    <n v="35.779998999999997"/>
    <n v="36.169998"/>
    <n v="35.146205999999999"/>
    <n v="13278300"/>
    <s v="NEM"/>
    <x v="4"/>
    <s v="$15.00 to $49.99"/>
    <n v="15"/>
    <n v="0.04"/>
    <n v="36"/>
    <n v="31631.5854"/>
    <s v="NEM"/>
    <s v="Newmont Goldcorp"/>
    <s v="Materials"/>
    <s v="Gold"/>
    <s v="Denver, Colorado"/>
    <d v="1969-06-30T00:00:00"/>
    <n v="1164727"/>
    <n v="1921"/>
  </r>
  <r>
    <d v="2019-04-15T00:00:00"/>
    <s v="NEM"/>
    <s v="sell"/>
    <n v="3100"/>
    <n v="11"/>
    <s v="2019-04-15"/>
    <n v="35.979999999999997"/>
    <n v="36.220001000000003"/>
    <n v="35.779998999999997"/>
    <n v="36.169998"/>
    <n v="35.146205999999999"/>
    <n v="13278300"/>
    <s v="NEM"/>
    <x v="1"/>
    <s v="$15.00 to $49.99"/>
    <n v="15"/>
    <n v="0.04"/>
    <n v="124"/>
    <n v="108953.2386"/>
    <s v="NEM"/>
    <s v="Newmont Goldcorp"/>
    <s v="Materials"/>
    <s v="Gold"/>
    <s v="Denver, Colorado"/>
    <d v="1969-06-30T00:00:00"/>
    <n v="1164727"/>
    <n v="1921"/>
  </r>
  <r>
    <d v="2019-04-12T00:00:00"/>
    <s v="NEM"/>
    <s v="sell"/>
    <n v="2800"/>
    <n v="18"/>
    <s v="2019-04-12"/>
    <n v="36.110000999999997"/>
    <n v="36.419998"/>
    <n v="35.599997999999999"/>
    <n v="36.25"/>
    <n v="35.223945999999998"/>
    <n v="10550700"/>
    <s v="NEM"/>
    <x v="18"/>
    <s v="$15.00 to $49.99"/>
    <n v="15"/>
    <n v="0.04"/>
    <n v="112"/>
    <n v="98627.04879999999"/>
    <s v="NEM"/>
    <s v="Newmont Goldcorp"/>
    <s v="Materials"/>
    <s v="Gold"/>
    <s v="Denver, Colorado"/>
    <d v="1969-06-30T00:00:00"/>
    <n v="1164727"/>
    <n v="1921"/>
  </r>
  <r>
    <d v="2019-04-12T00:00:00"/>
    <s v="NEM"/>
    <s v="buy"/>
    <n v="700"/>
    <n v="11"/>
    <s v="2019-04-12"/>
    <n v="36.110000999999997"/>
    <n v="36.419998"/>
    <n v="35.599997999999999"/>
    <n v="36.25"/>
    <n v="35.223945999999998"/>
    <n v="10550700"/>
    <s v="NEM"/>
    <x v="1"/>
    <s v="$15.00 to $49.99"/>
    <n v="15"/>
    <n v="0.04"/>
    <n v="28"/>
    <n v="24656.762200000001"/>
    <s v="NEM"/>
    <s v="Newmont Goldcorp"/>
    <s v="Materials"/>
    <s v="Gold"/>
    <s v="Denver, Colorado"/>
    <d v="1969-06-30T00:00:00"/>
    <n v="1164727"/>
    <n v="1921"/>
  </r>
  <r>
    <d v="2019-04-12T00:00:00"/>
    <s v="NEM"/>
    <s v="sell"/>
    <n v="100"/>
    <n v="5"/>
    <s v="2019-04-12"/>
    <n v="36.110000999999997"/>
    <n v="36.419998"/>
    <n v="35.599997999999999"/>
    <n v="36.25"/>
    <n v="35.223945999999998"/>
    <n v="10550700"/>
    <s v="NEM"/>
    <x v="12"/>
    <s v="$15.00 to $49.99"/>
    <n v="15"/>
    <n v="0.04"/>
    <n v="4"/>
    <n v="3522.3946000000001"/>
    <s v="NEM"/>
    <s v="Newmont Goldcorp"/>
    <s v="Materials"/>
    <s v="Gold"/>
    <s v="Denver, Colorado"/>
    <d v="1969-06-30T00:00:00"/>
    <n v="1164727"/>
    <n v="1921"/>
  </r>
  <r>
    <d v="2019-04-12T00:00:00"/>
    <s v="NEM"/>
    <s v="buy"/>
    <n v="100"/>
    <n v="1"/>
    <s v="2019-04-12"/>
    <n v="36.110000999999997"/>
    <n v="36.419998"/>
    <n v="35.599997999999999"/>
    <n v="36.25"/>
    <n v="35.223945999999998"/>
    <n v="10550700"/>
    <s v="NEM"/>
    <x v="19"/>
    <s v="$15.00 to $49.99"/>
    <n v="15"/>
    <n v="0.04"/>
    <n v="4"/>
    <n v="3522.3946000000001"/>
    <s v="NEM"/>
    <s v="Newmont Goldcorp"/>
    <s v="Materials"/>
    <s v="Gold"/>
    <s v="Denver, Colorado"/>
    <d v="1969-06-30T00:00:00"/>
    <n v="1164727"/>
    <n v="1921"/>
  </r>
  <r>
    <d v="2019-04-10T00:00:00"/>
    <s v="NEM"/>
    <s v="sell"/>
    <n v="1400"/>
    <n v="18"/>
    <s v="2019-04-10"/>
    <n v="36.529998999999997"/>
    <n v="36.689999"/>
    <n v="36.200001"/>
    <n v="36.270000000000003"/>
    <n v="35.243381999999997"/>
    <n v="6562100"/>
    <s v="NEM"/>
    <x v="18"/>
    <s v="$15.00 to $49.99"/>
    <n v="15"/>
    <n v="0.04"/>
    <n v="56"/>
    <n v="49340.734799999998"/>
    <s v="NEM"/>
    <s v="Newmont Goldcorp"/>
    <s v="Materials"/>
    <s v="Gold"/>
    <s v="Denver, Colorado"/>
    <d v="1969-06-30T00:00:00"/>
    <n v="1164727"/>
    <n v="1921"/>
  </r>
  <r>
    <d v="2019-06-10T00:00:00"/>
    <s v="NEM"/>
    <s v="buy"/>
    <n v="1600"/>
    <n v="14"/>
    <s v="2019-06-10"/>
    <n v="35.139999000000003"/>
    <n v="35.340000000000003"/>
    <n v="34.840000000000003"/>
    <n v="35.290000999999997"/>
    <n v="35.290000999999997"/>
    <n v="9607000"/>
    <s v="NEM"/>
    <x v="16"/>
    <s v="$15.00 to $49.99"/>
    <n v="15"/>
    <n v="0.04"/>
    <n v="64"/>
    <n v="56464.001600000003"/>
    <s v="NEM"/>
    <s v="Newmont Goldcorp"/>
    <s v="Materials"/>
    <s v="Gold"/>
    <s v="Denver, Colorado"/>
    <d v="1969-06-30T00:00:00"/>
    <n v="1164727"/>
    <n v="1921"/>
  </r>
  <r>
    <d v="2019-06-10T00:00:00"/>
    <s v="NEM"/>
    <s v="sell"/>
    <n v="1600"/>
    <n v="16"/>
    <s v="2019-06-10"/>
    <n v="35.139999000000003"/>
    <n v="35.340000000000003"/>
    <n v="34.840000000000003"/>
    <n v="35.290000999999997"/>
    <n v="35.290000999999997"/>
    <n v="9607000"/>
    <s v="NEM"/>
    <x v="8"/>
    <s v="$15.00 to $49.99"/>
    <n v="15"/>
    <n v="0.04"/>
    <n v="64"/>
    <n v="56464.001600000003"/>
    <s v="NEM"/>
    <s v="Newmont Goldcorp"/>
    <s v="Materials"/>
    <s v="Gold"/>
    <s v="Denver, Colorado"/>
    <d v="1969-06-30T00:00:00"/>
    <n v="1164727"/>
    <n v="1921"/>
  </r>
  <r>
    <d v="2019-06-10T00:00:00"/>
    <s v="NEM"/>
    <s v="buy"/>
    <n v="900"/>
    <n v="11"/>
    <s v="2019-06-10"/>
    <n v="35.139999000000003"/>
    <n v="35.340000000000003"/>
    <n v="34.840000000000003"/>
    <n v="35.290000999999997"/>
    <n v="35.290000999999997"/>
    <n v="9607000"/>
    <s v="NEM"/>
    <x v="1"/>
    <s v="$15.00 to $49.99"/>
    <n v="15"/>
    <n v="0.04"/>
    <n v="36"/>
    <n v="31761.000899999999"/>
    <s v="NEM"/>
    <s v="Newmont Goldcorp"/>
    <s v="Materials"/>
    <s v="Gold"/>
    <s v="Denver, Colorado"/>
    <d v="1969-06-30T00:00:00"/>
    <n v="1164727"/>
    <n v="1921"/>
  </r>
  <r>
    <d v="2019-06-06T00:00:00"/>
    <s v="NEM"/>
    <s v="sell"/>
    <n v="300"/>
    <n v="5"/>
    <s v="2019-06-06"/>
    <n v="34.610000999999997"/>
    <n v="35.400002000000001"/>
    <n v="34.509998000000003"/>
    <n v="35.310001"/>
    <n v="35.310001"/>
    <n v="11645600"/>
    <s v="NEM"/>
    <x v="12"/>
    <s v="$15.00 to $49.99"/>
    <n v="15"/>
    <n v="0.04"/>
    <n v="12"/>
    <n v="10593.0003"/>
    <s v="NEM"/>
    <s v="Newmont Goldcorp"/>
    <s v="Materials"/>
    <s v="Gold"/>
    <s v="Denver, Colorado"/>
    <d v="1969-06-30T00:00:00"/>
    <n v="1164727"/>
    <n v="1921"/>
  </r>
  <r>
    <d v="2019-04-04T00:00:00"/>
    <s v="NEM"/>
    <s v="buy"/>
    <n v="600"/>
    <n v="5"/>
    <s v="2019-04-04"/>
    <n v="35.939999"/>
    <n v="36.490001999999997"/>
    <n v="35.630001"/>
    <n v="36.479999999999997"/>
    <n v="35.447432999999997"/>
    <n v="10703000"/>
    <s v="NEM"/>
    <x v="12"/>
    <s v="$15.00 to $49.99"/>
    <n v="15"/>
    <n v="0.04"/>
    <n v="24"/>
    <n v="21268.459800000001"/>
    <s v="NEM"/>
    <s v="Newmont Goldcorp"/>
    <s v="Materials"/>
    <s v="Gold"/>
    <s v="Denver, Colorado"/>
    <d v="1969-06-30T00:00:00"/>
    <n v="1164727"/>
    <n v="1921"/>
  </r>
  <r>
    <d v="2019-04-04T00:00:00"/>
    <s v="NEM"/>
    <s v="sell"/>
    <n v="600"/>
    <n v="16"/>
    <s v="2019-04-04"/>
    <n v="35.939999"/>
    <n v="36.490001999999997"/>
    <n v="35.630001"/>
    <n v="36.479999999999997"/>
    <n v="35.447432999999997"/>
    <n v="10703000"/>
    <s v="NEM"/>
    <x v="8"/>
    <s v="$15.00 to $49.99"/>
    <n v="15"/>
    <n v="0.04"/>
    <n v="24"/>
    <n v="21268.459800000001"/>
    <s v="NEM"/>
    <s v="Newmont Goldcorp"/>
    <s v="Materials"/>
    <s v="Gold"/>
    <s v="Denver, Colorado"/>
    <d v="1969-06-30T00:00:00"/>
    <n v="1164727"/>
    <n v="1921"/>
  </r>
  <r>
    <d v="2019-04-04T00:00:00"/>
    <s v="NEM"/>
    <s v="sell"/>
    <n v="800"/>
    <n v="6"/>
    <s v="2019-04-04"/>
    <n v="35.939999"/>
    <n v="36.490001999999997"/>
    <n v="35.630001"/>
    <n v="36.479999999999997"/>
    <n v="35.447432999999997"/>
    <n v="10703000"/>
    <s v="NEM"/>
    <x v="5"/>
    <s v="$15.00 to $49.99"/>
    <n v="15"/>
    <n v="0.04"/>
    <n v="32"/>
    <n v="28357.946400000001"/>
    <s v="NEM"/>
    <s v="Newmont Goldcorp"/>
    <s v="Materials"/>
    <s v="Gold"/>
    <s v="Denver, Colorado"/>
    <d v="1969-06-30T00:00:00"/>
    <n v="1164727"/>
    <n v="1921"/>
  </r>
  <r>
    <d v="2019-06-12T00:00:00"/>
    <s v="NEM"/>
    <s v="buy"/>
    <n v="700"/>
    <n v="10"/>
    <s v="2019-06-12"/>
    <n v="35.090000000000003"/>
    <n v="35.669998"/>
    <n v="35.090000000000003"/>
    <n v="35.470001000000003"/>
    <n v="35.470001000000003"/>
    <n v="9086200"/>
    <s v="NEM"/>
    <x v="2"/>
    <s v="$15.00 to $49.99"/>
    <n v="15"/>
    <n v="0.04"/>
    <n v="28"/>
    <n v="24829.000700000001"/>
    <s v="NEM"/>
    <s v="Newmont Goldcorp"/>
    <s v="Materials"/>
    <s v="Gold"/>
    <s v="Denver, Colorado"/>
    <d v="1969-06-30T00:00:00"/>
    <n v="1164727"/>
    <n v="1921"/>
  </r>
  <r>
    <d v="2019-04-09T00:00:00"/>
    <s v="NEM"/>
    <s v="buy"/>
    <n v="300"/>
    <n v="7"/>
    <s v="2019-04-09"/>
    <n v="36.700001"/>
    <n v="36.779998999999997"/>
    <n v="36.209999000000003"/>
    <n v="36.599997999999999"/>
    <n v="35.564036999999999"/>
    <n v="5079800"/>
    <s v="NEM"/>
    <x v="7"/>
    <s v="$15.00 to $49.99"/>
    <n v="15"/>
    <n v="0.04"/>
    <n v="12"/>
    <n v="10669.2111"/>
    <s v="NEM"/>
    <s v="Newmont Goldcorp"/>
    <s v="Materials"/>
    <s v="Gold"/>
    <s v="Denver, Colorado"/>
    <d v="1969-06-30T00:00:00"/>
    <n v="1164727"/>
    <n v="1921"/>
  </r>
  <r>
    <d v="2019-04-09T00:00:00"/>
    <s v="NEM"/>
    <s v="sell"/>
    <n v="400"/>
    <n v="6"/>
    <s v="2019-04-09"/>
    <n v="36.700001"/>
    <n v="36.779998999999997"/>
    <n v="36.209999000000003"/>
    <n v="36.599997999999999"/>
    <n v="35.564036999999999"/>
    <n v="5079800"/>
    <s v="NEM"/>
    <x v="5"/>
    <s v="$15.00 to $49.99"/>
    <n v="15"/>
    <n v="0.04"/>
    <n v="16"/>
    <n v="14225.614799999999"/>
    <s v="NEM"/>
    <s v="Newmont Goldcorp"/>
    <s v="Materials"/>
    <s v="Gold"/>
    <s v="Denver, Colorado"/>
    <d v="1969-06-30T00:00:00"/>
    <n v="1164727"/>
    <n v="1921"/>
  </r>
  <r>
    <d v="2019-04-09T00:00:00"/>
    <s v="NEM"/>
    <s v="buy"/>
    <n v="1300"/>
    <n v="15"/>
    <s v="2019-04-09"/>
    <n v="36.700001"/>
    <n v="36.779998999999997"/>
    <n v="36.209999000000003"/>
    <n v="36.599997999999999"/>
    <n v="35.564036999999999"/>
    <n v="5079800"/>
    <s v="NEM"/>
    <x v="9"/>
    <s v="$15.00 to $49.99"/>
    <n v="15"/>
    <n v="0.04"/>
    <n v="52"/>
    <n v="46233.248099999997"/>
    <s v="NEM"/>
    <s v="Newmont Goldcorp"/>
    <s v="Materials"/>
    <s v="Gold"/>
    <s v="Denver, Colorado"/>
    <d v="1969-06-30T00:00:00"/>
    <n v="1164727"/>
    <n v="1921"/>
  </r>
  <r>
    <d v="2019-04-08T00:00:00"/>
    <s v="NEM"/>
    <s v="buy"/>
    <n v="400"/>
    <n v="8"/>
    <s v="2019-04-08"/>
    <n v="36.709999000000003"/>
    <n v="36.830002"/>
    <n v="36.349997999999999"/>
    <n v="36.659999999999997"/>
    <n v="35.622340999999999"/>
    <n v="6306500"/>
    <s v="NEM"/>
    <x v="4"/>
    <s v="$15.00 to $49.99"/>
    <n v="15"/>
    <n v="0.04"/>
    <n v="16"/>
    <n v="14248.936400000001"/>
    <s v="NEM"/>
    <s v="Newmont Goldcorp"/>
    <s v="Materials"/>
    <s v="Gold"/>
    <s v="Denver, Colorado"/>
    <d v="1969-06-30T00:00:00"/>
    <n v="1164727"/>
    <n v="1921"/>
  </r>
  <r>
    <d v="2019-06-07T00:00:00"/>
    <s v="NEM"/>
    <s v="buy"/>
    <n v="1400"/>
    <n v="16"/>
    <s v="2019-06-07"/>
    <n v="35.490001999999997"/>
    <n v="35.849997999999999"/>
    <n v="35.259998000000003"/>
    <n v="35.669998"/>
    <n v="35.669998"/>
    <n v="11352800"/>
    <s v="NEM"/>
    <x v="8"/>
    <s v="$15.00 to $49.99"/>
    <n v="15"/>
    <n v="0.04"/>
    <n v="56"/>
    <n v="49937.997199999998"/>
    <s v="NEM"/>
    <s v="Newmont Goldcorp"/>
    <s v="Materials"/>
    <s v="Gold"/>
    <s v="Denver, Colorado"/>
    <d v="1969-06-30T00:00:00"/>
    <n v="1164727"/>
    <n v="1921"/>
  </r>
  <r>
    <d v="2019-06-14T00:00:00"/>
    <s v="NEM"/>
    <s v="buy"/>
    <n v="1900"/>
    <n v="13"/>
    <s v="2019-06-14"/>
    <n v="35.759998000000003"/>
    <n v="36.240001999999997"/>
    <n v="35.689999"/>
    <n v="35.93"/>
    <n v="35.93"/>
    <n v="9563500"/>
    <s v="NEM"/>
    <x v="13"/>
    <s v="$15.00 to $49.99"/>
    <n v="15"/>
    <n v="0.04"/>
    <n v="76"/>
    <n v="68267"/>
    <s v="NEM"/>
    <s v="Newmont Goldcorp"/>
    <s v="Materials"/>
    <s v="Gold"/>
    <s v="Denver, Colorado"/>
    <d v="1969-06-30T00:00:00"/>
    <n v="1164727"/>
    <n v="1921"/>
  </r>
  <r>
    <d v="2019-06-14T00:00:00"/>
    <s v="NEM"/>
    <s v="sell"/>
    <n v="700"/>
    <n v="11"/>
    <s v="2019-06-14"/>
    <n v="35.759998000000003"/>
    <n v="36.240001999999997"/>
    <n v="35.689999"/>
    <n v="35.93"/>
    <n v="35.93"/>
    <n v="9563500"/>
    <s v="NEM"/>
    <x v="1"/>
    <s v="$15.00 to $49.99"/>
    <n v="15"/>
    <n v="0.04"/>
    <n v="28"/>
    <n v="25151"/>
    <s v="NEM"/>
    <s v="Newmont Goldcorp"/>
    <s v="Materials"/>
    <s v="Gold"/>
    <s v="Denver, Colorado"/>
    <d v="1969-06-30T00:00:00"/>
    <n v="1164727"/>
    <n v="1921"/>
  </r>
  <r>
    <d v="2019-06-14T00:00:00"/>
    <s v="NEM"/>
    <s v="sell"/>
    <n v="600"/>
    <n v="6"/>
    <s v="2019-06-14"/>
    <n v="35.759998000000003"/>
    <n v="36.240001999999997"/>
    <n v="35.689999"/>
    <n v="35.93"/>
    <n v="35.93"/>
    <n v="9563500"/>
    <s v="NEM"/>
    <x v="5"/>
    <s v="$15.00 to $49.99"/>
    <n v="15"/>
    <n v="0.04"/>
    <n v="24"/>
    <n v="21558"/>
    <s v="NEM"/>
    <s v="Newmont Goldcorp"/>
    <s v="Materials"/>
    <s v="Gold"/>
    <s v="Denver, Colorado"/>
    <d v="1969-06-30T00:00:00"/>
    <n v="1164727"/>
    <n v="1921"/>
  </r>
  <r>
    <d v="2019-06-14T00:00:00"/>
    <s v="NEM"/>
    <s v="sell"/>
    <n v="2800"/>
    <n v="20"/>
    <s v="2019-06-14"/>
    <n v="35.759998000000003"/>
    <n v="36.240001999999997"/>
    <n v="35.689999"/>
    <n v="35.93"/>
    <n v="35.93"/>
    <n v="9563500"/>
    <s v="NEM"/>
    <x v="15"/>
    <s v="$15.00 to $49.99"/>
    <n v="15"/>
    <n v="0.04"/>
    <n v="112"/>
    <n v="100604"/>
    <s v="NEM"/>
    <s v="Newmont Goldcorp"/>
    <s v="Materials"/>
    <s v="Gold"/>
    <s v="Denver, Colorado"/>
    <d v="1969-06-30T00:00:00"/>
    <n v="1164727"/>
    <n v="1921"/>
  </r>
  <r>
    <d v="2019-06-18T00:00:00"/>
    <s v="NEM"/>
    <s v="buy"/>
    <n v="400"/>
    <n v="2"/>
    <s v="2019-06-18"/>
    <n v="36.5"/>
    <n v="36.630001"/>
    <n v="35.810001"/>
    <n v="36.009998000000003"/>
    <n v="36.009998000000003"/>
    <n v="9284700"/>
    <s v="NEM"/>
    <x v="10"/>
    <s v="$15.00 to $49.99"/>
    <n v="15"/>
    <n v="0.04"/>
    <n v="16"/>
    <n v="14403.9992"/>
    <s v="NEM"/>
    <s v="Newmont Goldcorp"/>
    <s v="Materials"/>
    <s v="Gold"/>
    <s v="Denver, Colorado"/>
    <d v="1969-06-30T00:00:00"/>
    <n v="1164727"/>
    <n v="1921"/>
  </r>
  <r>
    <d v="2019-06-18T00:00:00"/>
    <s v="NEM"/>
    <s v="sell"/>
    <n v="1400"/>
    <n v="20"/>
    <s v="2019-06-18"/>
    <n v="36.5"/>
    <n v="36.630001"/>
    <n v="35.810001"/>
    <n v="36.009998000000003"/>
    <n v="36.009998000000003"/>
    <n v="9284700"/>
    <s v="NEM"/>
    <x v="15"/>
    <s v="$15.00 to $49.99"/>
    <n v="15"/>
    <n v="0.04"/>
    <n v="56"/>
    <n v="50413.997200000013"/>
    <s v="NEM"/>
    <s v="Newmont Goldcorp"/>
    <s v="Materials"/>
    <s v="Gold"/>
    <s v="Denver, Colorado"/>
    <d v="1969-06-30T00:00:00"/>
    <n v="1164727"/>
    <n v="1921"/>
  </r>
  <r>
    <d v="2019-06-19T00:00:00"/>
    <s v="NEM"/>
    <s v="buy"/>
    <n v="1300"/>
    <n v="8"/>
    <s v="2019-06-19"/>
    <n v="35.759998000000003"/>
    <n v="36.5"/>
    <n v="35.610000999999997"/>
    <n v="36.360000999999997"/>
    <n v="36.360000999999997"/>
    <n v="11639800"/>
    <s v="NEM"/>
    <x v="4"/>
    <s v="$15.00 to $49.99"/>
    <n v="15"/>
    <n v="0.04"/>
    <n v="52"/>
    <n v="47268.001300000004"/>
    <s v="NEM"/>
    <s v="Newmont Goldcorp"/>
    <s v="Materials"/>
    <s v="Gold"/>
    <s v="Denver, Colorado"/>
    <d v="1969-06-30T00:00:00"/>
    <n v="1164727"/>
    <n v="1921"/>
  </r>
  <r>
    <d v="2019-06-19T00:00:00"/>
    <s v="NEM"/>
    <s v="buy"/>
    <n v="200"/>
    <n v="9"/>
    <s v="2019-06-19"/>
    <n v="35.759998000000003"/>
    <n v="36.5"/>
    <n v="35.610000999999997"/>
    <n v="36.360000999999997"/>
    <n v="36.360000999999997"/>
    <n v="11639800"/>
    <s v="NEM"/>
    <x v="6"/>
    <s v="$15.00 to $49.99"/>
    <n v="15"/>
    <n v="0.04"/>
    <n v="8"/>
    <n v="7272.0001999999986"/>
    <s v="NEM"/>
    <s v="Newmont Goldcorp"/>
    <s v="Materials"/>
    <s v="Gold"/>
    <s v="Denver, Colorado"/>
    <d v="1969-06-30T00:00:00"/>
    <n v="1164727"/>
    <n v="1921"/>
  </r>
  <r>
    <d v="2019-06-19T00:00:00"/>
    <s v="NEM"/>
    <s v="buy"/>
    <n v="1700"/>
    <n v="18"/>
    <s v="2019-06-19"/>
    <n v="35.759998000000003"/>
    <n v="36.5"/>
    <n v="35.610000999999997"/>
    <n v="36.360000999999997"/>
    <n v="36.360000999999997"/>
    <n v="11639800"/>
    <s v="NEM"/>
    <x v="18"/>
    <s v="$15.00 to $49.99"/>
    <n v="15"/>
    <n v="0.04"/>
    <n v="68"/>
    <n v="61812.001699999993"/>
    <s v="NEM"/>
    <s v="Newmont Goldcorp"/>
    <s v="Materials"/>
    <s v="Gold"/>
    <s v="Denver, Colorado"/>
    <d v="1969-06-30T00:00:00"/>
    <n v="1164727"/>
    <n v="1921"/>
  </r>
  <r>
    <d v="2019-06-19T00:00:00"/>
    <s v="NEM"/>
    <s v="sell"/>
    <n v="1400"/>
    <n v="20"/>
    <s v="2019-06-19"/>
    <n v="35.759998000000003"/>
    <n v="36.5"/>
    <n v="35.610000999999997"/>
    <n v="36.360000999999997"/>
    <n v="36.360000999999997"/>
    <n v="11639800"/>
    <s v="NEM"/>
    <x v="15"/>
    <s v="$15.00 to $49.99"/>
    <n v="15"/>
    <n v="0.04"/>
    <n v="56"/>
    <n v="50904.001399999986"/>
    <s v="NEM"/>
    <s v="Newmont Goldcorp"/>
    <s v="Materials"/>
    <s v="Gold"/>
    <s v="Denver, Colorado"/>
    <d v="1969-06-30T00:00:00"/>
    <n v="1164727"/>
    <n v="1921"/>
  </r>
  <r>
    <d v="2019-06-19T00:00:00"/>
    <s v="NEM"/>
    <s v="buy"/>
    <n v="1100"/>
    <n v="4"/>
    <s v="2019-06-19"/>
    <n v="35.759998000000003"/>
    <n v="36.5"/>
    <n v="35.610000999999997"/>
    <n v="36.360000999999997"/>
    <n v="36.360000999999997"/>
    <n v="11639800"/>
    <s v="NEM"/>
    <x v="14"/>
    <s v="$15.00 to $49.99"/>
    <n v="15"/>
    <n v="0.04"/>
    <n v="44"/>
    <n v="39996.001099999987"/>
    <s v="NEM"/>
    <s v="Newmont Goldcorp"/>
    <s v="Materials"/>
    <s v="Gold"/>
    <s v="Denver, Colorado"/>
    <d v="1969-06-30T00:00:00"/>
    <n v="1164727"/>
    <n v="1921"/>
  </r>
  <r>
    <d v="2019-06-21T00:00:00"/>
    <s v="NEM"/>
    <s v="sell"/>
    <n v="1300"/>
    <n v="9"/>
    <s v="2019-06-21"/>
    <n v="37.599997999999999"/>
    <n v="37.880001"/>
    <n v="37.270000000000003"/>
    <n v="37.490001999999997"/>
    <n v="37.490001999999997"/>
    <n v="19060400"/>
    <s v="NEM"/>
    <x v="6"/>
    <s v="$15.00 to $49.99"/>
    <n v="15"/>
    <n v="0.04"/>
    <n v="52"/>
    <n v="48737.002599999993"/>
    <s v="NEM"/>
    <s v="Newmont Goldcorp"/>
    <s v="Materials"/>
    <s v="Gold"/>
    <s v="Denver, Colorado"/>
    <d v="1969-06-30T00:00:00"/>
    <n v="1164727"/>
    <n v="1921"/>
  </r>
  <r>
    <d v="2019-06-21T00:00:00"/>
    <s v="NEM"/>
    <s v="sell"/>
    <n v="400"/>
    <n v="7"/>
    <s v="2019-06-21"/>
    <n v="37.599997999999999"/>
    <n v="37.880001"/>
    <n v="37.270000000000003"/>
    <n v="37.490001999999997"/>
    <n v="37.490001999999997"/>
    <n v="19060400"/>
    <s v="NEM"/>
    <x v="7"/>
    <s v="$15.00 to $49.99"/>
    <n v="15"/>
    <n v="0.04"/>
    <n v="16"/>
    <n v="14996.0008"/>
    <s v="NEM"/>
    <s v="Newmont Goldcorp"/>
    <s v="Materials"/>
    <s v="Gold"/>
    <s v="Denver, Colorado"/>
    <d v="1969-06-30T00:00:00"/>
    <n v="1164727"/>
    <n v="1921"/>
  </r>
  <r>
    <d v="2019-06-21T00:00:00"/>
    <s v="NEM"/>
    <s v="sell"/>
    <n v="100"/>
    <n v="4"/>
    <s v="2019-06-21"/>
    <n v="37.599997999999999"/>
    <n v="37.880001"/>
    <n v="37.270000000000003"/>
    <n v="37.490001999999997"/>
    <n v="37.490001999999997"/>
    <n v="19060400"/>
    <s v="NEM"/>
    <x v="14"/>
    <s v="$15.00 to $49.99"/>
    <n v="15"/>
    <n v="0.04"/>
    <n v="4"/>
    <n v="3749.000199999999"/>
    <s v="NEM"/>
    <s v="Newmont Goldcorp"/>
    <s v="Materials"/>
    <s v="Gold"/>
    <s v="Denver, Colorado"/>
    <d v="1969-06-30T00:00:00"/>
    <n v="1164727"/>
    <n v="1921"/>
  </r>
  <r>
    <d v="2019-06-20T00:00:00"/>
    <s v="NEM"/>
    <s v="sell"/>
    <n v="1100"/>
    <n v="20"/>
    <s v="2019-06-20"/>
    <n v="37.599997999999999"/>
    <n v="38.470001000000003"/>
    <n v="37.369999"/>
    <n v="37.580002"/>
    <n v="37.580002"/>
    <n v="19911400"/>
    <s v="NEM"/>
    <x v="15"/>
    <s v="$15.00 to $49.99"/>
    <n v="15"/>
    <n v="0.04"/>
    <n v="44"/>
    <n v="41338.002200000003"/>
    <s v="NEM"/>
    <s v="Newmont Goldcorp"/>
    <s v="Materials"/>
    <s v="Gold"/>
    <s v="Denver, Colorado"/>
    <d v="1969-06-30T00:00:00"/>
    <n v="1164727"/>
    <n v="1921"/>
  </r>
  <r>
    <d v="2019-06-20T00:00:00"/>
    <s v="NEM"/>
    <s v="buy"/>
    <n v="200"/>
    <n v="7"/>
    <s v="2019-06-20"/>
    <n v="37.599997999999999"/>
    <n v="38.470001000000003"/>
    <n v="37.369999"/>
    <n v="37.580002"/>
    <n v="37.580002"/>
    <n v="19911400"/>
    <s v="NEM"/>
    <x v="7"/>
    <s v="$15.00 to $49.99"/>
    <n v="15"/>
    <n v="0.04"/>
    <n v="8"/>
    <n v="7516.0003999999999"/>
    <s v="NEM"/>
    <s v="Newmont Goldcorp"/>
    <s v="Materials"/>
    <s v="Gold"/>
    <s v="Denver, Colorado"/>
    <d v="1969-06-30T00:00:00"/>
    <n v="1164727"/>
    <n v="1921"/>
  </r>
  <r>
    <d v="2019-06-25T00:00:00"/>
    <s v="NEM"/>
    <s v="buy"/>
    <n v="200"/>
    <n v="6"/>
    <s v="2019-06-25"/>
    <n v="38.650002000000001"/>
    <n v="38.740001999999997"/>
    <n v="37.939999"/>
    <n v="37.939999"/>
    <n v="37.939999"/>
    <n v="13505400"/>
    <s v="NEM"/>
    <x v="5"/>
    <s v="$15.00 to $49.99"/>
    <n v="15"/>
    <n v="0.04"/>
    <n v="8"/>
    <n v="7587.9997999999996"/>
    <s v="NEM"/>
    <s v="Newmont Goldcorp"/>
    <s v="Materials"/>
    <s v="Gold"/>
    <s v="Denver, Colorado"/>
    <d v="1969-06-30T00:00:00"/>
    <n v="1164727"/>
    <n v="1921"/>
  </r>
  <r>
    <d v="2019-06-25T00:00:00"/>
    <s v="NEM"/>
    <s v="sell"/>
    <n v="200"/>
    <n v="5"/>
    <s v="2019-06-25"/>
    <n v="38.650002000000001"/>
    <n v="38.740001999999997"/>
    <n v="37.939999"/>
    <n v="37.939999"/>
    <n v="37.939999"/>
    <n v="13505400"/>
    <s v="NEM"/>
    <x v="12"/>
    <s v="$15.00 to $49.99"/>
    <n v="15"/>
    <n v="0.04"/>
    <n v="8"/>
    <n v="7587.9997999999996"/>
    <s v="NEM"/>
    <s v="Newmont Goldcorp"/>
    <s v="Materials"/>
    <s v="Gold"/>
    <s v="Denver, Colorado"/>
    <d v="1969-06-30T00:00:00"/>
    <n v="1164727"/>
    <n v="1921"/>
  </r>
  <r>
    <d v="2019-06-25T00:00:00"/>
    <s v="NEM"/>
    <s v="sell"/>
    <n v="100"/>
    <n v="1"/>
    <s v="2019-06-25"/>
    <n v="38.650002000000001"/>
    <n v="38.740001999999997"/>
    <n v="37.939999"/>
    <n v="37.939999"/>
    <n v="37.939999"/>
    <n v="13505400"/>
    <s v="NEM"/>
    <x v="19"/>
    <s v="$15.00 to $49.99"/>
    <n v="15"/>
    <n v="0.04"/>
    <n v="4"/>
    <n v="3793.9998999999998"/>
    <s v="NEM"/>
    <s v="Newmont Goldcorp"/>
    <s v="Materials"/>
    <s v="Gold"/>
    <s v="Denver, Colorado"/>
    <d v="1969-06-30T00:00:00"/>
    <n v="1164727"/>
    <n v="1921"/>
  </r>
  <r>
    <d v="2019-06-25T00:00:00"/>
    <s v="NEM"/>
    <s v="sell"/>
    <n v="1100"/>
    <n v="8"/>
    <s v="2019-06-25"/>
    <n v="38.650002000000001"/>
    <n v="38.740001999999997"/>
    <n v="37.939999"/>
    <n v="37.939999"/>
    <n v="37.939999"/>
    <n v="13505400"/>
    <s v="NEM"/>
    <x v="4"/>
    <s v="$15.00 to $49.99"/>
    <n v="15"/>
    <n v="0.04"/>
    <n v="44"/>
    <n v="41733.998899999999"/>
    <s v="NEM"/>
    <s v="Newmont Goldcorp"/>
    <s v="Materials"/>
    <s v="Gold"/>
    <s v="Denver, Colorado"/>
    <d v="1969-06-30T00:00:00"/>
    <n v="1164727"/>
    <n v="1921"/>
  </r>
  <r>
    <d v="2019-06-25T00:00:00"/>
    <s v="NEM"/>
    <s v="sell"/>
    <n v="200"/>
    <n v="7"/>
    <s v="2019-06-25"/>
    <n v="38.650002000000001"/>
    <n v="38.740001999999997"/>
    <n v="37.939999"/>
    <n v="37.939999"/>
    <n v="37.939999"/>
    <n v="13505400"/>
    <s v="NEM"/>
    <x v="7"/>
    <s v="$15.00 to $49.99"/>
    <n v="15"/>
    <n v="0.04"/>
    <n v="8"/>
    <n v="7587.9997999999996"/>
    <s v="NEM"/>
    <s v="Newmont Goldcorp"/>
    <s v="Materials"/>
    <s v="Gold"/>
    <s v="Denver, Colorado"/>
    <d v="1969-06-30T00:00:00"/>
    <n v="1164727"/>
    <n v="1921"/>
  </r>
  <r>
    <d v="2019-06-27T00:00:00"/>
    <s v="NEM"/>
    <s v="sell"/>
    <n v="2500"/>
    <n v="13"/>
    <s v="2019-06-27"/>
    <n v="37.880001"/>
    <n v="38.130001"/>
    <n v="37.689999"/>
    <n v="38.080002"/>
    <n v="38.080002"/>
    <n v="7232900"/>
    <s v="NEM"/>
    <x v="13"/>
    <s v="$15.00 to $49.99"/>
    <n v="15"/>
    <n v="0.04"/>
    <n v="100"/>
    <n v="95200.005000000005"/>
    <s v="NEM"/>
    <s v="Newmont Goldcorp"/>
    <s v="Materials"/>
    <s v="Gold"/>
    <s v="Denver, Colorado"/>
    <d v="1969-06-30T00:00:00"/>
    <n v="1164727"/>
    <n v="1921"/>
  </r>
  <r>
    <d v="2019-06-27T00:00:00"/>
    <s v="NEM"/>
    <s v="sell"/>
    <n v="1400"/>
    <n v="14"/>
    <s v="2019-06-27"/>
    <n v="37.880001"/>
    <n v="38.130001"/>
    <n v="37.689999"/>
    <n v="38.080002"/>
    <n v="38.080002"/>
    <n v="7232900"/>
    <s v="NEM"/>
    <x v="16"/>
    <s v="$15.00 to $49.99"/>
    <n v="15"/>
    <n v="0.04"/>
    <n v="56"/>
    <n v="53312.002800000002"/>
    <s v="NEM"/>
    <s v="Newmont Goldcorp"/>
    <s v="Materials"/>
    <s v="Gold"/>
    <s v="Denver, Colorado"/>
    <d v="1969-06-30T00:00:00"/>
    <n v="1164727"/>
    <n v="1921"/>
  </r>
  <r>
    <d v="2019-06-26T00:00:00"/>
    <s v="NEM"/>
    <s v="buy"/>
    <n v="100"/>
    <n v="2"/>
    <s v="2019-06-26"/>
    <n v="37.450001"/>
    <n v="38.32"/>
    <n v="37.209999000000003"/>
    <n v="38.270000000000003"/>
    <n v="38.270000000000003"/>
    <n v="9849000"/>
    <s v="NEM"/>
    <x v="10"/>
    <s v="$15.00 to $49.99"/>
    <n v="15"/>
    <n v="0.04"/>
    <n v="4"/>
    <n v="3827"/>
    <s v="NEM"/>
    <s v="Newmont Goldcorp"/>
    <s v="Materials"/>
    <s v="Gold"/>
    <s v="Denver, Colorado"/>
    <d v="1969-06-30T00:00:00"/>
    <n v="1164727"/>
    <n v="1921"/>
  </r>
  <r>
    <d v="2019-06-24T00:00:00"/>
    <s v="NEM"/>
    <s v="buy"/>
    <n v="2200"/>
    <n v="18"/>
    <s v="2019-06-24"/>
    <n v="37.740001999999997"/>
    <n v="38.439999"/>
    <n v="37.419998"/>
    <n v="38.439999"/>
    <n v="38.439999"/>
    <n v="13605300"/>
    <s v="NEM"/>
    <x v="18"/>
    <s v="$15.00 to $49.99"/>
    <n v="15"/>
    <n v="0.04"/>
    <n v="88"/>
    <n v="84567.997799999997"/>
    <s v="NEM"/>
    <s v="Newmont Goldcorp"/>
    <s v="Materials"/>
    <s v="Gold"/>
    <s v="Denver, Colorado"/>
    <d v="1969-06-30T00:00:00"/>
    <n v="1164727"/>
    <n v="1921"/>
  </r>
  <r>
    <d v="2019-06-28T00:00:00"/>
    <s v="NEM"/>
    <s v="sell"/>
    <n v="1300"/>
    <n v="11"/>
    <s v="2019-06-28"/>
    <n v="38.040000999999997"/>
    <n v="38.479999999999997"/>
    <n v="37.869999"/>
    <n v="38.470001000000003"/>
    <n v="38.470001000000003"/>
    <n v="9132600"/>
    <s v="NEM"/>
    <x v="1"/>
    <s v="$15.00 to $49.99"/>
    <n v="15"/>
    <n v="0.04"/>
    <n v="52"/>
    <n v="50011.001300000004"/>
    <s v="NEM"/>
    <s v="Newmont Goldcorp"/>
    <s v="Materials"/>
    <s v="Gold"/>
    <s v="Denver, Colorado"/>
    <d v="1969-06-30T00:00:00"/>
    <n v="1164727"/>
    <n v="1921"/>
  </r>
  <r>
    <d v="2019-06-28T00:00:00"/>
    <s v="NEM"/>
    <s v="sell"/>
    <n v="100"/>
    <n v="6"/>
    <s v="2019-06-28"/>
    <n v="38.040000999999997"/>
    <n v="38.479999999999997"/>
    <n v="37.869999"/>
    <n v="38.470001000000003"/>
    <n v="38.470001000000003"/>
    <n v="9132600"/>
    <s v="NEM"/>
    <x v="5"/>
    <s v="$15.00 to $49.99"/>
    <n v="15"/>
    <n v="0.04"/>
    <n v="4"/>
    <n v="3847.0001000000002"/>
    <s v="NEM"/>
    <s v="Newmont Goldcorp"/>
    <s v="Materials"/>
    <s v="Gold"/>
    <s v="Denver, Colorado"/>
    <d v="1969-06-30T00:00:00"/>
    <n v="1164727"/>
    <n v="1921"/>
  </r>
  <r>
    <d v="2019-05-08T00:00:00"/>
    <s v="T"/>
    <s v="buy"/>
    <n v="800"/>
    <n v="4"/>
    <s v="2019-05-08"/>
    <n v="30.389999"/>
    <n v="30.5"/>
    <n v="30.17"/>
    <n v="30.299999"/>
    <n v="29.848818000000001"/>
    <n v="25015200"/>
    <s v="T"/>
    <x v="14"/>
    <s v="$15.00 to $49.99"/>
    <n v="15"/>
    <n v="0.04"/>
    <n v="32"/>
    <n v="23879.054400000001"/>
    <s v="T"/>
    <s v="AT&amp;T Inc."/>
    <s v="Communication Services"/>
    <s v="Integrated Telecommunication Services"/>
    <s v="Dallas, Texas"/>
    <d v="1983-11-30T00:00:00"/>
    <n v="732717"/>
    <n v="1983"/>
  </r>
  <r>
    <d v="2019-05-08T00:00:00"/>
    <s v="T"/>
    <s v="sell"/>
    <n v="200"/>
    <n v="3"/>
    <s v="2019-05-08"/>
    <n v="30.389999"/>
    <n v="30.5"/>
    <n v="30.17"/>
    <n v="30.299999"/>
    <n v="29.848818000000001"/>
    <n v="25015200"/>
    <s v="T"/>
    <x v="3"/>
    <s v="$15.00 to $49.99"/>
    <n v="15"/>
    <n v="0.04"/>
    <n v="8"/>
    <n v="5969.7636000000002"/>
    <s v="T"/>
    <s v="AT&amp;T Inc."/>
    <s v="Communication Services"/>
    <s v="Integrated Telecommunication Services"/>
    <s v="Dallas, Texas"/>
    <d v="1983-11-30T00:00:00"/>
    <n v="732717"/>
    <n v="1983"/>
  </r>
  <r>
    <d v="2019-05-09T00:00:00"/>
    <s v="T"/>
    <s v="sell"/>
    <n v="1400"/>
    <n v="14"/>
    <s v="2019-05-09"/>
    <n v="30.27"/>
    <n v="30.450001"/>
    <n v="30.129999000000002"/>
    <n v="30.379999000000002"/>
    <n v="29.927626"/>
    <n v="27078400"/>
    <s v="T"/>
    <x v="16"/>
    <s v="$15.00 to $49.99"/>
    <n v="15"/>
    <n v="0.04"/>
    <n v="56"/>
    <n v="41898.676399999997"/>
    <s v="T"/>
    <s v="AT&amp;T Inc."/>
    <s v="Communication Services"/>
    <s v="Integrated Telecommunication Services"/>
    <s v="Dallas, Texas"/>
    <d v="1983-11-30T00:00:00"/>
    <n v="732717"/>
    <n v="1983"/>
  </r>
  <r>
    <d v="2019-05-13T00:00:00"/>
    <s v="T"/>
    <s v="sell"/>
    <n v="200"/>
    <n v="2"/>
    <s v="2019-05-13"/>
    <n v="30.35"/>
    <n v="30.65"/>
    <n v="30.34"/>
    <n v="30.469999000000001"/>
    <n v="30.016286999999998"/>
    <n v="27713300"/>
    <s v="T"/>
    <x v="10"/>
    <s v="$15.00 to $49.99"/>
    <n v="15"/>
    <n v="0.04"/>
    <n v="8"/>
    <n v="6003.2574000000004"/>
    <s v="T"/>
    <s v="AT&amp;T Inc."/>
    <s v="Communication Services"/>
    <s v="Integrated Telecommunication Services"/>
    <s v="Dallas, Texas"/>
    <d v="1983-11-30T00:00:00"/>
    <n v="732717"/>
    <n v="1983"/>
  </r>
  <r>
    <d v="2019-05-13T00:00:00"/>
    <s v="T"/>
    <s v="buy"/>
    <n v="200"/>
    <n v="4"/>
    <s v="2019-05-13"/>
    <n v="30.35"/>
    <n v="30.65"/>
    <n v="30.34"/>
    <n v="30.469999000000001"/>
    <n v="30.016286999999998"/>
    <n v="27713300"/>
    <s v="T"/>
    <x v="14"/>
    <s v="$15.00 to $49.99"/>
    <n v="15"/>
    <n v="0.04"/>
    <n v="8"/>
    <n v="6003.2574000000004"/>
    <s v="T"/>
    <s v="AT&amp;T Inc."/>
    <s v="Communication Services"/>
    <s v="Integrated Telecommunication Services"/>
    <s v="Dallas, Texas"/>
    <d v="1983-11-30T00:00:00"/>
    <n v="732717"/>
    <n v="1983"/>
  </r>
  <r>
    <d v="2019-05-07T00:00:00"/>
    <s v="T"/>
    <s v="sell"/>
    <n v="1100"/>
    <n v="6"/>
    <s v="2019-05-07"/>
    <n v="30.52"/>
    <n v="30.59"/>
    <n v="30.280000999999999"/>
    <n v="30.530000999999999"/>
    <n v="30.075393999999999"/>
    <n v="25771200"/>
    <s v="T"/>
    <x v="5"/>
    <s v="$15.00 to $49.99"/>
    <n v="15"/>
    <n v="0.04"/>
    <n v="44"/>
    <n v="33082.933400000002"/>
    <s v="T"/>
    <s v="AT&amp;T Inc."/>
    <s v="Communication Services"/>
    <s v="Integrated Telecommunication Services"/>
    <s v="Dallas, Texas"/>
    <d v="1983-11-30T00:00:00"/>
    <n v="732717"/>
    <n v="1983"/>
  </r>
  <r>
    <d v="2019-05-07T00:00:00"/>
    <s v="T"/>
    <s v="buy"/>
    <n v="1700"/>
    <n v="13"/>
    <s v="2019-05-07"/>
    <n v="30.52"/>
    <n v="30.59"/>
    <n v="30.280000999999999"/>
    <n v="30.530000999999999"/>
    <n v="30.075393999999999"/>
    <n v="25771200"/>
    <s v="T"/>
    <x v="13"/>
    <s v="$15.00 to $49.99"/>
    <n v="15"/>
    <n v="0.04"/>
    <n v="68"/>
    <n v="51128.169800000003"/>
    <s v="T"/>
    <s v="AT&amp;T Inc."/>
    <s v="Communication Services"/>
    <s v="Integrated Telecommunication Services"/>
    <s v="Dallas, Texas"/>
    <d v="1983-11-30T00:00:00"/>
    <n v="732717"/>
    <n v="1983"/>
  </r>
  <r>
    <d v="2019-05-07T00:00:00"/>
    <s v="T"/>
    <s v="sell"/>
    <n v="1600"/>
    <n v="19"/>
    <s v="2019-05-07"/>
    <n v="30.52"/>
    <n v="30.59"/>
    <n v="30.280000999999999"/>
    <n v="30.530000999999999"/>
    <n v="30.075393999999999"/>
    <n v="25771200"/>
    <s v="T"/>
    <x v="0"/>
    <s v="$15.00 to $49.99"/>
    <n v="15"/>
    <n v="0.04"/>
    <n v="64"/>
    <n v="48120.630400000002"/>
    <s v="T"/>
    <s v="AT&amp;T Inc."/>
    <s v="Communication Services"/>
    <s v="Integrated Telecommunication Services"/>
    <s v="Dallas, Texas"/>
    <d v="1983-11-30T00:00:00"/>
    <n v="732717"/>
    <n v="1983"/>
  </r>
  <r>
    <d v="2019-05-07T00:00:00"/>
    <s v="T"/>
    <s v="sell"/>
    <n v="1100"/>
    <n v="15"/>
    <s v="2019-05-07"/>
    <n v="30.52"/>
    <n v="30.59"/>
    <n v="30.280000999999999"/>
    <n v="30.530000999999999"/>
    <n v="30.075393999999999"/>
    <n v="25771200"/>
    <s v="T"/>
    <x v="9"/>
    <s v="$15.00 to $49.99"/>
    <n v="15"/>
    <n v="0.04"/>
    <n v="44"/>
    <n v="33082.933400000002"/>
    <s v="T"/>
    <s v="AT&amp;T Inc."/>
    <s v="Communication Services"/>
    <s v="Integrated Telecommunication Services"/>
    <s v="Dallas, Texas"/>
    <d v="1983-11-30T00:00:00"/>
    <n v="732717"/>
    <n v="1983"/>
  </r>
  <r>
    <d v="2019-05-31T00:00:00"/>
    <s v="T"/>
    <s v="sell"/>
    <n v="2000"/>
    <n v="19"/>
    <s v="2019-05-31"/>
    <n v="31.059999000000001"/>
    <n v="31.16"/>
    <n v="30.379999000000002"/>
    <n v="30.58"/>
    <n v="30.124649000000002"/>
    <n v="49412600"/>
    <s v="T"/>
    <x v="0"/>
    <s v="$15.00 to $49.99"/>
    <n v="15"/>
    <n v="0.04"/>
    <n v="80"/>
    <n v="60249.298000000003"/>
    <s v="T"/>
    <s v="AT&amp;T Inc."/>
    <s v="Communication Services"/>
    <s v="Integrated Telecommunication Services"/>
    <s v="Dallas, Texas"/>
    <d v="1983-11-30T00:00:00"/>
    <n v="732717"/>
    <n v="1983"/>
  </r>
  <r>
    <d v="2019-05-31T00:00:00"/>
    <s v="T"/>
    <s v="buy"/>
    <n v="700"/>
    <n v="17"/>
    <s v="2019-05-31"/>
    <n v="31.059999000000001"/>
    <n v="31.16"/>
    <n v="30.379999000000002"/>
    <n v="30.58"/>
    <n v="30.124649000000002"/>
    <n v="49412600"/>
    <s v="T"/>
    <x v="17"/>
    <s v="$15.00 to $49.99"/>
    <n v="15"/>
    <n v="0.04"/>
    <n v="28"/>
    <n v="21087.254300000001"/>
    <s v="T"/>
    <s v="AT&amp;T Inc."/>
    <s v="Communication Services"/>
    <s v="Integrated Telecommunication Services"/>
    <s v="Dallas, Texas"/>
    <d v="1983-11-30T00:00:00"/>
    <n v="732717"/>
    <n v="1983"/>
  </r>
  <r>
    <d v="2019-05-31T00:00:00"/>
    <s v="T"/>
    <s v="buy"/>
    <n v="1500"/>
    <n v="12"/>
    <s v="2019-05-31"/>
    <n v="31.059999000000001"/>
    <n v="31.16"/>
    <n v="30.379999000000002"/>
    <n v="30.58"/>
    <n v="30.124649000000002"/>
    <n v="49412600"/>
    <s v="T"/>
    <x v="11"/>
    <s v="$15.00 to $49.99"/>
    <n v="15"/>
    <n v="0.04"/>
    <n v="60"/>
    <n v="45186.9735"/>
    <s v="T"/>
    <s v="AT&amp;T Inc."/>
    <s v="Communication Services"/>
    <s v="Integrated Telecommunication Services"/>
    <s v="Dallas, Texas"/>
    <d v="1983-11-30T00:00:00"/>
    <n v="732717"/>
    <n v="1983"/>
  </r>
  <r>
    <d v="2019-05-06T00:00:00"/>
    <s v="T"/>
    <s v="buy"/>
    <n v="300"/>
    <n v="3"/>
    <s v="2019-05-06"/>
    <n v="30.459999"/>
    <n v="30.639999"/>
    <n v="30.379999000000002"/>
    <n v="30.59"/>
    <n v="30.134501"/>
    <n v="25182000"/>
    <s v="T"/>
    <x v="3"/>
    <s v="$15.00 to $49.99"/>
    <n v="15"/>
    <n v="0.04"/>
    <n v="12"/>
    <n v="9040.3503000000001"/>
    <s v="T"/>
    <s v="AT&amp;T Inc."/>
    <s v="Communication Services"/>
    <s v="Integrated Telecommunication Services"/>
    <s v="Dallas, Texas"/>
    <d v="1983-11-30T00:00:00"/>
    <n v="732717"/>
    <n v="1983"/>
  </r>
  <r>
    <d v="2019-05-06T00:00:00"/>
    <s v="T"/>
    <s v="sell"/>
    <n v="200"/>
    <n v="1"/>
    <s v="2019-05-06"/>
    <n v="30.459999"/>
    <n v="30.639999"/>
    <n v="30.379999000000002"/>
    <n v="30.59"/>
    <n v="30.134501"/>
    <n v="25182000"/>
    <s v="T"/>
    <x v="19"/>
    <s v="$15.00 to $49.99"/>
    <n v="15"/>
    <n v="0.04"/>
    <n v="8"/>
    <n v="6026.9002"/>
    <s v="T"/>
    <s v="AT&amp;T Inc."/>
    <s v="Communication Services"/>
    <s v="Integrated Telecommunication Services"/>
    <s v="Dallas, Texas"/>
    <d v="1983-11-30T00:00:00"/>
    <n v="732717"/>
    <n v="1983"/>
  </r>
  <r>
    <d v="2019-05-06T00:00:00"/>
    <s v="T"/>
    <s v="buy"/>
    <n v="1100"/>
    <n v="17"/>
    <s v="2019-05-06"/>
    <n v="30.459999"/>
    <n v="30.639999"/>
    <n v="30.379999000000002"/>
    <n v="30.59"/>
    <n v="30.134501"/>
    <n v="25182000"/>
    <s v="T"/>
    <x v="17"/>
    <s v="$15.00 to $49.99"/>
    <n v="15"/>
    <n v="0.04"/>
    <n v="44"/>
    <n v="33147.951099999998"/>
    <s v="T"/>
    <s v="AT&amp;T Inc."/>
    <s v="Communication Services"/>
    <s v="Integrated Telecommunication Services"/>
    <s v="Dallas, Texas"/>
    <d v="1983-11-30T00:00:00"/>
    <n v="732717"/>
    <n v="1983"/>
  </r>
  <r>
    <d v="2019-05-06T00:00:00"/>
    <s v="T"/>
    <s v="buy"/>
    <n v="100"/>
    <n v="4"/>
    <s v="2019-05-06"/>
    <n v="30.459999"/>
    <n v="30.639999"/>
    <n v="30.379999000000002"/>
    <n v="30.59"/>
    <n v="30.134501"/>
    <n v="25182000"/>
    <s v="T"/>
    <x v="14"/>
    <s v="$15.00 to $49.99"/>
    <n v="15"/>
    <n v="0.04"/>
    <n v="4"/>
    <n v="3013.4501"/>
    <s v="T"/>
    <s v="AT&amp;T Inc."/>
    <s v="Communication Services"/>
    <s v="Integrated Telecommunication Services"/>
    <s v="Dallas, Texas"/>
    <d v="1983-11-30T00:00:00"/>
    <n v="732717"/>
    <n v="1983"/>
  </r>
  <r>
    <d v="2019-05-06T00:00:00"/>
    <s v="T"/>
    <s v="sell"/>
    <n v="700"/>
    <n v="16"/>
    <s v="2019-05-06"/>
    <n v="30.459999"/>
    <n v="30.639999"/>
    <n v="30.379999000000002"/>
    <n v="30.59"/>
    <n v="30.134501"/>
    <n v="25182000"/>
    <s v="T"/>
    <x v="8"/>
    <s v="$15.00 to $49.99"/>
    <n v="15"/>
    <n v="0.04"/>
    <n v="28"/>
    <n v="21094.150699999998"/>
    <s v="T"/>
    <s v="AT&amp;T Inc."/>
    <s v="Communication Services"/>
    <s v="Integrated Telecommunication Services"/>
    <s v="Dallas, Texas"/>
    <d v="1983-11-30T00:00:00"/>
    <n v="732717"/>
    <n v="1983"/>
  </r>
  <r>
    <d v="2019-05-02T00:00:00"/>
    <s v="T"/>
    <s v="buy"/>
    <n v="900"/>
    <n v="6"/>
    <s v="2019-05-02"/>
    <n v="30.959999"/>
    <n v="31.01"/>
    <n v="30.59"/>
    <n v="30.620000999999998"/>
    <n v="30.164055000000001"/>
    <n v="29711500"/>
    <s v="T"/>
    <x v="5"/>
    <s v="$15.00 to $49.99"/>
    <n v="15"/>
    <n v="0.04"/>
    <n v="36"/>
    <n v="27147.6495"/>
    <s v="T"/>
    <s v="AT&amp;T Inc."/>
    <s v="Communication Services"/>
    <s v="Integrated Telecommunication Services"/>
    <s v="Dallas, Texas"/>
    <d v="1983-11-30T00:00:00"/>
    <n v="732717"/>
    <n v="1983"/>
  </r>
  <r>
    <d v="2019-05-02T00:00:00"/>
    <s v="T"/>
    <s v="sell"/>
    <n v="1000"/>
    <n v="17"/>
    <s v="2019-05-02"/>
    <n v="30.959999"/>
    <n v="31.01"/>
    <n v="30.59"/>
    <n v="30.620000999999998"/>
    <n v="30.164055000000001"/>
    <n v="29711500"/>
    <s v="T"/>
    <x v="17"/>
    <s v="$15.00 to $49.99"/>
    <n v="15"/>
    <n v="0.04"/>
    <n v="40"/>
    <n v="30164.055"/>
    <s v="T"/>
    <s v="AT&amp;T Inc."/>
    <s v="Communication Services"/>
    <s v="Integrated Telecommunication Services"/>
    <s v="Dallas, Texas"/>
    <d v="1983-11-30T00:00:00"/>
    <n v="732717"/>
    <n v="1983"/>
  </r>
  <r>
    <d v="2019-05-02T00:00:00"/>
    <s v="T"/>
    <s v="sell"/>
    <n v="900"/>
    <n v="5"/>
    <s v="2019-05-02"/>
    <n v="30.959999"/>
    <n v="31.01"/>
    <n v="30.59"/>
    <n v="30.620000999999998"/>
    <n v="30.164055000000001"/>
    <n v="29711500"/>
    <s v="T"/>
    <x v="12"/>
    <s v="$15.00 to $49.99"/>
    <n v="15"/>
    <n v="0.04"/>
    <n v="36"/>
    <n v="27147.6495"/>
    <s v="T"/>
    <s v="AT&amp;T Inc."/>
    <s v="Communication Services"/>
    <s v="Integrated Telecommunication Services"/>
    <s v="Dallas, Texas"/>
    <d v="1983-11-30T00:00:00"/>
    <n v="732717"/>
    <n v="1983"/>
  </r>
  <r>
    <d v="2019-05-10T00:00:00"/>
    <s v="T"/>
    <s v="sell"/>
    <n v="400"/>
    <n v="3"/>
    <s v="2019-05-10"/>
    <n v="30.25"/>
    <n v="30.719999000000001"/>
    <n v="30.16"/>
    <n v="30.620000999999998"/>
    <n v="30.164055000000001"/>
    <n v="22013300"/>
    <s v="T"/>
    <x v="3"/>
    <s v="$15.00 to $49.99"/>
    <n v="15"/>
    <n v="0.04"/>
    <n v="16"/>
    <n v="12065.621999999999"/>
    <s v="T"/>
    <s v="AT&amp;T Inc."/>
    <s v="Communication Services"/>
    <s v="Integrated Telecommunication Services"/>
    <s v="Dallas, Texas"/>
    <d v="1983-11-30T00:00:00"/>
    <n v="732717"/>
    <n v="1983"/>
  </r>
  <r>
    <d v="2019-04-26T00:00:00"/>
    <s v="T"/>
    <s v="sell"/>
    <n v="200"/>
    <n v="3"/>
    <s v="2019-04-26"/>
    <n v="30.469999000000001"/>
    <n v="30.959999"/>
    <n v="30.280000999999999"/>
    <n v="30.68"/>
    <n v="30.22316"/>
    <n v="35191800"/>
    <s v="T"/>
    <x v="3"/>
    <s v="$15.00 to $49.99"/>
    <n v="15"/>
    <n v="0.04"/>
    <n v="8"/>
    <n v="6044.6319999999996"/>
    <s v="T"/>
    <s v="AT&amp;T Inc."/>
    <s v="Communication Services"/>
    <s v="Integrated Telecommunication Services"/>
    <s v="Dallas, Texas"/>
    <d v="1983-11-30T00:00:00"/>
    <n v="732717"/>
    <n v="1983"/>
  </r>
  <r>
    <d v="2019-04-26T00:00:00"/>
    <s v="T"/>
    <s v="sell"/>
    <n v="500"/>
    <n v="5"/>
    <s v="2019-04-26"/>
    <n v="30.469999000000001"/>
    <n v="30.959999"/>
    <n v="30.280000999999999"/>
    <n v="30.68"/>
    <n v="30.22316"/>
    <n v="35191800"/>
    <s v="T"/>
    <x v="12"/>
    <s v="$15.00 to $49.99"/>
    <n v="15"/>
    <n v="0.04"/>
    <n v="20"/>
    <n v="15111.58"/>
    <s v="T"/>
    <s v="AT&amp;T Inc."/>
    <s v="Communication Services"/>
    <s v="Integrated Telecommunication Services"/>
    <s v="Dallas, Texas"/>
    <d v="1983-11-30T00:00:00"/>
    <n v="732717"/>
    <n v="1983"/>
  </r>
  <r>
    <d v="2019-04-26T00:00:00"/>
    <s v="T"/>
    <s v="sell"/>
    <n v="500"/>
    <n v="13"/>
    <s v="2019-04-26"/>
    <n v="30.469999000000001"/>
    <n v="30.959999"/>
    <n v="30.280000999999999"/>
    <n v="30.68"/>
    <n v="30.22316"/>
    <n v="35191800"/>
    <s v="T"/>
    <x v="13"/>
    <s v="$15.00 to $49.99"/>
    <n v="15"/>
    <n v="0.04"/>
    <n v="20"/>
    <n v="15111.58"/>
    <s v="T"/>
    <s v="AT&amp;T Inc."/>
    <s v="Communication Services"/>
    <s v="Integrated Telecommunication Services"/>
    <s v="Dallas, Texas"/>
    <d v="1983-11-30T00:00:00"/>
    <n v="732717"/>
    <n v="1983"/>
  </r>
  <r>
    <d v="2019-05-03T00:00:00"/>
    <s v="T"/>
    <s v="buy"/>
    <n v="1300"/>
    <n v="11"/>
    <s v="2019-05-03"/>
    <n v="30.66"/>
    <n v="30.790001"/>
    <n v="30.57"/>
    <n v="30.700001"/>
    <n v="30.242863"/>
    <n v="28225600"/>
    <s v="T"/>
    <x v="1"/>
    <s v="$15.00 to $49.99"/>
    <n v="15"/>
    <n v="0.04"/>
    <n v="52"/>
    <n v="39315.721899999997"/>
    <s v="T"/>
    <s v="AT&amp;T Inc."/>
    <s v="Communication Services"/>
    <s v="Integrated Telecommunication Services"/>
    <s v="Dallas, Texas"/>
    <d v="1983-11-30T00:00:00"/>
    <n v="732717"/>
    <n v="1983"/>
  </r>
  <r>
    <d v="2019-05-03T00:00:00"/>
    <s v="T"/>
    <s v="buy"/>
    <n v="1500"/>
    <n v="15"/>
    <s v="2019-05-03"/>
    <n v="30.66"/>
    <n v="30.790001"/>
    <n v="30.57"/>
    <n v="30.700001"/>
    <n v="30.242863"/>
    <n v="28225600"/>
    <s v="T"/>
    <x v="9"/>
    <s v="$15.00 to $49.99"/>
    <n v="15"/>
    <n v="0.04"/>
    <n v="60"/>
    <n v="45364.294500000004"/>
    <s v="T"/>
    <s v="AT&amp;T Inc."/>
    <s v="Communication Services"/>
    <s v="Integrated Telecommunication Services"/>
    <s v="Dallas, Texas"/>
    <d v="1983-11-30T00:00:00"/>
    <n v="732717"/>
    <n v="1983"/>
  </r>
  <r>
    <d v="2019-04-24T00:00:00"/>
    <s v="T"/>
    <s v="buy"/>
    <n v="2400"/>
    <n v="18"/>
    <s v="2019-04-24"/>
    <n v="31.07"/>
    <n v="31.59"/>
    <n v="30.52"/>
    <n v="30.790001"/>
    <n v="30.331522"/>
    <n v="72249300"/>
    <s v="T"/>
    <x v="18"/>
    <s v="$15.00 to $49.99"/>
    <n v="15"/>
    <n v="0.04"/>
    <n v="96"/>
    <n v="72795.652799999996"/>
    <s v="T"/>
    <s v="AT&amp;T Inc."/>
    <s v="Communication Services"/>
    <s v="Integrated Telecommunication Services"/>
    <s v="Dallas, Texas"/>
    <d v="1983-11-30T00:00:00"/>
    <n v="732717"/>
    <n v="1983"/>
  </r>
  <r>
    <d v="2019-05-01T00:00:00"/>
    <s v="T"/>
    <s v="buy"/>
    <n v="100"/>
    <n v="2"/>
    <s v="2019-05-01"/>
    <n v="31.049999"/>
    <n v="31.209999"/>
    <n v="30.780000999999999"/>
    <n v="30.790001"/>
    <n v="30.331522"/>
    <n v="27047000"/>
    <s v="T"/>
    <x v="10"/>
    <s v="$15.00 to $49.99"/>
    <n v="15"/>
    <n v="0.04"/>
    <n v="4"/>
    <n v="3033.1522"/>
    <s v="T"/>
    <s v="AT&amp;T Inc."/>
    <s v="Communication Services"/>
    <s v="Integrated Telecommunication Services"/>
    <s v="Dallas, Texas"/>
    <d v="1983-11-30T00:00:00"/>
    <n v="732717"/>
    <n v="1983"/>
  </r>
  <r>
    <d v="2019-05-01T00:00:00"/>
    <s v="T"/>
    <s v="buy"/>
    <n v="2000"/>
    <n v="20"/>
    <s v="2019-05-01"/>
    <n v="31.049999"/>
    <n v="31.209999"/>
    <n v="30.780000999999999"/>
    <n v="30.790001"/>
    <n v="30.331522"/>
    <n v="27047000"/>
    <s v="T"/>
    <x v="15"/>
    <s v="$15.00 to $49.99"/>
    <n v="15"/>
    <n v="0.04"/>
    <n v="80"/>
    <n v="60663.044000000002"/>
    <s v="T"/>
    <s v="AT&amp;T Inc."/>
    <s v="Communication Services"/>
    <s v="Integrated Telecommunication Services"/>
    <s v="Dallas, Texas"/>
    <d v="1983-11-30T00:00:00"/>
    <n v="732717"/>
    <n v="1983"/>
  </r>
  <r>
    <d v="2019-05-01T00:00:00"/>
    <s v="T"/>
    <s v="buy"/>
    <n v="500"/>
    <n v="3"/>
    <s v="2019-05-01"/>
    <n v="31.049999"/>
    <n v="31.209999"/>
    <n v="30.780000999999999"/>
    <n v="30.790001"/>
    <n v="30.331522"/>
    <n v="27047000"/>
    <s v="T"/>
    <x v="3"/>
    <s v="$15.00 to $49.99"/>
    <n v="15"/>
    <n v="0.04"/>
    <n v="20"/>
    <n v="15165.761"/>
    <s v="T"/>
    <s v="AT&amp;T Inc."/>
    <s v="Communication Services"/>
    <s v="Integrated Telecommunication Services"/>
    <s v="Dallas, Texas"/>
    <d v="1983-11-30T00:00:00"/>
    <n v="732717"/>
    <n v="1983"/>
  </r>
  <r>
    <d v="2019-04-24T00:00:00"/>
    <s v="T"/>
    <s v="sell"/>
    <n v="1100"/>
    <n v="19"/>
    <s v="2019-04-24"/>
    <n v="31.07"/>
    <n v="31.59"/>
    <n v="30.52"/>
    <n v="30.790001"/>
    <n v="30.331522"/>
    <n v="72249300"/>
    <s v="T"/>
    <x v="0"/>
    <s v="$15.00 to $49.99"/>
    <n v="15"/>
    <n v="0.04"/>
    <n v="44"/>
    <n v="33364.674200000001"/>
    <s v="T"/>
    <s v="AT&amp;T Inc."/>
    <s v="Communication Services"/>
    <s v="Integrated Telecommunication Services"/>
    <s v="Dallas, Texas"/>
    <d v="1983-11-30T00:00:00"/>
    <n v="732717"/>
    <n v="1983"/>
  </r>
  <r>
    <d v="2019-04-24T00:00:00"/>
    <s v="T"/>
    <s v="buy"/>
    <n v="1100"/>
    <n v="9"/>
    <s v="2019-04-24"/>
    <n v="31.07"/>
    <n v="31.59"/>
    <n v="30.52"/>
    <n v="30.790001"/>
    <n v="30.331522"/>
    <n v="72249300"/>
    <s v="T"/>
    <x v="6"/>
    <s v="$15.00 to $49.99"/>
    <n v="15"/>
    <n v="0.04"/>
    <n v="44"/>
    <n v="33364.674200000001"/>
    <s v="T"/>
    <s v="AT&amp;T Inc."/>
    <s v="Communication Services"/>
    <s v="Integrated Telecommunication Services"/>
    <s v="Dallas, Texas"/>
    <d v="1983-11-30T00:00:00"/>
    <n v="732717"/>
    <n v="1983"/>
  </r>
  <r>
    <d v="2019-04-29T00:00:00"/>
    <s v="T"/>
    <s v="buy"/>
    <n v="1400"/>
    <n v="9"/>
    <s v="2019-04-29"/>
    <n v="30.91"/>
    <n v="31.309999000000001"/>
    <n v="30.82"/>
    <n v="30.879999000000002"/>
    <n v="30.420180999999999"/>
    <n v="31762700"/>
    <s v="T"/>
    <x v="6"/>
    <s v="$15.00 to $49.99"/>
    <n v="15"/>
    <n v="0.04"/>
    <n v="56"/>
    <n v="42588.253400000001"/>
    <s v="T"/>
    <s v="AT&amp;T Inc."/>
    <s v="Communication Services"/>
    <s v="Integrated Telecommunication Services"/>
    <s v="Dallas, Texas"/>
    <d v="1983-11-30T00:00:00"/>
    <n v="732717"/>
    <n v="1983"/>
  </r>
  <r>
    <d v="2019-04-29T00:00:00"/>
    <s v="T"/>
    <s v="sell"/>
    <n v="800"/>
    <n v="8"/>
    <s v="2019-04-29"/>
    <n v="30.91"/>
    <n v="31.309999000000001"/>
    <n v="30.82"/>
    <n v="30.879999000000002"/>
    <n v="30.420180999999999"/>
    <n v="31762700"/>
    <s v="T"/>
    <x v="4"/>
    <s v="$15.00 to $49.99"/>
    <n v="15"/>
    <n v="0.04"/>
    <n v="32"/>
    <n v="24336.144799999998"/>
    <s v="T"/>
    <s v="AT&amp;T Inc."/>
    <s v="Communication Services"/>
    <s v="Integrated Telecommunication Services"/>
    <s v="Dallas, Texas"/>
    <d v="1983-11-30T00:00:00"/>
    <n v="732717"/>
    <n v="1983"/>
  </r>
  <r>
    <d v="2019-04-29T00:00:00"/>
    <s v="T"/>
    <s v="sell"/>
    <n v="900"/>
    <n v="12"/>
    <s v="2019-04-29"/>
    <n v="30.91"/>
    <n v="31.309999000000001"/>
    <n v="30.82"/>
    <n v="30.879999000000002"/>
    <n v="30.420180999999999"/>
    <n v="31762700"/>
    <s v="T"/>
    <x v="11"/>
    <s v="$15.00 to $49.99"/>
    <n v="15"/>
    <n v="0.04"/>
    <n v="36"/>
    <n v="27378.162899999999"/>
    <s v="T"/>
    <s v="AT&amp;T Inc."/>
    <s v="Communication Services"/>
    <s v="Integrated Telecommunication Services"/>
    <s v="Dallas, Texas"/>
    <d v="1983-11-30T00:00:00"/>
    <n v="732717"/>
    <n v="1983"/>
  </r>
  <r>
    <d v="2019-04-30T00:00:00"/>
    <s v="T"/>
    <s v="buy"/>
    <n v="400"/>
    <n v="8"/>
    <s v="2019-04-30"/>
    <n v="30.940000999999999"/>
    <n v="31.139999"/>
    <n v="30.76"/>
    <n v="30.959999"/>
    <n v="30.498989000000002"/>
    <n v="35001300"/>
    <s v="T"/>
    <x v="4"/>
    <s v="$15.00 to $49.99"/>
    <n v="15"/>
    <n v="0.04"/>
    <n v="16"/>
    <n v="12199.595600000001"/>
    <s v="T"/>
    <s v="AT&amp;T Inc."/>
    <s v="Communication Services"/>
    <s v="Integrated Telecommunication Services"/>
    <s v="Dallas, Texas"/>
    <d v="1983-11-30T00:00:00"/>
    <n v="732717"/>
    <n v="1983"/>
  </r>
  <r>
    <d v="2019-06-03T00:00:00"/>
    <s v="T"/>
    <s v="buy"/>
    <n v="600"/>
    <n v="10"/>
    <s v="2019-06-03"/>
    <n v="30.719999000000001"/>
    <n v="31.35"/>
    <n v="30.68"/>
    <n v="31.09"/>
    <n v="30.627054000000001"/>
    <n v="36323600"/>
    <s v="T"/>
    <x v="2"/>
    <s v="$15.00 to $49.99"/>
    <n v="15"/>
    <n v="0.04"/>
    <n v="24"/>
    <n v="18376.232400000001"/>
    <s v="T"/>
    <s v="AT&amp;T Inc."/>
    <s v="Communication Services"/>
    <s v="Integrated Telecommunication Services"/>
    <s v="Dallas, Texas"/>
    <d v="1983-11-30T00:00:00"/>
    <n v="732717"/>
    <n v="1983"/>
  </r>
  <r>
    <d v="2019-05-14T00:00:00"/>
    <s v="T"/>
    <s v="sell"/>
    <n v="900"/>
    <n v="7"/>
    <s v="2019-05-14"/>
    <n v="30.700001"/>
    <n v="31.379999000000002"/>
    <n v="30.620000999999998"/>
    <n v="31.09"/>
    <n v="30.627054000000001"/>
    <n v="37525200"/>
    <s v="T"/>
    <x v="7"/>
    <s v="$15.00 to $49.99"/>
    <n v="15"/>
    <n v="0.04"/>
    <n v="36"/>
    <n v="27564.348600000001"/>
    <s v="T"/>
    <s v="AT&amp;T Inc."/>
    <s v="Communication Services"/>
    <s v="Integrated Telecommunication Services"/>
    <s v="Dallas, Texas"/>
    <d v="1983-11-30T00:00:00"/>
    <n v="732717"/>
    <n v="1983"/>
  </r>
  <r>
    <d v="2019-05-14T00:00:00"/>
    <s v="T"/>
    <s v="sell"/>
    <n v="1700"/>
    <n v="14"/>
    <s v="2019-05-14"/>
    <n v="30.700001"/>
    <n v="31.379999000000002"/>
    <n v="30.620000999999998"/>
    <n v="31.09"/>
    <n v="30.627054000000001"/>
    <n v="37525200"/>
    <s v="T"/>
    <x v="16"/>
    <s v="$15.00 to $49.99"/>
    <n v="15"/>
    <n v="0.04"/>
    <n v="68"/>
    <n v="52065.991800000003"/>
    <s v="T"/>
    <s v="AT&amp;T Inc."/>
    <s v="Communication Services"/>
    <s v="Integrated Telecommunication Services"/>
    <s v="Dallas, Texas"/>
    <d v="1983-11-30T00:00:00"/>
    <n v="732717"/>
    <n v="1983"/>
  </r>
  <r>
    <d v="2019-05-14T00:00:00"/>
    <s v="T"/>
    <s v="sell"/>
    <n v="1400"/>
    <n v="18"/>
    <s v="2019-05-14"/>
    <n v="30.700001"/>
    <n v="31.379999000000002"/>
    <n v="30.620000999999998"/>
    <n v="31.09"/>
    <n v="30.627054000000001"/>
    <n v="37525200"/>
    <s v="T"/>
    <x v="18"/>
    <s v="$15.00 to $49.99"/>
    <n v="15"/>
    <n v="0.04"/>
    <n v="56"/>
    <n v="42877.875599999999"/>
    <s v="T"/>
    <s v="AT&amp;T Inc."/>
    <s v="Communication Services"/>
    <s v="Integrated Telecommunication Services"/>
    <s v="Dallas, Texas"/>
    <d v="1983-11-30T00:00:00"/>
    <n v="732717"/>
    <n v="1983"/>
  </r>
  <r>
    <d v="2019-05-14T00:00:00"/>
    <s v="T"/>
    <s v="buy"/>
    <n v="700"/>
    <n v="12"/>
    <s v="2019-05-14"/>
    <n v="30.700001"/>
    <n v="31.379999000000002"/>
    <n v="30.620000999999998"/>
    <n v="31.09"/>
    <n v="30.627054000000001"/>
    <n v="37525200"/>
    <s v="T"/>
    <x v="11"/>
    <s v="$15.00 to $49.99"/>
    <n v="15"/>
    <n v="0.04"/>
    <n v="28"/>
    <n v="21438.9378"/>
    <s v="T"/>
    <s v="AT&amp;T Inc."/>
    <s v="Communication Services"/>
    <s v="Integrated Telecommunication Services"/>
    <s v="Dallas, Texas"/>
    <d v="1983-11-30T00:00:00"/>
    <n v="732717"/>
    <n v="1983"/>
  </r>
  <r>
    <d v="2019-04-02T00:00:00"/>
    <s v="T"/>
    <s v="sell"/>
    <n v="900"/>
    <n v="4"/>
    <s v="2019-04-02"/>
    <n v="31.91"/>
    <n v="31.950001"/>
    <n v="31.549999"/>
    <n v="31.629999000000002"/>
    <n v="30.668396000000001"/>
    <n v="31945800"/>
    <s v="T"/>
    <x v="14"/>
    <s v="$15.00 to $49.99"/>
    <n v="15"/>
    <n v="0.04"/>
    <n v="36"/>
    <n v="27601.556400000001"/>
    <s v="T"/>
    <s v="AT&amp;T Inc."/>
    <s v="Communication Services"/>
    <s v="Integrated Telecommunication Services"/>
    <s v="Dallas, Texas"/>
    <d v="1983-11-30T00:00:00"/>
    <n v="732717"/>
    <n v="1983"/>
  </r>
  <r>
    <d v="2019-04-02T00:00:00"/>
    <s v="T"/>
    <s v="buy"/>
    <n v="2800"/>
    <n v="20"/>
    <s v="2019-04-02"/>
    <n v="31.91"/>
    <n v="31.950001"/>
    <n v="31.549999"/>
    <n v="31.629999000000002"/>
    <n v="30.668396000000001"/>
    <n v="31945800"/>
    <s v="T"/>
    <x v="15"/>
    <s v="$15.00 to $49.99"/>
    <n v="15"/>
    <n v="0.04"/>
    <n v="112"/>
    <n v="85871.508800000011"/>
    <s v="T"/>
    <s v="AT&amp;T Inc."/>
    <s v="Communication Services"/>
    <s v="Integrated Telecommunication Services"/>
    <s v="Dallas, Texas"/>
    <d v="1983-11-30T00:00:00"/>
    <n v="732717"/>
    <n v="1983"/>
  </r>
  <r>
    <d v="2019-04-02T00:00:00"/>
    <s v="T"/>
    <s v="sell"/>
    <n v="1400"/>
    <n v="14"/>
    <s v="2019-04-02"/>
    <n v="31.91"/>
    <n v="31.950001"/>
    <n v="31.549999"/>
    <n v="31.629999000000002"/>
    <n v="30.668396000000001"/>
    <n v="31945800"/>
    <s v="T"/>
    <x v="16"/>
    <s v="$15.00 to $49.99"/>
    <n v="15"/>
    <n v="0.04"/>
    <n v="56"/>
    <n v="42935.754400000013"/>
    <s v="T"/>
    <s v="AT&amp;T Inc."/>
    <s v="Communication Services"/>
    <s v="Integrated Telecommunication Services"/>
    <s v="Dallas, Texas"/>
    <d v="1983-11-30T00:00:00"/>
    <n v="732717"/>
    <n v="1983"/>
  </r>
  <r>
    <d v="2019-04-02T00:00:00"/>
    <s v="T"/>
    <s v="sell"/>
    <n v="600"/>
    <n v="8"/>
    <s v="2019-04-02"/>
    <n v="31.91"/>
    <n v="31.950001"/>
    <n v="31.549999"/>
    <n v="31.629999000000002"/>
    <n v="30.668396000000001"/>
    <n v="31945800"/>
    <s v="T"/>
    <x v="4"/>
    <s v="$15.00 to $49.99"/>
    <n v="15"/>
    <n v="0.04"/>
    <n v="24"/>
    <n v="18401.0376"/>
    <s v="T"/>
    <s v="AT&amp;T Inc."/>
    <s v="Communication Services"/>
    <s v="Integrated Telecommunication Services"/>
    <s v="Dallas, Texas"/>
    <d v="1983-11-30T00:00:00"/>
    <n v="732717"/>
    <n v="1983"/>
  </r>
  <r>
    <d v="2019-04-02T00:00:00"/>
    <s v="T"/>
    <s v="buy"/>
    <n v="800"/>
    <n v="15"/>
    <s v="2019-04-02"/>
    <n v="31.91"/>
    <n v="31.950001"/>
    <n v="31.549999"/>
    <n v="31.629999000000002"/>
    <n v="30.668396000000001"/>
    <n v="31945800"/>
    <s v="T"/>
    <x v="9"/>
    <s v="$15.00 to $49.99"/>
    <n v="15"/>
    <n v="0.04"/>
    <n v="32"/>
    <n v="24534.716799999998"/>
    <s v="T"/>
    <s v="AT&amp;T Inc."/>
    <s v="Communication Services"/>
    <s v="Integrated Telecommunication Services"/>
    <s v="Dallas, Texas"/>
    <d v="1983-11-30T00:00:00"/>
    <n v="732717"/>
    <n v="1983"/>
  </r>
  <r>
    <d v="2019-05-15T00:00:00"/>
    <s v="T"/>
    <s v="buy"/>
    <n v="2200"/>
    <n v="19"/>
    <s v="2019-05-15"/>
    <n v="31.040001"/>
    <n v="31.299999"/>
    <n v="30.889999"/>
    <n v="31.25"/>
    <n v="30.784672"/>
    <n v="23931300"/>
    <s v="T"/>
    <x v="0"/>
    <s v="$15.00 to $49.99"/>
    <n v="15"/>
    <n v="0.04"/>
    <n v="88"/>
    <n v="67726.278399999996"/>
    <s v="T"/>
    <s v="AT&amp;T Inc."/>
    <s v="Communication Services"/>
    <s v="Integrated Telecommunication Services"/>
    <s v="Dallas, Texas"/>
    <d v="1983-11-30T00:00:00"/>
    <n v="732717"/>
    <n v="1983"/>
  </r>
  <r>
    <d v="2019-04-03T00:00:00"/>
    <s v="T"/>
    <s v="buy"/>
    <n v="100"/>
    <n v="5"/>
    <s v="2019-04-03"/>
    <n v="31.799999"/>
    <n v="31.959999"/>
    <n v="31.639999"/>
    <n v="31.870000999999998"/>
    <n v="30.9011"/>
    <n v="28780000"/>
    <s v="T"/>
    <x v="12"/>
    <s v="$15.00 to $49.99"/>
    <n v="15"/>
    <n v="0.04"/>
    <n v="4"/>
    <n v="3090.11"/>
    <s v="T"/>
    <s v="AT&amp;T Inc."/>
    <s v="Communication Services"/>
    <s v="Integrated Telecommunication Services"/>
    <s v="Dallas, Texas"/>
    <d v="1983-11-30T00:00:00"/>
    <n v="732717"/>
    <n v="1983"/>
  </r>
  <r>
    <d v="2019-04-03T00:00:00"/>
    <s v="T"/>
    <s v="buy"/>
    <n v="1600"/>
    <n v="7"/>
    <s v="2019-04-03"/>
    <n v="31.799999"/>
    <n v="31.959999"/>
    <n v="31.639999"/>
    <n v="31.870000999999998"/>
    <n v="30.9011"/>
    <n v="28780000"/>
    <s v="T"/>
    <x v="7"/>
    <s v="$15.00 to $49.99"/>
    <n v="15"/>
    <n v="0.04"/>
    <n v="64"/>
    <n v="49441.760000000002"/>
    <s v="T"/>
    <s v="AT&amp;T Inc."/>
    <s v="Communication Services"/>
    <s v="Integrated Telecommunication Services"/>
    <s v="Dallas, Texas"/>
    <d v="1983-11-30T00:00:00"/>
    <n v="732717"/>
    <n v="1983"/>
  </r>
  <r>
    <d v="2019-04-04T00:00:00"/>
    <s v="T"/>
    <s v="buy"/>
    <n v="800"/>
    <n v="14"/>
    <s v="2019-04-04"/>
    <n v="31.950001"/>
    <n v="32.130001"/>
    <n v="31.92"/>
    <n v="31.98"/>
    <n v="31.007755"/>
    <n v="28212000"/>
    <s v="T"/>
    <x v="16"/>
    <s v="$15.00 to $49.99"/>
    <n v="15"/>
    <n v="0.04"/>
    <n v="32"/>
    <n v="24806.204000000002"/>
    <s v="T"/>
    <s v="AT&amp;T Inc."/>
    <s v="Communication Services"/>
    <s v="Integrated Telecommunication Services"/>
    <s v="Dallas, Texas"/>
    <d v="1983-11-30T00:00:00"/>
    <n v="732717"/>
    <n v="1983"/>
  </r>
  <r>
    <d v="2019-06-04T00:00:00"/>
    <s v="T"/>
    <s v="sell"/>
    <n v="200"/>
    <n v="4"/>
    <s v="2019-06-04"/>
    <n v="31.389999"/>
    <n v="31.5"/>
    <n v="30.98"/>
    <n v="31.48"/>
    <n v="31.011247999999998"/>
    <n v="31262200"/>
    <s v="T"/>
    <x v="14"/>
    <s v="$15.00 to $49.99"/>
    <n v="15"/>
    <n v="0.04"/>
    <n v="8"/>
    <n v="6202.2496000000001"/>
    <s v="T"/>
    <s v="AT&amp;T Inc."/>
    <s v="Communication Services"/>
    <s v="Integrated Telecommunication Services"/>
    <s v="Dallas, Texas"/>
    <d v="1983-11-30T00:00:00"/>
    <n v="732717"/>
    <n v="1983"/>
  </r>
  <r>
    <d v="2019-06-04T00:00:00"/>
    <s v="T"/>
    <s v="sell"/>
    <n v="800"/>
    <n v="9"/>
    <s v="2019-06-04"/>
    <n v="31.389999"/>
    <n v="31.5"/>
    <n v="30.98"/>
    <n v="31.48"/>
    <n v="31.011247999999998"/>
    <n v="31262200"/>
    <s v="T"/>
    <x v="6"/>
    <s v="$15.00 to $49.99"/>
    <n v="15"/>
    <n v="0.04"/>
    <n v="32"/>
    <n v="24808.9984"/>
    <s v="T"/>
    <s v="AT&amp;T Inc."/>
    <s v="Communication Services"/>
    <s v="Integrated Telecommunication Services"/>
    <s v="Dallas, Texas"/>
    <d v="1983-11-30T00:00:00"/>
    <n v="732717"/>
    <n v="1983"/>
  </r>
  <r>
    <d v="2019-05-16T00:00:00"/>
    <s v="T"/>
    <s v="sell"/>
    <n v="900"/>
    <n v="13"/>
    <s v="2019-05-16"/>
    <n v="31.35"/>
    <n v="31.879999000000002"/>
    <n v="31.35"/>
    <n v="31.620000999999998"/>
    <n v="31.149163999999999"/>
    <n v="23634900"/>
    <s v="T"/>
    <x v="13"/>
    <s v="$15.00 to $49.99"/>
    <n v="15"/>
    <n v="0.04"/>
    <n v="36"/>
    <n v="28034.247599999999"/>
    <s v="T"/>
    <s v="AT&amp;T Inc."/>
    <s v="Communication Services"/>
    <s v="Integrated Telecommunication Services"/>
    <s v="Dallas, Texas"/>
    <d v="1983-11-30T00:00:00"/>
    <n v="732717"/>
    <n v="1983"/>
  </r>
  <r>
    <d v="2019-05-16T00:00:00"/>
    <s v="T"/>
    <s v="buy"/>
    <n v="1000"/>
    <n v="9"/>
    <s v="2019-05-16"/>
    <n v="31.35"/>
    <n v="31.879999000000002"/>
    <n v="31.35"/>
    <n v="31.620000999999998"/>
    <n v="31.149163999999999"/>
    <n v="23634900"/>
    <s v="T"/>
    <x v="6"/>
    <s v="$15.00 to $49.99"/>
    <n v="15"/>
    <n v="0.04"/>
    <n v="40"/>
    <n v="31149.164000000001"/>
    <s v="T"/>
    <s v="AT&amp;T Inc."/>
    <s v="Communication Services"/>
    <s v="Integrated Telecommunication Services"/>
    <s v="Dallas, Texas"/>
    <d v="1983-11-30T00:00:00"/>
    <n v="732717"/>
    <n v="1983"/>
  </r>
  <r>
    <d v="2019-05-16T00:00:00"/>
    <s v="T"/>
    <s v="buy"/>
    <n v="1400"/>
    <n v="20"/>
    <s v="2019-05-16"/>
    <n v="31.35"/>
    <n v="31.879999000000002"/>
    <n v="31.35"/>
    <n v="31.620000999999998"/>
    <n v="31.149163999999999"/>
    <n v="23634900"/>
    <s v="T"/>
    <x v="15"/>
    <s v="$15.00 to $49.99"/>
    <n v="15"/>
    <n v="0.04"/>
    <n v="56"/>
    <n v="43608.829599999997"/>
    <s v="T"/>
    <s v="AT&amp;T Inc."/>
    <s v="Communication Services"/>
    <s v="Integrated Telecommunication Services"/>
    <s v="Dallas, Texas"/>
    <d v="1983-11-30T00:00:00"/>
    <n v="732717"/>
    <n v="1983"/>
  </r>
  <r>
    <d v="2019-05-16T00:00:00"/>
    <s v="T"/>
    <s v="sell"/>
    <n v="1500"/>
    <n v="14"/>
    <s v="2019-05-16"/>
    <n v="31.35"/>
    <n v="31.879999000000002"/>
    <n v="31.35"/>
    <n v="31.620000999999998"/>
    <n v="31.149163999999999"/>
    <n v="23634900"/>
    <s v="T"/>
    <x v="16"/>
    <s v="$15.00 to $49.99"/>
    <n v="15"/>
    <n v="0.04"/>
    <n v="60"/>
    <n v="46723.745999999999"/>
    <s v="T"/>
    <s v="AT&amp;T Inc."/>
    <s v="Communication Services"/>
    <s v="Integrated Telecommunication Services"/>
    <s v="Dallas, Texas"/>
    <d v="1983-11-30T00:00:00"/>
    <n v="732717"/>
    <n v="1983"/>
  </r>
  <r>
    <d v="2019-05-16T00:00:00"/>
    <s v="T"/>
    <s v="buy"/>
    <n v="900"/>
    <n v="7"/>
    <s v="2019-05-16"/>
    <n v="31.35"/>
    <n v="31.879999000000002"/>
    <n v="31.35"/>
    <n v="31.620000999999998"/>
    <n v="31.149163999999999"/>
    <n v="23634900"/>
    <s v="T"/>
    <x v="7"/>
    <s v="$15.00 to $49.99"/>
    <n v="15"/>
    <n v="0.04"/>
    <n v="36"/>
    <n v="28034.247599999999"/>
    <s v="T"/>
    <s v="AT&amp;T Inc."/>
    <s v="Communication Services"/>
    <s v="Integrated Telecommunication Services"/>
    <s v="Dallas, Texas"/>
    <d v="1983-11-30T00:00:00"/>
    <n v="732717"/>
    <n v="1983"/>
  </r>
  <r>
    <d v="2019-06-05T00:00:00"/>
    <s v="T"/>
    <s v="buy"/>
    <n v="1300"/>
    <n v="18"/>
    <s v="2019-06-05"/>
    <n v="31.620000999999998"/>
    <n v="31.709999"/>
    <n v="31.42"/>
    <n v="31.68"/>
    <n v="31.208269000000001"/>
    <n v="20430800"/>
    <s v="T"/>
    <x v="18"/>
    <s v="$15.00 to $49.99"/>
    <n v="15"/>
    <n v="0.04"/>
    <n v="52"/>
    <n v="40570.7497"/>
    <s v="T"/>
    <s v="AT&amp;T Inc."/>
    <s v="Communication Services"/>
    <s v="Integrated Telecommunication Services"/>
    <s v="Dallas, Texas"/>
    <d v="1983-11-30T00:00:00"/>
    <n v="732717"/>
    <n v="1983"/>
  </r>
  <r>
    <d v="2019-06-05T00:00:00"/>
    <s v="T"/>
    <s v="buy"/>
    <n v="300"/>
    <n v="9"/>
    <s v="2019-06-05"/>
    <n v="31.620000999999998"/>
    <n v="31.709999"/>
    <n v="31.42"/>
    <n v="31.68"/>
    <n v="31.208269000000001"/>
    <n v="20430800"/>
    <s v="T"/>
    <x v="6"/>
    <s v="$15.00 to $49.99"/>
    <n v="15"/>
    <n v="0.04"/>
    <n v="12"/>
    <n v="9362.4807000000001"/>
    <s v="T"/>
    <s v="AT&amp;T Inc."/>
    <s v="Communication Services"/>
    <s v="Integrated Telecommunication Services"/>
    <s v="Dallas, Texas"/>
    <d v="1983-11-30T00:00:00"/>
    <n v="732717"/>
    <n v="1983"/>
  </r>
  <r>
    <d v="2019-06-05T00:00:00"/>
    <s v="T"/>
    <s v="buy"/>
    <n v="300"/>
    <n v="5"/>
    <s v="2019-06-05"/>
    <n v="31.620000999999998"/>
    <n v="31.709999"/>
    <n v="31.42"/>
    <n v="31.68"/>
    <n v="31.208269000000001"/>
    <n v="20430800"/>
    <s v="T"/>
    <x v="12"/>
    <s v="$15.00 to $49.99"/>
    <n v="15"/>
    <n v="0.04"/>
    <n v="12"/>
    <n v="9362.4807000000001"/>
    <s v="T"/>
    <s v="AT&amp;T Inc."/>
    <s v="Communication Services"/>
    <s v="Integrated Telecommunication Services"/>
    <s v="Dallas, Texas"/>
    <d v="1983-11-30T00:00:00"/>
    <n v="732717"/>
    <n v="1983"/>
  </r>
  <r>
    <d v="2019-06-05T00:00:00"/>
    <s v="T"/>
    <s v="sell"/>
    <n v="1800"/>
    <n v="15"/>
    <s v="2019-06-05"/>
    <n v="31.620000999999998"/>
    <n v="31.709999"/>
    <n v="31.42"/>
    <n v="31.68"/>
    <n v="31.208269000000001"/>
    <n v="20430800"/>
    <s v="T"/>
    <x v="9"/>
    <s v="$15.00 to $49.99"/>
    <n v="15"/>
    <n v="0.04"/>
    <n v="72"/>
    <n v="56174.8842"/>
    <s v="T"/>
    <s v="AT&amp;T Inc."/>
    <s v="Communication Services"/>
    <s v="Integrated Telecommunication Services"/>
    <s v="Dallas, Texas"/>
    <d v="1983-11-30T00:00:00"/>
    <n v="732717"/>
    <n v="1983"/>
  </r>
  <r>
    <d v="2019-04-09T00:00:00"/>
    <s v="T"/>
    <s v="buy"/>
    <n v="600"/>
    <n v="8"/>
    <s v="2019-04-09"/>
    <n v="31.85"/>
    <n v="31.889999"/>
    <n v="31.540001"/>
    <n v="31.75"/>
    <n v="31.277227"/>
    <n v="26779000"/>
    <s v="T"/>
    <x v="4"/>
    <s v="$15.00 to $49.99"/>
    <n v="15"/>
    <n v="0.04"/>
    <n v="24"/>
    <n v="18766.336200000002"/>
    <s v="T"/>
    <s v="AT&amp;T Inc."/>
    <s v="Communication Services"/>
    <s v="Integrated Telecommunication Services"/>
    <s v="Dallas, Texas"/>
    <d v="1983-11-30T00:00:00"/>
    <n v="732717"/>
    <n v="1983"/>
  </r>
  <r>
    <d v="2019-04-09T00:00:00"/>
    <s v="T"/>
    <s v="sell"/>
    <n v="1500"/>
    <n v="14"/>
    <s v="2019-04-09"/>
    <n v="31.85"/>
    <n v="31.889999"/>
    <n v="31.540001"/>
    <n v="31.75"/>
    <n v="31.277227"/>
    <n v="26779000"/>
    <s v="T"/>
    <x v="16"/>
    <s v="$15.00 to $49.99"/>
    <n v="15"/>
    <n v="0.04"/>
    <n v="60"/>
    <n v="46915.840499999998"/>
    <s v="T"/>
    <s v="AT&amp;T Inc."/>
    <s v="Communication Services"/>
    <s v="Integrated Telecommunication Services"/>
    <s v="Dallas, Texas"/>
    <d v="1983-11-30T00:00:00"/>
    <n v="732717"/>
    <n v="1983"/>
  </r>
  <r>
    <d v="2019-05-17T00:00:00"/>
    <s v="T"/>
    <s v="buy"/>
    <n v="100"/>
    <n v="3"/>
    <s v="2019-05-17"/>
    <n v="31.41"/>
    <n v="32"/>
    <n v="31.379999000000002"/>
    <n v="31.799999"/>
    <n v="31.326481000000001"/>
    <n v="30889500"/>
    <s v="T"/>
    <x v="3"/>
    <s v="$15.00 to $49.99"/>
    <n v="15"/>
    <n v="0.04"/>
    <n v="4"/>
    <n v="3132.6480999999999"/>
    <s v="T"/>
    <s v="AT&amp;T Inc."/>
    <s v="Communication Services"/>
    <s v="Integrated Telecommunication Services"/>
    <s v="Dallas, Texas"/>
    <d v="1983-11-30T00:00:00"/>
    <n v="732717"/>
    <n v="1983"/>
  </r>
  <r>
    <d v="2019-05-17T00:00:00"/>
    <s v="T"/>
    <s v="sell"/>
    <n v="1200"/>
    <n v="19"/>
    <s v="2019-05-17"/>
    <n v="31.41"/>
    <n v="32"/>
    <n v="31.379999000000002"/>
    <n v="31.799999"/>
    <n v="31.326481000000001"/>
    <n v="30889500"/>
    <s v="T"/>
    <x v="0"/>
    <s v="$15.00 to $49.99"/>
    <n v="15"/>
    <n v="0.04"/>
    <n v="48"/>
    <n v="37591.777199999997"/>
    <s v="T"/>
    <s v="AT&amp;T Inc."/>
    <s v="Communication Services"/>
    <s v="Integrated Telecommunication Services"/>
    <s v="Dallas, Texas"/>
    <d v="1983-11-30T00:00:00"/>
    <n v="732717"/>
    <n v="1983"/>
  </r>
  <r>
    <d v="2019-04-05T00:00:00"/>
    <s v="T"/>
    <s v="sell"/>
    <n v="300"/>
    <n v="4"/>
    <s v="2019-04-05"/>
    <n v="32.07"/>
    <n v="32.360000999999997"/>
    <n v="31.92"/>
    <n v="32.349997999999999"/>
    <n v="31.366506999999999"/>
    <n v="39928700"/>
    <s v="T"/>
    <x v="14"/>
    <s v="$15.00 to $49.99"/>
    <n v="15"/>
    <n v="0.04"/>
    <n v="12"/>
    <n v="9409.9521000000004"/>
    <s v="T"/>
    <s v="AT&amp;T Inc."/>
    <s v="Communication Services"/>
    <s v="Integrated Telecommunication Services"/>
    <s v="Dallas, Texas"/>
    <d v="1983-11-30T00:00:00"/>
    <n v="732717"/>
    <n v="1983"/>
  </r>
  <r>
    <d v="2019-04-05T00:00:00"/>
    <s v="T"/>
    <s v="buy"/>
    <n v="1400"/>
    <n v="11"/>
    <s v="2019-04-05"/>
    <n v="32.07"/>
    <n v="32.360000999999997"/>
    <n v="31.92"/>
    <n v="32.349997999999999"/>
    <n v="31.366506999999999"/>
    <n v="39928700"/>
    <s v="T"/>
    <x v="1"/>
    <s v="$15.00 to $49.99"/>
    <n v="15"/>
    <n v="0.04"/>
    <n v="56"/>
    <n v="43913.109799999998"/>
    <s v="T"/>
    <s v="AT&amp;T Inc."/>
    <s v="Communication Services"/>
    <s v="Integrated Telecommunication Services"/>
    <s v="Dallas, Texas"/>
    <d v="1983-11-30T00:00:00"/>
    <n v="732717"/>
    <n v="1983"/>
  </r>
  <r>
    <d v="2019-04-05T00:00:00"/>
    <s v="T"/>
    <s v="sell"/>
    <n v="100"/>
    <n v="3"/>
    <s v="2019-04-05"/>
    <n v="32.07"/>
    <n v="32.360000999999997"/>
    <n v="31.92"/>
    <n v="32.349997999999999"/>
    <n v="31.366506999999999"/>
    <n v="39928700"/>
    <s v="T"/>
    <x v="3"/>
    <s v="$15.00 to $49.99"/>
    <n v="15"/>
    <n v="0.04"/>
    <n v="4"/>
    <n v="3136.6507000000001"/>
    <s v="T"/>
    <s v="AT&amp;T Inc."/>
    <s v="Communication Services"/>
    <s v="Integrated Telecommunication Services"/>
    <s v="Dallas, Texas"/>
    <d v="1983-11-30T00:00:00"/>
    <n v="732717"/>
    <n v="1983"/>
  </r>
  <r>
    <d v="2019-04-05T00:00:00"/>
    <s v="T"/>
    <s v="sell"/>
    <n v="200"/>
    <n v="8"/>
    <s v="2019-04-05"/>
    <n v="32.07"/>
    <n v="32.360000999999997"/>
    <n v="31.92"/>
    <n v="32.349997999999999"/>
    <n v="31.366506999999999"/>
    <n v="39928700"/>
    <s v="T"/>
    <x v="4"/>
    <s v="$15.00 to $49.99"/>
    <n v="15"/>
    <n v="0.04"/>
    <n v="8"/>
    <n v="6273.3013999999994"/>
    <s v="T"/>
    <s v="AT&amp;T Inc."/>
    <s v="Communication Services"/>
    <s v="Integrated Telecommunication Services"/>
    <s v="Dallas, Texas"/>
    <d v="1983-11-30T00:00:00"/>
    <n v="732717"/>
    <n v="1983"/>
  </r>
  <r>
    <d v="2019-04-05T00:00:00"/>
    <s v="T"/>
    <s v="buy"/>
    <n v="1700"/>
    <n v="15"/>
    <s v="2019-04-05"/>
    <n v="32.07"/>
    <n v="32.360000999999997"/>
    <n v="31.92"/>
    <n v="32.349997999999999"/>
    <n v="31.366506999999999"/>
    <n v="39928700"/>
    <s v="T"/>
    <x v="9"/>
    <s v="$15.00 to $49.99"/>
    <n v="15"/>
    <n v="0.04"/>
    <n v="68"/>
    <n v="53323.061900000001"/>
    <s v="T"/>
    <s v="AT&amp;T Inc."/>
    <s v="Communication Services"/>
    <s v="Integrated Telecommunication Services"/>
    <s v="Dallas, Texas"/>
    <d v="1983-11-30T00:00:00"/>
    <n v="732717"/>
    <n v="1983"/>
  </r>
  <r>
    <d v="2019-05-30T00:00:00"/>
    <s v="T"/>
    <s v="sell"/>
    <n v="1200"/>
    <n v="13"/>
    <s v="2019-05-30"/>
    <n v="31.959999"/>
    <n v="32.07"/>
    <n v="31.639999"/>
    <n v="31.860001"/>
    <n v="31.385590000000001"/>
    <n v="24227600"/>
    <s v="T"/>
    <x v="13"/>
    <s v="$15.00 to $49.99"/>
    <n v="15"/>
    <n v="0.04"/>
    <n v="48"/>
    <n v="37662.707999999999"/>
    <s v="T"/>
    <s v="AT&amp;T Inc."/>
    <s v="Communication Services"/>
    <s v="Integrated Telecommunication Services"/>
    <s v="Dallas, Texas"/>
    <d v="1983-11-30T00:00:00"/>
    <n v="732717"/>
    <n v="1983"/>
  </r>
  <r>
    <d v="2019-04-08T00:00:00"/>
    <s v="T"/>
    <s v="buy"/>
    <n v="800"/>
    <n v="16"/>
    <s v="2019-04-08"/>
    <n v="32.450001"/>
    <n v="32.520000000000003"/>
    <n v="32.189999"/>
    <n v="32.389999000000003"/>
    <n v="31.405290999999998"/>
    <n v="37252000"/>
    <s v="T"/>
    <x v="8"/>
    <s v="$15.00 to $49.99"/>
    <n v="15"/>
    <n v="0.04"/>
    <n v="32"/>
    <n v="25124.232800000002"/>
    <s v="T"/>
    <s v="AT&amp;T Inc."/>
    <s v="Communication Services"/>
    <s v="Integrated Telecommunication Services"/>
    <s v="Dallas, Texas"/>
    <d v="1983-11-30T00:00:00"/>
    <n v="732717"/>
    <n v="1983"/>
  </r>
  <r>
    <d v="2019-04-08T00:00:00"/>
    <s v="T"/>
    <s v="buy"/>
    <n v="2000"/>
    <n v="14"/>
    <s v="2019-04-08"/>
    <n v="32.450001"/>
    <n v="32.520000000000003"/>
    <n v="32.189999"/>
    <n v="32.389999000000003"/>
    <n v="31.405290999999998"/>
    <n v="37252000"/>
    <s v="T"/>
    <x v="16"/>
    <s v="$15.00 to $49.99"/>
    <n v="15"/>
    <n v="0.04"/>
    <n v="80"/>
    <n v="62810.581999999988"/>
    <s v="T"/>
    <s v="AT&amp;T Inc."/>
    <s v="Communication Services"/>
    <s v="Integrated Telecommunication Services"/>
    <s v="Dallas, Texas"/>
    <d v="1983-11-30T00:00:00"/>
    <n v="732717"/>
    <n v="1983"/>
  </r>
  <r>
    <d v="2019-04-08T00:00:00"/>
    <s v="T"/>
    <s v="buy"/>
    <n v="1100"/>
    <n v="10"/>
    <s v="2019-04-08"/>
    <n v="32.450001"/>
    <n v="32.520000000000003"/>
    <n v="32.189999"/>
    <n v="32.389999000000003"/>
    <n v="31.405290999999998"/>
    <n v="37252000"/>
    <s v="T"/>
    <x v="2"/>
    <s v="$15.00 to $49.99"/>
    <n v="15"/>
    <n v="0.04"/>
    <n v="44"/>
    <n v="34545.820099999997"/>
    <s v="T"/>
    <s v="AT&amp;T Inc."/>
    <s v="Communication Services"/>
    <s v="Integrated Telecommunication Services"/>
    <s v="Dallas, Texas"/>
    <d v="1983-11-30T00:00:00"/>
    <n v="732717"/>
    <n v="1983"/>
  </r>
  <r>
    <d v="2019-05-29T00:00:00"/>
    <s v="T"/>
    <s v="buy"/>
    <n v="1000"/>
    <n v="12"/>
    <s v="2019-05-29"/>
    <n v="31.91"/>
    <n v="32.209999000000003"/>
    <n v="31.690000999999999"/>
    <n v="31.91"/>
    <n v="31.434844999999999"/>
    <n v="26948900"/>
    <s v="T"/>
    <x v="11"/>
    <s v="$15.00 to $49.99"/>
    <n v="15"/>
    <n v="0.04"/>
    <n v="40"/>
    <n v="31434.845000000001"/>
    <s v="T"/>
    <s v="AT&amp;T Inc."/>
    <s v="Communication Services"/>
    <s v="Integrated Telecommunication Services"/>
    <s v="Dallas, Texas"/>
    <d v="1983-11-30T00:00:00"/>
    <n v="732717"/>
    <n v="1983"/>
  </r>
  <r>
    <d v="2019-06-10T00:00:00"/>
    <s v="T"/>
    <s v="buy"/>
    <n v="1500"/>
    <n v="13"/>
    <s v="2019-06-10"/>
    <n v="32.689999"/>
    <n v="33"/>
    <n v="31.860001"/>
    <n v="31.93"/>
    <n v="31.454546000000001"/>
    <n v="30927300"/>
    <s v="T"/>
    <x v="13"/>
    <s v="$15.00 to $49.99"/>
    <n v="15"/>
    <n v="0.04"/>
    <n v="60"/>
    <n v="47181.819000000003"/>
    <s v="T"/>
    <s v="AT&amp;T Inc."/>
    <s v="Communication Services"/>
    <s v="Integrated Telecommunication Services"/>
    <s v="Dallas, Texas"/>
    <d v="1983-11-30T00:00:00"/>
    <n v="732717"/>
    <n v="1983"/>
  </r>
  <r>
    <d v="2019-06-10T00:00:00"/>
    <s v="T"/>
    <s v="buy"/>
    <n v="2100"/>
    <n v="19"/>
    <s v="2019-06-10"/>
    <n v="32.689999"/>
    <n v="33"/>
    <n v="31.860001"/>
    <n v="31.93"/>
    <n v="31.454546000000001"/>
    <n v="30927300"/>
    <s v="T"/>
    <x v="0"/>
    <s v="$15.00 to $49.99"/>
    <n v="15"/>
    <n v="0.04"/>
    <n v="84"/>
    <n v="66054.546600000001"/>
    <s v="T"/>
    <s v="AT&amp;T Inc."/>
    <s v="Communication Services"/>
    <s v="Integrated Telecommunication Services"/>
    <s v="Dallas, Texas"/>
    <d v="1983-11-30T00:00:00"/>
    <n v="732717"/>
    <n v="1983"/>
  </r>
  <r>
    <d v="2019-06-10T00:00:00"/>
    <s v="T"/>
    <s v="buy"/>
    <n v="400"/>
    <n v="4"/>
    <s v="2019-06-10"/>
    <n v="32.689999"/>
    <n v="33"/>
    <n v="31.860001"/>
    <n v="31.93"/>
    <n v="31.454546000000001"/>
    <n v="30927300"/>
    <s v="T"/>
    <x v="14"/>
    <s v="$15.00 to $49.99"/>
    <n v="15"/>
    <n v="0.04"/>
    <n v="16"/>
    <n v="12581.8184"/>
    <s v="T"/>
    <s v="AT&amp;T Inc."/>
    <s v="Communication Services"/>
    <s v="Integrated Telecommunication Services"/>
    <s v="Dallas, Texas"/>
    <d v="1983-11-30T00:00:00"/>
    <n v="732717"/>
    <n v="1983"/>
  </r>
  <r>
    <d v="2019-05-28T00:00:00"/>
    <s v="T"/>
    <s v="buy"/>
    <n v="1800"/>
    <n v="19"/>
    <s v="2019-05-28"/>
    <n v="32.330002"/>
    <n v="32.419998"/>
    <n v="31.91"/>
    <n v="31.93"/>
    <n v="31.454546000000001"/>
    <n v="24523100"/>
    <s v="T"/>
    <x v="0"/>
    <s v="$15.00 to $49.99"/>
    <n v="15"/>
    <n v="0.04"/>
    <n v="72"/>
    <n v="56618.182800000002"/>
    <s v="T"/>
    <s v="AT&amp;T Inc."/>
    <s v="Communication Services"/>
    <s v="Integrated Telecommunication Services"/>
    <s v="Dallas, Texas"/>
    <d v="1983-11-30T00:00:00"/>
    <n v="732717"/>
    <n v="1983"/>
  </r>
  <r>
    <d v="2019-04-17T00:00:00"/>
    <s v="T"/>
    <s v="buy"/>
    <n v="800"/>
    <n v="9"/>
    <s v="2019-04-17"/>
    <n v="32.080002"/>
    <n v="32.200001"/>
    <n v="31.950001"/>
    <n v="31.950001"/>
    <n v="31.474249"/>
    <n v="22364800"/>
    <s v="T"/>
    <x v="6"/>
    <s v="$15.00 to $49.99"/>
    <n v="15"/>
    <n v="0.04"/>
    <n v="32"/>
    <n v="25179.3992"/>
    <s v="T"/>
    <s v="AT&amp;T Inc."/>
    <s v="Communication Services"/>
    <s v="Integrated Telecommunication Services"/>
    <s v="Dallas, Texas"/>
    <d v="1983-11-30T00:00:00"/>
    <n v="732717"/>
    <n v="1983"/>
  </r>
  <r>
    <d v="2019-04-15T00:00:00"/>
    <s v="T"/>
    <s v="buy"/>
    <n v="1000"/>
    <n v="11"/>
    <s v="2019-04-15"/>
    <n v="32.209999000000003"/>
    <n v="32.25"/>
    <n v="31.940000999999999"/>
    <n v="32.020000000000003"/>
    <n v="31.543206999999999"/>
    <n v="19463700"/>
    <s v="T"/>
    <x v="1"/>
    <s v="$15.00 to $49.99"/>
    <n v="15"/>
    <n v="0.04"/>
    <n v="40"/>
    <n v="31543.206999999999"/>
    <s v="T"/>
    <s v="AT&amp;T Inc."/>
    <s v="Communication Services"/>
    <s v="Integrated Telecommunication Services"/>
    <s v="Dallas, Texas"/>
    <d v="1983-11-30T00:00:00"/>
    <n v="732717"/>
    <n v="1983"/>
  </r>
  <r>
    <d v="2019-04-15T00:00:00"/>
    <s v="T"/>
    <s v="sell"/>
    <n v="400"/>
    <n v="3"/>
    <s v="2019-04-15"/>
    <n v="32.209999000000003"/>
    <n v="32.25"/>
    <n v="31.940000999999999"/>
    <n v="32.020000000000003"/>
    <n v="31.543206999999999"/>
    <n v="19463700"/>
    <s v="T"/>
    <x v="3"/>
    <s v="$15.00 to $49.99"/>
    <n v="15"/>
    <n v="0.04"/>
    <n v="16"/>
    <n v="12617.282800000001"/>
    <s v="T"/>
    <s v="AT&amp;T Inc."/>
    <s v="Communication Services"/>
    <s v="Integrated Telecommunication Services"/>
    <s v="Dallas, Texas"/>
    <d v="1983-11-30T00:00:00"/>
    <n v="732717"/>
    <n v="1983"/>
  </r>
  <r>
    <d v="2019-04-18T00:00:00"/>
    <s v="T"/>
    <s v="buy"/>
    <n v="1000"/>
    <n v="9"/>
    <s v="2019-04-18"/>
    <n v="31.950001"/>
    <n v="32.099997999999999"/>
    <n v="31.85"/>
    <n v="32.029998999999997"/>
    <n v="31.553056999999999"/>
    <n v="23317500"/>
    <s v="T"/>
    <x v="6"/>
    <s v="$15.00 to $49.99"/>
    <n v="15"/>
    <n v="0.04"/>
    <n v="40"/>
    <n v="31553.057000000001"/>
    <s v="T"/>
    <s v="AT&amp;T Inc."/>
    <s v="Communication Services"/>
    <s v="Integrated Telecommunication Services"/>
    <s v="Dallas, Texas"/>
    <d v="1983-11-30T00:00:00"/>
    <n v="732717"/>
    <n v="1983"/>
  </r>
  <r>
    <d v="2019-04-22T00:00:00"/>
    <s v="T"/>
    <s v="sell"/>
    <n v="1500"/>
    <n v="14"/>
    <s v="2019-04-22"/>
    <n v="32.020000000000003"/>
    <n v="32.18"/>
    <n v="31.92"/>
    <n v="32.080002"/>
    <n v="31.602314"/>
    <n v="22239100"/>
    <s v="T"/>
    <x v="16"/>
    <s v="$15.00 to $49.99"/>
    <n v="15"/>
    <n v="0.04"/>
    <n v="60"/>
    <n v="47403.470999999998"/>
    <s v="T"/>
    <s v="AT&amp;T Inc."/>
    <s v="Communication Services"/>
    <s v="Integrated Telecommunication Services"/>
    <s v="Dallas, Texas"/>
    <d v="1983-11-30T00:00:00"/>
    <n v="732717"/>
    <n v="1983"/>
  </r>
  <r>
    <d v="2019-04-22T00:00:00"/>
    <s v="T"/>
    <s v="buy"/>
    <n v="400"/>
    <n v="2"/>
    <s v="2019-04-22"/>
    <n v="32.020000000000003"/>
    <n v="32.18"/>
    <n v="31.92"/>
    <n v="32.080002"/>
    <n v="31.602314"/>
    <n v="22239100"/>
    <s v="T"/>
    <x v="10"/>
    <s v="$15.00 to $49.99"/>
    <n v="15"/>
    <n v="0.04"/>
    <n v="16"/>
    <n v="12640.9256"/>
    <s v="T"/>
    <s v="AT&amp;T Inc."/>
    <s v="Communication Services"/>
    <s v="Integrated Telecommunication Services"/>
    <s v="Dallas, Texas"/>
    <d v="1983-11-30T00:00:00"/>
    <n v="732717"/>
    <n v="1983"/>
  </r>
  <r>
    <d v="2019-04-22T00:00:00"/>
    <s v="T"/>
    <s v="sell"/>
    <n v="100"/>
    <n v="4"/>
    <s v="2019-04-22"/>
    <n v="32.020000000000003"/>
    <n v="32.18"/>
    <n v="31.92"/>
    <n v="32.080002"/>
    <n v="31.602314"/>
    <n v="22239100"/>
    <s v="T"/>
    <x v="14"/>
    <s v="$15.00 to $49.99"/>
    <n v="15"/>
    <n v="0.04"/>
    <n v="4"/>
    <n v="3160.2314000000001"/>
    <s v="T"/>
    <s v="AT&amp;T Inc."/>
    <s v="Communication Services"/>
    <s v="Integrated Telecommunication Services"/>
    <s v="Dallas, Texas"/>
    <d v="1983-11-30T00:00:00"/>
    <n v="732717"/>
    <n v="1983"/>
  </r>
  <r>
    <d v="2019-04-22T00:00:00"/>
    <s v="T"/>
    <s v="sell"/>
    <n v="1600"/>
    <n v="20"/>
    <s v="2019-04-22"/>
    <n v="32.020000000000003"/>
    <n v="32.18"/>
    <n v="31.92"/>
    <n v="32.080002"/>
    <n v="31.602314"/>
    <n v="22239100"/>
    <s v="T"/>
    <x v="15"/>
    <s v="$15.00 to $49.99"/>
    <n v="15"/>
    <n v="0.04"/>
    <n v="64"/>
    <n v="50563.702400000002"/>
    <s v="T"/>
    <s v="AT&amp;T Inc."/>
    <s v="Communication Services"/>
    <s v="Integrated Telecommunication Services"/>
    <s v="Dallas, Texas"/>
    <d v="1983-11-30T00:00:00"/>
    <n v="732717"/>
    <n v="1983"/>
  </r>
  <r>
    <d v="2019-06-06T00:00:00"/>
    <s v="T"/>
    <s v="sell"/>
    <n v="600"/>
    <n v="11"/>
    <s v="2019-06-06"/>
    <n v="31.799999"/>
    <n v="32.169998"/>
    <n v="31.700001"/>
    <n v="32.099997999999999"/>
    <n v="31.622012999999999"/>
    <n v="24411700"/>
    <s v="T"/>
    <x v="1"/>
    <s v="$15.00 to $49.99"/>
    <n v="15"/>
    <n v="0.04"/>
    <n v="24"/>
    <n v="18973.2078"/>
    <s v="T"/>
    <s v="AT&amp;T Inc."/>
    <s v="Communication Services"/>
    <s v="Integrated Telecommunication Services"/>
    <s v="Dallas, Texas"/>
    <d v="1983-11-30T00:00:00"/>
    <n v="732717"/>
    <n v="1983"/>
  </r>
  <r>
    <d v="2019-04-23T00:00:00"/>
    <s v="T"/>
    <s v="buy"/>
    <n v="300"/>
    <n v="14"/>
    <s v="2019-04-23"/>
    <n v="32.060001"/>
    <n v="32.279998999999997"/>
    <n v="31.879999000000002"/>
    <n v="32.099997999999999"/>
    <n v="31.622012999999999"/>
    <n v="31675000"/>
    <s v="T"/>
    <x v="16"/>
    <s v="$15.00 to $49.99"/>
    <n v="15"/>
    <n v="0.04"/>
    <n v="12"/>
    <n v="9486.6039000000001"/>
    <s v="T"/>
    <s v="AT&amp;T Inc."/>
    <s v="Communication Services"/>
    <s v="Integrated Telecommunication Services"/>
    <s v="Dallas, Texas"/>
    <d v="1983-11-30T00:00:00"/>
    <n v="732717"/>
    <n v="1983"/>
  </r>
  <r>
    <d v="2019-06-06T00:00:00"/>
    <s v="T"/>
    <s v="buy"/>
    <n v="1600"/>
    <n v="17"/>
    <s v="2019-06-06"/>
    <n v="31.799999"/>
    <n v="32.169998"/>
    <n v="31.700001"/>
    <n v="32.099997999999999"/>
    <n v="31.622012999999999"/>
    <n v="24411700"/>
    <s v="T"/>
    <x v="17"/>
    <s v="$15.00 to $49.99"/>
    <n v="15"/>
    <n v="0.04"/>
    <n v="64"/>
    <n v="50595.220800000003"/>
    <s v="T"/>
    <s v="AT&amp;T Inc."/>
    <s v="Communication Services"/>
    <s v="Integrated Telecommunication Services"/>
    <s v="Dallas, Texas"/>
    <d v="1983-11-30T00:00:00"/>
    <n v="732717"/>
    <n v="1983"/>
  </r>
  <r>
    <d v="2019-04-23T00:00:00"/>
    <s v="T"/>
    <s v="buy"/>
    <n v="1700"/>
    <n v="7"/>
    <s v="2019-04-23"/>
    <n v="32.060001"/>
    <n v="32.279998999999997"/>
    <n v="31.879999000000002"/>
    <n v="32.099997999999999"/>
    <n v="31.622012999999999"/>
    <n v="31675000"/>
    <s v="T"/>
    <x v="7"/>
    <s v="$15.00 to $49.99"/>
    <n v="15"/>
    <n v="0.04"/>
    <n v="68"/>
    <n v="53757.422100000003"/>
    <s v="T"/>
    <s v="AT&amp;T Inc."/>
    <s v="Communication Services"/>
    <s v="Integrated Telecommunication Services"/>
    <s v="Dallas, Texas"/>
    <d v="1983-11-30T00:00:00"/>
    <n v="732717"/>
    <n v="1983"/>
  </r>
  <r>
    <d v="2019-06-11T00:00:00"/>
    <s v="T"/>
    <s v="buy"/>
    <n v="800"/>
    <n v="4"/>
    <s v="2019-06-11"/>
    <n v="32.060001"/>
    <n v="32.439999"/>
    <n v="32.029998999999997"/>
    <n v="32.110000999999997"/>
    <n v="31.631865999999999"/>
    <n v="19612600"/>
    <s v="T"/>
    <x v="14"/>
    <s v="$15.00 to $49.99"/>
    <n v="15"/>
    <n v="0.04"/>
    <n v="32"/>
    <n v="25305.4928"/>
    <s v="T"/>
    <s v="AT&amp;T Inc."/>
    <s v="Communication Services"/>
    <s v="Integrated Telecommunication Services"/>
    <s v="Dallas, Texas"/>
    <d v="1983-11-30T00:00:00"/>
    <n v="732717"/>
    <n v="1983"/>
  </r>
  <r>
    <d v="2019-05-23T00:00:00"/>
    <s v="T"/>
    <s v="sell"/>
    <n v="2600"/>
    <n v="17"/>
    <s v="2019-05-23"/>
    <n v="32.18"/>
    <n v="32.32"/>
    <n v="31.93"/>
    <n v="32.139999000000003"/>
    <n v="31.661418999999999"/>
    <n v="24665500"/>
    <s v="T"/>
    <x v="17"/>
    <s v="$15.00 to $49.99"/>
    <n v="15"/>
    <n v="0.04"/>
    <n v="104"/>
    <n v="82319.689400000003"/>
    <s v="T"/>
    <s v="AT&amp;T Inc."/>
    <s v="Communication Services"/>
    <s v="Integrated Telecommunication Services"/>
    <s v="Dallas, Texas"/>
    <d v="1983-11-30T00:00:00"/>
    <n v="732717"/>
    <n v="1983"/>
  </r>
  <r>
    <d v="2019-05-23T00:00:00"/>
    <s v="T"/>
    <s v="sell"/>
    <n v="1000"/>
    <n v="10"/>
    <s v="2019-05-23"/>
    <n v="32.18"/>
    <n v="32.32"/>
    <n v="31.93"/>
    <n v="32.139999000000003"/>
    <n v="31.661418999999999"/>
    <n v="24665500"/>
    <s v="T"/>
    <x v="2"/>
    <s v="$15.00 to $49.99"/>
    <n v="15"/>
    <n v="0.04"/>
    <n v="40"/>
    <n v="31661.419000000002"/>
    <s v="T"/>
    <s v="AT&amp;T Inc."/>
    <s v="Communication Services"/>
    <s v="Integrated Telecommunication Services"/>
    <s v="Dallas, Texas"/>
    <d v="1983-11-30T00:00:00"/>
    <n v="732717"/>
    <n v="1983"/>
  </r>
  <r>
    <d v="2019-06-12T00:00:00"/>
    <s v="T"/>
    <s v="buy"/>
    <n v="900"/>
    <n v="9"/>
    <s v="2019-06-12"/>
    <n v="32.110000999999997"/>
    <n v="32.310001"/>
    <n v="32.029998999999997"/>
    <n v="32.18"/>
    <n v="31.700824999999998"/>
    <n v="19282900"/>
    <s v="T"/>
    <x v="6"/>
    <s v="$15.00 to $49.99"/>
    <n v="15"/>
    <n v="0.04"/>
    <n v="36"/>
    <n v="28530.7425"/>
    <s v="T"/>
    <s v="AT&amp;T Inc."/>
    <s v="Communication Services"/>
    <s v="Integrated Telecommunication Services"/>
    <s v="Dallas, Texas"/>
    <d v="1983-11-30T00:00:00"/>
    <n v="732717"/>
    <n v="1983"/>
  </r>
  <r>
    <d v="2019-06-12T00:00:00"/>
    <s v="T"/>
    <s v="sell"/>
    <n v="800"/>
    <n v="14"/>
    <s v="2019-06-12"/>
    <n v="32.110000999999997"/>
    <n v="32.310001"/>
    <n v="32.029998999999997"/>
    <n v="32.18"/>
    <n v="31.700824999999998"/>
    <n v="19282900"/>
    <s v="T"/>
    <x v="16"/>
    <s v="$15.00 to $49.99"/>
    <n v="15"/>
    <n v="0.04"/>
    <n v="32"/>
    <n v="25360.66"/>
    <s v="T"/>
    <s v="AT&amp;T Inc."/>
    <s v="Communication Services"/>
    <s v="Integrated Telecommunication Services"/>
    <s v="Dallas, Texas"/>
    <d v="1983-11-30T00:00:00"/>
    <n v="732717"/>
    <n v="1983"/>
  </r>
  <r>
    <d v="2019-06-12T00:00:00"/>
    <s v="T"/>
    <s v="sell"/>
    <n v="100"/>
    <n v="3"/>
    <s v="2019-06-12"/>
    <n v="32.110000999999997"/>
    <n v="32.310001"/>
    <n v="32.029998999999997"/>
    <n v="32.18"/>
    <n v="31.700824999999998"/>
    <n v="19282900"/>
    <s v="T"/>
    <x v="3"/>
    <s v="$15.00 to $49.99"/>
    <n v="15"/>
    <n v="0.04"/>
    <n v="4"/>
    <n v="3170.0825"/>
    <s v="T"/>
    <s v="AT&amp;T Inc."/>
    <s v="Communication Services"/>
    <s v="Integrated Telecommunication Services"/>
    <s v="Dallas, Texas"/>
    <d v="1983-11-30T00:00:00"/>
    <n v="732717"/>
    <n v="1983"/>
  </r>
  <r>
    <d v="2019-06-12T00:00:00"/>
    <s v="T"/>
    <s v="sell"/>
    <n v="1000"/>
    <n v="17"/>
    <s v="2019-06-12"/>
    <n v="32.110000999999997"/>
    <n v="32.310001"/>
    <n v="32.029998999999997"/>
    <n v="32.18"/>
    <n v="31.700824999999998"/>
    <n v="19282900"/>
    <s v="T"/>
    <x v="17"/>
    <s v="$15.00 to $49.99"/>
    <n v="15"/>
    <n v="0.04"/>
    <n v="40"/>
    <n v="31700.825000000001"/>
    <s v="T"/>
    <s v="AT&amp;T Inc."/>
    <s v="Communication Services"/>
    <s v="Integrated Telecommunication Services"/>
    <s v="Dallas, Texas"/>
    <d v="1983-11-30T00:00:00"/>
    <n v="732717"/>
    <n v="1983"/>
  </r>
  <r>
    <d v="2019-04-12T00:00:00"/>
    <s v="T"/>
    <s v="sell"/>
    <n v="1700"/>
    <n v="13"/>
    <s v="2019-04-12"/>
    <n v="32.299999"/>
    <n v="32.32"/>
    <n v="31.959999"/>
    <n v="32.200001"/>
    <n v="31.720528000000002"/>
    <n v="26021100"/>
    <s v="T"/>
    <x v="13"/>
    <s v="$15.00 to $49.99"/>
    <n v="15"/>
    <n v="0.04"/>
    <n v="68"/>
    <n v="53924.897599999997"/>
    <s v="T"/>
    <s v="AT&amp;T Inc."/>
    <s v="Communication Services"/>
    <s v="Integrated Telecommunication Services"/>
    <s v="Dallas, Texas"/>
    <d v="1983-11-30T00:00:00"/>
    <n v="732717"/>
    <n v="1983"/>
  </r>
  <r>
    <d v="2019-04-12T00:00:00"/>
    <s v="T"/>
    <s v="sell"/>
    <n v="2100"/>
    <n v="16"/>
    <s v="2019-04-12"/>
    <n v="32.299999"/>
    <n v="32.32"/>
    <n v="31.959999"/>
    <n v="32.200001"/>
    <n v="31.720528000000002"/>
    <n v="26021100"/>
    <s v="T"/>
    <x v="8"/>
    <s v="$15.00 to $49.99"/>
    <n v="15"/>
    <n v="0.04"/>
    <n v="84"/>
    <n v="66613.108800000002"/>
    <s v="T"/>
    <s v="AT&amp;T Inc."/>
    <s v="Communication Services"/>
    <s v="Integrated Telecommunication Services"/>
    <s v="Dallas, Texas"/>
    <d v="1983-11-30T00:00:00"/>
    <n v="732717"/>
    <n v="1983"/>
  </r>
  <r>
    <d v="2019-04-12T00:00:00"/>
    <s v="T"/>
    <s v="sell"/>
    <n v="600"/>
    <n v="6"/>
    <s v="2019-04-12"/>
    <n v="32.299999"/>
    <n v="32.32"/>
    <n v="31.959999"/>
    <n v="32.200001"/>
    <n v="31.720528000000002"/>
    <n v="26021100"/>
    <s v="T"/>
    <x v="5"/>
    <s v="$15.00 to $49.99"/>
    <n v="15"/>
    <n v="0.04"/>
    <n v="24"/>
    <n v="19032.316800000001"/>
    <s v="T"/>
    <s v="AT&amp;T Inc."/>
    <s v="Communication Services"/>
    <s v="Integrated Telecommunication Services"/>
    <s v="Dallas, Texas"/>
    <d v="1983-11-30T00:00:00"/>
    <n v="732717"/>
    <n v="1983"/>
  </r>
  <r>
    <d v="2019-04-11T00:00:00"/>
    <s v="T"/>
    <s v="buy"/>
    <n v="800"/>
    <n v="6"/>
    <s v="2019-04-11"/>
    <n v="31.92"/>
    <n v="32.25"/>
    <n v="31.879999000000002"/>
    <n v="32.200001"/>
    <n v="31.720528000000002"/>
    <n v="24930900"/>
    <s v="T"/>
    <x v="5"/>
    <s v="$15.00 to $49.99"/>
    <n v="15"/>
    <n v="0.04"/>
    <n v="32"/>
    <n v="25376.422399999999"/>
    <s v="T"/>
    <s v="AT&amp;T Inc."/>
    <s v="Communication Services"/>
    <s v="Integrated Telecommunication Services"/>
    <s v="Dallas, Texas"/>
    <d v="1983-11-30T00:00:00"/>
    <n v="732717"/>
    <n v="1983"/>
  </r>
  <r>
    <d v="2019-04-16T00:00:00"/>
    <s v="T"/>
    <s v="buy"/>
    <n v="800"/>
    <n v="9"/>
    <s v="2019-04-16"/>
    <n v="32.119999"/>
    <n v="32.25"/>
    <n v="31.940000999999999"/>
    <n v="32.25"/>
    <n v="31.769780999999998"/>
    <n v="21701900"/>
    <s v="T"/>
    <x v="6"/>
    <s v="$15.00 to $49.99"/>
    <n v="15"/>
    <n v="0.04"/>
    <n v="32"/>
    <n v="25415.824799999999"/>
    <s v="T"/>
    <s v="AT&amp;T Inc."/>
    <s v="Communication Services"/>
    <s v="Integrated Telecommunication Services"/>
    <s v="Dallas, Texas"/>
    <d v="1983-11-30T00:00:00"/>
    <n v="732717"/>
    <n v="1983"/>
  </r>
  <r>
    <d v="2019-04-16T00:00:00"/>
    <s v="T"/>
    <s v="sell"/>
    <n v="300"/>
    <n v="7"/>
    <s v="2019-04-16"/>
    <n v="32.119999"/>
    <n v="32.25"/>
    <n v="31.940000999999999"/>
    <n v="32.25"/>
    <n v="31.769780999999998"/>
    <n v="21701900"/>
    <s v="T"/>
    <x v="7"/>
    <s v="$15.00 to $49.99"/>
    <n v="15"/>
    <n v="0.04"/>
    <n v="12"/>
    <n v="9530.934299999999"/>
    <s v="T"/>
    <s v="AT&amp;T Inc."/>
    <s v="Communication Services"/>
    <s v="Integrated Telecommunication Services"/>
    <s v="Dallas, Texas"/>
    <d v="1983-11-30T00:00:00"/>
    <n v="732717"/>
    <n v="1983"/>
  </r>
  <r>
    <d v="2019-05-24T00:00:00"/>
    <s v="T"/>
    <s v="buy"/>
    <n v="800"/>
    <n v="13"/>
    <s v="2019-05-24"/>
    <n v="32.32"/>
    <n v="32.349997999999999"/>
    <n v="32.099997999999999"/>
    <n v="32.270000000000003"/>
    <n v="31.789484000000002"/>
    <n v="16156700"/>
    <s v="T"/>
    <x v="13"/>
    <s v="$15.00 to $49.99"/>
    <n v="15"/>
    <n v="0.04"/>
    <n v="32"/>
    <n v="25431.587200000002"/>
    <s v="T"/>
    <s v="AT&amp;T Inc."/>
    <s v="Communication Services"/>
    <s v="Integrated Telecommunication Services"/>
    <s v="Dallas, Texas"/>
    <d v="1983-11-30T00:00:00"/>
    <n v="732717"/>
    <n v="1983"/>
  </r>
  <r>
    <d v="2019-05-24T00:00:00"/>
    <s v="T"/>
    <s v="sell"/>
    <n v="1700"/>
    <n v="14"/>
    <s v="2019-05-24"/>
    <n v="32.32"/>
    <n v="32.349997999999999"/>
    <n v="32.099997999999999"/>
    <n v="32.270000000000003"/>
    <n v="31.789484000000002"/>
    <n v="16156700"/>
    <s v="T"/>
    <x v="16"/>
    <s v="$15.00 to $49.99"/>
    <n v="15"/>
    <n v="0.04"/>
    <n v="68"/>
    <n v="54042.122799999997"/>
    <s v="T"/>
    <s v="AT&amp;T Inc."/>
    <s v="Communication Services"/>
    <s v="Integrated Telecommunication Services"/>
    <s v="Dallas, Texas"/>
    <d v="1983-11-30T00:00:00"/>
    <n v="732717"/>
    <n v="1983"/>
  </r>
  <r>
    <d v="2019-05-22T00:00:00"/>
    <s v="T"/>
    <s v="sell"/>
    <n v="2000"/>
    <n v="18"/>
    <s v="2019-05-22"/>
    <n v="32.240001999999997"/>
    <n v="32.450001"/>
    <n v="32.119999"/>
    <n v="32.279998999999997"/>
    <n v="31.799334000000002"/>
    <n v="19988800"/>
    <s v="T"/>
    <x v="18"/>
    <s v="$15.00 to $49.99"/>
    <n v="15"/>
    <n v="0.04"/>
    <n v="80"/>
    <n v="63598.668000000012"/>
    <s v="T"/>
    <s v="AT&amp;T Inc."/>
    <s v="Communication Services"/>
    <s v="Integrated Telecommunication Services"/>
    <s v="Dallas, Texas"/>
    <d v="1983-11-30T00:00:00"/>
    <n v="732717"/>
    <n v="1983"/>
  </r>
  <r>
    <d v="2019-05-22T00:00:00"/>
    <s v="T"/>
    <s v="buy"/>
    <n v="600"/>
    <n v="4"/>
    <s v="2019-05-22"/>
    <n v="32.240001999999997"/>
    <n v="32.450001"/>
    <n v="32.119999"/>
    <n v="32.279998999999997"/>
    <n v="31.799334000000002"/>
    <n v="19988800"/>
    <s v="T"/>
    <x v="14"/>
    <s v="$15.00 to $49.99"/>
    <n v="15"/>
    <n v="0.04"/>
    <n v="24"/>
    <n v="19079.600399999999"/>
    <s v="T"/>
    <s v="AT&amp;T Inc."/>
    <s v="Communication Services"/>
    <s v="Integrated Telecommunication Services"/>
    <s v="Dallas, Texas"/>
    <d v="1983-11-30T00:00:00"/>
    <n v="732717"/>
    <n v="1983"/>
  </r>
  <r>
    <d v="2019-05-22T00:00:00"/>
    <s v="T"/>
    <s v="sell"/>
    <n v="700"/>
    <n v="16"/>
    <s v="2019-05-22"/>
    <n v="32.240001999999997"/>
    <n v="32.450001"/>
    <n v="32.119999"/>
    <n v="32.279998999999997"/>
    <n v="31.799334000000002"/>
    <n v="19988800"/>
    <s v="T"/>
    <x v="8"/>
    <s v="$15.00 to $49.99"/>
    <n v="15"/>
    <n v="0.04"/>
    <n v="28"/>
    <n v="22259.533800000001"/>
    <s v="T"/>
    <s v="AT&amp;T Inc."/>
    <s v="Communication Services"/>
    <s v="Integrated Telecommunication Services"/>
    <s v="Dallas, Texas"/>
    <d v="1983-11-30T00:00:00"/>
    <n v="732717"/>
    <n v="1983"/>
  </r>
  <r>
    <d v="2019-06-13T00:00:00"/>
    <s v="T"/>
    <s v="sell"/>
    <n v="100"/>
    <n v="4"/>
    <s v="2019-06-13"/>
    <n v="32.220001000000003"/>
    <n v="32.330002"/>
    <n v="32.119999"/>
    <n v="32.290000999999997"/>
    <n v="31.809187000000001"/>
    <n v="16873400"/>
    <s v="T"/>
    <x v="14"/>
    <s v="$15.00 to $49.99"/>
    <n v="15"/>
    <n v="0.04"/>
    <n v="4"/>
    <n v="3180.9187000000002"/>
    <s v="T"/>
    <s v="AT&amp;T Inc."/>
    <s v="Communication Services"/>
    <s v="Integrated Telecommunication Services"/>
    <s v="Dallas, Texas"/>
    <d v="1983-11-30T00:00:00"/>
    <n v="732717"/>
    <n v="1983"/>
  </r>
  <r>
    <d v="2019-06-13T00:00:00"/>
    <s v="T"/>
    <s v="buy"/>
    <n v="1300"/>
    <n v="13"/>
    <s v="2019-06-13"/>
    <n v="32.220001000000003"/>
    <n v="32.330002"/>
    <n v="32.119999"/>
    <n v="32.290000999999997"/>
    <n v="31.809187000000001"/>
    <n v="16873400"/>
    <s v="T"/>
    <x v="13"/>
    <s v="$15.00 to $49.99"/>
    <n v="15"/>
    <n v="0.04"/>
    <n v="52"/>
    <n v="41351.943099999997"/>
    <s v="T"/>
    <s v="AT&amp;T Inc."/>
    <s v="Communication Services"/>
    <s v="Integrated Telecommunication Services"/>
    <s v="Dallas, Texas"/>
    <d v="1983-11-30T00:00:00"/>
    <n v="732717"/>
    <n v="1983"/>
  </r>
  <r>
    <d v="2019-06-13T00:00:00"/>
    <s v="T"/>
    <s v="buy"/>
    <n v="2700"/>
    <n v="20"/>
    <s v="2019-06-13"/>
    <n v="32.220001000000003"/>
    <n v="32.330002"/>
    <n v="32.119999"/>
    <n v="32.290000999999997"/>
    <n v="31.809187000000001"/>
    <n v="16873400"/>
    <s v="T"/>
    <x v="15"/>
    <s v="$15.00 to $49.99"/>
    <n v="15"/>
    <n v="0.04"/>
    <n v="108"/>
    <n v="85884.804900000003"/>
    <s v="T"/>
    <s v="AT&amp;T Inc."/>
    <s v="Communication Services"/>
    <s v="Integrated Telecommunication Services"/>
    <s v="Dallas, Texas"/>
    <d v="1983-11-30T00:00:00"/>
    <n v="732717"/>
    <n v="1983"/>
  </r>
  <r>
    <d v="2019-06-17T00:00:00"/>
    <s v="T"/>
    <s v="sell"/>
    <n v="600"/>
    <n v="8"/>
    <s v="2019-06-17"/>
    <n v="32.25"/>
    <n v="32.389999000000003"/>
    <n v="32.169998"/>
    <n v="32.299999"/>
    <n v="31.819036000000001"/>
    <n v="16814200"/>
    <s v="T"/>
    <x v="4"/>
    <s v="$15.00 to $49.99"/>
    <n v="15"/>
    <n v="0.04"/>
    <n v="24"/>
    <n v="19091.421600000001"/>
    <s v="T"/>
    <s v="AT&amp;T Inc."/>
    <s v="Communication Services"/>
    <s v="Integrated Telecommunication Services"/>
    <s v="Dallas, Texas"/>
    <d v="1983-11-30T00:00:00"/>
    <n v="732717"/>
    <n v="1983"/>
  </r>
  <r>
    <d v="2019-06-17T00:00:00"/>
    <s v="T"/>
    <s v="sell"/>
    <n v="1300"/>
    <n v="15"/>
    <s v="2019-06-17"/>
    <n v="32.25"/>
    <n v="32.389999000000003"/>
    <n v="32.169998"/>
    <n v="32.299999"/>
    <n v="31.819036000000001"/>
    <n v="16814200"/>
    <s v="T"/>
    <x v="9"/>
    <s v="$15.00 to $49.99"/>
    <n v="15"/>
    <n v="0.04"/>
    <n v="52"/>
    <n v="41364.746800000001"/>
    <s v="T"/>
    <s v="AT&amp;T Inc."/>
    <s v="Communication Services"/>
    <s v="Integrated Telecommunication Services"/>
    <s v="Dallas, Texas"/>
    <d v="1983-11-30T00:00:00"/>
    <n v="732717"/>
    <n v="1983"/>
  </r>
  <r>
    <d v="2019-06-17T00:00:00"/>
    <s v="T"/>
    <s v="sell"/>
    <n v="1700"/>
    <n v="17"/>
    <s v="2019-06-17"/>
    <n v="32.25"/>
    <n v="32.389999000000003"/>
    <n v="32.169998"/>
    <n v="32.299999"/>
    <n v="31.819036000000001"/>
    <n v="16814200"/>
    <s v="T"/>
    <x v="17"/>
    <s v="$15.00 to $49.99"/>
    <n v="15"/>
    <n v="0.04"/>
    <n v="68"/>
    <n v="54092.361199999999"/>
    <s v="T"/>
    <s v="AT&amp;T Inc."/>
    <s v="Communication Services"/>
    <s v="Integrated Telecommunication Services"/>
    <s v="Dallas, Texas"/>
    <d v="1983-11-30T00:00:00"/>
    <n v="732717"/>
    <n v="1983"/>
  </r>
  <r>
    <d v="2019-06-14T00:00:00"/>
    <s v="T"/>
    <s v="buy"/>
    <n v="1100"/>
    <n v="8"/>
    <s v="2019-06-14"/>
    <n v="32.340000000000003"/>
    <n v="32.439999"/>
    <n v="32.18"/>
    <n v="32.349997999999999"/>
    <n v="31.868292"/>
    <n v="19848500"/>
    <s v="T"/>
    <x v="4"/>
    <s v="$15.00 to $49.99"/>
    <n v="15"/>
    <n v="0.04"/>
    <n v="44"/>
    <n v="35055.121200000001"/>
    <s v="T"/>
    <s v="AT&amp;T Inc."/>
    <s v="Communication Services"/>
    <s v="Integrated Telecommunication Services"/>
    <s v="Dallas, Texas"/>
    <d v="1983-11-30T00:00:00"/>
    <n v="732717"/>
    <n v="1983"/>
  </r>
  <r>
    <d v="2019-05-21T00:00:00"/>
    <s v="T"/>
    <s v="sell"/>
    <n v="200"/>
    <n v="5"/>
    <s v="2019-05-21"/>
    <n v="32.240001999999997"/>
    <n v="32.639999000000003"/>
    <n v="32.090000000000003"/>
    <n v="32.409999999999997"/>
    <n v="31.927399000000001"/>
    <n v="23313500"/>
    <s v="T"/>
    <x v="12"/>
    <s v="$15.00 to $49.99"/>
    <n v="15"/>
    <n v="0.04"/>
    <n v="8"/>
    <n v="6385.4798000000001"/>
    <s v="T"/>
    <s v="AT&amp;T Inc."/>
    <s v="Communication Services"/>
    <s v="Integrated Telecommunication Services"/>
    <s v="Dallas, Texas"/>
    <d v="1983-11-30T00:00:00"/>
    <n v="732717"/>
    <n v="1983"/>
  </r>
  <r>
    <d v="2019-06-19T00:00:00"/>
    <s v="T"/>
    <s v="buy"/>
    <n v="200"/>
    <n v="2"/>
    <s v="2019-06-19"/>
    <n v="32.540000999999997"/>
    <n v="32.590000000000003"/>
    <n v="32.32"/>
    <n v="32.409999999999997"/>
    <n v="31.927399000000001"/>
    <n v="21209600"/>
    <s v="T"/>
    <x v="10"/>
    <s v="$15.00 to $49.99"/>
    <n v="15"/>
    <n v="0.04"/>
    <n v="8"/>
    <n v="6385.4798000000001"/>
    <s v="T"/>
    <s v="AT&amp;T Inc."/>
    <s v="Communication Services"/>
    <s v="Integrated Telecommunication Services"/>
    <s v="Dallas, Texas"/>
    <d v="1983-11-30T00:00:00"/>
    <n v="732717"/>
    <n v="1983"/>
  </r>
  <r>
    <d v="2019-05-21T00:00:00"/>
    <s v="T"/>
    <s v="buy"/>
    <n v="400"/>
    <n v="10"/>
    <s v="2019-05-21"/>
    <n v="32.240001999999997"/>
    <n v="32.639999000000003"/>
    <n v="32.090000000000003"/>
    <n v="32.409999999999997"/>
    <n v="31.927399000000001"/>
    <n v="23313500"/>
    <s v="T"/>
    <x v="2"/>
    <s v="$15.00 to $49.99"/>
    <n v="15"/>
    <n v="0.04"/>
    <n v="16"/>
    <n v="12770.9596"/>
    <s v="T"/>
    <s v="AT&amp;T Inc."/>
    <s v="Communication Services"/>
    <s v="Integrated Telecommunication Services"/>
    <s v="Dallas, Texas"/>
    <d v="1983-11-30T00:00:00"/>
    <n v="732717"/>
    <n v="1983"/>
  </r>
  <r>
    <d v="2019-06-19T00:00:00"/>
    <s v="T"/>
    <s v="buy"/>
    <n v="100"/>
    <n v="3"/>
    <s v="2019-06-19"/>
    <n v="32.540000999999997"/>
    <n v="32.590000000000003"/>
    <n v="32.32"/>
    <n v="32.409999999999997"/>
    <n v="31.927399000000001"/>
    <n v="21209600"/>
    <s v="T"/>
    <x v="3"/>
    <s v="$15.00 to $49.99"/>
    <n v="15"/>
    <n v="0.04"/>
    <n v="4"/>
    <n v="3192.7399"/>
    <s v="T"/>
    <s v="AT&amp;T Inc."/>
    <s v="Communication Services"/>
    <s v="Integrated Telecommunication Services"/>
    <s v="Dallas, Texas"/>
    <d v="1983-11-30T00:00:00"/>
    <n v="732717"/>
    <n v="1983"/>
  </r>
  <r>
    <d v="2019-05-21T00:00:00"/>
    <s v="T"/>
    <s v="buy"/>
    <n v="1000"/>
    <n v="6"/>
    <s v="2019-05-21"/>
    <n v="32.240001999999997"/>
    <n v="32.639999000000003"/>
    <n v="32.090000000000003"/>
    <n v="32.409999999999997"/>
    <n v="31.927399000000001"/>
    <n v="23313500"/>
    <s v="T"/>
    <x v="5"/>
    <s v="$15.00 to $49.99"/>
    <n v="15"/>
    <n v="0.04"/>
    <n v="40"/>
    <n v="31927.399000000001"/>
    <s v="T"/>
    <s v="AT&amp;T Inc."/>
    <s v="Communication Services"/>
    <s v="Integrated Telecommunication Services"/>
    <s v="Dallas, Texas"/>
    <d v="1983-11-30T00:00:00"/>
    <n v="732717"/>
    <n v="1983"/>
  </r>
  <r>
    <d v="2019-06-18T00:00:00"/>
    <s v="T"/>
    <s v="sell"/>
    <n v="1000"/>
    <n v="11"/>
    <s v="2019-06-18"/>
    <n v="32.439999"/>
    <n v="32.700001"/>
    <n v="32.400002000000001"/>
    <n v="32.439999"/>
    <n v="31.956951"/>
    <n v="20534100"/>
    <s v="T"/>
    <x v="1"/>
    <s v="$15.00 to $49.99"/>
    <n v="15"/>
    <n v="0.04"/>
    <n v="40"/>
    <n v="31956.951000000001"/>
    <s v="T"/>
    <s v="AT&amp;T Inc."/>
    <s v="Communication Services"/>
    <s v="Integrated Telecommunication Services"/>
    <s v="Dallas, Texas"/>
    <d v="1983-11-30T00:00:00"/>
    <n v="732717"/>
    <n v="1983"/>
  </r>
  <r>
    <d v="2019-06-18T00:00:00"/>
    <s v="T"/>
    <s v="sell"/>
    <n v="400"/>
    <n v="12"/>
    <s v="2019-06-18"/>
    <n v="32.439999"/>
    <n v="32.700001"/>
    <n v="32.400002000000001"/>
    <n v="32.439999"/>
    <n v="31.956951"/>
    <n v="20534100"/>
    <s v="T"/>
    <x v="11"/>
    <s v="$15.00 to $49.99"/>
    <n v="15"/>
    <n v="0.04"/>
    <n v="16"/>
    <n v="12782.7804"/>
    <s v="T"/>
    <s v="AT&amp;T Inc."/>
    <s v="Communication Services"/>
    <s v="Integrated Telecommunication Services"/>
    <s v="Dallas, Texas"/>
    <d v="1983-11-30T00:00:00"/>
    <n v="732717"/>
    <n v="1983"/>
  </r>
  <r>
    <d v="2019-06-18T00:00:00"/>
    <s v="T"/>
    <s v="buy"/>
    <n v="1600"/>
    <n v="14"/>
    <s v="2019-06-18"/>
    <n v="32.439999"/>
    <n v="32.700001"/>
    <n v="32.400002000000001"/>
    <n v="32.439999"/>
    <n v="31.956951"/>
    <n v="20534100"/>
    <s v="T"/>
    <x v="16"/>
    <s v="$15.00 to $49.99"/>
    <n v="15"/>
    <n v="0.04"/>
    <n v="64"/>
    <n v="51131.121599999999"/>
    <s v="T"/>
    <s v="AT&amp;T Inc."/>
    <s v="Communication Services"/>
    <s v="Integrated Telecommunication Services"/>
    <s v="Dallas, Texas"/>
    <d v="1983-11-30T00:00:00"/>
    <n v="732717"/>
    <n v="1983"/>
  </r>
  <r>
    <d v="2019-06-21T00:00:00"/>
    <s v="T"/>
    <s v="buy"/>
    <n v="2900"/>
    <n v="19"/>
    <s v="2019-06-21"/>
    <n v="32.689999"/>
    <n v="32.700001"/>
    <n v="32.419998"/>
    <n v="32.450001"/>
    <n v="31.966805000000001"/>
    <n v="39218600"/>
    <s v="T"/>
    <x v="0"/>
    <s v="$15.00 to $49.99"/>
    <n v="15"/>
    <n v="0.04"/>
    <n v="116"/>
    <n v="92703.734500000006"/>
    <s v="T"/>
    <s v="AT&amp;T Inc."/>
    <s v="Communication Services"/>
    <s v="Integrated Telecommunication Services"/>
    <s v="Dallas, Texas"/>
    <d v="1983-11-30T00:00:00"/>
    <n v="732717"/>
    <n v="1983"/>
  </r>
  <r>
    <d v="2019-06-21T00:00:00"/>
    <s v="T"/>
    <s v="buy"/>
    <n v="1700"/>
    <n v="16"/>
    <s v="2019-06-21"/>
    <n v="32.689999"/>
    <n v="32.700001"/>
    <n v="32.419998"/>
    <n v="32.450001"/>
    <n v="31.966805000000001"/>
    <n v="39218600"/>
    <s v="T"/>
    <x v="8"/>
    <s v="$15.00 to $49.99"/>
    <n v="15"/>
    <n v="0.04"/>
    <n v="68"/>
    <n v="54343.568500000001"/>
    <s v="T"/>
    <s v="AT&amp;T Inc."/>
    <s v="Communication Services"/>
    <s v="Integrated Telecommunication Services"/>
    <s v="Dallas, Texas"/>
    <d v="1983-11-30T00:00:00"/>
    <n v="732717"/>
    <n v="1983"/>
  </r>
  <r>
    <d v="2019-06-21T00:00:00"/>
    <s v="T"/>
    <s v="sell"/>
    <n v="1500"/>
    <n v="13"/>
    <s v="2019-06-21"/>
    <n v="32.689999"/>
    <n v="32.700001"/>
    <n v="32.419998"/>
    <n v="32.450001"/>
    <n v="31.966805000000001"/>
    <n v="39218600"/>
    <s v="T"/>
    <x v="13"/>
    <s v="$15.00 to $49.99"/>
    <n v="15"/>
    <n v="0.04"/>
    <n v="60"/>
    <n v="47950.207499999997"/>
    <s v="T"/>
    <s v="AT&amp;T Inc."/>
    <s v="Communication Services"/>
    <s v="Integrated Telecommunication Services"/>
    <s v="Dallas, Texas"/>
    <d v="1983-11-30T00:00:00"/>
    <n v="732717"/>
    <n v="1983"/>
  </r>
  <r>
    <d v="2019-06-21T00:00:00"/>
    <s v="T"/>
    <s v="buy"/>
    <n v="1100"/>
    <n v="7"/>
    <s v="2019-06-21"/>
    <n v="32.689999"/>
    <n v="32.700001"/>
    <n v="32.419998"/>
    <n v="32.450001"/>
    <n v="31.966805000000001"/>
    <n v="39218600"/>
    <s v="T"/>
    <x v="7"/>
    <s v="$15.00 to $49.99"/>
    <n v="15"/>
    <n v="0.04"/>
    <n v="44"/>
    <n v="35163.485500000003"/>
    <s v="T"/>
    <s v="AT&amp;T Inc."/>
    <s v="Communication Services"/>
    <s v="Integrated Telecommunication Services"/>
    <s v="Dallas, Texas"/>
    <d v="1983-11-30T00:00:00"/>
    <n v="732717"/>
    <n v="1983"/>
  </r>
  <r>
    <d v="2019-06-07T00:00:00"/>
    <s v="T"/>
    <s v="buy"/>
    <n v="900"/>
    <n v="15"/>
    <s v="2019-06-07"/>
    <n v="32.169998"/>
    <n v="32.700001"/>
    <n v="32.139999000000003"/>
    <n v="32.490001999999997"/>
    <n v="32.006210000000003"/>
    <n v="31788400"/>
    <s v="T"/>
    <x v="9"/>
    <s v="$15.00 to $49.99"/>
    <n v="15"/>
    <n v="0.04"/>
    <n v="36"/>
    <n v="28805.589"/>
    <s v="T"/>
    <s v="AT&amp;T Inc."/>
    <s v="Communication Services"/>
    <s v="Integrated Telecommunication Services"/>
    <s v="Dallas, Texas"/>
    <d v="1983-11-30T00:00:00"/>
    <n v="732717"/>
    <n v="1983"/>
  </r>
  <r>
    <d v="2019-06-07T00:00:00"/>
    <s v="T"/>
    <s v="buy"/>
    <n v="1700"/>
    <n v="19"/>
    <s v="2019-06-07"/>
    <n v="32.169998"/>
    <n v="32.700001"/>
    <n v="32.139999000000003"/>
    <n v="32.490001999999997"/>
    <n v="32.006210000000003"/>
    <n v="31788400"/>
    <s v="T"/>
    <x v="0"/>
    <s v="$15.00 to $49.99"/>
    <n v="15"/>
    <n v="0.04"/>
    <n v="68"/>
    <n v="54410.557000000008"/>
    <s v="T"/>
    <s v="AT&amp;T Inc."/>
    <s v="Communication Services"/>
    <s v="Integrated Telecommunication Services"/>
    <s v="Dallas, Texas"/>
    <d v="1983-11-30T00:00:00"/>
    <n v="732717"/>
    <n v="1983"/>
  </r>
  <r>
    <d v="2019-06-26T00:00:00"/>
    <s v="T"/>
    <s v="sell"/>
    <n v="1900"/>
    <n v="6"/>
    <s v="2019-06-26"/>
    <n v="32.590000000000003"/>
    <n v="32.790000999999997"/>
    <n v="32.520000000000003"/>
    <n v="32.529998999999997"/>
    <n v="32.045611999999998"/>
    <n v="27960900"/>
    <s v="T"/>
    <x v="5"/>
    <s v="$15.00 to $49.99"/>
    <n v="15"/>
    <n v="0.04"/>
    <n v="76"/>
    <n v="60886.662799999998"/>
    <s v="T"/>
    <s v="AT&amp;T Inc."/>
    <s v="Communication Services"/>
    <s v="Integrated Telecommunication Services"/>
    <s v="Dallas, Texas"/>
    <d v="1983-11-30T00:00:00"/>
    <n v="732717"/>
    <n v="1983"/>
  </r>
  <r>
    <d v="2019-06-26T00:00:00"/>
    <s v="T"/>
    <s v="buy"/>
    <n v="1100"/>
    <n v="17"/>
    <s v="2019-06-26"/>
    <n v="32.590000000000003"/>
    <n v="32.790000999999997"/>
    <n v="32.520000000000003"/>
    <n v="32.529998999999997"/>
    <n v="32.045611999999998"/>
    <n v="27960900"/>
    <s v="T"/>
    <x v="17"/>
    <s v="$15.00 to $49.99"/>
    <n v="15"/>
    <n v="0.04"/>
    <n v="44"/>
    <n v="35250.173199999997"/>
    <s v="T"/>
    <s v="AT&amp;T Inc."/>
    <s v="Communication Services"/>
    <s v="Integrated Telecommunication Services"/>
    <s v="Dallas, Texas"/>
    <d v="1983-11-30T00:00:00"/>
    <n v="732717"/>
    <n v="1983"/>
  </r>
  <r>
    <d v="2019-06-26T00:00:00"/>
    <s v="T"/>
    <s v="sell"/>
    <n v="2800"/>
    <n v="15"/>
    <s v="2019-06-26"/>
    <n v="32.590000000000003"/>
    <n v="32.790000999999997"/>
    <n v="32.520000000000003"/>
    <n v="32.529998999999997"/>
    <n v="32.045611999999998"/>
    <n v="27960900"/>
    <s v="T"/>
    <x v="9"/>
    <s v="$15.00 to $49.99"/>
    <n v="15"/>
    <n v="0.04"/>
    <n v="112"/>
    <n v="89727.713600000003"/>
    <s v="T"/>
    <s v="AT&amp;T Inc."/>
    <s v="Communication Services"/>
    <s v="Integrated Telecommunication Services"/>
    <s v="Dallas, Texas"/>
    <d v="1983-11-30T00:00:00"/>
    <n v="732717"/>
    <n v="1983"/>
  </r>
  <r>
    <d v="2019-06-20T00:00:00"/>
    <s v="T"/>
    <s v="sell"/>
    <n v="1200"/>
    <n v="12"/>
    <s v="2019-06-20"/>
    <n v="32.580002"/>
    <n v="32.599997999999999"/>
    <n v="32.310001"/>
    <n v="32.540000999999997"/>
    <n v="32.055466000000003"/>
    <n v="27066000"/>
    <s v="T"/>
    <x v="11"/>
    <s v="$15.00 to $49.99"/>
    <n v="15"/>
    <n v="0.04"/>
    <n v="48"/>
    <n v="38466.559200000003"/>
    <s v="T"/>
    <s v="AT&amp;T Inc."/>
    <s v="Communication Services"/>
    <s v="Integrated Telecommunication Services"/>
    <s v="Dallas, Texas"/>
    <d v="1983-11-30T00:00:00"/>
    <n v="732717"/>
    <n v="1983"/>
  </r>
  <r>
    <d v="2019-06-25T00:00:00"/>
    <s v="T"/>
    <s v="sell"/>
    <n v="1900"/>
    <n v="19"/>
    <s v="2019-06-25"/>
    <n v="32.599997999999999"/>
    <n v="32.599997999999999"/>
    <n v="32.450001"/>
    <n v="32.549999"/>
    <n v="32.065314999999998"/>
    <n v="19229700"/>
    <s v="T"/>
    <x v="0"/>
    <s v="$15.00 to $49.99"/>
    <n v="15"/>
    <n v="0.04"/>
    <n v="76"/>
    <n v="60924.0985"/>
    <s v="T"/>
    <s v="AT&amp;T Inc."/>
    <s v="Communication Services"/>
    <s v="Integrated Telecommunication Services"/>
    <s v="Dallas, Texas"/>
    <d v="1983-11-30T00:00:00"/>
    <n v="732717"/>
    <n v="1983"/>
  </r>
  <r>
    <d v="2019-06-24T00:00:00"/>
    <s v="T"/>
    <s v="sell"/>
    <n v="500"/>
    <n v="19"/>
    <s v="2019-06-24"/>
    <n v="32.490001999999997"/>
    <n v="32.689999"/>
    <n v="32.459999000000003"/>
    <n v="32.580002"/>
    <n v="32.094867999999998"/>
    <n v="21745400"/>
    <s v="T"/>
    <x v="0"/>
    <s v="$15.00 to $49.99"/>
    <n v="15"/>
    <n v="0.04"/>
    <n v="20"/>
    <n v="16047.433999999999"/>
    <s v="T"/>
    <s v="AT&amp;T Inc."/>
    <s v="Communication Services"/>
    <s v="Integrated Telecommunication Services"/>
    <s v="Dallas, Texas"/>
    <d v="1983-11-30T00:00:00"/>
    <n v="732717"/>
    <n v="1983"/>
  </r>
  <r>
    <d v="2019-06-24T00:00:00"/>
    <s v="T"/>
    <s v="buy"/>
    <n v="1500"/>
    <n v="10"/>
    <s v="2019-06-24"/>
    <n v="32.490001999999997"/>
    <n v="32.689999"/>
    <n v="32.459999000000003"/>
    <n v="32.580002"/>
    <n v="32.094867999999998"/>
    <n v="21745400"/>
    <s v="T"/>
    <x v="2"/>
    <s v="$15.00 to $49.99"/>
    <n v="15"/>
    <n v="0.04"/>
    <n v="60"/>
    <n v="48142.302000000003"/>
    <s v="T"/>
    <s v="AT&amp;T Inc."/>
    <s v="Communication Services"/>
    <s v="Integrated Telecommunication Services"/>
    <s v="Dallas, Texas"/>
    <d v="1983-11-30T00:00:00"/>
    <n v="732717"/>
    <n v="1983"/>
  </r>
  <r>
    <d v="2019-06-27T00:00:00"/>
    <s v="T"/>
    <s v="buy"/>
    <n v="1500"/>
    <n v="13"/>
    <s v="2019-06-27"/>
    <n v="32.759998000000003"/>
    <n v="33.029998999999997"/>
    <n v="32.560001"/>
    <n v="32.979999999999997"/>
    <n v="32.488911000000002"/>
    <n v="28184300"/>
    <s v="T"/>
    <x v="13"/>
    <s v="$15.00 to $49.99"/>
    <n v="15"/>
    <n v="0.04"/>
    <n v="60"/>
    <n v="48733.366499999996"/>
    <s v="T"/>
    <s v="AT&amp;T Inc."/>
    <s v="Communication Services"/>
    <s v="Integrated Telecommunication Services"/>
    <s v="Dallas, Texas"/>
    <d v="1983-11-30T00:00:00"/>
    <n v="732717"/>
    <n v="1983"/>
  </r>
  <r>
    <d v="2019-06-28T00:00:00"/>
    <s v="T"/>
    <s v="buy"/>
    <n v="1100"/>
    <n v="7"/>
    <s v="2019-06-28"/>
    <n v="33.040000999999997"/>
    <n v="33.549999"/>
    <n v="32.919998"/>
    <n v="33.509998000000003"/>
    <n v="33.011017000000002"/>
    <n v="40771300"/>
    <s v="T"/>
    <x v="7"/>
    <s v="$15.00 to $49.99"/>
    <n v="15"/>
    <n v="0.04"/>
    <n v="44"/>
    <n v="36312.118700000014"/>
    <s v="T"/>
    <s v="AT&amp;T Inc."/>
    <s v="Communication Services"/>
    <s v="Integrated Telecommunication Services"/>
    <s v="Dallas, Texas"/>
    <d v="1983-11-30T00:00:00"/>
    <n v="732717"/>
    <n v="1983"/>
  </r>
  <r>
    <d v="2019-06-06T00:00:00"/>
    <s v="JWN"/>
    <s v="sell"/>
    <n v="700"/>
    <n v="14"/>
    <s v="2019-06-06"/>
    <n v="31.709999"/>
    <n v="31.870000999999998"/>
    <n v="30.549999"/>
    <n v="31.049999"/>
    <n v="31.049999"/>
    <n v="6394800"/>
    <s v="JWN"/>
    <x v="16"/>
    <s v="$15.00 to $49.99"/>
    <n v="15"/>
    <n v="0.04"/>
    <n v="28"/>
    <n v="21734.999299999999"/>
    <s v="JWN"/>
    <s v="Nordstrom"/>
    <s v="Consumer Discretionary"/>
    <s v="Department Stores"/>
    <s v="Seattle, Washington"/>
    <d v="1986-08-31T00:00:00"/>
    <n v="72333"/>
    <m/>
  </r>
  <r>
    <d v="2019-06-06T00:00:00"/>
    <s v="JWN"/>
    <s v="buy"/>
    <n v="1900"/>
    <n v="19"/>
    <s v="2019-06-06"/>
    <n v="31.709999"/>
    <n v="31.870000999999998"/>
    <n v="30.549999"/>
    <n v="31.049999"/>
    <n v="31.049999"/>
    <n v="6394800"/>
    <s v="JWN"/>
    <x v="0"/>
    <s v="$15.00 to $49.99"/>
    <n v="15"/>
    <n v="0.04"/>
    <n v="76"/>
    <n v="58994.998099999997"/>
    <s v="JWN"/>
    <s v="Nordstrom"/>
    <s v="Consumer Discretionary"/>
    <s v="Department Stores"/>
    <s v="Seattle, Washington"/>
    <d v="1986-08-31T00:00:00"/>
    <n v="72333"/>
    <m/>
  </r>
  <r>
    <d v="2019-05-31T00:00:00"/>
    <s v="JWN"/>
    <s v="sell"/>
    <n v="300"/>
    <n v="1"/>
    <s v="2019-05-31"/>
    <n v="32"/>
    <n v="32"/>
    <n v="30.91"/>
    <n v="31.299999"/>
    <n v="31.299999"/>
    <n v="6560200"/>
    <s v="JWN"/>
    <x v="19"/>
    <s v="$15.00 to $49.99"/>
    <n v="15"/>
    <n v="0.04"/>
    <n v="12"/>
    <n v="9389.9997000000003"/>
    <s v="JWN"/>
    <s v="Nordstrom"/>
    <s v="Consumer Discretionary"/>
    <s v="Department Stores"/>
    <s v="Seattle, Washington"/>
    <d v="1986-08-31T00:00:00"/>
    <n v="72333"/>
    <m/>
  </r>
  <r>
    <d v="2019-05-31T00:00:00"/>
    <s v="JWN"/>
    <s v="buy"/>
    <n v="1200"/>
    <n v="18"/>
    <s v="2019-05-31"/>
    <n v="32"/>
    <n v="32"/>
    <n v="30.91"/>
    <n v="31.299999"/>
    <n v="31.299999"/>
    <n v="6560200"/>
    <s v="JWN"/>
    <x v="18"/>
    <s v="$15.00 to $49.99"/>
    <n v="15"/>
    <n v="0.04"/>
    <n v="48"/>
    <n v="37559.998800000001"/>
    <s v="JWN"/>
    <s v="Nordstrom"/>
    <s v="Consumer Discretionary"/>
    <s v="Department Stores"/>
    <s v="Seattle, Washington"/>
    <d v="1986-08-31T00:00:00"/>
    <n v="72333"/>
    <m/>
  </r>
  <r>
    <d v="2019-05-31T00:00:00"/>
    <s v="JWN"/>
    <s v="sell"/>
    <n v="400"/>
    <n v="8"/>
    <s v="2019-05-31"/>
    <n v="32"/>
    <n v="32"/>
    <n v="30.91"/>
    <n v="31.299999"/>
    <n v="31.299999"/>
    <n v="6560200"/>
    <s v="JWN"/>
    <x v="4"/>
    <s v="$15.00 to $49.99"/>
    <n v="15"/>
    <n v="0.04"/>
    <n v="16"/>
    <n v="12519.999599999999"/>
    <s v="JWN"/>
    <s v="Nordstrom"/>
    <s v="Consumer Discretionary"/>
    <s v="Department Stores"/>
    <s v="Seattle, Washington"/>
    <d v="1986-08-31T00:00:00"/>
    <n v="72333"/>
    <m/>
  </r>
  <r>
    <d v="2019-06-27T00:00:00"/>
    <s v="JWN"/>
    <s v="buy"/>
    <n v="700"/>
    <n v="7"/>
    <s v="2019-06-27"/>
    <n v="31.35"/>
    <n v="31.85"/>
    <n v="31.09"/>
    <n v="31.450001"/>
    <n v="31.450001"/>
    <n v="5500100"/>
    <s v="JWN"/>
    <x v="7"/>
    <s v="$15.00 to $49.99"/>
    <n v="15"/>
    <n v="0.04"/>
    <n v="28"/>
    <n v="22015.000700000001"/>
    <s v="JWN"/>
    <s v="Nordstrom"/>
    <s v="Consumer Discretionary"/>
    <s v="Department Stores"/>
    <s v="Seattle, Washington"/>
    <d v="1986-08-31T00:00:00"/>
    <n v="72333"/>
    <m/>
  </r>
  <r>
    <d v="2019-06-07T00:00:00"/>
    <s v="JWN"/>
    <s v="sell"/>
    <n v="1300"/>
    <n v="20"/>
    <s v="2019-06-07"/>
    <n v="31.08"/>
    <n v="31.73"/>
    <n v="30.92"/>
    <n v="31.67"/>
    <n v="31.67"/>
    <n v="3103900"/>
    <s v="JWN"/>
    <x v="15"/>
    <s v="$15.00 to $49.99"/>
    <n v="15"/>
    <n v="0.04"/>
    <n v="52"/>
    <n v="41171"/>
    <s v="JWN"/>
    <s v="Nordstrom"/>
    <s v="Consumer Discretionary"/>
    <s v="Department Stores"/>
    <s v="Seattle, Washington"/>
    <d v="1986-08-31T00:00:00"/>
    <n v="72333"/>
    <m/>
  </r>
  <r>
    <d v="2019-06-07T00:00:00"/>
    <s v="JWN"/>
    <s v="sell"/>
    <n v="600"/>
    <n v="8"/>
    <s v="2019-06-07"/>
    <n v="31.08"/>
    <n v="31.73"/>
    <n v="30.92"/>
    <n v="31.67"/>
    <n v="31.67"/>
    <n v="3103900"/>
    <s v="JWN"/>
    <x v="4"/>
    <s v="$15.00 to $49.99"/>
    <n v="15"/>
    <n v="0.04"/>
    <n v="24"/>
    <n v="19002"/>
    <s v="JWN"/>
    <s v="Nordstrom"/>
    <s v="Consumer Discretionary"/>
    <s v="Department Stores"/>
    <s v="Seattle, Washington"/>
    <d v="1986-08-31T00:00:00"/>
    <n v="72333"/>
    <m/>
  </r>
  <r>
    <d v="2019-06-28T00:00:00"/>
    <s v="JWN"/>
    <s v="buy"/>
    <n v="1000"/>
    <n v="10"/>
    <s v="2019-06-28"/>
    <n v="31.549999"/>
    <n v="32.159999999999997"/>
    <n v="31.469999000000001"/>
    <n v="31.860001"/>
    <n v="31.860001"/>
    <n v="3449100"/>
    <s v="JWN"/>
    <x v="2"/>
    <s v="$15.00 to $49.99"/>
    <n v="15"/>
    <n v="0.04"/>
    <n v="40"/>
    <n v="31860.001"/>
    <s v="JWN"/>
    <s v="Nordstrom"/>
    <s v="Consumer Discretionary"/>
    <s v="Department Stores"/>
    <s v="Seattle, Washington"/>
    <d v="1986-08-31T00:00:00"/>
    <n v="72333"/>
    <m/>
  </r>
  <r>
    <d v="2019-06-28T00:00:00"/>
    <s v="JWN"/>
    <s v="buy"/>
    <n v="1300"/>
    <n v="18"/>
    <s v="2019-06-28"/>
    <n v="31.549999"/>
    <n v="32.159999999999997"/>
    <n v="31.469999000000001"/>
    <n v="31.860001"/>
    <n v="31.860001"/>
    <n v="3449100"/>
    <s v="JWN"/>
    <x v="18"/>
    <s v="$15.00 to $49.99"/>
    <n v="15"/>
    <n v="0.04"/>
    <n v="52"/>
    <n v="41418.001300000004"/>
    <s v="JWN"/>
    <s v="Nordstrom"/>
    <s v="Consumer Discretionary"/>
    <s v="Department Stores"/>
    <s v="Seattle, Washington"/>
    <d v="1986-08-31T00:00:00"/>
    <n v="72333"/>
    <m/>
  </r>
  <r>
    <d v="2019-06-28T00:00:00"/>
    <s v="JWN"/>
    <s v="buy"/>
    <n v="2200"/>
    <n v="19"/>
    <s v="2019-06-28"/>
    <n v="31.549999"/>
    <n v="32.159999999999997"/>
    <n v="31.469999000000001"/>
    <n v="31.860001"/>
    <n v="31.860001"/>
    <n v="3449100"/>
    <s v="JWN"/>
    <x v="0"/>
    <s v="$15.00 to $49.99"/>
    <n v="15"/>
    <n v="0.04"/>
    <n v="88"/>
    <n v="70092.002200000003"/>
    <s v="JWN"/>
    <s v="Nordstrom"/>
    <s v="Consumer Discretionary"/>
    <s v="Department Stores"/>
    <s v="Seattle, Washington"/>
    <d v="1986-08-31T00:00:00"/>
    <n v="72333"/>
    <m/>
  </r>
  <r>
    <d v="2019-06-28T00:00:00"/>
    <s v="JWN"/>
    <s v="sell"/>
    <n v="300"/>
    <n v="7"/>
    <s v="2019-06-28"/>
    <n v="31.549999"/>
    <n v="32.159999999999997"/>
    <n v="31.469999000000001"/>
    <n v="31.860001"/>
    <n v="31.860001"/>
    <n v="3449100"/>
    <s v="JWN"/>
    <x v="7"/>
    <s v="$15.00 to $49.99"/>
    <n v="15"/>
    <n v="0.04"/>
    <n v="12"/>
    <n v="9558.0002999999997"/>
    <s v="JWN"/>
    <s v="Nordstrom"/>
    <s v="Consumer Discretionary"/>
    <s v="Department Stores"/>
    <s v="Seattle, Washington"/>
    <d v="1986-08-31T00:00:00"/>
    <n v="72333"/>
    <m/>
  </r>
  <r>
    <d v="2019-06-05T00:00:00"/>
    <s v="JWN"/>
    <s v="buy"/>
    <n v="800"/>
    <n v="10"/>
    <s v="2019-06-05"/>
    <n v="33.139999000000003"/>
    <n v="33.32"/>
    <n v="31.84"/>
    <n v="31.959999"/>
    <n v="31.959999"/>
    <n v="2672800"/>
    <s v="JWN"/>
    <x v="2"/>
    <s v="$15.00 to $49.99"/>
    <n v="15"/>
    <n v="0.04"/>
    <n v="32"/>
    <n v="25567.999199999998"/>
    <s v="JWN"/>
    <s v="Nordstrom"/>
    <s v="Consumer Discretionary"/>
    <s v="Department Stores"/>
    <s v="Seattle, Washington"/>
    <d v="1986-08-31T00:00:00"/>
    <n v="72333"/>
    <m/>
  </r>
  <r>
    <d v="2019-06-05T00:00:00"/>
    <s v="JWN"/>
    <s v="buy"/>
    <n v="100"/>
    <n v="5"/>
    <s v="2019-06-05"/>
    <n v="33.139999000000003"/>
    <n v="33.32"/>
    <n v="31.84"/>
    <n v="31.959999"/>
    <n v="31.959999"/>
    <n v="2672800"/>
    <s v="JWN"/>
    <x v="12"/>
    <s v="$15.00 to $49.99"/>
    <n v="15"/>
    <n v="0.04"/>
    <n v="4"/>
    <n v="3195.9998999999998"/>
    <s v="JWN"/>
    <s v="Nordstrom"/>
    <s v="Consumer Discretionary"/>
    <s v="Department Stores"/>
    <s v="Seattle, Washington"/>
    <d v="1986-08-31T00:00:00"/>
    <n v="72333"/>
    <m/>
  </r>
  <r>
    <d v="2019-06-05T00:00:00"/>
    <s v="JWN"/>
    <s v="buy"/>
    <n v="1300"/>
    <n v="9"/>
    <s v="2019-06-05"/>
    <n v="33.139999000000003"/>
    <n v="33.32"/>
    <n v="31.84"/>
    <n v="31.959999"/>
    <n v="31.959999"/>
    <n v="2672800"/>
    <s v="JWN"/>
    <x v="6"/>
    <s v="$15.00 to $49.99"/>
    <n v="15"/>
    <n v="0.04"/>
    <n v="52"/>
    <n v="41547.998699999996"/>
    <s v="JWN"/>
    <s v="Nordstrom"/>
    <s v="Consumer Discretionary"/>
    <s v="Department Stores"/>
    <s v="Seattle, Washington"/>
    <d v="1986-08-31T00:00:00"/>
    <n v="72333"/>
    <m/>
  </r>
  <r>
    <d v="2019-06-05T00:00:00"/>
    <s v="JWN"/>
    <s v="sell"/>
    <n v="2000"/>
    <n v="15"/>
    <s v="2019-06-05"/>
    <n v="33.139999000000003"/>
    <n v="33.32"/>
    <n v="31.84"/>
    <n v="31.959999"/>
    <n v="31.959999"/>
    <n v="2672800"/>
    <s v="JWN"/>
    <x v="9"/>
    <s v="$15.00 to $49.99"/>
    <n v="15"/>
    <n v="0.04"/>
    <n v="80"/>
    <n v="63919.998"/>
    <s v="JWN"/>
    <s v="Nordstrom"/>
    <s v="Consumer Discretionary"/>
    <s v="Department Stores"/>
    <s v="Seattle, Washington"/>
    <d v="1986-08-31T00:00:00"/>
    <n v="72333"/>
    <m/>
  </r>
  <r>
    <d v="2019-05-29T00:00:00"/>
    <s v="JWN"/>
    <s v="buy"/>
    <n v="700"/>
    <n v="12"/>
    <s v="2019-05-29"/>
    <n v="32.779998999999997"/>
    <n v="33.040000999999997"/>
    <n v="32.270000000000003"/>
    <n v="32.419998"/>
    <n v="32.050567999999998"/>
    <n v="3499900"/>
    <s v="JWN"/>
    <x v="11"/>
    <s v="$15.00 to $49.99"/>
    <n v="15"/>
    <n v="0.04"/>
    <n v="28"/>
    <n v="22435.3976"/>
    <s v="JWN"/>
    <s v="Nordstrom"/>
    <s v="Consumer Discretionary"/>
    <s v="Department Stores"/>
    <s v="Seattle, Washington"/>
    <d v="1986-08-31T00:00:00"/>
    <n v="72333"/>
    <m/>
  </r>
  <r>
    <d v="2019-05-29T00:00:00"/>
    <s v="JWN"/>
    <s v="buy"/>
    <n v="1400"/>
    <n v="20"/>
    <s v="2019-05-29"/>
    <n v="32.779998999999997"/>
    <n v="33.040000999999997"/>
    <n v="32.270000000000003"/>
    <n v="32.419998"/>
    <n v="32.050567999999998"/>
    <n v="3499900"/>
    <s v="JWN"/>
    <x v="15"/>
    <s v="$15.00 to $49.99"/>
    <n v="15"/>
    <n v="0.04"/>
    <n v="56"/>
    <n v="44870.7952"/>
    <s v="JWN"/>
    <s v="Nordstrom"/>
    <s v="Consumer Discretionary"/>
    <s v="Department Stores"/>
    <s v="Seattle, Washington"/>
    <d v="1986-08-31T00:00:00"/>
    <n v="72333"/>
    <m/>
  </r>
  <r>
    <d v="2019-05-29T00:00:00"/>
    <s v="JWN"/>
    <s v="sell"/>
    <n v="1300"/>
    <n v="10"/>
    <s v="2019-05-29"/>
    <n v="32.779998999999997"/>
    <n v="33.040000999999997"/>
    <n v="32.270000000000003"/>
    <n v="32.419998"/>
    <n v="32.050567999999998"/>
    <n v="3499900"/>
    <s v="JWN"/>
    <x v="2"/>
    <s v="$15.00 to $49.99"/>
    <n v="15"/>
    <n v="0.04"/>
    <n v="52"/>
    <n v="41665.738399999987"/>
    <s v="JWN"/>
    <s v="Nordstrom"/>
    <s v="Consumer Discretionary"/>
    <s v="Department Stores"/>
    <s v="Seattle, Washington"/>
    <d v="1986-08-31T00:00:00"/>
    <n v="72333"/>
    <m/>
  </r>
  <r>
    <d v="2019-05-29T00:00:00"/>
    <s v="JWN"/>
    <s v="sell"/>
    <n v="500"/>
    <n v="7"/>
    <s v="2019-05-29"/>
    <n v="32.779998999999997"/>
    <n v="33.040000999999997"/>
    <n v="32.270000000000003"/>
    <n v="32.419998"/>
    <n v="32.050567999999998"/>
    <n v="3499900"/>
    <s v="JWN"/>
    <x v="7"/>
    <s v="$15.00 to $49.99"/>
    <n v="15"/>
    <n v="0.04"/>
    <n v="20"/>
    <n v="16025.284"/>
    <s v="JWN"/>
    <s v="Nordstrom"/>
    <s v="Consumer Discretionary"/>
    <s v="Department Stores"/>
    <s v="Seattle, Washington"/>
    <d v="1986-08-31T00:00:00"/>
    <n v="72333"/>
    <m/>
  </r>
  <r>
    <d v="2019-06-03T00:00:00"/>
    <s v="JWN"/>
    <s v="buy"/>
    <n v="100"/>
    <n v="3"/>
    <s v="2019-06-03"/>
    <n v="31.219999000000001"/>
    <n v="32.43"/>
    <n v="31.15"/>
    <n v="32.099997999999999"/>
    <n v="32.099997999999999"/>
    <n v="4044700"/>
    <s v="JWN"/>
    <x v="3"/>
    <s v="$15.00 to $49.99"/>
    <n v="15"/>
    <n v="0.04"/>
    <n v="4"/>
    <n v="3209.9998000000001"/>
    <s v="JWN"/>
    <s v="Nordstrom"/>
    <s v="Consumer Discretionary"/>
    <s v="Department Stores"/>
    <s v="Seattle, Washington"/>
    <d v="1986-08-31T00:00:00"/>
    <n v="72333"/>
    <m/>
  </r>
  <r>
    <d v="2019-06-03T00:00:00"/>
    <s v="JWN"/>
    <s v="buy"/>
    <n v="1000"/>
    <n v="14"/>
    <s v="2019-06-03"/>
    <n v="31.219999000000001"/>
    <n v="32.43"/>
    <n v="31.15"/>
    <n v="32.099997999999999"/>
    <n v="32.099997999999999"/>
    <n v="4044700"/>
    <s v="JWN"/>
    <x v="16"/>
    <s v="$15.00 to $49.99"/>
    <n v="15"/>
    <n v="0.04"/>
    <n v="40"/>
    <n v="32099.998"/>
    <s v="JWN"/>
    <s v="Nordstrom"/>
    <s v="Consumer Discretionary"/>
    <s v="Department Stores"/>
    <s v="Seattle, Washington"/>
    <d v="1986-08-31T00:00:00"/>
    <n v="72333"/>
    <m/>
  </r>
  <r>
    <d v="2019-06-03T00:00:00"/>
    <s v="JWN"/>
    <s v="sell"/>
    <n v="2500"/>
    <n v="19"/>
    <s v="2019-06-03"/>
    <n v="31.219999000000001"/>
    <n v="32.43"/>
    <n v="31.15"/>
    <n v="32.099997999999999"/>
    <n v="32.099997999999999"/>
    <n v="4044700"/>
    <s v="JWN"/>
    <x v="0"/>
    <s v="$15.00 to $49.99"/>
    <n v="15"/>
    <n v="0.04"/>
    <n v="100"/>
    <n v="80249.994999999995"/>
    <s v="JWN"/>
    <s v="Nordstrom"/>
    <s v="Consumer Discretionary"/>
    <s v="Department Stores"/>
    <s v="Seattle, Washington"/>
    <d v="1986-08-31T00:00:00"/>
    <n v="72333"/>
    <m/>
  </r>
  <r>
    <d v="2019-06-03T00:00:00"/>
    <s v="JWN"/>
    <s v="sell"/>
    <n v="1600"/>
    <n v="11"/>
    <s v="2019-06-03"/>
    <n v="31.219999000000001"/>
    <n v="32.43"/>
    <n v="31.15"/>
    <n v="32.099997999999999"/>
    <n v="32.099997999999999"/>
    <n v="4044700"/>
    <s v="JWN"/>
    <x v="1"/>
    <s v="$15.00 to $49.99"/>
    <n v="15"/>
    <n v="0.04"/>
    <n v="64"/>
    <n v="51359.996800000001"/>
    <s v="JWN"/>
    <s v="Nordstrom"/>
    <s v="Consumer Discretionary"/>
    <s v="Department Stores"/>
    <s v="Seattle, Washington"/>
    <d v="1986-08-31T00:00:00"/>
    <n v="72333"/>
    <m/>
  </r>
  <r>
    <d v="2019-05-30T00:00:00"/>
    <s v="JWN"/>
    <s v="buy"/>
    <n v="1600"/>
    <n v="9"/>
    <s v="2019-05-30"/>
    <n v="32.400002000000001"/>
    <n v="32.93"/>
    <n v="32.360000999999997"/>
    <n v="32.470001000000003"/>
    <n v="32.100002000000003"/>
    <n v="3375800"/>
    <s v="JWN"/>
    <x v="6"/>
    <s v="$15.00 to $49.99"/>
    <n v="15"/>
    <n v="0.04"/>
    <n v="64"/>
    <n v="51360.003200000006"/>
    <s v="JWN"/>
    <s v="Nordstrom"/>
    <s v="Consumer Discretionary"/>
    <s v="Department Stores"/>
    <s v="Seattle, Washington"/>
    <d v="1986-08-31T00:00:00"/>
    <n v="72333"/>
    <m/>
  </r>
  <r>
    <d v="2019-05-30T00:00:00"/>
    <s v="JWN"/>
    <s v="buy"/>
    <n v="1500"/>
    <n v="19"/>
    <s v="2019-05-30"/>
    <n v="32.400002000000001"/>
    <n v="32.93"/>
    <n v="32.360000999999997"/>
    <n v="32.470001000000003"/>
    <n v="32.100002000000003"/>
    <n v="3375800"/>
    <s v="JWN"/>
    <x v="0"/>
    <s v="$15.00 to $49.99"/>
    <n v="15"/>
    <n v="0.04"/>
    <n v="60"/>
    <n v="48150.002999999997"/>
    <s v="JWN"/>
    <s v="Nordstrom"/>
    <s v="Consumer Discretionary"/>
    <s v="Department Stores"/>
    <s v="Seattle, Washington"/>
    <d v="1986-08-31T00:00:00"/>
    <n v="72333"/>
    <m/>
  </r>
  <r>
    <d v="2019-06-26T00:00:00"/>
    <s v="JWN"/>
    <s v="sell"/>
    <n v="1700"/>
    <n v="12"/>
    <s v="2019-06-26"/>
    <n v="32.689999"/>
    <n v="32.93"/>
    <n v="32.18"/>
    <n v="32.200001"/>
    <n v="32.200001"/>
    <n v="3654700"/>
    <s v="JWN"/>
    <x v="11"/>
    <s v="$15.00 to $49.99"/>
    <n v="15"/>
    <n v="0.04"/>
    <n v="68"/>
    <n v="54740.001700000001"/>
    <s v="JWN"/>
    <s v="Nordstrom"/>
    <s v="Consumer Discretionary"/>
    <s v="Department Stores"/>
    <s v="Seattle, Washington"/>
    <d v="1986-08-31T00:00:00"/>
    <n v="72333"/>
    <m/>
  </r>
  <r>
    <d v="2019-06-26T00:00:00"/>
    <s v="JWN"/>
    <s v="sell"/>
    <n v="1600"/>
    <n v="20"/>
    <s v="2019-06-26"/>
    <n v="32.689999"/>
    <n v="32.93"/>
    <n v="32.18"/>
    <n v="32.200001"/>
    <n v="32.200001"/>
    <n v="3654700"/>
    <s v="JWN"/>
    <x v="15"/>
    <s v="$15.00 to $49.99"/>
    <n v="15"/>
    <n v="0.04"/>
    <n v="64"/>
    <n v="51520.001600000003"/>
    <s v="JWN"/>
    <s v="Nordstrom"/>
    <s v="Consumer Discretionary"/>
    <s v="Department Stores"/>
    <s v="Seattle, Washington"/>
    <d v="1986-08-31T00:00:00"/>
    <n v="72333"/>
    <m/>
  </r>
  <r>
    <d v="2019-06-17T00:00:00"/>
    <s v="JWN"/>
    <s v="buy"/>
    <n v="500"/>
    <n v="6"/>
    <s v="2019-06-17"/>
    <n v="32.479999999999997"/>
    <n v="33.119999"/>
    <n v="32.299999"/>
    <n v="32.470001000000003"/>
    <n v="32.470001000000003"/>
    <n v="2825400"/>
    <s v="JWN"/>
    <x v="5"/>
    <s v="$15.00 to $49.99"/>
    <n v="15"/>
    <n v="0.04"/>
    <n v="20"/>
    <n v="16235.0005"/>
    <s v="JWN"/>
    <s v="Nordstrom"/>
    <s v="Consumer Discretionary"/>
    <s v="Department Stores"/>
    <s v="Seattle, Washington"/>
    <d v="1986-08-31T00:00:00"/>
    <n v="72333"/>
    <m/>
  </r>
  <r>
    <d v="2019-06-17T00:00:00"/>
    <s v="JWN"/>
    <s v="sell"/>
    <n v="600"/>
    <n v="5"/>
    <s v="2019-06-17"/>
    <n v="32.479999999999997"/>
    <n v="33.119999"/>
    <n v="32.299999"/>
    <n v="32.470001000000003"/>
    <n v="32.470001000000003"/>
    <n v="2825400"/>
    <s v="JWN"/>
    <x v="12"/>
    <s v="$15.00 to $49.99"/>
    <n v="15"/>
    <n v="0.04"/>
    <n v="24"/>
    <n v="19482.000599999999"/>
    <s v="JWN"/>
    <s v="Nordstrom"/>
    <s v="Consumer Discretionary"/>
    <s v="Department Stores"/>
    <s v="Seattle, Washington"/>
    <d v="1986-08-31T00:00:00"/>
    <n v="72333"/>
    <m/>
  </r>
  <r>
    <d v="2019-05-28T00:00:00"/>
    <s v="JWN"/>
    <s v="buy"/>
    <n v="500"/>
    <n v="3"/>
    <s v="2019-05-28"/>
    <n v="33.580002"/>
    <n v="33.959999000000003"/>
    <n v="32.970001000000003"/>
    <n v="32.979999999999997"/>
    <n v="32.604187000000003"/>
    <n v="4109200"/>
    <s v="JWN"/>
    <x v="3"/>
    <s v="$15.00 to $49.99"/>
    <n v="15"/>
    <n v="0.04"/>
    <n v="20"/>
    <n v="16302.093500000001"/>
    <s v="JWN"/>
    <s v="Nordstrom"/>
    <s v="Consumer Discretionary"/>
    <s v="Department Stores"/>
    <s v="Seattle, Washington"/>
    <d v="1986-08-31T00:00:00"/>
    <n v="72333"/>
    <m/>
  </r>
  <r>
    <d v="2019-05-28T00:00:00"/>
    <s v="JWN"/>
    <s v="buy"/>
    <n v="1700"/>
    <n v="10"/>
    <s v="2019-05-28"/>
    <n v="33.580002"/>
    <n v="33.959999000000003"/>
    <n v="32.970001000000003"/>
    <n v="32.979999999999997"/>
    <n v="32.604187000000003"/>
    <n v="4109200"/>
    <s v="JWN"/>
    <x v="2"/>
    <s v="$15.00 to $49.99"/>
    <n v="15"/>
    <n v="0.04"/>
    <n v="68"/>
    <n v="55427.117899999997"/>
    <s v="JWN"/>
    <s v="Nordstrom"/>
    <s v="Consumer Discretionary"/>
    <s v="Department Stores"/>
    <s v="Seattle, Washington"/>
    <d v="1986-08-31T00:00:00"/>
    <n v="72333"/>
    <m/>
  </r>
  <r>
    <d v="2019-06-14T00:00:00"/>
    <s v="JWN"/>
    <s v="sell"/>
    <n v="500"/>
    <n v="2"/>
    <s v="2019-06-14"/>
    <n v="32.590000000000003"/>
    <n v="32.669998"/>
    <n v="32.080002"/>
    <n v="32.610000999999997"/>
    <n v="32.610000999999997"/>
    <n v="2504300"/>
    <s v="JWN"/>
    <x v="10"/>
    <s v="$15.00 to $49.99"/>
    <n v="15"/>
    <n v="0.04"/>
    <n v="20"/>
    <n v="16305.0005"/>
    <s v="JWN"/>
    <s v="Nordstrom"/>
    <s v="Consumer Discretionary"/>
    <s v="Department Stores"/>
    <s v="Seattle, Washington"/>
    <d v="1986-08-31T00:00:00"/>
    <n v="72333"/>
    <m/>
  </r>
  <r>
    <d v="2019-06-14T00:00:00"/>
    <s v="JWN"/>
    <s v="buy"/>
    <n v="2900"/>
    <n v="16"/>
    <s v="2019-06-14"/>
    <n v="32.590000000000003"/>
    <n v="32.669998"/>
    <n v="32.080002"/>
    <n v="32.610000999999997"/>
    <n v="32.610000999999997"/>
    <n v="2504300"/>
    <s v="JWN"/>
    <x v="8"/>
    <s v="$15.00 to $49.99"/>
    <n v="15"/>
    <n v="0.04"/>
    <n v="116"/>
    <n v="94569.002899999992"/>
    <s v="JWN"/>
    <s v="Nordstrom"/>
    <s v="Consumer Discretionary"/>
    <s v="Department Stores"/>
    <s v="Seattle, Washington"/>
    <d v="1986-08-31T00:00:00"/>
    <n v="72333"/>
    <m/>
  </r>
  <r>
    <d v="2019-06-13T00:00:00"/>
    <s v="JWN"/>
    <s v="sell"/>
    <n v="100"/>
    <n v="3"/>
    <s v="2019-06-13"/>
    <n v="32.169998"/>
    <n v="32.709999000000003"/>
    <n v="31.84"/>
    <n v="32.659999999999997"/>
    <n v="32.659999999999997"/>
    <n v="2259500"/>
    <s v="JWN"/>
    <x v="3"/>
    <s v="$15.00 to $49.99"/>
    <n v="15"/>
    <n v="0.04"/>
    <n v="4"/>
    <n v="3266"/>
    <s v="JWN"/>
    <s v="Nordstrom"/>
    <s v="Consumer Discretionary"/>
    <s v="Department Stores"/>
    <s v="Seattle, Washington"/>
    <d v="1986-08-31T00:00:00"/>
    <n v="72333"/>
    <m/>
  </r>
  <r>
    <d v="2019-06-24T00:00:00"/>
    <s v="JWN"/>
    <s v="buy"/>
    <n v="1300"/>
    <n v="8"/>
    <s v="2019-06-24"/>
    <n v="33.220001000000003"/>
    <n v="33.220001000000003"/>
    <n v="32.5"/>
    <n v="32.68"/>
    <n v="32.68"/>
    <n v="3081900"/>
    <s v="JWN"/>
    <x v="4"/>
    <s v="$15.00 to $49.99"/>
    <n v="15"/>
    <n v="0.04"/>
    <n v="52"/>
    <n v="42484"/>
    <s v="JWN"/>
    <s v="Nordstrom"/>
    <s v="Consumer Discretionary"/>
    <s v="Department Stores"/>
    <s v="Seattle, Washington"/>
    <d v="1986-08-31T00:00:00"/>
    <n v="72333"/>
    <m/>
  </r>
  <r>
    <d v="2019-06-24T00:00:00"/>
    <s v="JWN"/>
    <s v="buy"/>
    <n v="700"/>
    <n v="9"/>
    <s v="2019-06-24"/>
    <n v="33.220001000000003"/>
    <n v="33.220001000000003"/>
    <n v="32.5"/>
    <n v="32.68"/>
    <n v="32.68"/>
    <n v="3081900"/>
    <s v="JWN"/>
    <x v="6"/>
    <s v="$15.00 to $49.99"/>
    <n v="15"/>
    <n v="0.04"/>
    <n v="28"/>
    <n v="22876"/>
    <s v="JWN"/>
    <s v="Nordstrom"/>
    <s v="Consumer Discretionary"/>
    <s v="Department Stores"/>
    <s v="Seattle, Washington"/>
    <d v="1986-08-31T00:00:00"/>
    <n v="72333"/>
    <m/>
  </r>
  <r>
    <d v="2019-06-24T00:00:00"/>
    <s v="JWN"/>
    <s v="sell"/>
    <n v="1200"/>
    <n v="15"/>
    <s v="2019-06-24"/>
    <n v="33.220001000000003"/>
    <n v="33.220001000000003"/>
    <n v="32.5"/>
    <n v="32.68"/>
    <n v="32.68"/>
    <n v="3081900"/>
    <s v="JWN"/>
    <x v="9"/>
    <s v="$15.00 to $49.99"/>
    <n v="15"/>
    <n v="0.04"/>
    <n v="48"/>
    <n v="39216"/>
    <s v="JWN"/>
    <s v="Nordstrom"/>
    <s v="Consumer Discretionary"/>
    <s v="Department Stores"/>
    <s v="Seattle, Washington"/>
    <d v="1986-08-31T00:00:00"/>
    <n v="72333"/>
    <m/>
  </r>
  <r>
    <d v="2019-06-24T00:00:00"/>
    <s v="JWN"/>
    <s v="sell"/>
    <n v="700"/>
    <n v="13"/>
    <s v="2019-06-24"/>
    <n v="33.220001000000003"/>
    <n v="33.220001000000003"/>
    <n v="32.5"/>
    <n v="32.68"/>
    <n v="32.68"/>
    <n v="3081900"/>
    <s v="JWN"/>
    <x v="13"/>
    <s v="$15.00 to $49.99"/>
    <n v="15"/>
    <n v="0.04"/>
    <n v="28"/>
    <n v="22876"/>
    <s v="JWN"/>
    <s v="Nordstrom"/>
    <s v="Consumer Discretionary"/>
    <s v="Department Stores"/>
    <s v="Seattle, Washington"/>
    <d v="1986-08-31T00:00:00"/>
    <n v="72333"/>
    <m/>
  </r>
  <r>
    <d v="2019-06-11T00:00:00"/>
    <s v="JWN"/>
    <s v="buy"/>
    <n v="1100"/>
    <n v="8"/>
    <s v="2019-06-11"/>
    <n v="32.590000000000003"/>
    <n v="33.169998"/>
    <n v="32.349997999999999"/>
    <n v="32.830002"/>
    <n v="32.830002"/>
    <n v="4183800"/>
    <s v="JWN"/>
    <x v="4"/>
    <s v="$15.00 to $49.99"/>
    <n v="15"/>
    <n v="0.04"/>
    <n v="44"/>
    <n v="36113.002200000003"/>
    <s v="JWN"/>
    <s v="Nordstrom"/>
    <s v="Consumer Discretionary"/>
    <s v="Department Stores"/>
    <s v="Seattle, Washington"/>
    <d v="1986-08-31T00:00:00"/>
    <n v="72333"/>
    <m/>
  </r>
  <r>
    <d v="2019-06-11T00:00:00"/>
    <s v="JWN"/>
    <s v="buy"/>
    <n v="1000"/>
    <n v="13"/>
    <s v="2019-06-11"/>
    <n v="32.590000000000003"/>
    <n v="33.169998"/>
    <n v="32.349997999999999"/>
    <n v="32.830002"/>
    <n v="32.830002"/>
    <n v="4183800"/>
    <s v="JWN"/>
    <x v="13"/>
    <s v="$15.00 to $49.99"/>
    <n v="15"/>
    <n v="0.04"/>
    <n v="40"/>
    <n v="32830.002"/>
    <s v="JWN"/>
    <s v="Nordstrom"/>
    <s v="Consumer Discretionary"/>
    <s v="Department Stores"/>
    <s v="Seattle, Washington"/>
    <d v="1986-08-31T00:00:00"/>
    <n v="72333"/>
    <m/>
  </r>
  <r>
    <d v="2019-06-11T00:00:00"/>
    <s v="JWN"/>
    <s v="buy"/>
    <n v="600"/>
    <n v="7"/>
    <s v="2019-06-11"/>
    <n v="32.590000000000003"/>
    <n v="33.169998"/>
    <n v="32.349997999999999"/>
    <n v="32.830002"/>
    <n v="32.830002"/>
    <n v="4183800"/>
    <s v="JWN"/>
    <x v="7"/>
    <s v="$15.00 to $49.99"/>
    <n v="15"/>
    <n v="0.04"/>
    <n v="24"/>
    <n v="19698.001199999999"/>
    <s v="JWN"/>
    <s v="Nordstrom"/>
    <s v="Consumer Discretionary"/>
    <s v="Department Stores"/>
    <s v="Seattle, Washington"/>
    <d v="1986-08-31T00:00:00"/>
    <n v="72333"/>
    <m/>
  </r>
  <r>
    <d v="2019-06-11T00:00:00"/>
    <s v="JWN"/>
    <s v="sell"/>
    <n v="200"/>
    <n v="5"/>
    <s v="2019-06-11"/>
    <n v="32.590000000000003"/>
    <n v="33.169998"/>
    <n v="32.349997999999999"/>
    <n v="32.830002"/>
    <n v="32.830002"/>
    <n v="4183800"/>
    <s v="JWN"/>
    <x v="12"/>
    <s v="$15.00 to $49.99"/>
    <n v="15"/>
    <n v="0.04"/>
    <n v="8"/>
    <n v="6566.0003999999999"/>
    <s v="JWN"/>
    <s v="Nordstrom"/>
    <s v="Consumer Discretionary"/>
    <s v="Department Stores"/>
    <s v="Seattle, Washington"/>
    <d v="1986-08-31T00:00:00"/>
    <n v="72333"/>
    <m/>
  </r>
  <r>
    <d v="2019-06-04T00:00:00"/>
    <s v="JWN"/>
    <s v="buy"/>
    <n v="400"/>
    <n v="6"/>
    <s v="2019-06-04"/>
    <n v="32.32"/>
    <n v="33.18"/>
    <n v="32.209999000000003"/>
    <n v="32.909999999999997"/>
    <n v="32.909999999999997"/>
    <n v="3624900"/>
    <s v="JWN"/>
    <x v="5"/>
    <s v="$15.00 to $49.99"/>
    <n v="15"/>
    <n v="0.04"/>
    <n v="16"/>
    <n v="13164"/>
    <s v="JWN"/>
    <s v="Nordstrom"/>
    <s v="Consumer Discretionary"/>
    <s v="Department Stores"/>
    <s v="Seattle, Washington"/>
    <d v="1986-08-31T00:00:00"/>
    <n v="72333"/>
    <m/>
  </r>
  <r>
    <d v="2019-05-24T00:00:00"/>
    <s v="JWN"/>
    <s v="buy"/>
    <n v="300"/>
    <n v="6"/>
    <s v="2019-05-24"/>
    <n v="33.959999000000003"/>
    <n v="34.020000000000003"/>
    <n v="33.25"/>
    <n v="33.5"/>
    <n v="33.118262999999999"/>
    <n v="4390700"/>
    <s v="JWN"/>
    <x v="5"/>
    <s v="$15.00 to $49.99"/>
    <n v="15"/>
    <n v="0.04"/>
    <n v="12"/>
    <n v="9935.4789000000001"/>
    <s v="JWN"/>
    <s v="Nordstrom"/>
    <s v="Consumer Discretionary"/>
    <s v="Department Stores"/>
    <s v="Seattle, Washington"/>
    <d v="1986-08-31T00:00:00"/>
    <n v="72333"/>
    <m/>
  </r>
  <r>
    <d v="2019-05-24T00:00:00"/>
    <s v="JWN"/>
    <s v="sell"/>
    <n v="1100"/>
    <n v="13"/>
    <s v="2019-05-24"/>
    <n v="33.959999000000003"/>
    <n v="34.020000000000003"/>
    <n v="33.25"/>
    <n v="33.5"/>
    <n v="33.118262999999999"/>
    <n v="4390700"/>
    <s v="JWN"/>
    <x v="13"/>
    <s v="$15.00 to $49.99"/>
    <n v="15"/>
    <n v="0.04"/>
    <n v="44"/>
    <n v="36430.0893"/>
    <s v="JWN"/>
    <s v="Nordstrom"/>
    <s v="Consumer Discretionary"/>
    <s v="Department Stores"/>
    <s v="Seattle, Washington"/>
    <d v="1986-08-31T00:00:00"/>
    <n v="72333"/>
    <m/>
  </r>
  <r>
    <d v="2019-05-24T00:00:00"/>
    <s v="JWN"/>
    <s v="sell"/>
    <n v="200"/>
    <n v="2"/>
    <s v="2019-05-24"/>
    <n v="33.959999000000003"/>
    <n v="34.020000000000003"/>
    <n v="33.25"/>
    <n v="33.5"/>
    <n v="33.118262999999999"/>
    <n v="4390700"/>
    <s v="JWN"/>
    <x v="10"/>
    <s v="$15.00 to $49.99"/>
    <n v="15"/>
    <n v="0.04"/>
    <n v="8"/>
    <n v="6623.6525999999994"/>
    <s v="JWN"/>
    <s v="Nordstrom"/>
    <s v="Consumer Discretionary"/>
    <s v="Department Stores"/>
    <s v="Seattle, Washington"/>
    <d v="1986-08-31T00:00:00"/>
    <n v="72333"/>
    <m/>
  </r>
  <r>
    <d v="2019-05-24T00:00:00"/>
    <s v="JWN"/>
    <s v="sell"/>
    <n v="500"/>
    <n v="3"/>
    <s v="2019-05-24"/>
    <n v="33.959999000000003"/>
    <n v="34.020000000000003"/>
    <n v="33.25"/>
    <n v="33.5"/>
    <n v="33.118262999999999"/>
    <n v="4390700"/>
    <s v="JWN"/>
    <x v="3"/>
    <s v="$15.00 to $49.99"/>
    <n v="15"/>
    <n v="0.04"/>
    <n v="20"/>
    <n v="16559.1315"/>
    <s v="JWN"/>
    <s v="Nordstrom"/>
    <s v="Consumer Discretionary"/>
    <s v="Department Stores"/>
    <s v="Seattle, Washington"/>
    <d v="1986-08-31T00:00:00"/>
    <n v="72333"/>
    <m/>
  </r>
  <r>
    <d v="2019-06-19T00:00:00"/>
    <s v="JWN"/>
    <s v="buy"/>
    <n v="300"/>
    <n v="3"/>
    <s v="2019-06-19"/>
    <n v="32.25"/>
    <n v="33.389999000000003"/>
    <n v="31.709999"/>
    <n v="33.169998"/>
    <n v="33.169998"/>
    <n v="8223200"/>
    <s v="JWN"/>
    <x v="3"/>
    <s v="$15.00 to $49.99"/>
    <n v="15"/>
    <n v="0.04"/>
    <n v="12"/>
    <n v="9950.9994000000006"/>
    <s v="JWN"/>
    <s v="Nordstrom"/>
    <s v="Consumer Discretionary"/>
    <s v="Department Stores"/>
    <s v="Seattle, Washington"/>
    <d v="1986-08-31T00:00:00"/>
    <n v="72333"/>
    <m/>
  </r>
  <r>
    <d v="2019-06-19T00:00:00"/>
    <s v="JWN"/>
    <s v="sell"/>
    <n v="1000"/>
    <n v="18"/>
    <s v="2019-06-19"/>
    <n v="32.25"/>
    <n v="33.389999000000003"/>
    <n v="31.709999"/>
    <n v="33.169998"/>
    <n v="33.169998"/>
    <n v="8223200"/>
    <s v="JWN"/>
    <x v="18"/>
    <s v="$15.00 to $49.99"/>
    <n v="15"/>
    <n v="0.04"/>
    <n v="40"/>
    <n v="33169.998"/>
    <s v="JWN"/>
    <s v="Nordstrom"/>
    <s v="Consumer Discretionary"/>
    <s v="Department Stores"/>
    <s v="Seattle, Washington"/>
    <d v="1986-08-31T00:00:00"/>
    <n v="72333"/>
    <m/>
  </r>
  <r>
    <d v="2019-06-20T00:00:00"/>
    <s v="JWN"/>
    <s v="buy"/>
    <n v="1800"/>
    <n v="13"/>
    <s v="2019-06-20"/>
    <n v="33.740001999999997"/>
    <n v="33.869999"/>
    <n v="32.700001"/>
    <n v="33.209999000000003"/>
    <n v="33.209999000000003"/>
    <n v="5427100"/>
    <s v="JWN"/>
    <x v="13"/>
    <s v="$15.00 to $49.99"/>
    <n v="15"/>
    <n v="0.04"/>
    <n v="72"/>
    <n v="59777.998200000009"/>
    <s v="JWN"/>
    <s v="Nordstrom"/>
    <s v="Consumer Discretionary"/>
    <s v="Department Stores"/>
    <s v="Seattle, Washington"/>
    <d v="1986-08-31T00:00:00"/>
    <n v="72333"/>
    <m/>
  </r>
  <r>
    <d v="2019-06-21T00:00:00"/>
    <s v="JWN"/>
    <s v="buy"/>
    <n v="2400"/>
    <n v="15"/>
    <s v="2019-06-21"/>
    <n v="33.310001"/>
    <n v="33.759998000000003"/>
    <n v="32.740001999999997"/>
    <n v="33.400002000000001"/>
    <n v="33.400002000000001"/>
    <n v="4827600"/>
    <s v="JWN"/>
    <x v="9"/>
    <s v="$15.00 to $49.99"/>
    <n v="15"/>
    <n v="0.04"/>
    <n v="96"/>
    <n v="80160.004799999995"/>
    <s v="JWN"/>
    <s v="Nordstrom"/>
    <s v="Consumer Discretionary"/>
    <s v="Department Stores"/>
    <s v="Seattle, Washington"/>
    <d v="1986-08-31T00:00:00"/>
    <n v="72333"/>
    <m/>
  </r>
  <r>
    <d v="2019-05-23T00:00:00"/>
    <s v="JWN"/>
    <s v="sell"/>
    <n v="700"/>
    <n v="12"/>
    <s v="2019-05-23"/>
    <n v="34.110000999999997"/>
    <n v="34.810001"/>
    <n v="33.669998"/>
    <n v="33.810001"/>
    <n v="33.424731999999999"/>
    <n v="4992100"/>
    <s v="JWN"/>
    <x v="11"/>
    <s v="$15.00 to $49.99"/>
    <n v="15"/>
    <n v="0.04"/>
    <n v="28"/>
    <n v="23397.312399999999"/>
    <s v="JWN"/>
    <s v="Nordstrom"/>
    <s v="Consumer Discretionary"/>
    <s v="Department Stores"/>
    <s v="Seattle, Washington"/>
    <d v="1986-08-31T00:00:00"/>
    <n v="72333"/>
    <m/>
  </r>
  <r>
    <d v="2019-05-22T00:00:00"/>
    <s v="JWN"/>
    <s v="sell"/>
    <n v="600"/>
    <n v="6"/>
    <s v="2019-05-22"/>
    <n v="34.279998999999997"/>
    <n v="35.209999000000003"/>
    <n v="33.75"/>
    <n v="34.349997999999999"/>
    <n v="33.958576000000001"/>
    <n v="15979500"/>
    <s v="JWN"/>
    <x v="5"/>
    <s v="$15.00 to $49.99"/>
    <n v="15"/>
    <n v="0.04"/>
    <n v="24"/>
    <n v="20375.1456"/>
    <s v="JWN"/>
    <s v="Nordstrom"/>
    <s v="Consumer Discretionary"/>
    <s v="Department Stores"/>
    <s v="Seattle, Washington"/>
    <d v="1986-08-31T00:00:00"/>
    <n v="72333"/>
    <m/>
  </r>
  <r>
    <d v="2019-05-22T00:00:00"/>
    <s v="JWN"/>
    <s v="sell"/>
    <n v="1700"/>
    <n v="18"/>
    <s v="2019-05-22"/>
    <n v="34.279998999999997"/>
    <n v="35.209999000000003"/>
    <n v="33.75"/>
    <n v="34.349997999999999"/>
    <n v="33.958576000000001"/>
    <n v="15979500"/>
    <s v="JWN"/>
    <x v="18"/>
    <s v="$15.00 to $49.99"/>
    <n v="15"/>
    <n v="0.04"/>
    <n v="68"/>
    <n v="57729.5792"/>
    <s v="JWN"/>
    <s v="Nordstrom"/>
    <s v="Consumer Discretionary"/>
    <s v="Department Stores"/>
    <s v="Seattle, Washington"/>
    <d v="1986-08-31T00:00:00"/>
    <n v="72333"/>
    <m/>
  </r>
  <r>
    <d v="2019-05-22T00:00:00"/>
    <s v="JWN"/>
    <s v="sell"/>
    <n v="2700"/>
    <n v="14"/>
    <s v="2019-05-22"/>
    <n v="34.279998999999997"/>
    <n v="35.209999000000003"/>
    <n v="33.75"/>
    <n v="34.349997999999999"/>
    <n v="33.958576000000001"/>
    <n v="15979500"/>
    <s v="JWN"/>
    <x v="16"/>
    <s v="$15.00 to $49.99"/>
    <n v="15"/>
    <n v="0.04"/>
    <n v="108"/>
    <n v="91688.155200000008"/>
    <s v="JWN"/>
    <s v="Nordstrom"/>
    <s v="Consumer Discretionary"/>
    <s v="Department Stores"/>
    <s v="Seattle, Washington"/>
    <d v="1986-08-31T00:00:00"/>
    <n v="72333"/>
    <m/>
  </r>
  <r>
    <d v="2019-05-16T00:00:00"/>
    <s v="JWN"/>
    <s v="buy"/>
    <n v="100"/>
    <n v="1"/>
    <s v="2019-05-16"/>
    <n v="37.590000000000003"/>
    <n v="37.849997999999999"/>
    <n v="36.900002000000001"/>
    <n v="36.93"/>
    <n v="36.509177999999999"/>
    <n v="2862200"/>
    <s v="JWN"/>
    <x v="19"/>
    <s v="$15.00 to $49.99"/>
    <n v="15"/>
    <n v="0.04"/>
    <n v="4"/>
    <n v="3650.9178000000002"/>
    <s v="JWN"/>
    <s v="Nordstrom"/>
    <s v="Consumer Discretionary"/>
    <s v="Department Stores"/>
    <s v="Seattle, Washington"/>
    <d v="1986-08-31T00:00:00"/>
    <n v="72333"/>
    <m/>
  </r>
  <r>
    <d v="2019-05-16T00:00:00"/>
    <s v="JWN"/>
    <s v="buy"/>
    <n v="400"/>
    <n v="11"/>
    <s v="2019-05-16"/>
    <n v="37.590000000000003"/>
    <n v="37.849997999999999"/>
    <n v="36.900002000000001"/>
    <n v="36.93"/>
    <n v="36.509177999999999"/>
    <n v="2862200"/>
    <s v="JWN"/>
    <x v="1"/>
    <s v="$15.00 to $49.99"/>
    <n v="15"/>
    <n v="0.04"/>
    <n v="16"/>
    <n v="14603.671200000001"/>
    <s v="JWN"/>
    <s v="Nordstrom"/>
    <s v="Consumer Discretionary"/>
    <s v="Department Stores"/>
    <s v="Seattle, Washington"/>
    <d v="1986-08-31T00:00:00"/>
    <n v="72333"/>
    <m/>
  </r>
  <r>
    <d v="2019-05-16T00:00:00"/>
    <s v="JWN"/>
    <s v="sell"/>
    <n v="1200"/>
    <n v="18"/>
    <s v="2019-05-16"/>
    <n v="37.590000000000003"/>
    <n v="37.849997999999999"/>
    <n v="36.900002000000001"/>
    <n v="36.93"/>
    <n v="36.509177999999999"/>
    <n v="2862200"/>
    <s v="JWN"/>
    <x v="18"/>
    <s v="$15.00 to $49.99"/>
    <n v="15"/>
    <n v="0.04"/>
    <n v="48"/>
    <n v="43811.013599999998"/>
    <s v="JWN"/>
    <s v="Nordstrom"/>
    <s v="Consumer Discretionary"/>
    <s v="Department Stores"/>
    <s v="Seattle, Washington"/>
    <d v="1986-08-31T00:00:00"/>
    <n v="72333"/>
    <m/>
  </r>
  <r>
    <d v="2019-05-17T00:00:00"/>
    <s v="JWN"/>
    <s v="sell"/>
    <n v="1700"/>
    <n v="10"/>
    <s v="2019-05-17"/>
    <n v="36.599997999999999"/>
    <n v="37.700001"/>
    <n v="36.369999"/>
    <n v="37.090000000000003"/>
    <n v="36.667355000000001"/>
    <n v="2422400"/>
    <s v="JWN"/>
    <x v="2"/>
    <s v="$15.00 to $49.99"/>
    <n v="15"/>
    <n v="0.04"/>
    <n v="68"/>
    <n v="62334.503499999999"/>
    <s v="JWN"/>
    <s v="Nordstrom"/>
    <s v="Consumer Discretionary"/>
    <s v="Department Stores"/>
    <s v="Seattle, Washington"/>
    <d v="1986-08-31T00:00:00"/>
    <n v="72333"/>
    <m/>
  </r>
  <r>
    <d v="2019-05-17T00:00:00"/>
    <s v="JWN"/>
    <s v="sell"/>
    <n v="1400"/>
    <n v="18"/>
    <s v="2019-05-17"/>
    <n v="36.599997999999999"/>
    <n v="37.700001"/>
    <n v="36.369999"/>
    <n v="37.090000000000003"/>
    <n v="36.667355000000001"/>
    <n v="2422400"/>
    <s v="JWN"/>
    <x v="18"/>
    <s v="$15.00 to $49.99"/>
    <n v="15"/>
    <n v="0.04"/>
    <n v="56"/>
    <n v="51334.296999999999"/>
    <s v="JWN"/>
    <s v="Nordstrom"/>
    <s v="Consumer Discretionary"/>
    <s v="Department Stores"/>
    <s v="Seattle, Washington"/>
    <d v="1986-08-31T00:00:00"/>
    <n v="72333"/>
    <m/>
  </r>
  <r>
    <d v="2019-05-15T00:00:00"/>
    <s v="JWN"/>
    <s v="sell"/>
    <n v="100"/>
    <n v="3"/>
    <s v="2019-05-15"/>
    <n v="37.75"/>
    <n v="38.099997999999999"/>
    <n v="37.020000000000003"/>
    <n v="37.43"/>
    <n v="37.003478999999999"/>
    <n v="4062900"/>
    <s v="JWN"/>
    <x v="3"/>
    <s v="$15.00 to $49.99"/>
    <n v="15"/>
    <n v="0.04"/>
    <n v="4"/>
    <n v="3700.3479000000002"/>
    <s v="JWN"/>
    <s v="Nordstrom"/>
    <s v="Consumer Discretionary"/>
    <s v="Department Stores"/>
    <s v="Seattle, Washington"/>
    <d v="1986-08-31T00:00:00"/>
    <n v="72333"/>
    <m/>
  </r>
  <r>
    <d v="2019-05-13T00:00:00"/>
    <s v="JWN"/>
    <s v="buy"/>
    <n v="1600"/>
    <n v="19"/>
    <s v="2019-05-13"/>
    <n v="39.040000999999997"/>
    <n v="39.119999"/>
    <n v="37.409999999999997"/>
    <n v="37.599997999999999"/>
    <n v="37.171539000000003"/>
    <n v="3278200"/>
    <s v="JWN"/>
    <x v="0"/>
    <s v="$15.00 to $49.99"/>
    <n v="15"/>
    <n v="0.04"/>
    <n v="64"/>
    <n v="59474.462399999997"/>
    <s v="JWN"/>
    <s v="Nordstrom"/>
    <s v="Consumer Discretionary"/>
    <s v="Department Stores"/>
    <s v="Seattle, Washington"/>
    <d v="1986-08-31T00:00:00"/>
    <n v="72333"/>
    <m/>
  </r>
  <r>
    <d v="2019-05-21T00:00:00"/>
    <s v="JWN"/>
    <s v="buy"/>
    <n v="900"/>
    <n v="9"/>
    <s v="2019-05-21"/>
    <n v="37"/>
    <n v="38.189999"/>
    <n v="36.770000000000003"/>
    <n v="37.849997999999999"/>
    <n v="37.418694000000002"/>
    <n v="9394100"/>
    <s v="JWN"/>
    <x v="6"/>
    <s v="$15.00 to $49.99"/>
    <n v="15"/>
    <n v="0.04"/>
    <n v="36"/>
    <n v="33676.8246"/>
    <s v="JWN"/>
    <s v="Nordstrom"/>
    <s v="Consumer Discretionary"/>
    <s v="Department Stores"/>
    <s v="Seattle, Washington"/>
    <d v="1986-08-31T00:00:00"/>
    <n v="72333"/>
    <m/>
  </r>
  <r>
    <d v="2019-05-21T00:00:00"/>
    <s v="JWN"/>
    <s v="buy"/>
    <n v="2900"/>
    <n v="20"/>
    <s v="2019-05-21"/>
    <n v="37"/>
    <n v="38.189999"/>
    <n v="36.770000000000003"/>
    <n v="37.849997999999999"/>
    <n v="37.418694000000002"/>
    <n v="9394100"/>
    <s v="JWN"/>
    <x v="15"/>
    <s v="$15.00 to $49.99"/>
    <n v="15"/>
    <n v="0.04"/>
    <n v="116"/>
    <n v="108514.2126"/>
    <s v="JWN"/>
    <s v="Nordstrom"/>
    <s v="Consumer Discretionary"/>
    <s v="Department Stores"/>
    <s v="Seattle, Washington"/>
    <d v="1986-08-31T00:00:00"/>
    <n v="72333"/>
    <m/>
  </r>
  <r>
    <d v="2019-05-14T00:00:00"/>
    <s v="JWN"/>
    <s v="buy"/>
    <n v="1500"/>
    <n v="17"/>
    <s v="2019-05-14"/>
    <n v="37.970001000000003"/>
    <n v="38.490001999999997"/>
    <n v="37.049999"/>
    <n v="38.049999"/>
    <n v="37.616413000000001"/>
    <n v="3079300"/>
    <s v="JWN"/>
    <x v="17"/>
    <s v="$15.00 to $49.99"/>
    <n v="15"/>
    <n v="0.04"/>
    <n v="60"/>
    <n v="56424.619500000001"/>
    <s v="JWN"/>
    <s v="Nordstrom"/>
    <s v="Consumer Discretionary"/>
    <s v="Department Stores"/>
    <s v="Seattle, Washington"/>
    <d v="1986-08-31T00:00:00"/>
    <n v="72333"/>
    <m/>
  </r>
  <r>
    <d v="2019-05-14T00:00:00"/>
    <s v="JWN"/>
    <s v="sell"/>
    <n v="1500"/>
    <n v="11"/>
    <s v="2019-05-14"/>
    <n v="37.970001000000003"/>
    <n v="38.490001999999997"/>
    <n v="37.049999"/>
    <n v="38.049999"/>
    <n v="37.616413000000001"/>
    <n v="3079300"/>
    <s v="JWN"/>
    <x v="1"/>
    <s v="$15.00 to $49.99"/>
    <n v="15"/>
    <n v="0.04"/>
    <n v="60"/>
    <n v="56424.619500000001"/>
    <s v="JWN"/>
    <s v="Nordstrom"/>
    <s v="Consumer Discretionary"/>
    <s v="Department Stores"/>
    <s v="Seattle, Washington"/>
    <d v="1986-08-31T00:00:00"/>
    <n v="72333"/>
    <m/>
  </r>
  <r>
    <d v="2019-05-14T00:00:00"/>
    <s v="JWN"/>
    <s v="sell"/>
    <n v="1400"/>
    <n v="9"/>
    <s v="2019-05-14"/>
    <n v="37.970001000000003"/>
    <n v="38.490001999999997"/>
    <n v="37.049999"/>
    <n v="38.049999"/>
    <n v="37.616413000000001"/>
    <n v="3079300"/>
    <s v="JWN"/>
    <x v="6"/>
    <s v="$15.00 to $49.99"/>
    <n v="15"/>
    <n v="0.04"/>
    <n v="56"/>
    <n v="52662.978200000012"/>
    <s v="JWN"/>
    <s v="Nordstrom"/>
    <s v="Consumer Discretionary"/>
    <s v="Department Stores"/>
    <s v="Seattle, Washington"/>
    <d v="1986-08-31T00:00:00"/>
    <n v="72333"/>
    <m/>
  </r>
  <r>
    <d v="2019-05-14T00:00:00"/>
    <s v="JWN"/>
    <s v="sell"/>
    <n v="400"/>
    <n v="5"/>
    <s v="2019-05-14"/>
    <n v="37.970001000000003"/>
    <n v="38.490001999999997"/>
    <n v="37.049999"/>
    <n v="38.049999"/>
    <n v="37.616413000000001"/>
    <n v="3079300"/>
    <s v="JWN"/>
    <x v="12"/>
    <s v="$15.00 to $49.99"/>
    <n v="15"/>
    <n v="0.04"/>
    <n v="16"/>
    <n v="15046.565199999999"/>
    <s v="JWN"/>
    <s v="Nordstrom"/>
    <s v="Consumer Discretionary"/>
    <s v="Department Stores"/>
    <s v="Seattle, Washington"/>
    <d v="1986-08-31T00:00:00"/>
    <n v="72333"/>
    <m/>
  </r>
  <r>
    <d v="2019-05-10T00:00:00"/>
    <s v="JWN"/>
    <s v="sell"/>
    <n v="100"/>
    <n v="4"/>
    <s v="2019-05-10"/>
    <n v="39.360000999999997"/>
    <n v="39.560001"/>
    <n v="38.759998000000003"/>
    <n v="39.369999"/>
    <n v="38.921371000000001"/>
    <n v="2422000"/>
    <s v="JWN"/>
    <x v="14"/>
    <s v="$15.00 to $49.99"/>
    <n v="15"/>
    <n v="0.04"/>
    <n v="4"/>
    <n v="3892.1370999999999"/>
    <s v="JWN"/>
    <s v="Nordstrom"/>
    <s v="Consumer Discretionary"/>
    <s v="Department Stores"/>
    <s v="Seattle, Washington"/>
    <d v="1986-08-31T00:00:00"/>
    <n v="72333"/>
    <m/>
  </r>
  <r>
    <d v="2019-05-07T00:00:00"/>
    <s v="JWN"/>
    <s v="buy"/>
    <n v="600"/>
    <n v="12"/>
    <s v="2019-05-07"/>
    <n v="40.590000000000003"/>
    <n v="40.619999"/>
    <n v="39.200001"/>
    <n v="39.369999"/>
    <n v="38.921371000000001"/>
    <n v="3137100"/>
    <s v="JWN"/>
    <x v="11"/>
    <s v="$15.00 to $49.99"/>
    <n v="15"/>
    <n v="0.04"/>
    <n v="24"/>
    <n v="23352.8226"/>
    <s v="JWN"/>
    <s v="Nordstrom"/>
    <s v="Consumer Discretionary"/>
    <s v="Department Stores"/>
    <s v="Seattle, Washington"/>
    <d v="1986-08-31T00:00:00"/>
    <n v="72333"/>
    <m/>
  </r>
  <r>
    <d v="2019-05-09T00:00:00"/>
    <s v="JWN"/>
    <s v="buy"/>
    <n v="600"/>
    <n v="10"/>
    <s v="2019-05-09"/>
    <n v="39.119999"/>
    <n v="39.979999999999997"/>
    <n v="39.099997999999999"/>
    <n v="39.799999"/>
    <n v="39.346474000000001"/>
    <n v="3211300"/>
    <s v="JWN"/>
    <x v="2"/>
    <s v="$15.00 to $49.99"/>
    <n v="15"/>
    <n v="0.04"/>
    <n v="24"/>
    <n v="23607.884399999999"/>
    <s v="JWN"/>
    <s v="Nordstrom"/>
    <s v="Consumer Discretionary"/>
    <s v="Department Stores"/>
    <s v="Seattle, Washington"/>
    <d v="1986-08-31T00:00:00"/>
    <n v="72333"/>
    <m/>
  </r>
  <r>
    <d v="2019-05-08T00:00:00"/>
    <s v="JWN"/>
    <s v="sell"/>
    <n v="2100"/>
    <n v="9"/>
    <s v="2019-05-08"/>
    <n v="39.020000000000003"/>
    <n v="40.349997999999999"/>
    <n v="38.909999999999997"/>
    <n v="39.93"/>
    <n v="39.474991000000003"/>
    <n v="2620400"/>
    <s v="JWN"/>
    <x v="6"/>
    <s v="$15.00 to $49.99"/>
    <n v="15"/>
    <n v="0.04"/>
    <n v="84"/>
    <n v="82897.481100000005"/>
    <s v="JWN"/>
    <s v="Nordstrom"/>
    <s v="Consumer Discretionary"/>
    <s v="Department Stores"/>
    <s v="Seattle, Washington"/>
    <d v="1986-08-31T00:00:00"/>
    <n v="72333"/>
    <m/>
  </r>
  <r>
    <d v="2019-05-08T00:00:00"/>
    <s v="JWN"/>
    <s v="buy"/>
    <n v="400"/>
    <n v="8"/>
    <s v="2019-05-08"/>
    <n v="39.020000000000003"/>
    <n v="40.349997999999999"/>
    <n v="38.909999999999997"/>
    <n v="39.93"/>
    <n v="39.474991000000003"/>
    <n v="2620400"/>
    <s v="JWN"/>
    <x v="4"/>
    <s v="$15.00 to $49.99"/>
    <n v="15"/>
    <n v="0.04"/>
    <n v="16"/>
    <n v="15789.9964"/>
    <s v="JWN"/>
    <s v="Nordstrom"/>
    <s v="Consumer Discretionary"/>
    <s v="Department Stores"/>
    <s v="Seattle, Washington"/>
    <d v="1986-08-31T00:00:00"/>
    <n v="72333"/>
    <m/>
  </r>
  <r>
    <d v="2019-05-03T00:00:00"/>
    <s v="JWN"/>
    <s v="sell"/>
    <n v="300"/>
    <n v="4"/>
    <s v="2019-05-03"/>
    <n v="40.560001"/>
    <n v="40.689999"/>
    <n v="40"/>
    <n v="40.290000999999997"/>
    <n v="39.830891000000001"/>
    <n v="2412600"/>
    <s v="JWN"/>
    <x v="14"/>
    <s v="$15.00 to $49.99"/>
    <n v="15"/>
    <n v="0.04"/>
    <n v="12"/>
    <n v="11949.2673"/>
    <s v="JWN"/>
    <s v="Nordstrom"/>
    <s v="Consumer Discretionary"/>
    <s v="Department Stores"/>
    <s v="Seattle, Washington"/>
    <d v="1986-08-31T00:00:00"/>
    <n v="72333"/>
    <m/>
  </r>
  <r>
    <d v="2019-05-02T00:00:00"/>
    <s v="JWN"/>
    <s v="sell"/>
    <n v="1500"/>
    <n v="18"/>
    <s v="2019-05-02"/>
    <n v="40.509998000000003"/>
    <n v="41.040000999999997"/>
    <n v="40.299999"/>
    <n v="40.470001000000003"/>
    <n v="40.008839000000002"/>
    <n v="2721000"/>
    <s v="JWN"/>
    <x v="18"/>
    <s v="$15.00 to $49.99"/>
    <n v="15"/>
    <n v="0.04"/>
    <n v="60"/>
    <n v="60013.258500000004"/>
    <s v="JWN"/>
    <s v="Nordstrom"/>
    <s v="Consumer Discretionary"/>
    <s v="Department Stores"/>
    <s v="Seattle, Washington"/>
    <d v="1986-08-31T00:00:00"/>
    <n v="72333"/>
    <m/>
  </r>
  <r>
    <d v="2019-05-02T00:00:00"/>
    <s v="JWN"/>
    <s v="buy"/>
    <n v="500"/>
    <n v="4"/>
    <s v="2019-05-02"/>
    <n v="40.509998000000003"/>
    <n v="41.040000999999997"/>
    <n v="40.299999"/>
    <n v="40.470001000000003"/>
    <n v="40.008839000000002"/>
    <n v="2721000"/>
    <s v="JWN"/>
    <x v="14"/>
    <s v="$15.00 to $49.99"/>
    <n v="15"/>
    <n v="0.04"/>
    <n v="20"/>
    <n v="20004.4195"/>
    <s v="JWN"/>
    <s v="Nordstrom"/>
    <s v="Consumer Discretionary"/>
    <s v="Department Stores"/>
    <s v="Seattle, Washington"/>
    <d v="1986-08-31T00:00:00"/>
    <n v="72333"/>
    <m/>
  </r>
  <r>
    <d v="2019-05-02T00:00:00"/>
    <s v="JWN"/>
    <s v="sell"/>
    <n v="2000"/>
    <n v="16"/>
    <s v="2019-05-02"/>
    <n v="40.509998000000003"/>
    <n v="41.040000999999997"/>
    <n v="40.299999"/>
    <n v="40.470001000000003"/>
    <n v="40.008839000000002"/>
    <n v="2721000"/>
    <s v="JWN"/>
    <x v="8"/>
    <s v="$15.00 to $49.99"/>
    <n v="15"/>
    <n v="0.04"/>
    <n v="80"/>
    <n v="80017.678"/>
    <s v="JWN"/>
    <s v="Nordstrom"/>
    <s v="Consumer Discretionary"/>
    <s v="Department Stores"/>
    <s v="Seattle, Washington"/>
    <d v="1986-08-31T00:00:00"/>
    <n v="72333"/>
    <m/>
  </r>
  <r>
    <d v="2019-05-06T00:00:00"/>
    <s v="JWN"/>
    <s v="buy"/>
    <n v="900"/>
    <n v="8"/>
    <s v="2019-05-06"/>
    <n v="39.93"/>
    <n v="40.669998"/>
    <n v="39.5"/>
    <n v="40.619999"/>
    <n v="40.157127000000003"/>
    <n v="2841100"/>
    <s v="JWN"/>
    <x v="4"/>
    <s v="$15.00 to $49.99"/>
    <n v="15"/>
    <n v="0.04"/>
    <n v="36"/>
    <n v="36141.414299999997"/>
    <s v="JWN"/>
    <s v="Nordstrom"/>
    <s v="Consumer Discretionary"/>
    <s v="Department Stores"/>
    <s v="Seattle, Washington"/>
    <d v="1986-08-31T00:00:00"/>
    <n v="72333"/>
    <m/>
  </r>
  <r>
    <d v="2019-05-06T00:00:00"/>
    <s v="JWN"/>
    <s v="sell"/>
    <n v="1200"/>
    <n v="13"/>
    <s v="2019-05-06"/>
    <n v="39.93"/>
    <n v="40.669998"/>
    <n v="39.5"/>
    <n v="40.619999"/>
    <n v="40.157127000000003"/>
    <n v="2841100"/>
    <s v="JWN"/>
    <x v="13"/>
    <s v="$15.00 to $49.99"/>
    <n v="15"/>
    <n v="0.04"/>
    <n v="48"/>
    <n v="48188.5524"/>
    <s v="JWN"/>
    <s v="Nordstrom"/>
    <s v="Consumer Discretionary"/>
    <s v="Department Stores"/>
    <s v="Seattle, Washington"/>
    <d v="1986-08-31T00:00:00"/>
    <n v="72333"/>
    <m/>
  </r>
  <r>
    <d v="2019-05-06T00:00:00"/>
    <s v="JWN"/>
    <s v="sell"/>
    <n v="700"/>
    <n v="11"/>
    <s v="2019-05-06"/>
    <n v="39.93"/>
    <n v="40.669998"/>
    <n v="39.5"/>
    <n v="40.619999"/>
    <n v="40.157127000000003"/>
    <n v="2841100"/>
    <s v="JWN"/>
    <x v="1"/>
    <s v="$15.00 to $49.99"/>
    <n v="15"/>
    <n v="0.04"/>
    <n v="28"/>
    <n v="28109.9889"/>
    <s v="JWN"/>
    <s v="Nordstrom"/>
    <s v="Consumer Discretionary"/>
    <s v="Department Stores"/>
    <s v="Seattle, Washington"/>
    <d v="1986-08-31T00:00:00"/>
    <n v="72333"/>
    <m/>
  </r>
  <r>
    <d v="2019-04-29T00:00:00"/>
    <s v="JWN"/>
    <s v="sell"/>
    <n v="2200"/>
    <n v="16"/>
    <s v="2019-04-29"/>
    <n v="41.25"/>
    <n v="41.630001"/>
    <n v="40.709999000000003"/>
    <n v="40.82"/>
    <n v="40.354850999999996"/>
    <n v="2387900"/>
    <s v="JWN"/>
    <x v="8"/>
    <s v="$15.00 to $49.99"/>
    <n v="15"/>
    <n v="0.04"/>
    <n v="88"/>
    <n v="88780.672199999986"/>
    <s v="JWN"/>
    <s v="Nordstrom"/>
    <s v="Consumer Discretionary"/>
    <s v="Department Stores"/>
    <s v="Seattle, Washington"/>
    <d v="1986-08-31T00:00:00"/>
    <n v="72333"/>
    <m/>
  </r>
  <r>
    <d v="2019-04-29T00:00:00"/>
    <s v="JWN"/>
    <s v="buy"/>
    <n v="1400"/>
    <n v="8"/>
    <s v="2019-04-29"/>
    <n v="41.25"/>
    <n v="41.630001"/>
    <n v="40.709999000000003"/>
    <n v="40.82"/>
    <n v="40.354850999999996"/>
    <n v="2387900"/>
    <s v="JWN"/>
    <x v="4"/>
    <s v="$15.00 to $49.99"/>
    <n v="15"/>
    <n v="0.04"/>
    <n v="56"/>
    <n v="56496.791399999987"/>
    <s v="JWN"/>
    <s v="Nordstrom"/>
    <s v="Consumer Discretionary"/>
    <s v="Department Stores"/>
    <s v="Seattle, Washington"/>
    <d v="1986-08-31T00:00:00"/>
    <n v="72333"/>
    <m/>
  </r>
  <r>
    <d v="2019-04-30T00:00:00"/>
    <s v="JWN"/>
    <s v="sell"/>
    <n v="800"/>
    <n v="14"/>
    <s v="2019-04-30"/>
    <n v="40.860000999999997"/>
    <n v="41.130001"/>
    <n v="40.450001"/>
    <n v="41.02"/>
    <n v="40.552570000000003"/>
    <n v="4058100"/>
    <s v="JWN"/>
    <x v="16"/>
    <s v="$15.00 to $49.99"/>
    <n v="15"/>
    <n v="0.04"/>
    <n v="32"/>
    <n v="32442.056"/>
    <s v="JWN"/>
    <s v="Nordstrom"/>
    <s v="Consumer Discretionary"/>
    <s v="Department Stores"/>
    <s v="Seattle, Washington"/>
    <d v="1986-08-31T00:00:00"/>
    <n v="72333"/>
    <m/>
  </r>
  <r>
    <d v="2019-04-30T00:00:00"/>
    <s v="JWN"/>
    <s v="sell"/>
    <n v="1000"/>
    <n v="15"/>
    <s v="2019-04-30"/>
    <n v="40.860000999999997"/>
    <n v="41.130001"/>
    <n v="40.450001"/>
    <n v="41.02"/>
    <n v="40.552570000000003"/>
    <n v="4058100"/>
    <s v="JWN"/>
    <x v="9"/>
    <s v="$15.00 to $49.99"/>
    <n v="15"/>
    <n v="0.04"/>
    <n v="40"/>
    <n v="40552.57"/>
    <s v="JWN"/>
    <s v="Nordstrom"/>
    <s v="Consumer Discretionary"/>
    <s v="Department Stores"/>
    <s v="Seattle, Washington"/>
    <d v="1986-08-31T00:00:00"/>
    <n v="72333"/>
    <m/>
  </r>
  <r>
    <d v="2019-04-30T00:00:00"/>
    <s v="JWN"/>
    <s v="sell"/>
    <n v="2200"/>
    <n v="13"/>
    <s v="2019-04-30"/>
    <n v="40.860000999999997"/>
    <n v="41.130001"/>
    <n v="40.450001"/>
    <n v="41.02"/>
    <n v="40.552570000000003"/>
    <n v="4058100"/>
    <s v="JWN"/>
    <x v="13"/>
    <s v="$15.00 to $49.99"/>
    <n v="15"/>
    <n v="0.04"/>
    <n v="88"/>
    <n v="89215.65400000001"/>
    <s v="JWN"/>
    <s v="Nordstrom"/>
    <s v="Consumer Discretionary"/>
    <s v="Department Stores"/>
    <s v="Seattle, Washington"/>
    <d v="1986-08-31T00:00:00"/>
    <n v="72333"/>
    <m/>
  </r>
  <r>
    <d v="2019-04-30T00:00:00"/>
    <s v="JWN"/>
    <s v="buy"/>
    <n v="800"/>
    <n v="10"/>
    <s v="2019-04-30"/>
    <n v="40.860000999999997"/>
    <n v="41.130001"/>
    <n v="40.450001"/>
    <n v="41.02"/>
    <n v="40.552570000000003"/>
    <n v="4058100"/>
    <s v="JWN"/>
    <x v="2"/>
    <s v="$15.00 to $49.99"/>
    <n v="15"/>
    <n v="0.04"/>
    <n v="32"/>
    <n v="32442.056"/>
    <s v="JWN"/>
    <s v="Nordstrom"/>
    <s v="Consumer Discretionary"/>
    <s v="Department Stores"/>
    <s v="Seattle, Washington"/>
    <d v="1986-08-31T00:00:00"/>
    <n v="72333"/>
    <m/>
  </r>
  <r>
    <d v="2019-04-25T00:00:00"/>
    <s v="JWN"/>
    <s v="buy"/>
    <n v="1200"/>
    <n v="17"/>
    <s v="2019-04-25"/>
    <n v="41.82"/>
    <n v="41.98"/>
    <n v="40.709999000000003"/>
    <n v="41.049999"/>
    <n v="40.582230000000003"/>
    <n v="2751400"/>
    <s v="JWN"/>
    <x v="17"/>
    <s v="$15.00 to $49.99"/>
    <n v="15"/>
    <n v="0.04"/>
    <n v="48"/>
    <n v="48698.676000000007"/>
    <s v="JWN"/>
    <s v="Nordstrom"/>
    <s v="Consumer Discretionary"/>
    <s v="Department Stores"/>
    <s v="Seattle, Washington"/>
    <d v="1986-08-31T00:00:00"/>
    <n v="72333"/>
    <m/>
  </r>
  <r>
    <d v="2019-04-26T00:00:00"/>
    <s v="JWN"/>
    <s v="buy"/>
    <n v="2900"/>
    <n v="20"/>
    <s v="2019-04-26"/>
    <n v="40.770000000000003"/>
    <n v="41.389999000000003"/>
    <n v="40.119999"/>
    <n v="41.389999000000003"/>
    <n v="40.918354000000001"/>
    <n v="2434300"/>
    <s v="JWN"/>
    <x v="15"/>
    <s v="$15.00 to $49.99"/>
    <n v="15"/>
    <n v="0.04"/>
    <n v="116"/>
    <n v="118663.22659999999"/>
    <s v="JWN"/>
    <s v="Nordstrom"/>
    <s v="Consumer Discretionary"/>
    <s v="Department Stores"/>
    <s v="Seattle, Washington"/>
    <d v="1986-08-31T00:00:00"/>
    <n v="72333"/>
    <m/>
  </r>
  <r>
    <d v="2019-04-26T00:00:00"/>
    <s v="JWN"/>
    <s v="sell"/>
    <n v="2100"/>
    <n v="19"/>
    <s v="2019-04-26"/>
    <n v="40.770000000000003"/>
    <n v="41.389999000000003"/>
    <n v="40.119999"/>
    <n v="41.389999000000003"/>
    <n v="40.918354000000001"/>
    <n v="2434300"/>
    <s v="JWN"/>
    <x v="0"/>
    <s v="$15.00 to $49.99"/>
    <n v="15"/>
    <n v="0.04"/>
    <n v="84"/>
    <n v="85928.543399999995"/>
    <s v="JWN"/>
    <s v="Nordstrom"/>
    <s v="Consumer Discretionary"/>
    <s v="Department Stores"/>
    <s v="Seattle, Washington"/>
    <d v="1986-08-31T00:00:00"/>
    <n v="72333"/>
    <m/>
  </r>
  <r>
    <d v="2019-04-23T00:00:00"/>
    <s v="JWN"/>
    <s v="buy"/>
    <n v="1900"/>
    <n v="16"/>
    <s v="2019-04-23"/>
    <n v="42.349997999999999"/>
    <n v="42.52"/>
    <n v="41.209999000000003"/>
    <n v="41.779998999999997"/>
    <n v="41.303908999999997"/>
    <n v="3587400"/>
    <s v="JWN"/>
    <x v="8"/>
    <s v="$15.00 to $49.99"/>
    <n v="15"/>
    <n v="0.04"/>
    <n v="76"/>
    <n v="78477.427100000001"/>
    <s v="JWN"/>
    <s v="Nordstrom"/>
    <s v="Consumer Discretionary"/>
    <s v="Department Stores"/>
    <s v="Seattle, Washington"/>
    <d v="1986-08-31T00:00:00"/>
    <n v="72333"/>
    <m/>
  </r>
  <r>
    <d v="2019-04-24T00:00:00"/>
    <s v="JWN"/>
    <s v="sell"/>
    <n v="1000"/>
    <n v="14"/>
    <s v="2019-04-24"/>
    <n v="41.77"/>
    <n v="42.5"/>
    <n v="41.77"/>
    <n v="42"/>
    <n v="41.521403999999997"/>
    <n v="1843000"/>
    <s v="JWN"/>
    <x v="16"/>
    <s v="$15.00 to $49.99"/>
    <n v="15"/>
    <n v="0.04"/>
    <n v="40"/>
    <n v="41521.403999999988"/>
    <s v="JWN"/>
    <s v="Nordstrom"/>
    <s v="Consumer Discretionary"/>
    <s v="Department Stores"/>
    <s v="Seattle, Washington"/>
    <d v="1986-08-31T00:00:00"/>
    <n v="72333"/>
    <m/>
  </r>
  <r>
    <d v="2019-04-24T00:00:00"/>
    <s v="JWN"/>
    <s v="buy"/>
    <n v="1200"/>
    <n v="6"/>
    <s v="2019-04-24"/>
    <n v="41.77"/>
    <n v="42.5"/>
    <n v="41.77"/>
    <n v="42"/>
    <n v="41.521403999999997"/>
    <n v="1843000"/>
    <s v="JWN"/>
    <x v="5"/>
    <s v="$15.00 to $49.99"/>
    <n v="15"/>
    <n v="0.04"/>
    <n v="48"/>
    <n v="49825.684800000003"/>
    <s v="JWN"/>
    <s v="Nordstrom"/>
    <s v="Consumer Discretionary"/>
    <s v="Department Stores"/>
    <s v="Seattle, Washington"/>
    <d v="1986-08-31T00:00:00"/>
    <n v="72333"/>
    <m/>
  </r>
  <r>
    <d v="2019-04-24T00:00:00"/>
    <s v="JWN"/>
    <s v="sell"/>
    <n v="1900"/>
    <n v="20"/>
    <s v="2019-04-24"/>
    <n v="41.77"/>
    <n v="42.5"/>
    <n v="41.77"/>
    <n v="42"/>
    <n v="41.521403999999997"/>
    <n v="1843000"/>
    <s v="JWN"/>
    <x v="15"/>
    <s v="$15.00 to $49.99"/>
    <n v="15"/>
    <n v="0.04"/>
    <n v="76"/>
    <n v="78890.667600000001"/>
    <s v="JWN"/>
    <s v="Nordstrom"/>
    <s v="Consumer Discretionary"/>
    <s v="Department Stores"/>
    <s v="Seattle, Washington"/>
    <d v="1986-08-31T00:00:00"/>
    <n v="72333"/>
    <m/>
  </r>
  <r>
    <d v="2019-04-22T00:00:00"/>
    <s v="JWN"/>
    <s v="buy"/>
    <n v="300"/>
    <n v="5"/>
    <s v="2019-04-22"/>
    <n v="43.669998"/>
    <n v="43.75"/>
    <n v="42.009998000000003"/>
    <n v="42.150002000000001"/>
    <n v="41.669696999999999"/>
    <n v="2886200"/>
    <s v="JWN"/>
    <x v="12"/>
    <s v="$15.00 to $49.99"/>
    <n v="15"/>
    <n v="0.04"/>
    <n v="12"/>
    <n v="12500.909100000001"/>
    <s v="JWN"/>
    <s v="Nordstrom"/>
    <s v="Consumer Discretionary"/>
    <s v="Department Stores"/>
    <s v="Seattle, Washington"/>
    <d v="1986-08-31T00:00:00"/>
    <n v="72333"/>
    <m/>
  </r>
  <r>
    <d v="2019-04-15T00:00:00"/>
    <s v="JWN"/>
    <s v="buy"/>
    <n v="300"/>
    <n v="4"/>
    <s v="2019-04-15"/>
    <n v="43.98"/>
    <n v="44.040000999999997"/>
    <n v="43.18"/>
    <n v="43.25"/>
    <n v="42.757159999999999"/>
    <n v="3251700"/>
    <s v="JWN"/>
    <x v="14"/>
    <s v="$15.00 to $49.99"/>
    <n v="15"/>
    <n v="0.04"/>
    <n v="12"/>
    <n v="12827.147999999999"/>
    <s v="JWN"/>
    <s v="Nordstrom"/>
    <s v="Consumer Discretionary"/>
    <s v="Department Stores"/>
    <s v="Seattle, Washington"/>
    <d v="1986-08-31T00:00:00"/>
    <n v="72333"/>
    <m/>
  </r>
  <r>
    <d v="2019-04-15T00:00:00"/>
    <s v="JWN"/>
    <s v="sell"/>
    <n v="2300"/>
    <n v="20"/>
    <s v="2019-04-15"/>
    <n v="43.98"/>
    <n v="44.040000999999997"/>
    <n v="43.18"/>
    <n v="43.25"/>
    <n v="42.757159999999999"/>
    <n v="3251700"/>
    <s v="JWN"/>
    <x v="15"/>
    <s v="$15.00 to $49.99"/>
    <n v="15"/>
    <n v="0.04"/>
    <n v="92"/>
    <n v="98341.467999999993"/>
    <s v="JWN"/>
    <s v="Nordstrom"/>
    <s v="Consumer Discretionary"/>
    <s v="Department Stores"/>
    <s v="Seattle, Washington"/>
    <d v="1986-08-31T00:00:00"/>
    <n v="72333"/>
    <m/>
  </r>
  <r>
    <d v="2019-04-15T00:00:00"/>
    <s v="JWN"/>
    <s v="buy"/>
    <n v="400"/>
    <n v="11"/>
    <s v="2019-04-15"/>
    <n v="43.98"/>
    <n v="44.040000999999997"/>
    <n v="43.18"/>
    <n v="43.25"/>
    <n v="42.757159999999999"/>
    <n v="3251700"/>
    <s v="JWN"/>
    <x v="1"/>
    <s v="$15.00 to $49.99"/>
    <n v="15"/>
    <n v="0.04"/>
    <n v="16"/>
    <n v="17102.864000000001"/>
    <s v="JWN"/>
    <s v="Nordstrom"/>
    <s v="Consumer Discretionary"/>
    <s v="Department Stores"/>
    <s v="Seattle, Washington"/>
    <d v="1986-08-31T00:00:00"/>
    <n v="72333"/>
    <m/>
  </r>
  <r>
    <d v="2019-04-16T00:00:00"/>
    <s v="JWN"/>
    <s v="buy"/>
    <n v="1200"/>
    <n v="13"/>
    <s v="2019-04-16"/>
    <n v="43.380001"/>
    <n v="43.490001999999997"/>
    <n v="43.25"/>
    <n v="43.470001000000003"/>
    <n v="42.974654999999998"/>
    <n v="4309500"/>
    <s v="JWN"/>
    <x v="13"/>
    <s v="$15.00 to $49.99"/>
    <n v="15"/>
    <n v="0.04"/>
    <n v="48"/>
    <n v="51569.586000000003"/>
    <s v="JWN"/>
    <s v="Nordstrom"/>
    <s v="Consumer Discretionary"/>
    <s v="Department Stores"/>
    <s v="Seattle, Washington"/>
    <d v="1986-08-31T00:00:00"/>
    <n v="72333"/>
    <m/>
  </r>
  <r>
    <d v="2019-04-16T00:00:00"/>
    <s v="JWN"/>
    <s v="sell"/>
    <n v="800"/>
    <n v="6"/>
    <s v="2019-04-16"/>
    <n v="43.380001"/>
    <n v="43.490001999999997"/>
    <n v="43.25"/>
    <n v="43.470001000000003"/>
    <n v="42.974654999999998"/>
    <n v="4309500"/>
    <s v="JWN"/>
    <x v="5"/>
    <s v="$15.00 to $49.99"/>
    <n v="15"/>
    <n v="0.04"/>
    <n v="32"/>
    <n v="34379.724000000002"/>
    <s v="JWN"/>
    <s v="Nordstrom"/>
    <s v="Consumer Discretionary"/>
    <s v="Department Stores"/>
    <s v="Seattle, Washington"/>
    <d v="1986-08-31T00:00:00"/>
    <n v="72333"/>
    <m/>
  </r>
  <r>
    <d v="2019-04-17T00:00:00"/>
    <s v="JWN"/>
    <s v="buy"/>
    <n v="100"/>
    <n v="3"/>
    <s v="2019-04-17"/>
    <n v="43.59"/>
    <n v="44.18"/>
    <n v="43.330002"/>
    <n v="43.830002"/>
    <n v="43.330551"/>
    <n v="3163800"/>
    <s v="JWN"/>
    <x v="3"/>
    <s v="$15.00 to $49.99"/>
    <n v="15"/>
    <n v="0.04"/>
    <n v="4"/>
    <n v="4333.0550999999996"/>
    <s v="JWN"/>
    <s v="Nordstrom"/>
    <s v="Consumer Discretionary"/>
    <s v="Department Stores"/>
    <s v="Seattle, Washington"/>
    <d v="1986-08-31T00:00:00"/>
    <n v="72333"/>
    <m/>
  </r>
  <r>
    <d v="2019-04-17T00:00:00"/>
    <s v="JWN"/>
    <s v="sell"/>
    <n v="1100"/>
    <n v="19"/>
    <s v="2019-04-17"/>
    <n v="43.59"/>
    <n v="44.18"/>
    <n v="43.330002"/>
    <n v="43.830002"/>
    <n v="43.330551"/>
    <n v="3163800"/>
    <s v="JWN"/>
    <x v="0"/>
    <s v="$15.00 to $49.99"/>
    <n v="15"/>
    <n v="0.04"/>
    <n v="44"/>
    <n v="47663.606099999997"/>
    <s v="JWN"/>
    <s v="Nordstrom"/>
    <s v="Consumer Discretionary"/>
    <s v="Department Stores"/>
    <s v="Seattle, Washington"/>
    <d v="1986-08-31T00:00:00"/>
    <n v="72333"/>
    <m/>
  </r>
  <r>
    <d v="2019-04-12T00:00:00"/>
    <s v="JWN"/>
    <s v="buy"/>
    <n v="900"/>
    <n v="10"/>
    <s v="2019-04-12"/>
    <n v="43.950001"/>
    <n v="44.259998000000003"/>
    <n v="43.470001000000003"/>
    <n v="43.830002"/>
    <n v="43.330551"/>
    <n v="2358000"/>
    <s v="JWN"/>
    <x v="2"/>
    <s v="$15.00 to $49.99"/>
    <n v="15"/>
    <n v="0.04"/>
    <n v="36"/>
    <n v="38997.495900000002"/>
    <s v="JWN"/>
    <s v="Nordstrom"/>
    <s v="Consumer Discretionary"/>
    <s v="Department Stores"/>
    <s v="Seattle, Washington"/>
    <d v="1986-08-31T00:00:00"/>
    <n v="72333"/>
    <m/>
  </r>
  <r>
    <d v="2019-04-17T00:00:00"/>
    <s v="JWN"/>
    <s v="sell"/>
    <n v="900"/>
    <n v="9"/>
    <s v="2019-04-17"/>
    <n v="43.59"/>
    <n v="44.18"/>
    <n v="43.330002"/>
    <n v="43.830002"/>
    <n v="43.330551"/>
    <n v="3163800"/>
    <s v="JWN"/>
    <x v="6"/>
    <s v="$15.00 to $49.99"/>
    <n v="15"/>
    <n v="0.04"/>
    <n v="36"/>
    <n v="38997.495900000002"/>
    <s v="JWN"/>
    <s v="Nordstrom"/>
    <s v="Consumer Discretionary"/>
    <s v="Department Stores"/>
    <s v="Seattle, Washington"/>
    <d v="1986-08-31T00:00:00"/>
    <n v="72333"/>
    <m/>
  </r>
  <r>
    <d v="2019-04-17T00:00:00"/>
    <s v="JWN"/>
    <s v="sell"/>
    <n v="2400"/>
    <n v="20"/>
    <s v="2019-04-17"/>
    <n v="43.59"/>
    <n v="44.18"/>
    <n v="43.330002"/>
    <n v="43.830002"/>
    <n v="43.330551"/>
    <n v="3163800"/>
    <s v="JWN"/>
    <x v="15"/>
    <s v="$15.00 to $49.99"/>
    <n v="15"/>
    <n v="0.04"/>
    <n v="96"/>
    <n v="103993.3224"/>
    <s v="JWN"/>
    <s v="Nordstrom"/>
    <s v="Consumer Discretionary"/>
    <s v="Department Stores"/>
    <s v="Seattle, Washington"/>
    <d v="1986-08-31T00:00:00"/>
    <n v="72333"/>
    <m/>
  </r>
  <r>
    <d v="2019-04-17T00:00:00"/>
    <s v="JWN"/>
    <s v="sell"/>
    <n v="900"/>
    <n v="10"/>
    <s v="2019-04-17"/>
    <n v="43.59"/>
    <n v="44.18"/>
    <n v="43.330002"/>
    <n v="43.830002"/>
    <n v="43.330551"/>
    <n v="3163800"/>
    <s v="JWN"/>
    <x v="2"/>
    <s v="$15.00 to $49.99"/>
    <n v="15"/>
    <n v="0.04"/>
    <n v="36"/>
    <n v="38997.495900000002"/>
    <s v="JWN"/>
    <s v="Nordstrom"/>
    <s v="Consumer Discretionary"/>
    <s v="Department Stores"/>
    <s v="Seattle, Washington"/>
    <d v="1986-08-31T00:00:00"/>
    <n v="72333"/>
    <m/>
  </r>
  <r>
    <d v="2019-04-18T00:00:00"/>
    <s v="JWN"/>
    <s v="sell"/>
    <n v="1000"/>
    <n v="14"/>
    <s v="2019-04-18"/>
    <n v="43.950001"/>
    <n v="44.349997999999999"/>
    <n v="43.650002000000001"/>
    <n v="43.860000999999997"/>
    <n v="43.360210000000002"/>
    <n v="1913600"/>
    <s v="JWN"/>
    <x v="16"/>
    <s v="$15.00 to $49.99"/>
    <n v="15"/>
    <n v="0.04"/>
    <n v="40"/>
    <n v="43360.21"/>
    <s v="JWN"/>
    <s v="Nordstrom"/>
    <s v="Consumer Discretionary"/>
    <s v="Department Stores"/>
    <s v="Seattle, Washington"/>
    <d v="1986-08-31T00:00:00"/>
    <n v="72333"/>
    <m/>
  </r>
  <r>
    <d v="2019-04-18T00:00:00"/>
    <s v="JWN"/>
    <s v="buy"/>
    <n v="100"/>
    <n v="1"/>
    <s v="2019-04-18"/>
    <n v="43.950001"/>
    <n v="44.349997999999999"/>
    <n v="43.650002000000001"/>
    <n v="43.860000999999997"/>
    <n v="43.360210000000002"/>
    <n v="1913600"/>
    <s v="JWN"/>
    <x v="19"/>
    <s v="$15.00 to $49.99"/>
    <n v="15"/>
    <n v="0.04"/>
    <n v="4"/>
    <n v="4336.0210000000006"/>
    <s v="JWN"/>
    <s v="Nordstrom"/>
    <s v="Consumer Discretionary"/>
    <s v="Department Stores"/>
    <s v="Seattle, Washington"/>
    <d v="1986-08-31T00:00:00"/>
    <n v="72333"/>
    <m/>
  </r>
  <r>
    <d v="2019-04-02T00:00:00"/>
    <s v="JWN"/>
    <s v="sell"/>
    <n v="200"/>
    <n v="6"/>
    <s v="2019-04-02"/>
    <n v="44.950001"/>
    <n v="44.990001999999997"/>
    <n v="43.880001"/>
    <n v="43.939999"/>
    <n v="43.439297000000003"/>
    <n v="3105800"/>
    <s v="JWN"/>
    <x v="5"/>
    <s v="$15.00 to $49.99"/>
    <n v="15"/>
    <n v="0.04"/>
    <n v="8"/>
    <n v="8687.8594000000012"/>
    <s v="JWN"/>
    <s v="Nordstrom"/>
    <s v="Consumer Discretionary"/>
    <s v="Department Stores"/>
    <s v="Seattle, Washington"/>
    <d v="1986-08-31T00:00:00"/>
    <n v="72333"/>
    <m/>
  </r>
  <r>
    <d v="2019-04-02T00:00:00"/>
    <s v="JWN"/>
    <s v="buy"/>
    <n v="2000"/>
    <n v="20"/>
    <s v="2019-04-02"/>
    <n v="44.950001"/>
    <n v="44.990001999999997"/>
    <n v="43.880001"/>
    <n v="43.939999"/>
    <n v="43.439297000000003"/>
    <n v="3105800"/>
    <s v="JWN"/>
    <x v="15"/>
    <s v="$15.00 to $49.99"/>
    <n v="15"/>
    <n v="0.04"/>
    <n v="80"/>
    <n v="86878.594000000012"/>
    <s v="JWN"/>
    <s v="Nordstrom"/>
    <s v="Consumer Discretionary"/>
    <s v="Department Stores"/>
    <s v="Seattle, Washington"/>
    <d v="1986-08-31T00:00:00"/>
    <n v="72333"/>
    <m/>
  </r>
  <r>
    <d v="2019-04-09T00:00:00"/>
    <s v="JWN"/>
    <s v="buy"/>
    <n v="700"/>
    <n v="5"/>
    <s v="2019-04-09"/>
    <n v="44.759998000000003"/>
    <n v="44.860000999999997"/>
    <n v="44.110000999999997"/>
    <n v="44.169998"/>
    <n v="43.666676000000002"/>
    <n v="1886600"/>
    <s v="JWN"/>
    <x v="12"/>
    <s v="$15.00 to $49.99"/>
    <n v="15"/>
    <n v="0.04"/>
    <n v="28"/>
    <n v="30566.673200000001"/>
    <s v="JWN"/>
    <s v="Nordstrom"/>
    <s v="Consumer Discretionary"/>
    <s v="Department Stores"/>
    <s v="Seattle, Washington"/>
    <d v="1986-08-31T00:00:00"/>
    <n v="72333"/>
    <m/>
  </r>
  <r>
    <d v="2019-04-03T00:00:00"/>
    <s v="JWN"/>
    <s v="buy"/>
    <n v="1800"/>
    <n v="13"/>
    <s v="2019-04-03"/>
    <n v="44.25"/>
    <n v="44.669998"/>
    <n v="44.09"/>
    <n v="44.369999"/>
    <n v="43.864395000000002"/>
    <n v="2026400"/>
    <s v="JWN"/>
    <x v="13"/>
    <s v="$15.00 to $49.99"/>
    <n v="15"/>
    <n v="0.04"/>
    <n v="72"/>
    <n v="78955.911000000007"/>
    <s v="JWN"/>
    <s v="Nordstrom"/>
    <s v="Consumer Discretionary"/>
    <s v="Department Stores"/>
    <s v="Seattle, Washington"/>
    <d v="1986-08-31T00:00:00"/>
    <n v="72333"/>
    <m/>
  </r>
  <r>
    <d v="2019-04-03T00:00:00"/>
    <s v="JWN"/>
    <s v="buy"/>
    <n v="500"/>
    <n v="8"/>
    <s v="2019-04-03"/>
    <n v="44.25"/>
    <n v="44.669998"/>
    <n v="44.09"/>
    <n v="44.369999"/>
    <n v="43.864395000000002"/>
    <n v="2026400"/>
    <s v="JWN"/>
    <x v="4"/>
    <s v="$15.00 to $49.99"/>
    <n v="15"/>
    <n v="0.04"/>
    <n v="20"/>
    <n v="21932.197499999998"/>
    <s v="JWN"/>
    <s v="Nordstrom"/>
    <s v="Consumer Discretionary"/>
    <s v="Department Stores"/>
    <s v="Seattle, Washington"/>
    <d v="1986-08-31T00:00:00"/>
    <n v="72333"/>
    <m/>
  </r>
  <r>
    <d v="2019-04-03T00:00:00"/>
    <s v="JWN"/>
    <s v="buy"/>
    <n v="1600"/>
    <n v="18"/>
    <s v="2019-04-03"/>
    <n v="44.25"/>
    <n v="44.669998"/>
    <n v="44.09"/>
    <n v="44.369999"/>
    <n v="43.864395000000002"/>
    <n v="2026400"/>
    <s v="JWN"/>
    <x v="18"/>
    <s v="$15.00 to $49.99"/>
    <n v="15"/>
    <n v="0.04"/>
    <n v="64"/>
    <n v="70183.032000000007"/>
    <s v="JWN"/>
    <s v="Nordstrom"/>
    <s v="Consumer Discretionary"/>
    <s v="Department Stores"/>
    <s v="Seattle, Washington"/>
    <d v="1986-08-31T00:00:00"/>
    <n v="72333"/>
    <m/>
  </r>
  <r>
    <d v="2019-04-04T00:00:00"/>
    <s v="JWN"/>
    <s v="buy"/>
    <n v="1900"/>
    <n v="19"/>
    <s v="2019-04-04"/>
    <n v="44.619999"/>
    <n v="45.560001"/>
    <n v="44.41"/>
    <n v="45.549999"/>
    <n v="45.030949"/>
    <n v="2386000"/>
    <s v="JWN"/>
    <x v="0"/>
    <s v="$15.00 to $49.99"/>
    <n v="15"/>
    <n v="0.04"/>
    <n v="76"/>
    <n v="85558.803100000005"/>
    <s v="JWN"/>
    <s v="Nordstrom"/>
    <s v="Consumer Discretionary"/>
    <s v="Department Stores"/>
    <s v="Seattle, Washington"/>
    <d v="1986-08-31T00:00:00"/>
    <n v="72333"/>
    <m/>
  </r>
  <r>
    <d v="2019-04-04T00:00:00"/>
    <s v="JWN"/>
    <s v="buy"/>
    <n v="300"/>
    <n v="7"/>
    <s v="2019-04-04"/>
    <n v="44.619999"/>
    <n v="45.560001"/>
    <n v="44.41"/>
    <n v="45.549999"/>
    <n v="45.030949"/>
    <n v="2386000"/>
    <s v="JWN"/>
    <x v="7"/>
    <s v="$15.00 to $49.99"/>
    <n v="15"/>
    <n v="0.04"/>
    <n v="12"/>
    <n v="13509.2847"/>
    <s v="JWN"/>
    <s v="Nordstrom"/>
    <s v="Consumer Discretionary"/>
    <s v="Department Stores"/>
    <s v="Seattle, Washington"/>
    <d v="1986-08-31T00:00:00"/>
    <n v="72333"/>
    <m/>
  </r>
  <r>
    <d v="2019-04-05T00:00:00"/>
    <s v="JWN"/>
    <s v="sell"/>
    <n v="1900"/>
    <n v="20"/>
    <s v="2019-04-05"/>
    <n v="45.669998"/>
    <n v="46.200001"/>
    <n v="45.450001"/>
    <n v="45.639999000000003"/>
    <n v="45.119923"/>
    <n v="3381800"/>
    <s v="JWN"/>
    <x v="15"/>
    <s v="$15.00 to $49.99"/>
    <n v="15"/>
    <n v="0.04"/>
    <n v="76"/>
    <n v="85727.853700000007"/>
    <s v="JWN"/>
    <s v="Nordstrom"/>
    <s v="Consumer Discretionary"/>
    <s v="Department Stores"/>
    <s v="Seattle, Washington"/>
    <d v="1986-08-31T00:00:00"/>
    <n v="72333"/>
    <m/>
  </r>
  <r>
    <d v="2019-04-05T00:00:00"/>
    <s v="JWN"/>
    <s v="buy"/>
    <n v="1200"/>
    <n v="16"/>
    <s v="2019-04-05"/>
    <n v="45.669998"/>
    <n v="46.200001"/>
    <n v="45.450001"/>
    <n v="45.639999000000003"/>
    <n v="45.119923"/>
    <n v="3381800"/>
    <s v="JWN"/>
    <x v="8"/>
    <s v="$15.00 to $49.99"/>
    <n v="15"/>
    <n v="0.04"/>
    <n v="48"/>
    <n v="54143.907599999999"/>
    <s v="JWN"/>
    <s v="Nordstrom"/>
    <s v="Consumer Discretionary"/>
    <s v="Department Stores"/>
    <s v="Seattle, Washington"/>
    <d v="1986-08-31T00:00:00"/>
    <n v="72333"/>
    <m/>
  </r>
  <r>
    <d v="2019-04-05T00:00:00"/>
    <s v="JWN"/>
    <s v="buy"/>
    <n v="500"/>
    <n v="13"/>
    <s v="2019-04-05"/>
    <n v="45.669998"/>
    <n v="46.200001"/>
    <n v="45.450001"/>
    <n v="45.639999000000003"/>
    <n v="45.119923"/>
    <n v="3381800"/>
    <s v="JWN"/>
    <x v="13"/>
    <s v="$15.00 to $49.99"/>
    <n v="15"/>
    <n v="0.04"/>
    <n v="20"/>
    <n v="22559.961500000001"/>
    <s v="JWN"/>
    <s v="Nordstrom"/>
    <s v="Consumer Discretionary"/>
    <s v="Department Stores"/>
    <s v="Seattle, Washington"/>
    <d v="1986-08-31T00:00:00"/>
    <n v="72333"/>
    <m/>
  </r>
  <r>
    <d v="2019-04-05T00:00:00"/>
    <s v="JWN"/>
    <s v="buy"/>
    <n v="2300"/>
    <n v="14"/>
    <s v="2019-04-05"/>
    <n v="45.669998"/>
    <n v="46.200001"/>
    <n v="45.450001"/>
    <n v="45.639999000000003"/>
    <n v="45.119923"/>
    <n v="3381800"/>
    <s v="JWN"/>
    <x v="16"/>
    <s v="$15.00 to $49.99"/>
    <n v="15"/>
    <n v="0.04"/>
    <n v="92"/>
    <n v="103775.8229"/>
    <s v="JWN"/>
    <s v="Nordstrom"/>
    <s v="Consumer Discretionary"/>
    <s v="Department Stores"/>
    <s v="Seattle, Washington"/>
    <d v="1986-08-31T00:00:00"/>
    <n v="72333"/>
    <m/>
  </r>
  <r>
    <d v="2019-04-05T00:00:00"/>
    <s v="JWN"/>
    <s v="sell"/>
    <n v="300"/>
    <n v="7"/>
    <s v="2019-04-05"/>
    <n v="45.669998"/>
    <n v="46.200001"/>
    <n v="45.450001"/>
    <n v="45.639999000000003"/>
    <n v="45.119923"/>
    <n v="3381800"/>
    <s v="JWN"/>
    <x v="7"/>
    <s v="$15.00 to $49.99"/>
    <n v="15"/>
    <n v="0.04"/>
    <n v="12"/>
    <n v="13535.9769"/>
    <s v="JWN"/>
    <s v="Nordstrom"/>
    <s v="Consumer Discretionary"/>
    <s v="Department Stores"/>
    <s v="Seattle, Washington"/>
    <d v="1986-08-31T00:00:00"/>
    <n v="72333"/>
    <m/>
  </r>
  <r>
    <d v="2019-05-31T00:00:00"/>
    <s v="GM"/>
    <s v="sell"/>
    <n v="2500"/>
    <n v="19"/>
    <s v="2019-05-31"/>
    <n v="33.299999"/>
    <n v="33.700001"/>
    <n v="33.150002000000001"/>
    <n v="33.340000000000003"/>
    <n v="32.986507000000003"/>
    <n v="15779900"/>
    <s v="GM"/>
    <x v="0"/>
    <s v="$15.00 to $49.99"/>
    <n v="15"/>
    <n v="0.04"/>
    <n v="100"/>
    <n v="82466.267500000002"/>
    <s v="GM"/>
    <s v="General Motors"/>
    <s v="Consumer Discretionary"/>
    <s v="Automobile Manufacturers"/>
    <s v="Detroit, Michigan"/>
    <d v="2013-06-06T00:00:00"/>
    <n v="1467858"/>
    <m/>
  </r>
  <r>
    <d v="2019-06-03T00:00:00"/>
    <s v="GM"/>
    <s v="buy"/>
    <n v="800"/>
    <n v="9"/>
    <s v="2019-06-03"/>
    <n v="33.349997999999999"/>
    <n v="33.830002"/>
    <n v="33.080002"/>
    <n v="33.700001"/>
    <n v="33.342689999999997"/>
    <n v="11019400"/>
    <s v="GM"/>
    <x v="6"/>
    <s v="$15.00 to $49.99"/>
    <n v="15"/>
    <n v="0.04"/>
    <n v="32"/>
    <n v="26674.151999999998"/>
    <s v="GM"/>
    <s v="General Motors"/>
    <s v="Consumer Discretionary"/>
    <s v="Automobile Manufacturers"/>
    <s v="Detroit, Michigan"/>
    <d v="2013-06-06T00:00:00"/>
    <n v="1467858"/>
    <m/>
  </r>
  <r>
    <d v="2019-06-03T00:00:00"/>
    <s v="GM"/>
    <s v="sell"/>
    <n v="1700"/>
    <n v="13"/>
    <s v="2019-06-03"/>
    <n v="33.349997999999999"/>
    <n v="33.830002"/>
    <n v="33.080002"/>
    <n v="33.700001"/>
    <n v="33.342689999999997"/>
    <n v="11019400"/>
    <s v="GM"/>
    <x v="13"/>
    <s v="$15.00 to $49.99"/>
    <n v="15"/>
    <n v="0.04"/>
    <n v="68"/>
    <n v="56682.572999999997"/>
    <s v="GM"/>
    <s v="General Motors"/>
    <s v="Consumer Discretionary"/>
    <s v="Automobile Manufacturers"/>
    <s v="Detroit, Michigan"/>
    <d v="2013-06-06T00:00:00"/>
    <n v="1467858"/>
    <m/>
  </r>
  <r>
    <d v="2019-06-03T00:00:00"/>
    <s v="GM"/>
    <s v="buy"/>
    <n v="1600"/>
    <n v="18"/>
    <s v="2019-06-03"/>
    <n v="33.349997999999999"/>
    <n v="33.830002"/>
    <n v="33.080002"/>
    <n v="33.700001"/>
    <n v="33.342689999999997"/>
    <n v="11019400"/>
    <s v="GM"/>
    <x v="18"/>
    <s v="$15.00 to $49.99"/>
    <n v="15"/>
    <n v="0.04"/>
    <n v="64"/>
    <n v="53348.303999999996"/>
    <s v="GM"/>
    <s v="General Motors"/>
    <s v="Consumer Discretionary"/>
    <s v="Automobile Manufacturers"/>
    <s v="Detroit, Michigan"/>
    <d v="2013-06-06T00:00:00"/>
    <n v="1467858"/>
    <m/>
  </r>
  <r>
    <d v="2019-05-29T00:00:00"/>
    <s v="GM"/>
    <s v="sell"/>
    <n v="100"/>
    <n v="2"/>
    <s v="2019-05-29"/>
    <n v="34.669998"/>
    <n v="34.849997999999999"/>
    <n v="34.32"/>
    <n v="34.790000999999997"/>
    <n v="34.421135"/>
    <n v="12911200"/>
    <s v="GM"/>
    <x v="10"/>
    <s v="$15.00 to $49.99"/>
    <n v="15"/>
    <n v="0.04"/>
    <n v="4"/>
    <n v="3442.1134999999999"/>
    <s v="GM"/>
    <s v="General Motors"/>
    <s v="Consumer Discretionary"/>
    <s v="Automobile Manufacturers"/>
    <s v="Detroit, Michigan"/>
    <d v="2013-06-06T00:00:00"/>
    <n v="1467858"/>
    <m/>
  </r>
  <r>
    <d v="2019-05-29T00:00:00"/>
    <s v="GM"/>
    <s v="buy"/>
    <n v="700"/>
    <n v="9"/>
    <s v="2019-05-29"/>
    <n v="34.669998"/>
    <n v="34.849997999999999"/>
    <n v="34.32"/>
    <n v="34.790000999999997"/>
    <n v="34.421135"/>
    <n v="12911200"/>
    <s v="GM"/>
    <x v="6"/>
    <s v="$15.00 to $49.99"/>
    <n v="15"/>
    <n v="0.04"/>
    <n v="28"/>
    <n v="24094.7945"/>
    <s v="GM"/>
    <s v="General Motors"/>
    <s v="Consumer Discretionary"/>
    <s v="Automobile Manufacturers"/>
    <s v="Detroit, Michigan"/>
    <d v="2013-06-06T00:00:00"/>
    <n v="1467858"/>
    <m/>
  </r>
  <r>
    <d v="2019-05-29T00:00:00"/>
    <s v="GM"/>
    <s v="buy"/>
    <n v="600"/>
    <n v="6"/>
    <s v="2019-05-29"/>
    <n v="34.669998"/>
    <n v="34.849997999999999"/>
    <n v="34.32"/>
    <n v="34.790000999999997"/>
    <n v="34.421135"/>
    <n v="12911200"/>
    <s v="GM"/>
    <x v="5"/>
    <s v="$15.00 to $49.99"/>
    <n v="15"/>
    <n v="0.04"/>
    <n v="24"/>
    <n v="20652.681"/>
    <s v="GM"/>
    <s v="General Motors"/>
    <s v="Consumer Discretionary"/>
    <s v="Automobile Manufacturers"/>
    <s v="Detroit, Michigan"/>
    <d v="2013-06-06T00:00:00"/>
    <n v="1467858"/>
    <m/>
  </r>
  <r>
    <d v="2019-05-30T00:00:00"/>
    <s v="GM"/>
    <s v="sell"/>
    <n v="200"/>
    <n v="3"/>
    <s v="2019-05-30"/>
    <n v="34.759998000000003"/>
    <n v="35.090000000000003"/>
    <n v="34.479999999999997"/>
    <n v="34.82"/>
    <n v="34.450817000000001"/>
    <n v="8550000"/>
    <s v="GM"/>
    <x v="3"/>
    <s v="$15.00 to $49.99"/>
    <n v="15"/>
    <n v="0.04"/>
    <n v="8"/>
    <n v="6890.1634000000004"/>
    <s v="GM"/>
    <s v="General Motors"/>
    <s v="Consumer Discretionary"/>
    <s v="Automobile Manufacturers"/>
    <s v="Detroit, Michigan"/>
    <d v="2013-06-06T00:00:00"/>
    <n v="1467858"/>
    <m/>
  </r>
  <r>
    <d v="2019-05-30T00:00:00"/>
    <s v="GM"/>
    <s v="sell"/>
    <n v="100"/>
    <n v="2"/>
    <s v="2019-05-30"/>
    <n v="34.759998000000003"/>
    <n v="35.090000000000003"/>
    <n v="34.479999999999997"/>
    <n v="34.82"/>
    <n v="34.450817000000001"/>
    <n v="8550000"/>
    <s v="GM"/>
    <x v="10"/>
    <s v="$15.00 to $49.99"/>
    <n v="15"/>
    <n v="0.04"/>
    <n v="4"/>
    <n v="3445.0817000000002"/>
    <s v="GM"/>
    <s v="General Motors"/>
    <s v="Consumer Discretionary"/>
    <s v="Automobile Manufacturers"/>
    <s v="Detroit, Michigan"/>
    <d v="2013-06-06T00:00:00"/>
    <n v="1467858"/>
    <m/>
  </r>
  <r>
    <d v="2019-05-30T00:00:00"/>
    <s v="GM"/>
    <s v="sell"/>
    <n v="400"/>
    <n v="5"/>
    <s v="2019-05-30"/>
    <n v="34.759998000000003"/>
    <n v="35.090000000000003"/>
    <n v="34.479999999999997"/>
    <n v="34.82"/>
    <n v="34.450817000000001"/>
    <n v="8550000"/>
    <s v="GM"/>
    <x v="12"/>
    <s v="$15.00 to $49.99"/>
    <n v="15"/>
    <n v="0.04"/>
    <n v="16"/>
    <n v="13780.326800000001"/>
    <s v="GM"/>
    <s v="General Motors"/>
    <s v="Consumer Discretionary"/>
    <s v="Automobile Manufacturers"/>
    <s v="Detroit, Michigan"/>
    <d v="2013-06-06T00:00:00"/>
    <n v="1467858"/>
    <m/>
  </r>
  <r>
    <d v="2019-05-23T00:00:00"/>
    <s v="GM"/>
    <s v="sell"/>
    <n v="1300"/>
    <n v="10"/>
    <s v="2019-05-23"/>
    <n v="35.150002000000001"/>
    <n v="35.18"/>
    <n v="34.349997999999999"/>
    <n v="35.130001"/>
    <n v="34.757530000000003"/>
    <n v="13746200"/>
    <s v="GM"/>
    <x v="2"/>
    <s v="$15.00 to $49.99"/>
    <n v="15"/>
    <n v="0.04"/>
    <n v="52"/>
    <n v="45184.788999999997"/>
    <s v="GM"/>
    <s v="General Motors"/>
    <s v="Consumer Discretionary"/>
    <s v="Automobile Manufacturers"/>
    <s v="Detroit, Michigan"/>
    <d v="2013-06-06T00:00:00"/>
    <n v="1467858"/>
    <m/>
  </r>
  <r>
    <d v="2019-05-23T00:00:00"/>
    <s v="GM"/>
    <s v="sell"/>
    <n v="2000"/>
    <n v="15"/>
    <s v="2019-05-23"/>
    <n v="35.150002000000001"/>
    <n v="35.18"/>
    <n v="34.349997999999999"/>
    <n v="35.130001"/>
    <n v="34.757530000000003"/>
    <n v="13746200"/>
    <s v="GM"/>
    <x v="9"/>
    <s v="$15.00 to $49.99"/>
    <n v="15"/>
    <n v="0.04"/>
    <n v="80"/>
    <n v="69515.060000000012"/>
    <s v="GM"/>
    <s v="General Motors"/>
    <s v="Consumer Discretionary"/>
    <s v="Automobile Manufacturers"/>
    <s v="Detroit, Michigan"/>
    <d v="2013-06-06T00:00:00"/>
    <n v="1467858"/>
    <m/>
  </r>
  <r>
    <d v="2019-06-06T00:00:00"/>
    <s v="GM"/>
    <s v="buy"/>
    <n v="900"/>
    <n v="11"/>
    <s v="2019-06-06"/>
    <n v="35.090000000000003"/>
    <n v="35.439999"/>
    <n v="34.459999000000003"/>
    <n v="35.189999"/>
    <n v="35.189999"/>
    <n v="9749200"/>
    <s v="GM"/>
    <x v="1"/>
    <s v="$15.00 to $49.99"/>
    <n v="15"/>
    <n v="0.04"/>
    <n v="36"/>
    <n v="31670.999100000001"/>
    <s v="GM"/>
    <s v="General Motors"/>
    <s v="Consumer Discretionary"/>
    <s v="Automobile Manufacturers"/>
    <s v="Detroit, Michigan"/>
    <d v="2013-06-06T00:00:00"/>
    <n v="1467858"/>
    <m/>
  </r>
  <r>
    <d v="2019-06-06T00:00:00"/>
    <s v="GM"/>
    <s v="buy"/>
    <n v="1100"/>
    <n v="20"/>
    <s v="2019-06-06"/>
    <n v="35.090000000000003"/>
    <n v="35.439999"/>
    <n v="34.459999000000003"/>
    <n v="35.189999"/>
    <n v="35.189999"/>
    <n v="9749200"/>
    <s v="GM"/>
    <x v="15"/>
    <s v="$15.00 to $49.99"/>
    <n v="15"/>
    <n v="0.04"/>
    <n v="44"/>
    <n v="38708.998899999999"/>
    <s v="GM"/>
    <s v="General Motors"/>
    <s v="Consumer Discretionary"/>
    <s v="Automobile Manufacturers"/>
    <s v="Detroit, Michigan"/>
    <d v="2013-06-06T00:00:00"/>
    <n v="1467858"/>
    <m/>
  </r>
  <r>
    <d v="2019-06-06T00:00:00"/>
    <s v="GM"/>
    <s v="buy"/>
    <n v="1400"/>
    <n v="12"/>
    <s v="2019-06-06"/>
    <n v="35.090000000000003"/>
    <n v="35.439999"/>
    <n v="34.459999000000003"/>
    <n v="35.189999"/>
    <n v="35.189999"/>
    <n v="9749200"/>
    <s v="GM"/>
    <x v="11"/>
    <s v="$15.00 to $49.99"/>
    <n v="15"/>
    <n v="0.04"/>
    <n v="56"/>
    <n v="49265.998599999999"/>
    <s v="GM"/>
    <s v="General Motors"/>
    <s v="Consumer Discretionary"/>
    <s v="Automobile Manufacturers"/>
    <s v="Detroit, Michigan"/>
    <d v="2013-06-06T00:00:00"/>
    <n v="1467858"/>
    <m/>
  </r>
  <r>
    <d v="2019-06-06T00:00:00"/>
    <s v="GM"/>
    <s v="buy"/>
    <n v="300"/>
    <n v="6"/>
    <s v="2019-06-06"/>
    <n v="35.090000000000003"/>
    <n v="35.439999"/>
    <n v="34.459999000000003"/>
    <n v="35.189999"/>
    <n v="35.189999"/>
    <n v="9749200"/>
    <s v="GM"/>
    <x v="5"/>
    <s v="$15.00 to $49.99"/>
    <n v="15"/>
    <n v="0.04"/>
    <n v="12"/>
    <n v="10556.9997"/>
    <s v="GM"/>
    <s v="General Motors"/>
    <s v="Consumer Discretionary"/>
    <s v="Automobile Manufacturers"/>
    <s v="Detroit, Michigan"/>
    <d v="2013-06-06T00:00:00"/>
    <n v="1467858"/>
    <m/>
  </r>
  <r>
    <d v="2019-06-04T00:00:00"/>
    <s v="GM"/>
    <s v="sell"/>
    <n v="1700"/>
    <n v="19"/>
    <s v="2019-06-04"/>
    <n v="34.380001"/>
    <n v="35.770000000000003"/>
    <n v="34.299999"/>
    <n v="35.729999999999997"/>
    <n v="35.351165999999999"/>
    <n v="12875700"/>
    <s v="GM"/>
    <x v="0"/>
    <s v="$15.00 to $49.99"/>
    <n v="15"/>
    <n v="0.04"/>
    <n v="68"/>
    <n v="60096.982199999999"/>
    <s v="GM"/>
    <s v="General Motors"/>
    <s v="Consumer Discretionary"/>
    <s v="Automobile Manufacturers"/>
    <s v="Detroit, Michigan"/>
    <d v="2013-06-06T00:00:00"/>
    <n v="1467858"/>
    <m/>
  </r>
  <r>
    <d v="2019-06-04T00:00:00"/>
    <s v="GM"/>
    <s v="buy"/>
    <n v="700"/>
    <n v="7"/>
    <s v="2019-06-04"/>
    <n v="34.380001"/>
    <n v="35.770000000000003"/>
    <n v="34.299999"/>
    <n v="35.729999999999997"/>
    <n v="35.351165999999999"/>
    <n v="12875700"/>
    <s v="GM"/>
    <x v="7"/>
    <s v="$15.00 to $49.99"/>
    <n v="15"/>
    <n v="0.04"/>
    <n v="28"/>
    <n v="24745.816200000001"/>
    <s v="GM"/>
    <s v="General Motors"/>
    <s v="Consumer Discretionary"/>
    <s v="Automobile Manufacturers"/>
    <s v="Detroit, Michigan"/>
    <d v="2013-06-06T00:00:00"/>
    <n v="1467858"/>
    <m/>
  </r>
  <r>
    <d v="2019-06-05T00:00:00"/>
    <s v="GM"/>
    <s v="buy"/>
    <n v="2300"/>
    <n v="16"/>
    <s v="2019-06-05"/>
    <n v="36.040000999999997"/>
    <n v="36.139999000000003"/>
    <n v="35.330002"/>
    <n v="35.840000000000003"/>
    <n v="35.460003"/>
    <n v="9605600"/>
    <s v="GM"/>
    <x v="8"/>
    <s v="$15.00 to $49.99"/>
    <n v="15"/>
    <n v="0.04"/>
    <n v="92"/>
    <n v="81558.006900000008"/>
    <s v="GM"/>
    <s v="General Motors"/>
    <s v="Consumer Discretionary"/>
    <s v="Automobile Manufacturers"/>
    <s v="Detroit, Michigan"/>
    <d v="2013-06-06T00:00:00"/>
    <n v="1467858"/>
    <m/>
  </r>
  <r>
    <d v="2019-06-05T00:00:00"/>
    <s v="GM"/>
    <s v="sell"/>
    <n v="2400"/>
    <n v="20"/>
    <s v="2019-06-05"/>
    <n v="36.040000999999997"/>
    <n v="36.139999000000003"/>
    <n v="35.330002"/>
    <n v="35.840000000000003"/>
    <n v="35.460003"/>
    <n v="9605600"/>
    <s v="GM"/>
    <x v="15"/>
    <s v="$15.00 to $49.99"/>
    <n v="15"/>
    <n v="0.04"/>
    <n v="96"/>
    <n v="85104.007200000007"/>
    <s v="GM"/>
    <s v="General Motors"/>
    <s v="Consumer Discretionary"/>
    <s v="Automobile Manufacturers"/>
    <s v="Detroit, Michigan"/>
    <d v="2013-06-06T00:00:00"/>
    <n v="1467858"/>
    <m/>
  </r>
  <r>
    <d v="2019-06-07T00:00:00"/>
    <s v="GM"/>
    <s v="sell"/>
    <n v="700"/>
    <n v="9"/>
    <s v="2019-06-07"/>
    <n v="35.310001"/>
    <n v="35.549999"/>
    <n v="35.150002000000001"/>
    <n v="35.490001999999997"/>
    <n v="35.490001999999997"/>
    <n v="6561000"/>
    <s v="GM"/>
    <x v="6"/>
    <s v="$15.00 to $49.99"/>
    <n v="15"/>
    <n v="0.04"/>
    <n v="28"/>
    <n v="24843.001400000001"/>
    <s v="GM"/>
    <s v="General Motors"/>
    <s v="Consumer Discretionary"/>
    <s v="Automobile Manufacturers"/>
    <s v="Detroit, Michigan"/>
    <d v="2013-06-06T00:00:00"/>
    <n v="1467858"/>
    <m/>
  </r>
  <r>
    <d v="2019-06-07T00:00:00"/>
    <s v="GM"/>
    <s v="buy"/>
    <n v="1400"/>
    <n v="14"/>
    <s v="2019-06-07"/>
    <n v="35.310001"/>
    <n v="35.549999"/>
    <n v="35.150002000000001"/>
    <n v="35.490001999999997"/>
    <n v="35.490001999999997"/>
    <n v="6561000"/>
    <s v="GM"/>
    <x v="16"/>
    <s v="$15.00 to $49.99"/>
    <n v="15"/>
    <n v="0.04"/>
    <n v="56"/>
    <n v="49686.002799999987"/>
    <s v="GM"/>
    <s v="General Motors"/>
    <s v="Consumer Discretionary"/>
    <s v="Automobile Manufacturers"/>
    <s v="Detroit, Michigan"/>
    <d v="2013-06-06T00:00:00"/>
    <n v="1467858"/>
    <m/>
  </r>
  <r>
    <d v="2019-06-07T00:00:00"/>
    <s v="GM"/>
    <s v="sell"/>
    <n v="100"/>
    <n v="6"/>
    <s v="2019-06-07"/>
    <n v="35.310001"/>
    <n v="35.549999"/>
    <n v="35.150002000000001"/>
    <n v="35.490001999999997"/>
    <n v="35.490001999999997"/>
    <n v="6561000"/>
    <s v="GM"/>
    <x v="5"/>
    <s v="$15.00 to $49.99"/>
    <n v="15"/>
    <n v="0.04"/>
    <n v="4"/>
    <n v="3549.000199999999"/>
    <s v="GM"/>
    <s v="General Motors"/>
    <s v="Consumer Discretionary"/>
    <s v="Automobile Manufacturers"/>
    <s v="Detroit, Michigan"/>
    <d v="2013-06-06T00:00:00"/>
    <n v="1467858"/>
    <m/>
  </r>
  <r>
    <d v="2019-06-14T00:00:00"/>
    <s v="GM"/>
    <s v="buy"/>
    <n v="900"/>
    <n v="14"/>
    <s v="2019-06-14"/>
    <n v="35.880001"/>
    <n v="35.990001999999997"/>
    <n v="35.540000999999997"/>
    <n v="35.659999999999997"/>
    <n v="35.659999999999997"/>
    <n v="4953400"/>
    <s v="GM"/>
    <x v="16"/>
    <s v="$15.00 to $49.99"/>
    <n v="15"/>
    <n v="0.04"/>
    <n v="36"/>
    <n v="32094"/>
    <s v="GM"/>
    <s v="General Motors"/>
    <s v="Consumer Discretionary"/>
    <s v="Automobile Manufacturers"/>
    <s v="Detroit, Michigan"/>
    <d v="2013-06-06T00:00:00"/>
    <n v="1467858"/>
    <m/>
  </r>
  <r>
    <d v="2019-06-12T00:00:00"/>
    <s v="GM"/>
    <s v="buy"/>
    <n v="1000"/>
    <n v="11"/>
    <s v="2019-06-12"/>
    <n v="36.259998000000003"/>
    <n v="36.259998000000003"/>
    <n v="35.560001"/>
    <n v="35.669998"/>
    <n v="35.669998"/>
    <n v="5509500"/>
    <s v="GM"/>
    <x v="1"/>
    <s v="$15.00 to $49.99"/>
    <n v="15"/>
    <n v="0.04"/>
    <n v="40"/>
    <n v="35669.998"/>
    <s v="GM"/>
    <s v="General Motors"/>
    <s v="Consumer Discretionary"/>
    <s v="Automobile Manufacturers"/>
    <s v="Detroit, Michigan"/>
    <d v="2013-06-06T00:00:00"/>
    <n v="1467858"/>
    <m/>
  </r>
  <r>
    <d v="2019-06-10T00:00:00"/>
    <s v="GM"/>
    <s v="buy"/>
    <n v="2400"/>
    <n v="20"/>
    <s v="2019-06-10"/>
    <n v="36.130001"/>
    <n v="36.509998000000003"/>
    <n v="35.889999000000003"/>
    <n v="36.009998000000003"/>
    <n v="36.009998000000003"/>
    <n v="8498000"/>
    <s v="GM"/>
    <x v="15"/>
    <s v="$15.00 to $49.99"/>
    <n v="15"/>
    <n v="0.04"/>
    <n v="96"/>
    <n v="86423.995200000005"/>
    <s v="GM"/>
    <s v="General Motors"/>
    <s v="Consumer Discretionary"/>
    <s v="Automobile Manufacturers"/>
    <s v="Detroit, Michigan"/>
    <d v="2013-06-06T00:00:00"/>
    <n v="1467858"/>
    <m/>
  </r>
  <r>
    <d v="2019-06-13T00:00:00"/>
    <s v="GM"/>
    <s v="sell"/>
    <n v="300"/>
    <n v="3"/>
    <s v="2019-06-13"/>
    <n v="35.630001"/>
    <n v="36.049999"/>
    <n v="35.409999999999997"/>
    <n v="36.020000000000003"/>
    <n v="36.020000000000003"/>
    <n v="3917300"/>
    <s v="GM"/>
    <x v="3"/>
    <s v="$15.00 to $49.99"/>
    <n v="15"/>
    <n v="0.04"/>
    <n v="12"/>
    <n v="10806"/>
    <s v="GM"/>
    <s v="General Motors"/>
    <s v="Consumer Discretionary"/>
    <s v="Automobile Manufacturers"/>
    <s v="Detroit, Michigan"/>
    <d v="2013-06-06T00:00:00"/>
    <n v="1467858"/>
    <m/>
  </r>
  <r>
    <d v="2019-06-17T00:00:00"/>
    <s v="GM"/>
    <s v="buy"/>
    <n v="300"/>
    <n v="5"/>
    <s v="2019-06-17"/>
    <n v="35.560001"/>
    <n v="36.18"/>
    <n v="35.360000999999997"/>
    <n v="36.139999000000003"/>
    <n v="36.139999000000003"/>
    <n v="5454900"/>
    <s v="GM"/>
    <x v="12"/>
    <s v="$15.00 to $49.99"/>
    <n v="15"/>
    <n v="0.04"/>
    <n v="12"/>
    <n v="10841.9997"/>
    <s v="GM"/>
    <s v="General Motors"/>
    <s v="Consumer Discretionary"/>
    <s v="Automobile Manufacturers"/>
    <s v="Detroit, Michigan"/>
    <d v="2013-06-06T00:00:00"/>
    <n v="1467858"/>
    <m/>
  </r>
  <r>
    <d v="2019-06-17T00:00:00"/>
    <s v="GM"/>
    <s v="sell"/>
    <n v="1900"/>
    <n v="19"/>
    <s v="2019-06-17"/>
    <n v="35.560001"/>
    <n v="36.18"/>
    <n v="35.360000999999997"/>
    <n v="36.139999000000003"/>
    <n v="36.139999000000003"/>
    <n v="5454900"/>
    <s v="GM"/>
    <x v="0"/>
    <s v="$15.00 to $49.99"/>
    <n v="15"/>
    <n v="0.04"/>
    <n v="76"/>
    <n v="68665.998100000012"/>
    <s v="GM"/>
    <s v="General Motors"/>
    <s v="Consumer Discretionary"/>
    <s v="Automobile Manufacturers"/>
    <s v="Detroit, Michigan"/>
    <d v="2013-06-06T00:00:00"/>
    <n v="1467858"/>
    <m/>
  </r>
  <r>
    <d v="2019-06-17T00:00:00"/>
    <s v="GM"/>
    <s v="buy"/>
    <n v="1200"/>
    <n v="16"/>
    <s v="2019-06-17"/>
    <n v="35.560001"/>
    <n v="36.18"/>
    <n v="35.360000999999997"/>
    <n v="36.139999000000003"/>
    <n v="36.139999000000003"/>
    <n v="5454900"/>
    <s v="GM"/>
    <x v="8"/>
    <s v="$15.00 to $49.99"/>
    <n v="15"/>
    <n v="0.04"/>
    <n v="48"/>
    <n v="43367.998800000001"/>
    <s v="GM"/>
    <s v="General Motors"/>
    <s v="Consumer Discretionary"/>
    <s v="Automobile Manufacturers"/>
    <s v="Detroit, Michigan"/>
    <d v="2013-06-06T00:00:00"/>
    <n v="1467858"/>
    <m/>
  </r>
  <r>
    <d v="2019-06-17T00:00:00"/>
    <s v="GM"/>
    <s v="sell"/>
    <n v="600"/>
    <n v="7"/>
    <s v="2019-06-17"/>
    <n v="35.560001"/>
    <n v="36.18"/>
    <n v="35.360000999999997"/>
    <n v="36.139999000000003"/>
    <n v="36.139999000000003"/>
    <n v="5454900"/>
    <s v="GM"/>
    <x v="7"/>
    <s v="$15.00 to $49.99"/>
    <n v="15"/>
    <n v="0.04"/>
    <n v="24"/>
    <n v="21683.999400000001"/>
    <s v="GM"/>
    <s v="General Motors"/>
    <s v="Consumer Discretionary"/>
    <s v="Automobile Manufacturers"/>
    <s v="Detroit, Michigan"/>
    <d v="2013-06-06T00:00:00"/>
    <n v="1467858"/>
    <m/>
  </r>
  <r>
    <d v="2019-06-11T00:00:00"/>
    <s v="GM"/>
    <s v="buy"/>
    <n v="700"/>
    <n v="8"/>
    <s v="2019-06-11"/>
    <n v="36.360000999999997"/>
    <n v="36.580002"/>
    <n v="36.099997999999999"/>
    <n v="36.200001"/>
    <n v="36.200001"/>
    <n v="4652000"/>
    <s v="GM"/>
    <x v="4"/>
    <s v="$15.00 to $49.99"/>
    <n v="15"/>
    <n v="0.04"/>
    <n v="28"/>
    <n v="25340.000700000001"/>
    <s v="GM"/>
    <s v="General Motors"/>
    <s v="Consumer Discretionary"/>
    <s v="Automobile Manufacturers"/>
    <s v="Detroit, Michigan"/>
    <d v="2013-06-06T00:00:00"/>
    <n v="1467858"/>
    <m/>
  </r>
  <r>
    <d v="2019-05-20T00:00:00"/>
    <s v="GM"/>
    <s v="sell"/>
    <n v="900"/>
    <n v="10"/>
    <s v="2019-05-20"/>
    <n v="36.659999999999997"/>
    <n v="37"/>
    <n v="36.639999000000003"/>
    <n v="36.970001000000003"/>
    <n v="36.578021999999997"/>
    <n v="17521900"/>
    <s v="GM"/>
    <x v="2"/>
    <s v="$15.00 to $49.99"/>
    <n v="15"/>
    <n v="0.04"/>
    <n v="36"/>
    <n v="32920.219799999999"/>
    <s v="GM"/>
    <s v="General Motors"/>
    <s v="Consumer Discretionary"/>
    <s v="Automobile Manufacturers"/>
    <s v="Detroit, Michigan"/>
    <d v="2013-06-06T00:00:00"/>
    <n v="1467858"/>
    <m/>
  </r>
  <r>
    <d v="2019-05-20T00:00:00"/>
    <s v="GM"/>
    <s v="buy"/>
    <n v="600"/>
    <n v="13"/>
    <s v="2019-05-20"/>
    <n v="36.659999999999997"/>
    <n v="37"/>
    <n v="36.639999000000003"/>
    <n v="36.970001000000003"/>
    <n v="36.578021999999997"/>
    <n v="17521900"/>
    <s v="GM"/>
    <x v="13"/>
    <s v="$15.00 to $49.99"/>
    <n v="15"/>
    <n v="0.04"/>
    <n v="24"/>
    <n v="21946.813200000001"/>
    <s v="GM"/>
    <s v="General Motors"/>
    <s v="Consumer Discretionary"/>
    <s v="Automobile Manufacturers"/>
    <s v="Detroit, Michigan"/>
    <d v="2013-06-06T00:00:00"/>
    <n v="1467858"/>
    <m/>
  </r>
  <r>
    <d v="2019-05-17T00:00:00"/>
    <s v="GM"/>
    <s v="buy"/>
    <n v="1000"/>
    <n v="9"/>
    <s v="2019-05-17"/>
    <n v="37.009998000000003"/>
    <n v="37.360000999999997"/>
    <n v="36.849997999999999"/>
    <n v="37"/>
    <n v="36.607700000000001"/>
    <n v="7970000"/>
    <s v="GM"/>
    <x v="6"/>
    <s v="$15.00 to $49.99"/>
    <n v="15"/>
    <n v="0.04"/>
    <n v="40"/>
    <n v="36607.699999999997"/>
    <s v="GM"/>
    <s v="General Motors"/>
    <s v="Consumer Discretionary"/>
    <s v="Automobile Manufacturers"/>
    <s v="Detroit, Michigan"/>
    <d v="2013-06-06T00:00:00"/>
    <n v="1467858"/>
    <m/>
  </r>
  <r>
    <d v="2019-05-17T00:00:00"/>
    <s v="GM"/>
    <s v="sell"/>
    <n v="1500"/>
    <n v="11"/>
    <s v="2019-05-17"/>
    <n v="37.009998000000003"/>
    <n v="37.360000999999997"/>
    <n v="36.849997999999999"/>
    <n v="37"/>
    <n v="36.607700000000001"/>
    <n v="7970000"/>
    <s v="GM"/>
    <x v="1"/>
    <s v="$15.00 to $49.99"/>
    <n v="15"/>
    <n v="0.04"/>
    <n v="60"/>
    <n v="54911.55"/>
    <s v="GM"/>
    <s v="General Motors"/>
    <s v="Consumer Discretionary"/>
    <s v="Automobile Manufacturers"/>
    <s v="Detroit, Michigan"/>
    <d v="2013-06-06T00:00:00"/>
    <n v="1467858"/>
    <m/>
  </r>
  <r>
    <d v="2019-06-18T00:00:00"/>
    <s v="GM"/>
    <s v="sell"/>
    <n v="900"/>
    <n v="8"/>
    <s v="2019-06-18"/>
    <n v="36.380001"/>
    <n v="36.779998999999997"/>
    <n v="36.139999000000003"/>
    <n v="36.700001"/>
    <n v="36.700001"/>
    <n v="8226900"/>
    <s v="GM"/>
    <x v="4"/>
    <s v="$15.00 to $49.99"/>
    <n v="15"/>
    <n v="0.04"/>
    <n v="36"/>
    <n v="33030.000899999999"/>
    <s v="GM"/>
    <s v="General Motors"/>
    <s v="Consumer Discretionary"/>
    <s v="Automobile Manufacturers"/>
    <s v="Detroit, Michigan"/>
    <d v="2013-06-06T00:00:00"/>
    <n v="1467858"/>
    <m/>
  </r>
  <r>
    <d v="2019-06-18T00:00:00"/>
    <s v="GM"/>
    <s v="buy"/>
    <n v="2000"/>
    <n v="20"/>
    <s v="2019-06-18"/>
    <n v="36.380001"/>
    <n v="36.779998999999997"/>
    <n v="36.139999000000003"/>
    <n v="36.700001"/>
    <n v="36.700001"/>
    <n v="8226900"/>
    <s v="GM"/>
    <x v="15"/>
    <s v="$15.00 to $49.99"/>
    <n v="15"/>
    <n v="0.04"/>
    <n v="80"/>
    <n v="73400.002000000008"/>
    <s v="GM"/>
    <s v="General Motors"/>
    <s v="Consumer Discretionary"/>
    <s v="Automobile Manufacturers"/>
    <s v="Detroit, Michigan"/>
    <d v="2013-06-06T00:00:00"/>
    <n v="1467858"/>
    <m/>
  </r>
  <r>
    <d v="2019-06-18T00:00:00"/>
    <s v="GM"/>
    <s v="sell"/>
    <n v="1900"/>
    <n v="12"/>
    <s v="2019-06-18"/>
    <n v="36.380001"/>
    <n v="36.779998999999997"/>
    <n v="36.139999000000003"/>
    <n v="36.700001"/>
    <n v="36.700001"/>
    <n v="8226900"/>
    <s v="GM"/>
    <x v="11"/>
    <s v="$15.00 to $49.99"/>
    <n v="15"/>
    <n v="0.04"/>
    <n v="76"/>
    <n v="69730.001900000003"/>
    <s v="GM"/>
    <s v="General Motors"/>
    <s v="Consumer Discretionary"/>
    <s v="Automobile Manufacturers"/>
    <s v="Detroit, Michigan"/>
    <d v="2013-06-06T00:00:00"/>
    <n v="1467858"/>
    <m/>
  </r>
  <r>
    <d v="2019-06-18T00:00:00"/>
    <s v="GM"/>
    <s v="buy"/>
    <n v="400"/>
    <n v="7"/>
    <s v="2019-06-18"/>
    <n v="36.380001"/>
    <n v="36.779998999999997"/>
    <n v="36.139999000000003"/>
    <n v="36.700001"/>
    <n v="36.700001"/>
    <n v="8226900"/>
    <s v="GM"/>
    <x v="7"/>
    <s v="$15.00 to $49.99"/>
    <n v="15"/>
    <n v="0.04"/>
    <n v="16"/>
    <n v="14680.000400000001"/>
    <s v="GM"/>
    <s v="General Motors"/>
    <s v="Consumer Discretionary"/>
    <s v="Automobile Manufacturers"/>
    <s v="Detroit, Michigan"/>
    <d v="2013-06-06T00:00:00"/>
    <n v="1467858"/>
    <m/>
  </r>
  <r>
    <d v="2019-05-21T00:00:00"/>
    <s v="GM"/>
    <s v="sell"/>
    <n v="100"/>
    <n v="3"/>
    <s v="2019-05-21"/>
    <n v="37"/>
    <n v="37.240001999999997"/>
    <n v="36.729999999999997"/>
    <n v="37.130001"/>
    <n v="36.736324000000003"/>
    <n v="8387600"/>
    <s v="GM"/>
    <x v="3"/>
    <s v="$15.00 to $49.99"/>
    <n v="15"/>
    <n v="0.04"/>
    <n v="4"/>
    <n v="3673.6324"/>
    <s v="GM"/>
    <s v="General Motors"/>
    <s v="Consumer Discretionary"/>
    <s v="Automobile Manufacturers"/>
    <s v="Detroit, Michigan"/>
    <d v="2013-06-06T00:00:00"/>
    <n v="1467858"/>
    <m/>
  </r>
  <r>
    <d v="2019-05-21T00:00:00"/>
    <s v="GM"/>
    <s v="buy"/>
    <n v="400"/>
    <n v="7"/>
    <s v="2019-05-21"/>
    <n v="37"/>
    <n v="37.240001999999997"/>
    <n v="36.729999999999997"/>
    <n v="37.130001"/>
    <n v="36.736324000000003"/>
    <n v="8387600"/>
    <s v="GM"/>
    <x v="7"/>
    <s v="$15.00 to $49.99"/>
    <n v="15"/>
    <n v="0.04"/>
    <n v="16"/>
    <n v="14694.5296"/>
    <s v="GM"/>
    <s v="General Motors"/>
    <s v="Consumer Discretionary"/>
    <s v="Automobile Manufacturers"/>
    <s v="Detroit, Michigan"/>
    <d v="2013-06-06T00:00:00"/>
    <n v="1467858"/>
    <m/>
  </r>
  <r>
    <d v="2019-06-19T00:00:00"/>
    <s v="GM"/>
    <s v="buy"/>
    <n v="800"/>
    <n v="18"/>
    <s v="2019-06-19"/>
    <n v="37"/>
    <n v="37.470001000000003"/>
    <n v="36.75"/>
    <n v="36.779998999999997"/>
    <n v="36.779998999999997"/>
    <n v="10884800"/>
    <s v="GM"/>
    <x v="18"/>
    <s v="$15.00 to $49.99"/>
    <n v="15"/>
    <n v="0.04"/>
    <n v="32"/>
    <n v="29423.999199999998"/>
    <s v="GM"/>
    <s v="General Motors"/>
    <s v="Consumer Discretionary"/>
    <s v="Automobile Manufacturers"/>
    <s v="Detroit, Michigan"/>
    <d v="2013-06-06T00:00:00"/>
    <n v="1467858"/>
    <m/>
  </r>
  <r>
    <d v="2019-06-19T00:00:00"/>
    <s v="GM"/>
    <s v="sell"/>
    <n v="1200"/>
    <n v="13"/>
    <s v="2019-06-19"/>
    <n v="37"/>
    <n v="37.470001000000003"/>
    <n v="36.75"/>
    <n v="36.779998999999997"/>
    <n v="36.779998999999997"/>
    <n v="10884800"/>
    <s v="GM"/>
    <x v="13"/>
    <s v="$15.00 to $49.99"/>
    <n v="15"/>
    <n v="0.04"/>
    <n v="48"/>
    <n v="44135.998799999987"/>
    <s v="GM"/>
    <s v="General Motors"/>
    <s v="Consumer Discretionary"/>
    <s v="Automobile Manufacturers"/>
    <s v="Detroit, Michigan"/>
    <d v="2013-06-06T00:00:00"/>
    <n v="1467858"/>
    <m/>
  </r>
  <r>
    <d v="2019-06-20T00:00:00"/>
    <s v="GM"/>
    <s v="buy"/>
    <n v="1300"/>
    <n v="20"/>
    <s v="2019-06-20"/>
    <n v="37.150002000000001"/>
    <n v="37.310001"/>
    <n v="36.490001999999997"/>
    <n v="36.959999000000003"/>
    <n v="36.959999000000003"/>
    <n v="8639700"/>
    <s v="GM"/>
    <x v="15"/>
    <s v="$15.00 to $49.99"/>
    <n v="15"/>
    <n v="0.04"/>
    <n v="52"/>
    <n v="48047.998699999996"/>
    <s v="GM"/>
    <s v="General Motors"/>
    <s v="Consumer Discretionary"/>
    <s v="Automobile Manufacturers"/>
    <s v="Detroit, Michigan"/>
    <d v="2013-06-06T00:00:00"/>
    <n v="1467858"/>
    <m/>
  </r>
  <r>
    <d v="2019-06-24T00:00:00"/>
    <s v="GM"/>
    <s v="buy"/>
    <n v="600"/>
    <n v="7"/>
    <s v="2019-06-24"/>
    <n v="36.830002"/>
    <n v="37.119999"/>
    <n v="36.580002"/>
    <n v="36.959999000000003"/>
    <n v="36.959999000000003"/>
    <n v="7449000"/>
    <s v="GM"/>
    <x v="7"/>
    <s v="$15.00 to $49.99"/>
    <n v="15"/>
    <n v="0.04"/>
    <n v="24"/>
    <n v="22175.999400000001"/>
    <s v="GM"/>
    <s v="General Motors"/>
    <s v="Consumer Discretionary"/>
    <s v="Automobile Manufacturers"/>
    <s v="Detroit, Michigan"/>
    <d v="2013-06-06T00:00:00"/>
    <n v="1467858"/>
    <m/>
  </r>
  <r>
    <d v="2019-06-20T00:00:00"/>
    <s v="GM"/>
    <s v="sell"/>
    <n v="100"/>
    <n v="2"/>
    <s v="2019-06-20"/>
    <n v="37.150002000000001"/>
    <n v="37.310001"/>
    <n v="36.490001999999997"/>
    <n v="36.959999000000003"/>
    <n v="36.959999000000003"/>
    <n v="8639700"/>
    <s v="GM"/>
    <x v="10"/>
    <s v="$15.00 to $49.99"/>
    <n v="15"/>
    <n v="0.04"/>
    <n v="4"/>
    <n v="3695.9998999999998"/>
    <s v="GM"/>
    <s v="General Motors"/>
    <s v="Consumer Discretionary"/>
    <s v="Automobile Manufacturers"/>
    <s v="Detroit, Michigan"/>
    <d v="2013-06-06T00:00:00"/>
    <n v="1467858"/>
    <m/>
  </r>
  <r>
    <d v="2019-05-15T00:00:00"/>
    <s v="GM"/>
    <s v="buy"/>
    <n v="1800"/>
    <n v="13"/>
    <s v="2019-05-15"/>
    <n v="36.630001"/>
    <n v="37.560001"/>
    <n v="36.479999999999997"/>
    <n v="37.369999"/>
    <n v="36.973778000000003"/>
    <n v="8190400"/>
    <s v="GM"/>
    <x v="13"/>
    <s v="$15.00 to $49.99"/>
    <n v="15"/>
    <n v="0.04"/>
    <n v="72"/>
    <n v="66552.800400000007"/>
    <s v="GM"/>
    <s v="General Motors"/>
    <s v="Consumer Discretionary"/>
    <s v="Automobile Manufacturers"/>
    <s v="Detroit, Michigan"/>
    <d v="2013-06-06T00:00:00"/>
    <n v="1467858"/>
    <m/>
  </r>
  <r>
    <d v="2019-05-16T00:00:00"/>
    <s v="GM"/>
    <s v="sell"/>
    <n v="400"/>
    <n v="2"/>
    <s v="2019-05-16"/>
    <n v="37.299999"/>
    <n v="37.619999"/>
    <n v="37.130001"/>
    <n v="37.380001"/>
    <n v="36.983673000000003"/>
    <n v="5734600"/>
    <s v="GM"/>
    <x v="10"/>
    <s v="$15.00 to $49.99"/>
    <n v="15"/>
    <n v="0.04"/>
    <n v="16"/>
    <n v="14793.4692"/>
    <s v="GM"/>
    <s v="General Motors"/>
    <s v="Consumer Discretionary"/>
    <s v="Automobile Manufacturers"/>
    <s v="Detroit, Michigan"/>
    <d v="2013-06-06T00:00:00"/>
    <n v="1467858"/>
    <m/>
  </r>
  <r>
    <d v="2019-04-01T00:00:00"/>
    <s v="GM"/>
    <s v="sell"/>
    <n v="500"/>
    <n v="4"/>
    <s v="2019-04-01"/>
    <n v="37.400002000000001"/>
    <n v="37.82"/>
    <n v="37.330002"/>
    <n v="37.759998000000003"/>
    <n v="37.359642000000001"/>
    <n v="7145600"/>
    <s v="GM"/>
    <x v="14"/>
    <s v="$15.00 to $49.99"/>
    <n v="15"/>
    <n v="0.04"/>
    <n v="20"/>
    <n v="18679.821"/>
    <s v="GM"/>
    <s v="General Motors"/>
    <s v="Consumer Discretionary"/>
    <s v="Automobile Manufacturers"/>
    <s v="Detroit, Michigan"/>
    <d v="2013-06-06T00:00:00"/>
    <n v="1467858"/>
    <m/>
  </r>
  <r>
    <d v="2019-04-01T00:00:00"/>
    <s v="GM"/>
    <s v="sell"/>
    <n v="800"/>
    <n v="11"/>
    <s v="2019-04-01"/>
    <n v="37.400002000000001"/>
    <n v="37.82"/>
    <n v="37.330002"/>
    <n v="37.759998000000003"/>
    <n v="37.359642000000001"/>
    <n v="7145600"/>
    <s v="GM"/>
    <x v="1"/>
    <s v="$15.00 to $49.99"/>
    <n v="15"/>
    <n v="0.04"/>
    <n v="32"/>
    <n v="29887.713599999999"/>
    <s v="GM"/>
    <s v="General Motors"/>
    <s v="Consumer Discretionary"/>
    <s v="Automobile Manufacturers"/>
    <s v="Detroit, Michigan"/>
    <d v="2013-06-06T00:00:00"/>
    <n v="1467858"/>
    <m/>
  </r>
  <r>
    <d v="2019-04-01T00:00:00"/>
    <s v="GM"/>
    <s v="sell"/>
    <n v="1900"/>
    <n v="13"/>
    <s v="2019-04-01"/>
    <n v="37.400002000000001"/>
    <n v="37.82"/>
    <n v="37.330002"/>
    <n v="37.759998000000003"/>
    <n v="37.359642000000001"/>
    <n v="7145600"/>
    <s v="GM"/>
    <x v="13"/>
    <s v="$15.00 to $49.99"/>
    <n v="15"/>
    <n v="0.04"/>
    <n v="76"/>
    <n v="70983.319799999997"/>
    <s v="GM"/>
    <s v="General Motors"/>
    <s v="Consumer Discretionary"/>
    <s v="Automobile Manufacturers"/>
    <s v="Detroit, Michigan"/>
    <d v="2013-06-06T00:00:00"/>
    <n v="1467858"/>
    <m/>
  </r>
  <r>
    <d v="2019-04-02T00:00:00"/>
    <s v="GM"/>
    <s v="buy"/>
    <n v="300"/>
    <n v="4"/>
    <s v="2019-04-02"/>
    <n v="37.830002"/>
    <n v="38.009998000000003"/>
    <n v="37.610000999999997"/>
    <n v="37.810001"/>
    <n v="37.409115"/>
    <n v="5667100"/>
    <s v="GM"/>
    <x v="14"/>
    <s v="$15.00 to $49.99"/>
    <n v="15"/>
    <n v="0.04"/>
    <n v="12"/>
    <n v="11222.7345"/>
    <s v="GM"/>
    <s v="General Motors"/>
    <s v="Consumer Discretionary"/>
    <s v="Automobile Manufacturers"/>
    <s v="Detroit, Michigan"/>
    <d v="2013-06-06T00:00:00"/>
    <n v="1467858"/>
    <m/>
  </r>
  <r>
    <d v="2019-04-02T00:00:00"/>
    <s v="GM"/>
    <s v="buy"/>
    <n v="400"/>
    <n v="11"/>
    <s v="2019-04-02"/>
    <n v="37.830002"/>
    <n v="38.009998000000003"/>
    <n v="37.610000999999997"/>
    <n v="37.810001"/>
    <n v="37.409115"/>
    <n v="5667100"/>
    <s v="GM"/>
    <x v="1"/>
    <s v="$15.00 to $49.99"/>
    <n v="15"/>
    <n v="0.04"/>
    <n v="16"/>
    <n v="14963.646000000001"/>
    <s v="GM"/>
    <s v="General Motors"/>
    <s v="Consumer Discretionary"/>
    <s v="Automobile Manufacturers"/>
    <s v="Detroit, Michigan"/>
    <d v="2013-06-06T00:00:00"/>
    <n v="1467858"/>
    <m/>
  </r>
  <r>
    <d v="2019-04-02T00:00:00"/>
    <s v="GM"/>
    <s v="buy"/>
    <n v="1400"/>
    <n v="18"/>
    <s v="2019-04-02"/>
    <n v="37.830002"/>
    <n v="38.009998000000003"/>
    <n v="37.610000999999997"/>
    <n v="37.810001"/>
    <n v="37.409115"/>
    <n v="5667100"/>
    <s v="GM"/>
    <x v="18"/>
    <s v="$15.00 to $49.99"/>
    <n v="15"/>
    <n v="0.04"/>
    <n v="56"/>
    <n v="52372.760999999999"/>
    <s v="GM"/>
    <s v="General Motors"/>
    <s v="Consumer Discretionary"/>
    <s v="Automobile Manufacturers"/>
    <s v="Detroit, Michigan"/>
    <d v="2013-06-06T00:00:00"/>
    <n v="1467858"/>
    <m/>
  </r>
  <r>
    <d v="2019-05-10T00:00:00"/>
    <s v="GM"/>
    <s v="sell"/>
    <n v="900"/>
    <n v="6"/>
    <s v="2019-05-10"/>
    <n v="37.5"/>
    <n v="37.979999999999997"/>
    <n v="37.040000999999997"/>
    <n v="37.889999000000003"/>
    <n v="37.488266000000003"/>
    <n v="6440600"/>
    <s v="GM"/>
    <x v="5"/>
    <s v="$15.00 to $49.99"/>
    <n v="15"/>
    <n v="0.04"/>
    <n v="36"/>
    <n v="33739.439400000003"/>
    <s v="GM"/>
    <s v="General Motors"/>
    <s v="Consumer Discretionary"/>
    <s v="Automobile Manufacturers"/>
    <s v="Detroit, Michigan"/>
    <d v="2013-06-06T00:00:00"/>
    <n v="1467858"/>
    <m/>
  </r>
  <r>
    <d v="2019-05-06T00:00:00"/>
    <s v="GM"/>
    <s v="buy"/>
    <n v="1200"/>
    <n v="11"/>
    <s v="2019-05-06"/>
    <n v="37.5"/>
    <n v="38.169998"/>
    <n v="37.25"/>
    <n v="38.090000000000003"/>
    <n v="37.686146000000001"/>
    <n v="7506200"/>
    <s v="GM"/>
    <x v="1"/>
    <s v="$15.00 to $49.99"/>
    <n v="15"/>
    <n v="0.04"/>
    <n v="48"/>
    <n v="45223.375200000002"/>
    <s v="GM"/>
    <s v="General Motors"/>
    <s v="Consumer Discretionary"/>
    <s v="Automobile Manufacturers"/>
    <s v="Detroit, Michigan"/>
    <d v="2013-06-06T00:00:00"/>
    <n v="1467858"/>
    <m/>
  </r>
  <r>
    <d v="2019-05-06T00:00:00"/>
    <s v="GM"/>
    <s v="buy"/>
    <n v="400"/>
    <n v="5"/>
    <s v="2019-05-06"/>
    <n v="37.5"/>
    <n v="38.169998"/>
    <n v="37.25"/>
    <n v="38.090000000000003"/>
    <n v="37.686146000000001"/>
    <n v="7506200"/>
    <s v="GM"/>
    <x v="12"/>
    <s v="$15.00 to $49.99"/>
    <n v="15"/>
    <n v="0.04"/>
    <n v="16"/>
    <n v="15074.4584"/>
    <s v="GM"/>
    <s v="General Motors"/>
    <s v="Consumer Discretionary"/>
    <s v="Automobile Manufacturers"/>
    <s v="Detroit, Michigan"/>
    <d v="2013-06-06T00:00:00"/>
    <n v="1467858"/>
    <m/>
  </r>
  <r>
    <d v="2019-05-08T00:00:00"/>
    <s v="GM"/>
    <s v="sell"/>
    <n v="500"/>
    <n v="11"/>
    <s v="2019-05-08"/>
    <n v="38.419998"/>
    <n v="38.779998999999997"/>
    <n v="38.139999000000003"/>
    <n v="38.209999000000003"/>
    <n v="37.804870999999999"/>
    <n v="7082900"/>
    <s v="GM"/>
    <x v="1"/>
    <s v="$15.00 to $49.99"/>
    <n v="15"/>
    <n v="0.04"/>
    <n v="20"/>
    <n v="18902.4355"/>
    <s v="GM"/>
    <s v="General Motors"/>
    <s v="Consumer Discretionary"/>
    <s v="Automobile Manufacturers"/>
    <s v="Detroit, Michigan"/>
    <d v="2013-06-06T00:00:00"/>
    <n v="1467858"/>
    <m/>
  </r>
  <r>
    <d v="2019-05-02T00:00:00"/>
    <s v="GM"/>
    <s v="buy"/>
    <n v="200"/>
    <n v="2"/>
    <s v="2019-05-02"/>
    <n v="38.459999000000003"/>
    <n v="38.840000000000003"/>
    <n v="38.200001"/>
    <n v="38.25"/>
    <n v="37.844448"/>
    <n v="11291900"/>
    <s v="GM"/>
    <x v="10"/>
    <s v="$15.00 to $49.99"/>
    <n v="15"/>
    <n v="0.04"/>
    <n v="8"/>
    <n v="7568.8896000000004"/>
    <s v="GM"/>
    <s v="General Motors"/>
    <s v="Consumer Discretionary"/>
    <s v="Automobile Manufacturers"/>
    <s v="Detroit, Michigan"/>
    <d v="2013-06-06T00:00:00"/>
    <n v="1467858"/>
    <m/>
  </r>
  <r>
    <d v="2019-05-02T00:00:00"/>
    <s v="GM"/>
    <s v="sell"/>
    <n v="1000"/>
    <n v="20"/>
    <s v="2019-05-02"/>
    <n v="38.459999000000003"/>
    <n v="38.840000000000003"/>
    <n v="38.200001"/>
    <n v="38.25"/>
    <n v="37.844448"/>
    <n v="11291900"/>
    <s v="GM"/>
    <x v="15"/>
    <s v="$15.00 to $49.99"/>
    <n v="15"/>
    <n v="0.04"/>
    <n v="40"/>
    <n v="37844.447999999997"/>
    <s v="GM"/>
    <s v="General Motors"/>
    <s v="Consumer Discretionary"/>
    <s v="Automobile Manufacturers"/>
    <s v="Detroit, Michigan"/>
    <d v="2013-06-06T00:00:00"/>
    <n v="1467858"/>
    <m/>
  </r>
  <r>
    <d v="2019-05-02T00:00:00"/>
    <s v="GM"/>
    <s v="sell"/>
    <n v="1600"/>
    <n v="18"/>
    <s v="2019-05-02"/>
    <n v="38.459999000000003"/>
    <n v="38.840000000000003"/>
    <n v="38.200001"/>
    <n v="38.25"/>
    <n v="37.844448"/>
    <n v="11291900"/>
    <s v="GM"/>
    <x v="18"/>
    <s v="$15.00 to $49.99"/>
    <n v="15"/>
    <n v="0.04"/>
    <n v="64"/>
    <n v="60551.116800000003"/>
    <s v="GM"/>
    <s v="General Motors"/>
    <s v="Consumer Discretionary"/>
    <s v="Automobile Manufacturers"/>
    <s v="Detroit, Michigan"/>
    <d v="2013-06-06T00:00:00"/>
    <n v="1467858"/>
    <m/>
  </r>
  <r>
    <d v="2019-04-03T00:00:00"/>
    <s v="GM"/>
    <s v="sell"/>
    <n v="100"/>
    <n v="1"/>
    <s v="2019-04-03"/>
    <n v="38.25"/>
    <n v="38.639999000000003"/>
    <n v="38.229999999999997"/>
    <n v="38.389999000000003"/>
    <n v="37.982964000000003"/>
    <n v="8815300"/>
    <s v="GM"/>
    <x v="19"/>
    <s v="$15.00 to $49.99"/>
    <n v="15"/>
    <n v="0.04"/>
    <n v="4"/>
    <n v="3798.2964000000002"/>
    <s v="GM"/>
    <s v="General Motors"/>
    <s v="Consumer Discretionary"/>
    <s v="Automobile Manufacturers"/>
    <s v="Detroit, Michigan"/>
    <d v="2013-06-06T00:00:00"/>
    <n v="1467858"/>
    <m/>
  </r>
  <r>
    <d v="2019-04-03T00:00:00"/>
    <s v="GM"/>
    <s v="sell"/>
    <n v="2100"/>
    <n v="19"/>
    <s v="2019-04-03"/>
    <n v="38.25"/>
    <n v="38.639999000000003"/>
    <n v="38.229999999999997"/>
    <n v="38.389999000000003"/>
    <n v="37.982964000000003"/>
    <n v="8815300"/>
    <s v="GM"/>
    <x v="0"/>
    <s v="$15.00 to $49.99"/>
    <n v="15"/>
    <n v="0.04"/>
    <n v="84"/>
    <n v="79764.224400000006"/>
    <s v="GM"/>
    <s v="General Motors"/>
    <s v="Consumer Discretionary"/>
    <s v="Automobile Manufacturers"/>
    <s v="Detroit, Michigan"/>
    <d v="2013-06-06T00:00:00"/>
    <n v="1467858"/>
    <m/>
  </r>
  <r>
    <d v="2019-05-07T00:00:00"/>
    <s v="GM"/>
    <s v="buy"/>
    <n v="300"/>
    <n v="8"/>
    <s v="2019-05-07"/>
    <n v="38.860000999999997"/>
    <n v="38.889999000000003"/>
    <n v="38.270000000000003"/>
    <n v="38.529998999999997"/>
    <n v="38.121479000000001"/>
    <n v="11257000"/>
    <s v="GM"/>
    <x v="4"/>
    <s v="$15.00 to $49.99"/>
    <n v="15"/>
    <n v="0.04"/>
    <n v="12"/>
    <n v="11436.4437"/>
    <s v="GM"/>
    <s v="General Motors"/>
    <s v="Consumer Discretionary"/>
    <s v="Automobile Manufacturers"/>
    <s v="Detroit, Michigan"/>
    <d v="2013-06-06T00:00:00"/>
    <n v="1467858"/>
    <m/>
  </r>
  <r>
    <d v="2019-06-26T00:00:00"/>
    <s v="GM"/>
    <s v="sell"/>
    <n v="1300"/>
    <n v="9"/>
    <s v="2019-06-26"/>
    <n v="37.82"/>
    <n v="38.5"/>
    <n v="37.709999000000003"/>
    <n v="38.130001"/>
    <n v="38.130001"/>
    <n v="11911400"/>
    <s v="GM"/>
    <x v="6"/>
    <s v="$15.00 to $49.99"/>
    <n v="15"/>
    <n v="0.04"/>
    <n v="52"/>
    <n v="49569.001300000004"/>
    <s v="GM"/>
    <s v="General Motors"/>
    <s v="Consumer Discretionary"/>
    <s v="Automobile Manufacturers"/>
    <s v="Detroit, Michigan"/>
    <d v="2013-06-06T00:00:00"/>
    <n v="1467858"/>
    <m/>
  </r>
  <r>
    <d v="2019-06-26T00:00:00"/>
    <s v="GM"/>
    <s v="buy"/>
    <n v="100"/>
    <n v="3"/>
    <s v="2019-06-26"/>
    <n v="37.82"/>
    <n v="38.5"/>
    <n v="37.709999000000003"/>
    <n v="38.130001"/>
    <n v="38.130001"/>
    <n v="11911400"/>
    <s v="GM"/>
    <x v="3"/>
    <s v="$15.00 to $49.99"/>
    <n v="15"/>
    <n v="0.04"/>
    <n v="4"/>
    <n v="3813.0001000000002"/>
    <s v="GM"/>
    <s v="General Motors"/>
    <s v="Consumer Discretionary"/>
    <s v="Automobile Manufacturers"/>
    <s v="Detroit, Michigan"/>
    <d v="2013-06-06T00:00:00"/>
    <n v="1467858"/>
    <m/>
  </r>
  <r>
    <d v="2019-06-27T00:00:00"/>
    <s v="GM"/>
    <s v="buy"/>
    <n v="500"/>
    <n v="9"/>
    <s v="2019-06-27"/>
    <n v="38.599997999999999"/>
    <n v="38.990001999999997"/>
    <n v="38.159999999999997"/>
    <n v="38.32"/>
    <n v="38.32"/>
    <n v="8106600"/>
    <s v="GM"/>
    <x v="6"/>
    <s v="$15.00 to $49.99"/>
    <n v="15"/>
    <n v="0.04"/>
    <n v="20"/>
    <n v="19160"/>
    <s v="GM"/>
    <s v="General Motors"/>
    <s v="Consumer Discretionary"/>
    <s v="Automobile Manufacturers"/>
    <s v="Detroit, Michigan"/>
    <d v="2013-06-06T00:00:00"/>
    <n v="1467858"/>
    <m/>
  </r>
  <r>
    <d v="2019-06-27T00:00:00"/>
    <s v="GM"/>
    <s v="buy"/>
    <n v="1500"/>
    <n v="17"/>
    <s v="2019-06-27"/>
    <n v="38.599997999999999"/>
    <n v="38.990001999999997"/>
    <n v="38.159999999999997"/>
    <n v="38.32"/>
    <n v="38.32"/>
    <n v="8106600"/>
    <s v="GM"/>
    <x v="17"/>
    <s v="$15.00 to $49.99"/>
    <n v="15"/>
    <n v="0.04"/>
    <n v="60"/>
    <n v="57480"/>
    <s v="GM"/>
    <s v="General Motors"/>
    <s v="Consumer Discretionary"/>
    <s v="Automobile Manufacturers"/>
    <s v="Detroit, Michigan"/>
    <d v="2013-06-06T00:00:00"/>
    <n v="1467858"/>
    <m/>
  </r>
  <r>
    <d v="2019-05-01T00:00:00"/>
    <s v="GM"/>
    <s v="buy"/>
    <n v="200"/>
    <n v="4"/>
    <s v="2019-05-01"/>
    <n v="39"/>
    <n v="39.200001"/>
    <n v="38.659999999999997"/>
    <n v="38.75"/>
    <n v="38.339146"/>
    <n v="8843300"/>
    <s v="GM"/>
    <x v="14"/>
    <s v="$15.00 to $49.99"/>
    <n v="15"/>
    <n v="0.04"/>
    <n v="8"/>
    <n v="7667.8292000000001"/>
    <s v="GM"/>
    <s v="General Motors"/>
    <s v="Consumer Discretionary"/>
    <s v="Automobile Manufacturers"/>
    <s v="Detroit, Michigan"/>
    <d v="2013-06-06T00:00:00"/>
    <n v="1467858"/>
    <m/>
  </r>
  <r>
    <d v="2019-05-01T00:00:00"/>
    <s v="GM"/>
    <s v="buy"/>
    <n v="1200"/>
    <n v="7"/>
    <s v="2019-05-01"/>
    <n v="39"/>
    <n v="39.200001"/>
    <n v="38.659999999999997"/>
    <n v="38.75"/>
    <n v="38.339146"/>
    <n v="8843300"/>
    <s v="GM"/>
    <x v="7"/>
    <s v="$15.00 to $49.99"/>
    <n v="15"/>
    <n v="0.04"/>
    <n v="48"/>
    <n v="46006.975200000001"/>
    <s v="GM"/>
    <s v="General Motors"/>
    <s v="Consumer Discretionary"/>
    <s v="Automobile Manufacturers"/>
    <s v="Detroit, Michigan"/>
    <d v="2013-06-06T00:00:00"/>
    <n v="1467858"/>
    <m/>
  </r>
  <r>
    <d v="2019-05-01T00:00:00"/>
    <s v="GM"/>
    <s v="buy"/>
    <n v="1000"/>
    <n v="13"/>
    <s v="2019-05-01"/>
    <n v="39"/>
    <n v="39.200001"/>
    <n v="38.659999999999997"/>
    <n v="38.75"/>
    <n v="38.339146"/>
    <n v="8843300"/>
    <s v="GM"/>
    <x v="13"/>
    <s v="$15.00 to $49.99"/>
    <n v="15"/>
    <n v="0.04"/>
    <n v="40"/>
    <n v="38339.146000000001"/>
    <s v="GM"/>
    <s v="General Motors"/>
    <s v="Consumer Discretionary"/>
    <s v="Automobile Manufacturers"/>
    <s v="Detroit, Michigan"/>
    <d v="2013-06-06T00:00:00"/>
    <n v="1467858"/>
    <m/>
  </r>
  <r>
    <d v="2019-04-04T00:00:00"/>
    <s v="GM"/>
    <s v="buy"/>
    <n v="500"/>
    <n v="10"/>
    <s v="2019-04-04"/>
    <n v="38.400002000000001"/>
    <n v="38.939999"/>
    <n v="38.389999000000003"/>
    <n v="38.790000999999997"/>
    <n v="38.378723000000001"/>
    <n v="7116100"/>
    <s v="GM"/>
    <x v="2"/>
    <s v="$15.00 to $49.99"/>
    <n v="15"/>
    <n v="0.04"/>
    <n v="20"/>
    <n v="19189.361499999999"/>
    <s v="GM"/>
    <s v="General Motors"/>
    <s v="Consumer Discretionary"/>
    <s v="Automobile Manufacturers"/>
    <s v="Detroit, Michigan"/>
    <d v="2013-06-06T00:00:00"/>
    <n v="1467858"/>
    <m/>
  </r>
  <r>
    <d v="2019-04-04T00:00:00"/>
    <s v="GM"/>
    <s v="buy"/>
    <n v="1200"/>
    <n v="18"/>
    <s v="2019-04-04"/>
    <n v="38.400002000000001"/>
    <n v="38.939999"/>
    <n v="38.389999000000003"/>
    <n v="38.790000999999997"/>
    <n v="38.378723000000001"/>
    <n v="7116100"/>
    <s v="GM"/>
    <x v="18"/>
    <s v="$15.00 to $49.99"/>
    <n v="15"/>
    <n v="0.04"/>
    <n v="48"/>
    <n v="46054.467600000004"/>
    <s v="GM"/>
    <s v="General Motors"/>
    <s v="Consumer Discretionary"/>
    <s v="Automobile Manufacturers"/>
    <s v="Detroit, Michigan"/>
    <d v="2013-06-06T00:00:00"/>
    <n v="1467858"/>
    <m/>
  </r>
  <r>
    <d v="2019-04-04T00:00:00"/>
    <s v="GM"/>
    <s v="buy"/>
    <n v="1800"/>
    <n v="17"/>
    <s v="2019-04-04"/>
    <n v="38.400002000000001"/>
    <n v="38.939999"/>
    <n v="38.389999000000003"/>
    <n v="38.790000999999997"/>
    <n v="38.378723000000001"/>
    <n v="7116100"/>
    <s v="GM"/>
    <x v="17"/>
    <s v="$15.00 to $49.99"/>
    <n v="15"/>
    <n v="0.04"/>
    <n v="72"/>
    <n v="69081.701400000005"/>
    <s v="GM"/>
    <s v="General Motors"/>
    <s v="Consumer Discretionary"/>
    <s v="Automobile Manufacturers"/>
    <s v="Detroit, Michigan"/>
    <d v="2013-06-06T00:00:00"/>
    <n v="1467858"/>
    <m/>
  </r>
  <r>
    <d v="2019-04-04T00:00:00"/>
    <s v="GM"/>
    <s v="buy"/>
    <n v="1700"/>
    <n v="20"/>
    <s v="2019-04-04"/>
    <n v="38.400002000000001"/>
    <n v="38.939999"/>
    <n v="38.389999000000003"/>
    <n v="38.790000999999997"/>
    <n v="38.378723000000001"/>
    <n v="7116100"/>
    <s v="GM"/>
    <x v="15"/>
    <s v="$15.00 to $49.99"/>
    <n v="15"/>
    <n v="0.04"/>
    <n v="68"/>
    <n v="65243.829100000003"/>
    <s v="GM"/>
    <s v="General Motors"/>
    <s v="Consumer Discretionary"/>
    <s v="Automobile Manufacturers"/>
    <s v="Detroit, Michigan"/>
    <d v="2013-06-06T00:00:00"/>
    <n v="1467858"/>
    <m/>
  </r>
  <r>
    <d v="2019-05-03T00:00:00"/>
    <s v="GM"/>
    <s v="sell"/>
    <n v="600"/>
    <n v="12"/>
    <s v="2019-05-03"/>
    <n v="38.540000999999997"/>
    <n v="38.900002000000001"/>
    <n v="38.169998"/>
    <n v="38.799999"/>
    <n v="38.388615000000001"/>
    <n v="7201000"/>
    <s v="GM"/>
    <x v="11"/>
    <s v="$15.00 to $49.99"/>
    <n v="15"/>
    <n v="0.04"/>
    <n v="24"/>
    <n v="23033.169000000002"/>
    <s v="GM"/>
    <s v="General Motors"/>
    <s v="Consumer Discretionary"/>
    <s v="Automobile Manufacturers"/>
    <s v="Detroit, Michigan"/>
    <d v="2013-06-06T00:00:00"/>
    <n v="1467858"/>
    <m/>
  </r>
  <r>
    <d v="2019-05-03T00:00:00"/>
    <s v="GM"/>
    <s v="buy"/>
    <n v="600"/>
    <n v="5"/>
    <s v="2019-05-03"/>
    <n v="38.540000999999997"/>
    <n v="38.900002000000001"/>
    <n v="38.169998"/>
    <n v="38.799999"/>
    <n v="38.388615000000001"/>
    <n v="7201000"/>
    <s v="GM"/>
    <x v="12"/>
    <s v="$15.00 to $49.99"/>
    <n v="15"/>
    <n v="0.04"/>
    <n v="24"/>
    <n v="23033.169000000002"/>
    <s v="GM"/>
    <s v="General Motors"/>
    <s v="Consumer Discretionary"/>
    <s v="Automobile Manufacturers"/>
    <s v="Detroit, Michigan"/>
    <d v="2013-06-06T00:00:00"/>
    <n v="1467858"/>
    <m/>
  </r>
  <r>
    <d v="2019-04-09T00:00:00"/>
    <s v="GM"/>
    <s v="buy"/>
    <n v="400"/>
    <n v="9"/>
    <s v="2019-04-09"/>
    <n v="38.849997999999999"/>
    <n v="39.080002"/>
    <n v="38.700001"/>
    <n v="38.860000999999997"/>
    <n v="38.447983000000001"/>
    <n v="6528900"/>
    <s v="GM"/>
    <x v="6"/>
    <s v="$15.00 to $49.99"/>
    <n v="15"/>
    <n v="0.04"/>
    <n v="16"/>
    <n v="15379.1932"/>
    <s v="GM"/>
    <s v="General Motors"/>
    <s v="Consumer Discretionary"/>
    <s v="Automobile Manufacturers"/>
    <s v="Detroit, Michigan"/>
    <d v="2013-06-06T00:00:00"/>
    <n v="1467858"/>
    <m/>
  </r>
  <r>
    <d v="2019-04-09T00:00:00"/>
    <s v="GM"/>
    <s v="buy"/>
    <n v="100"/>
    <n v="1"/>
    <s v="2019-04-09"/>
    <n v="38.849997999999999"/>
    <n v="39.080002"/>
    <n v="38.700001"/>
    <n v="38.860000999999997"/>
    <n v="38.447983000000001"/>
    <n v="6528900"/>
    <s v="GM"/>
    <x v="19"/>
    <s v="$15.00 to $49.99"/>
    <n v="15"/>
    <n v="0.04"/>
    <n v="4"/>
    <n v="3844.7982999999999"/>
    <s v="GM"/>
    <s v="General Motors"/>
    <s v="Consumer Discretionary"/>
    <s v="Automobile Manufacturers"/>
    <s v="Detroit, Michigan"/>
    <d v="2013-06-06T00:00:00"/>
    <n v="1467858"/>
    <m/>
  </r>
  <r>
    <d v="2019-04-05T00:00:00"/>
    <s v="GM"/>
    <s v="buy"/>
    <n v="1200"/>
    <n v="15"/>
    <s v="2019-04-05"/>
    <n v="38.849997999999999"/>
    <n v="39.009998000000003"/>
    <n v="38.580002"/>
    <n v="38.939999"/>
    <n v="38.52713"/>
    <n v="4497800"/>
    <s v="GM"/>
    <x v="9"/>
    <s v="$15.00 to $49.99"/>
    <n v="15"/>
    <n v="0.04"/>
    <n v="48"/>
    <n v="46232.555999999997"/>
    <s v="GM"/>
    <s v="General Motors"/>
    <s v="Consumer Discretionary"/>
    <s v="Automobile Manufacturers"/>
    <s v="Detroit, Michigan"/>
    <d v="2013-06-06T00:00:00"/>
    <n v="1467858"/>
    <m/>
  </r>
  <r>
    <d v="2019-06-28T00:00:00"/>
    <s v="GM"/>
    <s v="buy"/>
    <n v="1300"/>
    <n v="16"/>
    <s v="2019-06-28"/>
    <n v="38.330002"/>
    <n v="38.919998"/>
    <n v="38.330002"/>
    <n v="38.529998999999997"/>
    <n v="38.529998999999997"/>
    <n v="11480900"/>
    <s v="GM"/>
    <x v="8"/>
    <s v="$15.00 to $49.99"/>
    <n v="15"/>
    <n v="0.04"/>
    <n v="52"/>
    <n v="50088.998699999996"/>
    <s v="GM"/>
    <s v="General Motors"/>
    <s v="Consumer Discretionary"/>
    <s v="Automobile Manufacturers"/>
    <s v="Detroit, Michigan"/>
    <d v="2013-06-06T00:00:00"/>
    <n v="1467858"/>
    <m/>
  </r>
  <r>
    <d v="2019-04-30T00:00:00"/>
    <s v="GM"/>
    <s v="sell"/>
    <n v="1400"/>
    <n v="13"/>
    <s v="2019-04-30"/>
    <n v="38.919998"/>
    <n v="39.470001000000003"/>
    <n v="38.560001"/>
    <n v="38.950001"/>
    <n v="38.537028999999997"/>
    <n v="16035500"/>
    <s v="GM"/>
    <x v="13"/>
    <s v="$15.00 to $49.99"/>
    <n v="15"/>
    <n v="0.04"/>
    <n v="56"/>
    <n v="53951.840600000003"/>
    <s v="GM"/>
    <s v="General Motors"/>
    <s v="Consumer Discretionary"/>
    <s v="Automobile Manufacturers"/>
    <s v="Detroit, Michigan"/>
    <d v="2013-06-06T00:00:00"/>
    <n v="1467858"/>
    <m/>
  </r>
  <r>
    <d v="2019-04-08T00:00:00"/>
    <s v="GM"/>
    <s v="sell"/>
    <n v="200"/>
    <n v="3"/>
    <s v="2019-04-08"/>
    <n v="38.770000000000003"/>
    <n v="39.090000000000003"/>
    <n v="38.759998000000003"/>
    <n v="39.060001"/>
    <n v="38.645862999999999"/>
    <n v="5992400"/>
    <s v="GM"/>
    <x v="3"/>
    <s v="$15.00 to $49.99"/>
    <n v="15"/>
    <n v="0.04"/>
    <n v="8"/>
    <n v="7729.1725999999999"/>
    <s v="GM"/>
    <s v="General Motors"/>
    <s v="Consumer Discretionary"/>
    <s v="Automobile Manufacturers"/>
    <s v="Detroit, Michigan"/>
    <d v="2013-06-06T00:00:00"/>
    <n v="1467858"/>
    <m/>
  </r>
  <r>
    <d v="2019-04-08T00:00:00"/>
    <s v="GM"/>
    <s v="sell"/>
    <n v="800"/>
    <n v="10"/>
    <s v="2019-04-08"/>
    <n v="38.770000000000003"/>
    <n v="39.090000000000003"/>
    <n v="38.759998000000003"/>
    <n v="39.060001"/>
    <n v="38.645862999999999"/>
    <n v="5992400"/>
    <s v="GM"/>
    <x v="2"/>
    <s v="$15.00 to $49.99"/>
    <n v="15"/>
    <n v="0.04"/>
    <n v="32"/>
    <n v="30916.690399999999"/>
    <s v="GM"/>
    <s v="General Motors"/>
    <s v="Consumer Discretionary"/>
    <s v="Automobile Manufacturers"/>
    <s v="Detroit, Michigan"/>
    <d v="2013-06-06T00:00:00"/>
    <n v="1467858"/>
    <m/>
  </r>
  <r>
    <d v="2019-04-08T00:00:00"/>
    <s v="GM"/>
    <s v="sell"/>
    <n v="800"/>
    <n v="9"/>
    <s v="2019-04-08"/>
    <n v="38.770000000000003"/>
    <n v="39.090000000000003"/>
    <n v="38.759998000000003"/>
    <n v="39.060001"/>
    <n v="38.645862999999999"/>
    <n v="5992400"/>
    <s v="GM"/>
    <x v="6"/>
    <s v="$15.00 to $49.99"/>
    <n v="15"/>
    <n v="0.04"/>
    <n v="32"/>
    <n v="30916.690399999999"/>
    <s v="GM"/>
    <s v="General Motors"/>
    <s v="Consumer Discretionary"/>
    <s v="Automobile Manufacturers"/>
    <s v="Detroit, Michigan"/>
    <d v="2013-06-06T00:00:00"/>
    <n v="1467858"/>
    <m/>
  </r>
  <r>
    <d v="2019-04-25T00:00:00"/>
    <s v="GM"/>
    <s v="sell"/>
    <n v="800"/>
    <n v="10"/>
    <s v="2019-04-25"/>
    <n v="39.520000000000003"/>
    <n v="39.720001000000003"/>
    <n v="38.950001"/>
    <n v="39.110000999999997"/>
    <n v="38.695332000000001"/>
    <n v="8154600"/>
    <s v="GM"/>
    <x v="2"/>
    <s v="$15.00 to $49.99"/>
    <n v="15"/>
    <n v="0.04"/>
    <n v="32"/>
    <n v="30956.265599999999"/>
    <s v="GM"/>
    <s v="General Motors"/>
    <s v="Consumer Discretionary"/>
    <s v="Automobile Manufacturers"/>
    <s v="Detroit, Michigan"/>
    <d v="2013-06-06T00:00:00"/>
    <n v="1467858"/>
    <m/>
  </r>
  <r>
    <d v="2019-04-10T00:00:00"/>
    <s v="GM"/>
    <s v="sell"/>
    <n v="300"/>
    <n v="4"/>
    <s v="2019-04-10"/>
    <n v="38.889999000000003"/>
    <n v="39.419998"/>
    <n v="38.779998999999997"/>
    <n v="39.25"/>
    <n v="38.833846999999999"/>
    <n v="5471100"/>
    <s v="GM"/>
    <x v="14"/>
    <s v="$15.00 to $49.99"/>
    <n v="15"/>
    <n v="0.04"/>
    <n v="12"/>
    <n v="11650.1541"/>
    <s v="GM"/>
    <s v="General Motors"/>
    <s v="Consumer Discretionary"/>
    <s v="Automobile Manufacturers"/>
    <s v="Detroit, Michigan"/>
    <d v="2013-06-06T00:00:00"/>
    <n v="1467858"/>
    <m/>
  </r>
  <r>
    <d v="2019-04-11T00:00:00"/>
    <s v="GM"/>
    <s v="buy"/>
    <n v="1800"/>
    <n v="19"/>
    <s v="2019-04-11"/>
    <n v="39.380001"/>
    <n v="39.590000000000003"/>
    <n v="39.130001"/>
    <n v="39.330002"/>
    <n v="38.912998000000002"/>
    <n v="4581500"/>
    <s v="GM"/>
    <x v="0"/>
    <s v="$15.00 to $49.99"/>
    <n v="15"/>
    <n v="0.04"/>
    <n v="72"/>
    <n v="70043.396399999998"/>
    <s v="GM"/>
    <s v="General Motors"/>
    <s v="Consumer Discretionary"/>
    <s v="Automobile Manufacturers"/>
    <s v="Detroit, Michigan"/>
    <d v="2013-06-06T00:00:00"/>
    <n v="1467858"/>
    <m/>
  </r>
  <r>
    <d v="2019-04-22T00:00:00"/>
    <s v="GM"/>
    <s v="sell"/>
    <n v="400"/>
    <n v="9"/>
    <s v="2019-04-22"/>
    <n v="40"/>
    <n v="40.099997999999999"/>
    <n v="39.490001999999997"/>
    <n v="39.5"/>
    <n v="39.081195999999998"/>
    <n v="7203800"/>
    <s v="GM"/>
    <x v="6"/>
    <s v="$15.00 to $49.99"/>
    <n v="15"/>
    <n v="0.04"/>
    <n v="16"/>
    <n v="15632.4784"/>
    <s v="GM"/>
    <s v="General Motors"/>
    <s v="Consumer Discretionary"/>
    <s v="Automobile Manufacturers"/>
    <s v="Detroit, Michigan"/>
    <d v="2013-06-06T00:00:00"/>
    <n v="1467858"/>
    <m/>
  </r>
  <r>
    <d v="2019-04-22T00:00:00"/>
    <s v="GM"/>
    <s v="buy"/>
    <n v="900"/>
    <n v="7"/>
    <s v="2019-04-22"/>
    <n v="40"/>
    <n v="40.099997999999999"/>
    <n v="39.490001999999997"/>
    <n v="39.5"/>
    <n v="39.081195999999998"/>
    <n v="7203800"/>
    <s v="GM"/>
    <x v="7"/>
    <s v="$15.00 to $49.99"/>
    <n v="15"/>
    <n v="0.04"/>
    <n v="36"/>
    <n v="35173.076399999998"/>
    <s v="GM"/>
    <s v="General Motors"/>
    <s v="Consumer Discretionary"/>
    <s v="Automobile Manufacturers"/>
    <s v="Detroit, Michigan"/>
    <d v="2013-06-06T00:00:00"/>
    <n v="1467858"/>
    <m/>
  </r>
  <r>
    <d v="2019-04-22T00:00:00"/>
    <s v="GM"/>
    <s v="buy"/>
    <n v="600"/>
    <n v="5"/>
    <s v="2019-04-22"/>
    <n v="40"/>
    <n v="40.099997999999999"/>
    <n v="39.490001999999997"/>
    <n v="39.5"/>
    <n v="39.081195999999998"/>
    <n v="7203800"/>
    <s v="GM"/>
    <x v="12"/>
    <s v="$15.00 to $49.99"/>
    <n v="15"/>
    <n v="0.04"/>
    <n v="24"/>
    <n v="23448.7176"/>
    <s v="GM"/>
    <s v="General Motors"/>
    <s v="Consumer Discretionary"/>
    <s v="Automobile Manufacturers"/>
    <s v="Detroit, Michigan"/>
    <d v="2013-06-06T00:00:00"/>
    <n v="1467858"/>
    <m/>
  </r>
  <r>
    <d v="2019-04-15T00:00:00"/>
    <s v="GM"/>
    <s v="buy"/>
    <n v="1300"/>
    <n v="19"/>
    <s v="2019-04-15"/>
    <n v="39.900002000000001"/>
    <n v="40.009998000000003"/>
    <n v="39.349997999999999"/>
    <n v="39.57"/>
    <n v="39.150452000000001"/>
    <n v="5179400"/>
    <s v="GM"/>
    <x v="0"/>
    <s v="$15.00 to $49.99"/>
    <n v="15"/>
    <n v="0.04"/>
    <n v="52"/>
    <n v="50895.587599999999"/>
    <s v="GM"/>
    <s v="General Motors"/>
    <s v="Consumer Discretionary"/>
    <s v="Automobile Manufacturers"/>
    <s v="Detroit, Michigan"/>
    <d v="2013-06-06T00:00:00"/>
    <n v="1467858"/>
    <m/>
  </r>
  <r>
    <d v="2019-04-15T00:00:00"/>
    <s v="GM"/>
    <s v="buy"/>
    <n v="1600"/>
    <n v="9"/>
    <s v="2019-04-15"/>
    <n v="39.900002000000001"/>
    <n v="40.009998000000003"/>
    <n v="39.349997999999999"/>
    <n v="39.57"/>
    <n v="39.150452000000001"/>
    <n v="5179400"/>
    <s v="GM"/>
    <x v="6"/>
    <s v="$15.00 to $49.99"/>
    <n v="15"/>
    <n v="0.04"/>
    <n v="64"/>
    <n v="62640.7232"/>
    <s v="GM"/>
    <s v="General Motors"/>
    <s v="Consumer Discretionary"/>
    <s v="Automobile Manufacturers"/>
    <s v="Detroit, Michigan"/>
    <d v="2013-06-06T00:00:00"/>
    <n v="1467858"/>
    <m/>
  </r>
  <r>
    <d v="2019-04-16T00:00:00"/>
    <s v="GM"/>
    <s v="buy"/>
    <n v="1900"/>
    <n v="13"/>
    <s v="2019-04-16"/>
    <n v="39.560001"/>
    <n v="39.909999999999997"/>
    <n v="39.459999000000003"/>
    <n v="39.659999999999997"/>
    <n v="39.239497999999998"/>
    <n v="5985300"/>
    <s v="GM"/>
    <x v="13"/>
    <s v="$15.00 to $49.99"/>
    <n v="15"/>
    <n v="0.04"/>
    <n v="76"/>
    <n v="74555.046199999997"/>
    <s v="GM"/>
    <s v="General Motors"/>
    <s v="Consumer Discretionary"/>
    <s v="Automobile Manufacturers"/>
    <s v="Detroit, Michigan"/>
    <d v="2013-06-06T00:00:00"/>
    <n v="1467858"/>
    <m/>
  </r>
  <r>
    <d v="2019-04-16T00:00:00"/>
    <s v="GM"/>
    <s v="buy"/>
    <n v="2900"/>
    <n v="19"/>
    <s v="2019-04-16"/>
    <n v="39.560001"/>
    <n v="39.909999999999997"/>
    <n v="39.459999000000003"/>
    <n v="39.659999999999997"/>
    <n v="39.239497999999998"/>
    <n v="5985300"/>
    <s v="GM"/>
    <x v="0"/>
    <s v="$15.00 to $49.99"/>
    <n v="15"/>
    <n v="0.04"/>
    <n v="116"/>
    <n v="113794.5442"/>
    <s v="GM"/>
    <s v="General Motors"/>
    <s v="Consumer Discretionary"/>
    <s v="Automobile Manufacturers"/>
    <s v="Detroit, Michigan"/>
    <d v="2013-06-06T00:00:00"/>
    <n v="1467858"/>
    <m/>
  </r>
  <r>
    <d v="2019-04-26T00:00:00"/>
    <s v="GM"/>
    <s v="buy"/>
    <n v="1100"/>
    <n v="8"/>
    <s v="2019-04-26"/>
    <n v="40.049999"/>
    <n v="40.099997999999999"/>
    <n v="39.439999"/>
    <n v="39.68"/>
    <n v="39.259289000000003"/>
    <n v="11830500"/>
    <s v="GM"/>
    <x v="4"/>
    <s v="$15.00 to $49.99"/>
    <n v="15"/>
    <n v="0.04"/>
    <n v="44"/>
    <n v="43185.217900000003"/>
    <s v="GM"/>
    <s v="General Motors"/>
    <s v="Consumer Discretionary"/>
    <s v="Automobile Manufacturers"/>
    <s v="Detroit, Michigan"/>
    <d v="2013-06-06T00:00:00"/>
    <n v="1467858"/>
    <m/>
  </r>
  <r>
    <d v="2019-04-26T00:00:00"/>
    <s v="GM"/>
    <s v="buy"/>
    <n v="1900"/>
    <n v="20"/>
    <s v="2019-04-26"/>
    <n v="40.049999"/>
    <n v="40.099997999999999"/>
    <n v="39.439999"/>
    <n v="39.68"/>
    <n v="39.259289000000003"/>
    <n v="11830500"/>
    <s v="GM"/>
    <x v="15"/>
    <s v="$15.00 to $49.99"/>
    <n v="15"/>
    <n v="0.04"/>
    <n v="76"/>
    <n v="74592.64910000001"/>
    <s v="GM"/>
    <s v="General Motors"/>
    <s v="Consumer Discretionary"/>
    <s v="Automobile Manufacturers"/>
    <s v="Detroit, Michigan"/>
    <d v="2013-06-06T00:00:00"/>
    <n v="1467858"/>
    <m/>
  </r>
  <r>
    <d v="2019-04-26T00:00:00"/>
    <s v="GM"/>
    <s v="buy"/>
    <n v="1500"/>
    <n v="16"/>
    <s v="2019-04-26"/>
    <n v="40.049999"/>
    <n v="40.099997999999999"/>
    <n v="39.439999"/>
    <n v="39.68"/>
    <n v="39.259289000000003"/>
    <n v="11830500"/>
    <s v="GM"/>
    <x v="8"/>
    <s v="$15.00 to $49.99"/>
    <n v="15"/>
    <n v="0.04"/>
    <n v="60"/>
    <n v="58888.933500000006"/>
    <s v="GM"/>
    <s v="General Motors"/>
    <s v="Consumer Discretionary"/>
    <s v="Automobile Manufacturers"/>
    <s v="Detroit, Michigan"/>
    <d v="2013-06-06T00:00:00"/>
    <n v="1467858"/>
    <m/>
  </r>
  <r>
    <d v="2019-04-26T00:00:00"/>
    <s v="GM"/>
    <s v="sell"/>
    <n v="3000"/>
    <n v="17"/>
    <s v="2019-04-26"/>
    <n v="40.049999"/>
    <n v="40.099997999999999"/>
    <n v="39.439999"/>
    <n v="39.68"/>
    <n v="39.259289000000003"/>
    <n v="11830500"/>
    <s v="GM"/>
    <x v="17"/>
    <s v="$15.00 to $49.99"/>
    <n v="15"/>
    <n v="0.04"/>
    <n v="120"/>
    <n v="117777.867"/>
    <s v="GM"/>
    <s v="General Motors"/>
    <s v="Consumer Discretionary"/>
    <s v="Automobile Manufacturers"/>
    <s v="Detroit, Michigan"/>
    <d v="2013-06-06T00:00:00"/>
    <n v="1467858"/>
    <m/>
  </r>
  <r>
    <d v="2019-04-24T00:00:00"/>
    <s v="GM"/>
    <s v="buy"/>
    <n v="2300"/>
    <n v="19"/>
    <s v="2019-04-24"/>
    <n v="39.509998000000003"/>
    <n v="39.889999000000003"/>
    <n v="39.369999"/>
    <n v="39.720001000000003"/>
    <n v="39.298862"/>
    <n v="5564700"/>
    <s v="GM"/>
    <x v="0"/>
    <s v="$15.00 to $49.99"/>
    <n v="15"/>
    <n v="0.04"/>
    <n v="92"/>
    <n v="90387.382599999997"/>
    <s v="GM"/>
    <s v="General Motors"/>
    <s v="Consumer Discretionary"/>
    <s v="Automobile Manufacturers"/>
    <s v="Detroit, Michigan"/>
    <d v="2013-06-06T00:00:00"/>
    <n v="1467858"/>
    <m/>
  </r>
  <r>
    <d v="2019-04-24T00:00:00"/>
    <s v="GM"/>
    <s v="buy"/>
    <n v="2000"/>
    <n v="17"/>
    <s v="2019-04-24"/>
    <n v="39.509998000000003"/>
    <n v="39.889999000000003"/>
    <n v="39.369999"/>
    <n v="39.720001000000003"/>
    <n v="39.298862"/>
    <n v="5564700"/>
    <s v="GM"/>
    <x v="17"/>
    <s v="$15.00 to $49.99"/>
    <n v="15"/>
    <n v="0.04"/>
    <n v="80"/>
    <n v="78597.724000000002"/>
    <s v="GM"/>
    <s v="General Motors"/>
    <s v="Consumer Discretionary"/>
    <s v="Automobile Manufacturers"/>
    <s v="Detroit, Michigan"/>
    <d v="2013-06-06T00:00:00"/>
    <n v="1467858"/>
    <m/>
  </r>
  <r>
    <d v="2019-04-24T00:00:00"/>
    <s v="GM"/>
    <s v="buy"/>
    <n v="400"/>
    <n v="3"/>
    <s v="2019-04-24"/>
    <n v="39.509998000000003"/>
    <n v="39.889999000000003"/>
    <n v="39.369999"/>
    <n v="39.720001000000003"/>
    <n v="39.298862"/>
    <n v="5564700"/>
    <s v="GM"/>
    <x v="3"/>
    <s v="$15.00 to $49.99"/>
    <n v="15"/>
    <n v="0.04"/>
    <n v="16"/>
    <n v="15719.5448"/>
    <s v="GM"/>
    <s v="General Motors"/>
    <s v="Consumer Discretionary"/>
    <s v="Automobile Manufacturers"/>
    <s v="Detroit, Michigan"/>
    <d v="2013-06-06T00:00:00"/>
    <n v="1467858"/>
    <m/>
  </r>
  <r>
    <d v="2019-04-23T00:00:00"/>
    <s v="GM"/>
    <s v="sell"/>
    <n v="2200"/>
    <n v="20"/>
    <s v="2019-04-23"/>
    <n v="39.400002000000001"/>
    <n v="39.840000000000003"/>
    <n v="39.18"/>
    <n v="39.830002"/>
    <n v="39.407699999999998"/>
    <n v="9507500"/>
    <s v="GM"/>
    <x v="15"/>
    <s v="$15.00 to $49.99"/>
    <n v="15"/>
    <n v="0.04"/>
    <n v="88"/>
    <n v="86696.94"/>
    <s v="GM"/>
    <s v="General Motors"/>
    <s v="Consumer Discretionary"/>
    <s v="Automobile Manufacturers"/>
    <s v="Detroit, Michigan"/>
    <d v="2013-06-06T00:00:00"/>
    <n v="1467858"/>
    <m/>
  </r>
  <r>
    <d v="2019-04-17T00:00:00"/>
    <s v="GM"/>
    <s v="sell"/>
    <n v="1600"/>
    <n v="18"/>
    <s v="2019-04-17"/>
    <n v="40.099997999999999"/>
    <n v="40.259998000000003"/>
    <n v="39.880001"/>
    <n v="39.990001999999997"/>
    <n v="39.566001999999997"/>
    <n v="8643500"/>
    <s v="GM"/>
    <x v="18"/>
    <s v="$15.00 to $49.99"/>
    <n v="15"/>
    <n v="0.04"/>
    <n v="64"/>
    <n v="63305.603199999998"/>
    <s v="GM"/>
    <s v="General Motors"/>
    <s v="Consumer Discretionary"/>
    <s v="Automobile Manufacturers"/>
    <s v="Detroit, Michigan"/>
    <d v="2013-06-06T00:00:00"/>
    <n v="1467858"/>
    <m/>
  </r>
  <r>
    <d v="2019-04-18T00:00:00"/>
    <s v="GM"/>
    <s v="buy"/>
    <n v="2100"/>
    <n v="19"/>
    <s v="2019-04-18"/>
    <n v="40"/>
    <n v="40.450001"/>
    <n v="39.979999999999997"/>
    <n v="40.299999"/>
    <n v="39.872711000000002"/>
    <n v="10678000"/>
    <s v="GM"/>
    <x v="0"/>
    <s v="$15.00 to $49.99"/>
    <n v="15"/>
    <n v="0.04"/>
    <n v="84"/>
    <n v="83732.693100000004"/>
    <s v="GM"/>
    <s v="General Motors"/>
    <s v="Consumer Discretionary"/>
    <s v="Automobile Manufacturers"/>
    <s v="Detroit, Michigan"/>
    <d v="2013-06-06T00:00:00"/>
    <n v="1467858"/>
    <m/>
  </r>
  <r>
    <d v="2019-04-18T00:00:00"/>
    <s v="GM"/>
    <s v="buy"/>
    <n v="600"/>
    <n v="10"/>
    <s v="2019-04-18"/>
    <n v="40"/>
    <n v="40.450001"/>
    <n v="39.979999999999997"/>
    <n v="40.299999"/>
    <n v="39.872711000000002"/>
    <n v="10678000"/>
    <s v="GM"/>
    <x v="2"/>
    <s v="$15.00 to $49.99"/>
    <n v="15"/>
    <n v="0.04"/>
    <n v="24"/>
    <n v="23923.6266"/>
    <s v="GM"/>
    <s v="General Motors"/>
    <s v="Consumer Discretionary"/>
    <s v="Automobile Manufacturers"/>
    <s v="Detroit, Michigan"/>
    <d v="2013-06-06T00:00:00"/>
    <n v="1467858"/>
    <m/>
  </r>
  <r>
    <d v="2019-04-18T00:00:00"/>
    <s v="GM"/>
    <s v="sell"/>
    <n v="900"/>
    <n v="15"/>
    <s v="2019-04-18"/>
    <n v="40"/>
    <n v="40.450001"/>
    <n v="39.979999999999997"/>
    <n v="40.299999"/>
    <n v="39.872711000000002"/>
    <n v="10678000"/>
    <s v="GM"/>
    <x v="9"/>
    <s v="$15.00 to $49.99"/>
    <n v="15"/>
    <n v="0.04"/>
    <n v="36"/>
    <n v="35885.439899999998"/>
    <s v="GM"/>
    <s v="General Motors"/>
    <s v="Consumer Discretionary"/>
    <s v="Automobile Manufacturers"/>
    <s v="Detroit, Michigan"/>
    <d v="2013-06-06T00:00:00"/>
    <n v="1467858"/>
    <m/>
  </r>
  <r>
    <d v="2019-04-18T00:00:00"/>
    <s v="GM"/>
    <s v="buy"/>
    <n v="1200"/>
    <n v="16"/>
    <s v="2019-04-18"/>
    <n v="40"/>
    <n v="40.450001"/>
    <n v="39.979999999999997"/>
    <n v="40.299999"/>
    <n v="39.872711000000002"/>
    <n v="10678000"/>
    <s v="GM"/>
    <x v="8"/>
    <s v="$15.00 to $49.99"/>
    <n v="15"/>
    <n v="0.04"/>
    <n v="48"/>
    <n v="47847.253200000006"/>
    <s v="GM"/>
    <s v="General Motors"/>
    <s v="Consumer Discretionary"/>
    <s v="Automobile Manufacturers"/>
    <s v="Detroit, Michigan"/>
    <d v="2013-06-06T00:00:00"/>
    <n v="1467858"/>
    <m/>
  </r>
  <r>
    <d v="2019-04-18T00:00:00"/>
    <s v="GM"/>
    <s v="sell"/>
    <n v="1100"/>
    <n v="9"/>
    <s v="2019-04-18"/>
    <n v="40"/>
    <n v="40.450001"/>
    <n v="39.979999999999997"/>
    <n v="40.299999"/>
    <n v="39.872711000000002"/>
    <n v="10678000"/>
    <s v="GM"/>
    <x v="6"/>
    <s v="$15.00 to $49.99"/>
    <n v="15"/>
    <n v="0.04"/>
    <n v="44"/>
    <n v="43859.982100000001"/>
    <s v="GM"/>
    <s v="General Motors"/>
    <s v="Consumer Discretionary"/>
    <s v="Automobile Manufacturers"/>
    <s v="Detroit, Michigan"/>
    <d v="2013-06-06T00:00:00"/>
    <n v="1467858"/>
    <m/>
  </r>
  <r>
    <d v="2019-06-12T00:00:00"/>
    <s v="WDC"/>
    <s v="sell"/>
    <n v="500"/>
    <n v="7"/>
    <s v="2019-06-12"/>
    <n v="37.709999000000003"/>
    <n v="37.860000999999997"/>
    <n v="35.970001000000003"/>
    <n v="36.240001999999997"/>
    <n v="35.829116999999997"/>
    <n v="7956300"/>
    <s v="WDC"/>
    <x v="7"/>
    <s v="$15.00 to $49.99"/>
    <n v="15"/>
    <n v="0.04"/>
    <n v="20"/>
    <n v="17914.558499999999"/>
    <s v="WDC"/>
    <s v="Western Digital"/>
    <s v="Information Technology"/>
    <s v="Technology Hardware, Storage &amp; Peripherals"/>
    <s v="Irvine, California"/>
    <d v="2009-07-01T00:00:00"/>
    <n v="106040"/>
    <m/>
  </r>
  <r>
    <d v="2019-06-17T00:00:00"/>
    <s v="WDC"/>
    <s v="buy"/>
    <n v="1400"/>
    <n v="13"/>
    <s v="2019-06-17"/>
    <n v="36.209999000000003"/>
    <n v="36.659999999999997"/>
    <n v="35.610000999999997"/>
    <n v="36.270000000000003"/>
    <n v="35.858775999999999"/>
    <n v="4109500"/>
    <s v="WDC"/>
    <x v="13"/>
    <s v="$15.00 to $49.99"/>
    <n v="15"/>
    <n v="0.04"/>
    <n v="56"/>
    <n v="50202.286399999997"/>
    <s v="WDC"/>
    <s v="Western Digital"/>
    <s v="Information Technology"/>
    <s v="Technology Hardware, Storage &amp; Peripherals"/>
    <s v="Irvine, California"/>
    <d v="2009-07-01T00:00:00"/>
    <n v="106040"/>
    <m/>
  </r>
  <r>
    <d v="2019-06-14T00:00:00"/>
    <s v="WDC"/>
    <s v="sell"/>
    <n v="800"/>
    <n v="10"/>
    <s v="2019-06-14"/>
    <n v="36.5"/>
    <n v="36.770000000000003"/>
    <n v="35.900002000000001"/>
    <n v="36.330002"/>
    <n v="35.918098000000001"/>
    <n v="5510700"/>
    <s v="WDC"/>
    <x v="2"/>
    <s v="$15.00 to $49.99"/>
    <n v="15"/>
    <n v="0.04"/>
    <n v="32"/>
    <n v="28734.4784"/>
    <s v="WDC"/>
    <s v="Western Digital"/>
    <s v="Information Technology"/>
    <s v="Technology Hardware, Storage &amp; Peripherals"/>
    <s v="Irvine, California"/>
    <d v="2009-07-01T00:00:00"/>
    <n v="106040"/>
    <m/>
  </r>
  <r>
    <d v="2019-05-31T00:00:00"/>
    <s v="WDC"/>
    <s v="buy"/>
    <n v="200"/>
    <n v="2"/>
    <s v="2019-05-31"/>
    <n v="38.689999"/>
    <n v="39.669998"/>
    <n v="37.169998"/>
    <n v="37.220001000000003"/>
    <n v="36.798003999999999"/>
    <n v="7121300"/>
    <s v="WDC"/>
    <x v="10"/>
    <s v="$15.00 to $49.99"/>
    <n v="15"/>
    <n v="0.04"/>
    <n v="8"/>
    <n v="7359.6008000000002"/>
    <s v="WDC"/>
    <s v="Western Digital"/>
    <s v="Information Technology"/>
    <s v="Technology Hardware, Storage &amp; Peripherals"/>
    <s v="Irvine, California"/>
    <d v="2009-07-01T00:00:00"/>
    <n v="106040"/>
    <m/>
  </r>
  <r>
    <d v="2019-05-31T00:00:00"/>
    <s v="WDC"/>
    <s v="buy"/>
    <n v="1800"/>
    <n v="19"/>
    <s v="2019-05-31"/>
    <n v="38.689999"/>
    <n v="39.669998"/>
    <n v="37.169998"/>
    <n v="37.220001000000003"/>
    <n v="36.798003999999999"/>
    <n v="7121300"/>
    <s v="WDC"/>
    <x v="0"/>
    <s v="$15.00 to $49.99"/>
    <n v="15"/>
    <n v="0.04"/>
    <n v="72"/>
    <n v="66236.407200000001"/>
    <s v="WDC"/>
    <s v="Western Digital"/>
    <s v="Information Technology"/>
    <s v="Technology Hardware, Storage &amp; Peripherals"/>
    <s v="Irvine, California"/>
    <d v="2009-07-01T00:00:00"/>
    <n v="106040"/>
    <m/>
  </r>
  <r>
    <d v="2019-05-31T00:00:00"/>
    <s v="WDC"/>
    <s v="buy"/>
    <n v="1000"/>
    <n v="18"/>
    <s v="2019-05-31"/>
    <n v="38.689999"/>
    <n v="39.669998"/>
    <n v="37.169998"/>
    <n v="37.220001000000003"/>
    <n v="36.798003999999999"/>
    <n v="7121300"/>
    <s v="WDC"/>
    <x v="18"/>
    <s v="$15.00 to $49.99"/>
    <n v="15"/>
    <n v="0.04"/>
    <n v="40"/>
    <n v="36798.004000000001"/>
    <s v="WDC"/>
    <s v="Western Digital"/>
    <s v="Information Technology"/>
    <s v="Technology Hardware, Storage &amp; Peripherals"/>
    <s v="Irvine, California"/>
    <d v="2009-07-01T00:00:00"/>
    <n v="106040"/>
    <m/>
  </r>
  <r>
    <d v="2019-05-31T00:00:00"/>
    <s v="WDC"/>
    <s v="sell"/>
    <n v="700"/>
    <n v="7"/>
    <s v="2019-05-31"/>
    <n v="38.689999"/>
    <n v="39.669998"/>
    <n v="37.169998"/>
    <n v="37.220001000000003"/>
    <n v="36.798003999999999"/>
    <n v="7121300"/>
    <s v="WDC"/>
    <x v="7"/>
    <s v="$15.00 to $49.99"/>
    <n v="15"/>
    <n v="0.04"/>
    <n v="28"/>
    <n v="25758.602800000001"/>
    <s v="WDC"/>
    <s v="Western Digital"/>
    <s v="Information Technology"/>
    <s v="Technology Hardware, Storage &amp; Peripherals"/>
    <s v="Irvine, California"/>
    <d v="2009-07-01T00:00:00"/>
    <n v="106040"/>
    <m/>
  </r>
  <r>
    <d v="2019-05-31T00:00:00"/>
    <s v="WDC"/>
    <s v="sell"/>
    <n v="600"/>
    <n v="9"/>
    <s v="2019-05-31"/>
    <n v="38.689999"/>
    <n v="39.669998"/>
    <n v="37.169998"/>
    <n v="37.220001000000003"/>
    <n v="36.798003999999999"/>
    <n v="7121300"/>
    <s v="WDC"/>
    <x v="6"/>
    <s v="$15.00 to $49.99"/>
    <n v="15"/>
    <n v="0.04"/>
    <n v="24"/>
    <n v="22078.8024"/>
    <s v="WDC"/>
    <s v="Western Digital"/>
    <s v="Information Technology"/>
    <s v="Technology Hardware, Storage &amp; Peripherals"/>
    <s v="Irvine, California"/>
    <d v="2009-07-01T00:00:00"/>
    <n v="106040"/>
    <m/>
  </r>
  <r>
    <d v="2019-06-13T00:00:00"/>
    <s v="WDC"/>
    <s v="sell"/>
    <n v="2100"/>
    <n v="14"/>
    <s v="2019-06-13"/>
    <n v="36.43"/>
    <n v="37.360000999999997"/>
    <n v="36.060001"/>
    <n v="37.340000000000003"/>
    <n v="36.916645000000003"/>
    <n v="7371600"/>
    <s v="WDC"/>
    <x v="16"/>
    <s v="$15.00 to $49.99"/>
    <n v="15"/>
    <n v="0.04"/>
    <n v="84"/>
    <n v="77524.954500000007"/>
    <s v="WDC"/>
    <s v="Western Digital"/>
    <s v="Information Technology"/>
    <s v="Technology Hardware, Storage &amp; Peripherals"/>
    <s v="Irvine, California"/>
    <d v="2009-07-01T00:00:00"/>
    <n v="106040"/>
    <m/>
  </r>
  <r>
    <d v="2019-06-13T00:00:00"/>
    <s v="WDC"/>
    <s v="buy"/>
    <n v="1200"/>
    <n v="9"/>
    <s v="2019-06-13"/>
    <n v="36.43"/>
    <n v="37.360000999999997"/>
    <n v="36.060001"/>
    <n v="37.340000000000003"/>
    <n v="36.916645000000003"/>
    <n v="7371600"/>
    <s v="WDC"/>
    <x v="6"/>
    <s v="$15.00 to $49.99"/>
    <n v="15"/>
    <n v="0.04"/>
    <n v="48"/>
    <n v="44299.974000000002"/>
    <s v="WDC"/>
    <s v="Western Digital"/>
    <s v="Information Technology"/>
    <s v="Technology Hardware, Storage &amp; Peripherals"/>
    <s v="Irvine, California"/>
    <d v="2009-07-01T00:00:00"/>
    <n v="106040"/>
    <m/>
  </r>
  <r>
    <d v="2019-06-13T00:00:00"/>
    <s v="WDC"/>
    <s v="sell"/>
    <n v="700"/>
    <n v="12"/>
    <s v="2019-06-13"/>
    <n v="36.43"/>
    <n v="37.360000999999997"/>
    <n v="36.060001"/>
    <n v="37.340000000000003"/>
    <n v="36.916645000000003"/>
    <n v="7371600"/>
    <s v="WDC"/>
    <x v="11"/>
    <s v="$15.00 to $49.99"/>
    <n v="15"/>
    <n v="0.04"/>
    <n v="28"/>
    <n v="25841.6515"/>
    <s v="WDC"/>
    <s v="Western Digital"/>
    <s v="Information Technology"/>
    <s v="Technology Hardware, Storage &amp; Peripherals"/>
    <s v="Irvine, California"/>
    <d v="2009-07-01T00:00:00"/>
    <n v="106040"/>
    <m/>
  </r>
  <r>
    <d v="2019-06-10T00:00:00"/>
    <s v="WDC"/>
    <s v="buy"/>
    <n v="1000"/>
    <n v="9"/>
    <s v="2019-06-10"/>
    <n v="37.470001000000003"/>
    <n v="38.729999999999997"/>
    <n v="37.470001000000003"/>
    <n v="37.979999999999997"/>
    <n v="37.549388999999998"/>
    <n v="4755500"/>
    <s v="WDC"/>
    <x v="6"/>
    <s v="$15.00 to $49.99"/>
    <n v="15"/>
    <n v="0.04"/>
    <n v="40"/>
    <n v="37549.389000000003"/>
    <s v="WDC"/>
    <s v="Western Digital"/>
    <s v="Information Technology"/>
    <s v="Technology Hardware, Storage &amp; Peripherals"/>
    <s v="Irvine, California"/>
    <d v="2009-07-01T00:00:00"/>
    <n v="106040"/>
    <m/>
  </r>
  <r>
    <d v="2019-06-10T00:00:00"/>
    <s v="WDC"/>
    <s v="sell"/>
    <n v="900"/>
    <n v="5"/>
    <s v="2019-06-10"/>
    <n v="37.470001000000003"/>
    <n v="38.729999999999997"/>
    <n v="37.470001000000003"/>
    <n v="37.979999999999997"/>
    <n v="37.549388999999998"/>
    <n v="4755500"/>
    <s v="WDC"/>
    <x v="12"/>
    <s v="$15.00 to $49.99"/>
    <n v="15"/>
    <n v="0.04"/>
    <n v="36"/>
    <n v="33794.450099999987"/>
    <s v="WDC"/>
    <s v="Western Digital"/>
    <s v="Information Technology"/>
    <s v="Technology Hardware, Storage &amp; Peripherals"/>
    <s v="Irvine, California"/>
    <d v="2009-07-01T00:00:00"/>
    <n v="106040"/>
    <m/>
  </r>
  <r>
    <d v="2019-06-10T00:00:00"/>
    <s v="WDC"/>
    <s v="sell"/>
    <n v="500"/>
    <n v="10"/>
    <s v="2019-06-10"/>
    <n v="37.470001000000003"/>
    <n v="38.729999999999997"/>
    <n v="37.470001000000003"/>
    <n v="37.979999999999997"/>
    <n v="37.549388999999998"/>
    <n v="4755500"/>
    <s v="WDC"/>
    <x v="2"/>
    <s v="$15.00 to $49.99"/>
    <n v="15"/>
    <n v="0.04"/>
    <n v="20"/>
    <n v="18774.694500000001"/>
    <s v="WDC"/>
    <s v="Western Digital"/>
    <s v="Information Technology"/>
    <s v="Technology Hardware, Storage &amp; Peripherals"/>
    <s v="Irvine, California"/>
    <d v="2009-07-01T00:00:00"/>
    <n v="106040"/>
    <m/>
  </r>
  <r>
    <d v="2019-06-10T00:00:00"/>
    <s v="WDC"/>
    <s v="buy"/>
    <n v="200"/>
    <n v="4"/>
    <s v="2019-06-10"/>
    <n v="37.470001000000003"/>
    <n v="38.729999999999997"/>
    <n v="37.470001000000003"/>
    <n v="37.979999999999997"/>
    <n v="37.549388999999998"/>
    <n v="4755500"/>
    <s v="WDC"/>
    <x v="14"/>
    <s v="$15.00 to $49.99"/>
    <n v="15"/>
    <n v="0.04"/>
    <n v="8"/>
    <n v="7509.8777999999993"/>
    <s v="WDC"/>
    <s v="Western Digital"/>
    <s v="Information Technology"/>
    <s v="Technology Hardware, Storage &amp; Peripherals"/>
    <s v="Irvine, California"/>
    <d v="2009-07-01T00:00:00"/>
    <n v="106040"/>
    <m/>
  </r>
  <r>
    <d v="2019-06-06T00:00:00"/>
    <s v="WDC"/>
    <s v="buy"/>
    <n v="100"/>
    <n v="2"/>
    <s v="2019-06-06"/>
    <n v="38.18"/>
    <n v="38.470001000000003"/>
    <n v="37.380001"/>
    <n v="37.990001999999997"/>
    <n v="37.559277000000002"/>
    <n v="4938200"/>
    <s v="WDC"/>
    <x v="10"/>
    <s v="$15.00 to $49.99"/>
    <n v="15"/>
    <n v="0.04"/>
    <n v="4"/>
    <n v="3755.9277000000002"/>
    <s v="WDC"/>
    <s v="Western Digital"/>
    <s v="Information Technology"/>
    <s v="Technology Hardware, Storage &amp; Peripherals"/>
    <s v="Irvine, California"/>
    <d v="2009-07-01T00:00:00"/>
    <n v="106040"/>
    <m/>
  </r>
  <r>
    <d v="2019-06-06T00:00:00"/>
    <s v="WDC"/>
    <s v="sell"/>
    <n v="900"/>
    <n v="13"/>
    <s v="2019-06-06"/>
    <n v="38.18"/>
    <n v="38.470001000000003"/>
    <n v="37.380001"/>
    <n v="37.990001999999997"/>
    <n v="37.559277000000002"/>
    <n v="4938200"/>
    <s v="WDC"/>
    <x v="13"/>
    <s v="$15.00 to $49.99"/>
    <n v="15"/>
    <n v="0.04"/>
    <n v="36"/>
    <n v="33803.349300000002"/>
    <s v="WDC"/>
    <s v="Western Digital"/>
    <s v="Information Technology"/>
    <s v="Technology Hardware, Storage &amp; Peripherals"/>
    <s v="Irvine, California"/>
    <d v="2009-07-01T00:00:00"/>
    <n v="106040"/>
    <m/>
  </r>
  <r>
    <d v="2019-06-18T00:00:00"/>
    <s v="WDC"/>
    <s v="sell"/>
    <n v="500"/>
    <n v="9"/>
    <s v="2019-06-18"/>
    <n v="36.889999000000003"/>
    <n v="38.880001"/>
    <n v="36.75"/>
    <n v="38.110000999999997"/>
    <n v="37.677914000000001"/>
    <n v="7059900"/>
    <s v="WDC"/>
    <x v="6"/>
    <s v="$15.00 to $49.99"/>
    <n v="15"/>
    <n v="0.04"/>
    <n v="20"/>
    <n v="18838.956999999999"/>
    <s v="WDC"/>
    <s v="Western Digital"/>
    <s v="Information Technology"/>
    <s v="Technology Hardware, Storage &amp; Peripherals"/>
    <s v="Irvine, California"/>
    <d v="2009-07-01T00:00:00"/>
    <n v="106040"/>
    <m/>
  </r>
  <r>
    <d v="2019-06-18T00:00:00"/>
    <s v="WDC"/>
    <s v="buy"/>
    <n v="500"/>
    <n v="6"/>
    <s v="2019-06-18"/>
    <n v="36.889999000000003"/>
    <n v="38.880001"/>
    <n v="36.75"/>
    <n v="38.110000999999997"/>
    <n v="37.677914000000001"/>
    <n v="7059900"/>
    <s v="WDC"/>
    <x v="5"/>
    <s v="$15.00 to $49.99"/>
    <n v="15"/>
    <n v="0.04"/>
    <n v="20"/>
    <n v="18838.956999999999"/>
    <s v="WDC"/>
    <s v="Western Digital"/>
    <s v="Information Technology"/>
    <s v="Technology Hardware, Storage &amp; Peripherals"/>
    <s v="Irvine, California"/>
    <d v="2009-07-01T00:00:00"/>
    <n v="106040"/>
    <m/>
  </r>
  <r>
    <d v="2019-06-11T00:00:00"/>
    <s v="WDC"/>
    <s v="buy"/>
    <n v="700"/>
    <n v="11"/>
    <s v="2019-06-11"/>
    <n v="39.009998000000003"/>
    <n v="39.090000000000003"/>
    <n v="38.080002"/>
    <n v="38.409999999999997"/>
    <n v="37.974510000000002"/>
    <n v="4372400"/>
    <s v="WDC"/>
    <x v="1"/>
    <s v="$15.00 to $49.99"/>
    <n v="15"/>
    <n v="0.04"/>
    <n v="28"/>
    <n v="26582.156999999999"/>
    <s v="WDC"/>
    <s v="Western Digital"/>
    <s v="Information Technology"/>
    <s v="Technology Hardware, Storage &amp; Peripherals"/>
    <s v="Irvine, California"/>
    <d v="2009-07-01T00:00:00"/>
    <n v="106040"/>
    <m/>
  </r>
  <r>
    <d v="2019-06-19T00:00:00"/>
    <s v="WDC"/>
    <s v="buy"/>
    <n v="500"/>
    <n v="8"/>
    <s v="2019-06-19"/>
    <n v="38.490001999999997"/>
    <n v="39.389999000000003"/>
    <n v="38.32"/>
    <n v="38.840000000000003"/>
    <n v="38.399635000000004"/>
    <n v="5343400"/>
    <s v="WDC"/>
    <x v="4"/>
    <s v="$15.00 to $49.99"/>
    <n v="15"/>
    <n v="0.04"/>
    <n v="20"/>
    <n v="19199.817500000001"/>
    <s v="WDC"/>
    <s v="Western Digital"/>
    <s v="Information Technology"/>
    <s v="Technology Hardware, Storage &amp; Peripherals"/>
    <s v="Irvine, California"/>
    <d v="2009-07-01T00:00:00"/>
    <n v="106040"/>
    <m/>
  </r>
  <r>
    <d v="2019-06-19T00:00:00"/>
    <s v="WDC"/>
    <s v="sell"/>
    <n v="1100"/>
    <n v="10"/>
    <s v="2019-06-19"/>
    <n v="38.490001999999997"/>
    <n v="39.389999000000003"/>
    <n v="38.32"/>
    <n v="38.840000000000003"/>
    <n v="38.399635000000004"/>
    <n v="5343400"/>
    <s v="WDC"/>
    <x v="2"/>
    <s v="$15.00 to $49.99"/>
    <n v="15"/>
    <n v="0.04"/>
    <n v="44"/>
    <n v="42239.598500000007"/>
    <s v="WDC"/>
    <s v="Western Digital"/>
    <s v="Information Technology"/>
    <s v="Technology Hardware, Storage &amp; Peripherals"/>
    <s v="Irvine, California"/>
    <d v="2009-07-01T00:00:00"/>
    <n v="106040"/>
    <m/>
  </r>
  <r>
    <d v="2019-06-19T00:00:00"/>
    <s v="WDC"/>
    <s v="sell"/>
    <n v="700"/>
    <n v="9"/>
    <s v="2019-06-19"/>
    <n v="38.490001999999997"/>
    <n v="39.389999000000003"/>
    <n v="38.32"/>
    <n v="38.840000000000003"/>
    <n v="38.399635000000004"/>
    <n v="5343400"/>
    <s v="WDC"/>
    <x v="6"/>
    <s v="$15.00 to $49.99"/>
    <n v="15"/>
    <n v="0.04"/>
    <n v="28"/>
    <n v="26879.744500000001"/>
    <s v="WDC"/>
    <s v="Western Digital"/>
    <s v="Information Technology"/>
    <s v="Technology Hardware, Storage &amp; Peripherals"/>
    <s v="Irvine, California"/>
    <d v="2009-07-01T00:00:00"/>
    <n v="106040"/>
    <m/>
  </r>
  <r>
    <d v="2019-06-04T00:00:00"/>
    <s v="WDC"/>
    <s v="buy"/>
    <n v="1200"/>
    <n v="7"/>
    <s v="2019-06-04"/>
    <n v="37.520000000000003"/>
    <n v="39.18"/>
    <n v="37.419998"/>
    <n v="39.139999000000003"/>
    <n v="38.696235999999999"/>
    <n v="5408000"/>
    <s v="WDC"/>
    <x v="7"/>
    <s v="$15.00 to $49.99"/>
    <n v="15"/>
    <n v="0.04"/>
    <n v="48"/>
    <n v="46435.483200000002"/>
    <s v="WDC"/>
    <s v="Western Digital"/>
    <s v="Information Technology"/>
    <s v="Technology Hardware, Storage &amp; Peripherals"/>
    <s v="Irvine, California"/>
    <d v="2009-07-01T00:00:00"/>
    <n v="106040"/>
    <m/>
  </r>
  <r>
    <d v="2019-06-04T00:00:00"/>
    <s v="WDC"/>
    <s v="buy"/>
    <n v="100"/>
    <n v="2"/>
    <s v="2019-06-04"/>
    <n v="37.520000000000003"/>
    <n v="39.18"/>
    <n v="37.419998"/>
    <n v="39.139999000000003"/>
    <n v="38.696235999999999"/>
    <n v="5408000"/>
    <s v="WDC"/>
    <x v="10"/>
    <s v="$15.00 to $49.99"/>
    <n v="15"/>
    <n v="0.04"/>
    <n v="4"/>
    <n v="3869.6235999999999"/>
    <s v="WDC"/>
    <s v="Western Digital"/>
    <s v="Information Technology"/>
    <s v="Technology Hardware, Storage &amp; Peripherals"/>
    <s v="Irvine, California"/>
    <d v="2009-07-01T00:00:00"/>
    <n v="106040"/>
    <m/>
  </r>
  <r>
    <d v="2019-05-28T00:00:00"/>
    <s v="WDC"/>
    <s v="buy"/>
    <n v="2100"/>
    <n v="17"/>
    <s v="2019-05-28"/>
    <n v="41.240001999999997"/>
    <n v="41.57"/>
    <n v="39.560001"/>
    <n v="39.580002"/>
    <n v="39.131247999999999"/>
    <n v="4919900"/>
    <s v="WDC"/>
    <x v="17"/>
    <s v="$15.00 to $49.99"/>
    <n v="15"/>
    <n v="0.04"/>
    <n v="84"/>
    <n v="82175.620800000004"/>
    <s v="WDC"/>
    <s v="Western Digital"/>
    <s v="Information Technology"/>
    <s v="Technology Hardware, Storage &amp; Peripherals"/>
    <s v="Irvine, California"/>
    <d v="2009-07-01T00:00:00"/>
    <n v="106040"/>
    <m/>
  </r>
  <r>
    <d v="2019-05-28T00:00:00"/>
    <s v="WDC"/>
    <s v="sell"/>
    <n v="1300"/>
    <n v="15"/>
    <s v="2019-05-28"/>
    <n v="41.240001999999997"/>
    <n v="41.57"/>
    <n v="39.560001"/>
    <n v="39.580002"/>
    <n v="39.131247999999999"/>
    <n v="4919900"/>
    <s v="WDC"/>
    <x v="9"/>
    <s v="$15.00 to $49.99"/>
    <n v="15"/>
    <n v="0.04"/>
    <n v="52"/>
    <n v="50870.6224"/>
    <s v="WDC"/>
    <s v="Western Digital"/>
    <s v="Information Technology"/>
    <s v="Technology Hardware, Storage &amp; Peripherals"/>
    <s v="Irvine, California"/>
    <d v="2009-07-01T00:00:00"/>
    <n v="106040"/>
    <m/>
  </r>
  <r>
    <d v="2019-06-20T00:00:00"/>
    <s v="WDC"/>
    <s v="buy"/>
    <n v="2300"/>
    <n v="20"/>
    <s v="2019-06-20"/>
    <n v="39.909999999999997"/>
    <n v="40.82"/>
    <n v="39.270000000000003"/>
    <n v="39.639999000000003"/>
    <n v="39.190567000000001"/>
    <n v="5442500"/>
    <s v="WDC"/>
    <x v="15"/>
    <s v="$15.00 to $49.99"/>
    <n v="15"/>
    <n v="0.04"/>
    <n v="92"/>
    <n v="90138.304100000008"/>
    <s v="WDC"/>
    <s v="Western Digital"/>
    <s v="Information Technology"/>
    <s v="Technology Hardware, Storage &amp; Peripherals"/>
    <s v="Irvine, California"/>
    <d v="2009-07-01T00:00:00"/>
    <n v="106040"/>
    <m/>
  </r>
  <r>
    <d v="2019-06-20T00:00:00"/>
    <s v="WDC"/>
    <s v="sell"/>
    <n v="1100"/>
    <n v="8"/>
    <s v="2019-06-20"/>
    <n v="39.909999999999997"/>
    <n v="40.82"/>
    <n v="39.270000000000003"/>
    <n v="39.639999000000003"/>
    <n v="39.190567000000001"/>
    <n v="5442500"/>
    <s v="WDC"/>
    <x v="4"/>
    <s v="$15.00 to $49.99"/>
    <n v="15"/>
    <n v="0.04"/>
    <n v="44"/>
    <n v="43109.623699999996"/>
    <s v="WDC"/>
    <s v="Western Digital"/>
    <s v="Information Technology"/>
    <s v="Technology Hardware, Storage &amp; Peripherals"/>
    <s v="Irvine, California"/>
    <d v="2009-07-01T00:00:00"/>
    <n v="106040"/>
    <m/>
  </r>
  <r>
    <d v="2019-06-20T00:00:00"/>
    <s v="WDC"/>
    <s v="sell"/>
    <n v="1700"/>
    <n v="15"/>
    <s v="2019-06-20"/>
    <n v="39.909999999999997"/>
    <n v="40.82"/>
    <n v="39.270000000000003"/>
    <n v="39.639999000000003"/>
    <n v="39.190567000000001"/>
    <n v="5442500"/>
    <s v="WDC"/>
    <x v="9"/>
    <s v="$15.00 to $49.99"/>
    <n v="15"/>
    <n v="0.04"/>
    <n v="68"/>
    <n v="66623.963900000002"/>
    <s v="WDC"/>
    <s v="Western Digital"/>
    <s v="Information Technology"/>
    <s v="Technology Hardware, Storage &amp; Peripherals"/>
    <s v="Irvine, California"/>
    <d v="2009-07-01T00:00:00"/>
    <n v="106040"/>
    <m/>
  </r>
  <r>
    <d v="2019-06-20T00:00:00"/>
    <s v="WDC"/>
    <s v="buy"/>
    <n v="600"/>
    <n v="3"/>
    <s v="2019-06-20"/>
    <n v="39.909999999999997"/>
    <n v="40.82"/>
    <n v="39.270000000000003"/>
    <n v="39.639999000000003"/>
    <n v="39.190567000000001"/>
    <n v="5442500"/>
    <s v="WDC"/>
    <x v="3"/>
    <s v="$15.00 to $49.99"/>
    <n v="15"/>
    <n v="0.04"/>
    <n v="24"/>
    <n v="23514.340199999999"/>
    <s v="WDC"/>
    <s v="Western Digital"/>
    <s v="Information Technology"/>
    <s v="Technology Hardware, Storage &amp; Peripherals"/>
    <s v="Irvine, California"/>
    <d v="2009-07-01T00:00:00"/>
    <n v="106040"/>
    <m/>
  </r>
  <r>
    <d v="2019-06-20T00:00:00"/>
    <s v="WDC"/>
    <s v="buy"/>
    <n v="600"/>
    <n v="6"/>
    <s v="2019-06-20"/>
    <n v="39.909999999999997"/>
    <n v="40.82"/>
    <n v="39.270000000000003"/>
    <n v="39.639999000000003"/>
    <n v="39.190567000000001"/>
    <n v="5442500"/>
    <s v="WDC"/>
    <x v="5"/>
    <s v="$15.00 to $49.99"/>
    <n v="15"/>
    <n v="0.04"/>
    <n v="24"/>
    <n v="23514.340199999999"/>
    <s v="WDC"/>
    <s v="Western Digital"/>
    <s v="Information Technology"/>
    <s v="Technology Hardware, Storage &amp; Peripherals"/>
    <s v="Irvine, California"/>
    <d v="2009-07-01T00:00:00"/>
    <n v="106040"/>
    <m/>
  </r>
  <r>
    <d v="2019-06-20T00:00:00"/>
    <s v="WDC"/>
    <s v="buy"/>
    <n v="700"/>
    <n v="11"/>
    <s v="2019-06-20"/>
    <n v="39.909999999999997"/>
    <n v="40.82"/>
    <n v="39.270000000000003"/>
    <n v="39.639999000000003"/>
    <n v="39.190567000000001"/>
    <n v="5442500"/>
    <s v="WDC"/>
    <x v="1"/>
    <s v="$15.00 to $49.99"/>
    <n v="15"/>
    <n v="0.04"/>
    <n v="28"/>
    <n v="27433.3969"/>
    <s v="WDC"/>
    <s v="Western Digital"/>
    <s v="Information Technology"/>
    <s v="Technology Hardware, Storage &amp; Peripherals"/>
    <s v="Irvine, California"/>
    <d v="2009-07-01T00:00:00"/>
    <n v="106040"/>
    <m/>
  </r>
  <r>
    <d v="2019-05-29T00:00:00"/>
    <s v="WDC"/>
    <s v="sell"/>
    <n v="1100"/>
    <n v="13"/>
    <s v="2019-05-29"/>
    <n v="39.07"/>
    <n v="39.950001"/>
    <n v="38.75"/>
    <n v="39.659999999999997"/>
    <n v="39.210338999999998"/>
    <n v="5249700"/>
    <s v="WDC"/>
    <x v="13"/>
    <s v="$15.00 to $49.99"/>
    <n v="15"/>
    <n v="0.04"/>
    <n v="44"/>
    <n v="43131.372899999988"/>
    <s v="WDC"/>
    <s v="Western Digital"/>
    <s v="Information Technology"/>
    <s v="Technology Hardware, Storage &amp; Peripherals"/>
    <s v="Irvine, California"/>
    <d v="2009-07-01T00:00:00"/>
    <n v="106040"/>
    <m/>
  </r>
  <r>
    <d v="2019-05-29T00:00:00"/>
    <s v="WDC"/>
    <s v="buy"/>
    <n v="200"/>
    <n v="1"/>
    <s v="2019-05-29"/>
    <n v="39.07"/>
    <n v="39.950001"/>
    <n v="38.75"/>
    <n v="39.659999999999997"/>
    <n v="39.210338999999998"/>
    <n v="5249700"/>
    <s v="WDC"/>
    <x v="19"/>
    <s v="$15.00 to $49.99"/>
    <n v="15"/>
    <n v="0.04"/>
    <n v="8"/>
    <n v="7842.0677999999998"/>
    <s v="WDC"/>
    <s v="Western Digital"/>
    <s v="Information Technology"/>
    <s v="Technology Hardware, Storage &amp; Peripherals"/>
    <s v="Irvine, California"/>
    <d v="2009-07-01T00:00:00"/>
    <n v="106040"/>
    <m/>
  </r>
  <r>
    <d v="2019-05-29T00:00:00"/>
    <s v="WDC"/>
    <s v="buy"/>
    <n v="700"/>
    <n v="12"/>
    <s v="2019-05-29"/>
    <n v="39.07"/>
    <n v="39.950001"/>
    <n v="38.75"/>
    <n v="39.659999999999997"/>
    <n v="39.210338999999998"/>
    <n v="5249700"/>
    <s v="WDC"/>
    <x v="11"/>
    <s v="$15.00 to $49.99"/>
    <n v="15"/>
    <n v="0.04"/>
    <n v="28"/>
    <n v="27447.237300000001"/>
    <s v="WDC"/>
    <s v="Western Digital"/>
    <s v="Information Technology"/>
    <s v="Technology Hardware, Storage &amp; Peripherals"/>
    <s v="Irvine, California"/>
    <d v="2009-07-01T00:00:00"/>
    <n v="106040"/>
    <m/>
  </r>
  <r>
    <d v="2019-05-29T00:00:00"/>
    <s v="WDC"/>
    <s v="buy"/>
    <n v="700"/>
    <n v="8"/>
    <s v="2019-05-29"/>
    <n v="39.07"/>
    <n v="39.950001"/>
    <n v="38.75"/>
    <n v="39.659999999999997"/>
    <n v="39.210338999999998"/>
    <n v="5249700"/>
    <s v="WDC"/>
    <x v="4"/>
    <s v="$15.00 to $49.99"/>
    <n v="15"/>
    <n v="0.04"/>
    <n v="28"/>
    <n v="27447.237300000001"/>
    <s v="WDC"/>
    <s v="Western Digital"/>
    <s v="Information Technology"/>
    <s v="Technology Hardware, Storage &amp; Peripherals"/>
    <s v="Irvine, California"/>
    <d v="2009-07-01T00:00:00"/>
    <n v="106040"/>
    <m/>
  </r>
  <r>
    <d v="2019-06-21T00:00:00"/>
    <s v="WDC"/>
    <s v="buy"/>
    <n v="1700"/>
    <n v="14"/>
    <s v="2019-06-21"/>
    <n v="39.299999"/>
    <n v="40.299999"/>
    <n v="38.799999"/>
    <n v="40.040000999999997"/>
    <n v="39.586033"/>
    <n v="9206700"/>
    <s v="WDC"/>
    <x v="16"/>
    <s v="$15.00 to $49.99"/>
    <n v="15"/>
    <n v="0.04"/>
    <n v="68"/>
    <n v="67296.256099999999"/>
    <s v="WDC"/>
    <s v="Western Digital"/>
    <s v="Information Technology"/>
    <s v="Technology Hardware, Storage &amp; Peripherals"/>
    <s v="Irvine, California"/>
    <d v="2009-07-01T00:00:00"/>
    <n v="106040"/>
    <m/>
  </r>
  <r>
    <d v="2019-06-21T00:00:00"/>
    <s v="WDC"/>
    <s v="sell"/>
    <n v="1700"/>
    <n v="16"/>
    <s v="2019-06-21"/>
    <n v="39.299999"/>
    <n v="40.299999"/>
    <n v="38.799999"/>
    <n v="40.040000999999997"/>
    <n v="39.586033"/>
    <n v="9206700"/>
    <s v="WDC"/>
    <x v="8"/>
    <s v="$15.00 to $49.99"/>
    <n v="15"/>
    <n v="0.04"/>
    <n v="68"/>
    <n v="67296.256099999999"/>
    <s v="WDC"/>
    <s v="Western Digital"/>
    <s v="Information Technology"/>
    <s v="Technology Hardware, Storage &amp; Peripherals"/>
    <s v="Irvine, California"/>
    <d v="2009-07-01T00:00:00"/>
    <n v="106040"/>
    <m/>
  </r>
  <r>
    <d v="2019-06-21T00:00:00"/>
    <s v="WDC"/>
    <s v="buy"/>
    <n v="1000"/>
    <n v="17"/>
    <s v="2019-06-21"/>
    <n v="39.299999"/>
    <n v="40.299999"/>
    <n v="38.799999"/>
    <n v="40.040000999999997"/>
    <n v="39.586033"/>
    <n v="9206700"/>
    <s v="WDC"/>
    <x v="17"/>
    <s v="$15.00 to $49.99"/>
    <n v="15"/>
    <n v="0.04"/>
    <n v="40"/>
    <n v="39586.033000000003"/>
    <s v="WDC"/>
    <s v="Western Digital"/>
    <s v="Information Technology"/>
    <s v="Technology Hardware, Storage &amp; Peripherals"/>
    <s v="Irvine, California"/>
    <d v="2009-07-01T00:00:00"/>
    <n v="106040"/>
    <m/>
  </r>
  <r>
    <d v="2019-05-24T00:00:00"/>
    <s v="WDC"/>
    <s v="sell"/>
    <n v="100"/>
    <n v="2"/>
    <s v="2019-05-24"/>
    <n v="41.73"/>
    <n v="42.110000999999997"/>
    <n v="40.770000000000003"/>
    <n v="40.98"/>
    <n v="40.515372999999997"/>
    <n v="3785500"/>
    <s v="WDC"/>
    <x v="10"/>
    <s v="$15.00 to $49.99"/>
    <n v="15"/>
    <n v="0.04"/>
    <n v="4"/>
    <n v="4051.5373"/>
    <s v="WDC"/>
    <s v="Western Digital"/>
    <s v="Information Technology"/>
    <s v="Technology Hardware, Storage &amp; Peripherals"/>
    <s v="Irvine, California"/>
    <d v="2009-07-01T00:00:00"/>
    <n v="106040"/>
    <m/>
  </r>
  <r>
    <d v="2019-06-24T00:00:00"/>
    <s v="WDC"/>
    <s v="sell"/>
    <n v="2300"/>
    <n v="16"/>
    <s v="2019-06-24"/>
    <n v="40.299999"/>
    <n v="41.73"/>
    <n v="40.25"/>
    <n v="41.029998999999997"/>
    <n v="40.564804000000002"/>
    <n v="7002900"/>
    <s v="WDC"/>
    <x v="8"/>
    <s v="$15.00 to $49.99"/>
    <n v="15"/>
    <n v="0.04"/>
    <n v="92"/>
    <n v="93299.049200000009"/>
    <s v="WDC"/>
    <s v="Western Digital"/>
    <s v="Information Technology"/>
    <s v="Technology Hardware, Storage &amp; Peripherals"/>
    <s v="Irvine, California"/>
    <d v="2009-07-01T00:00:00"/>
    <n v="106040"/>
    <m/>
  </r>
  <r>
    <d v="2019-06-25T00:00:00"/>
    <s v="WDC"/>
    <s v="sell"/>
    <n v="200"/>
    <n v="4"/>
    <s v="2019-06-25"/>
    <n v="41.32"/>
    <n v="41.939999"/>
    <n v="40.889999000000003"/>
    <n v="41.099997999999999"/>
    <n v="40.634010000000004"/>
    <n v="5740500"/>
    <s v="WDC"/>
    <x v="14"/>
    <s v="$15.00 to $49.99"/>
    <n v="15"/>
    <n v="0.04"/>
    <n v="8"/>
    <n v="8126.8020000000006"/>
    <s v="WDC"/>
    <s v="Western Digital"/>
    <s v="Information Technology"/>
    <s v="Technology Hardware, Storage &amp; Peripherals"/>
    <s v="Irvine, California"/>
    <d v="2009-07-01T00:00:00"/>
    <n v="106040"/>
    <m/>
  </r>
  <r>
    <d v="2019-05-23T00:00:00"/>
    <s v="WDC"/>
    <s v="sell"/>
    <n v="600"/>
    <n v="7"/>
    <s v="2019-05-23"/>
    <n v="41.290000999999997"/>
    <n v="41.599997999999999"/>
    <n v="40.229999999999997"/>
    <n v="41.490001999999997"/>
    <n v="41.019592000000003"/>
    <n v="4314200"/>
    <s v="WDC"/>
    <x v="7"/>
    <s v="$15.00 to $49.99"/>
    <n v="15"/>
    <n v="0.04"/>
    <n v="24"/>
    <n v="24611.7552"/>
    <s v="WDC"/>
    <s v="Western Digital"/>
    <s v="Information Technology"/>
    <s v="Technology Hardware, Storage &amp; Peripherals"/>
    <s v="Irvine, California"/>
    <d v="2009-07-01T00:00:00"/>
    <n v="106040"/>
    <m/>
  </r>
  <r>
    <d v="2019-05-23T00:00:00"/>
    <s v="WDC"/>
    <s v="buy"/>
    <n v="200"/>
    <n v="6"/>
    <s v="2019-05-23"/>
    <n v="41.290000999999997"/>
    <n v="41.599997999999999"/>
    <n v="40.229999999999997"/>
    <n v="41.490001999999997"/>
    <n v="41.019592000000003"/>
    <n v="4314200"/>
    <s v="WDC"/>
    <x v="5"/>
    <s v="$15.00 to $49.99"/>
    <n v="15"/>
    <n v="0.04"/>
    <n v="8"/>
    <n v="8203.9184000000005"/>
    <s v="WDC"/>
    <s v="Western Digital"/>
    <s v="Information Technology"/>
    <s v="Technology Hardware, Storage &amp; Peripherals"/>
    <s v="Irvine, California"/>
    <d v="2009-07-01T00:00:00"/>
    <n v="106040"/>
    <m/>
  </r>
  <r>
    <d v="2019-05-23T00:00:00"/>
    <s v="WDC"/>
    <s v="buy"/>
    <n v="1200"/>
    <n v="19"/>
    <s v="2019-05-23"/>
    <n v="41.290000999999997"/>
    <n v="41.599997999999999"/>
    <n v="40.229999999999997"/>
    <n v="41.490001999999997"/>
    <n v="41.019592000000003"/>
    <n v="4314200"/>
    <s v="WDC"/>
    <x v="0"/>
    <s v="$15.00 to $49.99"/>
    <n v="15"/>
    <n v="0.04"/>
    <n v="48"/>
    <n v="49223.510400000006"/>
    <s v="WDC"/>
    <s v="Western Digital"/>
    <s v="Information Technology"/>
    <s v="Technology Hardware, Storage &amp; Peripherals"/>
    <s v="Irvine, California"/>
    <d v="2009-07-01T00:00:00"/>
    <n v="106040"/>
    <m/>
  </r>
  <r>
    <d v="2019-05-20T00:00:00"/>
    <s v="WDC"/>
    <s v="buy"/>
    <n v="500"/>
    <n v="6"/>
    <s v="2019-05-20"/>
    <n v="43.580002"/>
    <n v="44.16"/>
    <n v="41.66"/>
    <n v="41.950001"/>
    <n v="41.474376999999997"/>
    <n v="9147700"/>
    <s v="WDC"/>
    <x v="5"/>
    <s v="$15.00 to $49.99"/>
    <n v="15"/>
    <n v="0.04"/>
    <n v="20"/>
    <n v="20737.1885"/>
    <s v="WDC"/>
    <s v="Western Digital"/>
    <s v="Information Technology"/>
    <s v="Technology Hardware, Storage &amp; Peripherals"/>
    <s v="Irvine, California"/>
    <d v="2009-07-01T00:00:00"/>
    <n v="106040"/>
    <m/>
  </r>
  <r>
    <d v="2019-05-20T00:00:00"/>
    <s v="WDC"/>
    <s v="sell"/>
    <n v="1600"/>
    <n v="20"/>
    <s v="2019-05-20"/>
    <n v="43.580002"/>
    <n v="44.16"/>
    <n v="41.66"/>
    <n v="41.950001"/>
    <n v="41.474376999999997"/>
    <n v="9147700"/>
    <s v="WDC"/>
    <x v="15"/>
    <s v="$15.00 to $49.99"/>
    <n v="15"/>
    <n v="0.04"/>
    <n v="64"/>
    <n v="66359.003199999992"/>
    <s v="WDC"/>
    <s v="Western Digital"/>
    <s v="Information Technology"/>
    <s v="Technology Hardware, Storage &amp; Peripherals"/>
    <s v="Irvine, California"/>
    <d v="2009-07-01T00:00:00"/>
    <n v="106040"/>
    <m/>
  </r>
  <r>
    <d v="2019-05-20T00:00:00"/>
    <s v="WDC"/>
    <s v="sell"/>
    <n v="1100"/>
    <n v="13"/>
    <s v="2019-05-20"/>
    <n v="43.580002"/>
    <n v="44.16"/>
    <n v="41.66"/>
    <n v="41.950001"/>
    <n v="41.474376999999997"/>
    <n v="9147700"/>
    <s v="WDC"/>
    <x v="13"/>
    <s v="$15.00 to $49.99"/>
    <n v="15"/>
    <n v="0.04"/>
    <n v="44"/>
    <n v="45621.814700000003"/>
    <s v="WDC"/>
    <s v="Western Digital"/>
    <s v="Information Technology"/>
    <s v="Technology Hardware, Storage &amp; Peripherals"/>
    <s v="Irvine, California"/>
    <d v="2009-07-01T00:00:00"/>
    <n v="106040"/>
    <m/>
  </r>
  <r>
    <d v="2019-05-22T00:00:00"/>
    <s v="WDC"/>
    <s v="buy"/>
    <n v="1800"/>
    <n v="18"/>
    <s v="2019-05-22"/>
    <n v="42.970001000000003"/>
    <n v="43.110000999999997"/>
    <n v="41.869999"/>
    <n v="42.189999"/>
    <n v="41.711655"/>
    <n v="3175400"/>
    <s v="WDC"/>
    <x v="18"/>
    <s v="$15.00 to $49.99"/>
    <n v="15"/>
    <n v="0.04"/>
    <n v="72"/>
    <n v="75080.979000000007"/>
    <s v="WDC"/>
    <s v="Western Digital"/>
    <s v="Information Technology"/>
    <s v="Technology Hardware, Storage &amp; Peripherals"/>
    <s v="Irvine, California"/>
    <d v="2009-07-01T00:00:00"/>
    <n v="106040"/>
    <m/>
  </r>
  <r>
    <d v="2019-05-22T00:00:00"/>
    <s v="WDC"/>
    <s v="sell"/>
    <n v="800"/>
    <n v="7"/>
    <s v="2019-05-22"/>
    <n v="42.970001000000003"/>
    <n v="43.110000999999997"/>
    <n v="41.869999"/>
    <n v="42.189999"/>
    <n v="41.711655"/>
    <n v="3175400"/>
    <s v="WDC"/>
    <x v="7"/>
    <s v="$15.00 to $49.99"/>
    <n v="15"/>
    <n v="0.04"/>
    <n v="32"/>
    <n v="33369.324000000001"/>
    <s v="WDC"/>
    <s v="Western Digital"/>
    <s v="Information Technology"/>
    <s v="Technology Hardware, Storage &amp; Peripherals"/>
    <s v="Irvine, California"/>
    <d v="2009-07-01T00:00:00"/>
    <n v="106040"/>
    <m/>
  </r>
  <r>
    <d v="2019-05-13T00:00:00"/>
    <s v="WDC"/>
    <s v="sell"/>
    <n v="2200"/>
    <n v="20"/>
    <s v="2019-05-13"/>
    <n v="44.029998999999997"/>
    <n v="44.18"/>
    <n v="42.84"/>
    <n v="42.990001999999997"/>
    <n v="42.502586000000001"/>
    <n v="7293500"/>
    <s v="WDC"/>
    <x v="15"/>
    <s v="$15.00 to $49.99"/>
    <n v="15"/>
    <n v="0.04"/>
    <n v="88"/>
    <n v="93505.689200000008"/>
    <s v="WDC"/>
    <s v="Western Digital"/>
    <s v="Information Technology"/>
    <s v="Technology Hardware, Storage &amp; Peripherals"/>
    <s v="Irvine, California"/>
    <d v="2009-07-01T00:00:00"/>
    <n v="106040"/>
    <m/>
  </r>
  <r>
    <d v="2019-05-13T00:00:00"/>
    <s v="WDC"/>
    <s v="sell"/>
    <n v="1000"/>
    <n v="18"/>
    <s v="2019-05-13"/>
    <n v="44.029998999999997"/>
    <n v="44.18"/>
    <n v="42.84"/>
    <n v="42.990001999999997"/>
    <n v="42.502586000000001"/>
    <n v="7293500"/>
    <s v="WDC"/>
    <x v="18"/>
    <s v="$15.00 to $49.99"/>
    <n v="15"/>
    <n v="0.04"/>
    <n v="40"/>
    <n v="42502.586000000003"/>
    <s v="WDC"/>
    <s v="Western Digital"/>
    <s v="Information Technology"/>
    <s v="Technology Hardware, Storage &amp; Peripherals"/>
    <s v="Irvine, California"/>
    <d v="2009-07-01T00:00:00"/>
    <n v="106040"/>
    <m/>
  </r>
  <r>
    <d v="2019-06-26T00:00:00"/>
    <s v="WDC"/>
    <s v="sell"/>
    <n v="600"/>
    <n v="6"/>
    <s v="2019-06-26"/>
    <n v="43.810001"/>
    <n v="45.360000999999997"/>
    <n v="43.400002000000001"/>
    <n v="44.099997999999999"/>
    <n v="43.599997999999999"/>
    <n v="13574000"/>
    <s v="WDC"/>
    <x v="5"/>
    <s v="$15.00 to $49.99"/>
    <n v="15"/>
    <n v="0.04"/>
    <n v="24"/>
    <n v="26159.998800000001"/>
    <s v="WDC"/>
    <s v="Western Digital"/>
    <s v="Information Technology"/>
    <s v="Technology Hardware, Storage &amp; Peripherals"/>
    <s v="Irvine, California"/>
    <d v="2009-07-01T00:00:00"/>
    <n v="106040"/>
    <m/>
  </r>
  <r>
    <d v="2019-06-26T00:00:00"/>
    <s v="WDC"/>
    <s v="sell"/>
    <n v="1300"/>
    <n v="10"/>
    <s v="2019-06-26"/>
    <n v="43.810001"/>
    <n v="45.360000999999997"/>
    <n v="43.400002000000001"/>
    <n v="44.099997999999999"/>
    <n v="43.599997999999999"/>
    <n v="13574000"/>
    <s v="WDC"/>
    <x v="2"/>
    <s v="$15.00 to $49.99"/>
    <n v="15"/>
    <n v="0.04"/>
    <n v="52"/>
    <n v="56679.9974"/>
    <s v="WDC"/>
    <s v="Western Digital"/>
    <s v="Information Technology"/>
    <s v="Technology Hardware, Storage &amp; Peripherals"/>
    <s v="Irvine, California"/>
    <d v="2009-07-01T00:00:00"/>
    <n v="106040"/>
    <m/>
  </r>
  <r>
    <d v="2019-06-26T00:00:00"/>
    <s v="WDC"/>
    <s v="sell"/>
    <n v="1600"/>
    <n v="14"/>
    <s v="2019-06-26"/>
    <n v="43.810001"/>
    <n v="45.360000999999997"/>
    <n v="43.400002000000001"/>
    <n v="44.099997999999999"/>
    <n v="43.599997999999999"/>
    <n v="13574000"/>
    <s v="WDC"/>
    <x v="16"/>
    <s v="$15.00 to $49.99"/>
    <n v="15"/>
    <n v="0.04"/>
    <n v="64"/>
    <n v="69759.996799999994"/>
    <s v="WDC"/>
    <s v="Western Digital"/>
    <s v="Information Technology"/>
    <s v="Technology Hardware, Storage &amp; Peripherals"/>
    <s v="Irvine, California"/>
    <d v="2009-07-01T00:00:00"/>
    <n v="106040"/>
    <m/>
  </r>
  <r>
    <d v="2019-06-26T00:00:00"/>
    <s v="WDC"/>
    <s v="buy"/>
    <n v="900"/>
    <n v="17"/>
    <s v="2019-06-26"/>
    <n v="43.810001"/>
    <n v="45.360000999999997"/>
    <n v="43.400002000000001"/>
    <n v="44.099997999999999"/>
    <n v="43.599997999999999"/>
    <n v="13574000"/>
    <s v="WDC"/>
    <x v="17"/>
    <s v="$15.00 to $49.99"/>
    <n v="15"/>
    <n v="0.04"/>
    <n v="36"/>
    <n v="39239.998200000002"/>
    <s v="WDC"/>
    <s v="Western Digital"/>
    <s v="Information Technology"/>
    <s v="Technology Hardware, Storage &amp; Peripherals"/>
    <s v="Irvine, California"/>
    <d v="2009-07-01T00:00:00"/>
    <n v="106040"/>
    <m/>
  </r>
  <r>
    <d v="2019-06-26T00:00:00"/>
    <s v="WDC"/>
    <s v="sell"/>
    <n v="200"/>
    <n v="8"/>
    <s v="2019-06-26"/>
    <n v="43.810001"/>
    <n v="45.360000999999997"/>
    <n v="43.400002000000001"/>
    <n v="44.099997999999999"/>
    <n v="43.599997999999999"/>
    <n v="13574000"/>
    <s v="WDC"/>
    <x v="4"/>
    <s v="$15.00 to $49.99"/>
    <n v="15"/>
    <n v="0.04"/>
    <n v="8"/>
    <n v="8719.9995999999992"/>
    <s v="WDC"/>
    <s v="Western Digital"/>
    <s v="Information Technology"/>
    <s v="Technology Hardware, Storage &amp; Peripherals"/>
    <s v="Irvine, California"/>
    <d v="2009-07-01T00:00:00"/>
    <n v="106040"/>
    <m/>
  </r>
  <r>
    <d v="2019-05-14T00:00:00"/>
    <s v="WDC"/>
    <s v="sell"/>
    <n v="1300"/>
    <n v="15"/>
    <s v="2019-05-14"/>
    <n v="43.34"/>
    <n v="45.110000999999997"/>
    <n v="43.34"/>
    <n v="44.630001"/>
    <n v="44.123992999999999"/>
    <n v="5283100"/>
    <s v="WDC"/>
    <x v="9"/>
    <s v="$15.00 to $49.99"/>
    <n v="15"/>
    <n v="0.04"/>
    <n v="52"/>
    <n v="57361.190900000001"/>
    <s v="WDC"/>
    <s v="Western Digital"/>
    <s v="Information Technology"/>
    <s v="Technology Hardware, Storage &amp; Peripherals"/>
    <s v="Irvine, California"/>
    <d v="2009-07-01T00:00:00"/>
    <n v="106040"/>
    <m/>
  </r>
  <r>
    <d v="2019-05-14T00:00:00"/>
    <s v="WDC"/>
    <s v="buy"/>
    <n v="2200"/>
    <n v="19"/>
    <s v="2019-05-14"/>
    <n v="43.34"/>
    <n v="45.110000999999997"/>
    <n v="43.34"/>
    <n v="44.630001"/>
    <n v="44.123992999999999"/>
    <n v="5283100"/>
    <s v="WDC"/>
    <x v="0"/>
    <s v="$15.00 to $49.99"/>
    <n v="15"/>
    <n v="0.04"/>
    <n v="88"/>
    <n v="97072.784599999999"/>
    <s v="WDC"/>
    <s v="Western Digital"/>
    <s v="Information Technology"/>
    <s v="Technology Hardware, Storage &amp; Peripherals"/>
    <s v="Irvine, California"/>
    <d v="2009-07-01T00:00:00"/>
    <n v="106040"/>
    <m/>
  </r>
  <r>
    <d v="2019-05-14T00:00:00"/>
    <s v="WDC"/>
    <s v="buy"/>
    <n v="300"/>
    <n v="7"/>
    <s v="2019-05-14"/>
    <n v="43.34"/>
    <n v="45.110000999999997"/>
    <n v="43.34"/>
    <n v="44.630001"/>
    <n v="44.123992999999999"/>
    <n v="5283100"/>
    <s v="WDC"/>
    <x v="7"/>
    <s v="$15.00 to $49.99"/>
    <n v="15"/>
    <n v="0.04"/>
    <n v="12"/>
    <n v="13237.197899999999"/>
    <s v="WDC"/>
    <s v="Western Digital"/>
    <s v="Information Technology"/>
    <s v="Technology Hardware, Storage &amp; Peripherals"/>
    <s v="Irvine, California"/>
    <d v="2009-07-01T00:00:00"/>
    <n v="106040"/>
    <m/>
  </r>
  <r>
    <d v="2019-06-27T00:00:00"/>
    <s v="WDC"/>
    <s v="sell"/>
    <n v="900"/>
    <n v="12"/>
    <s v="2019-06-27"/>
    <n v="43.810001"/>
    <n v="45.099997999999999"/>
    <n v="43.419998"/>
    <n v="44.549999"/>
    <n v="44.549999"/>
    <n v="7929000"/>
    <s v="WDC"/>
    <x v="11"/>
    <s v="$15.00 to $49.99"/>
    <n v="15"/>
    <n v="0.04"/>
    <n v="36"/>
    <n v="40094.999100000001"/>
    <s v="WDC"/>
    <s v="Western Digital"/>
    <s v="Information Technology"/>
    <s v="Technology Hardware, Storage &amp; Peripherals"/>
    <s v="Irvine, California"/>
    <d v="2009-07-01T00:00:00"/>
    <n v="106040"/>
    <m/>
  </r>
  <r>
    <d v="2019-06-27T00:00:00"/>
    <s v="WDC"/>
    <s v="buy"/>
    <n v="100"/>
    <n v="3"/>
    <s v="2019-06-27"/>
    <n v="43.810001"/>
    <n v="45.099997999999999"/>
    <n v="43.419998"/>
    <n v="44.549999"/>
    <n v="44.549999"/>
    <n v="7929000"/>
    <s v="WDC"/>
    <x v="3"/>
    <s v="$15.00 to $49.99"/>
    <n v="15"/>
    <n v="0.04"/>
    <n v="4"/>
    <n v="4454.9998999999998"/>
    <s v="WDC"/>
    <s v="Western Digital"/>
    <s v="Information Technology"/>
    <s v="Technology Hardware, Storage &amp; Peripherals"/>
    <s v="Irvine, California"/>
    <d v="2009-07-01T00:00:00"/>
    <n v="106040"/>
    <m/>
  </r>
  <r>
    <d v="2019-05-15T00:00:00"/>
    <s v="WDC"/>
    <s v="buy"/>
    <n v="900"/>
    <n v="3"/>
    <s v="2019-05-15"/>
    <n v="44.099997999999999"/>
    <n v="45.950001"/>
    <n v="43.990001999999997"/>
    <n v="45.490001999999997"/>
    <n v="44.974243000000001"/>
    <n v="4359400"/>
    <s v="WDC"/>
    <x v="3"/>
    <s v="$15.00 to $49.99"/>
    <n v="15"/>
    <n v="0.04"/>
    <n v="36"/>
    <n v="40476.818700000003"/>
    <s v="WDC"/>
    <s v="Western Digital"/>
    <s v="Information Technology"/>
    <s v="Technology Hardware, Storage &amp; Peripherals"/>
    <s v="Irvine, California"/>
    <d v="2009-07-01T00:00:00"/>
    <n v="106040"/>
    <m/>
  </r>
  <r>
    <d v="2019-05-10T00:00:00"/>
    <s v="WDC"/>
    <s v="buy"/>
    <n v="700"/>
    <n v="10"/>
    <s v="2019-05-10"/>
    <n v="46.02"/>
    <n v="46.130001"/>
    <n v="44.220001000000003"/>
    <n v="45.860000999999997"/>
    <n v="45.340046000000001"/>
    <n v="4650700"/>
    <s v="WDC"/>
    <x v="2"/>
    <s v="$15.00 to $49.99"/>
    <n v="15"/>
    <n v="0.04"/>
    <n v="28"/>
    <n v="31738.032200000001"/>
    <s v="WDC"/>
    <s v="Western Digital"/>
    <s v="Information Technology"/>
    <s v="Technology Hardware, Storage &amp; Peripherals"/>
    <s v="Irvine, California"/>
    <d v="2009-07-01T00:00:00"/>
    <n v="106040"/>
    <m/>
  </r>
  <r>
    <d v="2019-05-09T00:00:00"/>
    <s v="WDC"/>
    <s v="sell"/>
    <n v="200"/>
    <n v="5"/>
    <s v="2019-05-09"/>
    <n v="45.970001000000003"/>
    <n v="46.580002"/>
    <n v="44.57"/>
    <n v="46.419998"/>
    <n v="45.893695999999998"/>
    <n v="6147700"/>
    <s v="WDC"/>
    <x v="12"/>
    <s v="$15.00 to $49.99"/>
    <n v="15"/>
    <n v="0.04"/>
    <n v="8"/>
    <n v="9178.7392"/>
    <s v="WDC"/>
    <s v="Western Digital"/>
    <s v="Information Technology"/>
    <s v="Technology Hardware, Storage &amp; Peripherals"/>
    <s v="Irvine, California"/>
    <d v="2009-07-01T00:00:00"/>
    <n v="106040"/>
    <m/>
  </r>
  <r>
    <d v="2019-05-09T00:00:00"/>
    <s v="WDC"/>
    <s v="sell"/>
    <n v="300"/>
    <n v="7"/>
    <s v="2019-05-09"/>
    <n v="45.970001000000003"/>
    <n v="46.580002"/>
    <n v="44.57"/>
    <n v="46.419998"/>
    <n v="45.893695999999998"/>
    <n v="6147700"/>
    <s v="WDC"/>
    <x v="7"/>
    <s v="$15.00 to $49.99"/>
    <n v="15"/>
    <n v="0.04"/>
    <n v="12"/>
    <n v="13768.1088"/>
    <s v="WDC"/>
    <s v="Western Digital"/>
    <s v="Information Technology"/>
    <s v="Technology Hardware, Storage &amp; Peripherals"/>
    <s v="Irvine, California"/>
    <d v="2009-07-01T00:00:00"/>
    <n v="106040"/>
    <m/>
  </r>
  <r>
    <d v="2019-05-09T00:00:00"/>
    <s v="WDC"/>
    <s v="sell"/>
    <n v="2500"/>
    <n v="19"/>
    <s v="2019-05-09"/>
    <n v="45.970001000000003"/>
    <n v="46.580002"/>
    <n v="44.57"/>
    <n v="46.419998"/>
    <n v="45.893695999999998"/>
    <n v="6147700"/>
    <s v="WDC"/>
    <x v="0"/>
    <s v="$15.00 to $49.99"/>
    <n v="15"/>
    <n v="0.04"/>
    <n v="100"/>
    <n v="114734.24"/>
    <s v="WDC"/>
    <s v="Western Digital"/>
    <s v="Information Technology"/>
    <s v="Technology Hardware, Storage &amp; Peripherals"/>
    <s v="Irvine, California"/>
    <d v="2009-07-01T00:00:00"/>
    <n v="106040"/>
    <m/>
  </r>
  <r>
    <d v="2019-05-08T00:00:00"/>
    <s v="WDC"/>
    <s v="buy"/>
    <n v="400"/>
    <n v="9"/>
    <s v="2019-05-08"/>
    <n v="46.939999"/>
    <n v="47.950001"/>
    <n v="46.619999"/>
    <n v="46.700001"/>
    <n v="46.170521000000001"/>
    <n v="4911700"/>
    <s v="WDC"/>
    <x v="6"/>
    <s v="$15.00 to $49.99"/>
    <n v="15"/>
    <n v="0.04"/>
    <n v="16"/>
    <n v="18468.2084"/>
    <s v="WDC"/>
    <s v="Western Digital"/>
    <s v="Information Technology"/>
    <s v="Technology Hardware, Storage &amp; Peripherals"/>
    <s v="Irvine, California"/>
    <d v="2009-07-01T00:00:00"/>
    <n v="106040"/>
    <m/>
  </r>
  <r>
    <d v="2019-05-08T00:00:00"/>
    <s v="WDC"/>
    <s v="sell"/>
    <n v="1900"/>
    <n v="17"/>
    <s v="2019-05-08"/>
    <n v="46.939999"/>
    <n v="47.950001"/>
    <n v="46.619999"/>
    <n v="46.700001"/>
    <n v="46.170521000000001"/>
    <n v="4911700"/>
    <s v="WDC"/>
    <x v="17"/>
    <s v="$15.00 to $49.99"/>
    <n v="15"/>
    <n v="0.04"/>
    <n v="76"/>
    <n v="87723.9899"/>
    <s v="WDC"/>
    <s v="Western Digital"/>
    <s v="Information Technology"/>
    <s v="Technology Hardware, Storage &amp; Peripherals"/>
    <s v="Irvine, California"/>
    <d v="2009-07-01T00:00:00"/>
    <n v="106040"/>
    <m/>
  </r>
  <r>
    <d v="2019-05-08T00:00:00"/>
    <s v="WDC"/>
    <s v="buy"/>
    <n v="1300"/>
    <n v="13"/>
    <s v="2019-05-08"/>
    <n v="46.939999"/>
    <n v="47.950001"/>
    <n v="46.619999"/>
    <n v="46.700001"/>
    <n v="46.170521000000001"/>
    <n v="4911700"/>
    <s v="WDC"/>
    <x v="13"/>
    <s v="$15.00 to $49.99"/>
    <n v="15"/>
    <n v="0.04"/>
    <n v="52"/>
    <n v="60021.677300000003"/>
    <s v="WDC"/>
    <s v="Western Digital"/>
    <s v="Information Technology"/>
    <s v="Technology Hardware, Storage &amp; Peripherals"/>
    <s v="Irvine, California"/>
    <d v="2009-07-01T00:00:00"/>
    <n v="106040"/>
    <m/>
  </r>
  <r>
    <d v="2019-05-07T00:00:00"/>
    <s v="WDC"/>
    <s v="buy"/>
    <n v="1600"/>
    <n v="12"/>
    <s v="2019-05-07"/>
    <n v="48.709999000000003"/>
    <n v="49.48"/>
    <n v="46.650002000000001"/>
    <n v="47.209999000000003"/>
    <n v="46.67474"/>
    <n v="6742700"/>
    <s v="WDC"/>
    <x v="11"/>
    <s v="$15.00 to $49.99"/>
    <n v="15"/>
    <n v="0.04"/>
    <n v="64"/>
    <n v="74679.584000000003"/>
    <s v="WDC"/>
    <s v="Western Digital"/>
    <s v="Information Technology"/>
    <s v="Technology Hardware, Storage &amp; Peripherals"/>
    <s v="Irvine, California"/>
    <d v="2009-07-01T00:00:00"/>
    <n v="106040"/>
    <m/>
  </r>
  <r>
    <d v="2019-05-07T00:00:00"/>
    <s v="WDC"/>
    <s v="buy"/>
    <n v="1500"/>
    <n v="13"/>
    <s v="2019-05-07"/>
    <n v="48.709999000000003"/>
    <n v="49.48"/>
    <n v="46.650002000000001"/>
    <n v="47.209999000000003"/>
    <n v="46.67474"/>
    <n v="6742700"/>
    <s v="WDC"/>
    <x v="13"/>
    <s v="$15.00 to $49.99"/>
    <n v="15"/>
    <n v="0.04"/>
    <n v="60"/>
    <n v="70012.11"/>
    <s v="WDC"/>
    <s v="Western Digital"/>
    <s v="Information Technology"/>
    <s v="Technology Hardware, Storage &amp; Peripherals"/>
    <s v="Irvine, California"/>
    <d v="2009-07-01T00:00:00"/>
    <n v="106040"/>
    <m/>
  </r>
  <r>
    <d v="2019-05-07T00:00:00"/>
    <s v="WDC"/>
    <s v="buy"/>
    <n v="200"/>
    <n v="4"/>
    <s v="2019-05-07"/>
    <n v="48.709999000000003"/>
    <n v="49.48"/>
    <n v="46.650002000000001"/>
    <n v="47.209999000000003"/>
    <n v="46.67474"/>
    <n v="6742700"/>
    <s v="WDC"/>
    <x v="14"/>
    <s v="$15.00 to $49.99"/>
    <n v="15"/>
    <n v="0.04"/>
    <n v="8"/>
    <n v="9334.9480000000003"/>
    <s v="WDC"/>
    <s v="Western Digital"/>
    <s v="Information Technology"/>
    <s v="Technology Hardware, Storage &amp; Peripherals"/>
    <s v="Irvine, California"/>
    <d v="2009-07-01T00:00:00"/>
    <n v="106040"/>
    <m/>
  </r>
  <r>
    <d v="2019-06-28T00:00:00"/>
    <s v="WDC"/>
    <s v="buy"/>
    <n v="500"/>
    <n v="3"/>
    <s v="2019-06-28"/>
    <n v="45.380001"/>
    <n v="47.599997999999999"/>
    <n v="45.310001"/>
    <n v="47.549999"/>
    <n v="47.549999"/>
    <n v="14808000"/>
    <s v="WDC"/>
    <x v="3"/>
    <s v="$15.00 to $49.99"/>
    <n v="15"/>
    <n v="0.04"/>
    <n v="20"/>
    <n v="23774.999500000002"/>
    <s v="WDC"/>
    <s v="Western Digital"/>
    <s v="Information Technology"/>
    <s v="Technology Hardware, Storage &amp; Peripherals"/>
    <s v="Irvine, California"/>
    <d v="2009-07-01T00:00:00"/>
    <n v="106040"/>
    <m/>
  </r>
  <r>
    <d v="2019-04-01T00:00:00"/>
    <s v="WDC"/>
    <s v="buy"/>
    <n v="800"/>
    <n v="8"/>
    <s v="2019-04-01"/>
    <n v="48.93"/>
    <n v="49.580002"/>
    <n v="48.349997999999999"/>
    <n v="49.310001"/>
    <n v="48.750931000000001"/>
    <n v="6579500"/>
    <s v="WDC"/>
    <x v="4"/>
    <s v="$15.00 to $49.99"/>
    <n v="15"/>
    <n v="0.04"/>
    <n v="32"/>
    <n v="39000.7448"/>
    <s v="WDC"/>
    <s v="Western Digital"/>
    <s v="Information Technology"/>
    <s v="Technology Hardware, Storage &amp; Peripherals"/>
    <s v="Irvine, California"/>
    <d v="2009-07-01T00:00:00"/>
    <n v="106040"/>
    <m/>
  </r>
  <r>
    <d v="2019-04-01T00:00:00"/>
    <s v="WDC"/>
    <s v="buy"/>
    <n v="2000"/>
    <n v="17"/>
    <s v="2019-04-01"/>
    <n v="48.93"/>
    <n v="49.580002"/>
    <n v="48.349997999999999"/>
    <n v="49.310001"/>
    <n v="48.750931000000001"/>
    <n v="6579500"/>
    <s v="WDC"/>
    <x v="17"/>
    <s v="$15.00 to $49.99"/>
    <n v="15"/>
    <n v="0.04"/>
    <n v="80"/>
    <n v="97501.862000000008"/>
    <s v="WDC"/>
    <s v="Western Digital"/>
    <s v="Information Technology"/>
    <s v="Technology Hardware, Storage &amp; Peripherals"/>
    <s v="Irvine, California"/>
    <d v="2009-07-01T00:00:00"/>
    <n v="106040"/>
    <m/>
  </r>
  <r>
    <d v="2019-05-06T00:00:00"/>
    <s v="WDC"/>
    <s v="buy"/>
    <n v="2300"/>
    <n v="18"/>
    <s v="2019-05-06"/>
    <n v="48.84"/>
    <n v="49.869999"/>
    <n v="48.279998999999997"/>
    <n v="49.560001"/>
    <n v="48.998095999999997"/>
    <n v="4566000"/>
    <s v="WDC"/>
    <x v="18"/>
    <s v="$15.00 to $49.99"/>
    <n v="15"/>
    <n v="0.04"/>
    <n v="92"/>
    <n v="112695.6208"/>
    <s v="WDC"/>
    <s v="Western Digital"/>
    <s v="Information Technology"/>
    <s v="Technology Hardware, Storage &amp; Peripherals"/>
    <s v="Irvine, California"/>
    <d v="2009-07-01T00:00:00"/>
    <n v="106040"/>
    <m/>
  </r>
  <r>
    <d v="2019-05-02T00:00:00"/>
    <s v="WDC"/>
    <s v="buy"/>
    <n v="500"/>
    <n v="7"/>
    <s v="2019-05-02"/>
    <n v="50.939999"/>
    <n v="51.27"/>
    <n v="49.57"/>
    <n v="49.759998000000003"/>
    <n v="49.195827000000001"/>
    <n v="5745700"/>
    <s v="WDC"/>
    <x v="7"/>
    <s v="$15.00 to $49.99"/>
    <n v="15"/>
    <n v="0.04"/>
    <n v="20"/>
    <n v="24597.913499999999"/>
    <s v="WDC"/>
    <s v="Western Digital"/>
    <s v="Information Technology"/>
    <s v="Technology Hardware, Storage &amp; Peripherals"/>
    <s v="Irvine, California"/>
    <d v="2009-07-01T00:00:00"/>
    <n v="106040"/>
    <m/>
  </r>
  <r>
    <d v="2019-04-09T00:00:00"/>
    <s v="WDC"/>
    <s v="buy"/>
    <n v="1200"/>
    <n v="15"/>
    <s v="2019-04-09"/>
    <n v="51.880001"/>
    <n v="51.880001"/>
    <n v="50"/>
    <n v="50.110000999999997"/>
    <n v="49.541859000000002"/>
    <n v="4733300"/>
    <s v="WDC"/>
    <x v="9"/>
    <s v="$15.00 to $49.99"/>
    <n v="15"/>
    <n v="0.04"/>
    <n v="48"/>
    <n v="59450.230799999998"/>
    <s v="WDC"/>
    <s v="Western Digital"/>
    <s v="Information Technology"/>
    <s v="Technology Hardware, Storage &amp; Peripherals"/>
    <s v="Irvine, California"/>
    <d v="2009-07-01T00:00:00"/>
    <n v="106040"/>
    <m/>
  </r>
  <r>
    <d v="2019-04-02T00:00:00"/>
    <s v="WDC"/>
    <s v="sell"/>
    <n v="1300"/>
    <n v="12"/>
    <s v="2019-04-02"/>
    <n v="49.23"/>
    <n v="50.84"/>
    <n v="48.84"/>
    <n v="50.380001"/>
    <n v="49.808799999999998"/>
    <n v="6509000"/>
    <s v="WDC"/>
    <x v="11"/>
    <s v="$15.00 to $49.99"/>
    <n v="15"/>
    <n v="0.04"/>
    <n v="52"/>
    <n v="64751.44"/>
    <s v="WDC"/>
    <s v="Western Digital"/>
    <s v="Information Technology"/>
    <s v="Technology Hardware, Storage &amp; Peripherals"/>
    <s v="Irvine, California"/>
    <d v="2009-07-01T00:00:00"/>
    <n v="106040"/>
    <m/>
  </r>
  <r>
    <d v="2019-04-02T00:00:00"/>
    <s v="WDC"/>
    <s v="buy"/>
    <n v="300"/>
    <n v="6"/>
    <s v="2019-04-02"/>
    <n v="49.23"/>
    <n v="50.84"/>
    <n v="48.84"/>
    <n v="50.380001"/>
    <n v="49.808799999999998"/>
    <n v="6509000"/>
    <s v="WDC"/>
    <x v="5"/>
    <s v="$15.00 to $49.99"/>
    <n v="15"/>
    <n v="0.04"/>
    <n v="12"/>
    <n v="14942.64"/>
    <s v="WDC"/>
    <s v="Western Digital"/>
    <s v="Information Technology"/>
    <s v="Technology Hardware, Storage &amp; Peripherals"/>
    <s v="Irvine, California"/>
    <d v="2009-07-01T00:00:00"/>
    <n v="106040"/>
    <m/>
  </r>
  <r>
    <d v="2019-04-29T00:00:00"/>
    <s v="WDC"/>
    <s v="sell"/>
    <n v="400"/>
    <n v="5"/>
    <s v="2019-04-29"/>
    <n v="50.610000999999997"/>
    <n v="51.540000999999997"/>
    <n v="50.310001"/>
    <n v="50.470001000000003"/>
    <n v="49.897778000000002"/>
    <n v="9484700"/>
    <s v="WDC"/>
    <x v="12"/>
    <s v="$15.00 to $49.99"/>
    <n v="15"/>
    <n v="0.04"/>
    <n v="16"/>
    <n v="19959.111199999999"/>
    <s v="WDC"/>
    <s v="Western Digital"/>
    <s v="Information Technology"/>
    <s v="Technology Hardware, Storage &amp; Peripherals"/>
    <s v="Irvine, California"/>
    <d v="2009-07-01T00:00:00"/>
    <n v="106040"/>
    <m/>
  </r>
  <r>
    <d v="2019-04-29T00:00:00"/>
    <s v="WDC"/>
    <s v="buy"/>
    <n v="200"/>
    <n v="3"/>
    <s v="2019-04-29"/>
    <n v="50.610000999999997"/>
    <n v="51.540000999999997"/>
    <n v="50.310001"/>
    <n v="50.470001000000003"/>
    <n v="49.897778000000002"/>
    <n v="9484700"/>
    <s v="WDC"/>
    <x v="3"/>
    <s v="$15.00 to $49.99"/>
    <n v="15"/>
    <n v="0.04"/>
    <n v="8"/>
    <n v="9979.5555999999997"/>
    <s v="WDC"/>
    <s v="Western Digital"/>
    <s v="Information Technology"/>
    <s v="Technology Hardware, Storage &amp; Peripherals"/>
    <s v="Irvine, California"/>
    <d v="2009-07-01T00:00:00"/>
    <n v="106040"/>
    <m/>
  </r>
  <r>
    <d v="2019-05-01T00:00:00"/>
    <s v="WDC"/>
    <s v="buy"/>
    <n v="500"/>
    <n v="9"/>
    <s v="2019-05-01"/>
    <n v="51.59"/>
    <n v="53.040000999999997"/>
    <n v="50.630001"/>
    <n v="50.799999"/>
    <n v="50.224032999999999"/>
    <n v="7451100"/>
    <s v="WDC"/>
    <x v="6"/>
    <s v="$50.00 to $99.99"/>
    <n v="50"/>
    <n v="0.08"/>
    <n v="40"/>
    <n v="25112.016500000002"/>
    <s v="WDC"/>
    <s v="Western Digital"/>
    <s v="Information Technology"/>
    <s v="Technology Hardware, Storage &amp; Peripherals"/>
    <s v="Irvine, California"/>
    <d v="2009-07-01T00:00:00"/>
    <n v="106040"/>
    <m/>
  </r>
  <r>
    <d v="2019-05-01T00:00:00"/>
    <s v="WDC"/>
    <s v="buy"/>
    <n v="2000"/>
    <n v="15"/>
    <s v="2019-05-01"/>
    <n v="51.59"/>
    <n v="53.040000999999997"/>
    <n v="50.630001"/>
    <n v="50.799999"/>
    <n v="50.224032999999999"/>
    <n v="7451100"/>
    <s v="WDC"/>
    <x v="9"/>
    <s v="$50.00 to $99.99"/>
    <n v="50"/>
    <n v="0.08"/>
    <n v="160"/>
    <n v="100448.06600000001"/>
    <s v="WDC"/>
    <s v="Western Digital"/>
    <s v="Information Technology"/>
    <s v="Technology Hardware, Storage &amp; Peripherals"/>
    <s v="Irvine, California"/>
    <d v="2009-07-01T00:00:00"/>
    <n v="106040"/>
    <m/>
  </r>
  <r>
    <d v="2019-05-03T00:00:00"/>
    <s v="WDC"/>
    <s v="buy"/>
    <n v="200"/>
    <n v="2"/>
    <s v="2019-05-03"/>
    <n v="50.110000999999997"/>
    <n v="50.939999"/>
    <n v="49.68"/>
    <n v="50.799999"/>
    <n v="50.224032999999999"/>
    <n v="3813300"/>
    <s v="WDC"/>
    <x v="10"/>
    <s v="$50.00 to $99.99"/>
    <n v="50"/>
    <n v="0.08"/>
    <n v="16"/>
    <n v="10044.8066"/>
    <s v="WDC"/>
    <s v="Western Digital"/>
    <s v="Information Technology"/>
    <s v="Technology Hardware, Storage &amp; Peripherals"/>
    <s v="Irvine, California"/>
    <d v="2009-07-01T00:00:00"/>
    <n v="106040"/>
    <m/>
  </r>
  <r>
    <d v="2019-05-01T00:00:00"/>
    <s v="WDC"/>
    <s v="sell"/>
    <n v="900"/>
    <n v="11"/>
    <s v="2019-05-01"/>
    <n v="51.59"/>
    <n v="53.040000999999997"/>
    <n v="50.630001"/>
    <n v="50.799999"/>
    <n v="50.224032999999999"/>
    <n v="7451100"/>
    <s v="WDC"/>
    <x v="1"/>
    <s v="$50.00 to $99.99"/>
    <n v="50"/>
    <n v="0.08"/>
    <n v="72"/>
    <n v="45201.629699999998"/>
    <s v="WDC"/>
    <s v="Western Digital"/>
    <s v="Information Technology"/>
    <s v="Technology Hardware, Storage &amp; Peripherals"/>
    <s v="Irvine, California"/>
    <d v="2009-07-01T00:00:00"/>
    <n v="106040"/>
    <m/>
  </r>
  <r>
    <d v="2019-05-01T00:00:00"/>
    <s v="WDC"/>
    <s v="buy"/>
    <n v="2200"/>
    <n v="17"/>
    <s v="2019-05-01"/>
    <n v="51.59"/>
    <n v="53.040000999999997"/>
    <n v="50.630001"/>
    <n v="50.799999"/>
    <n v="50.224032999999999"/>
    <n v="7451100"/>
    <s v="WDC"/>
    <x v="17"/>
    <s v="$50.00 to $99.99"/>
    <n v="50"/>
    <n v="0.08"/>
    <n v="176"/>
    <n v="110492.8726"/>
    <s v="WDC"/>
    <s v="Western Digital"/>
    <s v="Information Technology"/>
    <s v="Technology Hardware, Storage &amp; Peripherals"/>
    <s v="Irvine, California"/>
    <d v="2009-07-01T00:00:00"/>
    <n v="106040"/>
    <m/>
  </r>
  <r>
    <d v="2019-05-01T00:00:00"/>
    <s v="WDC"/>
    <s v="buy"/>
    <n v="2200"/>
    <n v="18"/>
    <s v="2019-05-01"/>
    <n v="51.59"/>
    <n v="53.040000999999997"/>
    <n v="50.630001"/>
    <n v="50.799999"/>
    <n v="50.224032999999999"/>
    <n v="7451100"/>
    <s v="WDC"/>
    <x v="18"/>
    <s v="$50.00 to $99.99"/>
    <n v="50"/>
    <n v="0.08"/>
    <n v="176"/>
    <n v="110492.8726"/>
    <s v="WDC"/>
    <s v="Western Digital"/>
    <s v="Information Technology"/>
    <s v="Technology Hardware, Storage &amp; Peripherals"/>
    <s v="Irvine, California"/>
    <d v="2009-07-01T00:00:00"/>
    <n v="106040"/>
    <m/>
  </r>
  <r>
    <d v="2019-04-11T00:00:00"/>
    <s v="WDC"/>
    <s v="buy"/>
    <n v="300"/>
    <n v="8"/>
    <s v="2019-04-11"/>
    <n v="50.889999000000003"/>
    <n v="51.599997999999999"/>
    <n v="50.43"/>
    <n v="50.830002"/>
    <n v="50.253695999999998"/>
    <n v="3372200"/>
    <s v="WDC"/>
    <x v="4"/>
    <s v="$50.00 to $99.99"/>
    <n v="50"/>
    <n v="0.08"/>
    <n v="24"/>
    <n v="15076.1088"/>
    <s v="WDC"/>
    <s v="Western Digital"/>
    <s v="Information Technology"/>
    <s v="Technology Hardware, Storage &amp; Peripherals"/>
    <s v="Irvine, California"/>
    <d v="2009-07-01T00:00:00"/>
    <n v="106040"/>
    <m/>
  </r>
  <r>
    <d v="2019-04-11T00:00:00"/>
    <s v="WDC"/>
    <s v="sell"/>
    <n v="100"/>
    <n v="4"/>
    <s v="2019-04-11"/>
    <n v="50.889999000000003"/>
    <n v="51.599997999999999"/>
    <n v="50.43"/>
    <n v="50.830002"/>
    <n v="50.253695999999998"/>
    <n v="3372200"/>
    <s v="WDC"/>
    <x v="14"/>
    <s v="$50.00 to $99.99"/>
    <n v="50"/>
    <n v="0.08"/>
    <n v="8"/>
    <n v="5025.3696"/>
    <s v="WDC"/>
    <s v="Western Digital"/>
    <s v="Information Technology"/>
    <s v="Technology Hardware, Storage &amp; Peripherals"/>
    <s v="Irvine, California"/>
    <d v="2009-07-01T00:00:00"/>
    <n v="106040"/>
    <m/>
  </r>
  <r>
    <d v="2019-04-11T00:00:00"/>
    <s v="WDC"/>
    <s v="buy"/>
    <n v="600"/>
    <n v="11"/>
    <s v="2019-04-11"/>
    <n v="50.889999000000003"/>
    <n v="51.599997999999999"/>
    <n v="50.43"/>
    <n v="50.830002"/>
    <n v="50.253695999999998"/>
    <n v="3372200"/>
    <s v="WDC"/>
    <x v="1"/>
    <s v="$50.00 to $99.99"/>
    <n v="50"/>
    <n v="0.08"/>
    <n v="48"/>
    <n v="30152.2176"/>
    <s v="WDC"/>
    <s v="Western Digital"/>
    <s v="Information Technology"/>
    <s v="Technology Hardware, Storage &amp; Peripherals"/>
    <s v="Irvine, California"/>
    <d v="2009-07-01T00:00:00"/>
    <n v="106040"/>
    <m/>
  </r>
  <r>
    <d v="2019-04-11T00:00:00"/>
    <s v="WDC"/>
    <s v="buy"/>
    <n v="500"/>
    <n v="9"/>
    <s v="2019-04-11"/>
    <n v="50.889999000000003"/>
    <n v="51.599997999999999"/>
    <n v="50.43"/>
    <n v="50.830002"/>
    <n v="50.253695999999998"/>
    <n v="3372200"/>
    <s v="WDC"/>
    <x v="6"/>
    <s v="$50.00 to $99.99"/>
    <n v="50"/>
    <n v="0.08"/>
    <n v="40"/>
    <n v="25126.848000000002"/>
    <s v="WDC"/>
    <s v="Western Digital"/>
    <s v="Information Technology"/>
    <s v="Technology Hardware, Storage &amp; Peripherals"/>
    <s v="Irvine, California"/>
    <d v="2009-07-01T00:00:00"/>
    <n v="106040"/>
    <m/>
  </r>
  <r>
    <d v="2019-04-26T00:00:00"/>
    <s v="WDC"/>
    <s v="sell"/>
    <n v="600"/>
    <n v="7"/>
    <s v="2019-04-26"/>
    <n v="49.950001"/>
    <n v="50.98"/>
    <n v="48.799999"/>
    <n v="50.919998"/>
    <n v="50.342674000000002"/>
    <n v="10236700"/>
    <s v="WDC"/>
    <x v="7"/>
    <s v="$50.00 to $99.99"/>
    <n v="50"/>
    <n v="0.08"/>
    <n v="48"/>
    <n v="30205.6044"/>
    <s v="WDC"/>
    <s v="Western Digital"/>
    <s v="Information Technology"/>
    <s v="Technology Hardware, Storage &amp; Peripherals"/>
    <s v="Irvine, California"/>
    <d v="2009-07-01T00:00:00"/>
    <n v="106040"/>
    <m/>
  </r>
  <r>
    <d v="2019-04-30T00:00:00"/>
    <s v="WDC"/>
    <s v="sell"/>
    <n v="700"/>
    <n v="11"/>
    <s v="2019-04-30"/>
    <n v="49.299999"/>
    <n v="51.540000999999997"/>
    <n v="47.810001"/>
    <n v="51.119999"/>
    <n v="50.540405"/>
    <n v="19007500"/>
    <s v="WDC"/>
    <x v="1"/>
    <s v="$50.00 to $99.99"/>
    <n v="50"/>
    <n v="0.08"/>
    <n v="56"/>
    <n v="35378.283499999998"/>
    <s v="WDC"/>
    <s v="Western Digital"/>
    <s v="Information Technology"/>
    <s v="Technology Hardware, Storage &amp; Peripherals"/>
    <s v="Irvine, California"/>
    <d v="2009-07-01T00:00:00"/>
    <n v="106040"/>
    <m/>
  </r>
  <r>
    <d v="2019-04-30T00:00:00"/>
    <s v="WDC"/>
    <s v="buy"/>
    <n v="2600"/>
    <n v="20"/>
    <s v="2019-04-30"/>
    <n v="49.299999"/>
    <n v="51.540000999999997"/>
    <n v="47.810001"/>
    <n v="51.119999"/>
    <n v="50.540405"/>
    <n v="19007500"/>
    <s v="WDC"/>
    <x v="15"/>
    <s v="$50.00 to $99.99"/>
    <n v="50"/>
    <n v="0.08"/>
    <n v="208"/>
    <n v="131405.05300000001"/>
    <s v="WDC"/>
    <s v="Western Digital"/>
    <s v="Information Technology"/>
    <s v="Technology Hardware, Storage &amp; Peripherals"/>
    <s v="Irvine, California"/>
    <d v="2009-07-01T00:00:00"/>
    <n v="106040"/>
    <m/>
  </r>
  <r>
    <d v="2019-04-04T00:00:00"/>
    <s v="WDC"/>
    <s v="buy"/>
    <n v="700"/>
    <n v="9"/>
    <s v="2019-04-04"/>
    <n v="51.41"/>
    <n v="51.869999"/>
    <n v="50.75"/>
    <n v="51.400002000000001"/>
    <n v="50.817233999999999"/>
    <n v="4269200"/>
    <s v="WDC"/>
    <x v="6"/>
    <s v="$50.00 to $99.99"/>
    <n v="50"/>
    <n v="0.08"/>
    <n v="56"/>
    <n v="35572.063800000004"/>
    <s v="WDC"/>
    <s v="Western Digital"/>
    <s v="Information Technology"/>
    <s v="Technology Hardware, Storage &amp; Peripherals"/>
    <s v="Irvine, California"/>
    <d v="2009-07-01T00:00:00"/>
    <n v="106040"/>
    <m/>
  </r>
  <r>
    <d v="2019-04-08T00:00:00"/>
    <s v="WDC"/>
    <s v="buy"/>
    <n v="1100"/>
    <n v="19"/>
    <s v="2019-04-08"/>
    <n v="51.419998"/>
    <n v="51.759998000000003"/>
    <n v="50.360000999999997"/>
    <n v="51.59"/>
    <n v="51.005077"/>
    <n v="4377900"/>
    <s v="WDC"/>
    <x v="0"/>
    <s v="$50.00 to $99.99"/>
    <n v="50"/>
    <n v="0.08"/>
    <n v="88"/>
    <n v="56105.584699999999"/>
    <s v="WDC"/>
    <s v="Western Digital"/>
    <s v="Information Technology"/>
    <s v="Technology Hardware, Storage &amp; Peripherals"/>
    <s v="Irvine, California"/>
    <d v="2009-07-01T00:00:00"/>
    <n v="106040"/>
    <m/>
  </r>
  <r>
    <d v="2019-04-15T00:00:00"/>
    <s v="WDC"/>
    <s v="buy"/>
    <n v="500"/>
    <n v="13"/>
    <s v="2019-04-15"/>
    <n v="52.5"/>
    <n v="52.740001999999997"/>
    <n v="51.48"/>
    <n v="51.860000999999997"/>
    <n v="51.272018000000003"/>
    <n v="4652900"/>
    <s v="WDC"/>
    <x v="13"/>
    <s v="$50.00 to $99.99"/>
    <n v="50"/>
    <n v="0.08"/>
    <n v="40"/>
    <n v="25636.008999999998"/>
    <s v="WDC"/>
    <s v="Western Digital"/>
    <s v="Information Technology"/>
    <s v="Technology Hardware, Storage &amp; Peripherals"/>
    <s v="Irvine, California"/>
    <d v="2009-07-01T00:00:00"/>
    <n v="106040"/>
    <m/>
  </r>
  <r>
    <d v="2019-04-03T00:00:00"/>
    <s v="WDC"/>
    <s v="sell"/>
    <n v="600"/>
    <n v="11"/>
    <s v="2019-04-03"/>
    <n v="51.5"/>
    <n v="53.43"/>
    <n v="51.400002000000001"/>
    <n v="52.009998000000003"/>
    <n v="51.420315000000002"/>
    <n v="8240200"/>
    <s v="WDC"/>
    <x v="1"/>
    <s v="$50.00 to $99.99"/>
    <n v="50"/>
    <n v="0.08"/>
    <n v="48"/>
    <n v="30852.188999999998"/>
    <s v="WDC"/>
    <s v="Western Digital"/>
    <s v="Information Technology"/>
    <s v="Technology Hardware, Storage &amp; Peripherals"/>
    <s v="Irvine, California"/>
    <d v="2009-07-01T00:00:00"/>
    <n v="106040"/>
    <m/>
  </r>
  <r>
    <d v="2019-04-05T00:00:00"/>
    <s v="WDC"/>
    <s v="buy"/>
    <n v="500"/>
    <n v="7"/>
    <s v="2019-04-05"/>
    <n v="51.77"/>
    <n v="52.349997999999999"/>
    <n v="51.290000999999997"/>
    <n v="52.040000999999997"/>
    <n v="51.449978000000002"/>
    <n v="4217400"/>
    <s v="WDC"/>
    <x v="7"/>
    <s v="$50.00 to $99.99"/>
    <n v="50"/>
    <n v="0.08"/>
    <n v="40"/>
    <n v="25724.989000000001"/>
    <s v="WDC"/>
    <s v="Western Digital"/>
    <s v="Information Technology"/>
    <s v="Technology Hardware, Storage &amp; Peripherals"/>
    <s v="Irvine, California"/>
    <d v="2009-07-01T00:00:00"/>
    <n v="106040"/>
    <m/>
  </r>
  <r>
    <d v="2019-04-05T00:00:00"/>
    <s v="WDC"/>
    <s v="buy"/>
    <n v="1500"/>
    <n v="11"/>
    <s v="2019-04-05"/>
    <n v="51.77"/>
    <n v="52.349997999999999"/>
    <n v="51.290000999999997"/>
    <n v="52.040000999999997"/>
    <n v="51.449978000000002"/>
    <n v="4217400"/>
    <s v="WDC"/>
    <x v="1"/>
    <s v="$50.00 to $99.99"/>
    <n v="50"/>
    <n v="0.08"/>
    <n v="120"/>
    <n v="77174.967000000004"/>
    <s v="WDC"/>
    <s v="Western Digital"/>
    <s v="Information Technology"/>
    <s v="Technology Hardware, Storage &amp; Peripherals"/>
    <s v="Irvine, California"/>
    <d v="2009-07-01T00:00:00"/>
    <n v="106040"/>
    <m/>
  </r>
  <r>
    <d v="2019-04-05T00:00:00"/>
    <s v="WDC"/>
    <s v="buy"/>
    <n v="1100"/>
    <n v="14"/>
    <s v="2019-04-05"/>
    <n v="51.77"/>
    <n v="52.349997999999999"/>
    <n v="51.290000999999997"/>
    <n v="52.040000999999997"/>
    <n v="51.449978000000002"/>
    <n v="4217400"/>
    <s v="WDC"/>
    <x v="16"/>
    <s v="$50.00 to $99.99"/>
    <n v="50"/>
    <n v="0.08"/>
    <n v="88"/>
    <n v="56594.9758"/>
    <s v="WDC"/>
    <s v="Western Digital"/>
    <s v="Information Technology"/>
    <s v="Technology Hardware, Storage &amp; Peripherals"/>
    <s v="Irvine, California"/>
    <d v="2009-07-01T00:00:00"/>
    <n v="106040"/>
    <m/>
  </r>
  <r>
    <d v="2019-04-25T00:00:00"/>
    <s v="WDC"/>
    <s v="sell"/>
    <n v="700"/>
    <n v="13"/>
    <s v="2019-04-25"/>
    <n v="54.5"/>
    <n v="54.650002000000001"/>
    <n v="52.529998999999997"/>
    <n v="52.950001"/>
    <n v="52.349659000000003"/>
    <n v="3923600"/>
    <s v="WDC"/>
    <x v="13"/>
    <s v="$50.00 to $99.99"/>
    <n v="50"/>
    <n v="0.08"/>
    <n v="56"/>
    <n v="36644.761299999998"/>
    <s v="WDC"/>
    <s v="Western Digital"/>
    <s v="Information Technology"/>
    <s v="Technology Hardware, Storage &amp; Peripherals"/>
    <s v="Irvine, California"/>
    <d v="2009-07-01T00:00:00"/>
    <n v="106040"/>
    <m/>
  </r>
  <r>
    <d v="2019-04-25T00:00:00"/>
    <s v="WDC"/>
    <s v="buy"/>
    <n v="1300"/>
    <n v="16"/>
    <s v="2019-04-25"/>
    <n v="54.5"/>
    <n v="54.650002000000001"/>
    <n v="52.529998999999997"/>
    <n v="52.950001"/>
    <n v="52.349659000000003"/>
    <n v="3923600"/>
    <s v="WDC"/>
    <x v="8"/>
    <s v="$50.00 to $99.99"/>
    <n v="50"/>
    <n v="0.08"/>
    <n v="104"/>
    <n v="68054.556700000001"/>
    <s v="WDC"/>
    <s v="Western Digital"/>
    <s v="Information Technology"/>
    <s v="Technology Hardware, Storage &amp; Peripherals"/>
    <s v="Irvine, California"/>
    <d v="2009-07-01T00:00:00"/>
    <n v="106040"/>
    <m/>
  </r>
  <r>
    <d v="2019-04-24T00:00:00"/>
    <s v="WDC"/>
    <s v="sell"/>
    <n v="300"/>
    <n v="9"/>
    <s v="2019-04-24"/>
    <n v="54.509998000000003"/>
    <n v="54.509998000000003"/>
    <n v="52.799999"/>
    <n v="53.939999"/>
    <n v="53.328434000000001"/>
    <n v="3804600"/>
    <s v="WDC"/>
    <x v="6"/>
    <s v="$50.00 to $99.99"/>
    <n v="50"/>
    <n v="0.08"/>
    <n v="24"/>
    <n v="15998.530199999999"/>
    <s v="WDC"/>
    <s v="Western Digital"/>
    <s v="Information Technology"/>
    <s v="Technology Hardware, Storage &amp; Peripherals"/>
    <s v="Irvine, California"/>
    <d v="2009-07-01T00:00:00"/>
    <n v="106040"/>
    <m/>
  </r>
  <r>
    <d v="2019-04-24T00:00:00"/>
    <s v="WDC"/>
    <s v="buy"/>
    <n v="1900"/>
    <n v="14"/>
    <s v="2019-04-24"/>
    <n v="54.509998000000003"/>
    <n v="54.509998000000003"/>
    <n v="52.799999"/>
    <n v="53.939999"/>
    <n v="53.328434000000001"/>
    <n v="3804600"/>
    <s v="WDC"/>
    <x v="16"/>
    <s v="$50.00 to $99.99"/>
    <n v="50"/>
    <n v="0.08"/>
    <n v="152"/>
    <n v="101324.0246"/>
    <s v="WDC"/>
    <s v="Western Digital"/>
    <s v="Information Technology"/>
    <s v="Technology Hardware, Storage &amp; Peripherals"/>
    <s v="Irvine, California"/>
    <d v="2009-07-01T00:00:00"/>
    <n v="106040"/>
    <m/>
  </r>
  <r>
    <d v="2019-04-16T00:00:00"/>
    <s v="WDC"/>
    <s v="sell"/>
    <n v="1000"/>
    <n v="10"/>
    <s v="2019-04-16"/>
    <n v="53.16"/>
    <n v="54.669998"/>
    <n v="52.869999"/>
    <n v="54.290000999999997"/>
    <n v="53.674469000000002"/>
    <n v="8407100"/>
    <s v="WDC"/>
    <x v="2"/>
    <s v="$50.00 to $99.99"/>
    <n v="50"/>
    <n v="0.08"/>
    <n v="80"/>
    <n v="53674.468999999997"/>
    <s v="WDC"/>
    <s v="Western Digital"/>
    <s v="Information Technology"/>
    <s v="Technology Hardware, Storage &amp; Peripherals"/>
    <s v="Irvine, California"/>
    <d v="2009-07-01T00:00:00"/>
    <n v="106040"/>
    <m/>
  </r>
  <r>
    <d v="2019-04-23T00:00:00"/>
    <s v="WDC"/>
    <s v="buy"/>
    <n v="500"/>
    <n v="13"/>
    <s v="2019-04-23"/>
    <n v="54.369999"/>
    <n v="54.75"/>
    <n v="53.419998"/>
    <n v="54.450001"/>
    <n v="53.832653000000001"/>
    <n v="3807100"/>
    <s v="WDC"/>
    <x v="13"/>
    <s v="$50.00 to $99.99"/>
    <n v="50"/>
    <n v="0.08"/>
    <n v="40"/>
    <n v="26916.326499999999"/>
    <s v="WDC"/>
    <s v="Western Digital"/>
    <s v="Information Technology"/>
    <s v="Technology Hardware, Storage &amp; Peripherals"/>
    <s v="Irvine, California"/>
    <d v="2009-07-01T00:00:00"/>
    <n v="106040"/>
    <m/>
  </r>
  <r>
    <d v="2019-04-17T00:00:00"/>
    <s v="WDC"/>
    <s v="sell"/>
    <n v="1100"/>
    <n v="14"/>
    <s v="2019-04-17"/>
    <n v="55"/>
    <n v="55.540000999999997"/>
    <n v="53.34"/>
    <n v="54.450001"/>
    <n v="53.832653000000001"/>
    <n v="6656400"/>
    <s v="WDC"/>
    <x v="16"/>
    <s v="$50.00 to $99.99"/>
    <n v="50"/>
    <n v="0.08"/>
    <n v="88"/>
    <n v="59215.918299999998"/>
    <s v="WDC"/>
    <s v="Western Digital"/>
    <s v="Information Technology"/>
    <s v="Technology Hardware, Storage &amp; Peripherals"/>
    <s v="Irvine, California"/>
    <d v="2009-07-01T00:00:00"/>
    <n v="106040"/>
    <m/>
  </r>
  <r>
    <d v="2019-04-23T00:00:00"/>
    <s v="WDC"/>
    <s v="buy"/>
    <n v="1200"/>
    <n v="11"/>
    <s v="2019-04-23"/>
    <n v="54.369999"/>
    <n v="54.75"/>
    <n v="53.419998"/>
    <n v="54.450001"/>
    <n v="53.832653000000001"/>
    <n v="3807100"/>
    <s v="WDC"/>
    <x v="1"/>
    <s v="$50.00 to $99.99"/>
    <n v="50"/>
    <n v="0.08"/>
    <n v="96"/>
    <n v="64599.183599999997"/>
    <s v="WDC"/>
    <s v="Western Digital"/>
    <s v="Information Technology"/>
    <s v="Technology Hardware, Storage &amp; Peripherals"/>
    <s v="Irvine, California"/>
    <d v="2009-07-01T00:00:00"/>
    <n v="106040"/>
    <m/>
  </r>
  <r>
    <d v="2019-04-18T00:00:00"/>
    <s v="WDC"/>
    <s v="buy"/>
    <n v="700"/>
    <n v="5"/>
    <s v="2019-04-18"/>
    <n v="54.470001000000003"/>
    <n v="55.439999"/>
    <n v="53.900002000000001"/>
    <n v="55.389999000000003"/>
    <n v="54.761992999999997"/>
    <n v="5652100"/>
    <s v="WDC"/>
    <x v="12"/>
    <s v="$50.00 to $99.99"/>
    <n v="50"/>
    <n v="0.08"/>
    <n v="56"/>
    <n v="38333.395099999987"/>
    <s v="WDC"/>
    <s v="Western Digital"/>
    <s v="Information Technology"/>
    <s v="Technology Hardware, Storage &amp; Peripherals"/>
    <s v="Irvine, California"/>
    <d v="2009-07-01T00:00:00"/>
    <n v="106040"/>
    <m/>
  </r>
  <r>
    <d v="2019-05-31T00:00:00"/>
    <s v="TRIP"/>
    <s v="sell"/>
    <n v="800"/>
    <n v="10"/>
    <s v="2019-05-31"/>
    <n v="42.560001"/>
    <n v="42.779998999999997"/>
    <n v="42.07"/>
    <n v="42.27"/>
    <n v="42.27"/>
    <n v="1104000"/>
    <s v="TRIP"/>
    <x v="2"/>
    <s v="$15.00 to $49.99"/>
    <n v="15"/>
    <n v="0.04"/>
    <n v="32"/>
    <n v="33816"/>
    <s v="TRIP"/>
    <s v="TripAdvisor"/>
    <s v="Communication Services"/>
    <s v="Interactive Media &amp; Services"/>
    <s v="Newton, Massachusetts"/>
    <d v="2011-12-21T00:00:00"/>
    <n v="1526520"/>
    <m/>
  </r>
  <r>
    <d v="2019-06-03T00:00:00"/>
    <s v="TRIP"/>
    <s v="buy"/>
    <n v="600"/>
    <n v="8"/>
    <s v="2019-06-03"/>
    <n v="42.18"/>
    <n v="43.139999000000003"/>
    <n v="42.009998000000003"/>
    <n v="42.66"/>
    <n v="42.66"/>
    <n v="1538700"/>
    <s v="TRIP"/>
    <x v="4"/>
    <s v="$15.00 to $49.99"/>
    <n v="15"/>
    <n v="0.04"/>
    <n v="24"/>
    <n v="25596"/>
    <s v="TRIP"/>
    <s v="TripAdvisor"/>
    <s v="Communication Services"/>
    <s v="Interactive Media &amp; Services"/>
    <s v="Newton, Massachusetts"/>
    <d v="2011-12-21T00:00:00"/>
    <n v="1526520"/>
    <m/>
  </r>
  <r>
    <d v="2019-06-03T00:00:00"/>
    <s v="TRIP"/>
    <s v="sell"/>
    <n v="800"/>
    <n v="18"/>
    <s v="2019-06-03"/>
    <n v="42.18"/>
    <n v="43.139999000000003"/>
    <n v="42.009998000000003"/>
    <n v="42.66"/>
    <n v="42.66"/>
    <n v="1538700"/>
    <s v="TRIP"/>
    <x v="18"/>
    <s v="$15.00 to $49.99"/>
    <n v="15"/>
    <n v="0.04"/>
    <n v="32"/>
    <n v="34128"/>
    <s v="TRIP"/>
    <s v="TripAdvisor"/>
    <s v="Communication Services"/>
    <s v="Interactive Media &amp; Services"/>
    <s v="Newton, Massachusetts"/>
    <d v="2011-12-21T00:00:00"/>
    <n v="1526520"/>
    <m/>
  </r>
  <r>
    <d v="2019-06-03T00:00:00"/>
    <s v="TRIP"/>
    <s v="buy"/>
    <n v="400"/>
    <n v="6"/>
    <s v="2019-06-03"/>
    <n v="42.18"/>
    <n v="43.139999000000003"/>
    <n v="42.009998000000003"/>
    <n v="42.66"/>
    <n v="42.66"/>
    <n v="1538700"/>
    <s v="TRIP"/>
    <x v="5"/>
    <s v="$15.00 to $49.99"/>
    <n v="15"/>
    <n v="0.04"/>
    <n v="16"/>
    <n v="17064"/>
    <s v="TRIP"/>
    <s v="TripAdvisor"/>
    <s v="Communication Services"/>
    <s v="Interactive Media &amp; Services"/>
    <s v="Newton, Massachusetts"/>
    <d v="2011-12-21T00:00:00"/>
    <n v="1526520"/>
    <m/>
  </r>
  <r>
    <d v="2019-05-30T00:00:00"/>
    <s v="TRIP"/>
    <s v="buy"/>
    <n v="900"/>
    <n v="8"/>
    <s v="2019-05-30"/>
    <n v="43.380001"/>
    <n v="43.799999"/>
    <n v="42.830002"/>
    <n v="43.029998999999997"/>
    <n v="43.029998999999997"/>
    <n v="1000900"/>
    <s v="TRIP"/>
    <x v="4"/>
    <s v="$15.00 to $49.99"/>
    <n v="15"/>
    <n v="0.04"/>
    <n v="36"/>
    <n v="38726.999099999994"/>
    <s v="TRIP"/>
    <s v="TripAdvisor"/>
    <s v="Communication Services"/>
    <s v="Interactive Media &amp; Services"/>
    <s v="Newton, Massachusetts"/>
    <d v="2011-12-21T00:00:00"/>
    <n v="1526520"/>
    <m/>
  </r>
  <r>
    <d v="2019-05-29T00:00:00"/>
    <s v="TRIP"/>
    <s v="sell"/>
    <n v="400"/>
    <n v="10"/>
    <s v="2019-05-29"/>
    <n v="43.900002000000001"/>
    <n v="43.900002000000001"/>
    <n v="43.029998999999997"/>
    <n v="43.32"/>
    <n v="43.32"/>
    <n v="1360700"/>
    <s v="TRIP"/>
    <x v="2"/>
    <s v="$15.00 to $49.99"/>
    <n v="15"/>
    <n v="0.04"/>
    <n v="16"/>
    <n v="17328"/>
    <s v="TRIP"/>
    <s v="TripAdvisor"/>
    <s v="Communication Services"/>
    <s v="Interactive Media &amp; Services"/>
    <s v="Newton, Massachusetts"/>
    <d v="2011-12-21T00:00:00"/>
    <n v="1526520"/>
    <m/>
  </r>
  <r>
    <d v="2019-05-29T00:00:00"/>
    <s v="TRIP"/>
    <s v="buy"/>
    <n v="2300"/>
    <n v="20"/>
    <s v="2019-05-29"/>
    <n v="43.900002000000001"/>
    <n v="43.900002000000001"/>
    <n v="43.029998999999997"/>
    <n v="43.32"/>
    <n v="43.32"/>
    <n v="1360700"/>
    <s v="TRIP"/>
    <x v="15"/>
    <s v="$15.00 to $49.99"/>
    <n v="15"/>
    <n v="0.04"/>
    <n v="92"/>
    <n v="99636"/>
    <s v="TRIP"/>
    <s v="TripAdvisor"/>
    <s v="Communication Services"/>
    <s v="Interactive Media &amp; Services"/>
    <s v="Newton, Massachusetts"/>
    <d v="2011-12-21T00:00:00"/>
    <n v="1526520"/>
    <m/>
  </r>
  <r>
    <d v="2019-05-29T00:00:00"/>
    <s v="TRIP"/>
    <s v="buy"/>
    <n v="900"/>
    <n v="18"/>
    <s v="2019-05-29"/>
    <n v="43.900002000000001"/>
    <n v="43.900002000000001"/>
    <n v="43.029998999999997"/>
    <n v="43.32"/>
    <n v="43.32"/>
    <n v="1360700"/>
    <s v="TRIP"/>
    <x v="18"/>
    <s v="$15.00 to $49.99"/>
    <n v="15"/>
    <n v="0.04"/>
    <n v="36"/>
    <n v="38988"/>
    <s v="TRIP"/>
    <s v="TripAdvisor"/>
    <s v="Communication Services"/>
    <s v="Interactive Media &amp; Services"/>
    <s v="Newton, Massachusetts"/>
    <d v="2011-12-21T00:00:00"/>
    <n v="1526520"/>
    <m/>
  </r>
  <r>
    <d v="2019-06-26T00:00:00"/>
    <s v="TRIP"/>
    <s v="buy"/>
    <n v="1800"/>
    <n v="17"/>
    <s v="2019-06-26"/>
    <n v="44.830002"/>
    <n v="45.43"/>
    <n v="43.990001999999997"/>
    <n v="44.049999"/>
    <n v="44.049999"/>
    <n v="1674400"/>
    <s v="TRIP"/>
    <x v="17"/>
    <s v="$15.00 to $49.99"/>
    <n v="15"/>
    <n v="0.04"/>
    <n v="72"/>
    <n v="79289.998200000002"/>
    <s v="TRIP"/>
    <s v="TripAdvisor"/>
    <s v="Communication Services"/>
    <s v="Interactive Media &amp; Services"/>
    <s v="Newton, Massachusetts"/>
    <d v="2011-12-21T00:00:00"/>
    <n v="1526520"/>
    <m/>
  </r>
  <r>
    <d v="2019-06-26T00:00:00"/>
    <s v="TRIP"/>
    <s v="sell"/>
    <n v="500"/>
    <n v="3"/>
    <s v="2019-06-26"/>
    <n v="44.830002"/>
    <n v="45.43"/>
    <n v="43.990001999999997"/>
    <n v="44.049999"/>
    <n v="44.049999"/>
    <n v="1674400"/>
    <s v="TRIP"/>
    <x v="3"/>
    <s v="$15.00 to $49.99"/>
    <n v="15"/>
    <n v="0.04"/>
    <n v="20"/>
    <n v="22024.999500000002"/>
    <s v="TRIP"/>
    <s v="TripAdvisor"/>
    <s v="Communication Services"/>
    <s v="Interactive Media &amp; Services"/>
    <s v="Newton, Massachusetts"/>
    <d v="2011-12-21T00:00:00"/>
    <n v="1526520"/>
    <m/>
  </r>
  <r>
    <d v="2019-06-26T00:00:00"/>
    <s v="TRIP"/>
    <s v="buy"/>
    <n v="900"/>
    <n v="11"/>
    <s v="2019-06-26"/>
    <n v="44.830002"/>
    <n v="45.43"/>
    <n v="43.990001999999997"/>
    <n v="44.049999"/>
    <n v="44.049999"/>
    <n v="1674400"/>
    <s v="TRIP"/>
    <x v="1"/>
    <s v="$15.00 to $49.99"/>
    <n v="15"/>
    <n v="0.04"/>
    <n v="36"/>
    <n v="39644.999100000001"/>
    <s v="TRIP"/>
    <s v="TripAdvisor"/>
    <s v="Communication Services"/>
    <s v="Interactive Media &amp; Services"/>
    <s v="Newton, Massachusetts"/>
    <d v="2011-12-21T00:00:00"/>
    <n v="1526520"/>
    <m/>
  </r>
  <r>
    <d v="2019-06-26T00:00:00"/>
    <s v="TRIP"/>
    <s v="buy"/>
    <n v="1800"/>
    <n v="20"/>
    <s v="2019-06-26"/>
    <n v="44.830002"/>
    <n v="45.43"/>
    <n v="43.990001999999997"/>
    <n v="44.049999"/>
    <n v="44.049999"/>
    <n v="1674400"/>
    <s v="TRIP"/>
    <x v="15"/>
    <s v="$15.00 to $49.99"/>
    <n v="15"/>
    <n v="0.04"/>
    <n v="72"/>
    <n v="79289.998200000002"/>
    <s v="TRIP"/>
    <s v="TripAdvisor"/>
    <s v="Communication Services"/>
    <s v="Interactive Media &amp; Services"/>
    <s v="Newton, Massachusetts"/>
    <d v="2011-12-21T00:00:00"/>
    <n v="1526520"/>
    <m/>
  </r>
  <r>
    <d v="2019-06-26T00:00:00"/>
    <s v="TRIP"/>
    <s v="sell"/>
    <n v="1600"/>
    <n v="15"/>
    <s v="2019-06-26"/>
    <n v="44.830002"/>
    <n v="45.43"/>
    <n v="43.990001999999997"/>
    <n v="44.049999"/>
    <n v="44.049999"/>
    <n v="1674400"/>
    <s v="TRIP"/>
    <x v="9"/>
    <s v="$15.00 to $49.99"/>
    <n v="15"/>
    <n v="0.04"/>
    <n v="64"/>
    <n v="70479.998399999997"/>
    <s v="TRIP"/>
    <s v="TripAdvisor"/>
    <s v="Communication Services"/>
    <s v="Interactive Media &amp; Services"/>
    <s v="Newton, Massachusetts"/>
    <d v="2011-12-21T00:00:00"/>
    <n v="1526520"/>
    <m/>
  </r>
  <r>
    <d v="2019-06-26T00:00:00"/>
    <s v="TRIP"/>
    <s v="sell"/>
    <n v="1200"/>
    <n v="14"/>
    <s v="2019-06-26"/>
    <n v="44.830002"/>
    <n v="45.43"/>
    <n v="43.990001999999997"/>
    <n v="44.049999"/>
    <n v="44.049999"/>
    <n v="1674400"/>
    <s v="TRIP"/>
    <x v="16"/>
    <s v="$15.00 to $49.99"/>
    <n v="15"/>
    <n v="0.04"/>
    <n v="48"/>
    <n v="52859.998800000001"/>
    <s v="TRIP"/>
    <s v="TripAdvisor"/>
    <s v="Communication Services"/>
    <s v="Interactive Media &amp; Services"/>
    <s v="Newton, Massachusetts"/>
    <d v="2011-12-21T00:00:00"/>
    <n v="1526520"/>
    <m/>
  </r>
  <r>
    <d v="2019-05-28T00:00:00"/>
    <s v="TRIP"/>
    <s v="sell"/>
    <n v="300"/>
    <n v="4"/>
    <s v="2019-05-28"/>
    <n v="45.900002000000001"/>
    <n v="46.349997999999999"/>
    <n v="44.07"/>
    <n v="44.220001000000003"/>
    <n v="44.220001000000003"/>
    <n v="1835700"/>
    <s v="TRIP"/>
    <x v="14"/>
    <s v="$15.00 to $49.99"/>
    <n v="15"/>
    <n v="0.04"/>
    <n v="12"/>
    <n v="13266.0003"/>
    <s v="TRIP"/>
    <s v="TripAdvisor"/>
    <s v="Communication Services"/>
    <s v="Interactive Media &amp; Services"/>
    <s v="Newton, Massachusetts"/>
    <d v="2011-12-21T00:00:00"/>
    <n v="1526520"/>
    <m/>
  </r>
  <r>
    <d v="2019-06-25T00:00:00"/>
    <s v="TRIP"/>
    <s v="sell"/>
    <n v="1200"/>
    <n v="3"/>
    <s v="2019-06-25"/>
    <n v="46.5"/>
    <n v="46.630001"/>
    <n v="44.48"/>
    <n v="44.509998000000003"/>
    <n v="44.509998000000003"/>
    <n v="2009300"/>
    <s v="TRIP"/>
    <x v="3"/>
    <s v="$15.00 to $49.99"/>
    <n v="15"/>
    <n v="0.04"/>
    <n v="48"/>
    <n v="53411.997600000002"/>
    <s v="TRIP"/>
    <s v="TripAdvisor"/>
    <s v="Communication Services"/>
    <s v="Interactive Media &amp; Services"/>
    <s v="Newton, Massachusetts"/>
    <d v="2011-12-21T00:00:00"/>
    <n v="1526520"/>
    <m/>
  </r>
  <r>
    <d v="2019-06-06T00:00:00"/>
    <s v="TRIP"/>
    <s v="sell"/>
    <n v="600"/>
    <n v="15"/>
    <s v="2019-06-06"/>
    <n v="45.009998000000003"/>
    <n v="45.25"/>
    <n v="44.369999"/>
    <n v="44.84"/>
    <n v="44.84"/>
    <n v="904800"/>
    <s v="TRIP"/>
    <x v="9"/>
    <s v="$15.00 to $49.99"/>
    <n v="15"/>
    <n v="0.04"/>
    <n v="24"/>
    <n v="26904"/>
    <s v="TRIP"/>
    <s v="TripAdvisor"/>
    <s v="Communication Services"/>
    <s v="Interactive Media &amp; Services"/>
    <s v="Newton, Massachusetts"/>
    <d v="2011-12-21T00:00:00"/>
    <n v="1526520"/>
    <m/>
  </r>
  <r>
    <d v="2019-06-06T00:00:00"/>
    <s v="TRIP"/>
    <s v="buy"/>
    <n v="1600"/>
    <n v="14"/>
    <s v="2019-06-06"/>
    <n v="45.009998000000003"/>
    <n v="45.25"/>
    <n v="44.369999"/>
    <n v="44.84"/>
    <n v="44.84"/>
    <n v="904800"/>
    <s v="TRIP"/>
    <x v="16"/>
    <s v="$15.00 to $49.99"/>
    <n v="15"/>
    <n v="0.04"/>
    <n v="64"/>
    <n v="71744"/>
    <s v="TRIP"/>
    <s v="TripAdvisor"/>
    <s v="Communication Services"/>
    <s v="Interactive Media &amp; Services"/>
    <s v="Newton, Massachusetts"/>
    <d v="2011-12-21T00:00:00"/>
    <n v="1526520"/>
    <m/>
  </r>
  <r>
    <d v="2019-05-20T00:00:00"/>
    <s v="TRIP"/>
    <s v="sell"/>
    <n v="900"/>
    <n v="3"/>
    <s v="2019-05-20"/>
    <n v="44.52"/>
    <n v="45.209999000000003"/>
    <n v="44.099997999999999"/>
    <n v="44.939999"/>
    <n v="44.939999"/>
    <n v="1183800"/>
    <s v="TRIP"/>
    <x v="3"/>
    <s v="$15.00 to $49.99"/>
    <n v="15"/>
    <n v="0.04"/>
    <n v="36"/>
    <n v="40445.999100000001"/>
    <s v="TRIP"/>
    <s v="TripAdvisor"/>
    <s v="Communication Services"/>
    <s v="Interactive Media &amp; Services"/>
    <s v="Newton, Massachusetts"/>
    <d v="2011-12-21T00:00:00"/>
    <n v="1526520"/>
    <m/>
  </r>
  <r>
    <d v="2019-05-20T00:00:00"/>
    <s v="TRIP"/>
    <s v="sell"/>
    <n v="1100"/>
    <n v="8"/>
    <s v="2019-05-20"/>
    <n v="44.52"/>
    <n v="45.209999000000003"/>
    <n v="44.099997999999999"/>
    <n v="44.939999"/>
    <n v="44.939999"/>
    <n v="1183800"/>
    <s v="TRIP"/>
    <x v="4"/>
    <s v="$15.00 to $49.99"/>
    <n v="15"/>
    <n v="0.04"/>
    <n v="44"/>
    <n v="49433.998899999999"/>
    <s v="TRIP"/>
    <s v="TripAdvisor"/>
    <s v="Communication Services"/>
    <s v="Interactive Media &amp; Services"/>
    <s v="Newton, Massachusetts"/>
    <d v="2011-12-21T00:00:00"/>
    <n v="1526520"/>
    <m/>
  </r>
  <r>
    <d v="2019-05-17T00:00:00"/>
    <s v="TRIP"/>
    <s v="buy"/>
    <n v="200"/>
    <n v="3"/>
    <s v="2019-05-17"/>
    <n v="46.32"/>
    <n v="46.48"/>
    <n v="44.919998"/>
    <n v="44.990001999999997"/>
    <n v="44.990001999999997"/>
    <n v="1695700"/>
    <s v="TRIP"/>
    <x v="3"/>
    <s v="$15.00 to $49.99"/>
    <n v="15"/>
    <n v="0.04"/>
    <n v="8"/>
    <n v="8998.000399999999"/>
    <s v="TRIP"/>
    <s v="TripAdvisor"/>
    <s v="Communication Services"/>
    <s v="Interactive Media &amp; Services"/>
    <s v="Newton, Massachusetts"/>
    <d v="2011-12-21T00:00:00"/>
    <n v="1526520"/>
    <m/>
  </r>
  <r>
    <d v="2019-05-17T00:00:00"/>
    <s v="TRIP"/>
    <s v="sell"/>
    <n v="1800"/>
    <n v="16"/>
    <s v="2019-05-17"/>
    <n v="46.32"/>
    <n v="46.48"/>
    <n v="44.919998"/>
    <n v="44.990001999999997"/>
    <n v="44.990001999999997"/>
    <n v="1695700"/>
    <s v="TRIP"/>
    <x v="8"/>
    <s v="$15.00 to $49.99"/>
    <n v="15"/>
    <n v="0.04"/>
    <n v="72"/>
    <n v="80982.003599999996"/>
    <s v="TRIP"/>
    <s v="TripAdvisor"/>
    <s v="Communication Services"/>
    <s v="Interactive Media &amp; Services"/>
    <s v="Newton, Massachusetts"/>
    <d v="2011-12-21T00:00:00"/>
    <n v="1526520"/>
    <m/>
  </r>
  <r>
    <d v="2019-06-05T00:00:00"/>
    <s v="TRIP"/>
    <s v="buy"/>
    <n v="2100"/>
    <n v="18"/>
    <s v="2019-06-05"/>
    <n v="45.580002"/>
    <n v="45.91"/>
    <n v="44.599997999999999"/>
    <n v="45.049999"/>
    <n v="45.049999"/>
    <n v="983700"/>
    <s v="TRIP"/>
    <x v="18"/>
    <s v="$15.00 to $49.99"/>
    <n v="15"/>
    <n v="0.04"/>
    <n v="84"/>
    <n v="94604.997900000002"/>
    <s v="TRIP"/>
    <s v="TripAdvisor"/>
    <s v="Communication Services"/>
    <s v="Interactive Media &amp; Services"/>
    <s v="Newton, Massachusetts"/>
    <d v="2011-12-21T00:00:00"/>
    <n v="1526520"/>
    <m/>
  </r>
  <r>
    <d v="2019-06-05T00:00:00"/>
    <s v="TRIP"/>
    <s v="sell"/>
    <n v="1200"/>
    <n v="15"/>
    <s v="2019-06-05"/>
    <n v="45.580002"/>
    <n v="45.91"/>
    <n v="44.599997999999999"/>
    <n v="45.049999"/>
    <n v="45.049999"/>
    <n v="983700"/>
    <s v="TRIP"/>
    <x v="9"/>
    <s v="$15.00 to $49.99"/>
    <n v="15"/>
    <n v="0.04"/>
    <n v="48"/>
    <n v="54059.998800000001"/>
    <s v="TRIP"/>
    <s v="TripAdvisor"/>
    <s v="Communication Services"/>
    <s v="Interactive Media &amp; Services"/>
    <s v="Newton, Massachusetts"/>
    <d v="2011-12-21T00:00:00"/>
    <n v="1526520"/>
    <m/>
  </r>
  <r>
    <d v="2019-05-24T00:00:00"/>
    <s v="TRIP"/>
    <s v="buy"/>
    <n v="400"/>
    <n v="7"/>
    <s v="2019-05-24"/>
    <n v="45.82"/>
    <n v="46.080002"/>
    <n v="45.18"/>
    <n v="45.240001999999997"/>
    <n v="45.240001999999997"/>
    <n v="1131000"/>
    <s v="TRIP"/>
    <x v="7"/>
    <s v="$15.00 to $49.99"/>
    <n v="15"/>
    <n v="0.04"/>
    <n v="16"/>
    <n v="18096.000800000002"/>
    <s v="TRIP"/>
    <s v="TripAdvisor"/>
    <s v="Communication Services"/>
    <s v="Interactive Media &amp; Services"/>
    <s v="Newton, Massachusetts"/>
    <d v="2011-12-21T00:00:00"/>
    <n v="1526520"/>
    <m/>
  </r>
  <r>
    <d v="2019-06-07T00:00:00"/>
    <s v="TRIP"/>
    <s v="sell"/>
    <n v="1000"/>
    <n v="13"/>
    <s v="2019-06-07"/>
    <n v="45.220001000000003"/>
    <n v="45.98"/>
    <n v="44.82"/>
    <n v="45.27"/>
    <n v="45.27"/>
    <n v="1388900"/>
    <s v="TRIP"/>
    <x v="13"/>
    <s v="$15.00 to $49.99"/>
    <n v="15"/>
    <n v="0.04"/>
    <n v="40"/>
    <n v="45270"/>
    <s v="TRIP"/>
    <s v="TripAdvisor"/>
    <s v="Communication Services"/>
    <s v="Interactive Media &amp; Services"/>
    <s v="Newton, Massachusetts"/>
    <d v="2011-12-21T00:00:00"/>
    <n v="1526520"/>
    <m/>
  </r>
  <r>
    <d v="2019-06-07T00:00:00"/>
    <s v="TRIP"/>
    <s v="sell"/>
    <n v="300"/>
    <n v="1"/>
    <s v="2019-06-07"/>
    <n v="45.220001000000003"/>
    <n v="45.98"/>
    <n v="44.82"/>
    <n v="45.27"/>
    <n v="45.27"/>
    <n v="1388900"/>
    <s v="TRIP"/>
    <x v="19"/>
    <s v="$15.00 to $49.99"/>
    <n v="15"/>
    <n v="0.04"/>
    <n v="12"/>
    <n v="13581"/>
    <s v="TRIP"/>
    <s v="TripAdvisor"/>
    <s v="Communication Services"/>
    <s v="Interactive Media &amp; Services"/>
    <s v="Newton, Massachusetts"/>
    <d v="2011-12-21T00:00:00"/>
    <n v="1526520"/>
    <m/>
  </r>
  <r>
    <d v="2019-06-04T00:00:00"/>
    <s v="TRIP"/>
    <s v="buy"/>
    <n v="100"/>
    <n v="6"/>
    <s v="2019-06-04"/>
    <n v="43.029998999999997"/>
    <n v="45.380001"/>
    <n v="42.779998999999997"/>
    <n v="45.360000999999997"/>
    <n v="45.360000999999997"/>
    <n v="2237200"/>
    <s v="TRIP"/>
    <x v="5"/>
    <s v="$15.00 to $49.99"/>
    <n v="15"/>
    <n v="0.04"/>
    <n v="4"/>
    <n v="4536.0000999999993"/>
    <s v="TRIP"/>
    <s v="TripAdvisor"/>
    <s v="Communication Services"/>
    <s v="Interactive Media &amp; Services"/>
    <s v="Newton, Massachusetts"/>
    <d v="2011-12-21T00:00:00"/>
    <n v="1526520"/>
    <m/>
  </r>
  <r>
    <d v="2019-06-04T00:00:00"/>
    <s v="TRIP"/>
    <s v="buy"/>
    <n v="100"/>
    <n v="2"/>
    <s v="2019-06-04"/>
    <n v="43.029998999999997"/>
    <n v="45.380001"/>
    <n v="42.779998999999997"/>
    <n v="45.360000999999997"/>
    <n v="45.360000999999997"/>
    <n v="2237200"/>
    <s v="TRIP"/>
    <x v="10"/>
    <s v="$15.00 to $49.99"/>
    <n v="15"/>
    <n v="0.04"/>
    <n v="4"/>
    <n v="4536.0000999999993"/>
    <s v="TRIP"/>
    <s v="TripAdvisor"/>
    <s v="Communication Services"/>
    <s v="Interactive Media &amp; Services"/>
    <s v="Newton, Massachusetts"/>
    <d v="2011-12-21T00:00:00"/>
    <n v="1526520"/>
    <m/>
  </r>
  <r>
    <d v="2019-06-04T00:00:00"/>
    <s v="TRIP"/>
    <s v="sell"/>
    <n v="1100"/>
    <n v="12"/>
    <s v="2019-06-04"/>
    <n v="43.029998999999997"/>
    <n v="45.380001"/>
    <n v="42.779998999999997"/>
    <n v="45.360000999999997"/>
    <n v="45.360000999999997"/>
    <n v="2237200"/>
    <s v="TRIP"/>
    <x v="11"/>
    <s v="$15.00 to $49.99"/>
    <n v="15"/>
    <n v="0.04"/>
    <n v="44"/>
    <n v="49896.001099999987"/>
    <s v="TRIP"/>
    <s v="TripAdvisor"/>
    <s v="Communication Services"/>
    <s v="Interactive Media &amp; Services"/>
    <s v="Newton, Massachusetts"/>
    <d v="2011-12-21T00:00:00"/>
    <n v="1526520"/>
    <m/>
  </r>
  <r>
    <d v="2019-06-14T00:00:00"/>
    <s v="TRIP"/>
    <s v="sell"/>
    <n v="1100"/>
    <n v="12"/>
    <s v="2019-06-14"/>
    <n v="46.610000999999997"/>
    <n v="46.630001"/>
    <n v="45.52"/>
    <n v="45.549999"/>
    <n v="45.549999"/>
    <n v="757100"/>
    <s v="TRIP"/>
    <x v="11"/>
    <s v="$15.00 to $49.99"/>
    <n v="15"/>
    <n v="0.04"/>
    <n v="44"/>
    <n v="50104.998899999999"/>
    <s v="TRIP"/>
    <s v="TripAdvisor"/>
    <s v="Communication Services"/>
    <s v="Interactive Media &amp; Services"/>
    <s v="Newton, Massachusetts"/>
    <d v="2011-12-21T00:00:00"/>
    <n v="1526520"/>
    <m/>
  </r>
  <r>
    <d v="2019-06-14T00:00:00"/>
    <s v="TRIP"/>
    <s v="buy"/>
    <n v="600"/>
    <n v="10"/>
    <s v="2019-06-14"/>
    <n v="46.610000999999997"/>
    <n v="46.630001"/>
    <n v="45.52"/>
    <n v="45.549999"/>
    <n v="45.549999"/>
    <n v="757100"/>
    <s v="TRIP"/>
    <x v="2"/>
    <s v="$15.00 to $49.99"/>
    <n v="15"/>
    <n v="0.04"/>
    <n v="24"/>
    <n v="27329.999400000001"/>
    <s v="TRIP"/>
    <s v="TripAdvisor"/>
    <s v="Communication Services"/>
    <s v="Interactive Media &amp; Services"/>
    <s v="Newton, Massachusetts"/>
    <d v="2011-12-21T00:00:00"/>
    <n v="1526520"/>
    <m/>
  </r>
  <r>
    <d v="2019-06-14T00:00:00"/>
    <s v="TRIP"/>
    <s v="buy"/>
    <n v="600"/>
    <n v="8"/>
    <s v="2019-06-14"/>
    <n v="46.610000999999997"/>
    <n v="46.630001"/>
    <n v="45.52"/>
    <n v="45.549999"/>
    <n v="45.549999"/>
    <n v="757100"/>
    <s v="TRIP"/>
    <x v="4"/>
    <s v="$15.00 to $49.99"/>
    <n v="15"/>
    <n v="0.04"/>
    <n v="24"/>
    <n v="27329.999400000001"/>
    <s v="TRIP"/>
    <s v="TripAdvisor"/>
    <s v="Communication Services"/>
    <s v="Interactive Media &amp; Services"/>
    <s v="Newton, Massachusetts"/>
    <d v="2011-12-21T00:00:00"/>
    <n v="1526520"/>
    <m/>
  </r>
  <r>
    <d v="2019-06-14T00:00:00"/>
    <s v="TRIP"/>
    <s v="sell"/>
    <n v="1000"/>
    <n v="17"/>
    <s v="2019-06-14"/>
    <n v="46.610000999999997"/>
    <n v="46.630001"/>
    <n v="45.52"/>
    <n v="45.549999"/>
    <n v="45.549999"/>
    <n v="757100"/>
    <s v="TRIP"/>
    <x v="17"/>
    <s v="$15.00 to $49.99"/>
    <n v="15"/>
    <n v="0.04"/>
    <n v="40"/>
    <n v="45549.999000000003"/>
    <s v="TRIP"/>
    <s v="TripAdvisor"/>
    <s v="Communication Services"/>
    <s v="Interactive Media &amp; Services"/>
    <s v="Newton, Massachusetts"/>
    <d v="2011-12-21T00:00:00"/>
    <n v="1526520"/>
    <m/>
  </r>
  <r>
    <d v="2019-05-23T00:00:00"/>
    <s v="TRIP"/>
    <s v="sell"/>
    <n v="300"/>
    <n v="11"/>
    <s v="2019-05-23"/>
    <n v="45.959999000000003"/>
    <n v="46.689999"/>
    <n v="45.41"/>
    <n v="45.549999"/>
    <n v="45.549999"/>
    <n v="1658500"/>
    <s v="TRIP"/>
    <x v="1"/>
    <s v="$15.00 to $49.99"/>
    <n v="15"/>
    <n v="0.04"/>
    <n v="12"/>
    <n v="13664.9997"/>
    <s v="TRIP"/>
    <s v="TripAdvisor"/>
    <s v="Communication Services"/>
    <s v="Interactive Media &amp; Services"/>
    <s v="Newton, Massachusetts"/>
    <d v="2011-12-21T00:00:00"/>
    <n v="1526520"/>
    <m/>
  </r>
  <r>
    <d v="2019-05-23T00:00:00"/>
    <s v="TRIP"/>
    <s v="buy"/>
    <n v="2200"/>
    <n v="16"/>
    <s v="2019-05-23"/>
    <n v="45.959999000000003"/>
    <n v="46.689999"/>
    <n v="45.41"/>
    <n v="45.549999"/>
    <n v="45.549999"/>
    <n v="1658500"/>
    <s v="TRIP"/>
    <x v="8"/>
    <s v="$15.00 to $49.99"/>
    <n v="15"/>
    <n v="0.04"/>
    <n v="88"/>
    <n v="100209.9978"/>
    <s v="TRIP"/>
    <s v="TripAdvisor"/>
    <s v="Communication Services"/>
    <s v="Interactive Media &amp; Services"/>
    <s v="Newton, Massachusetts"/>
    <d v="2011-12-21T00:00:00"/>
    <n v="1526520"/>
    <m/>
  </r>
  <r>
    <d v="2019-06-17T00:00:00"/>
    <s v="TRIP"/>
    <s v="buy"/>
    <n v="2700"/>
    <n v="16"/>
    <s v="2019-06-17"/>
    <n v="45.599997999999999"/>
    <n v="45.900002000000001"/>
    <n v="45.419998"/>
    <n v="45.68"/>
    <n v="45.68"/>
    <n v="1026000"/>
    <s v="TRIP"/>
    <x v="8"/>
    <s v="$15.00 to $49.99"/>
    <n v="15"/>
    <n v="0.04"/>
    <n v="108"/>
    <n v="123336"/>
    <s v="TRIP"/>
    <s v="TripAdvisor"/>
    <s v="Communication Services"/>
    <s v="Interactive Media &amp; Services"/>
    <s v="Newton, Massachusetts"/>
    <d v="2011-12-21T00:00:00"/>
    <n v="1526520"/>
    <m/>
  </r>
  <r>
    <d v="2019-06-17T00:00:00"/>
    <s v="TRIP"/>
    <s v="sell"/>
    <n v="500"/>
    <n v="9"/>
    <s v="2019-06-17"/>
    <n v="45.599997999999999"/>
    <n v="45.900002000000001"/>
    <n v="45.419998"/>
    <n v="45.68"/>
    <n v="45.68"/>
    <n v="1026000"/>
    <s v="TRIP"/>
    <x v="6"/>
    <s v="$15.00 to $49.99"/>
    <n v="15"/>
    <n v="0.04"/>
    <n v="20"/>
    <n v="22840"/>
    <s v="TRIP"/>
    <s v="TripAdvisor"/>
    <s v="Communication Services"/>
    <s v="Interactive Media &amp; Services"/>
    <s v="Newton, Massachusetts"/>
    <d v="2011-12-21T00:00:00"/>
    <n v="1526520"/>
    <m/>
  </r>
  <r>
    <d v="2019-05-21T00:00:00"/>
    <s v="TRIP"/>
    <s v="sell"/>
    <n v="1300"/>
    <n v="11"/>
    <s v="2019-05-21"/>
    <n v="45.82"/>
    <n v="46.34"/>
    <n v="45.389999000000003"/>
    <n v="45.740001999999997"/>
    <n v="45.740001999999997"/>
    <n v="2121300"/>
    <s v="TRIP"/>
    <x v="1"/>
    <s v="$15.00 to $49.99"/>
    <n v="15"/>
    <n v="0.04"/>
    <n v="52"/>
    <n v="59462.002599999993"/>
    <s v="TRIP"/>
    <s v="TripAdvisor"/>
    <s v="Communication Services"/>
    <s v="Interactive Media &amp; Services"/>
    <s v="Newton, Massachusetts"/>
    <d v="2011-12-21T00:00:00"/>
    <n v="1526520"/>
    <m/>
  </r>
  <r>
    <d v="2019-05-21T00:00:00"/>
    <s v="TRIP"/>
    <s v="sell"/>
    <n v="1200"/>
    <n v="15"/>
    <s v="2019-05-21"/>
    <n v="45.82"/>
    <n v="46.34"/>
    <n v="45.389999000000003"/>
    <n v="45.740001999999997"/>
    <n v="45.740001999999997"/>
    <n v="2121300"/>
    <s v="TRIP"/>
    <x v="9"/>
    <s v="$15.00 to $49.99"/>
    <n v="15"/>
    <n v="0.04"/>
    <n v="48"/>
    <n v="54888.002399999998"/>
    <s v="TRIP"/>
    <s v="TripAdvisor"/>
    <s v="Communication Services"/>
    <s v="Interactive Media &amp; Services"/>
    <s v="Newton, Massachusetts"/>
    <d v="2011-12-21T00:00:00"/>
    <n v="1526520"/>
    <m/>
  </r>
  <r>
    <d v="2019-05-21T00:00:00"/>
    <s v="TRIP"/>
    <s v="sell"/>
    <n v="500"/>
    <n v="8"/>
    <s v="2019-05-21"/>
    <n v="45.82"/>
    <n v="46.34"/>
    <n v="45.389999000000003"/>
    <n v="45.740001999999997"/>
    <n v="45.740001999999997"/>
    <n v="2121300"/>
    <s v="TRIP"/>
    <x v="4"/>
    <s v="$15.00 to $49.99"/>
    <n v="15"/>
    <n v="0.04"/>
    <n v="20"/>
    <n v="22870.001"/>
    <s v="TRIP"/>
    <s v="TripAdvisor"/>
    <s v="Communication Services"/>
    <s v="Interactive Media &amp; Services"/>
    <s v="Newton, Massachusetts"/>
    <d v="2011-12-21T00:00:00"/>
    <n v="1526520"/>
    <m/>
  </r>
  <r>
    <d v="2019-05-21T00:00:00"/>
    <s v="TRIP"/>
    <s v="buy"/>
    <n v="300"/>
    <n v="3"/>
    <s v="2019-05-21"/>
    <n v="45.82"/>
    <n v="46.34"/>
    <n v="45.389999000000003"/>
    <n v="45.740001999999997"/>
    <n v="45.740001999999997"/>
    <n v="2121300"/>
    <s v="TRIP"/>
    <x v="3"/>
    <s v="$15.00 to $49.99"/>
    <n v="15"/>
    <n v="0.04"/>
    <n v="12"/>
    <n v="13722.000599999999"/>
    <s v="TRIP"/>
    <s v="TripAdvisor"/>
    <s v="Communication Services"/>
    <s v="Interactive Media &amp; Services"/>
    <s v="Newton, Massachusetts"/>
    <d v="2011-12-21T00:00:00"/>
    <n v="1526520"/>
    <m/>
  </r>
  <r>
    <d v="2019-06-11T00:00:00"/>
    <s v="TRIP"/>
    <s v="sell"/>
    <n v="1200"/>
    <n v="10"/>
    <s v="2019-06-11"/>
    <n v="45.990001999999997"/>
    <n v="46.310001"/>
    <n v="45.59"/>
    <n v="45.810001"/>
    <n v="45.810001"/>
    <n v="823700"/>
    <s v="TRIP"/>
    <x v="2"/>
    <s v="$15.00 to $49.99"/>
    <n v="15"/>
    <n v="0.04"/>
    <n v="48"/>
    <n v="54972.001199999999"/>
    <s v="TRIP"/>
    <s v="TripAdvisor"/>
    <s v="Communication Services"/>
    <s v="Interactive Media &amp; Services"/>
    <s v="Newton, Massachusetts"/>
    <d v="2011-12-21T00:00:00"/>
    <n v="1526520"/>
    <m/>
  </r>
  <r>
    <d v="2019-06-11T00:00:00"/>
    <s v="TRIP"/>
    <s v="sell"/>
    <n v="400"/>
    <n v="4"/>
    <s v="2019-06-11"/>
    <n v="45.990001999999997"/>
    <n v="46.310001"/>
    <n v="45.59"/>
    <n v="45.810001"/>
    <n v="45.810001"/>
    <n v="823700"/>
    <s v="TRIP"/>
    <x v="14"/>
    <s v="$15.00 to $49.99"/>
    <n v="15"/>
    <n v="0.04"/>
    <n v="16"/>
    <n v="18324.000400000001"/>
    <s v="TRIP"/>
    <s v="TripAdvisor"/>
    <s v="Communication Services"/>
    <s v="Interactive Media &amp; Services"/>
    <s v="Newton, Massachusetts"/>
    <d v="2011-12-21T00:00:00"/>
    <n v="1526520"/>
    <m/>
  </r>
  <r>
    <d v="2019-05-13T00:00:00"/>
    <s v="TRIP"/>
    <s v="sell"/>
    <n v="200"/>
    <n v="3"/>
    <s v="2019-05-13"/>
    <n v="46.459999000000003"/>
    <n v="46.540000999999997"/>
    <n v="45.220001000000003"/>
    <n v="46"/>
    <n v="46"/>
    <n v="2142800"/>
    <s v="TRIP"/>
    <x v="3"/>
    <s v="$15.00 to $49.99"/>
    <n v="15"/>
    <n v="0.04"/>
    <n v="8"/>
    <n v="9200"/>
    <s v="TRIP"/>
    <s v="TripAdvisor"/>
    <s v="Communication Services"/>
    <s v="Interactive Media &amp; Services"/>
    <s v="Newton, Massachusetts"/>
    <d v="2011-12-21T00:00:00"/>
    <n v="1526520"/>
    <m/>
  </r>
  <r>
    <d v="2019-05-13T00:00:00"/>
    <s v="TRIP"/>
    <s v="sell"/>
    <n v="100"/>
    <n v="1"/>
    <s v="2019-05-13"/>
    <n v="46.459999000000003"/>
    <n v="46.540000999999997"/>
    <n v="45.220001000000003"/>
    <n v="46"/>
    <n v="46"/>
    <n v="2142800"/>
    <s v="TRIP"/>
    <x v="19"/>
    <s v="$15.00 to $49.99"/>
    <n v="15"/>
    <n v="0.04"/>
    <n v="4"/>
    <n v="4600"/>
    <s v="TRIP"/>
    <s v="TripAdvisor"/>
    <s v="Communication Services"/>
    <s v="Interactive Media &amp; Services"/>
    <s v="Newton, Massachusetts"/>
    <d v="2011-12-21T00:00:00"/>
    <n v="1526520"/>
    <m/>
  </r>
  <r>
    <d v="2019-05-13T00:00:00"/>
    <s v="TRIP"/>
    <s v="buy"/>
    <n v="600"/>
    <n v="6"/>
    <s v="2019-05-13"/>
    <n v="46.459999000000003"/>
    <n v="46.540000999999997"/>
    <n v="45.220001000000003"/>
    <n v="46"/>
    <n v="46"/>
    <n v="2142800"/>
    <s v="TRIP"/>
    <x v="5"/>
    <s v="$15.00 to $49.99"/>
    <n v="15"/>
    <n v="0.04"/>
    <n v="24"/>
    <n v="27600"/>
    <s v="TRIP"/>
    <s v="TripAdvisor"/>
    <s v="Communication Services"/>
    <s v="Interactive Media &amp; Services"/>
    <s v="Newton, Massachusetts"/>
    <d v="2011-12-21T00:00:00"/>
    <n v="1526520"/>
    <m/>
  </r>
  <r>
    <d v="2019-06-13T00:00:00"/>
    <s v="TRIP"/>
    <s v="sell"/>
    <n v="1000"/>
    <n v="6"/>
    <s v="2019-06-13"/>
    <n v="45.560001"/>
    <n v="46.650002000000001"/>
    <n v="45.560001"/>
    <n v="46.279998999999997"/>
    <n v="46.279998999999997"/>
    <n v="979900"/>
    <s v="TRIP"/>
    <x v="5"/>
    <s v="$15.00 to $49.99"/>
    <n v="15"/>
    <n v="0.04"/>
    <n v="40"/>
    <n v="46279.999000000003"/>
    <s v="TRIP"/>
    <s v="TripAdvisor"/>
    <s v="Communication Services"/>
    <s v="Interactive Media &amp; Services"/>
    <s v="Newton, Massachusetts"/>
    <d v="2011-12-21T00:00:00"/>
    <n v="1526520"/>
    <m/>
  </r>
  <r>
    <d v="2019-06-13T00:00:00"/>
    <s v="TRIP"/>
    <s v="sell"/>
    <n v="1700"/>
    <n v="19"/>
    <s v="2019-06-13"/>
    <n v="45.560001"/>
    <n v="46.650002000000001"/>
    <n v="45.560001"/>
    <n v="46.279998999999997"/>
    <n v="46.279998999999997"/>
    <n v="979900"/>
    <s v="TRIP"/>
    <x v="0"/>
    <s v="$15.00 to $49.99"/>
    <n v="15"/>
    <n v="0.04"/>
    <n v="68"/>
    <n v="78675.998299999992"/>
    <s v="TRIP"/>
    <s v="TripAdvisor"/>
    <s v="Communication Services"/>
    <s v="Interactive Media &amp; Services"/>
    <s v="Newton, Massachusetts"/>
    <d v="2011-12-21T00:00:00"/>
    <n v="1526520"/>
    <m/>
  </r>
  <r>
    <d v="2019-06-18T00:00:00"/>
    <s v="TRIP"/>
    <s v="buy"/>
    <n v="700"/>
    <n v="12"/>
    <s v="2019-06-18"/>
    <n v="45.970001000000003"/>
    <n v="46.860000999999997"/>
    <n v="45.900002000000001"/>
    <n v="46.310001"/>
    <n v="46.310001"/>
    <n v="1007500"/>
    <s v="TRIP"/>
    <x v="11"/>
    <s v="$15.00 to $49.99"/>
    <n v="15"/>
    <n v="0.04"/>
    <n v="28"/>
    <n v="32417.000700000001"/>
    <s v="TRIP"/>
    <s v="TripAdvisor"/>
    <s v="Communication Services"/>
    <s v="Interactive Media &amp; Services"/>
    <s v="Newton, Massachusetts"/>
    <d v="2011-12-21T00:00:00"/>
    <n v="1526520"/>
    <m/>
  </r>
  <r>
    <d v="2019-06-18T00:00:00"/>
    <s v="TRIP"/>
    <s v="sell"/>
    <n v="2400"/>
    <n v="18"/>
    <s v="2019-06-18"/>
    <n v="45.970001000000003"/>
    <n v="46.860000999999997"/>
    <n v="45.900002000000001"/>
    <n v="46.310001"/>
    <n v="46.310001"/>
    <n v="1007500"/>
    <s v="TRIP"/>
    <x v="18"/>
    <s v="$15.00 to $49.99"/>
    <n v="15"/>
    <n v="0.04"/>
    <n v="96"/>
    <n v="111144.0024"/>
    <s v="TRIP"/>
    <s v="TripAdvisor"/>
    <s v="Communication Services"/>
    <s v="Interactive Media &amp; Services"/>
    <s v="Newton, Massachusetts"/>
    <d v="2011-12-21T00:00:00"/>
    <n v="1526520"/>
    <m/>
  </r>
  <r>
    <d v="2019-06-24T00:00:00"/>
    <s v="TRIP"/>
    <s v="buy"/>
    <n v="2400"/>
    <n v="20"/>
    <s v="2019-06-24"/>
    <n v="47.16"/>
    <n v="47.580002"/>
    <n v="46.380001"/>
    <n v="46.41"/>
    <n v="46.41"/>
    <n v="1346900"/>
    <s v="TRIP"/>
    <x v="15"/>
    <s v="$15.00 to $49.99"/>
    <n v="15"/>
    <n v="0.04"/>
    <n v="96"/>
    <n v="111384"/>
    <s v="TRIP"/>
    <s v="TripAdvisor"/>
    <s v="Communication Services"/>
    <s v="Interactive Media &amp; Services"/>
    <s v="Newton, Massachusetts"/>
    <d v="2011-12-21T00:00:00"/>
    <n v="1526520"/>
    <m/>
  </r>
  <r>
    <d v="2019-06-24T00:00:00"/>
    <s v="TRIP"/>
    <s v="sell"/>
    <n v="800"/>
    <n v="9"/>
    <s v="2019-06-24"/>
    <n v="47.16"/>
    <n v="47.580002"/>
    <n v="46.380001"/>
    <n v="46.41"/>
    <n v="46.41"/>
    <n v="1346900"/>
    <s v="TRIP"/>
    <x v="6"/>
    <s v="$15.00 to $49.99"/>
    <n v="15"/>
    <n v="0.04"/>
    <n v="32"/>
    <n v="37128"/>
    <s v="TRIP"/>
    <s v="TripAdvisor"/>
    <s v="Communication Services"/>
    <s v="Interactive Media &amp; Services"/>
    <s v="Newton, Massachusetts"/>
    <d v="2011-12-21T00:00:00"/>
    <n v="1526520"/>
    <m/>
  </r>
  <r>
    <d v="2019-06-24T00:00:00"/>
    <s v="TRIP"/>
    <s v="sell"/>
    <n v="800"/>
    <n v="12"/>
    <s v="2019-06-24"/>
    <n v="47.16"/>
    <n v="47.580002"/>
    <n v="46.380001"/>
    <n v="46.41"/>
    <n v="46.41"/>
    <n v="1346900"/>
    <s v="TRIP"/>
    <x v="11"/>
    <s v="$15.00 to $49.99"/>
    <n v="15"/>
    <n v="0.04"/>
    <n v="32"/>
    <n v="37128"/>
    <s v="TRIP"/>
    <s v="TripAdvisor"/>
    <s v="Communication Services"/>
    <s v="Interactive Media &amp; Services"/>
    <s v="Newton, Massachusetts"/>
    <d v="2011-12-21T00:00:00"/>
    <n v="1526520"/>
    <m/>
  </r>
  <r>
    <d v="2019-05-22T00:00:00"/>
    <s v="TRIP"/>
    <s v="sell"/>
    <n v="1500"/>
    <n v="15"/>
    <s v="2019-05-22"/>
    <n v="45.619999"/>
    <n v="46.790000999999997"/>
    <n v="45.529998999999997"/>
    <n v="46.509998000000003"/>
    <n v="46.509998000000003"/>
    <n v="1591900"/>
    <s v="TRIP"/>
    <x v="9"/>
    <s v="$15.00 to $49.99"/>
    <n v="15"/>
    <n v="0.04"/>
    <n v="60"/>
    <n v="69764.997000000003"/>
    <s v="TRIP"/>
    <s v="TripAdvisor"/>
    <s v="Communication Services"/>
    <s v="Interactive Media &amp; Services"/>
    <s v="Newton, Massachusetts"/>
    <d v="2011-12-21T00:00:00"/>
    <n v="1526520"/>
    <m/>
  </r>
  <r>
    <d v="2019-06-27T00:00:00"/>
    <s v="TRIP"/>
    <s v="buy"/>
    <n v="2000"/>
    <n v="18"/>
    <s v="2019-06-27"/>
    <n v="45.189999"/>
    <n v="46.860000999999997"/>
    <n v="44.529998999999997"/>
    <n v="46.580002"/>
    <n v="46.580002"/>
    <n v="2382200"/>
    <s v="TRIP"/>
    <x v="18"/>
    <s v="$15.00 to $49.99"/>
    <n v="15"/>
    <n v="0.04"/>
    <n v="80"/>
    <n v="93160.004000000001"/>
    <s v="TRIP"/>
    <s v="TripAdvisor"/>
    <s v="Communication Services"/>
    <s v="Interactive Media &amp; Services"/>
    <s v="Newton, Massachusetts"/>
    <d v="2011-12-21T00:00:00"/>
    <n v="1526520"/>
    <m/>
  </r>
  <r>
    <d v="2019-06-27T00:00:00"/>
    <s v="TRIP"/>
    <s v="buy"/>
    <n v="1100"/>
    <n v="15"/>
    <s v="2019-06-27"/>
    <n v="45.189999"/>
    <n v="46.860000999999997"/>
    <n v="44.529998999999997"/>
    <n v="46.580002"/>
    <n v="46.580002"/>
    <n v="2382200"/>
    <s v="TRIP"/>
    <x v="9"/>
    <s v="$15.00 to $49.99"/>
    <n v="15"/>
    <n v="0.04"/>
    <n v="44"/>
    <n v="51238.002200000003"/>
    <s v="TRIP"/>
    <s v="TripAdvisor"/>
    <s v="Communication Services"/>
    <s v="Interactive Media &amp; Services"/>
    <s v="Newton, Massachusetts"/>
    <d v="2011-12-21T00:00:00"/>
    <n v="1526520"/>
    <m/>
  </r>
  <r>
    <d v="2019-06-27T00:00:00"/>
    <s v="TRIP"/>
    <s v="sell"/>
    <n v="3500"/>
    <n v="20"/>
    <s v="2019-06-27"/>
    <n v="45.189999"/>
    <n v="46.860000999999997"/>
    <n v="44.529998999999997"/>
    <n v="46.580002"/>
    <n v="46.580002"/>
    <n v="2382200"/>
    <s v="TRIP"/>
    <x v="15"/>
    <s v="$15.00 to $49.99"/>
    <n v="15"/>
    <n v="0.04"/>
    <n v="140"/>
    <n v="163030.00700000001"/>
    <s v="TRIP"/>
    <s v="TripAdvisor"/>
    <s v="Communication Services"/>
    <s v="Interactive Media &amp; Services"/>
    <s v="Newton, Massachusetts"/>
    <d v="2011-12-21T00:00:00"/>
    <n v="1526520"/>
    <m/>
  </r>
  <r>
    <d v="2019-06-27T00:00:00"/>
    <s v="TRIP"/>
    <s v="sell"/>
    <n v="800"/>
    <n v="7"/>
    <s v="2019-06-27"/>
    <n v="45.189999"/>
    <n v="46.860000999999997"/>
    <n v="44.529998999999997"/>
    <n v="46.580002"/>
    <n v="46.580002"/>
    <n v="2382200"/>
    <s v="TRIP"/>
    <x v="7"/>
    <s v="$15.00 to $49.99"/>
    <n v="15"/>
    <n v="0.04"/>
    <n v="32"/>
    <n v="37264.001600000003"/>
    <s v="TRIP"/>
    <s v="TripAdvisor"/>
    <s v="Communication Services"/>
    <s v="Interactive Media &amp; Services"/>
    <s v="Newton, Massachusetts"/>
    <d v="2011-12-21T00:00:00"/>
    <n v="1526520"/>
    <m/>
  </r>
  <r>
    <d v="2019-06-27T00:00:00"/>
    <s v="TRIP"/>
    <s v="buy"/>
    <n v="1400"/>
    <n v="10"/>
    <s v="2019-06-27"/>
    <n v="45.189999"/>
    <n v="46.860000999999997"/>
    <n v="44.529998999999997"/>
    <n v="46.580002"/>
    <n v="46.580002"/>
    <n v="2382200"/>
    <s v="TRIP"/>
    <x v="2"/>
    <s v="$15.00 to $49.99"/>
    <n v="15"/>
    <n v="0.04"/>
    <n v="56"/>
    <n v="65212.002800000002"/>
    <s v="TRIP"/>
    <s v="TripAdvisor"/>
    <s v="Communication Services"/>
    <s v="Interactive Media &amp; Services"/>
    <s v="Newton, Massachusetts"/>
    <d v="2011-12-21T00:00:00"/>
    <n v="1526520"/>
    <m/>
  </r>
  <r>
    <d v="2019-05-16T00:00:00"/>
    <s v="TRIP"/>
    <s v="buy"/>
    <n v="500"/>
    <n v="4"/>
    <s v="2019-05-16"/>
    <n v="47.209999000000003"/>
    <n v="47.470001000000003"/>
    <n v="46.68"/>
    <n v="46.75"/>
    <n v="46.75"/>
    <n v="1662900"/>
    <s v="TRIP"/>
    <x v="14"/>
    <s v="$15.00 to $49.99"/>
    <n v="15"/>
    <n v="0.04"/>
    <n v="20"/>
    <n v="23375"/>
    <s v="TRIP"/>
    <s v="TripAdvisor"/>
    <s v="Communication Services"/>
    <s v="Interactive Media &amp; Services"/>
    <s v="Newton, Massachusetts"/>
    <d v="2011-12-21T00:00:00"/>
    <n v="1526520"/>
    <m/>
  </r>
  <r>
    <d v="2019-06-20T00:00:00"/>
    <s v="TRIP"/>
    <s v="sell"/>
    <n v="3400"/>
    <n v="18"/>
    <s v="2019-06-20"/>
    <n v="47.75"/>
    <n v="47.82"/>
    <n v="46.630001"/>
    <n v="46.75"/>
    <n v="46.75"/>
    <n v="1252500"/>
    <s v="TRIP"/>
    <x v="18"/>
    <s v="$15.00 to $49.99"/>
    <n v="15"/>
    <n v="0.04"/>
    <n v="136"/>
    <n v="158950"/>
    <s v="TRIP"/>
    <s v="TripAdvisor"/>
    <s v="Communication Services"/>
    <s v="Interactive Media &amp; Services"/>
    <s v="Newton, Massachusetts"/>
    <d v="2011-12-21T00:00:00"/>
    <n v="1526520"/>
    <m/>
  </r>
  <r>
    <d v="2019-05-16T00:00:00"/>
    <s v="TRIP"/>
    <s v="buy"/>
    <n v="400"/>
    <n v="7"/>
    <s v="2019-05-16"/>
    <n v="47.209999000000003"/>
    <n v="47.470001000000003"/>
    <n v="46.68"/>
    <n v="46.75"/>
    <n v="46.75"/>
    <n v="1662900"/>
    <s v="TRIP"/>
    <x v="7"/>
    <s v="$15.00 to $49.99"/>
    <n v="15"/>
    <n v="0.04"/>
    <n v="16"/>
    <n v="18700"/>
    <s v="TRIP"/>
    <s v="TripAdvisor"/>
    <s v="Communication Services"/>
    <s v="Interactive Media &amp; Services"/>
    <s v="Newton, Massachusetts"/>
    <d v="2011-12-21T00:00:00"/>
    <n v="1526520"/>
    <m/>
  </r>
  <r>
    <d v="2019-06-20T00:00:00"/>
    <s v="TRIP"/>
    <s v="sell"/>
    <n v="1200"/>
    <n v="14"/>
    <s v="2019-06-20"/>
    <n v="47.75"/>
    <n v="47.82"/>
    <n v="46.630001"/>
    <n v="46.75"/>
    <n v="46.75"/>
    <n v="1252500"/>
    <s v="TRIP"/>
    <x v="16"/>
    <s v="$15.00 to $49.99"/>
    <n v="15"/>
    <n v="0.04"/>
    <n v="48"/>
    <n v="56100"/>
    <s v="TRIP"/>
    <s v="TripAdvisor"/>
    <s v="Communication Services"/>
    <s v="Interactive Media &amp; Services"/>
    <s v="Newton, Massachusetts"/>
    <d v="2011-12-21T00:00:00"/>
    <n v="1526520"/>
    <m/>
  </r>
  <r>
    <d v="2019-05-14T00:00:00"/>
    <s v="TRIP"/>
    <s v="sell"/>
    <n v="1800"/>
    <n v="19"/>
    <s v="2019-05-14"/>
    <n v="46.18"/>
    <n v="47.150002000000001"/>
    <n v="46.080002"/>
    <n v="47"/>
    <n v="47"/>
    <n v="1981300"/>
    <s v="TRIP"/>
    <x v="0"/>
    <s v="$15.00 to $49.99"/>
    <n v="15"/>
    <n v="0.04"/>
    <n v="72"/>
    <n v="84600"/>
    <s v="TRIP"/>
    <s v="TripAdvisor"/>
    <s v="Communication Services"/>
    <s v="Interactive Media &amp; Services"/>
    <s v="Newton, Massachusetts"/>
    <d v="2011-12-21T00:00:00"/>
    <n v="1526520"/>
    <m/>
  </r>
  <r>
    <d v="2019-05-14T00:00:00"/>
    <s v="TRIP"/>
    <s v="sell"/>
    <n v="1200"/>
    <n v="18"/>
    <s v="2019-05-14"/>
    <n v="46.18"/>
    <n v="47.150002000000001"/>
    <n v="46.080002"/>
    <n v="47"/>
    <n v="47"/>
    <n v="1981300"/>
    <s v="TRIP"/>
    <x v="18"/>
    <s v="$15.00 to $49.99"/>
    <n v="15"/>
    <n v="0.04"/>
    <n v="48"/>
    <n v="56400"/>
    <s v="TRIP"/>
    <s v="TripAdvisor"/>
    <s v="Communication Services"/>
    <s v="Interactive Media &amp; Services"/>
    <s v="Newton, Massachusetts"/>
    <d v="2011-12-21T00:00:00"/>
    <n v="1526520"/>
    <m/>
  </r>
  <r>
    <d v="2019-06-19T00:00:00"/>
    <s v="TRIP"/>
    <s v="sell"/>
    <n v="1900"/>
    <n v="15"/>
    <s v="2019-06-19"/>
    <n v="47.349997999999999"/>
    <n v="48.470001000000003"/>
    <n v="46.790000999999997"/>
    <n v="47.189999"/>
    <n v="47.189999"/>
    <n v="1920100"/>
    <s v="TRIP"/>
    <x v="9"/>
    <s v="$15.00 to $49.99"/>
    <n v="15"/>
    <n v="0.04"/>
    <n v="76"/>
    <n v="89660.998099999997"/>
    <s v="TRIP"/>
    <s v="TripAdvisor"/>
    <s v="Communication Services"/>
    <s v="Interactive Media &amp; Services"/>
    <s v="Newton, Massachusetts"/>
    <d v="2011-12-21T00:00:00"/>
    <n v="1526520"/>
    <m/>
  </r>
  <r>
    <d v="2019-05-15T00:00:00"/>
    <s v="TRIP"/>
    <s v="sell"/>
    <n v="2200"/>
    <n v="13"/>
    <s v="2019-05-15"/>
    <n v="46.77"/>
    <n v="47.810001"/>
    <n v="46.330002"/>
    <n v="47.200001"/>
    <n v="47.200001"/>
    <n v="1808000"/>
    <s v="TRIP"/>
    <x v="13"/>
    <s v="$15.00 to $49.99"/>
    <n v="15"/>
    <n v="0.04"/>
    <n v="88"/>
    <n v="103840.0022"/>
    <s v="TRIP"/>
    <s v="TripAdvisor"/>
    <s v="Communication Services"/>
    <s v="Interactive Media &amp; Services"/>
    <s v="Newton, Massachusetts"/>
    <d v="2011-12-21T00:00:00"/>
    <n v="1526520"/>
    <m/>
  </r>
  <r>
    <d v="2019-05-15T00:00:00"/>
    <s v="TRIP"/>
    <s v="buy"/>
    <n v="2500"/>
    <n v="14"/>
    <s v="2019-05-15"/>
    <n v="46.77"/>
    <n v="47.810001"/>
    <n v="46.330002"/>
    <n v="47.200001"/>
    <n v="47.200001"/>
    <n v="1808000"/>
    <s v="TRIP"/>
    <x v="16"/>
    <s v="$15.00 to $49.99"/>
    <n v="15"/>
    <n v="0.04"/>
    <n v="100"/>
    <n v="118000.0025"/>
    <s v="TRIP"/>
    <s v="TripAdvisor"/>
    <s v="Communication Services"/>
    <s v="Interactive Media &amp; Services"/>
    <s v="Newton, Massachusetts"/>
    <d v="2011-12-21T00:00:00"/>
    <n v="1526520"/>
    <m/>
  </r>
  <r>
    <d v="2019-06-21T00:00:00"/>
    <s v="TRIP"/>
    <s v="buy"/>
    <n v="300"/>
    <n v="5"/>
    <s v="2019-06-21"/>
    <n v="46.799999"/>
    <n v="47.389999000000003"/>
    <n v="46.57"/>
    <n v="47.299999"/>
    <n v="47.299999"/>
    <n v="1776600"/>
    <s v="TRIP"/>
    <x v="12"/>
    <s v="$15.00 to $49.99"/>
    <n v="15"/>
    <n v="0.04"/>
    <n v="12"/>
    <n v="14189.9997"/>
    <s v="TRIP"/>
    <s v="TripAdvisor"/>
    <s v="Communication Services"/>
    <s v="Interactive Media &amp; Services"/>
    <s v="Newton, Massachusetts"/>
    <d v="2011-12-21T00:00:00"/>
    <n v="1526520"/>
    <m/>
  </r>
  <r>
    <d v="2019-06-21T00:00:00"/>
    <s v="TRIP"/>
    <s v="sell"/>
    <n v="1200"/>
    <n v="15"/>
    <s v="2019-06-21"/>
    <n v="46.799999"/>
    <n v="47.389999000000003"/>
    <n v="46.57"/>
    <n v="47.299999"/>
    <n v="47.299999"/>
    <n v="1776600"/>
    <s v="TRIP"/>
    <x v="9"/>
    <s v="$15.00 to $49.99"/>
    <n v="15"/>
    <n v="0.04"/>
    <n v="48"/>
    <n v="56759.998800000001"/>
    <s v="TRIP"/>
    <s v="TripAdvisor"/>
    <s v="Communication Services"/>
    <s v="Interactive Media &amp; Services"/>
    <s v="Newton, Massachusetts"/>
    <d v="2011-12-21T00:00:00"/>
    <n v="1526520"/>
    <m/>
  </r>
  <r>
    <d v="2019-05-08T00:00:00"/>
    <s v="TRIP"/>
    <s v="sell"/>
    <n v="900"/>
    <n v="13"/>
    <s v="2019-05-08"/>
    <n v="51.450001"/>
    <n v="51.650002000000001"/>
    <n v="46.400002000000001"/>
    <n v="48.669998"/>
    <n v="48.669998"/>
    <n v="10980500"/>
    <s v="TRIP"/>
    <x v="13"/>
    <s v="$15.00 to $49.99"/>
    <n v="15"/>
    <n v="0.04"/>
    <n v="36"/>
    <n v="43802.998200000002"/>
    <s v="TRIP"/>
    <s v="TripAdvisor"/>
    <s v="Communication Services"/>
    <s v="Interactive Media &amp; Services"/>
    <s v="Newton, Massachusetts"/>
    <d v="2011-12-21T00:00:00"/>
    <n v="1526520"/>
    <m/>
  </r>
  <r>
    <d v="2019-05-08T00:00:00"/>
    <s v="TRIP"/>
    <s v="buy"/>
    <n v="600"/>
    <n v="14"/>
    <s v="2019-05-08"/>
    <n v="51.450001"/>
    <n v="51.650002000000001"/>
    <n v="46.400002000000001"/>
    <n v="48.669998"/>
    <n v="48.669998"/>
    <n v="10980500"/>
    <s v="TRIP"/>
    <x v="16"/>
    <s v="$15.00 to $49.99"/>
    <n v="15"/>
    <n v="0.04"/>
    <n v="24"/>
    <n v="29201.998800000001"/>
    <s v="TRIP"/>
    <s v="TripAdvisor"/>
    <s v="Communication Services"/>
    <s v="Interactive Media &amp; Services"/>
    <s v="Newton, Massachusetts"/>
    <d v="2011-12-21T00:00:00"/>
    <n v="1526520"/>
    <m/>
  </r>
  <r>
    <d v="2019-05-09T00:00:00"/>
    <s v="TRIP"/>
    <s v="sell"/>
    <n v="1200"/>
    <n v="12"/>
    <s v="2019-05-09"/>
    <n v="48.16"/>
    <n v="49.060001"/>
    <n v="47.130001"/>
    <n v="48.830002"/>
    <n v="48.830002"/>
    <n v="2828200"/>
    <s v="TRIP"/>
    <x v="11"/>
    <s v="$15.00 to $49.99"/>
    <n v="15"/>
    <n v="0.04"/>
    <n v="48"/>
    <n v="58596.002399999998"/>
    <s v="TRIP"/>
    <s v="TripAdvisor"/>
    <s v="Communication Services"/>
    <s v="Interactive Media &amp; Services"/>
    <s v="Newton, Massachusetts"/>
    <d v="2011-12-21T00:00:00"/>
    <n v="1526520"/>
    <m/>
  </r>
  <r>
    <d v="2019-05-09T00:00:00"/>
    <s v="TRIP"/>
    <s v="buy"/>
    <n v="900"/>
    <n v="17"/>
    <s v="2019-05-09"/>
    <n v="48.16"/>
    <n v="49.060001"/>
    <n v="47.130001"/>
    <n v="48.830002"/>
    <n v="48.830002"/>
    <n v="2828200"/>
    <s v="TRIP"/>
    <x v="17"/>
    <s v="$15.00 to $49.99"/>
    <n v="15"/>
    <n v="0.04"/>
    <n v="36"/>
    <n v="43947.001799999998"/>
    <s v="TRIP"/>
    <s v="TripAdvisor"/>
    <s v="Communication Services"/>
    <s v="Interactive Media &amp; Services"/>
    <s v="Newton, Massachusetts"/>
    <d v="2011-12-21T00:00:00"/>
    <n v="1526520"/>
    <m/>
  </r>
  <r>
    <d v="2019-04-17T00:00:00"/>
    <s v="TRIP"/>
    <s v="buy"/>
    <n v="1100"/>
    <n v="18"/>
    <s v="2019-04-17"/>
    <n v="52.459999000000003"/>
    <n v="52.599997999999999"/>
    <n v="50.540000999999997"/>
    <n v="50.790000999999997"/>
    <n v="50.790000999999997"/>
    <n v="1503100"/>
    <s v="TRIP"/>
    <x v="18"/>
    <s v="$50.00 to $99.99"/>
    <n v="50"/>
    <n v="0.08"/>
    <n v="88"/>
    <n v="55869.001099999987"/>
    <s v="TRIP"/>
    <s v="TripAdvisor"/>
    <s v="Communication Services"/>
    <s v="Interactive Media &amp; Services"/>
    <s v="Newton, Massachusetts"/>
    <d v="2011-12-21T00:00:00"/>
    <n v="1526520"/>
    <m/>
  </r>
  <r>
    <d v="2019-04-17T00:00:00"/>
    <s v="TRIP"/>
    <s v="buy"/>
    <n v="200"/>
    <n v="2"/>
    <s v="2019-04-17"/>
    <n v="52.459999000000003"/>
    <n v="52.599997999999999"/>
    <n v="50.540000999999997"/>
    <n v="50.790000999999997"/>
    <n v="50.790000999999997"/>
    <n v="1503100"/>
    <s v="TRIP"/>
    <x v="10"/>
    <s v="$50.00 to $99.99"/>
    <n v="50"/>
    <n v="0.08"/>
    <n v="16"/>
    <n v="10158.0002"/>
    <s v="TRIP"/>
    <s v="TripAdvisor"/>
    <s v="Communication Services"/>
    <s v="Interactive Media &amp; Services"/>
    <s v="Newton, Massachusetts"/>
    <d v="2011-12-21T00:00:00"/>
    <n v="1526520"/>
    <m/>
  </r>
  <r>
    <d v="2019-04-17T00:00:00"/>
    <s v="TRIP"/>
    <s v="buy"/>
    <n v="2800"/>
    <n v="20"/>
    <s v="2019-04-17"/>
    <n v="52.459999000000003"/>
    <n v="52.599997999999999"/>
    <n v="50.540000999999997"/>
    <n v="50.790000999999997"/>
    <n v="50.790000999999997"/>
    <n v="1503100"/>
    <s v="TRIP"/>
    <x v="15"/>
    <s v="$50.00 to $99.99"/>
    <n v="50"/>
    <n v="0.08"/>
    <n v="224"/>
    <n v="142212.00279999999"/>
    <s v="TRIP"/>
    <s v="TripAdvisor"/>
    <s v="Communication Services"/>
    <s v="Interactive Media &amp; Services"/>
    <s v="Newton, Massachusetts"/>
    <d v="2011-12-21T00:00:00"/>
    <n v="1526520"/>
    <m/>
  </r>
  <r>
    <d v="2019-04-18T00:00:00"/>
    <s v="TRIP"/>
    <s v="sell"/>
    <n v="2800"/>
    <n v="13"/>
    <s v="2019-04-18"/>
    <n v="50.900002000000001"/>
    <n v="51.75"/>
    <n v="50.259998000000003"/>
    <n v="51.720001000000003"/>
    <n v="51.720001000000003"/>
    <n v="1041800"/>
    <s v="TRIP"/>
    <x v="13"/>
    <s v="$50.00 to $99.99"/>
    <n v="50"/>
    <n v="0.08"/>
    <n v="224"/>
    <n v="144816.00279999999"/>
    <s v="TRIP"/>
    <s v="TripAdvisor"/>
    <s v="Communication Services"/>
    <s v="Interactive Media &amp; Services"/>
    <s v="Newton, Massachusetts"/>
    <d v="2011-12-21T00:00:00"/>
    <n v="1526520"/>
    <m/>
  </r>
  <r>
    <d v="2019-04-18T00:00:00"/>
    <s v="TRIP"/>
    <s v="buy"/>
    <n v="600"/>
    <n v="9"/>
    <s v="2019-04-18"/>
    <n v="50.900002000000001"/>
    <n v="51.75"/>
    <n v="50.259998000000003"/>
    <n v="51.720001000000003"/>
    <n v="51.720001000000003"/>
    <n v="1041800"/>
    <s v="TRIP"/>
    <x v="6"/>
    <s v="$50.00 to $99.99"/>
    <n v="50"/>
    <n v="0.08"/>
    <n v="48"/>
    <n v="31032.000599999999"/>
    <s v="TRIP"/>
    <s v="TripAdvisor"/>
    <s v="Communication Services"/>
    <s v="Interactive Media &amp; Services"/>
    <s v="Newton, Massachusetts"/>
    <d v="2011-12-21T00:00:00"/>
    <n v="1526520"/>
    <m/>
  </r>
  <r>
    <d v="2019-04-22T00:00:00"/>
    <s v="TRIP"/>
    <s v="sell"/>
    <n v="600"/>
    <n v="4"/>
    <s v="2019-04-22"/>
    <n v="51.610000999999997"/>
    <n v="52.099997999999999"/>
    <n v="51.029998999999997"/>
    <n v="51.860000999999997"/>
    <n v="51.860000999999997"/>
    <n v="843800"/>
    <s v="TRIP"/>
    <x v="14"/>
    <s v="$50.00 to $99.99"/>
    <n v="50"/>
    <n v="0.08"/>
    <n v="48"/>
    <n v="31116.000599999999"/>
    <s v="TRIP"/>
    <s v="TripAdvisor"/>
    <s v="Communication Services"/>
    <s v="Interactive Media &amp; Services"/>
    <s v="Newton, Massachusetts"/>
    <d v="2011-12-21T00:00:00"/>
    <n v="1526520"/>
    <m/>
  </r>
  <r>
    <d v="2019-04-08T00:00:00"/>
    <s v="TRIP"/>
    <s v="sell"/>
    <n v="900"/>
    <n v="13"/>
    <s v="2019-04-08"/>
    <n v="52.900002000000001"/>
    <n v="52.900002000000001"/>
    <n v="51.790000999999997"/>
    <n v="52.209999000000003"/>
    <n v="52.209999000000003"/>
    <n v="1493000"/>
    <s v="TRIP"/>
    <x v="13"/>
    <s v="$50.00 to $99.99"/>
    <n v="50"/>
    <n v="0.08"/>
    <n v="72"/>
    <n v="46988.999100000001"/>
    <s v="TRIP"/>
    <s v="TripAdvisor"/>
    <s v="Communication Services"/>
    <s v="Interactive Media &amp; Services"/>
    <s v="Newton, Massachusetts"/>
    <d v="2011-12-21T00:00:00"/>
    <n v="1526520"/>
    <m/>
  </r>
  <r>
    <d v="2019-04-08T00:00:00"/>
    <s v="TRIP"/>
    <s v="sell"/>
    <n v="200"/>
    <n v="1"/>
    <s v="2019-04-08"/>
    <n v="52.900002000000001"/>
    <n v="52.900002000000001"/>
    <n v="51.790000999999997"/>
    <n v="52.209999000000003"/>
    <n v="52.209999000000003"/>
    <n v="1493000"/>
    <s v="TRIP"/>
    <x v="19"/>
    <s v="$50.00 to $99.99"/>
    <n v="50"/>
    <n v="0.08"/>
    <n v="16"/>
    <n v="10441.9998"/>
    <s v="TRIP"/>
    <s v="TripAdvisor"/>
    <s v="Communication Services"/>
    <s v="Interactive Media &amp; Services"/>
    <s v="Newton, Massachusetts"/>
    <d v="2011-12-21T00:00:00"/>
    <n v="1526520"/>
    <m/>
  </r>
  <r>
    <d v="2019-04-08T00:00:00"/>
    <s v="TRIP"/>
    <s v="buy"/>
    <n v="500"/>
    <n v="2"/>
    <s v="2019-04-08"/>
    <n v="52.900002000000001"/>
    <n v="52.900002000000001"/>
    <n v="51.790000999999997"/>
    <n v="52.209999000000003"/>
    <n v="52.209999000000003"/>
    <n v="1493000"/>
    <s v="TRIP"/>
    <x v="10"/>
    <s v="$50.00 to $99.99"/>
    <n v="50"/>
    <n v="0.08"/>
    <n v="40"/>
    <n v="26104.999500000002"/>
    <s v="TRIP"/>
    <s v="TripAdvisor"/>
    <s v="Communication Services"/>
    <s v="Interactive Media &amp; Services"/>
    <s v="Newton, Massachusetts"/>
    <d v="2011-12-21T00:00:00"/>
    <n v="1526520"/>
    <m/>
  </r>
  <r>
    <d v="2019-04-08T00:00:00"/>
    <s v="TRIP"/>
    <s v="sell"/>
    <n v="1900"/>
    <n v="18"/>
    <s v="2019-04-08"/>
    <n v="52.900002000000001"/>
    <n v="52.900002000000001"/>
    <n v="51.790000999999997"/>
    <n v="52.209999000000003"/>
    <n v="52.209999000000003"/>
    <n v="1493000"/>
    <s v="TRIP"/>
    <x v="18"/>
    <s v="$50.00 to $99.99"/>
    <n v="50"/>
    <n v="0.08"/>
    <n v="152"/>
    <n v="99198.998100000012"/>
    <s v="TRIP"/>
    <s v="TripAdvisor"/>
    <s v="Communication Services"/>
    <s v="Interactive Media &amp; Services"/>
    <s v="Newton, Massachusetts"/>
    <d v="2011-12-21T00:00:00"/>
    <n v="1526520"/>
    <m/>
  </r>
  <r>
    <d v="2019-04-16T00:00:00"/>
    <s v="TRIP"/>
    <s v="sell"/>
    <n v="1400"/>
    <n v="20"/>
    <s v="2019-04-16"/>
    <n v="52.599997999999999"/>
    <n v="52.939999"/>
    <n v="52.09"/>
    <n v="52.23"/>
    <n v="52.23"/>
    <n v="1145500"/>
    <s v="TRIP"/>
    <x v="15"/>
    <s v="$50.00 to $99.99"/>
    <n v="50"/>
    <n v="0.08"/>
    <n v="112"/>
    <n v="73122"/>
    <s v="TRIP"/>
    <s v="TripAdvisor"/>
    <s v="Communication Services"/>
    <s v="Interactive Media &amp; Services"/>
    <s v="Newton, Massachusetts"/>
    <d v="2011-12-21T00:00:00"/>
    <n v="1526520"/>
    <m/>
  </r>
  <r>
    <d v="2019-04-16T00:00:00"/>
    <s v="TRIP"/>
    <s v="sell"/>
    <n v="400"/>
    <n v="7"/>
    <s v="2019-04-16"/>
    <n v="52.599997999999999"/>
    <n v="52.939999"/>
    <n v="52.09"/>
    <n v="52.23"/>
    <n v="52.23"/>
    <n v="1145500"/>
    <s v="TRIP"/>
    <x v="7"/>
    <s v="$50.00 to $99.99"/>
    <n v="50"/>
    <n v="0.08"/>
    <n v="32"/>
    <n v="20892"/>
    <s v="TRIP"/>
    <s v="TripAdvisor"/>
    <s v="Communication Services"/>
    <s v="Interactive Media &amp; Services"/>
    <s v="Newton, Massachusetts"/>
    <d v="2011-12-21T00:00:00"/>
    <n v="1526520"/>
    <m/>
  </r>
  <r>
    <d v="2019-04-16T00:00:00"/>
    <s v="TRIP"/>
    <s v="buy"/>
    <n v="300"/>
    <n v="10"/>
    <s v="2019-04-16"/>
    <n v="52.599997999999999"/>
    <n v="52.939999"/>
    <n v="52.09"/>
    <n v="52.23"/>
    <n v="52.23"/>
    <n v="1145500"/>
    <s v="TRIP"/>
    <x v="2"/>
    <s v="$50.00 to $99.99"/>
    <n v="50"/>
    <n v="0.08"/>
    <n v="24"/>
    <n v="15669"/>
    <s v="TRIP"/>
    <s v="TripAdvisor"/>
    <s v="Communication Services"/>
    <s v="Interactive Media &amp; Services"/>
    <s v="Newton, Massachusetts"/>
    <d v="2011-12-21T00:00:00"/>
    <n v="1526520"/>
    <m/>
  </r>
  <r>
    <d v="2019-04-16T00:00:00"/>
    <s v="TRIP"/>
    <s v="buy"/>
    <n v="1100"/>
    <n v="19"/>
    <s v="2019-04-16"/>
    <n v="52.599997999999999"/>
    <n v="52.939999"/>
    <n v="52.09"/>
    <n v="52.23"/>
    <n v="52.23"/>
    <n v="1145500"/>
    <s v="TRIP"/>
    <x v="0"/>
    <s v="$50.00 to $99.99"/>
    <n v="50"/>
    <n v="0.08"/>
    <n v="88"/>
    <n v="57453"/>
    <s v="TRIP"/>
    <s v="TripAdvisor"/>
    <s v="Communication Services"/>
    <s v="Interactive Media &amp; Services"/>
    <s v="Newton, Massachusetts"/>
    <d v="2011-12-21T00:00:00"/>
    <n v="1526520"/>
    <m/>
  </r>
  <r>
    <d v="2019-04-16T00:00:00"/>
    <s v="TRIP"/>
    <s v="sell"/>
    <n v="900"/>
    <n v="2"/>
    <s v="2019-04-16"/>
    <n v="52.599997999999999"/>
    <n v="52.939999"/>
    <n v="52.09"/>
    <n v="52.23"/>
    <n v="52.23"/>
    <n v="1145500"/>
    <s v="TRIP"/>
    <x v="10"/>
    <s v="$50.00 to $99.99"/>
    <n v="50"/>
    <n v="0.08"/>
    <n v="72"/>
    <n v="47007"/>
    <s v="TRIP"/>
    <s v="TripAdvisor"/>
    <s v="Communication Services"/>
    <s v="Interactive Media &amp; Services"/>
    <s v="Newton, Massachusetts"/>
    <d v="2011-12-21T00:00:00"/>
    <n v="1526520"/>
    <m/>
  </r>
  <r>
    <d v="2019-04-16T00:00:00"/>
    <s v="TRIP"/>
    <s v="sell"/>
    <n v="2400"/>
    <n v="13"/>
    <s v="2019-04-16"/>
    <n v="52.599997999999999"/>
    <n v="52.939999"/>
    <n v="52.09"/>
    <n v="52.23"/>
    <n v="52.23"/>
    <n v="1145500"/>
    <s v="TRIP"/>
    <x v="13"/>
    <s v="$50.00 to $99.99"/>
    <n v="50"/>
    <n v="0.08"/>
    <n v="192"/>
    <n v="125352"/>
    <s v="TRIP"/>
    <s v="TripAdvisor"/>
    <s v="Communication Services"/>
    <s v="Interactive Media &amp; Services"/>
    <s v="Newton, Massachusetts"/>
    <d v="2011-12-21T00:00:00"/>
    <n v="1526520"/>
    <m/>
  </r>
  <r>
    <d v="2019-05-01T00:00:00"/>
    <s v="TRIP"/>
    <s v="buy"/>
    <n v="500"/>
    <n v="7"/>
    <s v="2019-05-01"/>
    <n v="53.34"/>
    <n v="53.689999"/>
    <n v="52.169998"/>
    <n v="52.240001999999997"/>
    <n v="52.240001999999997"/>
    <n v="1281200"/>
    <s v="TRIP"/>
    <x v="7"/>
    <s v="$50.00 to $99.99"/>
    <n v="50"/>
    <n v="0.08"/>
    <n v="40"/>
    <n v="26120.001"/>
    <s v="TRIP"/>
    <s v="TripAdvisor"/>
    <s v="Communication Services"/>
    <s v="Interactive Media &amp; Services"/>
    <s v="Newton, Massachusetts"/>
    <d v="2011-12-21T00:00:00"/>
    <n v="1526520"/>
    <m/>
  </r>
  <r>
    <d v="2019-05-01T00:00:00"/>
    <s v="TRIP"/>
    <s v="sell"/>
    <n v="1300"/>
    <n v="19"/>
    <s v="2019-05-01"/>
    <n v="53.34"/>
    <n v="53.689999"/>
    <n v="52.169998"/>
    <n v="52.240001999999997"/>
    <n v="52.240001999999997"/>
    <n v="1281200"/>
    <s v="TRIP"/>
    <x v="0"/>
    <s v="$50.00 to $99.99"/>
    <n v="50"/>
    <n v="0.08"/>
    <n v="104"/>
    <n v="67912.002599999993"/>
    <s v="TRIP"/>
    <s v="TripAdvisor"/>
    <s v="Communication Services"/>
    <s v="Interactive Media &amp; Services"/>
    <s v="Newton, Massachusetts"/>
    <d v="2011-12-21T00:00:00"/>
    <n v="1526520"/>
    <m/>
  </r>
  <r>
    <d v="2019-05-01T00:00:00"/>
    <s v="TRIP"/>
    <s v="sell"/>
    <n v="1400"/>
    <n v="13"/>
    <s v="2019-05-01"/>
    <n v="53.34"/>
    <n v="53.689999"/>
    <n v="52.169998"/>
    <n v="52.240001999999997"/>
    <n v="52.240001999999997"/>
    <n v="1281200"/>
    <s v="TRIP"/>
    <x v="13"/>
    <s v="$50.00 to $99.99"/>
    <n v="50"/>
    <n v="0.08"/>
    <n v="112"/>
    <n v="73136.002800000002"/>
    <s v="TRIP"/>
    <s v="TripAdvisor"/>
    <s v="Communication Services"/>
    <s v="Interactive Media &amp; Services"/>
    <s v="Newton, Massachusetts"/>
    <d v="2011-12-21T00:00:00"/>
    <n v="1526520"/>
    <m/>
  </r>
  <r>
    <d v="2019-04-15T00:00:00"/>
    <s v="TRIP"/>
    <s v="sell"/>
    <n v="1600"/>
    <n v="11"/>
    <s v="2019-04-15"/>
    <n v="52.299999"/>
    <n v="52.73"/>
    <n v="51.799999"/>
    <n v="52.419998"/>
    <n v="52.419998"/>
    <n v="1057300"/>
    <s v="TRIP"/>
    <x v="1"/>
    <s v="$50.00 to $99.99"/>
    <n v="50"/>
    <n v="0.08"/>
    <n v="128"/>
    <n v="83871.996799999994"/>
    <s v="TRIP"/>
    <s v="TripAdvisor"/>
    <s v="Communication Services"/>
    <s v="Interactive Media &amp; Services"/>
    <s v="Newton, Massachusetts"/>
    <d v="2011-12-21T00:00:00"/>
    <n v="1526520"/>
    <m/>
  </r>
  <r>
    <d v="2019-04-15T00:00:00"/>
    <s v="TRIP"/>
    <s v="sell"/>
    <n v="2100"/>
    <n v="20"/>
    <s v="2019-04-15"/>
    <n v="52.299999"/>
    <n v="52.73"/>
    <n v="51.799999"/>
    <n v="52.419998"/>
    <n v="52.419998"/>
    <n v="1057300"/>
    <s v="TRIP"/>
    <x v="15"/>
    <s v="$50.00 to $99.99"/>
    <n v="50"/>
    <n v="0.08"/>
    <n v="168"/>
    <n v="110081.9958"/>
    <s v="TRIP"/>
    <s v="TripAdvisor"/>
    <s v="Communication Services"/>
    <s v="Interactive Media &amp; Services"/>
    <s v="Newton, Massachusetts"/>
    <d v="2011-12-21T00:00:00"/>
    <n v="1526520"/>
    <m/>
  </r>
  <r>
    <d v="2019-04-15T00:00:00"/>
    <s v="TRIP"/>
    <s v="sell"/>
    <n v="600"/>
    <n v="5"/>
    <s v="2019-04-15"/>
    <n v="52.299999"/>
    <n v="52.73"/>
    <n v="51.799999"/>
    <n v="52.419998"/>
    <n v="52.419998"/>
    <n v="1057300"/>
    <s v="TRIP"/>
    <x v="12"/>
    <s v="$50.00 to $99.99"/>
    <n v="50"/>
    <n v="0.08"/>
    <n v="48"/>
    <n v="31451.998800000001"/>
    <s v="TRIP"/>
    <s v="TripAdvisor"/>
    <s v="Communication Services"/>
    <s v="Interactive Media &amp; Services"/>
    <s v="Newton, Massachusetts"/>
    <d v="2011-12-21T00:00:00"/>
    <n v="1526520"/>
    <m/>
  </r>
  <r>
    <d v="2019-04-02T00:00:00"/>
    <s v="TRIP"/>
    <s v="buy"/>
    <n v="1700"/>
    <n v="13"/>
    <s v="2019-04-02"/>
    <n v="52.66"/>
    <n v="52.939999"/>
    <n v="52.130001"/>
    <n v="52.560001"/>
    <n v="52.560001"/>
    <n v="1030800"/>
    <s v="TRIP"/>
    <x v="13"/>
    <s v="$50.00 to $99.99"/>
    <n v="50"/>
    <n v="0.08"/>
    <n v="136"/>
    <n v="89352.001699999993"/>
    <s v="TRIP"/>
    <s v="TripAdvisor"/>
    <s v="Communication Services"/>
    <s v="Interactive Media &amp; Services"/>
    <s v="Newton, Massachusetts"/>
    <d v="2011-12-21T00:00:00"/>
    <n v="1526520"/>
    <m/>
  </r>
  <r>
    <d v="2019-04-02T00:00:00"/>
    <s v="TRIP"/>
    <s v="buy"/>
    <n v="200"/>
    <n v="5"/>
    <s v="2019-04-02"/>
    <n v="52.66"/>
    <n v="52.939999"/>
    <n v="52.130001"/>
    <n v="52.560001"/>
    <n v="52.560001"/>
    <n v="1030800"/>
    <s v="TRIP"/>
    <x v="12"/>
    <s v="$50.00 to $99.99"/>
    <n v="50"/>
    <n v="0.08"/>
    <n v="16"/>
    <n v="10512.0002"/>
    <s v="TRIP"/>
    <s v="TripAdvisor"/>
    <s v="Communication Services"/>
    <s v="Interactive Media &amp; Services"/>
    <s v="Newton, Massachusetts"/>
    <d v="2011-12-21T00:00:00"/>
    <n v="1526520"/>
    <m/>
  </r>
  <r>
    <d v="2019-04-12T00:00:00"/>
    <s v="TRIP"/>
    <s v="buy"/>
    <n v="300"/>
    <n v="6"/>
    <s v="2019-04-12"/>
    <n v="54.150002000000001"/>
    <n v="55.040000999999997"/>
    <n v="52.419998"/>
    <n v="52.59"/>
    <n v="52.59"/>
    <n v="1636000"/>
    <s v="TRIP"/>
    <x v="5"/>
    <s v="$50.00 to $99.99"/>
    <n v="50"/>
    <n v="0.08"/>
    <n v="24"/>
    <n v="15777"/>
    <s v="TRIP"/>
    <s v="TripAdvisor"/>
    <s v="Communication Services"/>
    <s v="Interactive Media &amp; Services"/>
    <s v="Newton, Massachusetts"/>
    <d v="2011-12-21T00:00:00"/>
    <n v="1526520"/>
    <m/>
  </r>
  <r>
    <d v="2019-04-01T00:00:00"/>
    <s v="TRIP"/>
    <s v="sell"/>
    <n v="3000"/>
    <n v="18"/>
    <s v="2019-04-01"/>
    <n v="51.93"/>
    <n v="52.759998000000003"/>
    <n v="51.310001"/>
    <n v="52.740001999999997"/>
    <n v="52.740001999999997"/>
    <n v="1809500"/>
    <s v="TRIP"/>
    <x v="18"/>
    <s v="$50.00 to $99.99"/>
    <n v="50"/>
    <n v="0.08"/>
    <n v="240"/>
    <n v="158220.00599999999"/>
    <s v="TRIP"/>
    <s v="TripAdvisor"/>
    <s v="Communication Services"/>
    <s v="Interactive Media &amp; Services"/>
    <s v="Newton, Massachusetts"/>
    <d v="2011-12-21T00:00:00"/>
    <n v="1526520"/>
    <m/>
  </r>
  <r>
    <d v="2019-04-01T00:00:00"/>
    <s v="TRIP"/>
    <s v="buy"/>
    <n v="1300"/>
    <n v="17"/>
    <s v="2019-04-01"/>
    <n v="51.93"/>
    <n v="52.759998000000003"/>
    <n v="51.310001"/>
    <n v="52.740001999999997"/>
    <n v="52.740001999999997"/>
    <n v="1809500"/>
    <s v="TRIP"/>
    <x v="17"/>
    <s v="$50.00 to $99.99"/>
    <n v="50"/>
    <n v="0.08"/>
    <n v="104"/>
    <n v="68562.002599999993"/>
    <s v="TRIP"/>
    <s v="TripAdvisor"/>
    <s v="Communication Services"/>
    <s v="Interactive Media &amp; Services"/>
    <s v="Newton, Massachusetts"/>
    <d v="2011-12-21T00:00:00"/>
    <n v="1526520"/>
    <m/>
  </r>
  <r>
    <d v="2019-04-01T00:00:00"/>
    <s v="TRIP"/>
    <s v="sell"/>
    <n v="400"/>
    <n v="7"/>
    <s v="2019-04-01"/>
    <n v="51.93"/>
    <n v="52.759998000000003"/>
    <n v="51.310001"/>
    <n v="52.740001999999997"/>
    <n v="52.740001999999997"/>
    <n v="1809500"/>
    <s v="TRIP"/>
    <x v="7"/>
    <s v="$50.00 to $99.99"/>
    <n v="50"/>
    <n v="0.08"/>
    <n v="32"/>
    <n v="21096.000800000002"/>
    <s v="TRIP"/>
    <s v="TripAdvisor"/>
    <s v="Communication Services"/>
    <s v="Interactive Media &amp; Services"/>
    <s v="Newton, Massachusetts"/>
    <d v="2011-12-21T00:00:00"/>
    <n v="1526520"/>
    <m/>
  </r>
  <r>
    <d v="2019-04-01T00:00:00"/>
    <s v="TRIP"/>
    <s v="buy"/>
    <n v="1400"/>
    <n v="20"/>
    <s v="2019-04-01"/>
    <n v="51.93"/>
    <n v="52.759998000000003"/>
    <n v="51.310001"/>
    <n v="52.740001999999997"/>
    <n v="52.740001999999997"/>
    <n v="1809500"/>
    <s v="TRIP"/>
    <x v="15"/>
    <s v="$50.00 to $99.99"/>
    <n v="50"/>
    <n v="0.08"/>
    <n v="112"/>
    <n v="73836.002800000002"/>
    <s v="TRIP"/>
    <s v="TripAdvisor"/>
    <s v="Communication Services"/>
    <s v="Interactive Media &amp; Services"/>
    <s v="Newton, Massachusetts"/>
    <d v="2011-12-21T00:00:00"/>
    <n v="1526520"/>
    <m/>
  </r>
  <r>
    <d v="2019-04-25T00:00:00"/>
    <s v="TRIP"/>
    <s v="buy"/>
    <n v="1100"/>
    <n v="15"/>
    <s v="2019-04-25"/>
    <n v="53.41"/>
    <n v="54"/>
    <n v="52.470001000000003"/>
    <n v="52.860000999999997"/>
    <n v="52.860000999999997"/>
    <n v="1503300"/>
    <s v="TRIP"/>
    <x v="9"/>
    <s v="$50.00 to $99.99"/>
    <n v="50"/>
    <n v="0.08"/>
    <n v="88"/>
    <n v="58146.001099999987"/>
    <s v="TRIP"/>
    <s v="TripAdvisor"/>
    <s v="Communication Services"/>
    <s v="Interactive Media &amp; Services"/>
    <s v="Newton, Massachusetts"/>
    <d v="2011-12-21T00:00:00"/>
    <n v="1526520"/>
    <m/>
  </r>
  <r>
    <d v="2019-04-05T00:00:00"/>
    <s v="TRIP"/>
    <s v="buy"/>
    <n v="800"/>
    <n v="5"/>
    <s v="2019-04-05"/>
    <n v="53.5"/>
    <n v="53.889999000000003"/>
    <n v="52.759998000000003"/>
    <n v="52.900002000000001"/>
    <n v="52.900002000000001"/>
    <n v="1318300"/>
    <s v="TRIP"/>
    <x v="12"/>
    <s v="$50.00 to $99.99"/>
    <n v="50"/>
    <n v="0.08"/>
    <n v="64"/>
    <n v="42320.001600000003"/>
    <s v="TRIP"/>
    <s v="TripAdvisor"/>
    <s v="Communication Services"/>
    <s v="Interactive Media &amp; Services"/>
    <s v="Newton, Massachusetts"/>
    <d v="2011-12-21T00:00:00"/>
    <n v="1526520"/>
    <m/>
  </r>
  <r>
    <d v="2019-04-05T00:00:00"/>
    <s v="TRIP"/>
    <s v="buy"/>
    <n v="1100"/>
    <n v="10"/>
    <s v="2019-04-05"/>
    <n v="53.5"/>
    <n v="53.889999000000003"/>
    <n v="52.759998000000003"/>
    <n v="52.900002000000001"/>
    <n v="52.900002000000001"/>
    <n v="1318300"/>
    <s v="TRIP"/>
    <x v="2"/>
    <s v="$50.00 to $99.99"/>
    <n v="50"/>
    <n v="0.08"/>
    <n v="88"/>
    <n v="58190.002200000003"/>
    <s v="TRIP"/>
    <s v="TripAdvisor"/>
    <s v="Communication Services"/>
    <s v="Interactive Media &amp; Services"/>
    <s v="Newton, Massachusetts"/>
    <d v="2011-12-21T00:00:00"/>
    <n v="1526520"/>
    <m/>
  </r>
  <r>
    <d v="2019-04-05T00:00:00"/>
    <s v="TRIP"/>
    <s v="buy"/>
    <n v="700"/>
    <n v="6"/>
    <s v="2019-04-05"/>
    <n v="53.5"/>
    <n v="53.889999000000003"/>
    <n v="52.759998000000003"/>
    <n v="52.900002000000001"/>
    <n v="52.900002000000001"/>
    <n v="1318300"/>
    <s v="TRIP"/>
    <x v="5"/>
    <s v="$50.00 to $99.99"/>
    <n v="50"/>
    <n v="0.08"/>
    <n v="56"/>
    <n v="37030.001400000001"/>
    <s v="TRIP"/>
    <s v="TripAdvisor"/>
    <s v="Communication Services"/>
    <s v="Interactive Media &amp; Services"/>
    <s v="Newton, Massachusetts"/>
    <d v="2011-12-21T00:00:00"/>
    <n v="1526520"/>
    <m/>
  </r>
  <r>
    <d v="2019-04-09T00:00:00"/>
    <s v="TRIP"/>
    <s v="buy"/>
    <n v="1500"/>
    <n v="13"/>
    <s v="2019-04-09"/>
    <n v="51.84"/>
    <n v="53.619999"/>
    <n v="51.790000999999997"/>
    <n v="53.02"/>
    <n v="53.02"/>
    <n v="1520300"/>
    <s v="TRIP"/>
    <x v="13"/>
    <s v="$50.00 to $99.99"/>
    <n v="50"/>
    <n v="0.08"/>
    <n v="120"/>
    <n v="79530"/>
    <s v="TRIP"/>
    <s v="TripAdvisor"/>
    <s v="Communication Services"/>
    <s v="Interactive Media &amp; Services"/>
    <s v="Newton, Massachusetts"/>
    <d v="2011-12-21T00:00:00"/>
    <n v="1526520"/>
    <m/>
  </r>
  <r>
    <d v="2019-04-09T00:00:00"/>
    <s v="TRIP"/>
    <s v="sell"/>
    <n v="500"/>
    <n v="10"/>
    <s v="2019-04-09"/>
    <n v="51.84"/>
    <n v="53.619999"/>
    <n v="51.790000999999997"/>
    <n v="53.02"/>
    <n v="53.02"/>
    <n v="1520300"/>
    <s v="TRIP"/>
    <x v="2"/>
    <s v="$50.00 to $99.99"/>
    <n v="50"/>
    <n v="0.08"/>
    <n v="40"/>
    <n v="26510"/>
    <s v="TRIP"/>
    <s v="TripAdvisor"/>
    <s v="Communication Services"/>
    <s v="Interactive Media &amp; Services"/>
    <s v="Newton, Massachusetts"/>
    <d v="2011-12-21T00:00:00"/>
    <n v="1526520"/>
    <m/>
  </r>
  <r>
    <d v="2019-04-09T00:00:00"/>
    <s v="TRIP"/>
    <s v="buy"/>
    <n v="700"/>
    <n v="3"/>
    <s v="2019-04-09"/>
    <n v="51.84"/>
    <n v="53.619999"/>
    <n v="51.790000999999997"/>
    <n v="53.02"/>
    <n v="53.02"/>
    <n v="1520300"/>
    <s v="TRIP"/>
    <x v="3"/>
    <s v="$50.00 to $99.99"/>
    <n v="50"/>
    <n v="0.08"/>
    <n v="56"/>
    <n v="37114"/>
    <s v="TRIP"/>
    <s v="TripAdvisor"/>
    <s v="Communication Services"/>
    <s v="Interactive Media &amp; Services"/>
    <s v="Newton, Massachusetts"/>
    <d v="2011-12-21T00:00:00"/>
    <n v="1526520"/>
    <m/>
  </r>
  <r>
    <d v="2019-04-24T00:00:00"/>
    <s v="TRIP"/>
    <s v="buy"/>
    <n v="600"/>
    <n v="4"/>
    <s v="2019-04-24"/>
    <n v="53.650002000000001"/>
    <n v="53.900002000000001"/>
    <n v="52.75"/>
    <n v="53.049999"/>
    <n v="53.049999"/>
    <n v="1065000"/>
    <s v="TRIP"/>
    <x v="14"/>
    <s v="$50.00 to $99.99"/>
    <n v="50"/>
    <n v="0.08"/>
    <n v="48"/>
    <n v="31829.999400000001"/>
    <s v="TRIP"/>
    <s v="TripAdvisor"/>
    <s v="Communication Services"/>
    <s v="Interactive Media &amp; Services"/>
    <s v="Newton, Massachusetts"/>
    <d v="2011-12-21T00:00:00"/>
    <n v="1526520"/>
    <m/>
  </r>
  <r>
    <d v="2019-04-24T00:00:00"/>
    <s v="TRIP"/>
    <s v="sell"/>
    <n v="2600"/>
    <n v="20"/>
    <s v="2019-04-24"/>
    <n v="53.650002000000001"/>
    <n v="53.900002000000001"/>
    <n v="52.75"/>
    <n v="53.049999"/>
    <n v="53.049999"/>
    <n v="1065000"/>
    <s v="TRIP"/>
    <x v="15"/>
    <s v="$50.00 to $99.99"/>
    <n v="50"/>
    <n v="0.08"/>
    <n v="208"/>
    <n v="137929.99739999999"/>
    <s v="TRIP"/>
    <s v="TripAdvisor"/>
    <s v="Communication Services"/>
    <s v="Interactive Media &amp; Services"/>
    <s v="Newton, Massachusetts"/>
    <d v="2011-12-21T00:00:00"/>
    <n v="1526520"/>
    <m/>
  </r>
  <r>
    <d v="2019-04-30T00:00:00"/>
    <s v="TRIP"/>
    <s v="buy"/>
    <n v="200"/>
    <n v="3"/>
    <s v="2019-04-30"/>
    <n v="53"/>
    <n v="53.509998000000003"/>
    <n v="53"/>
    <n v="53.23"/>
    <n v="53.23"/>
    <n v="2175600"/>
    <s v="TRIP"/>
    <x v="3"/>
    <s v="$50.00 to $99.99"/>
    <n v="50"/>
    <n v="0.08"/>
    <n v="16"/>
    <n v="10646"/>
    <s v="TRIP"/>
    <s v="TripAdvisor"/>
    <s v="Communication Services"/>
    <s v="Interactive Media &amp; Services"/>
    <s v="Newton, Massachusetts"/>
    <d v="2011-12-21T00:00:00"/>
    <n v="1526520"/>
    <m/>
  </r>
  <r>
    <d v="2019-04-30T00:00:00"/>
    <s v="TRIP"/>
    <s v="sell"/>
    <n v="1200"/>
    <n v="20"/>
    <s v="2019-04-30"/>
    <n v="53"/>
    <n v="53.509998000000003"/>
    <n v="53"/>
    <n v="53.23"/>
    <n v="53.23"/>
    <n v="2175600"/>
    <s v="TRIP"/>
    <x v="15"/>
    <s v="$50.00 to $99.99"/>
    <n v="50"/>
    <n v="0.08"/>
    <n v="96"/>
    <n v="63875.999999999993"/>
    <s v="TRIP"/>
    <s v="TripAdvisor"/>
    <s v="Communication Services"/>
    <s v="Interactive Media &amp; Services"/>
    <s v="Newton, Massachusetts"/>
    <d v="2011-12-21T00:00:00"/>
    <n v="1526520"/>
    <m/>
  </r>
  <r>
    <d v="2019-04-30T00:00:00"/>
    <s v="TRIP"/>
    <s v="buy"/>
    <n v="600"/>
    <n v="4"/>
    <s v="2019-04-30"/>
    <n v="53"/>
    <n v="53.509998000000003"/>
    <n v="53"/>
    <n v="53.23"/>
    <n v="53.23"/>
    <n v="2175600"/>
    <s v="TRIP"/>
    <x v="14"/>
    <s v="$50.00 to $99.99"/>
    <n v="50"/>
    <n v="0.08"/>
    <n v="48"/>
    <n v="31938"/>
    <s v="TRIP"/>
    <s v="TripAdvisor"/>
    <s v="Communication Services"/>
    <s v="Interactive Media &amp; Services"/>
    <s v="Newton, Massachusetts"/>
    <d v="2011-12-21T00:00:00"/>
    <n v="1526520"/>
    <m/>
  </r>
  <r>
    <d v="2019-04-30T00:00:00"/>
    <s v="TRIP"/>
    <s v="buy"/>
    <n v="700"/>
    <n v="9"/>
    <s v="2019-04-30"/>
    <n v="53"/>
    <n v="53.509998000000003"/>
    <n v="53"/>
    <n v="53.23"/>
    <n v="53.23"/>
    <n v="2175600"/>
    <s v="TRIP"/>
    <x v="6"/>
    <s v="$50.00 to $99.99"/>
    <n v="50"/>
    <n v="0.08"/>
    <n v="56"/>
    <n v="37261"/>
    <s v="TRIP"/>
    <s v="TripAdvisor"/>
    <s v="Communication Services"/>
    <s v="Interactive Media &amp; Services"/>
    <s v="Newton, Massachusetts"/>
    <d v="2011-12-21T00:00:00"/>
    <n v="1526520"/>
    <m/>
  </r>
  <r>
    <d v="2019-04-10T00:00:00"/>
    <s v="TRIP"/>
    <s v="buy"/>
    <n v="600"/>
    <n v="8"/>
    <s v="2019-04-10"/>
    <n v="53.09"/>
    <n v="53.57"/>
    <n v="52.66"/>
    <n v="53.369999"/>
    <n v="53.369999"/>
    <n v="873900"/>
    <s v="TRIP"/>
    <x v="4"/>
    <s v="$50.00 to $99.99"/>
    <n v="50"/>
    <n v="0.08"/>
    <n v="48"/>
    <n v="32021.999400000001"/>
    <s v="TRIP"/>
    <s v="TripAdvisor"/>
    <s v="Communication Services"/>
    <s v="Interactive Media &amp; Services"/>
    <s v="Newton, Massachusetts"/>
    <d v="2011-12-21T00:00:00"/>
    <n v="1526520"/>
    <m/>
  </r>
  <r>
    <d v="2019-04-10T00:00:00"/>
    <s v="TRIP"/>
    <s v="buy"/>
    <n v="2000"/>
    <n v="18"/>
    <s v="2019-04-10"/>
    <n v="53.09"/>
    <n v="53.57"/>
    <n v="52.66"/>
    <n v="53.369999"/>
    <n v="53.369999"/>
    <n v="873900"/>
    <s v="TRIP"/>
    <x v="18"/>
    <s v="$50.00 to $99.99"/>
    <n v="50"/>
    <n v="0.08"/>
    <n v="160"/>
    <n v="106739.99800000001"/>
    <s v="TRIP"/>
    <s v="TripAdvisor"/>
    <s v="Communication Services"/>
    <s v="Interactive Media &amp; Services"/>
    <s v="Newton, Massachusetts"/>
    <d v="2011-12-21T00:00:00"/>
    <n v="1526520"/>
    <m/>
  </r>
  <r>
    <d v="2019-04-29T00:00:00"/>
    <s v="TRIP"/>
    <s v="buy"/>
    <n v="2400"/>
    <n v="20"/>
    <s v="2019-04-29"/>
    <n v="53.43"/>
    <n v="53.59"/>
    <n v="53.119999"/>
    <n v="53.380001"/>
    <n v="53.380001"/>
    <n v="1374200"/>
    <s v="TRIP"/>
    <x v="15"/>
    <s v="$50.00 to $99.99"/>
    <n v="50"/>
    <n v="0.08"/>
    <n v="192"/>
    <n v="128112.0024"/>
    <s v="TRIP"/>
    <s v="TripAdvisor"/>
    <s v="Communication Services"/>
    <s v="Interactive Media &amp; Services"/>
    <s v="Newton, Massachusetts"/>
    <d v="2011-12-21T00:00:00"/>
    <n v="1526520"/>
    <m/>
  </r>
  <r>
    <d v="2019-04-23T00:00:00"/>
    <s v="TRIP"/>
    <s v="sell"/>
    <n v="900"/>
    <n v="10"/>
    <s v="2019-04-23"/>
    <n v="52.18"/>
    <n v="54.099997999999999"/>
    <n v="52.139999000000003"/>
    <n v="53.610000999999997"/>
    <n v="53.610000999999997"/>
    <n v="1886700"/>
    <s v="TRIP"/>
    <x v="2"/>
    <s v="$50.00 to $99.99"/>
    <n v="50"/>
    <n v="0.08"/>
    <n v="72"/>
    <n v="48249.000899999999"/>
    <s v="TRIP"/>
    <s v="TripAdvisor"/>
    <s v="Communication Services"/>
    <s v="Interactive Media &amp; Services"/>
    <s v="Newton, Massachusetts"/>
    <d v="2011-12-21T00:00:00"/>
    <n v="1526520"/>
    <m/>
  </r>
  <r>
    <d v="2019-04-23T00:00:00"/>
    <s v="TRIP"/>
    <s v="buy"/>
    <n v="2300"/>
    <n v="18"/>
    <s v="2019-04-23"/>
    <n v="52.18"/>
    <n v="54.099997999999999"/>
    <n v="52.139999000000003"/>
    <n v="53.610000999999997"/>
    <n v="53.610000999999997"/>
    <n v="1886700"/>
    <s v="TRIP"/>
    <x v="18"/>
    <s v="$50.00 to $99.99"/>
    <n v="50"/>
    <n v="0.08"/>
    <n v="184"/>
    <n v="123303.00229999999"/>
    <s v="TRIP"/>
    <s v="TripAdvisor"/>
    <s v="Communication Services"/>
    <s v="Interactive Media &amp; Services"/>
    <s v="Newton, Massachusetts"/>
    <d v="2011-12-21T00:00:00"/>
    <n v="1526520"/>
    <m/>
  </r>
  <r>
    <d v="2019-04-23T00:00:00"/>
    <s v="TRIP"/>
    <s v="sell"/>
    <n v="700"/>
    <n v="15"/>
    <s v="2019-04-23"/>
    <n v="52.18"/>
    <n v="54.099997999999999"/>
    <n v="52.139999000000003"/>
    <n v="53.610000999999997"/>
    <n v="53.610000999999997"/>
    <n v="1886700"/>
    <s v="TRIP"/>
    <x v="9"/>
    <s v="$50.00 to $99.99"/>
    <n v="50"/>
    <n v="0.08"/>
    <n v="56"/>
    <n v="37527.000699999997"/>
    <s v="TRIP"/>
    <s v="TripAdvisor"/>
    <s v="Communication Services"/>
    <s v="Interactive Media &amp; Services"/>
    <s v="Newton, Massachusetts"/>
    <d v="2011-12-21T00:00:00"/>
    <n v="1526520"/>
    <m/>
  </r>
  <r>
    <d v="2019-04-04T00:00:00"/>
    <s v="TRIP"/>
    <s v="sell"/>
    <n v="900"/>
    <n v="14"/>
    <s v="2019-04-04"/>
    <n v="53.529998999999997"/>
    <n v="53.77"/>
    <n v="52.990001999999997"/>
    <n v="53.700001"/>
    <n v="53.700001"/>
    <n v="1239300"/>
    <s v="TRIP"/>
    <x v="16"/>
    <s v="$50.00 to $99.99"/>
    <n v="50"/>
    <n v="0.08"/>
    <n v="72"/>
    <n v="48330.000899999999"/>
    <s v="TRIP"/>
    <s v="TripAdvisor"/>
    <s v="Communication Services"/>
    <s v="Interactive Media &amp; Services"/>
    <s v="Newton, Massachusetts"/>
    <d v="2011-12-21T00:00:00"/>
    <n v="1526520"/>
    <m/>
  </r>
  <r>
    <d v="2019-04-11T00:00:00"/>
    <s v="TRIP"/>
    <s v="sell"/>
    <n v="900"/>
    <n v="18"/>
    <s v="2019-04-11"/>
    <n v="53.459999000000003"/>
    <n v="54.139999000000003"/>
    <n v="53.349997999999999"/>
    <n v="53.880001"/>
    <n v="53.880001"/>
    <n v="746600"/>
    <s v="TRIP"/>
    <x v="18"/>
    <s v="$50.00 to $99.99"/>
    <n v="50"/>
    <n v="0.08"/>
    <n v="72"/>
    <n v="48492.000899999999"/>
    <s v="TRIP"/>
    <s v="TripAdvisor"/>
    <s v="Communication Services"/>
    <s v="Interactive Media &amp; Services"/>
    <s v="Newton, Massachusetts"/>
    <d v="2011-12-21T00:00:00"/>
    <n v="1526520"/>
    <m/>
  </r>
  <r>
    <d v="2019-05-07T00:00:00"/>
    <s v="TRIP"/>
    <s v="sell"/>
    <n v="2100"/>
    <n v="19"/>
    <s v="2019-05-07"/>
    <n v="55.860000999999997"/>
    <n v="56.599997999999999"/>
    <n v="53.880001"/>
    <n v="54.939999"/>
    <n v="54.939999"/>
    <n v="3531400"/>
    <s v="TRIP"/>
    <x v="0"/>
    <s v="$50.00 to $99.99"/>
    <n v="50"/>
    <n v="0.08"/>
    <n v="168"/>
    <n v="115373.9979"/>
    <s v="TRIP"/>
    <s v="TripAdvisor"/>
    <s v="Communication Services"/>
    <s v="Interactive Media &amp; Services"/>
    <s v="Newton, Massachusetts"/>
    <d v="2011-12-21T00:00:00"/>
    <n v="1526520"/>
    <m/>
  </r>
  <r>
    <d v="2019-05-03T00:00:00"/>
    <s v="TRIP"/>
    <s v="sell"/>
    <n v="700"/>
    <n v="14"/>
    <s v="2019-05-03"/>
    <n v="53.490001999999997"/>
    <n v="55.200001"/>
    <n v="53.25"/>
    <n v="55.080002"/>
    <n v="55.080002"/>
    <n v="2551900"/>
    <s v="TRIP"/>
    <x v="16"/>
    <s v="$50.00 to $99.99"/>
    <n v="50"/>
    <n v="0.08"/>
    <n v="56"/>
    <n v="38556.001400000001"/>
    <s v="TRIP"/>
    <s v="TripAdvisor"/>
    <s v="Communication Services"/>
    <s v="Interactive Media &amp; Services"/>
    <s v="Newton, Massachusetts"/>
    <d v="2011-12-21T00:00:00"/>
    <n v="1526520"/>
    <m/>
  </r>
  <r>
    <d v="2019-05-03T00:00:00"/>
    <s v="TRIP"/>
    <s v="sell"/>
    <n v="1000"/>
    <n v="15"/>
    <s v="2019-05-03"/>
    <n v="53.490001999999997"/>
    <n v="55.200001"/>
    <n v="53.25"/>
    <n v="55.080002"/>
    <n v="55.080002"/>
    <n v="2551900"/>
    <s v="TRIP"/>
    <x v="9"/>
    <s v="$50.00 to $99.99"/>
    <n v="50"/>
    <n v="0.08"/>
    <n v="80"/>
    <n v="55080.002"/>
    <s v="TRIP"/>
    <s v="TripAdvisor"/>
    <s v="Communication Services"/>
    <s v="Interactive Media &amp; Services"/>
    <s v="Newton, Massachusetts"/>
    <d v="2011-12-21T00:00:00"/>
    <n v="1526520"/>
    <m/>
  </r>
  <r>
    <d v="2019-06-03T00:00:00"/>
    <s v="INTC"/>
    <s v="sell"/>
    <n v="1000"/>
    <n v="19"/>
    <s v="2019-06-03"/>
    <n v="44.25"/>
    <n v="44.59"/>
    <n v="43.200001"/>
    <n v="43.459999000000003"/>
    <n v="43.459999000000003"/>
    <n v="31155700"/>
    <s v="INTC"/>
    <x v="0"/>
    <s v="$15.00 to $49.99"/>
    <n v="15"/>
    <n v="0.04"/>
    <n v="40"/>
    <n v="43459.999000000003"/>
    <s v="INTC"/>
    <s v="Intel Corp."/>
    <s v="Information Technology"/>
    <s v="Semiconductors"/>
    <s v="Santa Clara, California"/>
    <d v="1976-12-31T00:00:00"/>
    <n v="50863"/>
    <m/>
  </r>
  <r>
    <d v="2019-06-03T00:00:00"/>
    <s v="INTC"/>
    <s v="sell"/>
    <n v="2800"/>
    <n v="18"/>
    <s v="2019-06-03"/>
    <n v="44.25"/>
    <n v="44.59"/>
    <n v="43.200001"/>
    <n v="43.459999000000003"/>
    <n v="43.459999000000003"/>
    <n v="31155700"/>
    <s v="INTC"/>
    <x v="18"/>
    <s v="$15.00 to $49.99"/>
    <n v="15"/>
    <n v="0.04"/>
    <n v="112"/>
    <n v="121687.9972"/>
    <s v="INTC"/>
    <s v="Intel Corp."/>
    <s v="Information Technology"/>
    <s v="Semiconductors"/>
    <s v="Santa Clara, California"/>
    <d v="1976-12-31T00:00:00"/>
    <n v="50863"/>
    <m/>
  </r>
  <r>
    <d v="2019-05-20T00:00:00"/>
    <s v="INTC"/>
    <s v="buy"/>
    <n v="1200"/>
    <n v="8"/>
    <s v="2019-05-20"/>
    <n v="44"/>
    <n v="44.52"/>
    <n v="43.450001"/>
    <n v="43.560001"/>
    <n v="43.560001"/>
    <n v="28675000"/>
    <s v="INTC"/>
    <x v="4"/>
    <s v="$15.00 to $49.99"/>
    <n v="15"/>
    <n v="0.04"/>
    <n v="48"/>
    <n v="52272.001199999999"/>
    <s v="INTC"/>
    <s v="Intel Corp."/>
    <s v="Information Technology"/>
    <s v="Semiconductors"/>
    <s v="Santa Clara, California"/>
    <d v="1976-12-31T00:00:00"/>
    <n v="50863"/>
    <m/>
  </r>
  <r>
    <d v="2019-05-28T00:00:00"/>
    <s v="INTC"/>
    <s v="sell"/>
    <n v="2100"/>
    <n v="18"/>
    <s v="2019-05-28"/>
    <n v="44.66"/>
    <n v="44.689999"/>
    <n v="43.299999"/>
    <n v="43.57"/>
    <n v="43.57"/>
    <n v="34779900"/>
    <s v="INTC"/>
    <x v="18"/>
    <s v="$15.00 to $49.99"/>
    <n v="15"/>
    <n v="0.04"/>
    <n v="84"/>
    <n v="91497"/>
    <s v="INTC"/>
    <s v="Intel Corp."/>
    <s v="Information Technology"/>
    <s v="Semiconductors"/>
    <s v="Santa Clara, California"/>
    <d v="1976-12-31T00:00:00"/>
    <n v="50863"/>
    <m/>
  </r>
  <r>
    <d v="2019-05-28T00:00:00"/>
    <s v="INTC"/>
    <s v="sell"/>
    <n v="400"/>
    <n v="6"/>
    <s v="2019-05-28"/>
    <n v="44.66"/>
    <n v="44.689999"/>
    <n v="43.299999"/>
    <n v="43.57"/>
    <n v="43.57"/>
    <n v="34779900"/>
    <s v="INTC"/>
    <x v="5"/>
    <s v="$15.00 to $49.99"/>
    <n v="15"/>
    <n v="0.04"/>
    <n v="16"/>
    <n v="17428"/>
    <s v="INTC"/>
    <s v="Intel Corp."/>
    <s v="Information Technology"/>
    <s v="Semiconductors"/>
    <s v="Santa Clara, California"/>
    <d v="1976-12-31T00:00:00"/>
    <n v="50863"/>
    <m/>
  </r>
  <r>
    <d v="2019-05-22T00:00:00"/>
    <s v="INTC"/>
    <s v="sell"/>
    <n v="2100"/>
    <n v="16"/>
    <s v="2019-05-22"/>
    <n v="44.150002000000001"/>
    <n v="44.459999000000003"/>
    <n v="43.849997999999999"/>
    <n v="44"/>
    <n v="44"/>
    <n v="16932500"/>
    <s v="INTC"/>
    <x v="8"/>
    <s v="$15.00 to $49.99"/>
    <n v="15"/>
    <n v="0.04"/>
    <n v="84"/>
    <n v="92400"/>
    <s v="INTC"/>
    <s v="Intel Corp."/>
    <s v="Information Technology"/>
    <s v="Semiconductors"/>
    <s v="Santa Clara, California"/>
    <d v="1976-12-31T00:00:00"/>
    <n v="50863"/>
    <m/>
  </r>
  <r>
    <d v="2019-05-22T00:00:00"/>
    <s v="INTC"/>
    <s v="buy"/>
    <n v="1200"/>
    <n v="13"/>
    <s v="2019-05-22"/>
    <n v="44.150002000000001"/>
    <n v="44.459999000000003"/>
    <n v="43.849997999999999"/>
    <n v="44"/>
    <n v="44"/>
    <n v="16932500"/>
    <s v="INTC"/>
    <x v="13"/>
    <s v="$15.00 to $49.99"/>
    <n v="15"/>
    <n v="0.04"/>
    <n v="48"/>
    <n v="52800"/>
    <s v="INTC"/>
    <s v="Intel Corp."/>
    <s v="Information Technology"/>
    <s v="Semiconductors"/>
    <s v="Santa Clara, California"/>
    <d v="1976-12-31T00:00:00"/>
    <n v="50863"/>
    <m/>
  </r>
  <r>
    <d v="2019-05-31T00:00:00"/>
    <s v="INTC"/>
    <s v="buy"/>
    <n v="300"/>
    <n v="4"/>
    <s v="2019-05-31"/>
    <n v="44.18"/>
    <n v="44.970001000000003"/>
    <n v="43.93"/>
    <n v="44.040000999999997"/>
    <n v="44.040000999999997"/>
    <n v="25532500"/>
    <s v="INTC"/>
    <x v="14"/>
    <s v="$15.00 to $49.99"/>
    <n v="15"/>
    <n v="0.04"/>
    <n v="12"/>
    <n v="13212.0003"/>
    <s v="INTC"/>
    <s v="Intel Corp."/>
    <s v="Information Technology"/>
    <s v="Semiconductors"/>
    <s v="Santa Clara, California"/>
    <d v="1976-12-31T00:00:00"/>
    <n v="50863"/>
    <m/>
  </r>
  <r>
    <d v="2019-05-31T00:00:00"/>
    <s v="INTC"/>
    <s v="buy"/>
    <n v="300"/>
    <n v="6"/>
    <s v="2019-05-31"/>
    <n v="44.18"/>
    <n v="44.970001000000003"/>
    <n v="43.93"/>
    <n v="44.040000999999997"/>
    <n v="44.040000999999997"/>
    <n v="25532500"/>
    <s v="INTC"/>
    <x v="5"/>
    <s v="$15.00 to $49.99"/>
    <n v="15"/>
    <n v="0.04"/>
    <n v="12"/>
    <n v="13212.0003"/>
    <s v="INTC"/>
    <s v="Intel Corp."/>
    <s v="Information Technology"/>
    <s v="Semiconductors"/>
    <s v="Santa Clara, California"/>
    <d v="1976-12-31T00:00:00"/>
    <n v="50863"/>
    <m/>
  </r>
  <r>
    <d v="2019-05-29T00:00:00"/>
    <s v="INTC"/>
    <s v="sell"/>
    <n v="1200"/>
    <n v="13"/>
    <s v="2019-05-29"/>
    <n v="43.349997999999999"/>
    <n v="44.529998999999997"/>
    <n v="43.330002"/>
    <n v="44.23"/>
    <n v="44.23"/>
    <n v="28450300"/>
    <s v="INTC"/>
    <x v="13"/>
    <s v="$15.00 to $49.99"/>
    <n v="15"/>
    <n v="0.04"/>
    <n v="48"/>
    <n v="53075.999999999993"/>
    <s v="INTC"/>
    <s v="Intel Corp."/>
    <s v="Information Technology"/>
    <s v="Semiconductors"/>
    <s v="Santa Clara, California"/>
    <d v="1976-12-31T00:00:00"/>
    <n v="50863"/>
    <m/>
  </r>
  <r>
    <d v="2019-05-29T00:00:00"/>
    <s v="INTC"/>
    <s v="buy"/>
    <n v="600"/>
    <n v="4"/>
    <s v="2019-05-29"/>
    <n v="43.349997999999999"/>
    <n v="44.529998999999997"/>
    <n v="43.330002"/>
    <n v="44.23"/>
    <n v="44.23"/>
    <n v="28450300"/>
    <s v="INTC"/>
    <x v="14"/>
    <s v="$15.00 to $49.99"/>
    <n v="15"/>
    <n v="0.04"/>
    <n v="24"/>
    <n v="26538"/>
    <s v="INTC"/>
    <s v="Intel Corp."/>
    <s v="Information Technology"/>
    <s v="Semiconductors"/>
    <s v="Santa Clara, California"/>
    <d v="1976-12-31T00:00:00"/>
    <n v="50863"/>
    <m/>
  </r>
  <r>
    <d v="2019-05-21T00:00:00"/>
    <s v="INTC"/>
    <s v="buy"/>
    <n v="1200"/>
    <n v="19"/>
    <s v="2019-05-21"/>
    <n v="44.34"/>
    <n v="44.779998999999997"/>
    <n v="44.18"/>
    <n v="44.459999000000003"/>
    <n v="44.459999000000003"/>
    <n v="25543400"/>
    <s v="INTC"/>
    <x v="0"/>
    <s v="$15.00 to $49.99"/>
    <n v="15"/>
    <n v="0.04"/>
    <n v="48"/>
    <n v="53351.998800000001"/>
    <s v="INTC"/>
    <s v="Intel Corp."/>
    <s v="Information Technology"/>
    <s v="Semiconductors"/>
    <s v="Santa Clara, California"/>
    <d v="1976-12-31T00:00:00"/>
    <n v="50863"/>
    <m/>
  </r>
  <r>
    <d v="2019-05-23T00:00:00"/>
    <s v="INTC"/>
    <s v="buy"/>
    <n v="100"/>
    <n v="2"/>
    <s v="2019-05-23"/>
    <n v="43.369999"/>
    <n v="44.740001999999997"/>
    <n v="42.860000999999997"/>
    <n v="44.529998999999997"/>
    <n v="44.529998999999997"/>
    <n v="35783900"/>
    <s v="INTC"/>
    <x v="10"/>
    <s v="$15.00 to $49.99"/>
    <n v="15"/>
    <n v="0.04"/>
    <n v="4"/>
    <n v="4452.9998999999998"/>
    <s v="INTC"/>
    <s v="Intel Corp."/>
    <s v="Information Technology"/>
    <s v="Semiconductors"/>
    <s v="Santa Clara, California"/>
    <d v="1976-12-31T00:00:00"/>
    <n v="50863"/>
    <m/>
  </r>
  <r>
    <d v="2019-05-23T00:00:00"/>
    <s v="INTC"/>
    <s v="buy"/>
    <n v="600"/>
    <n v="13"/>
    <s v="2019-05-23"/>
    <n v="43.369999"/>
    <n v="44.740001999999997"/>
    <n v="42.860000999999997"/>
    <n v="44.529998999999997"/>
    <n v="44.529998999999997"/>
    <n v="35783900"/>
    <s v="INTC"/>
    <x v="13"/>
    <s v="$15.00 to $49.99"/>
    <n v="15"/>
    <n v="0.04"/>
    <n v="24"/>
    <n v="26717.999400000001"/>
    <s v="INTC"/>
    <s v="Intel Corp."/>
    <s v="Information Technology"/>
    <s v="Semiconductors"/>
    <s v="Santa Clara, California"/>
    <d v="1976-12-31T00:00:00"/>
    <n v="50863"/>
    <m/>
  </r>
  <r>
    <d v="2019-06-05T00:00:00"/>
    <s v="INTC"/>
    <s v="buy"/>
    <n v="1700"/>
    <n v="18"/>
    <s v="2019-06-05"/>
    <n v="45.110000999999997"/>
    <n v="45.18"/>
    <n v="44.189999"/>
    <n v="44.549999"/>
    <n v="44.549999"/>
    <n v="20802000"/>
    <s v="INTC"/>
    <x v="18"/>
    <s v="$15.00 to $49.99"/>
    <n v="15"/>
    <n v="0.04"/>
    <n v="68"/>
    <n v="75734.998300000007"/>
    <s v="INTC"/>
    <s v="Intel Corp."/>
    <s v="Information Technology"/>
    <s v="Semiconductors"/>
    <s v="Santa Clara, California"/>
    <d v="1976-12-31T00:00:00"/>
    <n v="50863"/>
    <m/>
  </r>
  <r>
    <d v="2019-06-05T00:00:00"/>
    <s v="INTC"/>
    <s v="buy"/>
    <n v="200"/>
    <n v="4"/>
    <s v="2019-06-05"/>
    <n v="45.110000999999997"/>
    <n v="45.18"/>
    <n v="44.189999"/>
    <n v="44.549999"/>
    <n v="44.549999"/>
    <n v="20802000"/>
    <s v="INTC"/>
    <x v="14"/>
    <s v="$15.00 to $49.99"/>
    <n v="15"/>
    <n v="0.04"/>
    <n v="8"/>
    <n v="8909.9997999999996"/>
    <s v="INTC"/>
    <s v="Intel Corp."/>
    <s v="Information Technology"/>
    <s v="Semiconductors"/>
    <s v="Santa Clara, California"/>
    <d v="1976-12-31T00:00:00"/>
    <n v="50863"/>
    <m/>
  </r>
  <r>
    <d v="2019-06-05T00:00:00"/>
    <s v="INTC"/>
    <s v="buy"/>
    <n v="400"/>
    <n v="6"/>
    <s v="2019-06-05"/>
    <n v="45.110000999999997"/>
    <n v="45.18"/>
    <n v="44.189999"/>
    <n v="44.549999"/>
    <n v="44.549999"/>
    <n v="20802000"/>
    <s v="INTC"/>
    <x v="5"/>
    <s v="$15.00 to $49.99"/>
    <n v="15"/>
    <n v="0.04"/>
    <n v="16"/>
    <n v="17819.999599999999"/>
    <s v="INTC"/>
    <s v="Intel Corp."/>
    <s v="Information Technology"/>
    <s v="Semiconductors"/>
    <s v="Santa Clara, California"/>
    <d v="1976-12-31T00:00:00"/>
    <n v="50863"/>
    <m/>
  </r>
  <r>
    <d v="2019-06-05T00:00:00"/>
    <s v="INTC"/>
    <s v="sell"/>
    <n v="800"/>
    <n v="9"/>
    <s v="2019-06-05"/>
    <n v="45.110000999999997"/>
    <n v="45.18"/>
    <n v="44.189999"/>
    <n v="44.549999"/>
    <n v="44.549999"/>
    <n v="20802000"/>
    <s v="INTC"/>
    <x v="6"/>
    <s v="$15.00 to $49.99"/>
    <n v="15"/>
    <n v="0.04"/>
    <n v="32"/>
    <n v="35639.999199999998"/>
    <s v="INTC"/>
    <s v="Intel Corp."/>
    <s v="Information Technology"/>
    <s v="Semiconductors"/>
    <s v="Santa Clara, California"/>
    <d v="1976-12-31T00:00:00"/>
    <n v="50863"/>
    <m/>
  </r>
  <r>
    <d v="2019-06-05T00:00:00"/>
    <s v="INTC"/>
    <s v="buy"/>
    <n v="1700"/>
    <n v="12"/>
    <s v="2019-06-05"/>
    <n v="45.110000999999997"/>
    <n v="45.18"/>
    <n v="44.189999"/>
    <n v="44.549999"/>
    <n v="44.549999"/>
    <n v="20802000"/>
    <s v="INTC"/>
    <x v="11"/>
    <s v="$15.00 to $49.99"/>
    <n v="15"/>
    <n v="0.04"/>
    <n v="68"/>
    <n v="75734.998300000007"/>
    <s v="INTC"/>
    <s v="Intel Corp."/>
    <s v="Information Technology"/>
    <s v="Semiconductors"/>
    <s v="Santa Clara, California"/>
    <d v="1976-12-31T00:00:00"/>
    <n v="50863"/>
    <m/>
  </r>
  <r>
    <d v="2019-05-24T00:00:00"/>
    <s v="INTC"/>
    <s v="sell"/>
    <n v="1600"/>
    <n v="15"/>
    <s v="2019-05-24"/>
    <n v="44.59"/>
    <n v="45.049999"/>
    <n v="44.490001999999997"/>
    <n v="44.57"/>
    <n v="44.57"/>
    <n v="27168100"/>
    <s v="INTC"/>
    <x v="9"/>
    <s v="$15.00 to $49.99"/>
    <n v="15"/>
    <n v="0.04"/>
    <n v="64"/>
    <n v="71312"/>
    <s v="INTC"/>
    <s v="Intel Corp."/>
    <s v="Information Technology"/>
    <s v="Semiconductors"/>
    <s v="Santa Clara, California"/>
    <d v="1976-12-31T00:00:00"/>
    <n v="50863"/>
    <m/>
  </r>
  <r>
    <d v="2019-05-24T00:00:00"/>
    <s v="INTC"/>
    <s v="buy"/>
    <n v="900"/>
    <n v="16"/>
    <s v="2019-05-24"/>
    <n v="44.59"/>
    <n v="45.049999"/>
    <n v="44.490001999999997"/>
    <n v="44.57"/>
    <n v="44.57"/>
    <n v="27168100"/>
    <s v="INTC"/>
    <x v="8"/>
    <s v="$15.00 to $49.99"/>
    <n v="15"/>
    <n v="0.04"/>
    <n v="36"/>
    <n v="40113"/>
    <s v="INTC"/>
    <s v="Intel Corp."/>
    <s v="Information Technology"/>
    <s v="Semiconductors"/>
    <s v="Santa Clara, California"/>
    <d v="1976-12-31T00:00:00"/>
    <n v="50863"/>
    <m/>
  </r>
  <r>
    <d v="2019-05-24T00:00:00"/>
    <s v="INTC"/>
    <s v="sell"/>
    <n v="1600"/>
    <n v="20"/>
    <s v="2019-05-24"/>
    <n v="44.59"/>
    <n v="45.049999"/>
    <n v="44.490001999999997"/>
    <n v="44.57"/>
    <n v="44.57"/>
    <n v="27168100"/>
    <s v="INTC"/>
    <x v="15"/>
    <s v="$15.00 to $49.99"/>
    <n v="15"/>
    <n v="0.04"/>
    <n v="64"/>
    <n v="71312"/>
    <s v="INTC"/>
    <s v="Intel Corp."/>
    <s v="Information Technology"/>
    <s v="Semiconductors"/>
    <s v="Santa Clara, California"/>
    <d v="1976-12-31T00:00:00"/>
    <n v="50863"/>
    <m/>
  </r>
  <r>
    <d v="2019-05-24T00:00:00"/>
    <s v="INTC"/>
    <s v="sell"/>
    <n v="1600"/>
    <n v="19"/>
    <s v="2019-05-24"/>
    <n v="44.59"/>
    <n v="45.049999"/>
    <n v="44.490001999999997"/>
    <n v="44.57"/>
    <n v="44.57"/>
    <n v="27168100"/>
    <s v="INTC"/>
    <x v="0"/>
    <s v="$15.00 to $49.99"/>
    <n v="15"/>
    <n v="0.04"/>
    <n v="64"/>
    <n v="71312"/>
    <s v="INTC"/>
    <s v="Intel Corp."/>
    <s v="Information Technology"/>
    <s v="Semiconductors"/>
    <s v="Santa Clara, California"/>
    <d v="1976-12-31T00:00:00"/>
    <n v="50863"/>
    <m/>
  </r>
  <r>
    <d v="2019-05-24T00:00:00"/>
    <s v="INTC"/>
    <s v="sell"/>
    <n v="500"/>
    <n v="5"/>
    <s v="2019-05-24"/>
    <n v="44.59"/>
    <n v="45.049999"/>
    <n v="44.490001999999997"/>
    <n v="44.57"/>
    <n v="44.57"/>
    <n v="27168100"/>
    <s v="INTC"/>
    <x v="12"/>
    <s v="$15.00 to $49.99"/>
    <n v="15"/>
    <n v="0.04"/>
    <n v="20"/>
    <n v="22285"/>
    <s v="INTC"/>
    <s v="Intel Corp."/>
    <s v="Information Technology"/>
    <s v="Semiconductors"/>
    <s v="Santa Clara, California"/>
    <d v="1976-12-31T00:00:00"/>
    <n v="50863"/>
    <m/>
  </r>
  <r>
    <d v="2019-05-30T00:00:00"/>
    <s v="INTC"/>
    <s v="sell"/>
    <n v="600"/>
    <n v="10"/>
    <s v="2019-05-30"/>
    <n v="44.299999"/>
    <n v="45.029998999999997"/>
    <n v="44.23"/>
    <n v="44.73"/>
    <n v="44.73"/>
    <n v="21618900"/>
    <s v="INTC"/>
    <x v="2"/>
    <s v="$15.00 to $49.99"/>
    <n v="15"/>
    <n v="0.04"/>
    <n v="24"/>
    <n v="26838"/>
    <s v="INTC"/>
    <s v="Intel Corp."/>
    <s v="Information Technology"/>
    <s v="Semiconductors"/>
    <s v="Santa Clara, California"/>
    <d v="1976-12-31T00:00:00"/>
    <n v="50863"/>
    <m/>
  </r>
  <r>
    <d v="2019-05-30T00:00:00"/>
    <s v="INTC"/>
    <s v="sell"/>
    <n v="1400"/>
    <n v="17"/>
    <s v="2019-05-30"/>
    <n v="44.299999"/>
    <n v="45.029998999999997"/>
    <n v="44.23"/>
    <n v="44.73"/>
    <n v="44.73"/>
    <n v="21618900"/>
    <s v="INTC"/>
    <x v="17"/>
    <s v="$15.00 to $49.99"/>
    <n v="15"/>
    <n v="0.04"/>
    <n v="56"/>
    <n v="62621.999999999993"/>
    <s v="INTC"/>
    <s v="Intel Corp."/>
    <s v="Information Technology"/>
    <s v="Semiconductors"/>
    <s v="Santa Clara, California"/>
    <d v="1976-12-31T00:00:00"/>
    <n v="50863"/>
    <m/>
  </r>
  <r>
    <d v="2019-05-30T00:00:00"/>
    <s v="INTC"/>
    <s v="sell"/>
    <n v="1000"/>
    <n v="19"/>
    <s v="2019-05-30"/>
    <n v="44.299999"/>
    <n v="45.029998999999997"/>
    <n v="44.23"/>
    <n v="44.73"/>
    <n v="44.73"/>
    <n v="21618900"/>
    <s v="INTC"/>
    <x v="0"/>
    <s v="$15.00 to $49.99"/>
    <n v="15"/>
    <n v="0.04"/>
    <n v="40"/>
    <n v="44730"/>
    <s v="INTC"/>
    <s v="Intel Corp."/>
    <s v="Information Technology"/>
    <s v="Semiconductors"/>
    <s v="Santa Clara, California"/>
    <d v="1976-12-31T00:00:00"/>
    <n v="50863"/>
    <m/>
  </r>
  <r>
    <d v="2019-05-30T00:00:00"/>
    <s v="INTC"/>
    <s v="buy"/>
    <n v="1200"/>
    <n v="18"/>
    <s v="2019-05-30"/>
    <n v="44.299999"/>
    <n v="45.029998999999997"/>
    <n v="44.23"/>
    <n v="44.73"/>
    <n v="44.73"/>
    <n v="21618900"/>
    <s v="INTC"/>
    <x v="18"/>
    <s v="$15.00 to $49.99"/>
    <n v="15"/>
    <n v="0.04"/>
    <n v="48"/>
    <n v="53675.999999999993"/>
    <s v="INTC"/>
    <s v="Intel Corp."/>
    <s v="Information Technology"/>
    <s v="Semiconductors"/>
    <s v="Santa Clara, California"/>
    <d v="1976-12-31T00:00:00"/>
    <n v="50863"/>
    <m/>
  </r>
  <r>
    <d v="2019-05-13T00:00:00"/>
    <s v="INTC"/>
    <s v="sell"/>
    <n v="700"/>
    <n v="14"/>
    <s v="2019-05-13"/>
    <n v="45.330002"/>
    <n v="45.639999000000003"/>
    <n v="44.700001"/>
    <n v="44.759998000000003"/>
    <n v="44.759998000000003"/>
    <n v="39091900"/>
    <s v="INTC"/>
    <x v="16"/>
    <s v="$15.00 to $49.99"/>
    <n v="15"/>
    <n v="0.04"/>
    <n v="28"/>
    <n v="31331.998599999999"/>
    <s v="INTC"/>
    <s v="Intel Corp."/>
    <s v="Information Technology"/>
    <s v="Semiconductors"/>
    <s v="Santa Clara, California"/>
    <d v="1976-12-31T00:00:00"/>
    <n v="50863"/>
    <m/>
  </r>
  <r>
    <d v="2019-06-04T00:00:00"/>
    <s v="INTC"/>
    <s v="sell"/>
    <n v="500"/>
    <n v="5"/>
    <s v="2019-06-04"/>
    <n v="44.16"/>
    <n v="44.860000999999997"/>
    <n v="43.77"/>
    <n v="44.790000999999997"/>
    <n v="44.790000999999997"/>
    <n v="28094900"/>
    <s v="INTC"/>
    <x v="12"/>
    <s v="$15.00 to $49.99"/>
    <n v="15"/>
    <n v="0.04"/>
    <n v="20"/>
    <n v="22395.000499999998"/>
    <s v="INTC"/>
    <s v="Intel Corp."/>
    <s v="Information Technology"/>
    <s v="Semiconductors"/>
    <s v="Santa Clara, California"/>
    <d v="1976-12-31T00:00:00"/>
    <n v="50863"/>
    <m/>
  </r>
  <r>
    <d v="2019-06-04T00:00:00"/>
    <s v="INTC"/>
    <s v="sell"/>
    <n v="900"/>
    <n v="13"/>
    <s v="2019-06-04"/>
    <n v="44.16"/>
    <n v="44.860000999999997"/>
    <n v="43.77"/>
    <n v="44.790000999999997"/>
    <n v="44.790000999999997"/>
    <n v="28094900"/>
    <s v="INTC"/>
    <x v="13"/>
    <s v="$15.00 to $49.99"/>
    <n v="15"/>
    <n v="0.04"/>
    <n v="36"/>
    <n v="40311.000899999999"/>
    <s v="INTC"/>
    <s v="Intel Corp."/>
    <s v="Information Technology"/>
    <s v="Semiconductors"/>
    <s v="Santa Clara, California"/>
    <d v="1976-12-31T00:00:00"/>
    <n v="50863"/>
    <m/>
  </r>
  <r>
    <d v="2019-06-04T00:00:00"/>
    <s v="INTC"/>
    <s v="buy"/>
    <n v="2400"/>
    <n v="10"/>
    <s v="2019-06-04"/>
    <n v="44.16"/>
    <n v="44.860000999999997"/>
    <n v="43.77"/>
    <n v="44.790000999999997"/>
    <n v="44.790000999999997"/>
    <n v="28094900"/>
    <s v="INTC"/>
    <x v="2"/>
    <s v="$15.00 to $49.99"/>
    <n v="15"/>
    <n v="0.04"/>
    <n v="96"/>
    <n v="107496.0024"/>
    <s v="INTC"/>
    <s v="Intel Corp."/>
    <s v="Information Technology"/>
    <s v="Semiconductors"/>
    <s v="Santa Clara, California"/>
    <d v="1976-12-31T00:00:00"/>
    <n v="50863"/>
    <m/>
  </r>
  <r>
    <d v="2019-05-17T00:00:00"/>
    <s v="INTC"/>
    <s v="buy"/>
    <n v="400"/>
    <n v="11"/>
    <s v="2019-05-17"/>
    <n v="45.18"/>
    <n v="45.73"/>
    <n v="44.759998000000003"/>
    <n v="44.889999000000003"/>
    <n v="44.889999000000003"/>
    <n v="22500400"/>
    <s v="INTC"/>
    <x v="1"/>
    <s v="$15.00 to $49.99"/>
    <n v="15"/>
    <n v="0.04"/>
    <n v="16"/>
    <n v="17955.999599999999"/>
    <s v="INTC"/>
    <s v="Intel Corp."/>
    <s v="Information Technology"/>
    <s v="Semiconductors"/>
    <s v="Santa Clara, California"/>
    <d v="1976-12-31T00:00:00"/>
    <n v="50863"/>
    <m/>
  </r>
  <r>
    <d v="2019-06-06T00:00:00"/>
    <s v="INTC"/>
    <s v="sell"/>
    <n v="700"/>
    <n v="5"/>
    <s v="2019-06-06"/>
    <n v="44.75"/>
    <n v="45.169998"/>
    <n v="44.509998000000003"/>
    <n v="45.099997999999999"/>
    <n v="45.099997999999999"/>
    <n v="19076200"/>
    <s v="INTC"/>
    <x v="12"/>
    <s v="$15.00 to $49.99"/>
    <n v="15"/>
    <n v="0.04"/>
    <n v="28"/>
    <n v="31569.998599999999"/>
    <s v="INTC"/>
    <s v="Intel Corp."/>
    <s v="Information Technology"/>
    <s v="Semiconductors"/>
    <s v="Santa Clara, California"/>
    <d v="1976-12-31T00:00:00"/>
    <n v="50863"/>
    <m/>
  </r>
  <r>
    <d v="2019-05-14T00:00:00"/>
    <s v="INTC"/>
    <s v="buy"/>
    <n v="100"/>
    <n v="1"/>
    <s v="2019-05-14"/>
    <n v="45.18"/>
    <n v="45.490001999999997"/>
    <n v="44.869999"/>
    <n v="45.169998"/>
    <n v="45.169998"/>
    <n v="24706500"/>
    <s v="INTC"/>
    <x v="19"/>
    <s v="$15.00 to $49.99"/>
    <n v="15"/>
    <n v="0.04"/>
    <n v="4"/>
    <n v="4516.9997999999996"/>
    <s v="INTC"/>
    <s v="Intel Corp."/>
    <s v="Information Technology"/>
    <s v="Semiconductors"/>
    <s v="Santa Clara, California"/>
    <d v="1976-12-31T00:00:00"/>
    <n v="50863"/>
    <m/>
  </r>
  <r>
    <d v="2019-05-15T00:00:00"/>
    <s v="INTC"/>
    <s v="sell"/>
    <n v="300"/>
    <n v="4"/>
    <s v="2019-05-15"/>
    <n v="44.919998"/>
    <n v="45.75"/>
    <n v="44.759998000000003"/>
    <n v="45.619999"/>
    <n v="45.619999"/>
    <n v="23407900"/>
    <s v="INTC"/>
    <x v="14"/>
    <s v="$15.00 to $49.99"/>
    <n v="15"/>
    <n v="0.04"/>
    <n v="12"/>
    <n v="13685.9997"/>
    <s v="INTC"/>
    <s v="Intel Corp."/>
    <s v="Information Technology"/>
    <s v="Semiconductors"/>
    <s v="Santa Clara, California"/>
    <d v="1976-12-31T00:00:00"/>
    <n v="50863"/>
    <m/>
  </r>
  <r>
    <d v="2019-05-15T00:00:00"/>
    <s v="INTC"/>
    <s v="buy"/>
    <n v="800"/>
    <n v="8"/>
    <s v="2019-05-15"/>
    <n v="44.919998"/>
    <n v="45.75"/>
    <n v="44.759998000000003"/>
    <n v="45.619999"/>
    <n v="45.619999"/>
    <n v="23407900"/>
    <s v="INTC"/>
    <x v="4"/>
    <s v="$15.00 to $49.99"/>
    <n v="15"/>
    <n v="0.04"/>
    <n v="32"/>
    <n v="36495.999199999998"/>
    <s v="INTC"/>
    <s v="Intel Corp."/>
    <s v="Information Technology"/>
    <s v="Semiconductors"/>
    <s v="Santa Clara, California"/>
    <d v="1976-12-31T00:00:00"/>
    <n v="50863"/>
    <m/>
  </r>
  <r>
    <d v="2019-06-07T00:00:00"/>
    <s v="INTC"/>
    <s v="buy"/>
    <n v="400"/>
    <n v="5"/>
    <s v="2019-06-07"/>
    <n v="45.25"/>
    <n v="46.119999"/>
    <n v="45.099997999999999"/>
    <n v="46.029998999999997"/>
    <n v="46.029998999999997"/>
    <n v="24370300"/>
    <s v="INTC"/>
    <x v="12"/>
    <s v="$15.00 to $49.99"/>
    <n v="15"/>
    <n v="0.04"/>
    <n v="16"/>
    <n v="18411.999599999999"/>
    <s v="INTC"/>
    <s v="Intel Corp."/>
    <s v="Information Technology"/>
    <s v="Semiconductors"/>
    <s v="Santa Clara, California"/>
    <d v="1976-12-31T00:00:00"/>
    <n v="50863"/>
    <m/>
  </r>
  <r>
    <d v="2019-06-17T00:00:00"/>
    <s v="INTC"/>
    <s v="buy"/>
    <n v="1600"/>
    <n v="20"/>
    <s v="2019-06-17"/>
    <n v="46.139999000000003"/>
    <n v="46.529998999999997"/>
    <n v="45.799999"/>
    <n v="46.130001"/>
    <n v="46.130001"/>
    <n v="12643300"/>
    <s v="INTC"/>
    <x v="15"/>
    <s v="$15.00 to $49.99"/>
    <n v="15"/>
    <n v="0.04"/>
    <n v="64"/>
    <n v="73808.001600000003"/>
    <s v="INTC"/>
    <s v="Intel Corp."/>
    <s v="Information Technology"/>
    <s v="Semiconductors"/>
    <s v="Santa Clara, California"/>
    <d v="1976-12-31T00:00:00"/>
    <n v="50863"/>
    <m/>
  </r>
  <r>
    <d v="2019-06-14T00:00:00"/>
    <s v="INTC"/>
    <s v="buy"/>
    <n v="1100"/>
    <n v="12"/>
    <s v="2019-06-14"/>
    <n v="45.830002"/>
    <n v="46.419998"/>
    <n v="45.549999"/>
    <n v="46.189999"/>
    <n v="46.189999"/>
    <n v="15381100"/>
    <s v="INTC"/>
    <x v="11"/>
    <s v="$15.00 to $49.99"/>
    <n v="15"/>
    <n v="0.04"/>
    <n v="44"/>
    <n v="50808.998899999999"/>
    <s v="INTC"/>
    <s v="Intel Corp."/>
    <s v="Information Technology"/>
    <s v="Semiconductors"/>
    <s v="Santa Clara, California"/>
    <d v="1976-12-31T00:00:00"/>
    <n v="50863"/>
    <m/>
  </r>
  <r>
    <d v="2019-05-10T00:00:00"/>
    <s v="INTC"/>
    <s v="buy"/>
    <n v="2100"/>
    <n v="20"/>
    <s v="2019-05-10"/>
    <n v="46.439999"/>
    <n v="46.799999"/>
    <n v="45.099997999999999"/>
    <n v="46.200001"/>
    <n v="46.200001"/>
    <n v="42522800"/>
    <s v="INTC"/>
    <x v="15"/>
    <s v="$15.00 to $49.99"/>
    <n v="15"/>
    <n v="0.04"/>
    <n v="84"/>
    <n v="97020.002099999998"/>
    <s v="INTC"/>
    <s v="Intel Corp."/>
    <s v="Information Technology"/>
    <s v="Semiconductors"/>
    <s v="Santa Clara, California"/>
    <d v="1976-12-31T00:00:00"/>
    <n v="50863"/>
    <m/>
  </r>
  <r>
    <d v="2019-05-10T00:00:00"/>
    <s v="INTC"/>
    <s v="sell"/>
    <n v="500"/>
    <n v="3"/>
    <s v="2019-05-10"/>
    <n v="46.439999"/>
    <n v="46.799999"/>
    <n v="45.099997999999999"/>
    <n v="46.200001"/>
    <n v="46.200001"/>
    <n v="42522800"/>
    <s v="INTC"/>
    <x v="3"/>
    <s v="$15.00 to $49.99"/>
    <n v="15"/>
    <n v="0.04"/>
    <n v="20"/>
    <n v="23100.000499999998"/>
    <s v="INTC"/>
    <s v="Intel Corp."/>
    <s v="Information Technology"/>
    <s v="Semiconductors"/>
    <s v="Santa Clara, California"/>
    <d v="1976-12-31T00:00:00"/>
    <n v="50863"/>
    <m/>
  </r>
  <r>
    <d v="2019-05-10T00:00:00"/>
    <s v="INTC"/>
    <s v="buy"/>
    <n v="300"/>
    <n v="2"/>
    <s v="2019-05-10"/>
    <n v="46.439999"/>
    <n v="46.799999"/>
    <n v="45.099997999999999"/>
    <n v="46.200001"/>
    <n v="46.200001"/>
    <n v="42522800"/>
    <s v="INTC"/>
    <x v="10"/>
    <s v="$15.00 to $49.99"/>
    <n v="15"/>
    <n v="0.04"/>
    <n v="12"/>
    <n v="13860.0003"/>
    <s v="INTC"/>
    <s v="Intel Corp."/>
    <s v="Information Technology"/>
    <s v="Semiconductors"/>
    <s v="Santa Clara, California"/>
    <d v="1976-12-31T00:00:00"/>
    <n v="50863"/>
    <m/>
  </r>
  <r>
    <d v="2019-05-09T00:00:00"/>
    <s v="INTC"/>
    <s v="sell"/>
    <n v="100"/>
    <n v="6"/>
    <s v="2019-05-09"/>
    <n v="47.900002000000001"/>
    <n v="48.290000999999997"/>
    <n v="46.049999"/>
    <n v="46.619999"/>
    <n v="46.619999"/>
    <n v="59642200"/>
    <s v="INTC"/>
    <x v="5"/>
    <s v="$15.00 to $49.99"/>
    <n v="15"/>
    <n v="0.04"/>
    <n v="4"/>
    <n v="4661.9998999999998"/>
    <s v="INTC"/>
    <s v="Intel Corp."/>
    <s v="Information Technology"/>
    <s v="Semiconductors"/>
    <s v="Santa Clara, California"/>
    <d v="1976-12-31T00:00:00"/>
    <n v="50863"/>
    <m/>
  </r>
  <r>
    <d v="2019-05-09T00:00:00"/>
    <s v="INTC"/>
    <s v="sell"/>
    <n v="700"/>
    <n v="8"/>
    <s v="2019-05-09"/>
    <n v="47.900002000000001"/>
    <n v="48.290000999999997"/>
    <n v="46.049999"/>
    <n v="46.619999"/>
    <n v="46.619999"/>
    <n v="59642200"/>
    <s v="INTC"/>
    <x v="4"/>
    <s v="$15.00 to $49.99"/>
    <n v="15"/>
    <n v="0.04"/>
    <n v="28"/>
    <n v="32633.999299999999"/>
    <s v="INTC"/>
    <s v="Intel Corp."/>
    <s v="Information Technology"/>
    <s v="Semiconductors"/>
    <s v="Santa Clara, California"/>
    <d v="1976-12-31T00:00:00"/>
    <n v="50863"/>
    <m/>
  </r>
  <r>
    <d v="2019-06-13T00:00:00"/>
    <s v="INTC"/>
    <s v="sell"/>
    <n v="2100"/>
    <n v="18"/>
    <s v="2019-06-13"/>
    <n v="46.599997999999999"/>
    <n v="46.959999000000003"/>
    <n v="46.529998999999997"/>
    <n v="46.700001"/>
    <n v="46.700001"/>
    <n v="12267600"/>
    <s v="INTC"/>
    <x v="18"/>
    <s v="$15.00 to $49.99"/>
    <n v="15"/>
    <n v="0.04"/>
    <n v="84"/>
    <n v="98070.002099999998"/>
    <s v="INTC"/>
    <s v="Intel Corp."/>
    <s v="Information Technology"/>
    <s v="Semiconductors"/>
    <s v="Santa Clara, California"/>
    <d v="1976-12-31T00:00:00"/>
    <n v="50863"/>
    <m/>
  </r>
  <r>
    <d v="2019-06-10T00:00:00"/>
    <s v="INTC"/>
    <s v="sell"/>
    <n v="3200"/>
    <n v="20"/>
    <s v="2019-06-10"/>
    <n v="46.23"/>
    <n v="47.189999"/>
    <n v="46.200001"/>
    <n v="46.799999"/>
    <n v="46.799999"/>
    <n v="20806100"/>
    <s v="INTC"/>
    <x v="15"/>
    <s v="$15.00 to $49.99"/>
    <n v="15"/>
    <n v="0.04"/>
    <n v="128"/>
    <n v="149759.99679999999"/>
    <s v="INTC"/>
    <s v="Intel Corp."/>
    <s v="Information Technology"/>
    <s v="Semiconductors"/>
    <s v="Santa Clara, California"/>
    <d v="1976-12-31T00:00:00"/>
    <n v="50863"/>
    <m/>
  </r>
  <r>
    <d v="2019-06-10T00:00:00"/>
    <s v="INTC"/>
    <s v="sell"/>
    <n v="500"/>
    <n v="7"/>
    <s v="2019-06-10"/>
    <n v="46.23"/>
    <n v="47.189999"/>
    <n v="46.200001"/>
    <n v="46.799999"/>
    <n v="46.799999"/>
    <n v="20806100"/>
    <s v="INTC"/>
    <x v="7"/>
    <s v="$15.00 to $49.99"/>
    <n v="15"/>
    <n v="0.04"/>
    <n v="20"/>
    <n v="23399.999500000002"/>
    <s v="INTC"/>
    <s v="Intel Corp."/>
    <s v="Information Technology"/>
    <s v="Semiconductors"/>
    <s v="Santa Clara, California"/>
    <d v="1976-12-31T00:00:00"/>
    <n v="50863"/>
    <m/>
  </r>
  <r>
    <d v="2019-06-25T00:00:00"/>
    <s v="INTC"/>
    <s v="buy"/>
    <n v="1100"/>
    <n v="2"/>
    <s v="2019-06-25"/>
    <n v="47.560001"/>
    <n v="47.68"/>
    <n v="46.799999"/>
    <n v="46.849997999999999"/>
    <n v="46.849997999999999"/>
    <n v="16665600"/>
    <s v="INTC"/>
    <x v="10"/>
    <s v="$15.00 to $49.99"/>
    <n v="15"/>
    <n v="0.04"/>
    <n v="44"/>
    <n v="51534.997799999997"/>
    <s v="INTC"/>
    <s v="Intel Corp."/>
    <s v="Information Technology"/>
    <s v="Semiconductors"/>
    <s v="Santa Clara, California"/>
    <d v="1976-12-31T00:00:00"/>
    <n v="50863"/>
    <m/>
  </r>
  <r>
    <d v="2019-06-25T00:00:00"/>
    <s v="INTC"/>
    <s v="sell"/>
    <n v="2900"/>
    <n v="13"/>
    <s v="2019-06-25"/>
    <n v="47.560001"/>
    <n v="47.68"/>
    <n v="46.799999"/>
    <n v="46.849997999999999"/>
    <n v="46.849997999999999"/>
    <n v="16665600"/>
    <s v="INTC"/>
    <x v="13"/>
    <s v="$15.00 to $49.99"/>
    <n v="15"/>
    <n v="0.04"/>
    <n v="116"/>
    <n v="135864.99419999999"/>
    <s v="INTC"/>
    <s v="Intel Corp."/>
    <s v="Information Technology"/>
    <s v="Semiconductors"/>
    <s v="Santa Clara, California"/>
    <d v="1976-12-31T00:00:00"/>
    <n v="50863"/>
    <m/>
  </r>
  <r>
    <d v="2019-06-11T00:00:00"/>
    <s v="INTC"/>
    <s v="sell"/>
    <n v="300"/>
    <n v="4"/>
    <s v="2019-06-11"/>
    <n v="47.259998000000003"/>
    <n v="47.32"/>
    <n v="46.52"/>
    <n v="46.849997999999999"/>
    <n v="46.849997999999999"/>
    <n v="18415500"/>
    <s v="INTC"/>
    <x v="14"/>
    <s v="$15.00 to $49.99"/>
    <n v="15"/>
    <n v="0.04"/>
    <n v="12"/>
    <n v="14054.999400000001"/>
    <s v="INTC"/>
    <s v="Intel Corp."/>
    <s v="Information Technology"/>
    <s v="Semiconductors"/>
    <s v="Santa Clara, California"/>
    <d v="1976-12-31T00:00:00"/>
    <n v="50863"/>
    <m/>
  </r>
  <r>
    <d v="2019-06-25T00:00:00"/>
    <s v="INTC"/>
    <s v="buy"/>
    <n v="300"/>
    <n v="1"/>
    <s v="2019-06-25"/>
    <n v="47.560001"/>
    <n v="47.68"/>
    <n v="46.799999"/>
    <n v="46.849997999999999"/>
    <n v="46.849997999999999"/>
    <n v="16665600"/>
    <s v="INTC"/>
    <x v="19"/>
    <s v="$15.00 to $49.99"/>
    <n v="15"/>
    <n v="0.04"/>
    <n v="12"/>
    <n v="14054.999400000001"/>
    <s v="INTC"/>
    <s v="Intel Corp."/>
    <s v="Information Technology"/>
    <s v="Semiconductors"/>
    <s v="Santa Clara, California"/>
    <d v="1976-12-31T00:00:00"/>
    <n v="50863"/>
    <m/>
  </r>
  <r>
    <d v="2019-06-25T00:00:00"/>
    <s v="INTC"/>
    <s v="buy"/>
    <n v="1100"/>
    <n v="19"/>
    <s v="2019-06-25"/>
    <n v="47.560001"/>
    <n v="47.68"/>
    <n v="46.799999"/>
    <n v="46.849997999999999"/>
    <n v="46.849997999999999"/>
    <n v="16665600"/>
    <s v="INTC"/>
    <x v="0"/>
    <s v="$15.00 to $49.99"/>
    <n v="15"/>
    <n v="0.04"/>
    <n v="44"/>
    <n v="51534.997799999997"/>
    <s v="INTC"/>
    <s v="Intel Corp."/>
    <s v="Information Technology"/>
    <s v="Semiconductors"/>
    <s v="Santa Clara, California"/>
    <d v="1976-12-31T00:00:00"/>
    <n v="50863"/>
    <m/>
  </r>
  <r>
    <d v="2019-06-20T00:00:00"/>
    <s v="INTC"/>
    <s v="buy"/>
    <n v="1200"/>
    <n v="15"/>
    <s v="2019-06-20"/>
    <n v="47.869999"/>
    <n v="48.049999"/>
    <n v="46.869999"/>
    <n v="47.189999"/>
    <n v="47.189999"/>
    <n v="20126800"/>
    <s v="INTC"/>
    <x v="9"/>
    <s v="$15.00 to $49.99"/>
    <n v="15"/>
    <n v="0.04"/>
    <n v="48"/>
    <n v="56627.998800000001"/>
    <s v="INTC"/>
    <s v="Intel Corp."/>
    <s v="Information Technology"/>
    <s v="Semiconductors"/>
    <s v="Santa Clara, California"/>
    <d v="1976-12-31T00:00:00"/>
    <n v="50863"/>
    <m/>
  </r>
  <r>
    <d v="2019-06-20T00:00:00"/>
    <s v="INTC"/>
    <s v="buy"/>
    <n v="800"/>
    <n v="13"/>
    <s v="2019-06-20"/>
    <n v="47.869999"/>
    <n v="48.049999"/>
    <n v="46.869999"/>
    <n v="47.189999"/>
    <n v="47.189999"/>
    <n v="20126800"/>
    <s v="INTC"/>
    <x v="13"/>
    <s v="$15.00 to $49.99"/>
    <n v="15"/>
    <n v="0.04"/>
    <n v="32"/>
    <n v="37751.999199999998"/>
    <s v="INTC"/>
    <s v="Intel Corp."/>
    <s v="Information Technology"/>
    <s v="Semiconductors"/>
    <s v="Santa Clara, California"/>
    <d v="1976-12-31T00:00:00"/>
    <n v="50863"/>
    <m/>
  </r>
  <r>
    <d v="2019-06-20T00:00:00"/>
    <s v="INTC"/>
    <s v="sell"/>
    <n v="3000"/>
    <n v="19"/>
    <s v="2019-06-20"/>
    <n v="47.869999"/>
    <n v="48.049999"/>
    <n v="46.869999"/>
    <n v="47.189999"/>
    <n v="47.189999"/>
    <n v="20126800"/>
    <s v="INTC"/>
    <x v="0"/>
    <s v="$15.00 to $49.99"/>
    <n v="15"/>
    <n v="0.04"/>
    <n v="120"/>
    <n v="141569.997"/>
    <s v="INTC"/>
    <s v="Intel Corp."/>
    <s v="Information Technology"/>
    <s v="Semiconductors"/>
    <s v="Santa Clara, California"/>
    <d v="1976-12-31T00:00:00"/>
    <n v="50863"/>
    <m/>
  </r>
  <r>
    <d v="2019-06-18T00:00:00"/>
    <s v="INTC"/>
    <s v="sell"/>
    <n v="500"/>
    <n v="3"/>
    <s v="2019-06-18"/>
    <n v="46.75"/>
    <n v="48"/>
    <n v="46.599997999999999"/>
    <n v="47.369999"/>
    <n v="47.369999"/>
    <n v="25732300"/>
    <s v="INTC"/>
    <x v="3"/>
    <s v="$15.00 to $49.99"/>
    <n v="15"/>
    <n v="0.04"/>
    <n v="20"/>
    <n v="23684.999500000002"/>
    <s v="INTC"/>
    <s v="Intel Corp."/>
    <s v="Information Technology"/>
    <s v="Semiconductors"/>
    <s v="Santa Clara, California"/>
    <d v="1976-12-31T00:00:00"/>
    <n v="50863"/>
    <m/>
  </r>
  <r>
    <d v="2019-06-18T00:00:00"/>
    <s v="INTC"/>
    <s v="sell"/>
    <n v="500"/>
    <n v="6"/>
    <s v="2019-06-18"/>
    <n v="46.75"/>
    <n v="48"/>
    <n v="46.599997999999999"/>
    <n v="47.369999"/>
    <n v="47.369999"/>
    <n v="25732300"/>
    <s v="INTC"/>
    <x v="5"/>
    <s v="$15.00 to $49.99"/>
    <n v="15"/>
    <n v="0.04"/>
    <n v="20"/>
    <n v="23684.999500000002"/>
    <s v="INTC"/>
    <s v="Intel Corp."/>
    <s v="Information Technology"/>
    <s v="Semiconductors"/>
    <s v="Santa Clara, California"/>
    <d v="1976-12-31T00:00:00"/>
    <n v="50863"/>
    <m/>
  </r>
  <r>
    <d v="2019-06-18T00:00:00"/>
    <s v="INTC"/>
    <s v="sell"/>
    <n v="1300"/>
    <n v="7"/>
    <s v="2019-06-18"/>
    <n v="46.75"/>
    <n v="48"/>
    <n v="46.599997999999999"/>
    <n v="47.369999"/>
    <n v="47.369999"/>
    <n v="25732300"/>
    <s v="INTC"/>
    <x v="7"/>
    <s v="$15.00 to $49.99"/>
    <n v="15"/>
    <n v="0.04"/>
    <n v="52"/>
    <n v="61580.998699999996"/>
    <s v="INTC"/>
    <s v="Intel Corp."/>
    <s v="Information Technology"/>
    <s v="Semiconductors"/>
    <s v="Santa Clara, California"/>
    <d v="1976-12-31T00:00:00"/>
    <n v="50863"/>
    <m/>
  </r>
  <r>
    <d v="2019-06-27T00:00:00"/>
    <s v="INTC"/>
    <s v="buy"/>
    <n v="800"/>
    <n v="13"/>
    <s v="2019-06-27"/>
    <n v="48.150002000000001"/>
    <n v="48.419998"/>
    <n v="47.240001999999997"/>
    <n v="47.459999000000003"/>
    <n v="47.459999000000003"/>
    <n v="23062900"/>
    <s v="INTC"/>
    <x v="13"/>
    <s v="$15.00 to $49.99"/>
    <n v="15"/>
    <n v="0.04"/>
    <n v="32"/>
    <n v="37967.999200000013"/>
    <s v="INTC"/>
    <s v="Intel Corp."/>
    <s v="Information Technology"/>
    <s v="Semiconductors"/>
    <s v="Santa Clara, California"/>
    <d v="1976-12-31T00:00:00"/>
    <n v="50863"/>
    <m/>
  </r>
  <r>
    <d v="2019-06-27T00:00:00"/>
    <s v="INTC"/>
    <s v="buy"/>
    <n v="1700"/>
    <n v="12"/>
    <s v="2019-06-27"/>
    <n v="48.150002000000001"/>
    <n v="48.419998"/>
    <n v="47.240001999999997"/>
    <n v="47.459999000000003"/>
    <n v="47.459999000000003"/>
    <n v="23062900"/>
    <s v="INTC"/>
    <x v="11"/>
    <s v="$15.00 to $49.99"/>
    <n v="15"/>
    <n v="0.04"/>
    <n v="68"/>
    <n v="80681.998300000007"/>
    <s v="INTC"/>
    <s v="Intel Corp."/>
    <s v="Information Technology"/>
    <s v="Semiconductors"/>
    <s v="Santa Clara, California"/>
    <d v="1976-12-31T00:00:00"/>
    <n v="50863"/>
    <m/>
  </r>
  <r>
    <d v="2019-06-21T00:00:00"/>
    <s v="INTC"/>
    <s v="sell"/>
    <n v="100"/>
    <n v="3"/>
    <s v="2019-06-21"/>
    <n v="46.950001"/>
    <n v="47.73"/>
    <n v="46.799999"/>
    <n v="47.459999000000003"/>
    <n v="47.459999000000003"/>
    <n v="31096300"/>
    <s v="INTC"/>
    <x v="3"/>
    <s v="$15.00 to $49.99"/>
    <n v="15"/>
    <n v="0.04"/>
    <n v="4"/>
    <n v="4745.9999000000007"/>
    <s v="INTC"/>
    <s v="Intel Corp."/>
    <s v="Information Technology"/>
    <s v="Semiconductors"/>
    <s v="Santa Clara, California"/>
    <d v="1976-12-31T00:00:00"/>
    <n v="50863"/>
    <m/>
  </r>
  <r>
    <d v="2019-06-21T00:00:00"/>
    <s v="INTC"/>
    <s v="sell"/>
    <n v="700"/>
    <n v="6"/>
    <s v="2019-06-21"/>
    <n v="46.950001"/>
    <n v="47.73"/>
    <n v="46.799999"/>
    <n v="47.459999000000003"/>
    <n v="47.459999000000003"/>
    <n v="31096300"/>
    <s v="INTC"/>
    <x v="5"/>
    <s v="$15.00 to $49.99"/>
    <n v="15"/>
    <n v="0.04"/>
    <n v="28"/>
    <n v="33221.999300000003"/>
    <s v="INTC"/>
    <s v="Intel Corp."/>
    <s v="Information Technology"/>
    <s v="Semiconductors"/>
    <s v="Santa Clara, California"/>
    <d v="1976-12-31T00:00:00"/>
    <n v="50863"/>
    <m/>
  </r>
  <r>
    <d v="2019-06-21T00:00:00"/>
    <s v="INTC"/>
    <s v="buy"/>
    <n v="2200"/>
    <n v="20"/>
    <s v="2019-06-21"/>
    <n v="46.950001"/>
    <n v="47.73"/>
    <n v="46.799999"/>
    <n v="47.459999000000003"/>
    <n v="47.459999000000003"/>
    <n v="31096300"/>
    <s v="INTC"/>
    <x v="15"/>
    <s v="$15.00 to $49.99"/>
    <n v="15"/>
    <n v="0.04"/>
    <n v="88"/>
    <n v="104411.9978"/>
    <s v="INTC"/>
    <s v="Intel Corp."/>
    <s v="Information Technology"/>
    <s v="Semiconductors"/>
    <s v="Santa Clara, California"/>
    <d v="1976-12-31T00:00:00"/>
    <n v="50863"/>
    <m/>
  </r>
  <r>
    <d v="2019-06-24T00:00:00"/>
    <s v="INTC"/>
    <s v="sell"/>
    <n v="1100"/>
    <n v="11"/>
    <s v="2019-06-24"/>
    <n v="47.400002000000001"/>
    <n v="47.849997999999999"/>
    <n v="47.169998"/>
    <n v="47.630001"/>
    <n v="47.630001"/>
    <n v="14479900"/>
    <s v="INTC"/>
    <x v="1"/>
    <s v="$15.00 to $49.99"/>
    <n v="15"/>
    <n v="0.04"/>
    <n v="44"/>
    <n v="52393.001100000001"/>
    <s v="INTC"/>
    <s v="Intel Corp."/>
    <s v="Information Technology"/>
    <s v="Semiconductors"/>
    <s v="Santa Clara, California"/>
    <d v="1976-12-31T00:00:00"/>
    <n v="50863"/>
    <m/>
  </r>
  <r>
    <d v="2019-06-24T00:00:00"/>
    <s v="INTC"/>
    <s v="sell"/>
    <n v="300"/>
    <n v="8"/>
    <s v="2019-06-24"/>
    <n v="47.400002000000001"/>
    <n v="47.849997999999999"/>
    <n v="47.169998"/>
    <n v="47.630001"/>
    <n v="47.630001"/>
    <n v="14479900"/>
    <s v="INTC"/>
    <x v="4"/>
    <s v="$15.00 to $49.99"/>
    <n v="15"/>
    <n v="0.04"/>
    <n v="12"/>
    <n v="14289.0003"/>
    <s v="INTC"/>
    <s v="Intel Corp."/>
    <s v="Information Technology"/>
    <s v="Semiconductors"/>
    <s v="Santa Clara, California"/>
    <d v="1976-12-31T00:00:00"/>
    <n v="50863"/>
    <m/>
  </r>
  <r>
    <d v="2019-06-24T00:00:00"/>
    <s v="INTC"/>
    <s v="buy"/>
    <n v="2300"/>
    <n v="17"/>
    <s v="2019-06-24"/>
    <n v="47.400002000000001"/>
    <n v="47.849997999999999"/>
    <n v="47.169998"/>
    <n v="47.630001"/>
    <n v="47.630001"/>
    <n v="14479900"/>
    <s v="INTC"/>
    <x v="17"/>
    <s v="$15.00 to $49.99"/>
    <n v="15"/>
    <n v="0.04"/>
    <n v="92"/>
    <n v="109549.00229999999"/>
    <s v="INTC"/>
    <s v="Intel Corp."/>
    <s v="Information Technology"/>
    <s v="Semiconductors"/>
    <s v="Santa Clara, California"/>
    <d v="1976-12-31T00:00:00"/>
    <n v="50863"/>
    <m/>
  </r>
  <r>
    <d v="2019-06-28T00:00:00"/>
    <s v="INTC"/>
    <s v="sell"/>
    <n v="1500"/>
    <n v="19"/>
    <s v="2019-06-28"/>
    <n v="47.77"/>
    <n v="48.200001"/>
    <n v="47.68"/>
    <n v="47.869999"/>
    <n v="47.869999"/>
    <n v="26646200"/>
    <s v="INTC"/>
    <x v="0"/>
    <s v="$15.00 to $49.99"/>
    <n v="15"/>
    <n v="0.04"/>
    <n v="60"/>
    <n v="71804.998500000002"/>
    <s v="INTC"/>
    <s v="Intel Corp."/>
    <s v="Information Technology"/>
    <s v="Semiconductors"/>
    <s v="Santa Clara, California"/>
    <d v="1976-12-31T00:00:00"/>
    <n v="50863"/>
    <m/>
  </r>
  <r>
    <d v="2019-06-26T00:00:00"/>
    <s v="INTC"/>
    <s v="sell"/>
    <n v="800"/>
    <n v="6"/>
    <s v="2019-06-26"/>
    <n v="47.650002000000001"/>
    <n v="48.48"/>
    <n v="47.560001"/>
    <n v="48.189999"/>
    <n v="48.189999"/>
    <n v="21886300"/>
    <s v="INTC"/>
    <x v="5"/>
    <s v="$15.00 to $49.99"/>
    <n v="15"/>
    <n v="0.04"/>
    <n v="32"/>
    <n v="38551.999199999998"/>
    <s v="INTC"/>
    <s v="Intel Corp."/>
    <s v="Information Technology"/>
    <s v="Semiconductors"/>
    <s v="Santa Clara, California"/>
    <d v="1976-12-31T00:00:00"/>
    <n v="50863"/>
    <m/>
  </r>
  <r>
    <d v="2019-05-08T00:00:00"/>
    <s v="INTC"/>
    <s v="sell"/>
    <n v="100"/>
    <n v="1"/>
    <s v="2019-05-08"/>
    <n v="50.200001"/>
    <n v="50.790000999999997"/>
    <n v="49.07"/>
    <n v="49.240001999999997"/>
    <n v="49.240001999999997"/>
    <n v="36812400"/>
    <s v="INTC"/>
    <x v="19"/>
    <s v="$15.00 to $49.99"/>
    <n v="15"/>
    <n v="0.04"/>
    <n v="4"/>
    <n v="4924.0001999999986"/>
    <s v="INTC"/>
    <s v="Intel Corp."/>
    <s v="Information Technology"/>
    <s v="Semiconductors"/>
    <s v="Santa Clara, California"/>
    <d v="1976-12-31T00:00:00"/>
    <n v="50863"/>
    <m/>
  </r>
  <r>
    <d v="2019-05-02T00:00:00"/>
    <s v="INTC"/>
    <s v="sell"/>
    <n v="200"/>
    <n v="4"/>
    <s v="2019-05-02"/>
    <n v="50.799999"/>
    <n v="51.330002"/>
    <n v="50.119999"/>
    <n v="50.549999"/>
    <n v="50.242305999999999"/>
    <n v="22655400"/>
    <s v="INTC"/>
    <x v="14"/>
    <s v="$50.00 to $99.99"/>
    <n v="50"/>
    <n v="0.08"/>
    <n v="16"/>
    <n v="10048.4612"/>
    <s v="INTC"/>
    <s v="Intel Corp."/>
    <s v="Information Technology"/>
    <s v="Semiconductors"/>
    <s v="Santa Clara, California"/>
    <d v="1976-12-31T00:00:00"/>
    <n v="50863"/>
    <m/>
  </r>
  <r>
    <d v="2019-05-02T00:00:00"/>
    <s v="INTC"/>
    <s v="buy"/>
    <n v="1900"/>
    <n v="15"/>
    <s v="2019-05-02"/>
    <n v="50.799999"/>
    <n v="51.330002"/>
    <n v="50.119999"/>
    <n v="50.549999"/>
    <n v="50.242305999999999"/>
    <n v="22655400"/>
    <s v="INTC"/>
    <x v="9"/>
    <s v="$50.00 to $99.99"/>
    <n v="50"/>
    <n v="0.08"/>
    <n v="152"/>
    <n v="95460.381399999998"/>
    <s v="INTC"/>
    <s v="Intel Corp."/>
    <s v="Information Technology"/>
    <s v="Semiconductors"/>
    <s v="Santa Clara, California"/>
    <d v="1976-12-31T00:00:00"/>
    <n v="50863"/>
    <m/>
  </r>
  <r>
    <d v="2019-05-02T00:00:00"/>
    <s v="INTC"/>
    <s v="buy"/>
    <n v="600"/>
    <n v="9"/>
    <s v="2019-05-02"/>
    <n v="50.799999"/>
    <n v="51.330002"/>
    <n v="50.119999"/>
    <n v="50.549999"/>
    <n v="50.242305999999999"/>
    <n v="22655400"/>
    <s v="INTC"/>
    <x v="6"/>
    <s v="$50.00 to $99.99"/>
    <n v="50"/>
    <n v="0.08"/>
    <n v="48"/>
    <n v="30145.383600000001"/>
    <s v="INTC"/>
    <s v="Intel Corp."/>
    <s v="Information Technology"/>
    <s v="Semiconductors"/>
    <s v="Santa Clara, California"/>
    <d v="1976-12-31T00:00:00"/>
    <n v="50863"/>
    <m/>
  </r>
  <r>
    <d v="2019-05-01T00:00:00"/>
    <s v="INTC"/>
    <s v="buy"/>
    <n v="300"/>
    <n v="6"/>
    <s v="2019-05-01"/>
    <n v="51.099997999999999"/>
    <n v="51.599997999999999"/>
    <n v="50.740001999999997"/>
    <n v="50.759998000000003"/>
    <n v="50.451022999999999"/>
    <n v="20467600"/>
    <s v="INTC"/>
    <x v="5"/>
    <s v="$50.00 to $99.99"/>
    <n v="50"/>
    <n v="0.08"/>
    <n v="24"/>
    <n v="15135.3069"/>
    <s v="INTC"/>
    <s v="Intel Corp."/>
    <s v="Information Technology"/>
    <s v="Semiconductors"/>
    <s v="Santa Clara, California"/>
    <d v="1976-12-31T00:00:00"/>
    <n v="50863"/>
    <m/>
  </r>
  <r>
    <d v="2019-05-01T00:00:00"/>
    <s v="INTC"/>
    <s v="buy"/>
    <n v="600"/>
    <n v="8"/>
    <s v="2019-05-01"/>
    <n v="51.099997999999999"/>
    <n v="51.599997999999999"/>
    <n v="50.740001999999997"/>
    <n v="50.759998000000003"/>
    <n v="50.451022999999999"/>
    <n v="20467600"/>
    <s v="INTC"/>
    <x v="4"/>
    <s v="$50.00 to $99.99"/>
    <n v="50"/>
    <n v="0.08"/>
    <n v="48"/>
    <n v="30270.613799999999"/>
    <s v="INTC"/>
    <s v="Intel Corp."/>
    <s v="Information Technology"/>
    <s v="Semiconductors"/>
    <s v="Santa Clara, California"/>
    <d v="1976-12-31T00:00:00"/>
    <n v="50863"/>
    <m/>
  </r>
  <r>
    <d v="2019-05-07T00:00:00"/>
    <s v="INTC"/>
    <s v="sell"/>
    <n v="1800"/>
    <n v="20"/>
    <s v="2019-05-07"/>
    <n v="50.599997999999999"/>
    <n v="50.880001"/>
    <n v="49.93"/>
    <n v="50.48"/>
    <n v="50.48"/>
    <n v="29713400"/>
    <s v="INTC"/>
    <x v="15"/>
    <s v="$50.00 to $99.99"/>
    <n v="50"/>
    <n v="0.08"/>
    <n v="144"/>
    <n v="90864"/>
    <s v="INTC"/>
    <s v="Intel Corp."/>
    <s v="Information Technology"/>
    <s v="Semiconductors"/>
    <s v="Santa Clara, California"/>
    <d v="1976-12-31T00:00:00"/>
    <n v="50863"/>
    <m/>
  </r>
  <r>
    <d v="2019-05-07T00:00:00"/>
    <s v="INTC"/>
    <s v="sell"/>
    <n v="1000"/>
    <n v="8"/>
    <s v="2019-05-07"/>
    <n v="50.599997999999999"/>
    <n v="50.880001"/>
    <n v="49.93"/>
    <n v="50.48"/>
    <n v="50.48"/>
    <n v="29713400"/>
    <s v="INTC"/>
    <x v="4"/>
    <s v="$50.00 to $99.99"/>
    <n v="50"/>
    <n v="0.08"/>
    <n v="80"/>
    <n v="50480"/>
    <s v="INTC"/>
    <s v="Intel Corp."/>
    <s v="Information Technology"/>
    <s v="Semiconductors"/>
    <s v="Santa Clara, California"/>
    <d v="1976-12-31T00:00:00"/>
    <n v="50863"/>
    <m/>
  </r>
  <r>
    <d v="2019-04-30T00:00:00"/>
    <s v="INTC"/>
    <s v="buy"/>
    <n v="2100"/>
    <n v="16"/>
    <s v="2019-04-30"/>
    <n v="51"/>
    <n v="51.43"/>
    <n v="50.869999"/>
    <n v="51.040000999999997"/>
    <n v="50.729323999999998"/>
    <n v="27130900"/>
    <s v="INTC"/>
    <x v="8"/>
    <s v="$50.00 to $99.99"/>
    <n v="50"/>
    <n v="0.08"/>
    <n v="168"/>
    <n v="106531.58040000001"/>
    <s v="INTC"/>
    <s v="Intel Corp."/>
    <s v="Information Technology"/>
    <s v="Semiconductors"/>
    <s v="Santa Clara, California"/>
    <d v="1976-12-31T00:00:00"/>
    <n v="50863"/>
    <m/>
  </r>
  <r>
    <d v="2019-04-30T00:00:00"/>
    <s v="INTC"/>
    <s v="sell"/>
    <n v="1000"/>
    <n v="17"/>
    <s v="2019-04-30"/>
    <n v="51"/>
    <n v="51.43"/>
    <n v="50.869999"/>
    <n v="51.040000999999997"/>
    <n v="50.729323999999998"/>
    <n v="27130900"/>
    <s v="INTC"/>
    <x v="17"/>
    <s v="$50.00 to $99.99"/>
    <n v="50"/>
    <n v="0.08"/>
    <n v="80"/>
    <n v="50729.324000000001"/>
    <s v="INTC"/>
    <s v="Intel Corp."/>
    <s v="Information Technology"/>
    <s v="Semiconductors"/>
    <s v="Santa Clara, California"/>
    <d v="1976-12-31T00:00:00"/>
    <n v="50863"/>
    <m/>
  </r>
  <r>
    <d v="2019-04-30T00:00:00"/>
    <s v="INTC"/>
    <s v="buy"/>
    <n v="2100"/>
    <n v="19"/>
    <s v="2019-04-30"/>
    <n v="51"/>
    <n v="51.43"/>
    <n v="50.869999"/>
    <n v="51.040000999999997"/>
    <n v="50.729323999999998"/>
    <n v="27130900"/>
    <s v="INTC"/>
    <x v="0"/>
    <s v="$50.00 to $99.99"/>
    <n v="50"/>
    <n v="0.08"/>
    <n v="168"/>
    <n v="106531.58040000001"/>
    <s v="INTC"/>
    <s v="Intel Corp."/>
    <s v="Information Technology"/>
    <s v="Semiconductors"/>
    <s v="Santa Clara, California"/>
    <d v="1976-12-31T00:00:00"/>
    <n v="50863"/>
    <m/>
  </r>
  <r>
    <d v="2019-04-30T00:00:00"/>
    <s v="INTC"/>
    <s v="buy"/>
    <n v="200"/>
    <n v="2"/>
    <s v="2019-04-30"/>
    <n v="51"/>
    <n v="51.43"/>
    <n v="50.869999"/>
    <n v="51.040000999999997"/>
    <n v="50.729323999999998"/>
    <n v="27130900"/>
    <s v="INTC"/>
    <x v="10"/>
    <s v="$50.00 to $99.99"/>
    <n v="50"/>
    <n v="0.08"/>
    <n v="16"/>
    <n v="10145.864799999999"/>
    <s v="INTC"/>
    <s v="Intel Corp."/>
    <s v="Information Technology"/>
    <s v="Semiconductors"/>
    <s v="Santa Clara, California"/>
    <d v="1976-12-31T00:00:00"/>
    <n v="50863"/>
    <m/>
  </r>
  <r>
    <d v="2019-04-29T00:00:00"/>
    <s v="INTC"/>
    <s v="buy"/>
    <n v="1400"/>
    <n v="9"/>
    <s v="2019-04-29"/>
    <n v="52.169998"/>
    <n v="52.43"/>
    <n v="51"/>
    <n v="51.110000999999997"/>
    <n v="50.798896999999997"/>
    <n v="42142300"/>
    <s v="INTC"/>
    <x v="6"/>
    <s v="$50.00 to $99.99"/>
    <n v="50"/>
    <n v="0.08"/>
    <n v="112"/>
    <n v="71118.455799999996"/>
    <s v="INTC"/>
    <s v="Intel Corp."/>
    <s v="Information Technology"/>
    <s v="Semiconductors"/>
    <s v="Santa Clara, California"/>
    <d v="1976-12-31T00:00:00"/>
    <n v="50863"/>
    <m/>
  </r>
  <r>
    <d v="2019-04-29T00:00:00"/>
    <s v="INTC"/>
    <s v="buy"/>
    <n v="1000"/>
    <n v="19"/>
    <s v="2019-04-29"/>
    <n v="52.169998"/>
    <n v="52.43"/>
    <n v="51"/>
    <n v="51.110000999999997"/>
    <n v="50.798896999999997"/>
    <n v="42142300"/>
    <s v="INTC"/>
    <x v="0"/>
    <s v="$50.00 to $99.99"/>
    <n v="50"/>
    <n v="0.08"/>
    <n v="80"/>
    <n v="50798.896999999997"/>
    <s v="INTC"/>
    <s v="Intel Corp."/>
    <s v="Information Technology"/>
    <s v="Semiconductors"/>
    <s v="Santa Clara, California"/>
    <d v="1976-12-31T00:00:00"/>
    <n v="50863"/>
    <m/>
  </r>
  <r>
    <d v="2019-05-06T00:00:00"/>
    <s v="INTC"/>
    <s v="sell"/>
    <n v="2200"/>
    <n v="19"/>
    <s v="2019-05-06"/>
    <n v="50.25"/>
    <n v="51.279998999999997"/>
    <n v="50.189999"/>
    <n v="51.220001000000003"/>
    <n v="51.220001000000003"/>
    <n v="26245200"/>
    <s v="INTC"/>
    <x v="0"/>
    <s v="$50.00 to $99.99"/>
    <n v="50"/>
    <n v="0.08"/>
    <n v="176"/>
    <n v="112684.0022"/>
    <s v="INTC"/>
    <s v="Intel Corp."/>
    <s v="Information Technology"/>
    <s v="Semiconductors"/>
    <s v="Santa Clara, California"/>
    <d v="1976-12-31T00:00:00"/>
    <n v="50863"/>
    <m/>
  </r>
  <r>
    <d v="2019-05-03T00:00:00"/>
    <s v="INTC"/>
    <s v="buy"/>
    <n v="1500"/>
    <n v="13"/>
    <s v="2019-05-03"/>
    <n v="51.080002"/>
    <n v="51.82"/>
    <n v="50.73"/>
    <n v="51.75"/>
    <n v="51.435001"/>
    <n v="25656600"/>
    <s v="INTC"/>
    <x v="13"/>
    <s v="$50.00 to $99.99"/>
    <n v="50"/>
    <n v="0.08"/>
    <n v="120"/>
    <n v="77152.501499999998"/>
    <s v="INTC"/>
    <s v="Intel Corp."/>
    <s v="Information Technology"/>
    <s v="Semiconductors"/>
    <s v="Santa Clara, California"/>
    <d v="1976-12-31T00:00:00"/>
    <n v="50863"/>
    <m/>
  </r>
  <r>
    <d v="2019-05-03T00:00:00"/>
    <s v="INTC"/>
    <s v="sell"/>
    <n v="300"/>
    <n v="1"/>
    <s v="2019-05-03"/>
    <n v="51.080002"/>
    <n v="51.82"/>
    <n v="50.73"/>
    <n v="51.75"/>
    <n v="51.435001"/>
    <n v="25656600"/>
    <s v="INTC"/>
    <x v="19"/>
    <s v="$50.00 to $99.99"/>
    <n v="50"/>
    <n v="0.08"/>
    <n v="24"/>
    <n v="15430.5003"/>
    <s v="INTC"/>
    <s v="Intel Corp."/>
    <s v="Information Technology"/>
    <s v="Semiconductors"/>
    <s v="Santa Clara, California"/>
    <d v="1976-12-31T00:00:00"/>
    <n v="50863"/>
    <m/>
  </r>
  <r>
    <d v="2019-05-03T00:00:00"/>
    <s v="INTC"/>
    <s v="sell"/>
    <n v="2000"/>
    <n v="20"/>
    <s v="2019-05-03"/>
    <n v="51.080002"/>
    <n v="51.82"/>
    <n v="50.73"/>
    <n v="51.75"/>
    <n v="51.435001"/>
    <n v="25656600"/>
    <s v="INTC"/>
    <x v="15"/>
    <s v="$50.00 to $99.99"/>
    <n v="50"/>
    <n v="0.08"/>
    <n v="160"/>
    <n v="102870.00199999999"/>
    <s v="INTC"/>
    <s v="Intel Corp."/>
    <s v="Information Technology"/>
    <s v="Semiconductors"/>
    <s v="Santa Clara, California"/>
    <d v="1976-12-31T00:00:00"/>
    <n v="50863"/>
    <m/>
  </r>
  <r>
    <d v="2019-05-03T00:00:00"/>
    <s v="INTC"/>
    <s v="buy"/>
    <n v="1300"/>
    <n v="7"/>
    <s v="2019-05-03"/>
    <n v="51.080002"/>
    <n v="51.82"/>
    <n v="50.73"/>
    <n v="51.75"/>
    <n v="51.435001"/>
    <n v="25656600"/>
    <s v="INTC"/>
    <x v="7"/>
    <s v="$50.00 to $99.99"/>
    <n v="50"/>
    <n v="0.08"/>
    <n v="104"/>
    <n v="66865.501300000004"/>
    <s v="INTC"/>
    <s v="Intel Corp."/>
    <s v="Information Technology"/>
    <s v="Semiconductors"/>
    <s v="Santa Clara, California"/>
    <d v="1976-12-31T00:00:00"/>
    <n v="50863"/>
    <m/>
  </r>
  <r>
    <d v="2019-04-26T00:00:00"/>
    <s v="INTC"/>
    <s v="sell"/>
    <n v="2600"/>
    <n v="18"/>
    <s v="2019-04-26"/>
    <n v="52.740001999999997"/>
    <n v="53.09"/>
    <n v="51.52"/>
    <n v="52.43"/>
    <n v="52.110863000000002"/>
    <n v="72364500"/>
    <s v="INTC"/>
    <x v="18"/>
    <s v="$50.00 to $99.99"/>
    <n v="50"/>
    <n v="0.08"/>
    <n v="208"/>
    <n v="135488.2438"/>
    <s v="INTC"/>
    <s v="Intel Corp."/>
    <s v="Information Technology"/>
    <s v="Semiconductors"/>
    <s v="Santa Clara, California"/>
    <d v="1976-12-31T00:00:00"/>
    <n v="50863"/>
    <m/>
  </r>
  <r>
    <d v="2019-04-02T00:00:00"/>
    <s v="INTC"/>
    <s v="sell"/>
    <n v="1600"/>
    <n v="9"/>
    <s v="2019-04-02"/>
    <n v="54.529998999999997"/>
    <n v="54.799999"/>
    <n v="54.23"/>
    <n v="54.360000999999997"/>
    <n v="54.029114"/>
    <n v="13704500"/>
    <s v="INTC"/>
    <x v="6"/>
    <s v="$50.00 to $99.99"/>
    <n v="50"/>
    <n v="0.08"/>
    <n v="128"/>
    <n v="86446.582399999999"/>
    <s v="INTC"/>
    <s v="Intel Corp."/>
    <s v="Information Technology"/>
    <s v="Semiconductors"/>
    <s v="Santa Clara, California"/>
    <d v="1976-12-31T00:00:00"/>
    <n v="50863"/>
    <m/>
  </r>
  <r>
    <d v="2019-04-02T00:00:00"/>
    <s v="INTC"/>
    <s v="sell"/>
    <n v="600"/>
    <n v="6"/>
    <s v="2019-04-02"/>
    <n v="54.529998999999997"/>
    <n v="54.799999"/>
    <n v="54.23"/>
    <n v="54.360000999999997"/>
    <n v="54.029114"/>
    <n v="13704500"/>
    <s v="INTC"/>
    <x v="5"/>
    <s v="$50.00 to $99.99"/>
    <n v="50"/>
    <n v="0.08"/>
    <n v="48"/>
    <n v="32417.468400000002"/>
    <s v="INTC"/>
    <s v="Intel Corp."/>
    <s v="Information Technology"/>
    <s v="Semiconductors"/>
    <s v="Santa Clara, California"/>
    <d v="1976-12-31T00:00:00"/>
    <n v="50863"/>
    <m/>
  </r>
  <r>
    <d v="2019-04-02T00:00:00"/>
    <s v="INTC"/>
    <s v="buy"/>
    <n v="1000"/>
    <n v="10"/>
    <s v="2019-04-02"/>
    <n v="54.529998999999997"/>
    <n v="54.799999"/>
    <n v="54.23"/>
    <n v="54.360000999999997"/>
    <n v="54.029114"/>
    <n v="13704500"/>
    <s v="INTC"/>
    <x v="2"/>
    <s v="$50.00 to $99.99"/>
    <n v="50"/>
    <n v="0.08"/>
    <n v="80"/>
    <n v="54029.114000000001"/>
    <s v="INTC"/>
    <s v="Intel Corp."/>
    <s v="Information Technology"/>
    <s v="Semiconductors"/>
    <s v="Santa Clara, California"/>
    <d v="1976-12-31T00:00:00"/>
    <n v="50863"/>
    <m/>
  </r>
  <r>
    <d v="2019-04-09T00:00:00"/>
    <s v="INTC"/>
    <s v="buy"/>
    <n v="100"/>
    <n v="3"/>
    <s v="2019-04-09"/>
    <n v="55.349997999999999"/>
    <n v="55.43"/>
    <n v="54.900002000000001"/>
    <n v="55.32"/>
    <n v="54.983269"/>
    <n v="13339700"/>
    <s v="INTC"/>
    <x v="3"/>
    <s v="$50.00 to $99.99"/>
    <n v="50"/>
    <n v="0.08"/>
    <n v="8"/>
    <n v="5498.3269"/>
    <s v="INTC"/>
    <s v="Intel Corp."/>
    <s v="Information Technology"/>
    <s v="Semiconductors"/>
    <s v="Santa Clara, California"/>
    <d v="1976-12-31T00:00:00"/>
    <n v="50863"/>
    <m/>
  </r>
  <r>
    <d v="2019-04-03T00:00:00"/>
    <s v="INTC"/>
    <s v="sell"/>
    <n v="600"/>
    <n v="6"/>
    <s v="2019-04-03"/>
    <n v="55.029998999999997"/>
    <n v="55.990001999999997"/>
    <n v="54.889999000000003"/>
    <n v="55.48"/>
    <n v="55.142296000000002"/>
    <n v="24552800"/>
    <s v="INTC"/>
    <x v="5"/>
    <s v="$50.00 to $99.99"/>
    <n v="50"/>
    <n v="0.08"/>
    <n v="48"/>
    <n v="33085.3776"/>
    <s v="INTC"/>
    <s v="Intel Corp."/>
    <s v="Information Technology"/>
    <s v="Semiconductors"/>
    <s v="Santa Clara, California"/>
    <d v="1976-12-31T00:00:00"/>
    <n v="50863"/>
    <m/>
  </r>
  <r>
    <d v="2019-04-03T00:00:00"/>
    <s v="INTC"/>
    <s v="buy"/>
    <n v="400"/>
    <n v="2"/>
    <s v="2019-04-03"/>
    <n v="55.029998999999997"/>
    <n v="55.990001999999997"/>
    <n v="54.889999000000003"/>
    <n v="55.48"/>
    <n v="55.142296000000002"/>
    <n v="24552800"/>
    <s v="INTC"/>
    <x v="10"/>
    <s v="$50.00 to $99.99"/>
    <n v="50"/>
    <n v="0.08"/>
    <n v="32"/>
    <n v="22056.918399999999"/>
    <s v="INTC"/>
    <s v="Intel Corp."/>
    <s v="Information Technology"/>
    <s v="Semiconductors"/>
    <s v="Santa Clara, California"/>
    <d v="1976-12-31T00:00:00"/>
    <n v="50863"/>
    <m/>
  </r>
  <r>
    <d v="2019-04-03T00:00:00"/>
    <s v="INTC"/>
    <s v="sell"/>
    <n v="1200"/>
    <n v="12"/>
    <s v="2019-04-03"/>
    <n v="55.029998999999997"/>
    <n v="55.990001999999997"/>
    <n v="54.889999000000003"/>
    <n v="55.48"/>
    <n v="55.142296000000002"/>
    <n v="24552800"/>
    <s v="INTC"/>
    <x v="11"/>
    <s v="$50.00 to $99.99"/>
    <n v="50"/>
    <n v="0.08"/>
    <n v="96"/>
    <n v="66170.7552"/>
    <s v="INTC"/>
    <s v="Intel Corp."/>
    <s v="Information Technology"/>
    <s v="Semiconductors"/>
    <s v="Santa Clara, California"/>
    <d v="1976-12-31T00:00:00"/>
    <n v="50863"/>
    <m/>
  </r>
  <r>
    <d v="2019-04-03T00:00:00"/>
    <s v="INTC"/>
    <s v="buy"/>
    <n v="900"/>
    <n v="9"/>
    <s v="2019-04-03"/>
    <n v="55.029998999999997"/>
    <n v="55.990001999999997"/>
    <n v="54.889999000000003"/>
    <n v="55.48"/>
    <n v="55.142296000000002"/>
    <n v="24552800"/>
    <s v="INTC"/>
    <x v="6"/>
    <s v="$50.00 to $99.99"/>
    <n v="50"/>
    <n v="0.08"/>
    <n v="72"/>
    <n v="49628.066400000003"/>
    <s v="INTC"/>
    <s v="Intel Corp."/>
    <s v="Information Technology"/>
    <s v="Semiconductors"/>
    <s v="Santa Clara, California"/>
    <d v="1976-12-31T00:00:00"/>
    <n v="50863"/>
    <m/>
  </r>
  <r>
    <d v="2019-04-05T00:00:00"/>
    <s v="INTC"/>
    <s v="sell"/>
    <n v="1700"/>
    <n v="16"/>
    <s v="2019-04-05"/>
    <n v="55.75"/>
    <n v="55.950001"/>
    <n v="54.869999"/>
    <n v="55.599997999999999"/>
    <n v="55.261566000000002"/>
    <n v="19268400"/>
    <s v="INTC"/>
    <x v="8"/>
    <s v="$50.00 to $99.99"/>
    <n v="50"/>
    <n v="0.08"/>
    <n v="136"/>
    <n v="93944.662200000006"/>
    <s v="INTC"/>
    <s v="Intel Corp."/>
    <s v="Information Technology"/>
    <s v="Semiconductors"/>
    <s v="Santa Clara, California"/>
    <d v="1976-12-31T00:00:00"/>
    <n v="50863"/>
    <m/>
  </r>
  <r>
    <d v="2019-04-08T00:00:00"/>
    <s v="INTC"/>
    <s v="buy"/>
    <n v="1400"/>
    <n v="12"/>
    <s v="2019-04-08"/>
    <n v="55.279998999999997"/>
    <n v="55.740001999999997"/>
    <n v="55.200001"/>
    <n v="55.68"/>
    <n v="55.341079999999998"/>
    <n v="11758800"/>
    <s v="INTC"/>
    <x v="11"/>
    <s v="$50.00 to $99.99"/>
    <n v="50"/>
    <n v="0.08"/>
    <n v="112"/>
    <n v="77477.512000000002"/>
    <s v="INTC"/>
    <s v="Intel Corp."/>
    <s v="Information Technology"/>
    <s v="Semiconductors"/>
    <s v="Santa Clara, California"/>
    <d v="1976-12-31T00:00:00"/>
    <n v="50863"/>
    <m/>
  </r>
  <r>
    <d v="2019-04-08T00:00:00"/>
    <s v="INTC"/>
    <s v="sell"/>
    <n v="700"/>
    <n v="8"/>
    <s v="2019-04-08"/>
    <n v="55.279998999999997"/>
    <n v="55.740001999999997"/>
    <n v="55.200001"/>
    <n v="55.68"/>
    <n v="55.341079999999998"/>
    <n v="11758800"/>
    <s v="INTC"/>
    <x v="4"/>
    <s v="$50.00 to $99.99"/>
    <n v="50"/>
    <n v="0.08"/>
    <n v="56"/>
    <n v="38738.756000000001"/>
    <s v="INTC"/>
    <s v="Intel Corp."/>
    <s v="Information Technology"/>
    <s v="Semiconductors"/>
    <s v="Santa Clara, California"/>
    <d v="1976-12-31T00:00:00"/>
    <n v="50863"/>
    <m/>
  </r>
  <r>
    <d v="2019-04-10T00:00:00"/>
    <s v="INTC"/>
    <s v="sell"/>
    <n v="200"/>
    <n v="3"/>
    <s v="2019-04-10"/>
    <n v="55.32"/>
    <n v="55.860000999999997"/>
    <n v="55.32"/>
    <n v="55.75"/>
    <n v="55.410651999999999"/>
    <n v="13084000"/>
    <s v="INTC"/>
    <x v="3"/>
    <s v="$50.00 to $99.99"/>
    <n v="50"/>
    <n v="0.08"/>
    <n v="16"/>
    <n v="11082.1304"/>
    <s v="INTC"/>
    <s v="Intel Corp."/>
    <s v="Information Technology"/>
    <s v="Semiconductors"/>
    <s v="Santa Clara, California"/>
    <d v="1976-12-31T00:00:00"/>
    <n v="50863"/>
    <m/>
  </r>
  <r>
    <d v="2019-04-11T00:00:00"/>
    <s v="INTC"/>
    <s v="buy"/>
    <n v="700"/>
    <n v="14"/>
    <s v="2019-04-11"/>
    <n v="55.759998000000003"/>
    <n v="56.07"/>
    <n v="55.630001"/>
    <n v="55.799999"/>
    <n v="55.460346000000001"/>
    <n v="10845800"/>
    <s v="INTC"/>
    <x v="16"/>
    <s v="$50.00 to $99.99"/>
    <n v="50"/>
    <n v="0.08"/>
    <n v="56"/>
    <n v="38822.242200000001"/>
    <s v="INTC"/>
    <s v="Intel Corp."/>
    <s v="Information Technology"/>
    <s v="Semiconductors"/>
    <s v="Santa Clara, California"/>
    <d v="1976-12-31T00:00:00"/>
    <n v="50863"/>
    <m/>
  </r>
  <r>
    <d v="2019-04-11T00:00:00"/>
    <s v="INTC"/>
    <s v="sell"/>
    <n v="1900"/>
    <n v="20"/>
    <s v="2019-04-11"/>
    <n v="55.759998000000003"/>
    <n v="56.07"/>
    <n v="55.630001"/>
    <n v="55.799999"/>
    <n v="55.460346000000001"/>
    <n v="10845800"/>
    <s v="INTC"/>
    <x v="15"/>
    <s v="$50.00 to $99.99"/>
    <n v="50"/>
    <n v="0.08"/>
    <n v="152"/>
    <n v="105374.6574"/>
    <s v="INTC"/>
    <s v="Intel Corp."/>
    <s v="Information Technology"/>
    <s v="Semiconductors"/>
    <s v="Santa Clara, California"/>
    <d v="1976-12-31T00:00:00"/>
    <n v="50863"/>
    <m/>
  </r>
  <r>
    <d v="2019-04-04T00:00:00"/>
    <s v="INTC"/>
    <s v="sell"/>
    <n v="1400"/>
    <n v="15"/>
    <s v="2019-04-04"/>
    <n v="55.27"/>
    <n v="56.139999000000003"/>
    <n v="55.27"/>
    <n v="55.919998"/>
    <n v="55.579616999999999"/>
    <n v="16520500"/>
    <s v="INTC"/>
    <x v="9"/>
    <s v="$50.00 to $99.99"/>
    <n v="50"/>
    <n v="0.08"/>
    <n v="112"/>
    <n v="77811.463799999998"/>
    <s v="INTC"/>
    <s v="Intel Corp."/>
    <s v="Information Technology"/>
    <s v="Semiconductors"/>
    <s v="Santa Clara, California"/>
    <d v="1976-12-31T00:00:00"/>
    <n v="50863"/>
    <m/>
  </r>
  <r>
    <d v="2019-04-04T00:00:00"/>
    <s v="INTC"/>
    <s v="sell"/>
    <n v="100"/>
    <n v="4"/>
    <s v="2019-04-04"/>
    <n v="55.27"/>
    <n v="56.139999000000003"/>
    <n v="55.27"/>
    <n v="55.919998"/>
    <n v="55.579616999999999"/>
    <n v="16520500"/>
    <s v="INTC"/>
    <x v="14"/>
    <s v="$50.00 to $99.99"/>
    <n v="50"/>
    <n v="0.08"/>
    <n v="8"/>
    <n v="5557.9616999999998"/>
    <s v="INTC"/>
    <s v="Intel Corp."/>
    <s v="Information Technology"/>
    <s v="Semiconductors"/>
    <s v="Santa Clara, California"/>
    <d v="1976-12-31T00:00:00"/>
    <n v="50863"/>
    <m/>
  </r>
  <r>
    <d v="2019-04-15T00:00:00"/>
    <s v="INTC"/>
    <s v="buy"/>
    <n v="900"/>
    <n v="13"/>
    <s v="2019-04-15"/>
    <n v="56.459999000000003"/>
    <n v="56.560001"/>
    <n v="55.919998"/>
    <n v="56.279998999999997"/>
    <n v="55.937424"/>
    <n v="11676900"/>
    <s v="INTC"/>
    <x v="13"/>
    <s v="$50.00 to $99.99"/>
    <n v="50"/>
    <n v="0.08"/>
    <n v="72"/>
    <n v="50343.681600000004"/>
    <s v="INTC"/>
    <s v="Intel Corp."/>
    <s v="Information Technology"/>
    <s v="Semiconductors"/>
    <s v="Santa Clara, California"/>
    <d v="1976-12-31T00:00:00"/>
    <n v="50863"/>
    <m/>
  </r>
  <r>
    <d v="2019-04-15T00:00:00"/>
    <s v="INTC"/>
    <s v="sell"/>
    <n v="800"/>
    <n v="7"/>
    <s v="2019-04-15"/>
    <n v="56.459999000000003"/>
    <n v="56.560001"/>
    <n v="55.919998"/>
    <n v="56.279998999999997"/>
    <n v="55.937424"/>
    <n v="11676900"/>
    <s v="INTC"/>
    <x v="7"/>
    <s v="$50.00 to $99.99"/>
    <n v="50"/>
    <n v="0.08"/>
    <n v="64"/>
    <n v="44749.939200000001"/>
    <s v="INTC"/>
    <s v="Intel Corp."/>
    <s v="Information Technology"/>
    <s v="Semiconductors"/>
    <s v="Santa Clara, California"/>
    <d v="1976-12-31T00:00:00"/>
    <n v="50863"/>
    <m/>
  </r>
  <r>
    <d v="2019-04-15T00:00:00"/>
    <s v="INTC"/>
    <s v="sell"/>
    <n v="200"/>
    <n v="4"/>
    <s v="2019-04-15"/>
    <n v="56.459999000000003"/>
    <n v="56.560001"/>
    <n v="55.919998"/>
    <n v="56.279998999999997"/>
    <n v="55.937424"/>
    <n v="11676900"/>
    <s v="INTC"/>
    <x v="14"/>
    <s v="$50.00 to $99.99"/>
    <n v="50"/>
    <n v="0.08"/>
    <n v="16"/>
    <n v="11187.4848"/>
    <s v="INTC"/>
    <s v="Intel Corp."/>
    <s v="Information Technology"/>
    <s v="Semiconductors"/>
    <s v="Santa Clara, California"/>
    <d v="1976-12-31T00:00:00"/>
    <n v="50863"/>
    <m/>
  </r>
  <r>
    <d v="2019-04-12T00:00:00"/>
    <s v="INTC"/>
    <s v="sell"/>
    <n v="1000"/>
    <n v="12"/>
    <s v="2019-04-12"/>
    <n v="56.209999000000003"/>
    <n v="56.490001999999997"/>
    <n v="55.84"/>
    <n v="56.419998"/>
    <n v="56.076571999999999"/>
    <n v="12910200"/>
    <s v="INTC"/>
    <x v="11"/>
    <s v="$50.00 to $99.99"/>
    <n v="50"/>
    <n v="0.08"/>
    <n v="80"/>
    <n v="56076.572"/>
    <s v="INTC"/>
    <s v="Intel Corp."/>
    <s v="Information Technology"/>
    <s v="Semiconductors"/>
    <s v="Santa Clara, California"/>
    <d v="1976-12-31T00:00:00"/>
    <n v="50863"/>
    <m/>
  </r>
  <r>
    <d v="2019-04-16T00:00:00"/>
    <s v="INTC"/>
    <s v="sell"/>
    <n v="400"/>
    <n v="12"/>
    <s v="2019-04-16"/>
    <n v="56.66"/>
    <n v="57.470001000000003"/>
    <n v="56.07"/>
    <n v="56.709999000000003"/>
    <n v="56.364806999999999"/>
    <n v="30301900"/>
    <s v="INTC"/>
    <x v="11"/>
    <s v="$50.00 to $99.99"/>
    <n v="50"/>
    <n v="0.08"/>
    <n v="32"/>
    <n v="22545.9228"/>
    <s v="INTC"/>
    <s v="Intel Corp."/>
    <s v="Information Technology"/>
    <s v="Semiconductors"/>
    <s v="Santa Clara, California"/>
    <d v="1976-12-31T00:00:00"/>
    <n v="50863"/>
    <m/>
  </r>
  <r>
    <d v="2019-04-16T00:00:00"/>
    <s v="INTC"/>
    <s v="buy"/>
    <n v="400"/>
    <n v="2"/>
    <s v="2019-04-16"/>
    <n v="56.66"/>
    <n v="57.470001000000003"/>
    <n v="56.07"/>
    <n v="56.709999000000003"/>
    <n v="56.364806999999999"/>
    <n v="30301900"/>
    <s v="INTC"/>
    <x v="10"/>
    <s v="$50.00 to $99.99"/>
    <n v="50"/>
    <n v="0.08"/>
    <n v="32"/>
    <n v="22545.9228"/>
    <s v="INTC"/>
    <s v="Intel Corp."/>
    <s v="Information Technology"/>
    <s v="Semiconductors"/>
    <s v="Santa Clara, California"/>
    <d v="1976-12-31T00:00:00"/>
    <n v="50863"/>
    <m/>
  </r>
  <r>
    <d v="2019-04-16T00:00:00"/>
    <s v="INTC"/>
    <s v="buy"/>
    <n v="100"/>
    <n v="3"/>
    <s v="2019-04-16"/>
    <n v="56.66"/>
    <n v="57.470001000000003"/>
    <n v="56.07"/>
    <n v="56.709999000000003"/>
    <n v="56.364806999999999"/>
    <n v="30301900"/>
    <s v="INTC"/>
    <x v="3"/>
    <s v="$50.00 to $99.99"/>
    <n v="50"/>
    <n v="0.08"/>
    <n v="8"/>
    <n v="5636.4807000000001"/>
    <s v="INTC"/>
    <s v="Intel Corp."/>
    <s v="Information Technology"/>
    <s v="Semiconductors"/>
    <s v="Santa Clara, California"/>
    <d v="1976-12-31T00:00:00"/>
    <n v="50863"/>
    <m/>
  </r>
  <r>
    <d v="2019-04-16T00:00:00"/>
    <s v="INTC"/>
    <s v="sell"/>
    <n v="400"/>
    <n v="7"/>
    <s v="2019-04-16"/>
    <n v="56.66"/>
    <n v="57.470001000000003"/>
    <n v="56.07"/>
    <n v="56.709999000000003"/>
    <n v="56.364806999999999"/>
    <n v="30301900"/>
    <s v="INTC"/>
    <x v="7"/>
    <s v="$50.00 to $99.99"/>
    <n v="50"/>
    <n v="0.08"/>
    <n v="32"/>
    <n v="22545.9228"/>
    <s v="INTC"/>
    <s v="Intel Corp."/>
    <s v="Information Technology"/>
    <s v="Semiconductors"/>
    <s v="Santa Clara, California"/>
    <d v="1976-12-31T00:00:00"/>
    <n v="50863"/>
    <m/>
  </r>
  <r>
    <d v="2019-04-16T00:00:00"/>
    <s v="INTC"/>
    <s v="buy"/>
    <n v="900"/>
    <n v="14"/>
    <s v="2019-04-16"/>
    <n v="56.66"/>
    <n v="57.470001000000003"/>
    <n v="56.07"/>
    <n v="56.709999000000003"/>
    <n v="56.364806999999999"/>
    <n v="30301900"/>
    <s v="INTC"/>
    <x v="16"/>
    <s v="$50.00 to $99.99"/>
    <n v="50"/>
    <n v="0.08"/>
    <n v="72"/>
    <n v="50728.326300000001"/>
    <s v="INTC"/>
    <s v="Intel Corp."/>
    <s v="Information Technology"/>
    <s v="Semiconductors"/>
    <s v="Santa Clara, California"/>
    <d v="1976-12-31T00:00:00"/>
    <n v="50863"/>
    <m/>
  </r>
  <r>
    <d v="2019-04-25T00:00:00"/>
    <s v="INTC"/>
    <s v="sell"/>
    <n v="1200"/>
    <n v="9"/>
    <s v="2019-04-25"/>
    <n v="58.299999"/>
    <n v="58.380001"/>
    <n v="57.23"/>
    <n v="57.610000999999997"/>
    <n v="57.259331000000003"/>
    <n v="27949900"/>
    <s v="INTC"/>
    <x v="6"/>
    <s v="$50.00 to $99.99"/>
    <n v="50"/>
    <n v="0.08"/>
    <n v="96"/>
    <n v="68711.19720000001"/>
    <s v="INTC"/>
    <s v="Intel Corp."/>
    <s v="Information Technology"/>
    <s v="Semiconductors"/>
    <s v="Santa Clara, California"/>
    <d v="1976-12-31T00:00:00"/>
    <n v="50863"/>
    <m/>
  </r>
  <r>
    <d v="2019-04-25T00:00:00"/>
    <s v="INTC"/>
    <s v="sell"/>
    <n v="300"/>
    <n v="2"/>
    <s v="2019-04-25"/>
    <n v="58.299999"/>
    <n v="58.380001"/>
    <n v="57.23"/>
    <n v="57.610000999999997"/>
    <n v="57.259331000000003"/>
    <n v="27949900"/>
    <s v="INTC"/>
    <x v="10"/>
    <s v="$50.00 to $99.99"/>
    <n v="50"/>
    <n v="0.08"/>
    <n v="24"/>
    <n v="17177.799299999999"/>
    <s v="INTC"/>
    <s v="Intel Corp."/>
    <s v="Information Technology"/>
    <s v="Semiconductors"/>
    <s v="Santa Clara, California"/>
    <d v="1976-12-31T00:00:00"/>
    <n v="50863"/>
    <m/>
  </r>
  <r>
    <d v="2019-04-18T00:00:00"/>
    <s v="INTC"/>
    <s v="sell"/>
    <n v="1300"/>
    <n v="16"/>
    <s v="2019-04-18"/>
    <n v="58.709999000000003"/>
    <n v="58.880001"/>
    <n v="58.119999"/>
    <n v="58.490001999999997"/>
    <n v="58.133975999999997"/>
    <n v="20464200"/>
    <s v="INTC"/>
    <x v="8"/>
    <s v="$50.00 to $99.99"/>
    <n v="50"/>
    <n v="0.08"/>
    <n v="104"/>
    <n v="75574.168799999999"/>
    <s v="INTC"/>
    <s v="Intel Corp."/>
    <s v="Information Technology"/>
    <s v="Semiconductors"/>
    <s v="Santa Clara, California"/>
    <d v="1976-12-31T00:00:00"/>
    <n v="50863"/>
    <m/>
  </r>
  <r>
    <d v="2019-04-18T00:00:00"/>
    <s v="INTC"/>
    <s v="sell"/>
    <n v="3400"/>
    <n v="20"/>
    <s v="2019-04-18"/>
    <n v="58.709999000000003"/>
    <n v="58.880001"/>
    <n v="58.119999"/>
    <n v="58.490001999999997"/>
    <n v="58.133975999999997"/>
    <n v="20464200"/>
    <s v="INTC"/>
    <x v="15"/>
    <s v="$50.00 to $99.99"/>
    <n v="50"/>
    <n v="0.08"/>
    <n v="272"/>
    <n v="197655.5184"/>
    <s v="INTC"/>
    <s v="Intel Corp."/>
    <s v="Information Technology"/>
    <s v="Semiconductors"/>
    <s v="Santa Clara, California"/>
    <d v="1976-12-31T00:00:00"/>
    <n v="50863"/>
    <m/>
  </r>
  <r>
    <d v="2019-04-17T00:00:00"/>
    <s v="INTC"/>
    <s v="sell"/>
    <n v="800"/>
    <n v="5"/>
    <s v="2019-04-17"/>
    <n v="58.439999"/>
    <n v="59.59"/>
    <n v="58.119999"/>
    <n v="58.560001"/>
    <n v="58.203547999999998"/>
    <n v="38788400"/>
    <s v="INTC"/>
    <x v="12"/>
    <s v="$50.00 to $99.99"/>
    <n v="50"/>
    <n v="0.08"/>
    <n v="64"/>
    <n v="46562.838400000001"/>
    <s v="INTC"/>
    <s v="Intel Corp."/>
    <s v="Information Technology"/>
    <s v="Semiconductors"/>
    <s v="Santa Clara, California"/>
    <d v="1976-12-31T00:00:00"/>
    <n v="50863"/>
    <m/>
  </r>
  <r>
    <d v="2019-04-24T00:00:00"/>
    <s v="INTC"/>
    <s v="sell"/>
    <n v="900"/>
    <n v="18"/>
    <s v="2019-04-24"/>
    <n v="58.52"/>
    <n v="59.290000999999997"/>
    <n v="58.139999000000003"/>
    <n v="58.720001000000003"/>
    <n v="58.362575999999997"/>
    <n v="17723700"/>
    <s v="INTC"/>
    <x v="18"/>
    <s v="$50.00 to $99.99"/>
    <n v="50"/>
    <n v="0.08"/>
    <n v="72"/>
    <n v="52526.318399999996"/>
    <s v="INTC"/>
    <s v="Intel Corp."/>
    <s v="Information Technology"/>
    <s v="Semiconductors"/>
    <s v="Santa Clara, California"/>
    <d v="1976-12-31T00:00:00"/>
    <n v="50863"/>
    <m/>
  </r>
  <r>
    <d v="2019-04-24T00:00:00"/>
    <s v="INTC"/>
    <s v="sell"/>
    <n v="2500"/>
    <n v="10"/>
    <s v="2019-04-24"/>
    <n v="58.52"/>
    <n v="59.290000999999997"/>
    <n v="58.139999000000003"/>
    <n v="58.720001000000003"/>
    <n v="58.362575999999997"/>
    <n v="17723700"/>
    <s v="INTC"/>
    <x v="2"/>
    <s v="$50.00 to $99.99"/>
    <n v="50"/>
    <n v="0.08"/>
    <n v="200"/>
    <n v="145906.44"/>
    <s v="INTC"/>
    <s v="Intel Corp."/>
    <s v="Information Technology"/>
    <s v="Semiconductors"/>
    <s v="Santa Clara, California"/>
    <d v="1976-12-31T00:00:00"/>
    <n v="50863"/>
    <m/>
  </r>
  <r>
    <d v="2019-04-24T00:00:00"/>
    <s v="INTC"/>
    <s v="buy"/>
    <n v="700"/>
    <n v="5"/>
    <s v="2019-04-24"/>
    <n v="58.52"/>
    <n v="59.290000999999997"/>
    <n v="58.139999000000003"/>
    <n v="58.720001000000003"/>
    <n v="58.362575999999997"/>
    <n v="17723700"/>
    <s v="INTC"/>
    <x v="12"/>
    <s v="$50.00 to $99.99"/>
    <n v="50"/>
    <n v="0.08"/>
    <n v="56"/>
    <n v="40853.803199999988"/>
    <s v="INTC"/>
    <s v="Intel Corp."/>
    <s v="Information Technology"/>
    <s v="Semiconductors"/>
    <s v="Santa Clara, California"/>
    <d v="1976-12-31T00:00:00"/>
    <n v="50863"/>
    <m/>
  </r>
  <r>
    <d v="2019-04-24T00:00:00"/>
    <s v="INTC"/>
    <s v="sell"/>
    <n v="1000"/>
    <n v="17"/>
    <s v="2019-04-24"/>
    <n v="58.52"/>
    <n v="59.290000999999997"/>
    <n v="58.139999000000003"/>
    <n v="58.720001000000003"/>
    <n v="58.362575999999997"/>
    <n v="17723700"/>
    <s v="INTC"/>
    <x v="17"/>
    <s v="$50.00 to $99.99"/>
    <n v="50"/>
    <n v="0.08"/>
    <n v="80"/>
    <n v="58362.575999999986"/>
    <s v="INTC"/>
    <s v="Intel Corp."/>
    <s v="Information Technology"/>
    <s v="Semiconductors"/>
    <s v="Santa Clara, California"/>
    <d v="1976-12-31T00:00:00"/>
    <n v="50863"/>
    <m/>
  </r>
  <r>
    <d v="2019-04-24T00:00:00"/>
    <s v="INTC"/>
    <s v="sell"/>
    <n v="1100"/>
    <n v="16"/>
    <s v="2019-04-24"/>
    <n v="58.52"/>
    <n v="59.290000999999997"/>
    <n v="58.139999000000003"/>
    <n v="58.720001000000003"/>
    <n v="58.362575999999997"/>
    <n v="17723700"/>
    <s v="INTC"/>
    <x v="8"/>
    <s v="$50.00 to $99.99"/>
    <n v="50"/>
    <n v="0.08"/>
    <n v="88"/>
    <n v="64198.833599999998"/>
    <s v="INTC"/>
    <s v="Intel Corp."/>
    <s v="Information Technology"/>
    <s v="Semiconductors"/>
    <s v="Santa Clara, California"/>
    <d v="1976-12-31T00:00:00"/>
    <n v="50863"/>
    <m/>
  </r>
  <r>
    <d v="2019-04-23T00:00:00"/>
    <s v="INTC"/>
    <s v="sell"/>
    <n v="500"/>
    <n v="8"/>
    <s v="2019-04-23"/>
    <n v="58.889999000000003"/>
    <n v="58.98"/>
    <n v="58.5"/>
    <n v="58.779998999999997"/>
    <n v="58.422207"/>
    <n v="17739900"/>
    <s v="INTC"/>
    <x v="4"/>
    <s v="$50.00 to $99.99"/>
    <n v="50"/>
    <n v="0.08"/>
    <n v="40"/>
    <n v="29211.103500000001"/>
    <s v="INTC"/>
    <s v="Intel Corp."/>
    <s v="Information Technology"/>
    <s v="Semiconductors"/>
    <s v="Santa Clara, California"/>
    <d v="1976-12-31T00:00:00"/>
    <n v="50863"/>
    <m/>
  </r>
  <r>
    <d v="2019-04-23T00:00:00"/>
    <s v="INTC"/>
    <s v="sell"/>
    <n v="500"/>
    <n v="5"/>
    <s v="2019-04-23"/>
    <n v="58.889999000000003"/>
    <n v="58.98"/>
    <n v="58.5"/>
    <n v="58.779998999999997"/>
    <n v="58.422207"/>
    <n v="17739900"/>
    <s v="INTC"/>
    <x v="12"/>
    <s v="$50.00 to $99.99"/>
    <n v="50"/>
    <n v="0.08"/>
    <n v="40"/>
    <n v="29211.103500000001"/>
    <s v="INTC"/>
    <s v="Intel Corp."/>
    <s v="Information Technology"/>
    <s v="Semiconductors"/>
    <s v="Santa Clara, California"/>
    <d v="1976-12-31T00:00:00"/>
    <n v="50863"/>
    <m/>
  </r>
  <r>
    <d v="2019-04-22T00:00:00"/>
    <s v="INTC"/>
    <s v="buy"/>
    <n v="800"/>
    <n v="5"/>
    <s v="2019-04-22"/>
    <n v="58.150002000000001"/>
    <n v="58.830002"/>
    <n v="57.880001"/>
    <n v="58.82"/>
    <n v="58.461964000000002"/>
    <n v="12327500"/>
    <s v="INTC"/>
    <x v="12"/>
    <s v="$50.00 to $99.99"/>
    <n v="50"/>
    <n v="0.08"/>
    <n v="64"/>
    <n v="46769.571199999998"/>
    <s v="INTC"/>
    <s v="Intel Corp."/>
    <s v="Information Technology"/>
    <s v="Semiconductors"/>
    <s v="Santa Clara, California"/>
    <d v="1976-12-31T00:00:00"/>
    <n v="50863"/>
    <m/>
  </r>
  <r>
    <d v="2019-04-22T00:00:00"/>
    <s v="INTC"/>
    <s v="buy"/>
    <n v="2000"/>
    <n v="12"/>
    <s v="2019-04-22"/>
    <n v="58.150002000000001"/>
    <n v="58.830002"/>
    <n v="57.880001"/>
    <n v="58.82"/>
    <n v="58.461964000000002"/>
    <n v="12327500"/>
    <s v="INTC"/>
    <x v="11"/>
    <s v="$50.00 to $99.99"/>
    <n v="50"/>
    <n v="0.08"/>
    <n v="160"/>
    <n v="116923.928"/>
    <s v="INTC"/>
    <s v="Intel Corp."/>
    <s v="Information Technology"/>
    <s v="Semiconductors"/>
    <s v="Santa Clara, California"/>
    <d v="1976-12-31T00:00:00"/>
    <n v="50863"/>
    <m/>
  </r>
  <r>
    <d v="2019-04-22T00:00:00"/>
    <s v="INTC"/>
    <s v="buy"/>
    <n v="900"/>
    <n v="9"/>
    <s v="2019-04-22"/>
    <n v="58.150002000000001"/>
    <n v="58.830002"/>
    <n v="57.880001"/>
    <n v="58.82"/>
    <n v="58.461964000000002"/>
    <n v="12327500"/>
    <s v="INTC"/>
    <x v="6"/>
    <s v="$50.00 to $99.99"/>
    <n v="50"/>
    <n v="0.08"/>
    <n v="72"/>
    <n v="52615.767599999999"/>
    <s v="INTC"/>
    <s v="Intel Corp."/>
    <s v="Information Technology"/>
    <s v="Semiconductors"/>
    <s v="Santa Clara, California"/>
    <d v="1976-12-31T00:00:00"/>
    <n v="50863"/>
    <m/>
  </r>
  <r>
    <d v="2019-06-26T00:00:00"/>
    <s v="CCL"/>
    <s v="buy"/>
    <n v="400"/>
    <n v="7"/>
    <s v="2019-06-26"/>
    <n v="45.619999"/>
    <n v="45.93"/>
    <n v="45.25"/>
    <n v="45.380001"/>
    <n v="45.380001"/>
    <n v="7337000"/>
    <s v="CCL"/>
    <x v="7"/>
    <s v="$15.00 to $49.99"/>
    <n v="15"/>
    <n v="0.04"/>
    <n v="16"/>
    <n v="18152.000400000001"/>
    <s v="CCL"/>
    <s v="Carnival Corp."/>
    <s v="Consumer Discretionary"/>
    <s v="Hotels, Resorts &amp; Cruise Lines"/>
    <s v="Miami, Florida"/>
    <d v="1998-12-22T00:00:00"/>
    <n v="815097"/>
    <m/>
  </r>
  <r>
    <d v="2019-06-26T00:00:00"/>
    <s v="CCL"/>
    <s v="buy"/>
    <n v="1400"/>
    <n v="18"/>
    <s v="2019-06-26"/>
    <n v="45.619999"/>
    <n v="45.93"/>
    <n v="45.25"/>
    <n v="45.380001"/>
    <n v="45.380001"/>
    <n v="7337000"/>
    <s v="CCL"/>
    <x v="18"/>
    <s v="$15.00 to $49.99"/>
    <n v="15"/>
    <n v="0.04"/>
    <n v="56"/>
    <n v="63532.001400000001"/>
    <s v="CCL"/>
    <s v="Carnival Corp."/>
    <s v="Consumer Discretionary"/>
    <s v="Hotels, Resorts &amp; Cruise Lines"/>
    <s v="Miami, Florida"/>
    <d v="1998-12-22T00:00:00"/>
    <n v="815097"/>
    <m/>
  </r>
  <r>
    <d v="2019-06-25T00:00:00"/>
    <s v="CCL"/>
    <s v="sell"/>
    <n v="3000"/>
    <n v="19"/>
    <s v="2019-06-25"/>
    <n v="45.470001000000003"/>
    <n v="45.720001000000003"/>
    <n v="45"/>
    <n v="45.450001"/>
    <n v="45.450001"/>
    <n v="9504600"/>
    <s v="CCL"/>
    <x v="0"/>
    <s v="$15.00 to $49.99"/>
    <n v="15"/>
    <n v="0.04"/>
    <n v="120"/>
    <n v="136350.003"/>
    <s v="CCL"/>
    <s v="Carnival Corp."/>
    <s v="Consumer Discretionary"/>
    <s v="Hotels, Resorts &amp; Cruise Lines"/>
    <s v="Miami, Florida"/>
    <d v="1998-12-22T00:00:00"/>
    <n v="815097"/>
    <m/>
  </r>
  <r>
    <d v="2019-06-25T00:00:00"/>
    <s v="CCL"/>
    <s v="buy"/>
    <n v="1400"/>
    <n v="18"/>
    <s v="2019-06-25"/>
    <n v="45.470001000000003"/>
    <n v="45.720001000000003"/>
    <n v="45"/>
    <n v="45.450001"/>
    <n v="45.450001"/>
    <n v="9504600"/>
    <s v="CCL"/>
    <x v="18"/>
    <s v="$15.00 to $49.99"/>
    <n v="15"/>
    <n v="0.04"/>
    <n v="56"/>
    <n v="63630.001400000001"/>
    <s v="CCL"/>
    <s v="Carnival Corp."/>
    <s v="Consumer Discretionary"/>
    <s v="Hotels, Resorts &amp; Cruise Lines"/>
    <s v="Miami, Florida"/>
    <d v="1998-12-22T00:00:00"/>
    <n v="815097"/>
    <m/>
  </r>
  <r>
    <d v="2019-06-27T00:00:00"/>
    <s v="CCL"/>
    <s v="sell"/>
    <n v="2900"/>
    <n v="17"/>
    <s v="2019-06-27"/>
    <n v="45.209999000000003"/>
    <n v="46.200001"/>
    <n v="44.759998000000003"/>
    <n v="45.919998"/>
    <n v="45.919998"/>
    <n v="6662700"/>
    <s v="CCL"/>
    <x v="17"/>
    <s v="$15.00 to $49.99"/>
    <n v="15"/>
    <n v="0.04"/>
    <n v="116"/>
    <n v="133167.99419999999"/>
    <s v="CCL"/>
    <s v="Carnival Corp."/>
    <s v="Consumer Discretionary"/>
    <s v="Hotels, Resorts &amp; Cruise Lines"/>
    <s v="Miami, Florida"/>
    <d v="1998-12-22T00:00:00"/>
    <n v="815097"/>
    <m/>
  </r>
  <r>
    <d v="2019-06-27T00:00:00"/>
    <s v="CCL"/>
    <s v="buy"/>
    <n v="1800"/>
    <n v="13"/>
    <s v="2019-06-27"/>
    <n v="45.209999000000003"/>
    <n v="46.200001"/>
    <n v="44.759998000000003"/>
    <n v="45.919998"/>
    <n v="45.919998"/>
    <n v="6662700"/>
    <s v="CCL"/>
    <x v="13"/>
    <s v="$15.00 to $49.99"/>
    <n v="15"/>
    <n v="0.04"/>
    <n v="72"/>
    <n v="82655.996400000004"/>
    <s v="CCL"/>
    <s v="Carnival Corp."/>
    <s v="Consumer Discretionary"/>
    <s v="Hotels, Resorts &amp; Cruise Lines"/>
    <s v="Miami, Florida"/>
    <d v="1998-12-22T00:00:00"/>
    <n v="815097"/>
    <m/>
  </r>
  <r>
    <d v="2019-06-27T00:00:00"/>
    <s v="CCL"/>
    <s v="sell"/>
    <n v="1000"/>
    <n v="9"/>
    <s v="2019-06-27"/>
    <n v="45.209999000000003"/>
    <n v="46.200001"/>
    <n v="44.759998000000003"/>
    <n v="45.919998"/>
    <n v="45.919998"/>
    <n v="6662700"/>
    <s v="CCL"/>
    <x v="6"/>
    <s v="$15.00 to $49.99"/>
    <n v="15"/>
    <n v="0.04"/>
    <n v="40"/>
    <n v="45919.998"/>
    <s v="CCL"/>
    <s v="Carnival Corp."/>
    <s v="Consumer Discretionary"/>
    <s v="Hotels, Resorts &amp; Cruise Lines"/>
    <s v="Miami, Florida"/>
    <d v="1998-12-22T00:00:00"/>
    <n v="815097"/>
    <m/>
  </r>
  <r>
    <d v="2019-06-24T00:00:00"/>
    <s v="CCL"/>
    <s v="buy"/>
    <n v="1300"/>
    <n v="15"/>
    <s v="2019-06-24"/>
    <n v="45.490001999999997"/>
    <n v="46.259998000000003"/>
    <n v="45.32"/>
    <n v="46"/>
    <n v="46"/>
    <n v="8929500"/>
    <s v="CCL"/>
    <x v="9"/>
    <s v="$15.00 to $49.99"/>
    <n v="15"/>
    <n v="0.04"/>
    <n v="52"/>
    <n v="59800"/>
    <s v="CCL"/>
    <s v="Carnival Corp."/>
    <s v="Consumer Discretionary"/>
    <s v="Hotels, Resorts &amp; Cruise Lines"/>
    <s v="Miami, Florida"/>
    <d v="1998-12-22T00:00:00"/>
    <n v="815097"/>
    <m/>
  </r>
  <r>
    <d v="2019-06-28T00:00:00"/>
    <s v="CCL"/>
    <s v="buy"/>
    <n v="1700"/>
    <n v="17"/>
    <s v="2019-06-28"/>
    <n v="46"/>
    <n v="46.610000999999997"/>
    <n v="45.799999"/>
    <n v="46.549999"/>
    <n v="46.549999"/>
    <n v="5950300"/>
    <s v="CCL"/>
    <x v="17"/>
    <s v="$15.00 to $49.99"/>
    <n v="15"/>
    <n v="0.04"/>
    <n v="68"/>
    <n v="79134.998300000007"/>
    <s v="CCL"/>
    <s v="Carnival Corp."/>
    <s v="Consumer Discretionary"/>
    <s v="Hotels, Resorts &amp; Cruise Lines"/>
    <s v="Miami, Florida"/>
    <d v="1998-12-22T00:00:00"/>
    <n v="815097"/>
    <m/>
  </r>
  <r>
    <d v="2019-06-28T00:00:00"/>
    <s v="CCL"/>
    <s v="buy"/>
    <n v="500"/>
    <n v="3"/>
    <s v="2019-06-28"/>
    <n v="46"/>
    <n v="46.610000999999997"/>
    <n v="45.799999"/>
    <n v="46.549999"/>
    <n v="46.549999"/>
    <n v="5950300"/>
    <s v="CCL"/>
    <x v="3"/>
    <s v="$15.00 to $49.99"/>
    <n v="15"/>
    <n v="0.04"/>
    <n v="20"/>
    <n v="23274.999500000002"/>
    <s v="CCL"/>
    <s v="Carnival Corp."/>
    <s v="Consumer Discretionary"/>
    <s v="Hotels, Resorts &amp; Cruise Lines"/>
    <s v="Miami, Florida"/>
    <d v="1998-12-22T00:00:00"/>
    <n v="815097"/>
    <m/>
  </r>
  <r>
    <d v="2019-06-28T00:00:00"/>
    <s v="CCL"/>
    <s v="buy"/>
    <n v="300"/>
    <n v="5"/>
    <s v="2019-06-28"/>
    <n v="46"/>
    <n v="46.610000999999997"/>
    <n v="45.799999"/>
    <n v="46.549999"/>
    <n v="46.549999"/>
    <n v="5950300"/>
    <s v="CCL"/>
    <x v="12"/>
    <s v="$15.00 to $49.99"/>
    <n v="15"/>
    <n v="0.04"/>
    <n v="12"/>
    <n v="13964.9997"/>
    <s v="CCL"/>
    <s v="Carnival Corp."/>
    <s v="Consumer Discretionary"/>
    <s v="Hotels, Resorts &amp; Cruise Lines"/>
    <s v="Miami, Florida"/>
    <d v="1998-12-22T00:00:00"/>
    <n v="815097"/>
    <m/>
  </r>
  <r>
    <d v="2019-06-28T00:00:00"/>
    <s v="CCL"/>
    <s v="buy"/>
    <n v="1900"/>
    <n v="19"/>
    <s v="2019-06-28"/>
    <n v="46"/>
    <n v="46.610000999999997"/>
    <n v="45.799999"/>
    <n v="46.549999"/>
    <n v="46.549999"/>
    <n v="5950300"/>
    <s v="CCL"/>
    <x v="0"/>
    <s v="$15.00 to $49.99"/>
    <n v="15"/>
    <n v="0.04"/>
    <n v="76"/>
    <n v="88444.998099999997"/>
    <s v="CCL"/>
    <s v="Carnival Corp."/>
    <s v="Consumer Discretionary"/>
    <s v="Hotels, Resorts &amp; Cruise Lines"/>
    <s v="Miami, Florida"/>
    <d v="1998-12-22T00:00:00"/>
    <n v="815097"/>
    <m/>
  </r>
  <r>
    <d v="2019-06-21T00:00:00"/>
    <s v="CCL"/>
    <s v="buy"/>
    <n v="200"/>
    <n v="4"/>
    <s v="2019-06-21"/>
    <n v="46.639999000000003"/>
    <n v="47.279998999999997"/>
    <n v="46.200001"/>
    <n v="46.630001"/>
    <n v="46.630001"/>
    <n v="12021200"/>
    <s v="CCL"/>
    <x v="14"/>
    <s v="$15.00 to $49.99"/>
    <n v="15"/>
    <n v="0.04"/>
    <n v="8"/>
    <n v="9326.0002000000004"/>
    <s v="CCL"/>
    <s v="Carnival Corp."/>
    <s v="Consumer Discretionary"/>
    <s v="Hotels, Resorts &amp; Cruise Lines"/>
    <s v="Miami, Florida"/>
    <d v="1998-12-22T00:00:00"/>
    <n v="815097"/>
    <m/>
  </r>
  <r>
    <d v="2019-06-20T00:00:00"/>
    <s v="CCL"/>
    <s v="sell"/>
    <n v="1900"/>
    <n v="16"/>
    <s v="2019-06-20"/>
    <n v="47.200001"/>
    <n v="49.080002"/>
    <n v="46.110000999999997"/>
    <n v="48.799999"/>
    <n v="48.799999"/>
    <n v="18522500"/>
    <s v="CCL"/>
    <x v="8"/>
    <s v="$15.00 to $49.99"/>
    <n v="15"/>
    <n v="0.04"/>
    <n v="76"/>
    <n v="92719.998099999997"/>
    <s v="CCL"/>
    <s v="Carnival Corp."/>
    <s v="Consumer Discretionary"/>
    <s v="Hotels, Resorts &amp; Cruise Lines"/>
    <s v="Miami, Florida"/>
    <d v="1998-12-22T00:00:00"/>
    <n v="815097"/>
    <m/>
  </r>
  <r>
    <d v="2019-06-20T00:00:00"/>
    <s v="CCL"/>
    <s v="buy"/>
    <n v="1200"/>
    <n v="13"/>
    <s v="2019-06-20"/>
    <n v="47.200001"/>
    <n v="49.080002"/>
    <n v="46.110000999999997"/>
    <n v="48.799999"/>
    <n v="48.799999"/>
    <n v="18522500"/>
    <s v="CCL"/>
    <x v="13"/>
    <s v="$15.00 to $49.99"/>
    <n v="15"/>
    <n v="0.04"/>
    <n v="48"/>
    <n v="58559.998800000001"/>
    <s v="CCL"/>
    <s v="Carnival Corp."/>
    <s v="Consumer Discretionary"/>
    <s v="Hotels, Resorts &amp; Cruise Lines"/>
    <s v="Miami, Florida"/>
    <d v="1998-12-22T00:00:00"/>
    <n v="815097"/>
    <m/>
  </r>
  <r>
    <d v="2019-06-20T00:00:00"/>
    <s v="CCL"/>
    <s v="sell"/>
    <n v="1300"/>
    <n v="9"/>
    <s v="2019-06-20"/>
    <n v="47.200001"/>
    <n v="49.080002"/>
    <n v="46.110000999999997"/>
    <n v="48.799999"/>
    <n v="48.799999"/>
    <n v="18522500"/>
    <s v="CCL"/>
    <x v="6"/>
    <s v="$15.00 to $49.99"/>
    <n v="15"/>
    <n v="0.04"/>
    <n v="52"/>
    <n v="63439.998699999996"/>
    <s v="CCL"/>
    <s v="Carnival Corp."/>
    <s v="Consumer Discretionary"/>
    <s v="Hotels, Resorts &amp; Cruise Lines"/>
    <s v="Miami, Florida"/>
    <d v="1998-12-22T00:00:00"/>
    <n v="815097"/>
    <m/>
  </r>
  <r>
    <d v="2019-06-05T00:00:00"/>
    <s v="CCL"/>
    <s v="buy"/>
    <n v="200"/>
    <n v="4"/>
    <s v="2019-06-05"/>
    <n v="52.470001000000003"/>
    <n v="52.5"/>
    <n v="50.5"/>
    <n v="50.889999000000003"/>
    <n v="50.889999000000003"/>
    <n v="5599100"/>
    <s v="CCL"/>
    <x v="14"/>
    <s v="$50.00 to $99.99"/>
    <n v="50"/>
    <n v="0.08"/>
    <n v="16"/>
    <n v="10177.9998"/>
    <s v="CCL"/>
    <s v="Carnival Corp."/>
    <s v="Consumer Discretionary"/>
    <s v="Hotels, Resorts &amp; Cruise Lines"/>
    <s v="Miami, Florida"/>
    <d v="1998-12-22T00:00:00"/>
    <n v="815097"/>
    <m/>
  </r>
  <r>
    <d v="2019-06-03T00:00:00"/>
    <s v="CCL"/>
    <s v="buy"/>
    <n v="500"/>
    <n v="2"/>
    <s v="2019-06-03"/>
    <n v="50.990001999999997"/>
    <n v="51.490001999999997"/>
    <n v="50.689999"/>
    <n v="51.119999"/>
    <n v="51.119999"/>
    <n v="3544300"/>
    <s v="CCL"/>
    <x v="10"/>
    <s v="$50.00 to $99.99"/>
    <n v="50"/>
    <n v="0.08"/>
    <n v="40"/>
    <n v="25559.999500000002"/>
    <s v="CCL"/>
    <s v="Carnival Corp."/>
    <s v="Consumer Discretionary"/>
    <s v="Hotels, Resorts &amp; Cruise Lines"/>
    <s v="Miami, Florida"/>
    <d v="1998-12-22T00:00:00"/>
    <n v="815097"/>
    <m/>
  </r>
  <r>
    <d v="2019-06-03T00:00:00"/>
    <s v="CCL"/>
    <s v="buy"/>
    <n v="1500"/>
    <n v="20"/>
    <s v="2019-06-03"/>
    <n v="50.990001999999997"/>
    <n v="51.490001999999997"/>
    <n v="50.689999"/>
    <n v="51.119999"/>
    <n v="51.119999"/>
    <n v="3544300"/>
    <s v="CCL"/>
    <x v="15"/>
    <s v="$50.00 to $99.99"/>
    <n v="50"/>
    <n v="0.08"/>
    <n v="120"/>
    <n v="76679.998500000002"/>
    <s v="CCL"/>
    <s v="Carnival Corp."/>
    <s v="Consumer Discretionary"/>
    <s v="Hotels, Resorts &amp; Cruise Lines"/>
    <s v="Miami, Florida"/>
    <d v="1998-12-22T00:00:00"/>
    <n v="815097"/>
    <m/>
  </r>
  <r>
    <d v="2019-06-03T00:00:00"/>
    <s v="CCL"/>
    <s v="sell"/>
    <n v="2200"/>
    <n v="17"/>
    <s v="2019-06-03"/>
    <n v="50.990001999999997"/>
    <n v="51.490001999999997"/>
    <n v="50.689999"/>
    <n v="51.119999"/>
    <n v="51.119999"/>
    <n v="3544300"/>
    <s v="CCL"/>
    <x v="17"/>
    <s v="$50.00 to $99.99"/>
    <n v="50"/>
    <n v="0.08"/>
    <n v="176"/>
    <n v="112463.9978"/>
    <s v="CCL"/>
    <s v="Carnival Corp."/>
    <s v="Consumer Discretionary"/>
    <s v="Hotels, Resorts &amp; Cruise Lines"/>
    <s v="Miami, Florida"/>
    <d v="1998-12-22T00:00:00"/>
    <n v="815097"/>
    <m/>
  </r>
  <r>
    <d v="2019-06-03T00:00:00"/>
    <s v="CCL"/>
    <s v="sell"/>
    <n v="3000"/>
    <n v="15"/>
    <s v="2019-06-03"/>
    <n v="50.990001999999997"/>
    <n v="51.490001999999997"/>
    <n v="50.689999"/>
    <n v="51.119999"/>
    <n v="51.119999"/>
    <n v="3544300"/>
    <s v="CCL"/>
    <x v="9"/>
    <s v="$50.00 to $99.99"/>
    <n v="50"/>
    <n v="0.08"/>
    <n v="240"/>
    <n v="153359.997"/>
    <s v="CCL"/>
    <s v="Carnival Corp."/>
    <s v="Consumer Discretionary"/>
    <s v="Hotels, Resorts &amp; Cruise Lines"/>
    <s v="Miami, Florida"/>
    <d v="1998-12-22T00:00:00"/>
    <n v="815097"/>
    <m/>
  </r>
  <r>
    <d v="2019-06-06T00:00:00"/>
    <s v="CCL"/>
    <s v="buy"/>
    <n v="700"/>
    <n v="16"/>
    <s v="2019-06-06"/>
    <n v="50.470001000000003"/>
    <n v="51.299999"/>
    <n v="50.290000999999997"/>
    <n v="51.16"/>
    <n v="51.16"/>
    <n v="4086000"/>
    <s v="CCL"/>
    <x v="8"/>
    <s v="$50.00 to $99.99"/>
    <n v="50"/>
    <n v="0.08"/>
    <n v="56"/>
    <n v="35812"/>
    <s v="CCL"/>
    <s v="Carnival Corp."/>
    <s v="Consumer Discretionary"/>
    <s v="Hotels, Resorts &amp; Cruise Lines"/>
    <s v="Miami, Florida"/>
    <d v="1998-12-22T00:00:00"/>
    <n v="815097"/>
    <m/>
  </r>
  <r>
    <d v="2019-06-06T00:00:00"/>
    <s v="CCL"/>
    <s v="buy"/>
    <n v="1100"/>
    <n v="12"/>
    <s v="2019-06-06"/>
    <n v="50.470001000000003"/>
    <n v="51.299999"/>
    <n v="50.290000999999997"/>
    <n v="51.16"/>
    <n v="51.16"/>
    <n v="4086000"/>
    <s v="CCL"/>
    <x v="11"/>
    <s v="$50.00 to $99.99"/>
    <n v="50"/>
    <n v="0.08"/>
    <n v="88"/>
    <n v="56275.999999999993"/>
    <s v="CCL"/>
    <s v="Carnival Corp."/>
    <s v="Consumer Discretionary"/>
    <s v="Hotels, Resorts &amp; Cruise Lines"/>
    <s v="Miami, Florida"/>
    <d v="1998-12-22T00:00:00"/>
    <n v="815097"/>
    <m/>
  </r>
  <r>
    <d v="2019-06-06T00:00:00"/>
    <s v="CCL"/>
    <s v="buy"/>
    <n v="200"/>
    <n v="4"/>
    <s v="2019-06-06"/>
    <n v="50.470001000000003"/>
    <n v="51.299999"/>
    <n v="50.290000999999997"/>
    <n v="51.16"/>
    <n v="51.16"/>
    <n v="4086000"/>
    <s v="CCL"/>
    <x v="14"/>
    <s v="$50.00 to $99.99"/>
    <n v="50"/>
    <n v="0.08"/>
    <n v="16"/>
    <n v="10232"/>
    <s v="CCL"/>
    <s v="Carnival Corp."/>
    <s v="Consumer Discretionary"/>
    <s v="Hotels, Resorts &amp; Cruise Lines"/>
    <s v="Miami, Florida"/>
    <d v="1998-12-22T00:00:00"/>
    <n v="815097"/>
    <m/>
  </r>
  <r>
    <d v="2019-06-06T00:00:00"/>
    <s v="CCL"/>
    <s v="buy"/>
    <n v="1200"/>
    <n v="14"/>
    <s v="2019-06-06"/>
    <n v="50.470001000000003"/>
    <n v="51.299999"/>
    <n v="50.290000999999997"/>
    <n v="51.16"/>
    <n v="51.16"/>
    <n v="4086000"/>
    <s v="CCL"/>
    <x v="16"/>
    <s v="$50.00 to $99.99"/>
    <n v="50"/>
    <n v="0.08"/>
    <n v="96"/>
    <n v="61391.999999999993"/>
    <s v="CCL"/>
    <s v="Carnival Corp."/>
    <s v="Consumer Discretionary"/>
    <s v="Hotels, Resorts &amp; Cruise Lines"/>
    <s v="Miami, Florida"/>
    <d v="1998-12-22T00:00:00"/>
    <n v="815097"/>
    <m/>
  </r>
  <r>
    <d v="2019-05-31T00:00:00"/>
    <s v="CCL"/>
    <s v="buy"/>
    <n v="400"/>
    <n v="3"/>
    <s v="2019-05-31"/>
    <n v="50.91"/>
    <n v="51.27"/>
    <n v="50.82"/>
    <n v="51.189999"/>
    <n v="51.189999"/>
    <n v="2669500"/>
    <s v="CCL"/>
    <x v="3"/>
    <s v="$50.00 to $99.99"/>
    <n v="50"/>
    <n v="0.08"/>
    <n v="32"/>
    <n v="20475.999599999999"/>
    <s v="CCL"/>
    <s v="Carnival Corp."/>
    <s v="Consumer Discretionary"/>
    <s v="Hotels, Resorts &amp; Cruise Lines"/>
    <s v="Miami, Florida"/>
    <d v="1998-12-22T00:00:00"/>
    <n v="815097"/>
    <m/>
  </r>
  <r>
    <d v="2019-05-31T00:00:00"/>
    <s v="CCL"/>
    <s v="sell"/>
    <n v="1100"/>
    <n v="15"/>
    <s v="2019-05-31"/>
    <n v="50.91"/>
    <n v="51.27"/>
    <n v="50.82"/>
    <n v="51.189999"/>
    <n v="51.189999"/>
    <n v="2669500"/>
    <s v="CCL"/>
    <x v="9"/>
    <s v="$50.00 to $99.99"/>
    <n v="50"/>
    <n v="0.08"/>
    <n v="88"/>
    <n v="56308.998899999999"/>
    <s v="CCL"/>
    <s v="Carnival Corp."/>
    <s v="Consumer Discretionary"/>
    <s v="Hotels, Resorts &amp; Cruise Lines"/>
    <s v="Miami, Florida"/>
    <d v="1998-12-22T00:00:00"/>
    <n v="815097"/>
    <m/>
  </r>
  <r>
    <d v="2019-05-28T00:00:00"/>
    <s v="CCL"/>
    <s v="sell"/>
    <n v="1300"/>
    <n v="13"/>
    <s v="2019-05-28"/>
    <n v="51.810001"/>
    <n v="52.080002"/>
    <n v="51.25"/>
    <n v="51.25"/>
    <n v="51.25"/>
    <n v="3153000"/>
    <s v="CCL"/>
    <x v="13"/>
    <s v="$50.00 to $99.99"/>
    <n v="50"/>
    <n v="0.08"/>
    <n v="104"/>
    <n v="66625"/>
    <s v="CCL"/>
    <s v="Carnival Corp."/>
    <s v="Consumer Discretionary"/>
    <s v="Hotels, Resorts &amp; Cruise Lines"/>
    <s v="Miami, Florida"/>
    <d v="1998-12-22T00:00:00"/>
    <n v="815097"/>
    <m/>
  </r>
  <r>
    <d v="2019-04-09T00:00:00"/>
    <s v="CCL"/>
    <s v="buy"/>
    <n v="600"/>
    <n v="14"/>
    <s v="2019-04-09"/>
    <n v="52.5"/>
    <n v="52.689999"/>
    <n v="51.77"/>
    <n v="51.900002000000001"/>
    <n v="51.406936999999999"/>
    <n v="4108500"/>
    <s v="CCL"/>
    <x v="16"/>
    <s v="$50.00 to $99.99"/>
    <n v="50"/>
    <n v="0.08"/>
    <n v="48"/>
    <n v="30844.162199999999"/>
    <s v="CCL"/>
    <s v="Carnival Corp."/>
    <s v="Consumer Discretionary"/>
    <s v="Hotels, Resorts &amp; Cruise Lines"/>
    <s v="Miami, Florida"/>
    <d v="1998-12-22T00:00:00"/>
    <n v="815097"/>
    <m/>
  </r>
  <r>
    <d v="2019-05-30T00:00:00"/>
    <s v="CCL"/>
    <s v="buy"/>
    <n v="900"/>
    <n v="5"/>
    <s v="2019-05-30"/>
    <n v="51.669998"/>
    <n v="51.91"/>
    <n v="51.259998000000003"/>
    <n v="51.549999"/>
    <n v="51.549999"/>
    <n v="1950900"/>
    <s v="CCL"/>
    <x v="12"/>
    <s v="$50.00 to $99.99"/>
    <n v="50"/>
    <n v="0.08"/>
    <n v="72"/>
    <n v="46394.999100000001"/>
    <s v="CCL"/>
    <s v="Carnival Corp."/>
    <s v="Consumer Discretionary"/>
    <s v="Hotels, Resorts &amp; Cruise Lines"/>
    <s v="Miami, Florida"/>
    <d v="1998-12-22T00:00:00"/>
    <n v="815097"/>
    <m/>
  </r>
  <r>
    <d v="2019-05-30T00:00:00"/>
    <s v="CCL"/>
    <s v="buy"/>
    <n v="1700"/>
    <n v="15"/>
    <s v="2019-05-30"/>
    <n v="51.669998"/>
    <n v="51.91"/>
    <n v="51.259998000000003"/>
    <n v="51.549999"/>
    <n v="51.549999"/>
    <n v="1950900"/>
    <s v="CCL"/>
    <x v="9"/>
    <s v="$50.00 to $99.99"/>
    <n v="50"/>
    <n v="0.08"/>
    <n v="136"/>
    <n v="87634.998300000007"/>
    <s v="CCL"/>
    <s v="Carnival Corp."/>
    <s v="Consumer Discretionary"/>
    <s v="Hotels, Resorts &amp; Cruise Lines"/>
    <s v="Miami, Florida"/>
    <d v="1998-12-22T00:00:00"/>
    <n v="815097"/>
    <m/>
  </r>
  <r>
    <d v="2019-05-30T00:00:00"/>
    <s v="CCL"/>
    <s v="sell"/>
    <n v="400"/>
    <n v="3"/>
    <s v="2019-05-30"/>
    <n v="51.669998"/>
    <n v="51.91"/>
    <n v="51.259998000000003"/>
    <n v="51.549999"/>
    <n v="51.549999"/>
    <n v="1950900"/>
    <s v="CCL"/>
    <x v="3"/>
    <s v="$50.00 to $99.99"/>
    <n v="50"/>
    <n v="0.08"/>
    <n v="32"/>
    <n v="20619.999599999999"/>
    <s v="CCL"/>
    <s v="Carnival Corp."/>
    <s v="Consumer Discretionary"/>
    <s v="Hotels, Resorts &amp; Cruise Lines"/>
    <s v="Miami, Florida"/>
    <d v="1998-12-22T00:00:00"/>
    <n v="815097"/>
    <m/>
  </r>
  <r>
    <d v="2019-05-30T00:00:00"/>
    <s v="CCL"/>
    <s v="sell"/>
    <n v="2000"/>
    <n v="8"/>
    <s v="2019-05-30"/>
    <n v="51.669998"/>
    <n v="51.91"/>
    <n v="51.259998000000003"/>
    <n v="51.549999"/>
    <n v="51.549999"/>
    <n v="1950900"/>
    <s v="CCL"/>
    <x v="4"/>
    <s v="$50.00 to $99.99"/>
    <n v="50"/>
    <n v="0.08"/>
    <n v="160"/>
    <n v="103099.99800000001"/>
    <s v="CCL"/>
    <s v="Carnival Corp."/>
    <s v="Consumer Discretionary"/>
    <s v="Hotels, Resorts &amp; Cruise Lines"/>
    <s v="Miami, Florida"/>
    <d v="1998-12-22T00:00:00"/>
    <n v="815097"/>
    <m/>
  </r>
  <r>
    <d v="2019-05-29T00:00:00"/>
    <s v="CCL"/>
    <s v="buy"/>
    <n v="700"/>
    <n v="10"/>
    <s v="2019-05-29"/>
    <n v="51.049999"/>
    <n v="51.75"/>
    <n v="50.720001000000003"/>
    <n v="51.599997999999999"/>
    <n v="51.599997999999999"/>
    <n v="3485200"/>
    <s v="CCL"/>
    <x v="2"/>
    <s v="$50.00 to $99.99"/>
    <n v="50"/>
    <n v="0.08"/>
    <n v="56"/>
    <n v="36119.998599999999"/>
    <s v="CCL"/>
    <s v="Carnival Corp."/>
    <s v="Consumer Discretionary"/>
    <s v="Hotels, Resorts &amp; Cruise Lines"/>
    <s v="Miami, Florida"/>
    <d v="1998-12-22T00:00:00"/>
    <n v="815097"/>
    <m/>
  </r>
  <r>
    <d v="2019-05-23T00:00:00"/>
    <s v="CCL"/>
    <s v="buy"/>
    <n v="1300"/>
    <n v="19"/>
    <s v="2019-05-23"/>
    <n v="51.669998"/>
    <n v="51.75"/>
    <n v="51.16"/>
    <n v="51.619999"/>
    <n v="51.619999"/>
    <n v="2930700"/>
    <s v="CCL"/>
    <x v="0"/>
    <s v="$50.00 to $99.99"/>
    <n v="50"/>
    <n v="0.08"/>
    <n v="104"/>
    <n v="67105.998699999996"/>
    <s v="CCL"/>
    <s v="Carnival Corp."/>
    <s v="Consumer Discretionary"/>
    <s v="Hotels, Resorts &amp; Cruise Lines"/>
    <s v="Miami, Florida"/>
    <d v="1998-12-22T00:00:00"/>
    <n v="815097"/>
    <m/>
  </r>
  <r>
    <d v="2019-05-20T00:00:00"/>
    <s v="CCL"/>
    <s v="sell"/>
    <n v="1200"/>
    <n v="7"/>
    <s v="2019-05-20"/>
    <n v="52.869999"/>
    <n v="52.91"/>
    <n v="52.169998"/>
    <n v="52.380001"/>
    <n v="51.882378000000003"/>
    <n v="2876500"/>
    <s v="CCL"/>
    <x v="7"/>
    <s v="$50.00 to $99.99"/>
    <n v="50"/>
    <n v="0.08"/>
    <n v="96"/>
    <n v="62258.853600000002"/>
    <s v="CCL"/>
    <s v="Carnival Corp."/>
    <s v="Consumer Discretionary"/>
    <s v="Hotels, Resorts &amp; Cruise Lines"/>
    <s v="Miami, Florida"/>
    <d v="1998-12-22T00:00:00"/>
    <n v="815097"/>
    <m/>
  </r>
  <r>
    <d v="2019-04-11T00:00:00"/>
    <s v="CCL"/>
    <s v="sell"/>
    <n v="1800"/>
    <n v="15"/>
    <s v="2019-04-11"/>
    <n v="52.41"/>
    <n v="52.790000999999997"/>
    <n v="52.18"/>
    <n v="52.470001000000003"/>
    <n v="51.971522999999998"/>
    <n v="4584200"/>
    <s v="CCL"/>
    <x v="9"/>
    <s v="$50.00 to $99.99"/>
    <n v="50"/>
    <n v="0.08"/>
    <n v="144"/>
    <n v="93548.741399999999"/>
    <s v="CCL"/>
    <s v="Carnival Corp."/>
    <s v="Consumer Discretionary"/>
    <s v="Hotels, Resorts &amp; Cruise Lines"/>
    <s v="Miami, Florida"/>
    <d v="1998-12-22T00:00:00"/>
    <n v="815097"/>
    <m/>
  </r>
  <r>
    <d v="2019-04-08T00:00:00"/>
    <s v="CCL"/>
    <s v="sell"/>
    <n v="900"/>
    <n v="12"/>
    <s v="2019-04-08"/>
    <n v="52.990001999999997"/>
    <n v="53.049999"/>
    <n v="52.32"/>
    <n v="52.509998000000003"/>
    <n v="52.011139"/>
    <n v="3192100"/>
    <s v="CCL"/>
    <x v="11"/>
    <s v="$50.00 to $99.99"/>
    <n v="50"/>
    <n v="0.08"/>
    <n v="72"/>
    <n v="46810.025099999999"/>
    <s v="CCL"/>
    <s v="Carnival Corp."/>
    <s v="Consumer Discretionary"/>
    <s v="Hotels, Resorts &amp; Cruise Lines"/>
    <s v="Miami, Florida"/>
    <d v="1998-12-22T00:00:00"/>
    <n v="815097"/>
    <m/>
  </r>
  <r>
    <d v="2019-04-08T00:00:00"/>
    <s v="CCL"/>
    <s v="sell"/>
    <n v="600"/>
    <n v="13"/>
    <s v="2019-04-08"/>
    <n v="52.990001999999997"/>
    <n v="53.049999"/>
    <n v="52.32"/>
    <n v="52.509998000000003"/>
    <n v="52.011139"/>
    <n v="3192100"/>
    <s v="CCL"/>
    <x v="13"/>
    <s v="$50.00 to $99.99"/>
    <n v="50"/>
    <n v="0.08"/>
    <n v="48"/>
    <n v="31206.683400000002"/>
    <s v="CCL"/>
    <s v="Carnival Corp."/>
    <s v="Consumer Discretionary"/>
    <s v="Hotels, Resorts &amp; Cruise Lines"/>
    <s v="Miami, Florida"/>
    <d v="1998-12-22T00:00:00"/>
    <n v="815097"/>
    <m/>
  </r>
  <r>
    <d v="2019-05-22T00:00:00"/>
    <s v="CCL"/>
    <s v="sell"/>
    <n v="1900"/>
    <n v="15"/>
    <s v="2019-05-22"/>
    <n v="52.650002000000001"/>
    <n v="52.75"/>
    <n v="52.220001000000003"/>
    <n v="52.630001"/>
    <n v="52.130001"/>
    <n v="2211000"/>
    <s v="CCL"/>
    <x v="9"/>
    <s v="$50.00 to $99.99"/>
    <n v="50"/>
    <n v="0.08"/>
    <n v="152"/>
    <n v="99047.001900000003"/>
    <s v="CCL"/>
    <s v="Carnival Corp."/>
    <s v="Consumer Discretionary"/>
    <s v="Hotels, Resorts &amp; Cruise Lines"/>
    <s v="Miami, Florida"/>
    <d v="1998-12-22T00:00:00"/>
    <n v="815097"/>
    <m/>
  </r>
  <r>
    <d v="2019-05-22T00:00:00"/>
    <s v="CCL"/>
    <s v="sell"/>
    <n v="800"/>
    <n v="12"/>
    <s v="2019-05-22"/>
    <n v="52.650002000000001"/>
    <n v="52.75"/>
    <n v="52.220001000000003"/>
    <n v="52.630001"/>
    <n v="52.130001"/>
    <n v="2211000"/>
    <s v="CCL"/>
    <x v="11"/>
    <s v="$50.00 to $99.99"/>
    <n v="50"/>
    <n v="0.08"/>
    <n v="64"/>
    <n v="41704.000800000002"/>
    <s v="CCL"/>
    <s v="Carnival Corp."/>
    <s v="Consumer Discretionary"/>
    <s v="Hotels, Resorts &amp; Cruise Lines"/>
    <s v="Miami, Florida"/>
    <d v="1998-12-22T00:00:00"/>
    <n v="815097"/>
    <m/>
  </r>
  <r>
    <d v="2019-05-22T00:00:00"/>
    <s v="CCL"/>
    <s v="buy"/>
    <n v="1100"/>
    <n v="8"/>
    <s v="2019-05-22"/>
    <n v="52.650002000000001"/>
    <n v="52.75"/>
    <n v="52.220001000000003"/>
    <n v="52.630001"/>
    <n v="52.130001"/>
    <n v="2211000"/>
    <s v="CCL"/>
    <x v="4"/>
    <s v="$50.00 to $99.99"/>
    <n v="50"/>
    <n v="0.08"/>
    <n v="88"/>
    <n v="57343.001100000001"/>
    <s v="CCL"/>
    <s v="Carnival Corp."/>
    <s v="Consumer Discretionary"/>
    <s v="Hotels, Resorts &amp; Cruise Lines"/>
    <s v="Miami, Florida"/>
    <d v="1998-12-22T00:00:00"/>
    <n v="815097"/>
    <m/>
  </r>
  <r>
    <d v="2019-05-21T00:00:00"/>
    <s v="CCL"/>
    <s v="sell"/>
    <n v="900"/>
    <n v="10"/>
    <s v="2019-05-21"/>
    <n v="52.790000999999997"/>
    <n v="53.16"/>
    <n v="52.639999000000003"/>
    <n v="52.66"/>
    <n v="52.159717999999998"/>
    <n v="3220400"/>
    <s v="CCL"/>
    <x v="2"/>
    <s v="$50.00 to $99.99"/>
    <n v="50"/>
    <n v="0.08"/>
    <n v="72"/>
    <n v="46943.746200000001"/>
    <s v="CCL"/>
    <s v="Carnival Corp."/>
    <s v="Consumer Discretionary"/>
    <s v="Hotels, Resorts &amp; Cruise Lines"/>
    <s v="Miami, Florida"/>
    <d v="1998-12-22T00:00:00"/>
    <n v="815097"/>
    <m/>
  </r>
  <r>
    <d v="2019-05-21T00:00:00"/>
    <s v="CCL"/>
    <s v="sell"/>
    <n v="1100"/>
    <n v="18"/>
    <s v="2019-05-21"/>
    <n v="52.790000999999997"/>
    <n v="53.16"/>
    <n v="52.639999000000003"/>
    <n v="52.66"/>
    <n v="52.159717999999998"/>
    <n v="3220400"/>
    <s v="CCL"/>
    <x v="18"/>
    <s v="$50.00 to $99.99"/>
    <n v="50"/>
    <n v="0.08"/>
    <n v="88"/>
    <n v="57375.6898"/>
    <s v="CCL"/>
    <s v="Carnival Corp."/>
    <s v="Consumer Discretionary"/>
    <s v="Hotels, Resorts &amp; Cruise Lines"/>
    <s v="Miami, Florida"/>
    <d v="1998-12-22T00:00:00"/>
    <n v="815097"/>
    <m/>
  </r>
  <r>
    <d v="2019-05-21T00:00:00"/>
    <s v="CCL"/>
    <s v="buy"/>
    <n v="100"/>
    <n v="5"/>
    <s v="2019-05-21"/>
    <n v="52.790000999999997"/>
    <n v="53.16"/>
    <n v="52.639999000000003"/>
    <n v="52.66"/>
    <n v="52.159717999999998"/>
    <n v="3220400"/>
    <s v="CCL"/>
    <x v="12"/>
    <s v="$50.00 to $99.99"/>
    <n v="50"/>
    <n v="0.08"/>
    <n v="8"/>
    <n v="5215.9717999999993"/>
    <s v="CCL"/>
    <s v="Carnival Corp."/>
    <s v="Consumer Discretionary"/>
    <s v="Hotels, Resorts &amp; Cruise Lines"/>
    <s v="Miami, Florida"/>
    <d v="1998-12-22T00:00:00"/>
    <n v="815097"/>
    <m/>
  </r>
  <r>
    <d v="2019-05-21T00:00:00"/>
    <s v="CCL"/>
    <s v="buy"/>
    <n v="1200"/>
    <n v="12"/>
    <s v="2019-05-21"/>
    <n v="52.790000999999997"/>
    <n v="53.16"/>
    <n v="52.639999000000003"/>
    <n v="52.66"/>
    <n v="52.159717999999998"/>
    <n v="3220400"/>
    <s v="CCL"/>
    <x v="11"/>
    <s v="$50.00 to $99.99"/>
    <n v="50"/>
    <n v="0.08"/>
    <n v="96"/>
    <n v="62591.661599999999"/>
    <s v="CCL"/>
    <s v="Carnival Corp."/>
    <s v="Consumer Discretionary"/>
    <s v="Hotels, Resorts &amp; Cruise Lines"/>
    <s v="Miami, Florida"/>
    <d v="1998-12-22T00:00:00"/>
    <n v="815097"/>
    <m/>
  </r>
  <r>
    <d v="2019-05-21T00:00:00"/>
    <s v="CCL"/>
    <s v="buy"/>
    <n v="1800"/>
    <n v="17"/>
    <s v="2019-05-21"/>
    <n v="52.790000999999997"/>
    <n v="53.16"/>
    <n v="52.639999000000003"/>
    <n v="52.66"/>
    <n v="52.159717999999998"/>
    <n v="3220400"/>
    <s v="CCL"/>
    <x v="17"/>
    <s v="$50.00 to $99.99"/>
    <n v="50"/>
    <n v="0.08"/>
    <n v="144"/>
    <n v="93887.492400000003"/>
    <s v="CCL"/>
    <s v="Carnival Corp."/>
    <s v="Consumer Discretionary"/>
    <s v="Hotels, Resorts &amp; Cruise Lines"/>
    <s v="Miami, Florida"/>
    <d v="1998-12-22T00:00:00"/>
    <n v="815097"/>
    <m/>
  </r>
  <r>
    <d v="2019-05-21T00:00:00"/>
    <s v="CCL"/>
    <s v="sell"/>
    <n v="100"/>
    <n v="7"/>
    <s v="2019-05-21"/>
    <n v="52.790000999999997"/>
    <n v="53.16"/>
    <n v="52.639999000000003"/>
    <n v="52.66"/>
    <n v="52.159717999999998"/>
    <n v="3220400"/>
    <s v="CCL"/>
    <x v="7"/>
    <s v="$50.00 to $99.99"/>
    <n v="50"/>
    <n v="0.08"/>
    <n v="8"/>
    <n v="5215.9717999999993"/>
    <s v="CCL"/>
    <s v="Carnival Corp."/>
    <s v="Consumer Discretionary"/>
    <s v="Hotels, Resorts &amp; Cruise Lines"/>
    <s v="Miami, Florida"/>
    <d v="1998-12-22T00:00:00"/>
    <n v="815097"/>
    <m/>
  </r>
  <r>
    <d v="2019-05-13T00:00:00"/>
    <s v="CCL"/>
    <s v="sell"/>
    <n v="200"/>
    <n v="4"/>
    <s v="2019-05-13"/>
    <n v="53"/>
    <n v="53.259998000000003"/>
    <n v="52.330002"/>
    <n v="52.779998999999997"/>
    <n v="52.278576000000001"/>
    <n v="4467400"/>
    <s v="CCL"/>
    <x v="14"/>
    <s v="$50.00 to $99.99"/>
    <n v="50"/>
    <n v="0.08"/>
    <n v="16"/>
    <n v="10455.715200000001"/>
    <s v="CCL"/>
    <s v="Carnival Corp."/>
    <s v="Consumer Discretionary"/>
    <s v="Hotels, Resorts &amp; Cruise Lines"/>
    <s v="Miami, Florida"/>
    <d v="1998-12-22T00:00:00"/>
    <n v="815097"/>
    <m/>
  </r>
  <r>
    <d v="2019-06-17T00:00:00"/>
    <s v="CCL"/>
    <s v="sell"/>
    <n v="300"/>
    <n v="4"/>
    <s v="2019-06-17"/>
    <n v="53.189999"/>
    <n v="53.34"/>
    <n v="52.259998000000003"/>
    <n v="52.279998999999997"/>
    <n v="52.279998999999997"/>
    <n v="2467000"/>
    <s v="CCL"/>
    <x v="14"/>
    <s v="$50.00 to $99.99"/>
    <n v="50"/>
    <n v="0.08"/>
    <n v="24"/>
    <n v="15683.9997"/>
    <s v="CCL"/>
    <s v="Carnival Corp."/>
    <s v="Consumer Discretionary"/>
    <s v="Hotels, Resorts &amp; Cruise Lines"/>
    <s v="Miami, Florida"/>
    <d v="1998-12-22T00:00:00"/>
    <n v="815097"/>
    <m/>
  </r>
  <r>
    <d v="2019-06-04T00:00:00"/>
    <s v="CCL"/>
    <s v="sell"/>
    <n v="1000"/>
    <n v="18"/>
    <s v="2019-06-04"/>
    <n v="51.630001"/>
    <n v="52.330002"/>
    <n v="50.869999"/>
    <n v="52.279998999999997"/>
    <n v="52.279998999999997"/>
    <n v="4178100"/>
    <s v="CCL"/>
    <x v="18"/>
    <s v="$50.00 to $99.99"/>
    <n v="50"/>
    <n v="0.08"/>
    <n v="80"/>
    <n v="52279.999000000003"/>
    <s v="CCL"/>
    <s v="Carnival Corp."/>
    <s v="Consumer Discretionary"/>
    <s v="Hotels, Resorts &amp; Cruise Lines"/>
    <s v="Miami, Florida"/>
    <d v="1998-12-22T00:00:00"/>
    <n v="815097"/>
    <m/>
  </r>
  <r>
    <d v="2019-06-17T00:00:00"/>
    <s v="CCL"/>
    <s v="buy"/>
    <n v="800"/>
    <n v="5"/>
    <s v="2019-06-17"/>
    <n v="53.189999"/>
    <n v="53.34"/>
    <n v="52.259998000000003"/>
    <n v="52.279998999999997"/>
    <n v="52.279998999999997"/>
    <n v="2467000"/>
    <s v="CCL"/>
    <x v="12"/>
    <s v="$50.00 to $99.99"/>
    <n v="50"/>
    <n v="0.08"/>
    <n v="64"/>
    <n v="41823.999199999998"/>
    <s v="CCL"/>
    <s v="Carnival Corp."/>
    <s v="Consumer Discretionary"/>
    <s v="Hotels, Resorts &amp; Cruise Lines"/>
    <s v="Miami, Florida"/>
    <d v="1998-12-22T00:00:00"/>
    <n v="815097"/>
    <m/>
  </r>
  <r>
    <d v="2019-06-18T00:00:00"/>
    <s v="CCL"/>
    <s v="sell"/>
    <n v="2000"/>
    <n v="14"/>
    <s v="2019-06-18"/>
    <n v="52.360000999999997"/>
    <n v="52.990001999999997"/>
    <n v="51.970001000000003"/>
    <n v="52.380001"/>
    <n v="52.380001"/>
    <n v="3331600"/>
    <s v="CCL"/>
    <x v="16"/>
    <s v="$50.00 to $99.99"/>
    <n v="50"/>
    <n v="0.08"/>
    <n v="160"/>
    <n v="104760.00199999999"/>
    <s v="CCL"/>
    <s v="Carnival Corp."/>
    <s v="Consumer Discretionary"/>
    <s v="Hotels, Resorts &amp; Cruise Lines"/>
    <s v="Miami, Florida"/>
    <d v="1998-12-22T00:00:00"/>
    <n v="815097"/>
    <m/>
  </r>
  <r>
    <d v="2019-04-22T00:00:00"/>
    <s v="CCL"/>
    <s v="sell"/>
    <n v="1100"/>
    <n v="8"/>
    <s v="2019-04-22"/>
    <n v="53.290000999999997"/>
    <n v="53.610000999999997"/>
    <n v="53.040000999999997"/>
    <n v="53.07"/>
    <n v="52.565818999999998"/>
    <n v="2463100"/>
    <s v="CCL"/>
    <x v="4"/>
    <s v="$50.00 to $99.99"/>
    <n v="50"/>
    <n v="0.08"/>
    <n v="88"/>
    <n v="57822.400900000001"/>
    <s v="CCL"/>
    <s v="Carnival Corp."/>
    <s v="Consumer Discretionary"/>
    <s v="Hotels, Resorts &amp; Cruise Lines"/>
    <s v="Miami, Florida"/>
    <d v="1998-12-22T00:00:00"/>
    <n v="815097"/>
    <m/>
  </r>
  <r>
    <d v="2019-04-05T00:00:00"/>
    <s v="CCL"/>
    <s v="sell"/>
    <n v="100"/>
    <n v="5"/>
    <s v="2019-04-05"/>
    <n v="53.110000999999997"/>
    <n v="53.360000999999997"/>
    <n v="52.810001"/>
    <n v="53.07"/>
    <n v="52.565818999999998"/>
    <n v="3821200"/>
    <s v="CCL"/>
    <x v="12"/>
    <s v="$50.00 to $99.99"/>
    <n v="50"/>
    <n v="0.08"/>
    <n v="8"/>
    <n v="5256.5819000000001"/>
    <s v="CCL"/>
    <s v="Carnival Corp."/>
    <s v="Consumer Discretionary"/>
    <s v="Hotels, Resorts &amp; Cruise Lines"/>
    <s v="Miami, Florida"/>
    <d v="1998-12-22T00:00:00"/>
    <n v="815097"/>
    <m/>
  </r>
  <r>
    <d v="2019-04-04T00:00:00"/>
    <s v="CCL"/>
    <s v="sell"/>
    <n v="1300"/>
    <n v="13"/>
    <s v="2019-04-04"/>
    <n v="53.240001999999997"/>
    <n v="53.299999"/>
    <n v="52.779998999999997"/>
    <n v="53.099997999999999"/>
    <n v="52.595534999999998"/>
    <n v="2296700"/>
    <s v="CCL"/>
    <x v="13"/>
    <s v="$50.00 to $99.99"/>
    <n v="50"/>
    <n v="0.08"/>
    <n v="104"/>
    <n v="68374.195500000002"/>
    <s v="CCL"/>
    <s v="Carnival Corp."/>
    <s v="Consumer Discretionary"/>
    <s v="Hotels, Resorts &amp; Cruise Lines"/>
    <s v="Miami, Florida"/>
    <d v="1998-12-22T00:00:00"/>
    <n v="815097"/>
    <m/>
  </r>
  <r>
    <d v="2019-04-04T00:00:00"/>
    <s v="CCL"/>
    <s v="sell"/>
    <n v="1500"/>
    <n v="14"/>
    <s v="2019-04-04"/>
    <n v="53.240001999999997"/>
    <n v="53.299999"/>
    <n v="52.779998999999997"/>
    <n v="53.099997999999999"/>
    <n v="52.595534999999998"/>
    <n v="2296700"/>
    <s v="CCL"/>
    <x v="16"/>
    <s v="$50.00 to $99.99"/>
    <n v="50"/>
    <n v="0.08"/>
    <n v="120"/>
    <n v="78893.302499999991"/>
    <s v="CCL"/>
    <s v="Carnival Corp."/>
    <s v="Consumer Discretionary"/>
    <s v="Hotels, Resorts &amp; Cruise Lines"/>
    <s v="Miami, Florida"/>
    <d v="1998-12-22T00:00:00"/>
    <n v="815097"/>
    <m/>
  </r>
  <r>
    <d v="2019-04-04T00:00:00"/>
    <s v="CCL"/>
    <s v="buy"/>
    <n v="2300"/>
    <n v="19"/>
    <s v="2019-04-04"/>
    <n v="53.240001999999997"/>
    <n v="53.299999"/>
    <n v="52.779998999999997"/>
    <n v="53.099997999999999"/>
    <n v="52.595534999999998"/>
    <n v="2296700"/>
    <s v="CCL"/>
    <x v="0"/>
    <s v="$50.00 to $99.99"/>
    <n v="50"/>
    <n v="0.08"/>
    <n v="184"/>
    <n v="120969.73050000001"/>
    <s v="CCL"/>
    <s v="Carnival Corp."/>
    <s v="Consumer Discretionary"/>
    <s v="Hotels, Resorts &amp; Cruise Lines"/>
    <s v="Miami, Florida"/>
    <d v="1998-12-22T00:00:00"/>
    <n v="815097"/>
    <m/>
  </r>
  <r>
    <d v="2019-04-03T00:00:00"/>
    <s v="CCL"/>
    <s v="buy"/>
    <n v="600"/>
    <n v="6"/>
    <s v="2019-04-03"/>
    <n v="52.91"/>
    <n v="53.669998"/>
    <n v="52.849997999999999"/>
    <n v="53.189999"/>
    <n v="52.684680999999998"/>
    <n v="4954100"/>
    <s v="CCL"/>
    <x v="5"/>
    <s v="$50.00 to $99.99"/>
    <n v="50"/>
    <n v="0.08"/>
    <n v="48"/>
    <n v="31610.8086"/>
    <s v="CCL"/>
    <s v="Carnival Corp."/>
    <s v="Consumer Discretionary"/>
    <s v="Hotels, Resorts &amp; Cruise Lines"/>
    <s v="Miami, Florida"/>
    <d v="1998-12-22T00:00:00"/>
    <n v="815097"/>
    <m/>
  </r>
  <r>
    <d v="2019-04-03T00:00:00"/>
    <s v="CCL"/>
    <s v="sell"/>
    <n v="1000"/>
    <n v="11"/>
    <s v="2019-04-03"/>
    <n v="52.91"/>
    <n v="53.669998"/>
    <n v="52.849997999999999"/>
    <n v="53.189999"/>
    <n v="52.684680999999998"/>
    <n v="4954100"/>
    <s v="CCL"/>
    <x v="1"/>
    <s v="$50.00 to $99.99"/>
    <n v="50"/>
    <n v="0.08"/>
    <n v="80"/>
    <n v="52684.680999999997"/>
    <s v="CCL"/>
    <s v="Carnival Corp."/>
    <s v="Consumer Discretionary"/>
    <s v="Hotels, Resorts &amp; Cruise Lines"/>
    <s v="Miami, Florida"/>
    <d v="1998-12-22T00:00:00"/>
    <n v="815097"/>
    <m/>
  </r>
  <r>
    <d v="2019-06-19T00:00:00"/>
    <s v="CCL"/>
    <s v="buy"/>
    <n v="400"/>
    <n v="6"/>
    <s v="2019-06-19"/>
    <n v="52.82"/>
    <n v="53.290000999999997"/>
    <n v="52.549999"/>
    <n v="52.84"/>
    <n v="52.84"/>
    <n v="3662000"/>
    <s v="CCL"/>
    <x v="5"/>
    <s v="$50.00 to $99.99"/>
    <n v="50"/>
    <n v="0.08"/>
    <n v="32"/>
    <n v="21136"/>
    <s v="CCL"/>
    <s v="Carnival Corp."/>
    <s v="Consumer Discretionary"/>
    <s v="Hotels, Resorts &amp; Cruise Lines"/>
    <s v="Miami, Florida"/>
    <d v="1998-12-22T00:00:00"/>
    <n v="815097"/>
    <m/>
  </r>
  <r>
    <d v="2019-06-19T00:00:00"/>
    <s v="CCL"/>
    <s v="sell"/>
    <n v="600"/>
    <n v="8"/>
    <s v="2019-06-19"/>
    <n v="52.82"/>
    <n v="53.290000999999997"/>
    <n v="52.549999"/>
    <n v="52.84"/>
    <n v="52.84"/>
    <n v="3662000"/>
    <s v="CCL"/>
    <x v="4"/>
    <s v="$50.00 to $99.99"/>
    <n v="50"/>
    <n v="0.08"/>
    <n v="48"/>
    <n v="31704"/>
    <s v="CCL"/>
    <s v="Carnival Corp."/>
    <s v="Consumer Discretionary"/>
    <s v="Hotels, Resorts &amp; Cruise Lines"/>
    <s v="Miami, Florida"/>
    <d v="1998-12-22T00:00:00"/>
    <n v="815097"/>
    <m/>
  </r>
  <r>
    <d v="2019-06-13T00:00:00"/>
    <s v="CCL"/>
    <s v="sell"/>
    <n v="500"/>
    <n v="5"/>
    <s v="2019-06-13"/>
    <n v="52.93"/>
    <n v="53.34"/>
    <n v="52.599997999999999"/>
    <n v="52.849997999999999"/>
    <n v="52.849997999999999"/>
    <n v="3030400"/>
    <s v="CCL"/>
    <x v="12"/>
    <s v="$50.00 to $99.99"/>
    <n v="50"/>
    <n v="0.08"/>
    <n v="40"/>
    <n v="26424.999"/>
    <s v="CCL"/>
    <s v="Carnival Corp."/>
    <s v="Consumer Discretionary"/>
    <s v="Hotels, Resorts &amp; Cruise Lines"/>
    <s v="Miami, Florida"/>
    <d v="1998-12-22T00:00:00"/>
    <n v="815097"/>
    <m/>
  </r>
  <r>
    <d v="2019-06-13T00:00:00"/>
    <s v="CCL"/>
    <s v="sell"/>
    <n v="900"/>
    <n v="7"/>
    <s v="2019-06-13"/>
    <n v="52.93"/>
    <n v="53.34"/>
    <n v="52.599997999999999"/>
    <n v="52.849997999999999"/>
    <n v="52.849997999999999"/>
    <n v="3030400"/>
    <s v="CCL"/>
    <x v="7"/>
    <s v="$50.00 to $99.99"/>
    <n v="50"/>
    <n v="0.08"/>
    <n v="72"/>
    <n v="47564.998200000002"/>
    <s v="CCL"/>
    <s v="Carnival Corp."/>
    <s v="Consumer Discretionary"/>
    <s v="Hotels, Resorts &amp; Cruise Lines"/>
    <s v="Miami, Florida"/>
    <d v="1998-12-22T00:00:00"/>
    <n v="815097"/>
    <m/>
  </r>
  <r>
    <d v="2019-06-13T00:00:00"/>
    <s v="CCL"/>
    <s v="buy"/>
    <n v="100"/>
    <n v="4"/>
    <s v="2019-06-13"/>
    <n v="52.93"/>
    <n v="53.34"/>
    <n v="52.599997999999999"/>
    <n v="52.849997999999999"/>
    <n v="52.849997999999999"/>
    <n v="3030400"/>
    <s v="CCL"/>
    <x v="14"/>
    <s v="$50.00 to $99.99"/>
    <n v="50"/>
    <n v="0.08"/>
    <n v="8"/>
    <n v="5284.9997999999996"/>
    <s v="CCL"/>
    <s v="Carnival Corp."/>
    <s v="Consumer Discretionary"/>
    <s v="Hotels, Resorts &amp; Cruise Lines"/>
    <s v="Miami, Florida"/>
    <d v="1998-12-22T00:00:00"/>
    <n v="815097"/>
    <m/>
  </r>
  <r>
    <d v="2019-06-13T00:00:00"/>
    <s v="CCL"/>
    <s v="buy"/>
    <n v="2200"/>
    <n v="16"/>
    <s v="2019-06-13"/>
    <n v="52.93"/>
    <n v="53.34"/>
    <n v="52.599997999999999"/>
    <n v="52.849997999999999"/>
    <n v="52.849997999999999"/>
    <n v="3030400"/>
    <s v="CCL"/>
    <x v="8"/>
    <s v="$50.00 to $99.99"/>
    <n v="50"/>
    <n v="0.08"/>
    <n v="176"/>
    <n v="116269.99559999999"/>
    <s v="CCL"/>
    <s v="Carnival Corp."/>
    <s v="Consumer Discretionary"/>
    <s v="Hotels, Resorts &amp; Cruise Lines"/>
    <s v="Miami, Florida"/>
    <d v="1998-12-22T00:00:00"/>
    <n v="815097"/>
    <m/>
  </r>
  <r>
    <d v="2019-06-13T00:00:00"/>
    <s v="CCL"/>
    <s v="buy"/>
    <n v="2000"/>
    <n v="13"/>
    <s v="2019-06-13"/>
    <n v="52.93"/>
    <n v="53.34"/>
    <n v="52.599997999999999"/>
    <n v="52.849997999999999"/>
    <n v="52.849997999999999"/>
    <n v="3030400"/>
    <s v="CCL"/>
    <x v="13"/>
    <s v="$50.00 to $99.99"/>
    <n v="50"/>
    <n v="0.08"/>
    <n v="160"/>
    <n v="105699.996"/>
    <s v="CCL"/>
    <s v="Carnival Corp."/>
    <s v="Consumer Discretionary"/>
    <s v="Hotels, Resorts &amp; Cruise Lines"/>
    <s v="Miami, Florida"/>
    <d v="1998-12-22T00:00:00"/>
    <n v="815097"/>
    <m/>
  </r>
  <r>
    <d v="2019-04-12T00:00:00"/>
    <s v="CCL"/>
    <s v="sell"/>
    <n v="1200"/>
    <n v="13"/>
    <s v="2019-04-12"/>
    <n v="52.959999000000003"/>
    <n v="53.580002"/>
    <n v="52.880001"/>
    <n v="53.57"/>
    <n v="53.061069000000003"/>
    <n v="3395700"/>
    <s v="CCL"/>
    <x v="13"/>
    <s v="$50.00 to $99.99"/>
    <n v="50"/>
    <n v="0.08"/>
    <n v="96"/>
    <n v="63673.282800000001"/>
    <s v="CCL"/>
    <s v="Carnival Corp."/>
    <s v="Consumer Discretionary"/>
    <s v="Hotels, Resorts &amp; Cruise Lines"/>
    <s v="Miami, Florida"/>
    <d v="1998-12-22T00:00:00"/>
    <n v="815097"/>
    <m/>
  </r>
  <r>
    <d v="2019-06-14T00:00:00"/>
    <s v="CCL"/>
    <s v="sell"/>
    <n v="400"/>
    <n v="6"/>
    <s v="2019-06-14"/>
    <n v="52.869999"/>
    <n v="53.279998999999997"/>
    <n v="52.669998"/>
    <n v="53.119999"/>
    <n v="53.119999"/>
    <n v="1965200"/>
    <s v="CCL"/>
    <x v="5"/>
    <s v="$50.00 to $99.99"/>
    <n v="50"/>
    <n v="0.08"/>
    <n v="32"/>
    <n v="21247.999599999999"/>
    <s v="CCL"/>
    <s v="Carnival Corp."/>
    <s v="Consumer Discretionary"/>
    <s v="Hotels, Resorts &amp; Cruise Lines"/>
    <s v="Miami, Florida"/>
    <d v="1998-12-22T00:00:00"/>
    <n v="815097"/>
    <m/>
  </r>
  <r>
    <d v="2019-04-18T00:00:00"/>
    <s v="CCL"/>
    <s v="buy"/>
    <n v="700"/>
    <n v="7"/>
    <s v="2019-04-18"/>
    <n v="54.650002000000001"/>
    <n v="54.709999000000003"/>
    <n v="53.380001"/>
    <n v="53.630001"/>
    <n v="53.120502000000002"/>
    <n v="4114300"/>
    <s v="CCL"/>
    <x v="7"/>
    <s v="$50.00 to $99.99"/>
    <n v="50"/>
    <n v="0.08"/>
    <n v="56"/>
    <n v="37184.3514"/>
    <s v="CCL"/>
    <s v="Carnival Corp."/>
    <s v="Consumer Discretionary"/>
    <s v="Hotels, Resorts &amp; Cruise Lines"/>
    <s v="Miami, Florida"/>
    <d v="1998-12-22T00:00:00"/>
    <n v="815097"/>
    <m/>
  </r>
  <r>
    <d v="2019-04-18T00:00:00"/>
    <s v="CCL"/>
    <s v="buy"/>
    <n v="1000"/>
    <n v="5"/>
    <s v="2019-04-18"/>
    <n v="54.650002000000001"/>
    <n v="54.709999000000003"/>
    <n v="53.380001"/>
    <n v="53.630001"/>
    <n v="53.120502000000002"/>
    <n v="4114300"/>
    <s v="CCL"/>
    <x v="12"/>
    <s v="$50.00 to $99.99"/>
    <n v="50"/>
    <n v="0.08"/>
    <n v="80"/>
    <n v="53120.502"/>
    <s v="CCL"/>
    <s v="Carnival Corp."/>
    <s v="Consumer Discretionary"/>
    <s v="Hotels, Resorts &amp; Cruise Lines"/>
    <s v="Miami, Florida"/>
    <d v="1998-12-22T00:00:00"/>
    <n v="815097"/>
    <m/>
  </r>
  <r>
    <d v="2019-04-18T00:00:00"/>
    <s v="CCL"/>
    <s v="buy"/>
    <n v="700"/>
    <n v="10"/>
    <s v="2019-04-18"/>
    <n v="54.650002000000001"/>
    <n v="54.709999000000003"/>
    <n v="53.380001"/>
    <n v="53.630001"/>
    <n v="53.120502000000002"/>
    <n v="4114300"/>
    <s v="CCL"/>
    <x v="2"/>
    <s v="$50.00 to $99.99"/>
    <n v="50"/>
    <n v="0.08"/>
    <n v="56"/>
    <n v="37184.3514"/>
    <s v="CCL"/>
    <s v="Carnival Corp."/>
    <s v="Consumer Discretionary"/>
    <s v="Hotels, Resorts &amp; Cruise Lines"/>
    <s v="Miami, Florida"/>
    <d v="1998-12-22T00:00:00"/>
    <n v="815097"/>
    <m/>
  </r>
  <r>
    <d v="2019-04-18T00:00:00"/>
    <s v="CCL"/>
    <s v="buy"/>
    <n v="1600"/>
    <n v="12"/>
    <s v="2019-04-18"/>
    <n v="54.650002000000001"/>
    <n v="54.709999000000003"/>
    <n v="53.380001"/>
    <n v="53.630001"/>
    <n v="53.120502000000002"/>
    <n v="4114300"/>
    <s v="CCL"/>
    <x v="11"/>
    <s v="$50.00 to $99.99"/>
    <n v="50"/>
    <n v="0.08"/>
    <n v="128"/>
    <n v="84992.803200000009"/>
    <s v="CCL"/>
    <s v="Carnival Corp."/>
    <s v="Consumer Discretionary"/>
    <s v="Hotels, Resorts &amp; Cruise Lines"/>
    <s v="Miami, Florida"/>
    <d v="1998-12-22T00:00:00"/>
    <n v="815097"/>
    <m/>
  </r>
  <r>
    <d v="2019-05-17T00:00:00"/>
    <s v="CCL"/>
    <s v="buy"/>
    <n v="1000"/>
    <n v="5"/>
    <s v="2019-05-17"/>
    <n v="53.389999000000003"/>
    <n v="53.889999000000003"/>
    <n v="53.240001999999997"/>
    <n v="53.68"/>
    <n v="53.170025000000003"/>
    <n v="3006700"/>
    <s v="CCL"/>
    <x v="12"/>
    <s v="$50.00 to $99.99"/>
    <n v="50"/>
    <n v="0.08"/>
    <n v="80"/>
    <n v="53170.025000000001"/>
    <s v="CCL"/>
    <s v="Carnival Corp."/>
    <s v="Consumer Discretionary"/>
    <s v="Hotels, Resorts &amp; Cruise Lines"/>
    <s v="Miami, Florida"/>
    <d v="1998-12-22T00:00:00"/>
    <n v="815097"/>
    <m/>
  </r>
  <r>
    <d v="2019-05-17T00:00:00"/>
    <s v="CCL"/>
    <s v="buy"/>
    <n v="300"/>
    <n v="2"/>
    <s v="2019-05-17"/>
    <n v="53.389999000000003"/>
    <n v="53.889999000000003"/>
    <n v="53.240001999999997"/>
    <n v="53.68"/>
    <n v="53.170025000000003"/>
    <n v="3006700"/>
    <s v="CCL"/>
    <x v="10"/>
    <s v="$50.00 to $99.99"/>
    <n v="50"/>
    <n v="0.08"/>
    <n v="24"/>
    <n v="15951.0075"/>
    <s v="CCL"/>
    <s v="Carnival Corp."/>
    <s v="Consumer Discretionary"/>
    <s v="Hotels, Resorts &amp; Cruise Lines"/>
    <s v="Miami, Florida"/>
    <d v="1998-12-22T00:00:00"/>
    <n v="815097"/>
    <m/>
  </r>
  <r>
    <d v="2019-06-10T00:00:00"/>
    <s v="CCL"/>
    <s v="sell"/>
    <n v="1200"/>
    <n v="11"/>
    <s v="2019-06-10"/>
    <n v="52.07"/>
    <n v="53.389999000000003"/>
    <n v="52"/>
    <n v="53.18"/>
    <n v="53.18"/>
    <n v="3067300"/>
    <s v="CCL"/>
    <x v="1"/>
    <s v="$50.00 to $99.99"/>
    <n v="50"/>
    <n v="0.08"/>
    <n v="96"/>
    <n v="63816"/>
    <s v="CCL"/>
    <s v="Carnival Corp."/>
    <s v="Consumer Discretionary"/>
    <s v="Hotels, Resorts &amp; Cruise Lines"/>
    <s v="Miami, Florida"/>
    <d v="1998-12-22T00:00:00"/>
    <n v="815097"/>
    <m/>
  </r>
  <r>
    <d v="2019-06-10T00:00:00"/>
    <s v="CCL"/>
    <s v="sell"/>
    <n v="900"/>
    <n v="6"/>
    <s v="2019-06-10"/>
    <n v="52.07"/>
    <n v="53.389999000000003"/>
    <n v="52"/>
    <n v="53.18"/>
    <n v="53.18"/>
    <n v="3067300"/>
    <s v="CCL"/>
    <x v="5"/>
    <s v="$50.00 to $99.99"/>
    <n v="50"/>
    <n v="0.08"/>
    <n v="72"/>
    <n v="47862"/>
    <s v="CCL"/>
    <s v="Carnival Corp."/>
    <s v="Consumer Discretionary"/>
    <s v="Hotels, Resorts &amp; Cruise Lines"/>
    <s v="Miami, Florida"/>
    <d v="1998-12-22T00:00:00"/>
    <n v="815097"/>
    <m/>
  </r>
  <r>
    <d v="2019-04-23T00:00:00"/>
    <s v="CCL"/>
    <s v="sell"/>
    <n v="800"/>
    <n v="14"/>
    <s v="2019-04-23"/>
    <n v="53.380001"/>
    <n v="53.93"/>
    <n v="53.310001"/>
    <n v="53.75"/>
    <n v="53.239361000000002"/>
    <n v="2541200"/>
    <s v="CCL"/>
    <x v="16"/>
    <s v="$50.00 to $99.99"/>
    <n v="50"/>
    <n v="0.08"/>
    <n v="64"/>
    <n v="42591.488799999999"/>
    <s v="CCL"/>
    <s v="Carnival Corp."/>
    <s v="Consumer Discretionary"/>
    <s v="Hotels, Resorts &amp; Cruise Lines"/>
    <s v="Miami, Florida"/>
    <d v="1998-12-22T00:00:00"/>
    <n v="815097"/>
    <m/>
  </r>
  <r>
    <d v="2019-04-23T00:00:00"/>
    <s v="CCL"/>
    <s v="sell"/>
    <n v="900"/>
    <n v="20"/>
    <s v="2019-04-23"/>
    <n v="53.380001"/>
    <n v="53.93"/>
    <n v="53.310001"/>
    <n v="53.75"/>
    <n v="53.239361000000002"/>
    <n v="2541200"/>
    <s v="CCL"/>
    <x v="15"/>
    <s v="$50.00 to $99.99"/>
    <n v="50"/>
    <n v="0.08"/>
    <n v="72"/>
    <n v="47915.424900000013"/>
    <s v="CCL"/>
    <s v="Carnival Corp."/>
    <s v="Consumer Discretionary"/>
    <s v="Hotels, Resorts &amp; Cruise Lines"/>
    <s v="Miami, Florida"/>
    <d v="1998-12-22T00:00:00"/>
    <n v="815097"/>
    <m/>
  </r>
  <r>
    <d v="2019-05-15T00:00:00"/>
    <s v="CCL"/>
    <s v="buy"/>
    <n v="400"/>
    <n v="4"/>
    <s v="2019-05-15"/>
    <n v="53.360000999999997"/>
    <n v="53.950001"/>
    <n v="53.110000999999997"/>
    <n v="53.790000999999997"/>
    <n v="53.278979999999997"/>
    <n v="3906800"/>
    <s v="CCL"/>
    <x v="14"/>
    <s v="$50.00 to $99.99"/>
    <n v="50"/>
    <n v="0.08"/>
    <n v="32"/>
    <n v="21311.592000000001"/>
    <s v="CCL"/>
    <s v="Carnival Corp."/>
    <s v="Consumer Discretionary"/>
    <s v="Hotels, Resorts &amp; Cruise Lines"/>
    <s v="Miami, Florida"/>
    <d v="1998-12-22T00:00:00"/>
    <n v="815097"/>
    <m/>
  </r>
  <r>
    <d v="2019-05-15T00:00:00"/>
    <s v="CCL"/>
    <s v="sell"/>
    <n v="900"/>
    <n v="18"/>
    <s v="2019-05-15"/>
    <n v="53.360000999999997"/>
    <n v="53.950001"/>
    <n v="53.110000999999997"/>
    <n v="53.790000999999997"/>
    <n v="53.278979999999997"/>
    <n v="3906800"/>
    <s v="CCL"/>
    <x v="18"/>
    <s v="$50.00 to $99.99"/>
    <n v="50"/>
    <n v="0.08"/>
    <n v="72"/>
    <n v="47951.081999999988"/>
    <s v="CCL"/>
    <s v="Carnival Corp."/>
    <s v="Consumer Discretionary"/>
    <s v="Hotels, Resorts &amp; Cruise Lines"/>
    <s v="Miami, Florida"/>
    <d v="1998-12-22T00:00:00"/>
    <n v="815097"/>
    <m/>
  </r>
  <r>
    <d v="2019-05-14T00:00:00"/>
    <s v="CCL"/>
    <s v="buy"/>
    <n v="2700"/>
    <n v="17"/>
    <s v="2019-05-14"/>
    <n v="52.740001999999997"/>
    <n v="54.25"/>
    <n v="52.630001"/>
    <n v="53.82"/>
    <n v="53.308697000000002"/>
    <n v="4244100"/>
    <s v="CCL"/>
    <x v="17"/>
    <s v="$50.00 to $99.99"/>
    <n v="50"/>
    <n v="0.08"/>
    <n v="216"/>
    <n v="143933.48190000001"/>
    <s v="CCL"/>
    <s v="Carnival Corp."/>
    <s v="Consumer Discretionary"/>
    <s v="Hotels, Resorts &amp; Cruise Lines"/>
    <s v="Miami, Florida"/>
    <d v="1998-12-22T00:00:00"/>
    <n v="815097"/>
    <m/>
  </r>
  <r>
    <d v="2019-05-14T00:00:00"/>
    <s v="CCL"/>
    <s v="sell"/>
    <n v="500"/>
    <n v="8"/>
    <s v="2019-05-14"/>
    <n v="52.740001999999997"/>
    <n v="54.25"/>
    <n v="52.630001"/>
    <n v="53.82"/>
    <n v="53.308697000000002"/>
    <n v="4244100"/>
    <s v="CCL"/>
    <x v="4"/>
    <s v="$50.00 to $99.99"/>
    <n v="50"/>
    <n v="0.08"/>
    <n v="40"/>
    <n v="26654.3485"/>
    <s v="CCL"/>
    <s v="Carnival Corp."/>
    <s v="Consumer Discretionary"/>
    <s v="Hotels, Resorts &amp; Cruise Lines"/>
    <s v="Miami, Florida"/>
    <d v="1998-12-22T00:00:00"/>
    <n v="815097"/>
    <m/>
  </r>
  <r>
    <d v="2019-05-14T00:00:00"/>
    <s v="CCL"/>
    <s v="sell"/>
    <n v="1600"/>
    <n v="7"/>
    <s v="2019-05-14"/>
    <n v="52.740001999999997"/>
    <n v="54.25"/>
    <n v="52.630001"/>
    <n v="53.82"/>
    <n v="53.308697000000002"/>
    <n v="4244100"/>
    <s v="CCL"/>
    <x v="7"/>
    <s v="$50.00 to $99.99"/>
    <n v="50"/>
    <n v="0.08"/>
    <n v="128"/>
    <n v="85293.915200000003"/>
    <s v="CCL"/>
    <s v="Carnival Corp."/>
    <s v="Consumer Discretionary"/>
    <s v="Hotels, Resorts &amp; Cruise Lines"/>
    <s v="Miami, Florida"/>
    <d v="1998-12-22T00:00:00"/>
    <n v="815097"/>
    <m/>
  </r>
  <r>
    <d v="2019-04-25T00:00:00"/>
    <s v="CCL"/>
    <s v="sell"/>
    <n v="1400"/>
    <n v="13"/>
    <s v="2019-04-25"/>
    <n v="53.529998999999997"/>
    <n v="54.09"/>
    <n v="53.369999"/>
    <n v="53.830002"/>
    <n v="53.318604000000001"/>
    <n v="2482200"/>
    <s v="CCL"/>
    <x v="13"/>
    <s v="$50.00 to $99.99"/>
    <n v="50"/>
    <n v="0.08"/>
    <n v="112"/>
    <n v="74646.045599999998"/>
    <s v="CCL"/>
    <s v="Carnival Corp."/>
    <s v="Consumer Discretionary"/>
    <s v="Hotels, Resorts &amp; Cruise Lines"/>
    <s v="Miami, Florida"/>
    <d v="1998-12-22T00:00:00"/>
    <n v="815097"/>
    <m/>
  </r>
  <r>
    <d v="2019-04-25T00:00:00"/>
    <s v="CCL"/>
    <s v="sell"/>
    <n v="700"/>
    <n v="8"/>
    <s v="2019-04-25"/>
    <n v="53.529998999999997"/>
    <n v="54.09"/>
    <n v="53.369999"/>
    <n v="53.830002"/>
    <n v="53.318604000000001"/>
    <n v="2482200"/>
    <s v="CCL"/>
    <x v="4"/>
    <s v="$50.00 to $99.99"/>
    <n v="50"/>
    <n v="0.08"/>
    <n v="56"/>
    <n v="37323.022799999999"/>
    <s v="CCL"/>
    <s v="Carnival Corp."/>
    <s v="Consumer Discretionary"/>
    <s v="Hotels, Resorts &amp; Cruise Lines"/>
    <s v="Miami, Florida"/>
    <d v="1998-12-22T00:00:00"/>
    <n v="815097"/>
    <m/>
  </r>
  <r>
    <d v="2019-06-12T00:00:00"/>
    <s v="CCL"/>
    <s v="buy"/>
    <n v="200"/>
    <n v="5"/>
    <s v="2019-06-12"/>
    <n v="53.369999"/>
    <n v="53.709999000000003"/>
    <n v="53.029998999999997"/>
    <n v="53.389999000000003"/>
    <n v="53.389999000000003"/>
    <n v="2137700"/>
    <s v="CCL"/>
    <x v="12"/>
    <s v="$50.00 to $99.99"/>
    <n v="50"/>
    <n v="0.08"/>
    <n v="16"/>
    <n v="10677.9998"/>
    <s v="CCL"/>
    <s v="Carnival Corp."/>
    <s v="Consumer Discretionary"/>
    <s v="Hotels, Resorts &amp; Cruise Lines"/>
    <s v="Miami, Florida"/>
    <d v="1998-12-22T00:00:00"/>
    <n v="815097"/>
    <m/>
  </r>
  <r>
    <d v="2019-05-16T00:00:00"/>
    <s v="CCL"/>
    <s v="buy"/>
    <n v="2000"/>
    <n v="18"/>
    <s v="2019-05-16"/>
    <n v="53.650002000000001"/>
    <n v="54.18"/>
    <n v="53.52"/>
    <n v="53.93"/>
    <n v="53.417651999999997"/>
    <n v="2794400"/>
    <s v="CCL"/>
    <x v="18"/>
    <s v="$50.00 to $99.99"/>
    <n v="50"/>
    <n v="0.08"/>
    <n v="160"/>
    <n v="106835.304"/>
    <s v="CCL"/>
    <s v="Carnival Corp."/>
    <s v="Consumer Discretionary"/>
    <s v="Hotels, Resorts &amp; Cruise Lines"/>
    <s v="Miami, Florida"/>
    <d v="1998-12-22T00:00:00"/>
    <n v="815097"/>
    <m/>
  </r>
  <r>
    <d v="2019-05-16T00:00:00"/>
    <s v="CCL"/>
    <s v="buy"/>
    <n v="1600"/>
    <n v="12"/>
    <s v="2019-05-16"/>
    <n v="53.650002000000001"/>
    <n v="54.18"/>
    <n v="53.52"/>
    <n v="53.93"/>
    <n v="53.417651999999997"/>
    <n v="2794400"/>
    <s v="CCL"/>
    <x v="11"/>
    <s v="$50.00 to $99.99"/>
    <n v="50"/>
    <n v="0.08"/>
    <n v="128"/>
    <n v="85468.243199999997"/>
    <s v="CCL"/>
    <s v="Carnival Corp."/>
    <s v="Consumer Discretionary"/>
    <s v="Hotels, Resorts &amp; Cruise Lines"/>
    <s v="Miami, Florida"/>
    <d v="1998-12-22T00:00:00"/>
    <n v="815097"/>
    <m/>
  </r>
  <r>
    <d v="2019-05-16T00:00:00"/>
    <s v="CCL"/>
    <s v="buy"/>
    <n v="600"/>
    <n v="11"/>
    <s v="2019-05-16"/>
    <n v="53.650002000000001"/>
    <n v="54.18"/>
    <n v="53.52"/>
    <n v="53.93"/>
    <n v="53.417651999999997"/>
    <n v="2794400"/>
    <s v="CCL"/>
    <x v="1"/>
    <s v="$50.00 to $99.99"/>
    <n v="50"/>
    <n v="0.08"/>
    <n v="48"/>
    <n v="32050.591199999999"/>
    <s v="CCL"/>
    <s v="Carnival Corp."/>
    <s v="Consumer Discretionary"/>
    <s v="Hotels, Resorts &amp; Cruise Lines"/>
    <s v="Miami, Florida"/>
    <d v="1998-12-22T00:00:00"/>
    <n v="815097"/>
    <m/>
  </r>
  <r>
    <d v="2019-05-09T00:00:00"/>
    <s v="CCL"/>
    <s v="buy"/>
    <n v="3100"/>
    <n v="18"/>
    <s v="2019-05-09"/>
    <n v="53.330002"/>
    <n v="54.119999"/>
    <n v="52.950001"/>
    <n v="53.939999"/>
    <n v="53.427554999999998"/>
    <n v="2749400"/>
    <s v="CCL"/>
    <x v="18"/>
    <s v="$50.00 to $99.99"/>
    <n v="50"/>
    <n v="0.08"/>
    <n v="248"/>
    <n v="165625.42050000001"/>
    <s v="CCL"/>
    <s v="Carnival Corp."/>
    <s v="Consumer Discretionary"/>
    <s v="Hotels, Resorts &amp; Cruise Lines"/>
    <s v="Miami, Florida"/>
    <d v="1998-12-22T00:00:00"/>
    <n v="815097"/>
    <m/>
  </r>
  <r>
    <d v="2019-05-09T00:00:00"/>
    <s v="CCL"/>
    <s v="buy"/>
    <n v="2700"/>
    <n v="20"/>
    <s v="2019-05-09"/>
    <n v="53.330002"/>
    <n v="54.119999"/>
    <n v="52.950001"/>
    <n v="53.939999"/>
    <n v="53.427554999999998"/>
    <n v="2749400"/>
    <s v="CCL"/>
    <x v="15"/>
    <s v="$50.00 to $99.99"/>
    <n v="50"/>
    <n v="0.08"/>
    <n v="216"/>
    <n v="144254.39850000001"/>
    <s v="CCL"/>
    <s v="Carnival Corp."/>
    <s v="Consumer Discretionary"/>
    <s v="Hotels, Resorts &amp; Cruise Lines"/>
    <s v="Miami, Florida"/>
    <d v="1998-12-22T00:00:00"/>
    <n v="815097"/>
    <m/>
  </r>
  <r>
    <d v="2019-05-09T00:00:00"/>
    <s v="CCL"/>
    <s v="buy"/>
    <n v="2000"/>
    <n v="12"/>
    <s v="2019-05-09"/>
    <n v="53.330002"/>
    <n v="54.119999"/>
    <n v="52.950001"/>
    <n v="53.939999"/>
    <n v="53.427554999999998"/>
    <n v="2749400"/>
    <s v="CCL"/>
    <x v="11"/>
    <s v="$50.00 to $99.99"/>
    <n v="50"/>
    <n v="0.08"/>
    <n v="160"/>
    <n v="106855.11"/>
    <s v="CCL"/>
    <s v="Carnival Corp."/>
    <s v="Consumer Discretionary"/>
    <s v="Hotels, Resorts &amp; Cruise Lines"/>
    <s v="Miami, Florida"/>
    <d v="1998-12-22T00:00:00"/>
    <n v="815097"/>
    <m/>
  </r>
  <r>
    <d v="2019-05-09T00:00:00"/>
    <s v="CCL"/>
    <s v="buy"/>
    <n v="700"/>
    <n v="5"/>
    <s v="2019-05-09"/>
    <n v="53.330002"/>
    <n v="54.119999"/>
    <n v="52.950001"/>
    <n v="53.939999"/>
    <n v="53.427554999999998"/>
    <n v="2749400"/>
    <s v="CCL"/>
    <x v="12"/>
    <s v="$50.00 to $99.99"/>
    <n v="50"/>
    <n v="0.08"/>
    <n v="56"/>
    <n v="37399.288500000002"/>
    <s v="CCL"/>
    <s v="Carnival Corp."/>
    <s v="Consumer Discretionary"/>
    <s v="Hotels, Resorts &amp; Cruise Lines"/>
    <s v="Miami, Florida"/>
    <d v="1998-12-22T00:00:00"/>
    <n v="815097"/>
    <m/>
  </r>
  <r>
    <d v="2019-05-02T00:00:00"/>
    <s v="CCL"/>
    <s v="buy"/>
    <n v="1100"/>
    <n v="12"/>
    <s v="2019-05-02"/>
    <n v="55.310001"/>
    <n v="55.369999"/>
    <n v="54.099997999999999"/>
    <n v="54.330002"/>
    <n v="53.813853999999999"/>
    <n v="7569800"/>
    <s v="CCL"/>
    <x v="11"/>
    <s v="$50.00 to $99.99"/>
    <n v="50"/>
    <n v="0.08"/>
    <n v="88"/>
    <n v="59195.239399999999"/>
    <s v="CCL"/>
    <s v="Carnival Corp."/>
    <s v="Consumer Discretionary"/>
    <s v="Hotels, Resorts &amp; Cruise Lines"/>
    <s v="Miami, Florida"/>
    <d v="1998-12-22T00:00:00"/>
    <n v="815097"/>
    <m/>
  </r>
  <r>
    <d v="2019-05-10T00:00:00"/>
    <s v="CCL"/>
    <s v="buy"/>
    <n v="700"/>
    <n v="8"/>
    <s v="2019-05-10"/>
    <n v="53.470001000000003"/>
    <n v="54.389999000000003"/>
    <n v="52.900002000000001"/>
    <n v="54.34"/>
    <n v="53.823757000000001"/>
    <n v="2507300"/>
    <s v="CCL"/>
    <x v="4"/>
    <s v="$50.00 to $99.99"/>
    <n v="50"/>
    <n v="0.08"/>
    <n v="56"/>
    <n v="37676.6299"/>
    <s v="CCL"/>
    <s v="Carnival Corp."/>
    <s v="Consumer Discretionary"/>
    <s v="Hotels, Resorts &amp; Cruise Lines"/>
    <s v="Miami, Florida"/>
    <d v="1998-12-22T00:00:00"/>
    <n v="815097"/>
    <m/>
  </r>
  <r>
    <d v="2019-04-26T00:00:00"/>
    <s v="CCL"/>
    <s v="buy"/>
    <n v="800"/>
    <n v="17"/>
    <s v="2019-04-26"/>
    <n v="54.080002"/>
    <n v="54.650002000000001"/>
    <n v="53.959999000000003"/>
    <n v="54.419998"/>
    <n v="53.902991999999998"/>
    <n v="1794200"/>
    <s v="CCL"/>
    <x v="17"/>
    <s v="$50.00 to $99.99"/>
    <n v="50"/>
    <n v="0.08"/>
    <n v="64"/>
    <n v="43122.393600000003"/>
    <s v="CCL"/>
    <s v="Carnival Corp."/>
    <s v="Consumer Discretionary"/>
    <s v="Hotels, Resorts &amp; Cruise Lines"/>
    <s v="Miami, Florida"/>
    <d v="1998-12-22T00:00:00"/>
    <n v="815097"/>
    <m/>
  </r>
  <r>
    <d v="2019-04-29T00:00:00"/>
    <s v="CCL"/>
    <s v="sell"/>
    <n v="1400"/>
    <n v="17"/>
    <s v="2019-04-29"/>
    <n v="54.419998"/>
    <n v="54.889999000000003"/>
    <n v="54.200001"/>
    <n v="54.43"/>
    <n v="53.912899000000003"/>
    <n v="4796700"/>
    <s v="CCL"/>
    <x v="17"/>
    <s v="$50.00 to $99.99"/>
    <n v="50"/>
    <n v="0.08"/>
    <n v="112"/>
    <n v="75478.058600000004"/>
    <s v="CCL"/>
    <s v="Carnival Corp."/>
    <s v="Consumer Discretionary"/>
    <s v="Hotels, Resorts &amp; Cruise Lines"/>
    <s v="Miami, Florida"/>
    <d v="1998-12-22T00:00:00"/>
    <n v="815097"/>
    <m/>
  </r>
  <r>
    <d v="2019-04-29T00:00:00"/>
    <s v="CCL"/>
    <s v="buy"/>
    <n v="900"/>
    <n v="12"/>
    <s v="2019-04-29"/>
    <n v="54.419998"/>
    <n v="54.889999000000003"/>
    <n v="54.200001"/>
    <n v="54.43"/>
    <n v="53.912899000000003"/>
    <n v="4796700"/>
    <s v="CCL"/>
    <x v="11"/>
    <s v="$50.00 to $99.99"/>
    <n v="50"/>
    <n v="0.08"/>
    <n v="72"/>
    <n v="48521.609100000001"/>
    <s v="CCL"/>
    <s v="Carnival Corp."/>
    <s v="Consumer Discretionary"/>
    <s v="Hotels, Resorts &amp; Cruise Lines"/>
    <s v="Miami, Florida"/>
    <d v="1998-12-22T00:00:00"/>
    <n v="815097"/>
    <m/>
  </r>
  <r>
    <d v="2019-04-17T00:00:00"/>
    <s v="CCL"/>
    <s v="sell"/>
    <n v="1000"/>
    <n v="12"/>
    <s v="2019-04-17"/>
    <n v="55.119999"/>
    <n v="55.34"/>
    <n v="54.299999"/>
    <n v="54.540000999999997"/>
    <n v="54.021858000000002"/>
    <n v="4991900"/>
    <s v="CCL"/>
    <x v="11"/>
    <s v="$50.00 to $99.99"/>
    <n v="50"/>
    <n v="0.08"/>
    <n v="80"/>
    <n v="54021.858"/>
    <s v="CCL"/>
    <s v="Carnival Corp."/>
    <s v="Consumer Discretionary"/>
    <s v="Hotels, Resorts &amp; Cruise Lines"/>
    <s v="Miami, Florida"/>
    <d v="1998-12-22T00:00:00"/>
    <n v="815097"/>
    <m/>
  </r>
  <r>
    <d v="2019-04-17T00:00:00"/>
    <s v="CCL"/>
    <s v="buy"/>
    <n v="1800"/>
    <n v="19"/>
    <s v="2019-04-17"/>
    <n v="55.119999"/>
    <n v="55.34"/>
    <n v="54.299999"/>
    <n v="54.540000999999997"/>
    <n v="54.021858000000002"/>
    <n v="4991900"/>
    <s v="CCL"/>
    <x v="0"/>
    <s v="$50.00 to $99.99"/>
    <n v="50"/>
    <n v="0.08"/>
    <n v="144"/>
    <n v="97239.344400000002"/>
    <s v="CCL"/>
    <s v="Carnival Corp."/>
    <s v="Consumer Discretionary"/>
    <s v="Hotels, Resorts &amp; Cruise Lines"/>
    <s v="Miami, Florida"/>
    <d v="1998-12-22T00:00:00"/>
    <n v="815097"/>
    <m/>
  </r>
  <r>
    <d v="2019-04-16T00:00:00"/>
    <s v="CCL"/>
    <s v="buy"/>
    <n v="400"/>
    <n v="11"/>
    <s v="2019-04-16"/>
    <n v="53.900002000000001"/>
    <n v="54.849997999999999"/>
    <n v="53.790000999999997"/>
    <n v="54.799999"/>
    <n v="54.279384999999998"/>
    <n v="3464600"/>
    <s v="CCL"/>
    <x v="1"/>
    <s v="$50.00 to $99.99"/>
    <n v="50"/>
    <n v="0.08"/>
    <n v="32"/>
    <n v="21711.754000000001"/>
    <s v="CCL"/>
    <s v="Carnival Corp."/>
    <s v="Consumer Discretionary"/>
    <s v="Hotels, Resorts &amp; Cruise Lines"/>
    <s v="Miami, Florida"/>
    <d v="1998-12-22T00:00:00"/>
    <n v="815097"/>
    <m/>
  </r>
  <r>
    <d v="2019-04-16T00:00:00"/>
    <s v="CCL"/>
    <s v="buy"/>
    <n v="200"/>
    <n v="6"/>
    <s v="2019-04-16"/>
    <n v="53.900002000000001"/>
    <n v="54.849997999999999"/>
    <n v="53.790000999999997"/>
    <n v="54.799999"/>
    <n v="54.279384999999998"/>
    <n v="3464600"/>
    <s v="CCL"/>
    <x v="5"/>
    <s v="$50.00 to $99.99"/>
    <n v="50"/>
    <n v="0.08"/>
    <n v="16"/>
    <n v="10855.877"/>
    <s v="CCL"/>
    <s v="Carnival Corp."/>
    <s v="Consumer Discretionary"/>
    <s v="Hotels, Resorts &amp; Cruise Lines"/>
    <s v="Miami, Florida"/>
    <d v="1998-12-22T00:00:00"/>
    <n v="815097"/>
    <m/>
  </r>
  <r>
    <d v="2019-05-06T00:00:00"/>
    <s v="CCL"/>
    <s v="sell"/>
    <n v="1500"/>
    <n v="13"/>
    <s v="2019-05-06"/>
    <n v="54.189999"/>
    <n v="54.869999"/>
    <n v="54.060001"/>
    <n v="54.849997999999999"/>
    <n v="54.328910999999998"/>
    <n v="2969500"/>
    <s v="CCL"/>
    <x v="13"/>
    <s v="$50.00 to $99.99"/>
    <n v="50"/>
    <n v="0.08"/>
    <n v="120"/>
    <n v="81493.366500000004"/>
    <s v="CCL"/>
    <s v="Carnival Corp."/>
    <s v="Consumer Discretionary"/>
    <s v="Hotels, Resorts &amp; Cruise Lines"/>
    <s v="Miami, Florida"/>
    <d v="1998-12-22T00:00:00"/>
    <n v="815097"/>
    <m/>
  </r>
  <r>
    <d v="2019-05-06T00:00:00"/>
    <s v="CCL"/>
    <s v="sell"/>
    <n v="1000"/>
    <n v="12"/>
    <s v="2019-05-06"/>
    <n v="54.189999"/>
    <n v="54.869999"/>
    <n v="54.060001"/>
    <n v="54.849997999999999"/>
    <n v="54.328910999999998"/>
    <n v="2969500"/>
    <s v="CCL"/>
    <x v="11"/>
    <s v="$50.00 to $99.99"/>
    <n v="50"/>
    <n v="0.08"/>
    <n v="80"/>
    <n v="54328.911"/>
    <s v="CCL"/>
    <s v="Carnival Corp."/>
    <s v="Consumer Discretionary"/>
    <s v="Hotels, Resorts &amp; Cruise Lines"/>
    <s v="Miami, Florida"/>
    <d v="1998-12-22T00:00:00"/>
    <n v="815097"/>
    <m/>
  </r>
  <r>
    <d v="2019-04-30T00:00:00"/>
    <s v="CCL"/>
    <s v="buy"/>
    <n v="2200"/>
    <n v="18"/>
    <s v="2019-04-30"/>
    <n v="54.25"/>
    <n v="54.93"/>
    <n v="53.970001000000003"/>
    <n v="54.860000999999997"/>
    <n v="54.338818000000003"/>
    <n v="4313700"/>
    <s v="CCL"/>
    <x v="18"/>
    <s v="$50.00 to $99.99"/>
    <n v="50"/>
    <n v="0.08"/>
    <n v="176"/>
    <n v="119545.3996"/>
    <s v="CCL"/>
    <s v="Carnival Corp."/>
    <s v="Consumer Discretionary"/>
    <s v="Hotels, Resorts &amp; Cruise Lines"/>
    <s v="Miami, Florida"/>
    <d v="1998-12-22T00:00:00"/>
    <n v="815097"/>
    <m/>
  </r>
  <r>
    <d v="2019-04-30T00:00:00"/>
    <s v="CCL"/>
    <s v="buy"/>
    <n v="1900"/>
    <n v="20"/>
    <s v="2019-04-30"/>
    <n v="54.25"/>
    <n v="54.93"/>
    <n v="53.970001000000003"/>
    <n v="54.860000999999997"/>
    <n v="54.338818000000003"/>
    <n v="4313700"/>
    <s v="CCL"/>
    <x v="15"/>
    <s v="$50.00 to $99.99"/>
    <n v="50"/>
    <n v="0.08"/>
    <n v="152"/>
    <n v="103243.7542"/>
    <s v="CCL"/>
    <s v="Carnival Corp."/>
    <s v="Consumer Discretionary"/>
    <s v="Hotels, Resorts &amp; Cruise Lines"/>
    <s v="Miami, Florida"/>
    <d v="1998-12-22T00:00:00"/>
    <n v="815097"/>
    <m/>
  </r>
  <r>
    <d v="2019-04-30T00:00:00"/>
    <s v="CCL"/>
    <s v="buy"/>
    <n v="1700"/>
    <n v="16"/>
    <s v="2019-04-30"/>
    <n v="54.25"/>
    <n v="54.93"/>
    <n v="53.970001000000003"/>
    <n v="54.860000999999997"/>
    <n v="54.338818000000003"/>
    <n v="4313700"/>
    <s v="CCL"/>
    <x v="8"/>
    <s v="$50.00 to $99.99"/>
    <n v="50"/>
    <n v="0.08"/>
    <n v="136"/>
    <n v="92375.990600000005"/>
    <s v="CCL"/>
    <s v="Carnival Corp."/>
    <s v="Consumer Discretionary"/>
    <s v="Hotels, Resorts &amp; Cruise Lines"/>
    <s v="Miami, Florida"/>
    <d v="1998-12-22T00:00:00"/>
    <n v="815097"/>
    <m/>
  </r>
  <r>
    <d v="2019-05-03T00:00:00"/>
    <s v="CCL"/>
    <s v="sell"/>
    <n v="900"/>
    <n v="9"/>
    <s v="2019-05-03"/>
    <n v="54.23"/>
    <n v="55.299999"/>
    <n v="54.209999000000003"/>
    <n v="55.18"/>
    <n v="54.655777"/>
    <n v="3826900"/>
    <s v="CCL"/>
    <x v="6"/>
    <s v="$50.00 to $99.99"/>
    <n v="50"/>
    <n v="0.08"/>
    <n v="72"/>
    <n v="49190.1993"/>
    <s v="CCL"/>
    <s v="Carnival Corp."/>
    <s v="Consumer Discretionary"/>
    <s v="Hotels, Resorts &amp; Cruise Lines"/>
    <s v="Miami, Florida"/>
    <d v="1998-12-22T00:00:00"/>
    <n v="815097"/>
    <m/>
  </r>
  <r>
    <d v="2019-05-01T00:00:00"/>
    <s v="CCL"/>
    <s v="sell"/>
    <n v="600"/>
    <n v="5"/>
    <s v="2019-05-01"/>
    <n v="55.599997999999999"/>
    <n v="56.040000999999997"/>
    <n v="54.860000999999997"/>
    <n v="55.82"/>
    <n v="55.289695999999999"/>
    <n v="6672100"/>
    <s v="CCL"/>
    <x v="12"/>
    <s v="$50.00 to $99.99"/>
    <n v="50"/>
    <n v="0.08"/>
    <n v="48"/>
    <n v="33173.817600000002"/>
    <s v="CCL"/>
    <s v="Carnival Corp."/>
    <s v="Consumer Discretionary"/>
    <s v="Hotels, Resorts &amp; Cruise Lines"/>
    <s v="Miami, Florida"/>
    <d v="1998-12-22T00:00:00"/>
    <n v="815097"/>
    <m/>
  </r>
  <r>
    <d v="2019-05-01T00:00:00"/>
    <s v="CCL"/>
    <s v="sell"/>
    <n v="400"/>
    <n v="7"/>
    <s v="2019-05-01"/>
    <n v="55.599997999999999"/>
    <n v="56.040000999999997"/>
    <n v="54.860000999999997"/>
    <n v="55.82"/>
    <n v="55.289695999999999"/>
    <n v="6672100"/>
    <s v="CCL"/>
    <x v="7"/>
    <s v="$50.00 to $99.99"/>
    <n v="50"/>
    <n v="0.08"/>
    <n v="32"/>
    <n v="22115.878400000001"/>
    <s v="CCL"/>
    <s v="Carnival Corp."/>
    <s v="Consumer Discretionary"/>
    <s v="Hotels, Resorts &amp; Cruise Lines"/>
    <s v="Miami, Florida"/>
    <d v="1998-12-22T00:00:00"/>
    <n v="815097"/>
    <m/>
  </r>
  <r>
    <d v="2019-05-01T00:00:00"/>
    <s v="CCL"/>
    <s v="buy"/>
    <n v="2000"/>
    <n v="19"/>
    <s v="2019-05-01"/>
    <n v="55.599997999999999"/>
    <n v="56.040000999999997"/>
    <n v="54.860000999999997"/>
    <n v="55.82"/>
    <n v="55.289695999999999"/>
    <n v="6672100"/>
    <s v="CCL"/>
    <x v="0"/>
    <s v="$50.00 to $99.99"/>
    <n v="50"/>
    <n v="0.08"/>
    <n v="160"/>
    <n v="110579.39200000001"/>
    <s v="CCL"/>
    <s v="Carnival Corp."/>
    <s v="Consumer Discretionary"/>
    <s v="Hotels, Resorts &amp; Cruise Lines"/>
    <s v="Miami, Florida"/>
    <d v="1998-12-22T00:00:00"/>
    <n v="815097"/>
    <m/>
  </r>
  <r>
    <d v="2019-05-29T00:00:00"/>
    <s v="GIS"/>
    <s v="buy"/>
    <n v="1100"/>
    <n v="15"/>
    <s v="2019-05-29"/>
    <n v="49.049999"/>
    <n v="49.110000999999997"/>
    <n v="47.779998999999997"/>
    <n v="48.25"/>
    <n v="47.812579999999997"/>
    <n v="11266300"/>
    <s v="GIS"/>
    <x v="9"/>
    <s v="$15.00 to $49.99"/>
    <n v="15"/>
    <n v="0.04"/>
    <n v="44"/>
    <n v="52593.838000000003"/>
    <s v="GIS"/>
    <s v="General Mills"/>
    <s v="Consumer Staples"/>
    <s v="Packaged Foods &amp; Meats"/>
    <s v="Golden Valley, Minnesota"/>
    <d v="1969-03-31T00:00:00"/>
    <n v="40704"/>
    <n v="1856"/>
  </r>
  <r>
    <d v="2019-05-29T00:00:00"/>
    <s v="GIS"/>
    <s v="sell"/>
    <n v="700"/>
    <n v="11"/>
    <s v="2019-05-29"/>
    <n v="49.049999"/>
    <n v="49.110000999999997"/>
    <n v="47.779998999999997"/>
    <n v="48.25"/>
    <n v="47.812579999999997"/>
    <n v="11266300"/>
    <s v="GIS"/>
    <x v="1"/>
    <s v="$15.00 to $49.99"/>
    <n v="15"/>
    <n v="0.04"/>
    <n v="28"/>
    <n v="33468.805999999997"/>
    <s v="GIS"/>
    <s v="General Mills"/>
    <s v="Consumer Staples"/>
    <s v="Packaged Foods &amp; Meats"/>
    <s v="Golden Valley, Minnesota"/>
    <d v="1969-03-31T00:00:00"/>
    <n v="40704"/>
    <n v="1856"/>
  </r>
  <r>
    <d v="2019-05-30T00:00:00"/>
    <s v="GIS"/>
    <s v="buy"/>
    <n v="500"/>
    <n v="14"/>
    <s v="2019-05-30"/>
    <n v="48.439999"/>
    <n v="48.98"/>
    <n v="48.240001999999997"/>
    <n v="48.82"/>
    <n v="48.377414999999999"/>
    <n v="5388800"/>
    <s v="GIS"/>
    <x v="16"/>
    <s v="$15.00 to $49.99"/>
    <n v="15"/>
    <n v="0.04"/>
    <n v="20"/>
    <n v="24188.7075"/>
    <s v="GIS"/>
    <s v="General Mills"/>
    <s v="Consumer Staples"/>
    <s v="Packaged Foods &amp; Meats"/>
    <s v="Golden Valley, Minnesota"/>
    <d v="1969-03-31T00:00:00"/>
    <n v="40704"/>
    <n v="1856"/>
  </r>
  <r>
    <d v="2019-05-31T00:00:00"/>
    <s v="GIS"/>
    <s v="buy"/>
    <n v="1100"/>
    <n v="10"/>
    <s v="2019-05-31"/>
    <n v="48.59"/>
    <n v="49.5"/>
    <n v="48.32"/>
    <n v="49.439999"/>
    <n v="48.991790999999999"/>
    <n v="4499300"/>
    <s v="GIS"/>
    <x v="2"/>
    <s v="$15.00 to $49.99"/>
    <n v="15"/>
    <n v="0.04"/>
    <n v="44"/>
    <n v="53890.970099999999"/>
    <s v="GIS"/>
    <s v="General Mills"/>
    <s v="Consumer Staples"/>
    <s v="Packaged Foods &amp; Meats"/>
    <s v="Golden Valley, Minnesota"/>
    <d v="1969-03-31T00:00:00"/>
    <n v="40704"/>
    <n v="1856"/>
  </r>
  <r>
    <d v="2019-05-31T00:00:00"/>
    <s v="GIS"/>
    <s v="sell"/>
    <n v="400"/>
    <n v="4"/>
    <s v="2019-05-31"/>
    <n v="48.59"/>
    <n v="49.5"/>
    <n v="48.32"/>
    <n v="49.439999"/>
    <n v="48.991790999999999"/>
    <n v="4499300"/>
    <s v="GIS"/>
    <x v="14"/>
    <s v="$15.00 to $49.99"/>
    <n v="15"/>
    <n v="0.04"/>
    <n v="16"/>
    <n v="19596.716400000001"/>
    <s v="GIS"/>
    <s v="General Mills"/>
    <s v="Consumer Staples"/>
    <s v="Packaged Foods &amp; Meats"/>
    <s v="Golden Valley, Minnesota"/>
    <d v="1969-03-31T00:00:00"/>
    <n v="40704"/>
    <n v="1856"/>
  </r>
  <r>
    <d v="2019-05-31T00:00:00"/>
    <s v="GIS"/>
    <s v="buy"/>
    <n v="1300"/>
    <n v="19"/>
    <s v="2019-05-31"/>
    <n v="48.59"/>
    <n v="49.5"/>
    <n v="48.32"/>
    <n v="49.439999"/>
    <n v="48.991790999999999"/>
    <n v="4499300"/>
    <s v="GIS"/>
    <x v="0"/>
    <s v="$15.00 to $49.99"/>
    <n v="15"/>
    <n v="0.04"/>
    <n v="52"/>
    <n v="63689.328300000001"/>
    <s v="GIS"/>
    <s v="General Mills"/>
    <s v="Consumer Staples"/>
    <s v="Packaged Foods &amp; Meats"/>
    <s v="Golden Valley, Minnesota"/>
    <d v="1969-03-31T00:00:00"/>
    <n v="40704"/>
    <n v="1856"/>
  </r>
  <r>
    <d v="2019-05-31T00:00:00"/>
    <s v="GIS"/>
    <s v="sell"/>
    <n v="1300"/>
    <n v="13"/>
    <s v="2019-05-31"/>
    <n v="48.59"/>
    <n v="49.5"/>
    <n v="48.32"/>
    <n v="49.439999"/>
    <n v="48.991790999999999"/>
    <n v="4499300"/>
    <s v="GIS"/>
    <x v="13"/>
    <s v="$15.00 to $49.99"/>
    <n v="15"/>
    <n v="0.04"/>
    <n v="52"/>
    <n v="63689.328300000001"/>
    <s v="GIS"/>
    <s v="General Mills"/>
    <s v="Consumer Staples"/>
    <s v="Packaged Foods &amp; Meats"/>
    <s v="Golden Valley, Minnesota"/>
    <d v="1969-03-31T00:00:00"/>
    <n v="40704"/>
    <n v="1856"/>
  </r>
  <r>
    <d v="2019-05-31T00:00:00"/>
    <s v="GIS"/>
    <s v="sell"/>
    <n v="2600"/>
    <n v="20"/>
    <s v="2019-05-31"/>
    <n v="48.59"/>
    <n v="49.5"/>
    <n v="48.32"/>
    <n v="49.439999"/>
    <n v="48.991790999999999"/>
    <n v="4499300"/>
    <s v="GIS"/>
    <x v="15"/>
    <s v="$15.00 to $49.99"/>
    <n v="15"/>
    <n v="0.04"/>
    <n v="104"/>
    <n v="127378.6566"/>
    <s v="GIS"/>
    <s v="General Mills"/>
    <s v="Consumer Staples"/>
    <s v="Packaged Foods &amp; Meats"/>
    <s v="Golden Valley, Minnesota"/>
    <d v="1969-03-31T00:00:00"/>
    <n v="40704"/>
    <n v="1856"/>
  </r>
  <r>
    <d v="2019-04-04T00:00:00"/>
    <s v="GIS"/>
    <s v="buy"/>
    <n v="600"/>
    <n v="7"/>
    <s v="2019-04-04"/>
    <n v="50.43"/>
    <n v="50.540000999999997"/>
    <n v="50.150002000000001"/>
    <n v="50.259998000000003"/>
    <n v="49.328735000000002"/>
    <n v="3342600"/>
    <s v="GIS"/>
    <x v="7"/>
    <s v="$15.00 to $49.99"/>
    <n v="15"/>
    <n v="0.04"/>
    <n v="24"/>
    <n v="29597.241000000002"/>
    <s v="GIS"/>
    <s v="General Mills"/>
    <s v="Consumer Staples"/>
    <s v="Packaged Foods &amp; Meats"/>
    <s v="Golden Valley, Minnesota"/>
    <d v="1969-03-31T00:00:00"/>
    <n v="40704"/>
    <n v="1856"/>
  </r>
  <r>
    <d v="2019-04-04T00:00:00"/>
    <s v="GIS"/>
    <s v="buy"/>
    <n v="1100"/>
    <n v="16"/>
    <s v="2019-04-04"/>
    <n v="50.43"/>
    <n v="50.540000999999997"/>
    <n v="50.150002000000001"/>
    <n v="50.259998000000003"/>
    <n v="49.328735000000002"/>
    <n v="3342600"/>
    <s v="GIS"/>
    <x v="8"/>
    <s v="$15.00 to $49.99"/>
    <n v="15"/>
    <n v="0.04"/>
    <n v="44"/>
    <n v="54261.608500000002"/>
    <s v="GIS"/>
    <s v="General Mills"/>
    <s v="Consumer Staples"/>
    <s v="Packaged Foods &amp; Meats"/>
    <s v="Golden Valley, Minnesota"/>
    <d v="1969-03-31T00:00:00"/>
    <n v="40704"/>
    <n v="1856"/>
  </r>
  <r>
    <d v="2019-04-04T00:00:00"/>
    <s v="GIS"/>
    <s v="sell"/>
    <n v="300"/>
    <n v="4"/>
    <s v="2019-04-04"/>
    <n v="50.43"/>
    <n v="50.540000999999997"/>
    <n v="50.150002000000001"/>
    <n v="50.259998000000003"/>
    <n v="49.328735000000002"/>
    <n v="3342600"/>
    <s v="GIS"/>
    <x v="14"/>
    <s v="$15.00 to $49.99"/>
    <n v="15"/>
    <n v="0.04"/>
    <n v="12"/>
    <n v="14798.620500000001"/>
    <s v="GIS"/>
    <s v="General Mills"/>
    <s v="Consumer Staples"/>
    <s v="Packaged Foods &amp; Meats"/>
    <s v="Golden Valley, Minnesota"/>
    <d v="1969-03-31T00:00:00"/>
    <n v="40704"/>
    <n v="1856"/>
  </r>
  <r>
    <d v="2019-04-03T00:00:00"/>
    <s v="GIS"/>
    <s v="buy"/>
    <n v="2100"/>
    <n v="16"/>
    <s v="2019-04-03"/>
    <n v="50.82"/>
    <n v="50.880001"/>
    <n v="50.27"/>
    <n v="50.290000999999997"/>
    <n v="49.358181000000002"/>
    <n v="5171100"/>
    <s v="GIS"/>
    <x v="8"/>
    <s v="$15.00 to $49.99"/>
    <n v="15"/>
    <n v="0.04"/>
    <n v="84"/>
    <n v="103652.1801"/>
    <s v="GIS"/>
    <s v="General Mills"/>
    <s v="Consumer Staples"/>
    <s v="Packaged Foods &amp; Meats"/>
    <s v="Golden Valley, Minnesota"/>
    <d v="1969-03-31T00:00:00"/>
    <n v="40704"/>
    <n v="1856"/>
  </r>
  <r>
    <d v="2019-04-03T00:00:00"/>
    <s v="GIS"/>
    <s v="sell"/>
    <n v="300"/>
    <n v="4"/>
    <s v="2019-04-03"/>
    <n v="50.82"/>
    <n v="50.880001"/>
    <n v="50.27"/>
    <n v="50.290000999999997"/>
    <n v="49.358181000000002"/>
    <n v="5171100"/>
    <s v="GIS"/>
    <x v="14"/>
    <s v="$15.00 to $49.99"/>
    <n v="15"/>
    <n v="0.04"/>
    <n v="12"/>
    <n v="14807.454299999999"/>
    <s v="GIS"/>
    <s v="General Mills"/>
    <s v="Consumer Staples"/>
    <s v="Packaged Foods &amp; Meats"/>
    <s v="Golden Valley, Minnesota"/>
    <d v="1969-03-31T00:00:00"/>
    <n v="40704"/>
    <n v="1856"/>
  </r>
  <r>
    <d v="2019-04-03T00:00:00"/>
    <s v="GIS"/>
    <s v="buy"/>
    <n v="1600"/>
    <n v="12"/>
    <s v="2019-04-03"/>
    <n v="50.82"/>
    <n v="50.880001"/>
    <n v="50.27"/>
    <n v="50.290000999999997"/>
    <n v="49.358181000000002"/>
    <n v="5171100"/>
    <s v="GIS"/>
    <x v="11"/>
    <s v="$15.00 to $49.99"/>
    <n v="15"/>
    <n v="0.04"/>
    <n v="64"/>
    <n v="78973.089600000007"/>
    <s v="GIS"/>
    <s v="General Mills"/>
    <s v="Consumer Staples"/>
    <s v="Packaged Foods &amp; Meats"/>
    <s v="Golden Valley, Minnesota"/>
    <d v="1969-03-31T00:00:00"/>
    <n v="40704"/>
    <n v="1856"/>
  </r>
  <r>
    <d v="2019-04-03T00:00:00"/>
    <s v="GIS"/>
    <s v="buy"/>
    <n v="500"/>
    <n v="5"/>
    <s v="2019-04-03"/>
    <n v="50.82"/>
    <n v="50.880001"/>
    <n v="50.27"/>
    <n v="50.290000999999997"/>
    <n v="49.358181000000002"/>
    <n v="5171100"/>
    <s v="GIS"/>
    <x v="12"/>
    <s v="$15.00 to $49.99"/>
    <n v="15"/>
    <n v="0.04"/>
    <n v="20"/>
    <n v="24679.090499999998"/>
    <s v="GIS"/>
    <s v="General Mills"/>
    <s v="Consumer Staples"/>
    <s v="Packaged Foods &amp; Meats"/>
    <s v="Golden Valley, Minnesota"/>
    <d v="1969-03-31T00:00:00"/>
    <n v="40704"/>
    <n v="1856"/>
  </r>
  <r>
    <d v="2019-04-25T00:00:00"/>
    <s v="GIS"/>
    <s v="buy"/>
    <n v="200"/>
    <n v="5"/>
    <s v="2019-04-25"/>
    <n v="50.450001"/>
    <n v="50.639999000000003"/>
    <n v="50.02"/>
    <n v="50.220001000000003"/>
    <n v="49.764721000000002"/>
    <n v="4034800"/>
    <s v="GIS"/>
    <x v="12"/>
    <s v="$15.00 to $49.99"/>
    <n v="15"/>
    <n v="0.04"/>
    <n v="8"/>
    <n v="9952.9441999999999"/>
    <s v="GIS"/>
    <s v="General Mills"/>
    <s v="Consumer Staples"/>
    <s v="Packaged Foods &amp; Meats"/>
    <s v="Golden Valley, Minnesota"/>
    <d v="1969-03-31T00:00:00"/>
    <n v="40704"/>
    <n v="1856"/>
  </r>
  <r>
    <d v="2019-04-25T00:00:00"/>
    <s v="GIS"/>
    <s v="sell"/>
    <n v="200"/>
    <n v="9"/>
    <s v="2019-04-25"/>
    <n v="50.450001"/>
    <n v="50.639999000000003"/>
    <n v="50.02"/>
    <n v="50.220001000000003"/>
    <n v="49.764721000000002"/>
    <n v="4034800"/>
    <s v="GIS"/>
    <x v="6"/>
    <s v="$15.00 to $49.99"/>
    <n v="15"/>
    <n v="0.04"/>
    <n v="8"/>
    <n v="9952.9441999999999"/>
    <s v="GIS"/>
    <s v="General Mills"/>
    <s v="Consumer Staples"/>
    <s v="Packaged Foods &amp; Meats"/>
    <s v="Golden Valley, Minnesota"/>
    <d v="1969-03-31T00:00:00"/>
    <n v="40704"/>
    <n v="1856"/>
  </r>
  <r>
    <d v="2019-04-25T00:00:00"/>
    <s v="GIS"/>
    <s v="buy"/>
    <n v="800"/>
    <n v="10"/>
    <s v="2019-04-25"/>
    <n v="50.450001"/>
    <n v="50.639999000000003"/>
    <n v="50.02"/>
    <n v="50.220001000000003"/>
    <n v="49.764721000000002"/>
    <n v="4034800"/>
    <s v="GIS"/>
    <x v="2"/>
    <s v="$15.00 to $49.99"/>
    <n v="15"/>
    <n v="0.04"/>
    <n v="32"/>
    <n v="39811.7768"/>
    <s v="GIS"/>
    <s v="General Mills"/>
    <s v="Consumer Staples"/>
    <s v="Packaged Foods &amp; Meats"/>
    <s v="Golden Valley, Minnesota"/>
    <d v="1969-03-31T00:00:00"/>
    <n v="40704"/>
    <n v="1856"/>
  </r>
  <r>
    <d v="2019-04-25T00:00:00"/>
    <s v="GIS"/>
    <s v="sell"/>
    <n v="500"/>
    <n v="8"/>
    <s v="2019-04-25"/>
    <n v="50.450001"/>
    <n v="50.639999000000003"/>
    <n v="50.02"/>
    <n v="50.220001000000003"/>
    <n v="49.764721000000002"/>
    <n v="4034800"/>
    <s v="GIS"/>
    <x v="4"/>
    <s v="$15.00 to $49.99"/>
    <n v="15"/>
    <n v="0.04"/>
    <n v="20"/>
    <n v="24882.360499999999"/>
    <s v="GIS"/>
    <s v="General Mills"/>
    <s v="Consumer Staples"/>
    <s v="Packaged Foods &amp; Meats"/>
    <s v="Golden Valley, Minnesota"/>
    <d v="1969-03-31T00:00:00"/>
    <n v="40704"/>
    <n v="1856"/>
  </r>
  <r>
    <d v="2019-04-25T00:00:00"/>
    <s v="GIS"/>
    <s v="sell"/>
    <n v="1600"/>
    <n v="19"/>
    <s v="2019-04-25"/>
    <n v="50.450001"/>
    <n v="50.639999000000003"/>
    <n v="50.02"/>
    <n v="50.220001000000003"/>
    <n v="49.764721000000002"/>
    <n v="4034800"/>
    <s v="GIS"/>
    <x v="0"/>
    <s v="$15.00 to $49.99"/>
    <n v="15"/>
    <n v="0.04"/>
    <n v="64"/>
    <n v="79623.553599999999"/>
    <s v="GIS"/>
    <s v="General Mills"/>
    <s v="Consumer Staples"/>
    <s v="Packaged Foods &amp; Meats"/>
    <s v="Golden Valley, Minnesota"/>
    <d v="1969-03-31T00:00:00"/>
    <n v="40704"/>
    <n v="1856"/>
  </r>
  <r>
    <d v="2019-04-05T00:00:00"/>
    <s v="GIS"/>
    <s v="sell"/>
    <n v="1200"/>
    <n v="12"/>
    <s v="2019-04-05"/>
    <n v="50.25"/>
    <n v="50.889999000000003"/>
    <n v="50.189999"/>
    <n v="50.880001"/>
    <n v="49.937252000000001"/>
    <n v="3686800"/>
    <s v="GIS"/>
    <x v="11"/>
    <s v="$15.00 to $49.99"/>
    <n v="15"/>
    <n v="0.04"/>
    <n v="48"/>
    <n v="59924.702400000002"/>
    <s v="GIS"/>
    <s v="General Mills"/>
    <s v="Consumer Staples"/>
    <s v="Packaged Foods &amp; Meats"/>
    <s v="Golden Valley, Minnesota"/>
    <d v="1969-03-31T00:00:00"/>
    <n v="40704"/>
    <n v="1856"/>
  </r>
  <r>
    <d v="2019-04-05T00:00:00"/>
    <s v="GIS"/>
    <s v="sell"/>
    <n v="300"/>
    <n v="3"/>
    <s v="2019-04-05"/>
    <n v="50.25"/>
    <n v="50.889999000000003"/>
    <n v="50.189999"/>
    <n v="50.880001"/>
    <n v="49.937252000000001"/>
    <n v="3686800"/>
    <s v="GIS"/>
    <x v="3"/>
    <s v="$15.00 to $49.99"/>
    <n v="15"/>
    <n v="0.04"/>
    <n v="12"/>
    <n v="14981.1756"/>
    <s v="GIS"/>
    <s v="General Mills"/>
    <s v="Consumer Staples"/>
    <s v="Packaged Foods &amp; Meats"/>
    <s v="Golden Valley, Minnesota"/>
    <d v="1969-03-31T00:00:00"/>
    <n v="40704"/>
    <n v="1856"/>
  </r>
  <r>
    <d v="2019-04-05T00:00:00"/>
    <s v="GIS"/>
    <s v="buy"/>
    <n v="300"/>
    <n v="5"/>
    <s v="2019-04-05"/>
    <n v="50.25"/>
    <n v="50.889999000000003"/>
    <n v="50.189999"/>
    <n v="50.880001"/>
    <n v="49.937252000000001"/>
    <n v="3686800"/>
    <s v="GIS"/>
    <x v="12"/>
    <s v="$15.00 to $49.99"/>
    <n v="15"/>
    <n v="0.04"/>
    <n v="12"/>
    <n v="14981.1756"/>
    <s v="GIS"/>
    <s v="General Mills"/>
    <s v="Consumer Staples"/>
    <s v="Packaged Foods &amp; Meats"/>
    <s v="Golden Valley, Minnesota"/>
    <d v="1969-03-31T00:00:00"/>
    <n v="40704"/>
    <n v="1856"/>
  </r>
  <r>
    <d v="2019-04-02T00:00:00"/>
    <s v="GIS"/>
    <s v="sell"/>
    <n v="500"/>
    <n v="5"/>
    <s v="2019-04-02"/>
    <n v="50.990001999999997"/>
    <n v="51.009998000000003"/>
    <n v="50.650002000000001"/>
    <n v="50.98"/>
    <n v="50.035397000000003"/>
    <n v="4857300"/>
    <s v="GIS"/>
    <x v="12"/>
    <s v="$50.00 to $99.99"/>
    <n v="50"/>
    <n v="0.08"/>
    <n v="40"/>
    <n v="25017.698499999999"/>
    <s v="GIS"/>
    <s v="General Mills"/>
    <s v="Consumer Staples"/>
    <s v="Packaged Foods &amp; Meats"/>
    <s v="Golden Valley, Minnesota"/>
    <d v="1969-03-31T00:00:00"/>
    <n v="40704"/>
    <n v="1856"/>
  </r>
  <r>
    <d v="2019-04-01T00:00:00"/>
    <s v="GIS"/>
    <s v="sell"/>
    <n v="2100"/>
    <n v="19"/>
    <s v="2019-04-01"/>
    <n v="51.740001999999997"/>
    <n v="51.810001"/>
    <n v="50.619999"/>
    <n v="50.990001999999997"/>
    <n v="50.045211999999999"/>
    <n v="6089800"/>
    <s v="GIS"/>
    <x v="0"/>
    <s v="$50.00 to $99.99"/>
    <n v="50"/>
    <n v="0.08"/>
    <n v="168"/>
    <n v="105094.9452"/>
    <s v="GIS"/>
    <s v="General Mills"/>
    <s v="Consumer Staples"/>
    <s v="Packaged Foods &amp; Meats"/>
    <s v="Golden Valley, Minnesota"/>
    <d v="1969-03-31T00:00:00"/>
    <n v="40704"/>
    <n v="1856"/>
  </r>
  <r>
    <d v="2019-04-01T00:00:00"/>
    <s v="GIS"/>
    <s v="buy"/>
    <n v="2400"/>
    <n v="17"/>
    <s v="2019-04-01"/>
    <n v="51.740001999999997"/>
    <n v="51.810001"/>
    <n v="50.619999"/>
    <n v="50.990001999999997"/>
    <n v="50.045211999999999"/>
    <n v="6089800"/>
    <s v="GIS"/>
    <x v="17"/>
    <s v="$50.00 to $99.99"/>
    <n v="50"/>
    <n v="0.08"/>
    <n v="192"/>
    <n v="120108.5088"/>
    <s v="GIS"/>
    <s v="General Mills"/>
    <s v="Consumer Staples"/>
    <s v="Packaged Foods &amp; Meats"/>
    <s v="Golden Valley, Minnesota"/>
    <d v="1969-03-31T00:00:00"/>
    <n v="40704"/>
    <n v="1856"/>
  </r>
  <r>
    <d v="2019-04-24T00:00:00"/>
    <s v="GIS"/>
    <s v="sell"/>
    <n v="1200"/>
    <n v="15"/>
    <s v="2019-04-24"/>
    <n v="50.889999000000003"/>
    <n v="51.25"/>
    <n v="50.459999000000003"/>
    <n v="50.68"/>
    <n v="50.220551"/>
    <n v="5687200"/>
    <s v="GIS"/>
    <x v="9"/>
    <s v="$50.00 to $99.99"/>
    <n v="50"/>
    <n v="0.08"/>
    <n v="96"/>
    <n v="60264.661200000002"/>
    <s v="GIS"/>
    <s v="General Mills"/>
    <s v="Consumer Staples"/>
    <s v="Packaged Foods &amp; Meats"/>
    <s v="Golden Valley, Minnesota"/>
    <d v="1969-03-31T00:00:00"/>
    <n v="40704"/>
    <n v="1856"/>
  </r>
  <r>
    <d v="2019-04-24T00:00:00"/>
    <s v="GIS"/>
    <s v="sell"/>
    <n v="600"/>
    <n v="7"/>
    <s v="2019-04-24"/>
    <n v="50.889999000000003"/>
    <n v="51.25"/>
    <n v="50.459999000000003"/>
    <n v="50.68"/>
    <n v="50.220551"/>
    <n v="5687200"/>
    <s v="GIS"/>
    <x v="7"/>
    <s v="$50.00 to $99.99"/>
    <n v="50"/>
    <n v="0.08"/>
    <n v="48"/>
    <n v="30132.330600000001"/>
    <s v="GIS"/>
    <s v="General Mills"/>
    <s v="Consumer Staples"/>
    <s v="Packaged Foods &amp; Meats"/>
    <s v="Golden Valley, Minnesota"/>
    <d v="1969-03-31T00:00:00"/>
    <n v="40704"/>
    <n v="1856"/>
  </r>
  <r>
    <d v="2019-04-24T00:00:00"/>
    <s v="GIS"/>
    <s v="sell"/>
    <n v="500"/>
    <n v="6"/>
    <s v="2019-04-24"/>
    <n v="50.889999000000003"/>
    <n v="51.25"/>
    <n v="50.459999000000003"/>
    <n v="50.68"/>
    <n v="50.220551"/>
    <n v="5687200"/>
    <s v="GIS"/>
    <x v="5"/>
    <s v="$50.00 to $99.99"/>
    <n v="50"/>
    <n v="0.08"/>
    <n v="40"/>
    <n v="25110.2755"/>
    <s v="GIS"/>
    <s v="General Mills"/>
    <s v="Consumer Staples"/>
    <s v="Packaged Foods &amp; Meats"/>
    <s v="Golden Valley, Minnesota"/>
    <d v="1969-03-31T00:00:00"/>
    <n v="40704"/>
    <n v="1856"/>
  </r>
  <r>
    <d v="2019-04-08T00:00:00"/>
    <s v="GIS"/>
    <s v="sell"/>
    <n v="1400"/>
    <n v="11"/>
    <s v="2019-04-08"/>
    <n v="50.810001"/>
    <n v="51.380001"/>
    <n v="50.75"/>
    <n v="51.310001"/>
    <n v="50.359282999999998"/>
    <n v="3642500"/>
    <s v="GIS"/>
    <x v="1"/>
    <s v="$50.00 to $99.99"/>
    <n v="50"/>
    <n v="0.08"/>
    <n v="112"/>
    <n v="70502.996199999994"/>
    <s v="GIS"/>
    <s v="General Mills"/>
    <s v="Consumer Staples"/>
    <s v="Packaged Foods &amp; Meats"/>
    <s v="Golden Valley, Minnesota"/>
    <d v="1969-03-31T00:00:00"/>
    <n v="40704"/>
    <n v="1856"/>
  </r>
  <r>
    <d v="2019-04-08T00:00:00"/>
    <s v="GIS"/>
    <s v="buy"/>
    <n v="3100"/>
    <n v="19"/>
    <s v="2019-04-08"/>
    <n v="50.810001"/>
    <n v="51.380001"/>
    <n v="50.75"/>
    <n v="51.310001"/>
    <n v="50.359282999999998"/>
    <n v="3642500"/>
    <s v="GIS"/>
    <x v="0"/>
    <s v="$50.00 to $99.99"/>
    <n v="50"/>
    <n v="0.08"/>
    <n v="248"/>
    <n v="156113.77729999999"/>
    <s v="GIS"/>
    <s v="General Mills"/>
    <s v="Consumer Staples"/>
    <s v="Packaged Foods &amp; Meats"/>
    <s v="Golden Valley, Minnesota"/>
    <d v="1969-03-31T00:00:00"/>
    <n v="40704"/>
    <n v="1856"/>
  </r>
  <r>
    <d v="2019-04-08T00:00:00"/>
    <s v="GIS"/>
    <s v="sell"/>
    <n v="1400"/>
    <n v="17"/>
    <s v="2019-04-08"/>
    <n v="50.810001"/>
    <n v="51.380001"/>
    <n v="50.75"/>
    <n v="51.310001"/>
    <n v="50.359282999999998"/>
    <n v="3642500"/>
    <s v="GIS"/>
    <x v="17"/>
    <s v="$50.00 to $99.99"/>
    <n v="50"/>
    <n v="0.08"/>
    <n v="112"/>
    <n v="70502.996199999994"/>
    <s v="GIS"/>
    <s v="General Mills"/>
    <s v="Consumer Staples"/>
    <s v="Packaged Foods &amp; Meats"/>
    <s v="Golden Valley, Minnesota"/>
    <d v="1969-03-31T00:00:00"/>
    <n v="40704"/>
    <n v="1856"/>
  </r>
  <r>
    <d v="2019-05-08T00:00:00"/>
    <s v="GIS"/>
    <s v="sell"/>
    <n v="500"/>
    <n v="7"/>
    <s v="2019-05-08"/>
    <n v="51.25"/>
    <n v="51.25"/>
    <n v="50.610000999999997"/>
    <n v="50.869999"/>
    <n v="50.408828999999997"/>
    <n v="2645100"/>
    <s v="GIS"/>
    <x v="7"/>
    <s v="$50.00 to $99.99"/>
    <n v="50"/>
    <n v="0.08"/>
    <n v="40"/>
    <n v="25204.414499999999"/>
    <s v="GIS"/>
    <s v="General Mills"/>
    <s v="Consumer Staples"/>
    <s v="Packaged Foods &amp; Meats"/>
    <s v="Golden Valley, Minnesota"/>
    <d v="1969-03-31T00:00:00"/>
    <n v="40704"/>
    <n v="1856"/>
  </r>
  <r>
    <d v="2019-06-04T00:00:00"/>
    <s v="GIS"/>
    <s v="buy"/>
    <n v="3100"/>
    <n v="17"/>
    <s v="2019-06-04"/>
    <n v="50.889999000000003"/>
    <n v="51.189999"/>
    <n v="50.619999"/>
    <n v="50.880001"/>
    <n v="50.418739000000002"/>
    <n v="4467300"/>
    <s v="GIS"/>
    <x v="17"/>
    <s v="$50.00 to $99.99"/>
    <n v="50"/>
    <n v="0.08"/>
    <n v="248"/>
    <n v="156298.09090000001"/>
    <s v="GIS"/>
    <s v="General Mills"/>
    <s v="Consumer Staples"/>
    <s v="Packaged Foods &amp; Meats"/>
    <s v="Golden Valley, Minnesota"/>
    <d v="1969-03-31T00:00:00"/>
    <n v="40704"/>
    <n v="1856"/>
  </r>
  <r>
    <d v="2019-04-29T00:00:00"/>
    <s v="GIS"/>
    <s v="sell"/>
    <n v="500"/>
    <n v="13"/>
    <s v="2019-04-29"/>
    <n v="50.939999"/>
    <n v="51.099997999999999"/>
    <n v="50.84"/>
    <n v="50.939999"/>
    <n v="50.478191000000002"/>
    <n v="2248400"/>
    <s v="GIS"/>
    <x v="13"/>
    <s v="$50.00 to $99.99"/>
    <n v="50"/>
    <n v="0.08"/>
    <n v="40"/>
    <n v="25239.095499999999"/>
    <s v="GIS"/>
    <s v="General Mills"/>
    <s v="Consumer Staples"/>
    <s v="Packaged Foods &amp; Meats"/>
    <s v="Golden Valley, Minnesota"/>
    <d v="1969-03-31T00:00:00"/>
    <n v="40704"/>
    <n v="1856"/>
  </r>
  <r>
    <d v="2019-04-29T00:00:00"/>
    <s v="GIS"/>
    <s v="sell"/>
    <n v="3300"/>
    <n v="20"/>
    <s v="2019-04-29"/>
    <n v="50.939999"/>
    <n v="51.099997999999999"/>
    <n v="50.84"/>
    <n v="50.939999"/>
    <n v="50.478191000000002"/>
    <n v="2248400"/>
    <s v="GIS"/>
    <x v="15"/>
    <s v="$50.00 to $99.99"/>
    <n v="50"/>
    <n v="0.08"/>
    <n v="264"/>
    <n v="166578.03030000001"/>
    <s v="GIS"/>
    <s v="General Mills"/>
    <s v="Consumer Staples"/>
    <s v="Packaged Foods &amp; Meats"/>
    <s v="Golden Valley, Minnesota"/>
    <d v="1969-03-31T00:00:00"/>
    <n v="40704"/>
    <n v="1856"/>
  </r>
  <r>
    <d v="2019-04-23T00:00:00"/>
    <s v="GIS"/>
    <s v="sell"/>
    <n v="700"/>
    <n v="9"/>
    <s v="2019-04-23"/>
    <n v="51.700001"/>
    <n v="52"/>
    <n v="50.810001"/>
    <n v="51.009998000000003"/>
    <n v="50.547558000000002"/>
    <n v="4866400"/>
    <s v="GIS"/>
    <x v="6"/>
    <s v="$50.00 to $99.99"/>
    <n v="50"/>
    <n v="0.08"/>
    <n v="56"/>
    <n v="35383.2906"/>
    <s v="GIS"/>
    <s v="General Mills"/>
    <s v="Consumer Staples"/>
    <s v="Packaged Foods &amp; Meats"/>
    <s v="Golden Valley, Minnesota"/>
    <d v="1969-03-31T00:00:00"/>
    <n v="40704"/>
    <n v="1856"/>
  </r>
  <r>
    <d v="2019-04-09T00:00:00"/>
    <s v="GIS"/>
    <s v="sell"/>
    <n v="200"/>
    <n v="3"/>
    <s v="2019-04-09"/>
    <n v="50.669998"/>
    <n v="51.279998999999997"/>
    <n v="50.529998999999997"/>
    <n v="51.029998999999997"/>
    <n v="50.567374999999998"/>
    <n v="4412800"/>
    <s v="GIS"/>
    <x v="3"/>
    <s v="$50.00 to $99.99"/>
    <n v="50"/>
    <n v="0.08"/>
    <n v="16"/>
    <n v="10113.475"/>
    <s v="GIS"/>
    <s v="General Mills"/>
    <s v="Consumer Staples"/>
    <s v="Packaged Foods &amp; Meats"/>
    <s v="Golden Valley, Minnesota"/>
    <d v="1969-03-31T00:00:00"/>
    <n v="40704"/>
    <n v="1856"/>
  </r>
  <r>
    <d v="2019-05-28T00:00:00"/>
    <s v="GIS"/>
    <s v="buy"/>
    <n v="1200"/>
    <n v="4"/>
    <s v="2019-05-28"/>
    <n v="52.57"/>
    <n v="52.939999"/>
    <n v="51.049999"/>
    <n v="51.09"/>
    <n v="50.626835"/>
    <n v="7617100"/>
    <s v="GIS"/>
    <x v="14"/>
    <s v="$50.00 to $99.99"/>
    <n v="50"/>
    <n v="0.08"/>
    <n v="96"/>
    <n v="60752.201999999997"/>
    <s v="GIS"/>
    <s v="General Mills"/>
    <s v="Consumer Staples"/>
    <s v="Packaged Foods &amp; Meats"/>
    <s v="Golden Valley, Minnesota"/>
    <d v="1969-03-31T00:00:00"/>
    <n v="40704"/>
    <n v="1856"/>
  </r>
  <r>
    <d v="2019-05-03T00:00:00"/>
    <s v="GIS"/>
    <s v="buy"/>
    <n v="300"/>
    <n v="1"/>
    <s v="2019-05-03"/>
    <n v="51.23"/>
    <n v="51.5"/>
    <n v="51.110000999999997"/>
    <n v="51.18"/>
    <n v="50.716019000000003"/>
    <n v="2408000"/>
    <s v="GIS"/>
    <x v="19"/>
    <s v="$50.00 to $99.99"/>
    <n v="50"/>
    <n v="0.08"/>
    <n v="24"/>
    <n v="15214.805700000001"/>
    <s v="GIS"/>
    <s v="General Mills"/>
    <s v="Consumer Staples"/>
    <s v="Packaged Foods &amp; Meats"/>
    <s v="Golden Valley, Minnesota"/>
    <d v="1969-03-31T00:00:00"/>
    <n v="40704"/>
    <n v="1856"/>
  </r>
  <r>
    <d v="2019-05-03T00:00:00"/>
    <s v="GIS"/>
    <s v="sell"/>
    <n v="900"/>
    <n v="10"/>
    <s v="2019-05-03"/>
    <n v="51.23"/>
    <n v="51.5"/>
    <n v="51.110000999999997"/>
    <n v="51.18"/>
    <n v="50.716019000000003"/>
    <n v="2408000"/>
    <s v="GIS"/>
    <x v="2"/>
    <s v="$50.00 to $99.99"/>
    <n v="50"/>
    <n v="0.08"/>
    <n v="72"/>
    <n v="45644.417100000013"/>
    <s v="GIS"/>
    <s v="General Mills"/>
    <s v="Consumer Staples"/>
    <s v="Packaged Foods &amp; Meats"/>
    <s v="Golden Valley, Minnesota"/>
    <d v="1969-03-31T00:00:00"/>
    <n v="40704"/>
    <n v="1856"/>
  </r>
  <r>
    <d v="2019-05-03T00:00:00"/>
    <s v="GIS"/>
    <s v="buy"/>
    <n v="1200"/>
    <n v="14"/>
    <s v="2019-05-03"/>
    <n v="51.23"/>
    <n v="51.5"/>
    <n v="51.110000999999997"/>
    <n v="51.18"/>
    <n v="50.716019000000003"/>
    <n v="2408000"/>
    <s v="GIS"/>
    <x v="16"/>
    <s v="$50.00 to $99.99"/>
    <n v="50"/>
    <n v="0.08"/>
    <n v="96"/>
    <n v="60859.222800000003"/>
    <s v="GIS"/>
    <s v="General Mills"/>
    <s v="Consumer Staples"/>
    <s v="Packaged Foods &amp; Meats"/>
    <s v="Golden Valley, Minnesota"/>
    <d v="1969-03-31T00:00:00"/>
    <n v="40704"/>
    <n v="1856"/>
  </r>
  <r>
    <d v="2019-05-07T00:00:00"/>
    <s v="GIS"/>
    <s v="sell"/>
    <n v="100"/>
    <n v="4"/>
    <s v="2019-05-07"/>
    <n v="51.060001"/>
    <n v="51.43"/>
    <n v="50.91"/>
    <n v="51.189999"/>
    <n v="50.725924999999997"/>
    <n v="3548000"/>
    <s v="GIS"/>
    <x v="14"/>
    <s v="$50.00 to $99.99"/>
    <n v="50"/>
    <n v="0.08"/>
    <n v="8"/>
    <n v="5072.5924999999997"/>
    <s v="GIS"/>
    <s v="General Mills"/>
    <s v="Consumer Staples"/>
    <s v="Packaged Foods &amp; Meats"/>
    <s v="Golden Valley, Minnesota"/>
    <d v="1969-03-31T00:00:00"/>
    <n v="40704"/>
    <n v="1856"/>
  </r>
  <r>
    <d v="2019-05-07T00:00:00"/>
    <s v="GIS"/>
    <s v="sell"/>
    <n v="800"/>
    <n v="10"/>
    <s v="2019-05-07"/>
    <n v="51.060001"/>
    <n v="51.43"/>
    <n v="50.91"/>
    <n v="51.189999"/>
    <n v="50.725924999999997"/>
    <n v="3548000"/>
    <s v="GIS"/>
    <x v="2"/>
    <s v="$50.00 to $99.99"/>
    <n v="50"/>
    <n v="0.08"/>
    <n v="64"/>
    <n v="40580.74"/>
    <s v="GIS"/>
    <s v="General Mills"/>
    <s v="Consumer Staples"/>
    <s v="Packaged Foods &amp; Meats"/>
    <s v="Golden Valley, Minnesota"/>
    <d v="1969-03-31T00:00:00"/>
    <n v="40704"/>
    <n v="1856"/>
  </r>
  <r>
    <d v="2019-05-02T00:00:00"/>
    <s v="GIS"/>
    <s v="sell"/>
    <n v="700"/>
    <n v="9"/>
    <s v="2019-05-02"/>
    <n v="51.040000999999997"/>
    <n v="51.349997999999999"/>
    <n v="50.650002000000001"/>
    <n v="51.259998000000003"/>
    <n v="50.795292000000003"/>
    <n v="2978200"/>
    <s v="GIS"/>
    <x v="6"/>
    <s v="$50.00 to $99.99"/>
    <n v="50"/>
    <n v="0.08"/>
    <n v="56"/>
    <n v="35556.704400000002"/>
    <s v="GIS"/>
    <s v="General Mills"/>
    <s v="Consumer Staples"/>
    <s v="Packaged Foods &amp; Meats"/>
    <s v="Golden Valley, Minnesota"/>
    <d v="1969-03-31T00:00:00"/>
    <n v="40704"/>
    <n v="1856"/>
  </r>
  <r>
    <d v="2019-06-26T00:00:00"/>
    <s v="GIS"/>
    <s v="buy"/>
    <n v="1000"/>
    <n v="16"/>
    <s v="2019-06-26"/>
    <n v="50.389999000000003"/>
    <n v="51.93"/>
    <n v="48.57"/>
    <n v="51.310001"/>
    <n v="50.844841000000002"/>
    <n v="15537900"/>
    <s v="GIS"/>
    <x v="8"/>
    <s v="$50.00 to $99.99"/>
    <n v="50"/>
    <n v="0.08"/>
    <n v="80"/>
    <n v="50844.841"/>
    <s v="GIS"/>
    <s v="General Mills"/>
    <s v="Consumer Staples"/>
    <s v="Packaged Foods &amp; Meats"/>
    <s v="Golden Valley, Minnesota"/>
    <d v="1969-03-31T00:00:00"/>
    <n v="40704"/>
    <n v="1856"/>
  </r>
  <r>
    <d v="2019-05-01T00:00:00"/>
    <s v="GIS"/>
    <s v="sell"/>
    <n v="100"/>
    <n v="1"/>
    <s v="2019-05-01"/>
    <n v="51.560001"/>
    <n v="51.73"/>
    <n v="51.150002000000001"/>
    <n v="51.310001"/>
    <n v="50.844841000000002"/>
    <n v="3563700"/>
    <s v="GIS"/>
    <x v="19"/>
    <s v="$50.00 to $99.99"/>
    <n v="50"/>
    <n v="0.08"/>
    <n v="8"/>
    <n v="5084.4841000000006"/>
    <s v="GIS"/>
    <s v="General Mills"/>
    <s v="Consumer Staples"/>
    <s v="Packaged Foods &amp; Meats"/>
    <s v="Golden Valley, Minnesota"/>
    <d v="1969-03-31T00:00:00"/>
    <n v="40704"/>
    <n v="1856"/>
  </r>
  <r>
    <d v="2019-06-06T00:00:00"/>
    <s v="GIS"/>
    <s v="buy"/>
    <n v="1300"/>
    <n v="12"/>
    <s v="2019-06-06"/>
    <n v="51.34"/>
    <n v="51.509998000000003"/>
    <n v="50.830002"/>
    <n v="51.330002"/>
    <n v="50.864657999999999"/>
    <n v="3412500"/>
    <s v="GIS"/>
    <x v="11"/>
    <s v="$50.00 to $99.99"/>
    <n v="50"/>
    <n v="0.08"/>
    <n v="104"/>
    <n v="66124.055399999997"/>
    <s v="GIS"/>
    <s v="General Mills"/>
    <s v="Consumer Staples"/>
    <s v="Packaged Foods &amp; Meats"/>
    <s v="Golden Valley, Minnesota"/>
    <d v="1969-03-31T00:00:00"/>
    <n v="40704"/>
    <n v="1856"/>
  </r>
  <r>
    <d v="2019-06-06T00:00:00"/>
    <s v="GIS"/>
    <s v="sell"/>
    <n v="500"/>
    <n v="10"/>
    <s v="2019-06-06"/>
    <n v="51.34"/>
    <n v="51.509998000000003"/>
    <n v="50.830002"/>
    <n v="51.330002"/>
    <n v="50.864657999999999"/>
    <n v="3412500"/>
    <s v="GIS"/>
    <x v="2"/>
    <s v="$50.00 to $99.99"/>
    <n v="50"/>
    <n v="0.08"/>
    <n v="40"/>
    <n v="25432.329000000002"/>
    <s v="GIS"/>
    <s v="General Mills"/>
    <s v="Consumer Staples"/>
    <s v="Packaged Foods &amp; Meats"/>
    <s v="Golden Valley, Minnesota"/>
    <d v="1969-03-31T00:00:00"/>
    <n v="40704"/>
    <n v="1856"/>
  </r>
  <r>
    <d v="2019-06-06T00:00:00"/>
    <s v="GIS"/>
    <s v="buy"/>
    <n v="200"/>
    <n v="2"/>
    <s v="2019-06-06"/>
    <n v="51.34"/>
    <n v="51.509998000000003"/>
    <n v="50.830002"/>
    <n v="51.330002"/>
    <n v="50.864657999999999"/>
    <n v="3412500"/>
    <s v="GIS"/>
    <x v="10"/>
    <s v="$50.00 to $99.99"/>
    <n v="50"/>
    <n v="0.08"/>
    <n v="16"/>
    <n v="10172.9316"/>
    <s v="GIS"/>
    <s v="General Mills"/>
    <s v="Consumer Staples"/>
    <s v="Packaged Foods &amp; Meats"/>
    <s v="Golden Valley, Minnesota"/>
    <d v="1969-03-31T00:00:00"/>
    <n v="40704"/>
    <n v="1856"/>
  </r>
  <r>
    <d v="2019-06-10T00:00:00"/>
    <s v="GIS"/>
    <s v="sell"/>
    <n v="2700"/>
    <n v="19"/>
    <s v="2019-06-10"/>
    <n v="51.700001"/>
    <n v="51.849997999999999"/>
    <n v="50.82"/>
    <n v="51.34"/>
    <n v="50.874569000000001"/>
    <n v="2718000"/>
    <s v="GIS"/>
    <x v="0"/>
    <s v="$50.00 to $99.99"/>
    <n v="50"/>
    <n v="0.08"/>
    <n v="216"/>
    <n v="137361.3363"/>
    <s v="GIS"/>
    <s v="General Mills"/>
    <s v="Consumer Staples"/>
    <s v="Packaged Foods &amp; Meats"/>
    <s v="Golden Valley, Minnesota"/>
    <d v="1969-03-31T00:00:00"/>
    <n v="40704"/>
    <n v="1856"/>
  </r>
  <r>
    <d v="2019-06-10T00:00:00"/>
    <s v="GIS"/>
    <s v="sell"/>
    <n v="1200"/>
    <n v="15"/>
    <s v="2019-06-10"/>
    <n v="51.700001"/>
    <n v="51.849997999999999"/>
    <n v="50.82"/>
    <n v="51.34"/>
    <n v="50.874569000000001"/>
    <n v="2718000"/>
    <s v="GIS"/>
    <x v="9"/>
    <s v="$50.00 to $99.99"/>
    <n v="50"/>
    <n v="0.08"/>
    <n v="96"/>
    <n v="61049.482799999998"/>
    <s v="GIS"/>
    <s v="General Mills"/>
    <s v="Consumer Staples"/>
    <s v="Packaged Foods &amp; Meats"/>
    <s v="Golden Valley, Minnesota"/>
    <d v="1969-03-31T00:00:00"/>
    <n v="40704"/>
    <n v="1856"/>
  </r>
  <r>
    <d v="2019-05-09T00:00:00"/>
    <s v="GIS"/>
    <s v="sell"/>
    <n v="300"/>
    <n v="6"/>
    <s v="2019-05-09"/>
    <n v="50.939999"/>
    <n v="51.549999"/>
    <n v="50.779998999999997"/>
    <n v="51.41"/>
    <n v="50.943931999999997"/>
    <n v="3621400"/>
    <s v="GIS"/>
    <x v="5"/>
    <s v="$50.00 to $99.99"/>
    <n v="50"/>
    <n v="0.08"/>
    <n v="24"/>
    <n v="15283.179599999999"/>
    <s v="GIS"/>
    <s v="General Mills"/>
    <s v="Consumer Staples"/>
    <s v="Packaged Foods &amp; Meats"/>
    <s v="Golden Valley, Minnesota"/>
    <d v="1969-03-31T00:00:00"/>
    <n v="40704"/>
    <n v="1856"/>
  </r>
  <r>
    <d v="2019-05-09T00:00:00"/>
    <s v="GIS"/>
    <s v="buy"/>
    <n v="1000"/>
    <n v="13"/>
    <s v="2019-05-09"/>
    <n v="50.939999"/>
    <n v="51.549999"/>
    <n v="50.779998999999997"/>
    <n v="51.41"/>
    <n v="50.943931999999997"/>
    <n v="3621400"/>
    <s v="GIS"/>
    <x v="13"/>
    <s v="$50.00 to $99.99"/>
    <n v="50"/>
    <n v="0.08"/>
    <n v="80"/>
    <n v="50943.931999999993"/>
    <s v="GIS"/>
    <s v="General Mills"/>
    <s v="Consumer Staples"/>
    <s v="Packaged Foods &amp; Meats"/>
    <s v="Golden Valley, Minnesota"/>
    <d v="1969-03-31T00:00:00"/>
    <n v="40704"/>
    <n v="1856"/>
  </r>
  <r>
    <d v="2019-05-06T00:00:00"/>
    <s v="GIS"/>
    <s v="buy"/>
    <n v="2700"/>
    <n v="19"/>
    <s v="2019-05-06"/>
    <n v="51.130001"/>
    <n v="51.57"/>
    <n v="50.810001"/>
    <n v="51.450001"/>
    <n v="50.98357"/>
    <n v="2224400"/>
    <s v="GIS"/>
    <x v="0"/>
    <s v="$50.00 to $99.99"/>
    <n v="50"/>
    <n v="0.08"/>
    <n v="216"/>
    <n v="137655.639"/>
    <s v="GIS"/>
    <s v="General Mills"/>
    <s v="Consumer Staples"/>
    <s v="Packaged Foods &amp; Meats"/>
    <s v="Golden Valley, Minnesota"/>
    <d v="1969-03-31T00:00:00"/>
    <n v="40704"/>
    <n v="1856"/>
  </r>
  <r>
    <d v="2019-04-30T00:00:00"/>
    <s v="GIS"/>
    <s v="buy"/>
    <n v="2200"/>
    <n v="14"/>
    <s v="2019-04-30"/>
    <n v="51.07"/>
    <n v="51.630001"/>
    <n v="50.950001"/>
    <n v="51.470001000000003"/>
    <n v="51.003391000000001"/>
    <n v="4730600"/>
    <s v="GIS"/>
    <x v="16"/>
    <s v="$50.00 to $99.99"/>
    <n v="50"/>
    <n v="0.08"/>
    <n v="176"/>
    <n v="112207.4602"/>
    <s v="GIS"/>
    <s v="General Mills"/>
    <s v="Consumer Staples"/>
    <s v="Packaged Foods &amp; Meats"/>
    <s v="Golden Valley, Minnesota"/>
    <d v="1969-03-31T00:00:00"/>
    <n v="40704"/>
    <n v="1856"/>
  </r>
  <r>
    <d v="2019-04-30T00:00:00"/>
    <s v="GIS"/>
    <s v="buy"/>
    <n v="100"/>
    <n v="3"/>
    <s v="2019-04-30"/>
    <n v="51.07"/>
    <n v="51.630001"/>
    <n v="50.950001"/>
    <n v="51.470001000000003"/>
    <n v="51.003391000000001"/>
    <n v="4730600"/>
    <s v="GIS"/>
    <x v="3"/>
    <s v="$50.00 to $99.99"/>
    <n v="50"/>
    <n v="0.08"/>
    <n v="8"/>
    <n v="5100.3391000000001"/>
    <s v="GIS"/>
    <s v="General Mills"/>
    <s v="Consumer Staples"/>
    <s v="Packaged Foods &amp; Meats"/>
    <s v="Golden Valley, Minnesota"/>
    <d v="1969-03-31T00:00:00"/>
    <n v="40704"/>
    <n v="1856"/>
  </r>
  <r>
    <d v="2019-04-30T00:00:00"/>
    <s v="GIS"/>
    <s v="sell"/>
    <n v="500"/>
    <n v="5"/>
    <s v="2019-04-30"/>
    <n v="51.07"/>
    <n v="51.630001"/>
    <n v="50.950001"/>
    <n v="51.470001000000003"/>
    <n v="51.003391000000001"/>
    <n v="4730600"/>
    <s v="GIS"/>
    <x v="12"/>
    <s v="$50.00 to $99.99"/>
    <n v="50"/>
    <n v="0.08"/>
    <n v="40"/>
    <n v="25501.695500000002"/>
    <s v="GIS"/>
    <s v="General Mills"/>
    <s v="Consumer Staples"/>
    <s v="Packaged Foods &amp; Meats"/>
    <s v="Golden Valley, Minnesota"/>
    <d v="1969-03-31T00:00:00"/>
    <n v="40704"/>
    <n v="1856"/>
  </r>
  <r>
    <d v="2019-04-10T00:00:00"/>
    <s v="GIS"/>
    <s v="buy"/>
    <n v="1100"/>
    <n v="10"/>
    <s v="2019-04-10"/>
    <n v="50.990001999999997"/>
    <n v="51.599997999999999"/>
    <n v="50.98"/>
    <n v="51.549999"/>
    <n v="51.082664000000001"/>
    <n v="4208800"/>
    <s v="GIS"/>
    <x v="2"/>
    <s v="$50.00 to $99.99"/>
    <n v="50"/>
    <n v="0.08"/>
    <n v="88"/>
    <n v="56190.930399999997"/>
    <s v="GIS"/>
    <s v="General Mills"/>
    <s v="Consumer Staples"/>
    <s v="Packaged Foods &amp; Meats"/>
    <s v="Golden Valley, Minnesota"/>
    <d v="1969-03-31T00:00:00"/>
    <n v="40704"/>
    <n v="1856"/>
  </r>
  <r>
    <d v="2019-04-10T00:00:00"/>
    <s v="GIS"/>
    <s v="buy"/>
    <n v="900"/>
    <n v="12"/>
    <s v="2019-04-10"/>
    <n v="50.990001999999997"/>
    <n v="51.599997999999999"/>
    <n v="50.98"/>
    <n v="51.549999"/>
    <n v="51.082664000000001"/>
    <n v="4208800"/>
    <s v="GIS"/>
    <x v="11"/>
    <s v="$50.00 to $99.99"/>
    <n v="50"/>
    <n v="0.08"/>
    <n v="72"/>
    <n v="45974.397599999997"/>
    <s v="GIS"/>
    <s v="General Mills"/>
    <s v="Consumer Staples"/>
    <s v="Packaged Foods &amp; Meats"/>
    <s v="Golden Valley, Minnesota"/>
    <d v="1969-03-31T00:00:00"/>
    <n v="40704"/>
    <n v="1856"/>
  </r>
  <r>
    <d v="2019-04-10T00:00:00"/>
    <s v="GIS"/>
    <s v="buy"/>
    <n v="1900"/>
    <n v="20"/>
    <s v="2019-04-10"/>
    <n v="50.990001999999997"/>
    <n v="51.599997999999999"/>
    <n v="50.98"/>
    <n v="51.549999"/>
    <n v="51.082664000000001"/>
    <n v="4208800"/>
    <s v="GIS"/>
    <x v="15"/>
    <s v="$50.00 to $99.99"/>
    <n v="50"/>
    <n v="0.08"/>
    <n v="152"/>
    <n v="97057.061600000001"/>
    <s v="GIS"/>
    <s v="General Mills"/>
    <s v="Consumer Staples"/>
    <s v="Packaged Foods &amp; Meats"/>
    <s v="Golden Valley, Minnesota"/>
    <d v="1969-03-31T00:00:00"/>
    <n v="40704"/>
    <n v="1856"/>
  </r>
  <r>
    <d v="2019-04-11T00:00:00"/>
    <s v="GIS"/>
    <s v="sell"/>
    <n v="1100"/>
    <n v="11"/>
    <s v="2019-04-11"/>
    <n v="51.709999000000003"/>
    <n v="51.740001999999997"/>
    <n v="51.299999"/>
    <n v="51.560001"/>
    <n v="51.092574999999997"/>
    <n v="2666400"/>
    <s v="GIS"/>
    <x v="1"/>
    <s v="$50.00 to $99.99"/>
    <n v="50"/>
    <n v="0.08"/>
    <n v="88"/>
    <n v="56201.832499999997"/>
    <s v="GIS"/>
    <s v="General Mills"/>
    <s v="Consumer Staples"/>
    <s v="Packaged Foods &amp; Meats"/>
    <s v="Golden Valley, Minnesota"/>
    <d v="1969-03-31T00:00:00"/>
    <n v="40704"/>
    <n v="1856"/>
  </r>
  <r>
    <d v="2019-04-15T00:00:00"/>
    <s v="GIS"/>
    <s v="buy"/>
    <n v="900"/>
    <n v="12"/>
    <s v="2019-04-15"/>
    <n v="51.689999"/>
    <n v="51.830002"/>
    <n v="51.450001"/>
    <n v="51.720001000000003"/>
    <n v="51.251125000000002"/>
    <n v="2331900"/>
    <s v="GIS"/>
    <x v="11"/>
    <s v="$50.00 to $99.99"/>
    <n v="50"/>
    <n v="0.08"/>
    <n v="72"/>
    <n v="46126.012499999997"/>
    <s v="GIS"/>
    <s v="General Mills"/>
    <s v="Consumer Staples"/>
    <s v="Packaged Foods &amp; Meats"/>
    <s v="Golden Valley, Minnesota"/>
    <d v="1969-03-31T00:00:00"/>
    <n v="40704"/>
    <n v="1856"/>
  </r>
  <r>
    <d v="2019-04-15T00:00:00"/>
    <s v="GIS"/>
    <s v="buy"/>
    <n v="1300"/>
    <n v="18"/>
    <s v="2019-04-15"/>
    <n v="51.689999"/>
    <n v="51.830002"/>
    <n v="51.450001"/>
    <n v="51.720001000000003"/>
    <n v="51.251125000000002"/>
    <n v="2331900"/>
    <s v="GIS"/>
    <x v="18"/>
    <s v="$50.00 to $99.99"/>
    <n v="50"/>
    <n v="0.08"/>
    <n v="104"/>
    <n v="66626.462500000009"/>
    <s v="GIS"/>
    <s v="General Mills"/>
    <s v="Consumer Staples"/>
    <s v="Packaged Foods &amp; Meats"/>
    <s v="Golden Valley, Minnesota"/>
    <d v="1969-03-31T00:00:00"/>
    <n v="40704"/>
    <n v="1856"/>
  </r>
  <r>
    <d v="2019-04-15T00:00:00"/>
    <s v="GIS"/>
    <s v="sell"/>
    <n v="1300"/>
    <n v="15"/>
    <s v="2019-04-15"/>
    <n v="51.689999"/>
    <n v="51.830002"/>
    <n v="51.450001"/>
    <n v="51.720001000000003"/>
    <n v="51.251125000000002"/>
    <n v="2331900"/>
    <s v="GIS"/>
    <x v="9"/>
    <s v="$50.00 to $99.99"/>
    <n v="50"/>
    <n v="0.08"/>
    <n v="104"/>
    <n v="66626.462500000009"/>
    <s v="GIS"/>
    <s v="General Mills"/>
    <s v="Consumer Staples"/>
    <s v="Packaged Foods &amp; Meats"/>
    <s v="Golden Valley, Minnesota"/>
    <d v="1969-03-31T00:00:00"/>
    <n v="40704"/>
    <n v="1856"/>
  </r>
  <r>
    <d v="2019-04-22T00:00:00"/>
    <s v="GIS"/>
    <s v="buy"/>
    <n v="1800"/>
    <n v="10"/>
    <s v="2019-04-22"/>
    <n v="51.720001000000003"/>
    <n v="51.900002000000001"/>
    <n v="51.560001"/>
    <n v="51.75"/>
    <n v="51.280849000000003"/>
    <n v="1732000"/>
    <s v="GIS"/>
    <x v="2"/>
    <s v="$50.00 to $99.99"/>
    <n v="50"/>
    <n v="0.08"/>
    <n v="144"/>
    <n v="92305.528200000001"/>
    <s v="GIS"/>
    <s v="General Mills"/>
    <s v="Consumer Staples"/>
    <s v="Packaged Foods &amp; Meats"/>
    <s v="Golden Valley, Minnesota"/>
    <d v="1969-03-31T00:00:00"/>
    <n v="40704"/>
    <n v="1856"/>
  </r>
  <r>
    <d v="2019-04-17T00:00:00"/>
    <s v="GIS"/>
    <s v="buy"/>
    <n v="900"/>
    <n v="10"/>
    <s v="2019-04-17"/>
    <n v="51.639999000000003"/>
    <n v="51.830002"/>
    <n v="51.290000999999997"/>
    <n v="51.75"/>
    <n v="51.280849000000003"/>
    <n v="2420700"/>
    <s v="GIS"/>
    <x v="2"/>
    <s v="$50.00 to $99.99"/>
    <n v="50"/>
    <n v="0.08"/>
    <n v="72"/>
    <n v="46152.7641"/>
    <s v="GIS"/>
    <s v="General Mills"/>
    <s v="Consumer Staples"/>
    <s v="Packaged Foods &amp; Meats"/>
    <s v="Golden Valley, Minnesota"/>
    <d v="1969-03-31T00:00:00"/>
    <n v="40704"/>
    <n v="1856"/>
  </r>
  <r>
    <d v="2019-05-13T00:00:00"/>
    <s v="GIS"/>
    <s v="buy"/>
    <n v="700"/>
    <n v="10"/>
    <s v="2019-05-13"/>
    <n v="51.139999000000003"/>
    <n v="51.91"/>
    <n v="50.959999000000003"/>
    <n v="51.790000999999997"/>
    <n v="51.320487999999997"/>
    <n v="3053600"/>
    <s v="GIS"/>
    <x v="2"/>
    <s v="$50.00 to $99.99"/>
    <n v="50"/>
    <n v="0.08"/>
    <n v="56"/>
    <n v="35924.3416"/>
    <s v="GIS"/>
    <s v="General Mills"/>
    <s v="Consumer Staples"/>
    <s v="Packaged Foods &amp; Meats"/>
    <s v="Golden Valley, Minnesota"/>
    <d v="1969-03-31T00:00:00"/>
    <n v="40704"/>
    <n v="1856"/>
  </r>
  <r>
    <d v="2019-05-13T00:00:00"/>
    <s v="GIS"/>
    <s v="buy"/>
    <n v="500"/>
    <n v="5"/>
    <s v="2019-05-13"/>
    <n v="51.139999000000003"/>
    <n v="51.91"/>
    <n v="50.959999000000003"/>
    <n v="51.790000999999997"/>
    <n v="51.320487999999997"/>
    <n v="3053600"/>
    <s v="GIS"/>
    <x v="12"/>
    <s v="$50.00 to $99.99"/>
    <n v="50"/>
    <n v="0.08"/>
    <n v="40"/>
    <n v="25660.243999999999"/>
    <s v="GIS"/>
    <s v="General Mills"/>
    <s v="Consumer Staples"/>
    <s v="Packaged Foods &amp; Meats"/>
    <s v="Golden Valley, Minnesota"/>
    <d v="1969-03-31T00:00:00"/>
    <n v="40704"/>
    <n v="1856"/>
  </r>
  <r>
    <d v="2019-06-07T00:00:00"/>
    <s v="GIS"/>
    <s v="sell"/>
    <n v="2200"/>
    <n v="19"/>
    <s v="2019-06-07"/>
    <n v="51.619999"/>
    <n v="52.040000999999997"/>
    <n v="51.549999"/>
    <n v="51.810001"/>
    <n v="51.340308999999998"/>
    <n v="2749000"/>
    <s v="GIS"/>
    <x v="0"/>
    <s v="$50.00 to $99.99"/>
    <n v="50"/>
    <n v="0.08"/>
    <n v="176"/>
    <n v="112948.6798"/>
    <s v="GIS"/>
    <s v="General Mills"/>
    <s v="Consumer Staples"/>
    <s v="Packaged Foods &amp; Meats"/>
    <s v="Golden Valley, Minnesota"/>
    <d v="1969-03-31T00:00:00"/>
    <n v="40704"/>
    <n v="1856"/>
  </r>
  <r>
    <d v="2019-06-07T00:00:00"/>
    <s v="GIS"/>
    <s v="buy"/>
    <n v="1800"/>
    <n v="9"/>
    <s v="2019-06-07"/>
    <n v="51.619999"/>
    <n v="52.040000999999997"/>
    <n v="51.549999"/>
    <n v="51.810001"/>
    <n v="51.340308999999998"/>
    <n v="2749000"/>
    <s v="GIS"/>
    <x v="6"/>
    <s v="$50.00 to $99.99"/>
    <n v="50"/>
    <n v="0.08"/>
    <n v="144"/>
    <n v="92412.556199999992"/>
    <s v="GIS"/>
    <s v="General Mills"/>
    <s v="Consumer Staples"/>
    <s v="Packaged Foods &amp; Meats"/>
    <s v="Golden Valley, Minnesota"/>
    <d v="1969-03-31T00:00:00"/>
    <n v="40704"/>
    <n v="1856"/>
  </r>
  <r>
    <d v="2019-05-14T00:00:00"/>
    <s v="GIS"/>
    <s v="buy"/>
    <n v="1600"/>
    <n v="16"/>
    <s v="2019-05-14"/>
    <n v="51.77"/>
    <n v="52.299999"/>
    <n v="51.509998000000003"/>
    <n v="51.970001000000003"/>
    <n v="51.498856000000004"/>
    <n v="3254200"/>
    <s v="GIS"/>
    <x v="8"/>
    <s v="$50.00 to $99.99"/>
    <n v="50"/>
    <n v="0.08"/>
    <n v="128"/>
    <n v="82398.169600000008"/>
    <s v="GIS"/>
    <s v="General Mills"/>
    <s v="Consumer Staples"/>
    <s v="Packaged Foods &amp; Meats"/>
    <s v="Golden Valley, Minnesota"/>
    <d v="1969-03-31T00:00:00"/>
    <n v="40704"/>
    <n v="1856"/>
  </r>
  <r>
    <d v="2019-05-14T00:00:00"/>
    <s v="GIS"/>
    <s v="buy"/>
    <n v="1600"/>
    <n v="19"/>
    <s v="2019-05-14"/>
    <n v="51.77"/>
    <n v="52.299999"/>
    <n v="51.509998000000003"/>
    <n v="51.970001000000003"/>
    <n v="51.498856000000004"/>
    <n v="3254200"/>
    <s v="GIS"/>
    <x v="0"/>
    <s v="$50.00 to $99.99"/>
    <n v="50"/>
    <n v="0.08"/>
    <n v="128"/>
    <n v="82398.169600000008"/>
    <s v="GIS"/>
    <s v="General Mills"/>
    <s v="Consumer Staples"/>
    <s v="Packaged Foods &amp; Meats"/>
    <s v="Golden Valley, Minnesota"/>
    <d v="1969-03-31T00:00:00"/>
    <n v="40704"/>
    <n v="1856"/>
  </r>
  <r>
    <d v="2019-05-14T00:00:00"/>
    <s v="GIS"/>
    <s v="buy"/>
    <n v="900"/>
    <n v="6"/>
    <s v="2019-05-14"/>
    <n v="51.77"/>
    <n v="52.299999"/>
    <n v="51.509998000000003"/>
    <n v="51.970001000000003"/>
    <n v="51.498856000000004"/>
    <n v="3254200"/>
    <s v="GIS"/>
    <x v="5"/>
    <s v="$50.00 to $99.99"/>
    <n v="50"/>
    <n v="0.08"/>
    <n v="72"/>
    <n v="46348.970400000013"/>
    <s v="GIS"/>
    <s v="General Mills"/>
    <s v="Consumer Staples"/>
    <s v="Packaged Foods &amp; Meats"/>
    <s v="Golden Valley, Minnesota"/>
    <d v="1969-03-31T00:00:00"/>
    <n v="40704"/>
    <n v="1856"/>
  </r>
  <r>
    <d v="2019-05-14T00:00:00"/>
    <s v="GIS"/>
    <s v="buy"/>
    <n v="200"/>
    <n v="5"/>
    <s v="2019-05-14"/>
    <n v="51.77"/>
    <n v="52.299999"/>
    <n v="51.509998000000003"/>
    <n v="51.970001000000003"/>
    <n v="51.498856000000004"/>
    <n v="3254200"/>
    <s v="GIS"/>
    <x v="12"/>
    <s v="$50.00 to $99.99"/>
    <n v="50"/>
    <n v="0.08"/>
    <n v="16"/>
    <n v="10299.771199999999"/>
    <s v="GIS"/>
    <s v="General Mills"/>
    <s v="Consumer Staples"/>
    <s v="Packaged Foods &amp; Meats"/>
    <s v="Golden Valley, Minnesota"/>
    <d v="1969-03-31T00:00:00"/>
    <n v="40704"/>
    <n v="1856"/>
  </r>
  <r>
    <d v="2019-05-16T00:00:00"/>
    <s v="GIS"/>
    <s v="buy"/>
    <n v="400"/>
    <n v="6"/>
    <s v="2019-05-16"/>
    <n v="52.419998"/>
    <n v="53"/>
    <n v="51.970001000000003"/>
    <n v="52.099997999999999"/>
    <n v="51.627678000000003"/>
    <n v="5230400"/>
    <s v="GIS"/>
    <x v="5"/>
    <s v="$50.00 to $99.99"/>
    <n v="50"/>
    <n v="0.08"/>
    <n v="32"/>
    <n v="20651.071199999998"/>
    <s v="GIS"/>
    <s v="General Mills"/>
    <s v="Consumer Staples"/>
    <s v="Packaged Foods &amp; Meats"/>
    <s v="Golden Valley, Minnesota"/>
    <d v="1969-03-31T00:00:00"/>
    <n v="40704"/>
    <n v="1856"/>
  </r>
  <r>
    <d v="2019-06-27T00:00:00"/>
    <s v="GIS"/>
    <s v="sell"/>
    <n v="1200"/>
    <n v="11"/>
    <s v="2019-06-27"/>
    <n v="51.200001"/>
    <n v="52.349997999999999"/>
    <n v="50.869999"/>
    <n v="52.220001000000003"/>
    <n v="51.746589999999998"/>
    <n v="5996800"/>
    <s v="GIS"/>
    <x v="1"/>
    <s v="$50.00 to $99.99"/>
    <n v="50"/>
    <n v="0.08"/>
    <n v="96"/>
    <n v="62095.908000000003"/>
    <s v="GIS"/>
    <s v="General Mills"/>
    <s v="Consumer Staples"/>
    <s v="Packaged Foods &amp; Meats"/>
    <s v="Golden Valley, Minnesota"/>
    <d v="1969-03-31T00:00:00"/>
    <n v="40704"/>
    <n v="1856"/>
  </r>
  <r>
    <d v="2019-06-27T00:00:00"/>
    <s v="GIS"/>
    <s v="sell"/>
    <n v="100"/>
    <n v="4"/>
    <s v="2019-06-27"/>
    <n v="51.200001"/>
    <n v="52.349997999999999"/>
    <n v="50.869999"/>
    <n v="52.220001000000003"/>
    <n v="51.746589999999998"/>
    <n v="5996800"/>
    <s v="GIS"/>
    <x v="14"/>
    <s v="$50.00 to $99.99"/>
    <n v="50"/>
    <n v="0.08"/>
    <n v="8"/>
    <n v="5174.6589999999997"/>
    <s v="GIS"/>
    <s v="General Mills"/>
    <s v="Consumer Staples"/>
    <s v="Packaged Foods &amp; Meats"/>
    <s v="Golden Valley, Minnesota"/>
    <d v="1969-03-31T00:00:00"/>
    <n v="40704"/>
    <n v="1856"/>
  </r>
  <r>
    <d v="2019-06-11T00:00:00"/>
    <s v="GIS"/>
    <s v="sell"/>
    <n v="200"/>
    <n v="1"/>
    <s v="2019-06-11"/>
    <n v="51.099997999999999"/>
    <n v="52.560001"/>
    <n v="51"/>
    <n v="52.369999"/>
    <n v="51.895229"/>
    <n v="4044800"/>
    <s v="GIS"/>
    <x v="19"/>
    <s v="$50.00 to $99.99"/>
    <n v="50"/>
    <n v="0.08"/>
    <n v="16"/>
    <n v="10379.0458"/>
    <s v="GIS"/>
    <s v="General Mills"/>
    <s v="Consumer Staples"/>
    <s v="Packaged Foods &amp; Meats"/>
    <s v="Golden Valley, Minnesota"/>
    <d v="1969-03-31T00:00:00"/>
    <n v="40704"/>
    <n v="1856"/>
  </r>
  <r>
    <d v="2019-06-11T00:00:00"/>
    <s v="GIS"/>
    <s v="sell"/>
    <n v="600"/>
    <n v="8"/>
    <s v="2019-06-11"/>
    <n v="51.099997999999999"/>
    <n v="52.560001"/>
    <n v="51"/>
    <n v="52.369999"/>
    <n v="51.895229"/>
    <n v="4044800"/>
    <s v="GIS"/>
    <x v="4"/>
    <s v="$50.00 to $99.99"/>
    <n v="50"/>
    <n v="0.08"/>
    <n v="48"/>
    <n v="31137.1374"/>
    <s v="GIS"/>
    <s v="General Mills"/>
    <s v="Consumer Staples"/>
    <s v="Packaged Foods &amp; Meats"/>
    <s v="Golden Valley, Minnesota"/>
    <d v="1969-03-31T00:00:00"/>
    <n v="40704"/>
    <n v="1856"/>
  </r>
  <r>
    <d v="2019-06-11T00:00:00"/>
    <s v="GIS"/>
    <s v="buy"/>
    <n v="100"/>
    <n v="5"/>
    <s v="2019-06-11"/>
    <n v="51.099997999999999"/>
    <n v="52.560001"/>
    <n v="51"/>
    <n v="52.369999"/>
    <n v="51.895229"/>
    <n v="4044800"/>
    <s v="GIS"/>
    <x v="12"/>
    <s v="$50.00 to $99.99"/>
    <n v="50"/>
    <n v="0.08"/>
    <n v="8"/>
    <n v="5189.5228999999999"/>
    <s v="GIS"/>
    <s v="General Mills"/>
    <s v="Consumer Staples"/>
    <s v="Packaged Foods &amp; Meats"/>
    <s v="Golden Valley, Minnesota"/>
    <d v="1969-03-31T00:00:00"/>
    <n v="40704"/>
    <n v="1856"/>
  </r>
  <r>
    <d v="2019-06-11T00:00:00"/>
    <s v="GIS"/>
    <s v="buy"/>
    <n v="2000"/>
    <n v="9"/>
    <s v="2019-06-11"/>
    <n v="51.099997999999999"/>
    <n v="52.560001"/>
    <n v="51"/>
    <n v="52.369999"/>
    <n v="51.895229"/>
    <n v="4044800"/>
    <s v="GIS"/>
    <x v="6"/>
    <s v="$50.00 to $99.99"/>
    <n v="50"/>
    <n v="0.08"/>
    <n v="160"/>
    <n v="103790.458"/>
    <s v="GIS"/>
    <s v="General Mills"/>
    <s v="Consumer Staples"/>
    <s v="Packaged Foods &amp; Meats"/>
    <s v="Golden Valley, Minnesota"/>
    <d v="1969-03-31T00:00:00"/>
    <n v="40704"/>
    <n v="1856"/>
  </r>
  <r>
    <d v="2019-05-21T00:00:00"/>
    <s v="GIS"/>
    <s v="sell"/>
    <n v="800"/>
    <n v="4"/>
    <s v="2019-05-21"/>
    <n v="52.77"/>
    <n v="52.810001"/>
    <n v="52.290000999999997"/>
    <n v="52.389999000000003"/>
    <n v="51.915047000000001"/>
    <n v="3501400"/>
    <s v="GIS"/>
    <x v="14"/>
    <s v="$50.00 to $99.99"/>
    <n v="50"/>
    <n v="0.08"/>
    <n v="64"/>
    <n v="41532.037600000003"/>
    <s v="GIS"/>
    <s v="General Mills"/>
    <s v="Consumer Staples"/>
    <s v="Packaged Foods &amp; Meats"/>
    <s v="Golden Valley, Minnesota"/>
    <d v="1969-03-31T00:00:00"/>
    <n v="40704"/>
    <n v="1856"/>
  </r>
  <r>
    <d v="2019-05-21T00:00:00"/>
    <s v="GIS"/>
    <s v="sell"/>
    <n v="600"/>
    <n v="7"/>
    <s v="2019-05-21"/>
    <n v="52.77"/>
    <n v="52.810001"/>
    <n v="52.290000999999997"/>
    <n v="52.389999000000003"/>
    <n v="51.915047000000001"/>
    <n v="3501400"/>
    <s v="GIS"/>
    <x v="7"/>
    <s v="$50.00 to $99.99"/>
    <n v="50"/>
    <n v="0.08"/>
    <n v="48"/>
    <n v="31149.028200000001"/>
    <s v="GIS"/>
    <s v="General Mills"/>
    <s v="Consumer Staples"/>
    <s v="Packaged Foods &amp; Meats"/>
    <s v="Golden Valley, Minnesota"/>
    <d v="1969-03-31T00:00:00"/>
    <n v="40704"/>
    <n v="1856"/>
  </r>
  <r>
    <d v="2019-05-21T00:00:00"/>
    <s v="GIS"/>
    <s v="sell"/>
    <n v="800"/>
    <n v="14"/>
    <s v="2019-05-21"/>
    <n v="52.77"/>
    <n v="52.810001"/>
    <n v="52.290000999999997"/>
    <n v="52.389999000000003"/>
    <n v="51.915047000000001"/>
    <n v="3501400"/>
    <s v="GIS"/>
    <x v="16"/>
    <s v="$50.00 to $99.99"/>
    <n v="50"/>
    <n v="0.08"/>
    <n v="64"/>
    <n v="41532.037600000003"/>
    <s v="GIS"/>
    <s v="General Mills"/>
    <s v="Consumer Staples"/>
    <s v="Packaged Foods &amp; Meats"/>
    <s v="Golden Valley, Minnesota"/>
    <d v="1969-03-31T00:00:00"/>
    <n v="40704"/>
    <n v="1856"/>
  </r>
  <r>
    <d v="2019-05-21T00:00:00"/>
    <s v="GIS"/>
    <s v="sell"/>
    <n v="400"/>
    <n v="5"/>
    <s v="2019-05-21"/>
    <n v="52.77"/>
    <n v="52.810001"/>
    <n v="52.290000999999997"/>
    <n v="52.389999000000003"/>
    <n v="51.915047000000001"/>
    <n v="3501400"/>
    <s v="GIS"/>
    <x v="12"/>
    <s v="$50.00 to $99.99"/>
    <n v="50"/>
    <n v="0.08"/>
    <n v="32"/>
    <n v="20766.018800000002"/>
    <s v="GIS"/>
    <s v="General Mills"/>
    <s v="Consumer Staples"/>
    <s v="Packaged Foods &amp; Meats"/>
    <s v="Golden Valley, Minnesota"/>
    <d v="1969-03-31T00:00:00"/>
    <n v="40704"/>
    <n v="1856"/>
  </r>
  <r>
    <d v="2019-05-21T00:00:00"/>
    <s v="GIS"/>
    <s v="sell"/>
    <n v="1000"/>
    <n v="6"/>
    <s v="2019-05-21"/>
    <n v="52.77"/>
    <n v="52.810001"/>
    <n v="52.290000999999997"/>
    <n v="52.389999000000003"/>
    <n v="51.915047000000001"/>
    <n v="3501400"/>
    <s v="GIS"/>
    <x v="5"/>
    <s v="$50.00 to $99.99"/>
    <n v="50"/>
    <n v="0.08"/>
    <n v="80"/>
    <n v="51915.046999999999"/>
    <s v="GIS"/>
    <s v="General Mills"/>
    <s v="Consumer Staples"/>
    <s v="Packaged Foods &amp; Meats"/>
    <s v="Golden Valley, Minnesota"/>
    <d v="1969-03-31T00:00:00"/>
    <n v="40704"/>
    <n v="1856"/>
  </r>
  <r>
    <d v="2019-05-17T00:00:00"/>
    <s v="GIS"/>
    <s v="sell"/>
    <n v="700"/>
    <n v="6"/>
    <s v="2019-05-17"/>
    <n v="52.049999"/>
    <n v="52.560001"/>
    <n v="51.900002000000001"/>
    <n v="52.400002000000001"/>
    <n v="51.924961000000003"/>
    <n v="3954400"/>
    <s v="GIS"/>
    <x v="5"/>
    <s v="$50.00 to $99.99"/>
    <n v="50"/>
    <n v="0.08"/>
    <n v="56"/>
    <n v="36347.472700000013"/>
    <s v="GIS"/>
    <s v="General Mills"/>
    <s v="Consumer Staples"/>
    <s v="Packaged Foods &amp; Meats"/>
    <s v="Golden Valley, Minnesota"/>
    <d v="1969-03-31T00:00:00"/>
    <n v="40704"/>
    <n v="1856"/>
  </r>
  <r>
    <d v="2019-05-17T00:00:00"/>
    <s v="GIS"/>
    <s v="sell"/>
    <n v="1800"/>
    <n v="16"/>
    <s v="2019-05-17"/>
    <n v="52.049999"/>
    <n v="52.560001"/>
    <n v="51.900002000000001"/>
    <n v="52.400002000000001"/>
    <n v="51.924961000000003"/>
    <n v="3954400"/>
    <s v="GIS"/>
    <x v="8"/>
    <s v="$50.00 to $99.99"/>
    <n v="50"/>
    <n v="0.08"/>
    <n v="144"/>
    <n v="93464.929800000013"/>
    <s v="GIS"/>
    <s v="General Mills"/>
    <s v="Consumer Staples"/>
    <s v="Packaged Foods &amp; Meats"/>
    <s v="Golden Valley, Minnesota"/>
    <d v="1969-03-31T00:00:00"/>
    <n v="40704"/>
    <n v="1856"/>
  </r>
  <r>
    <d v="2019-05-15T00:00:00"/>
    <s v="GIS"/>
    <s v="sell"/>
    <n v="200"/>
    <n v="3"/>
    <s v="2019-05-15"/>
    <n v="51.91"/>
    <n v="52.459999000000003"/>
    <n v="51.509998000000003"/>
    <n v="52.41"/>
    <n v="51.934868000000002"/>
    <n v="2355800"/>
    <s v="GIS"/>
    <x v="3"/>
    <s v="$50.00 to $99.99"/>
    <n v="50"/>
    <n v="0.08"/>
    <n v="16"/>
    <n v="10386.973599999999"/>
    <s v="GIS"/>
    <s v="General Mills"/>
    <s v="Consumer Staples"/>
    <s v="Packaged Foods &amp; Meats"/>
    <s v="Golden Valley, Minnesota"/>
    <d v="1969-03-31T00:00:00"/>
    <n v="40704"/>
    <n v="1856"/>
  </r>
  <r>
    <d v="2019-05-15T00:00:00"/>
    <s v="GIS"/>
    <s v="sell"/>
    <n v="400"/>
    <n v="13"/>
    <s v="2019-05-15"/>
    <n v="51.91"/>
    <n v="52.459999000000003"/>
    <n v="51.509998000000003"/>
    <n v="52.41"/>
    <n v="51.934868000000002"/>
    <n v="2355800"/>
    <s v="GIS"/>
    <x v="13"/>
    <s v="$50.00 to $99.99"/>
    <n v="50"/>
    <n v="0.08"/>
    <n v="32"/>
    <n v="20773.947199999999"/>
    <s v="GIS"/>
    <s v="General Mills"/>
    <s v="Consumer Staples"/>
    <s v="Packaged Foods &amp; Meats"/>
    <s v="Golden Valley, Minnesota"/>
    <d v="1969-03-31T00:00:00"/>
    <n v="40704"/>
    <n v="1856"/>
  </r>
  <r>
    <d v="2019-05-15T00:00:00"/>
    <s v="GIS"/>
    <s v="sell"/>
    <n v="1000"/>
    <n v="15"/>
    <s v="2019-05-15"/>
    <n v="51.91"/>
    <n v="52.459999000000003"/>
    <n v="51.509998000000003"/>
    <n v="52.41"/>
    <n v="51.934868000000002"/>
    <n v="2355800"/>
    <s v="GIS"/>
    <x v="9"/>
    <s v="$50.00 to $99.99"/>
    <n v="50"/>
    <n v="0.08"/>
    <n v="80"/>
    <n v="51934.868000000002"/>
    <s v="GIS"/>
    <s v="General Mills"/>
    <s v="Consumer Staples"/>
    <s v="Packaged Foods &amp; Meats"/>
    <s v="Golden Valley, Minnesota"/>
    <d v="1969-03-31T00:00:00"/>
    <n v="40704"/>
    <n v="1856"/>
  </r>
  <r>
    <d v="2019-06-12T00:00:00"/>
    <s v="GIS"/>
    <s v="sell"/>
    <n v="700"/>
    <n v="14"/>
    <s v="2019-06-12"/>
    <n v="52.66"/>
    <n v="52.860000999999997"/>
    <n v="52.419998"/>
    <n v="52.610000999999997"/>
    <n v="52.133057000000001"/>
    <n v="3151800"/>
    <s v="GIS"/>
    <x v="16"/>
    <s v="$50.00 to $99.99"/>
    <n v="50"/>
    <n v="0.08"/>
    <n v="56"/>
    <n v="36493.139900000002"/>
    <s v="GIS"/>
    <s v="General Mills"/>
    <s v="Consumer Staples"/>
    <s v="Packaged Foods &amp; Meats"/>
    <s v="Golden Valley, Minnesota"/>
    <d v="1969-03-31T00:00:00"/>
    <n v="40704"/>
    <n v="1856"/>
  </r>
  <r>
    <d v="2019-06-12T00:00:00"/>
    <s v="GIS"/>
    <s v="sell"/>
    <n v="1300"/>
    <n v="6"/>
    <s v="2019-06-12"/>
    <n v="52.66"/>
    <n v="52.860000999999997"/>
    <n v="52.419998"/>
    <n v="52.610000999999997"/>
    <n v="52.133057000000001"/>
    <n v="3151800"/>
    <s v="GIS"/>
    <x v="5"/>
    <s v="$50.00 to $99.99"/>
    <n v="50"/>
    <n v="0.08"/>
    <n v="104"/>
    <n v="67772.974100000007"/>
    <s v="GIS"/>
    <s v="General Mills"/>
    <s v="Consumer Staples"/>
    <s v="Packaged Foods &amp; Meats"/>
    <s v="Golden Valley, Minnesota"/>
    <d v="1969-03-31T00:00:00"/>
    <n v="40704"/>
    <n v="1856"/>
  </r>
  <r>
    <d v="2019-05-22T00:00:00"/>
    <s v="GIS"/>
    <s v="sell"/>
    <n v="400"/>
    <n v="11"/>
    <s v="2019-05-22"/>
    <n v="52.490001999999997"/>
    <n v="52.799999"/>
    <n v="51.98"/>
    <n v="52.709999000000003"/>
    <n v="52.232146999999998"/>
    <n v="2876200"/>
    <s v="GIS"/>
    <x v="1"/>
    <s v="$50.00 to $99.99"/>
    <n v="50"/>
    <n v="0.08"/>
    <n v="32"/>
    <n v="20892.858800000002"/>
    <s v="GIS"/>
    <s v="General Mills"/>
    <s v="Consumer Staples"/>
    <s v="Packaged Foods &amp; Meats"/>
    <s v="Golden Valley, Minnesota"/>
    <d v="1969-03-31T00:00:00"/>
    <n v="40704"/>
    <n v="1856"/>
  </r>
  <r>
    <d v="2019-05-20T00:00:00"/>
    <s v="GIS"/>
    <s v="sell"/>
    <n v="400"/>
    <n v="12"/>
    <s v="2019-05-20"/>
    <n v="52.349997999999999"/>
    <n v="52.880001"/>
    <n v="52.240001999999997"/>
    <n v="52.709999000000003"/>
    <n v="52.232146999999998"/>
    <n v="4319400"/>
    <s v="GIS"/>
    <x v="11"/>
    <s v="$50.00 to $99.99"/>
    <n v="50"/>
    <n v="0.08"/>
    <n v="32"/>
    <n v="20892.858800000002"/>
    <s v="GIS"/>
    <s v="General Mills"/>
    <s v="Consumer Staples"/>
    <s v="Packaged Foods &amp; Meats"/>
    <s v="Golden Valley, Minnesota"/>
    <d v="1969-03-31T00:00:00"/>
    <n v="40704"/>
    <n v="1856"/>
  </r>
  <r>
    <d v="2019-05-22T00:00:00"/>
    <s v="GIS"/>
    <s v="sell"/>
    <n v="600"/>
    <n v="17"/>
    <s v="2019-05-22"/>
    <n v="52.490001999999997"/>
    <n v="52.799999"/>
    <n v="51.98"/>
    <n v="52.709999000000003"/>
    <n v="52.232146999999998"/>
    <n v="2876200"/>
    <s v="GIS"/>
    <x v="17"/>
    <s v="$50.00 to $99.99"/>
    <n v="50"/>
    <n v="0.08"/>
    <n v="48"/>
    <n v="31339.288199999999"/>
    <s v="GIS"/>
    <s v="General Mills"/>
    <s v="Consumer Staples"/>
    <s v="Packaged Foods &amp; Meats"/>
    <s v="Golden Valley, Minnesota"/>
    <d v="1969-03-31T00:00:00"/>
    <n v="40704"/>
    <n v="1856"/>
  </r>
  <r>
    <d v="2019-05-24T00:00:00"/>
    <s v="GIS"/>
    <s v="buy"/>
    <n v="200"/>
    <n v="2"/>
    <s v="2019-05-24"/>
    <n v="53.450001"/>
    <n v="53.529998999999997"/>
    <n v="52.779998999999997"/>
    <n v="52.810001"/>
    <n v="52.331242000000003"/>
    <n v="3033900"/>
    <s v="GIS"/>
    <x v="10"/>
    <s v="$50.00 to $99.99"/>
    <n v="50"/>
    <n v="0.08"/>
    <n v="16"/>
    <n v="10466.2484"/>
    <s v="GIS"/>
    <s v="General Mills"/>
    <s v="Consumer Staples"/>
    <s v="Packaged Foods &amp; Meats"/>
    <s v="Golden Valley, Minnesota"/>
    <d v="1969-03-31T00:00:00"/>
    <n v="40704"/>
    <n v="1856"/>
  </r>
  <r>
    <d v="2019-05-24T00:00:00"/>
    <s v="GIS"/>
    <s v="sell"/>
    <n v="900"/>
    <n v="15"/>
    <s v="2019-05-24"/>
    <n v="53.450001"/>
    <n v="53.529998999999997"/>
    <n v="52.779998999999997"/>
    <n v="52.810001"/>
    <n v="52.331242000000003"/>
    <n v="3033900"/>
    <s v="GIS"/>
    <x v="9"/>
    <s v="$50.00 to $99.99"/>
    <n v="50"/>
    <n v="0.08"/>
    <n v="72"/>
    <n v="47098.1178"/>
    <s v="GIS"/>
    <s v="General Mills"/>
    <s v="Consumer Staples"/>
    <s v="Packaged Foods &amp; Meats"/>
    <s v="Golden Valley, Minnesota"/>
    <d v="1969-03-31T00:00:00"/>
    <n v="40704"/>
    <n v="1856"/>
  </r>
  <r>
    <d v="2019-06-17T00:00:00"/>
    <s v="GIS"/>
    <s v="buy"/>
    <n v="3200"/>
    <n v="20"/>
    <s v="2019-06-17"/>
    <n v="53.5"/>
    <n v="53.639999000000003"/>
    <n v="52.599997999999999"/>
    <n v="52.98"/>
    <n v="52.499699"/>
    <n v="2884000"/>
    <s v="GIS"/>
    <x v="15"/>
    <s v="$50.00 to $99.99"/>
    <n v="50"/>
    <n v="0.08"/>
    <n v="256"/>
    <n v="167999.0368"/>
    <s v="GIS"/>
    <s v="General Mills"/>
    <s v="Consumer Staples"/>
    <s v="Packaged Foods &amp; Meats"/>
    <s v="Golden Valley, Minnesota"/>
    <d v="1969-03-31T00:00:00"/>
    <n v="40704"/>
    <n v="1856"/>
  </r>
  <r>
    <d v="2019-06-17T00:00:00"/>
    <s v="GIS"/>
    <s v="sell"/>
    <n v="300"/>
    <n v="6"/>
    <s v="2019-06-17"/>
    <n v="53.5"/>
    <n v="53.639999000000003"/>
    <n v="52.599997999999999"/>
    <n v="52.98"/>
    <n v="52.499699"/>
    <n v="2884000"/>
    <s v="GIS"/>
    <x v="5"/>
    <s v="$50.00 to $99.99"/>
    <n v="50"/>
    <n v="0.08"/>
    <n v="24"/>
    <n v="15749.9097"/>
    <s v="GIS"/>
    <s v="General Mills"/>
    <s v="Consumer Staples"/>
    <s v="Packaged Foods &amp; Meats"/>
    <s v="Golden Valley, Minnesota"/>
    <d v="1969-03-31T00:00:00"/>
    <n v="40704"/>
    <n v="1856"/>
  </r>
  <r>
    <d v="2019-06-17T00:00:00"/>
    <s v="GIS"/>
    <s v="sell"/>
    <n v="3200"/>
    <n v="19"/>
    <s v="2019-06-17"/>
    <n v="53.5"/>
    <n v="53.639999000000003"/>
    <n v="52.599997999999999"/>
    <n v="52.98"/>
    <n v="52.499699"/>
    <n v="2884000"/>
    <s v="GIS"/>
    <x v="0"/>
    <s v="$50.00 to $99.99"/>
    <n v="50"/>
    <n v="0.08"/>
    <n v="256"/>
    <n v="167999.0368"/>
    <s v="GIS"/>
    <s v="General Mills"/>
    <s v="Consumer Staples"/>
    <s v="Packaged Foods &amp; Meats"/>
    <s v="Golden Valley, Minnesota"/>
    <d v="1969-03-31T00:00:00"/>
    <n v="40704"/>
    <n v="1856"/>
  </r>
  <r>
    <d v="2019-06-13T00:00:00"/>
    <s v="GIS"/>
    <s v="buy"/>
    <n v="700"/>
    <n v="2"/>
    <s v="2019-06-13"/>
    <n v="52.689999"/>
    <n v="53.169998"/>
    <n v="52.610000999999997"/>
    <n v="52.990001999999997"/>
    <n v="52.509608999999998"/>
    <n v="2496800"/>
    <s v="GIS"/>
    <x v="10"/>
    <s v="$50.00 to $99.99"/>
    <n v="50"/>
    <n v="0.08"/>
    <n v="56"/>
    <n v="36756.726299999988"/>
    <s v="GIS"/>
    <s v="General Mills"/>
    <s v="Consumer Staples"/>
    <s v="Packaged Foods &amp; Meats"/>
    <s v="Golden Valley, Minnesota"/>
    <d v="1969-03-31T00:00:00"/>
    <n v="40704"/>
    <n v="1856"/>
  </r>
  <r>
    <d v="2019-06-13T00:00:00"/>
    <s v="GIS"/>
    <s v="buy"/>
    <n v="400"/>
    <n v="8"/>
    <s v="2019-06-13"/>
    <n v="52.689999"/>
    <n v="53.169998"/>
    <n v="52.610000999999997"/>
    <n v="52.990001999999997"/>
    <n v="52.509608999999998"/>
    <n v="2496800"/>
    <s v="GIS"/>
    <x v="4"/>
    <s v="$50.00 to $99.99"/>
    <n v="50"/>
    <n v="0.08"/>
    <n v="32"/>
    <n v="21003.8436"/>
    <s v="GIS"/>
    <s v="General Mills"/>
    <s v="Consumer Staples"/>
    <s v="Packaged Foods &amp; Meats"/>
    <s v="Golden Valley, Minnesota"/>
    <d v="1969-03-31T00:00:00"/>
    <n v="40704"/>
    <n v="1856"/>
  </r>
  <r>
    <d v="2019-06-13T00:00:00"/>
    <s v="GIS"/>
    <s v="buy"/>
    <n v="900"/>
    <n v="15"/>
    <s v="2019-06-13"/>
    <n v="52.689999"/>
    <n v="53.169998"/>
    <n v="52.610000999999997"/>
    <n v="52.990001999999997"/>
    <n v="52.509608999999998"/>
    <n v="2496800"/>
    <s v="GIS"/>
    <x v="9"/>
    <s v="$50.00 to $99.99"/>
    <n v="50"/>
    <n v="0.08"/>
    <n v="72"/>
    <n v="47258.648099999999"/>
    <s v="GIS"/>
    <s v="General Mills"/>
    <s v="Consumer Staples"/>
    <s v="Packaged Foods &amp; Meats"/>
    <s v="Golden Valley, Minnesota"/>
    <d v="1969-03-31T00:00:00"/>
    <n v="40704"/>
    <n v="1856"/>
  </r>
  <r>
    <d v="2019-06-19T00:00:00"/>
    <s v="GIS"/>
    <s v="sell"/>
    <n v="1400"/>
    <n v="14"/>
    <s v="2019-06-19"/>
    <n v="52.369999"/>
    <n v="53.369999"/>
    <n v="52.09"/>
    <n v="53.32"/>
    <n v="52.836616999999997"/>
    <n v="3321800"/>
    <s v="GIS"/>
    <x v="16"/>
    <s v="$50.00 to $99.99"/>
    <n v="50"/>
    <n v="0.08"/>
    <n v="112"/>
    <n v="73971.263800000001"/>
    <s v="GIS"/>
    <s v="General Mills"/>
    <s v="Consumer Staples"/>
    <s v="Packaged Foods &amp; Meats"/>
    <s v="Golden Valley, Minnesota"/>
    <d v="1969-03-31T00:00:00"/>
    <n v="40704"/>
    <n v="1856"/>
  </r>
  <r>
    <d v="2019-06-19T00:00:00"/>
    <s v="GIS"/>
    <s v="sell"/>
    <n v="1800"/>
    <n v="15"/>
    <s v="2019-06-19"/>
    <n v="52.369999"/>
    <n v="53.369999"/>
    <n v="52.09"/>
    <n v="53.32"/>
    <n v="52.836616999999997"/>
    <n v="3321800"/>
    <s v="GIS"/>
    <x v="9"/>
    <s v="$50.00 to $99.99"/>
    <n v="50"/>
    <n v="0.08"/>
    <n v="144"/>
    <n v="95105.910599999988"/>
    <s v="GIS"/>
    <s v="General Mills"/>
    <s v="Consumer Staples"/>
    <s v="Packaged Foods &amp; Meats"/>
    <s v="Golden Valley, Minnesota"/>
    <d v="1969-03-31T00:00:00"/>
    <n v="40704"/>
    <n v="1856"/>
  </r>
  <r>
    <d v="2019-06-14T00:00:00"/>
    <s v="GIS"/>
    <s v="sell"/>
    <n v="600"/>
    <n v="7"/>
    <s v="2019-06-14"/>
    <n v="53.16"/>
    <n v="53.599997999999999"/>
    <n v="53.099997999999999"/>
    <n v="53.41"/>
    <n v="52.925800000000002"/>
    <n v="2449900"/>
    <s v="GIS"/>
    <x v="7"/>
    <s v="$50.00 to $99.99"/>
    <n v="50"/>
    <n v="0.08"/>
    <n v="48"/>
    <n v="31755.48"/>
    <s v="GIS"/>
    <s v="General Mills"/>
    <s v="Consumer Staples"/>
    <s v="Packaged Foods &amp; Meats"/>
    <s v="Golden Valley, Minnesota"/>
    <d v="1969-03-31T00:00:00"/>
    <n v="40704"/>
    <n v="1856"/>
  </r>
  <r>
    <d v="2019-05-23T00:00:00"/>
    <s v="GIS"/>
    <s v="sell"/>
    <n v="700"/>
    <n v="5"/>
    <s v="2019-05-23"/>
    <n v="52.599997999999999"/>
    <n v="53.66"/>
    <n v="52.380001"/>
    <n v="53.43"/>
    <n v="52.945621000000003"/>
    <n v="6855600"/>
    <s v="GIS"/>
    <x v="12"/>
    <s v="$50.00 to $99.99"/>
    <n v="50"/>
    <n v="0.08"/>
    <n v="56"/>
    <n v="37061.934700000013"/>
    <s v="GIS"/>
    <s v="General Mills"/>
    <s v="Consumer Staples"/>
    <s v="Packaged Foods &amp; Meats"/>
    <s v="Golden Valley, Minnesota"/>
    <d v="1969-03-31T00:00:00"/>
    <n v="40704"/>
    <n v="1856"/>
  </r>
  <r>
    <d v="2019-06-24T00:00:00"/>
    <s v="GIS"/>
    <s v="buy"/>
    <n v="2100"/>
    <n v="20"/>
    <s v="2019-06-24"/>
    <n v="54"/>
    <n v="54.139999000000003"/>
    <n v="53.299999"/>
    <n v="53.669998"/>
    <n v="53.183441000000002"/>
    <n v="3151900"/>
    <s v="GIS"/>
    <x v="15"/>
    <s v="$50.00 to $99.99"/>
    <n v="50"/>
    <n v="0.08"/>
    <n v="168"/>
    <n v="111685.2261"/>
    <s v="GIS"/>
    <s v="General Mills"/>
    <s v="Consumer Staples"/>
    <s v="Packaged Foods &amp; Meats"/>
    <s v="Golden Valley, Minnesota"/>
    <d v="1969-03-31T00:00:00"/>
    <n v="40704"/>
    <n v="1856"/>
  </r>
  <r>
    <d v="2019-06-24T00:00:00"/>
    <s v="GIS"/>
    <s v="buy"/>
    <n v="1300"/>
    <n v="19"/>
    <s v="2019-06-24"/>
    <n v="54"/>
    <n v="54.139999000000003"/>
    <n v="53.299999"/>
    <n v="53.669998"/>
    <n v="53.183441000000002"/>
    <n v="3151900"/>
    <s v="GIS"/>
    <x v="0"/>
    <s v="$50.00 to $99.99"/>
    <n v="50"/>
    <n v="0.08"/>
    <n v="104"/>
    <n v="69138.473299999998"/>
    <s v="GIS"/>
    <s v="General Mills"/>
    <s v="Consumer Staples"/>
    <s v="Packaged Foods &amp; Meats"/>
    <s v="Golden Valley, Minnesota"/>
    <d v="1969-03-31T00:00:00"/>
    <n v="40704"/>
    <n v="1856"/>
  </r>
  <r>
    <d v="2019-06-24T00:00:00"/>
    <s v="GIS"/>
    <s v="buy"/>
    <n v="400"/>
    <n v="6"/>
    <s v="2019-06-24"/>
    <n v="54"/>
    <n v="54.139999000000003"/>
    <n v="53.299999"/>
    <n v="53.669998"/>
    <n v="53.183441000000002"/>
    <n v="3151900"/>
    <s v="GIS"/>
    <x v="5"/>
    <s v="$50.00 to $99.99"/>
    <n v="50"/>
    <n v="0.08"/>
    <n v="32"/>
    <n v="21273.376400000001"/>
    <s v="GIS"/>
    <s v="General Mills"/>
    <s v="Consumer Staples"/>
    <s v="Packaged Foods &amp; Meats"/>
    <s v="Golden Valley, Minnesota"/>
    <d v="1969-03-31T00:00:00"/>
    <n v="40704"/>
    <n v="1856"/>
  </r>
  <r>
    <d v="2019-06-21T00:00:00"/>
    <s v="GIS"/>
    <s v="sell"/>
    <n v="2100"/>
    <n v="13"/>
    <s v="2019-06-21"/>
    <n v="54.040000999999997"/>
    <n v="54.389999000000003"/>
    <n v="53.75"/>
    <n v="53.77"/>
    <n v="53.282539"/>
    <n v="7342100"/>
    <s v="GIS"/>
    <x v="13"/>
    <s v="$50.00 to $99.99"/>
    <n v="50"/>
    <n v="0.08"/>
    <n v="168"/>
    <n v="111893.3319"/>
    <s v="GIS"/>
    <s v="General Mills"/>
    <s v="Consumer Staples"/>
    <s v="Packaged Foods &amp; Meats"/>
    <s v="Golden Valley, Minnesota"/>
    <d v="1969-03-31T00:00:00"/>
    <n v="40704"/>
    <n v="1856"/>
  </r>
  <r>
    <d v="2019-06-21T00:00:00"/>
    <s v="GIS"/>
    <s v="buy"/>
    <n v="1800"/>
    <n v="17"/>
    <s v="2019-06-21"/>
    <n v="54.040000999999997"/>
    <n v="54.389999000000003"/>
    <n v="53.75"/>
    <n v="53.77"/>
    <n v="53.282539"/>
    <n v="7342100"/>
    <s v="GIS"/>
    <x v="17"/>
    <s v="$50.00 to $99.99"/>
    <n v="50"/>
    <n v="0.08"/>
    <n v="144"/>
    <n v="95908.570200000002"/>
    <s v="GIS"/>
    <s v="General Mills"/>
    <s v="Consumer Staples"/>
    <s v="Packaged Foods &amp; Meats"/>
    <s v="Golden Valley, Minnesota"/>
    <d v="1969-03-31T00:00:00"/>
    <n v="40704"/>
    <n v="1856"/>
  </r>
  <r>
    <d v="2019-06-21T00:00:00"/>
    <s v="GIS"/>
    <s v="buy"/>
    <n v="1100"/>
    <n v="18"/>
    <s v="2019-06-21"/>
    <n v="54.040000999999997"/>
    <n v="54.389999000000003"/>
    <n v="53.75"/>
    <n v="53.77"/>
    <n v="53.282539"/>
    <n v="7342100"/>
    <s v="GIS"/>
    <x v="18"/>
    <s v="$50.00 to $99.99"/>
    <n v="50"/>
    <n v="0.08"/>
    <n v="88"/>
    <n v="58610.7929"/>
    <s v="GIS"/>
    <s v="General Mills"/>
    <s v="Consumer Staples"/>
    <s v="Packaged Foods &amp; Meats"/>
    <s v="Golden Valley, Minnesota"/>
    <d v="1969-03-31T00:00:00"/>
    <n v="40704"/>
    <n v="1856"/>
  </r>
  <r>
    <d v="2019-06-21T00:00:00"/>
    <s v="GIS"/>
    <s v="sell"/>
    <n v="1200"/>
    <n v="9"/>
    <s v="2019-06-21"/>
    <n v="54.040000999999997"/>
    <n v="54.389999000000003"/>
    <n v="53.75"/>
    <n v="53.77"/>
    <n v="53.282539"/>
    <n v="7342100"/>
    <s v="GIS"/>
    <x v="6"/>
    <s v="$50.00 to $99.99"/>
    <n v="50"/>
    <n v="0.08"/>
    <n v="96"/>
    <n v="63939.046799999996"/>
    <s v="GIS"/>
    <s v="General Mills"/>
    <s v="Consumer Staples"/>
    <s v="Packaged Foods &amp; Meats"/>
    <s v="Golden Valley, Minnesota"/>
    <d v="1969-03-31T00:00:00"/>
    <n v="40704"/>
    <n v="1856"/>
  </r>
  <r>
    <d v="2019-06-21T00:00:00"/>
    <s v="GIS"/>
    <s v="buy"/>
    <n v="300"/>
    <n v="7"/>
    <s v="2019-06-21"/>
    <n v="54.040000999999997"/>
    <n v="54.389999000000003"/>
    <n v="53.75"/>
    <n v="53.77"/>
    <n v="53.282539"/>
    <n v="7342100"/>
    <s v="GIS"/>
    <x v="7"/>
    <s v="$50.00 to $99.99"/>
    <n v="50"/>
    <n v="0.08"/>
    <n v="24"/>
    <n v="15984.761699999999"/>
    <s v="GIS"/>
    <s v="General Mills"/>
    <s v="Consumer Staples"/>
    <s v="Packaged Foods &amp; Meats"/>
    <s v="Golden Valley, Minnesota"/>
    <d v="1969-03-31T00:00:00"/>
    <n v="40704"/>
    <n v="1856"/>
  </r>
  <r>
    <d v="2019-06-20T00:00:00"/>
    <s v="GIS"/>
    <s v="buy"/>
    <n v="2700"/>
    <n v="19"/>
    <s v="2019-06-20"/>
    <n v="53.349997999999999"/>
    <n v="54.189999"/>
    <n v="52.900002000000001"/>
    <n v="54.02"/>
    <n v="53.530273000000001"/>
    <n v="4221000"/>
    <s v="GIS"/>
    <x v="0"/>
    <s v="$50.00 to $99.99"/>
    <n v="50"/>
    <n v="0.08"/>
    <n v="216"/>
    <n v="144531.7371"/>
    <s v="GIS"/>
    <s v="General Mills"/>
    <s v="Consumer Staples"/>
    <s v="Packaged Foods &amp; Meats"/>
    <s v="Golden Valley, Minnesota"/>
    <d v="1969-03-31T00:00:00"/>
    <n v="40704"/>
    <n v="1856"/>
  </r>
  <r>
    <d v="2019-06-20T00:00:00"/>
    <s v="GIS"/>
    <s v="sell"/>
    <n v="900"/>
    <n v="5"/>
    <s v="2019-06-20"/>
    <n v="53.349997999999999"/>
    <n v="54.189999"/>
    <n v="52.900002000000001"/>
    <n v="54.02"/>
    <n v="53.530273000000001"/>
    <n v="4221000"/>
    <s v="GIS"/>
    <x v="12"/>
    <s v="$50.00 to $99.99"/>
    <n v="50"/>
    <n v="0.08"/>
    <n v="72"/>
    <n v="48177.245699999999"/>
    <s v="GIS"/>
    <s v="General Mills"/>
    <s v="Consumer Staples"/>
    <s v="Packaged Foods &amp; Meats"/>
    <s v="Golden Valley, Minnesota"/>
    <d v="1969-03-31T00:00:00"/>
    <n v="40704"/>
    <n v="1856"/>
  </r>
  <r>
    <d v="2019-05-31T00:00:00"/>
    <s v="WBA"/>
    <s v="buy"/>
    <n v="200"/>
    <n v="5"/>
    <s v="2019-05-31"/>
    <n v="50.290000999999997"/>
    <n v="50.310001"/>
    <n v="49.310001"/>
    <n v="49.34"/>
    <n v="49.34"/>
    <n v="6568200"/>
    <s v="WBA"/>
    <x v="12"/>
    <s v="$15.00 to $49.99"/>
    <n v="15"/>
    <n v="0.04"/>
    <n v="8"/>
    <n v="9868"/>
    <s v="WBA"/>
    <s v="Walgreens Boots Alliance"/>
    <s v="Consumer Staples"/>
    <s v="Drug Retail"/>
    <s v="Deerfield, Illinois"/>
    <d v="1979-12-31T00:00:00"/>
    <n v="1618921"/>
    <m/>
  </r>
  <r>
    <d v="2019-05-31T00:00:00"/>
    <s v="WBA"/>
    <s v="buy"/>
    <n v="900"/>
    <n v="14"/>
    <s v="2019-05-31"/>
    <n v="50.290000999999997"/>
    <n v="50.310001"/>
    <n v="49.310001"/>
    <n v="49.34"/>
    <n v="49.34"/>
    <n v="6568200"/>
    <s v="WBA"/>
    <x v="16"/>
    <s v="$15.00 to $49.99"/>
    <n v="15"/>
    <n v="0.04"/>
    <n v="36"/>
    <n v="44406"/>
    <s v="WBA"/>
    <s v="Walgreens Boots Alliance"/>
    <s v="Consumer Staples"/>
    <s v="Drug Retail"/>
    <s v="Deerfield, Illinois"/>
    <d v="1979-12-31T00:00:00"/>
    <n v="1618921"/>
    <m/>
  </r>
  <r>
    <d v="2019-05-31T00:00:00"/>
    <s v="WBA"/>
    <s v="sell"/>
    <n v="1400"/>
    <n v="13"/>
    <s v="2019-05-31"/>
    <n v="50.290000999999997"/>
    <n v="50.310001"/>
    <n v="49.310001"/>
    <n v="49.34"/>
    <n v="49.34"/>
    <n v="6568200"/>
    <s v="WBA"/>
    <x v="13"/>
    <s v="$15.00 to $49.99"/>
    <n v="15"/>
    <n v="0.04"/>
    <n v="56"/>
    <n v="69076"/>
    <s v="WBA"/>
    <s v="Walgreens Boots Alliance"/>
    <s v="Consumer Staples"/>
    <s v="Drug Retail"/>
    <s v="Deerfield, Illinois"/>
    <d v="1979-12-31T00:00:00"/>
    <n v="1618921"/>
    <m/>
  </r>
  <r>
    <d v="2019-05-31T00:00:00"/>
    <s v="WBA"/>
    <s v="buy"/>
    <n v="100"/>
    <n v="4"/>
    <s v="2019-05-31"/>
    <n v="50.290000999999997"/>
    <n v="50.310001"/>
    <n v="49.310001"/>
    <n v="49.34"/>
    <n v="49.34"/>
    <n v="6568200"/>
    <s v="WBA"/>
    <x v="14"/>
    <s v="$15.00 to $49.99"/>
    <n v="15"/>
    <n v="0.04"/>
    <n v="4"/>
    <n v="4934"/>
    <s v="WBA"/>
    <s v="Walgreens Boots Alliance"/>
    <s v="Consumer Staples"/>
    <s v="Drug Retail"/>
    <s v="Deerfield, Illinois"/>
    <d v="1979-12-31T00:00:00"/>
    <n v="1618921"/>
    <m/>
  </r>
  <r>
    <d v="2019-06-03T00:00:00"/>
    <s v="WBA"/>
    <s v="buy"/>
    <n v="3500"/>
    <n v="14"/>
    <s v="2019-06-03"/>
    <n v="49.52"/>
    <n v="50.650002000000001"/>
    <n v="49.52"/>
    <n v="49.91"/>
    <n v="49.91"/>
    <n v="6024200"/>
    <s v="WBA"/>
    <x v="16"/>
    <s v="$15.00 to $49.99"/>
    <n v="15"/>
    <n v="0.04"/>
    <n v="140"/>
    <n v="174685"/>
    <s v="WBA"/>
    <s v="Walgreens Boots Alliance"/>
    <s v="Consumer Staples"/>
    <s v="Drug Retail"/>
    <s v="Deerfield, Illinois"/>
    <d v="1979-12-31T00:00:00"/>
    <n v="1618921"/>
    <m/>
  </r>
  <r>
    <d v="2019-05-30T00:00:00"/>
    <s v="WBA"/>
    <s v="buy"/>
    <n v="1100"/>
    <n v="13"/>
    <s v="2019-05-30"/>
    <n v="51.23"/>
    <n v="51.290000999999997"/>
    <n v="50.200001"/>
    <n v="50.549999"/>
    <n v="50.549999"/>
    <n v="3844400"/>
    <s v="WBA"/>
    <x v="13"/>
    <s v="$50.00 to $99.99"/>
    <n v="50"/>
    <n v="0.08"/>
    <n v="88"/>
    <n v="55604.998899999999"/>
    <s v="WBA"/>
    <s v="Walgreens Boots Alliance"/>
    <s v="Consumer Staples"/>
    <s v="Drug Retail"/>
    <s v="Deerfield, Illinois"/>
    <d v="1979-12-31T00:00:00"/>
    <n v="1618921"/>
    <m/>
  </r>
  <r>
    <d v="2019-05-30T00:00:00"/>
    <s v="WBA"/>
    <s v="sell"/>
    <n v="1200"/>
    <n v="10"/>
    <s v="2019-05-30"/>
    <n v="51.23"/>
    <n v="51.290000999999997"/>
    <n v="50.200001"/>
    <n v="50.549999"/>
    <n v="50.549999"/>
    <n v="3844400"/>
    <s v="WBA"/>
    <x v="2"/>
    <s v="$50.00 to $99.99"/>
    <n v="50"/>
    <n v="0.08"/>
    <n v="96"/>
    <n v="60659.998800000001"/>
    <s v="WBA"/>
    <s v="Walgreens Boots Alliance"/>
    <s v="Consumer Staples"/>
    <s v="Drug Retail"/>
    <s v="Deerfield, Illinois"/>
    <d v="1979-12-31T00:00:00"/>
    <n v="1618921"/>
    <m/>
  </r>
  <r>
    <d v="2019-05-30T00:00:00"/>
    <s v="WBA"/>
    <s v="sell"/>
    <n v="100"/>
    <n v="2"/>
    <s v="2019-05-30"/>
    <n v="51.23"/>
    <n v="51.290000999999997"/>
    <n v="50.200001"/>
    <n v="50.549999"/>
    <n v="50.549999"/>
    <n v="3844400"/>
    <s v="WBA"/>
    <x v="10"/>
    <s v="$50.00 to $99.99"/>
    <n v="50"/>
    <n v="0.08"/>
    <n v="8"/>
    <n v="5054.9998999999998"/>
    <s v="WBA"/>
    <s v="Walgreens Boots Alliance"/>
    <s v="Consumer Staples"/>
    <s v="Drug Retail"/>
    <s v="Deerfield, Illinois"/>
    <d v="1979-12-31T00:00:00"/>
    <n v="1618921"/>
    <m/>
  </r>
  <r>
    <d v="2019-05-30T00:00:00"/>
    <s v="WBA"/>
    <s v="buy"/>
    <n v="2400"/>
    <n v="19"/>
    <s v="2019-05-30"/>
    <n v="51.23"/>
    <n v="51.290000999999997"/>
    <n v="50.200001"/>
    <n v="50.549999"/>
    <n v="50.549999"/>
    <n v="3844400"/>
    <s v="WBA"/>
    <x v="0"/>
    <s v="$50.00 to $99.99"/>
    <n v="50"/>
    <n v="0.08"/>
    <n v="192"/>
    <n v="121319.9976"/>
    <s v="WBA"/>
    <s v="Walgreens Boots Alliance"/>
    <s v="Consumer Staples"/>
    <s v="Drug Retail"/>
    <s v="Deerfield, Illinois"/>
    <d v="1979-12-31T00:00:00"/>
    <n v="1618921"/>
    <m/>
  </r>
  <r>
    <d v="2019-06-05T00:00:00"/>
    <s v="WBA"/>
    <s v="buy"/>
    <n v="500"/>
    <n v="6"/>
    <s v="2019-06-05"/>
    <n v="51.830002"/>
    <n v="51.869999"/>
    <n v="50.5"/>
    <n v="50.799999"/>
    <n v="50.799999"/>
    <n v="4507500"/>
    <s v="WBA"/>
    <x v="5"/>
    <s v="$50.00 to $99.99"/>
    <n v="50"/>
    <n v="0.08"/>
    <n v="40"/>
    <n v="25399.999500000002"/>
    <s v="WBA"/>
    <s v="Walgreens Boots Alliance"/>
    <s v="Consumer Staples"/>
    <s v="Drug Retail"/>
    <s v="Deerfield, Illinois"/>
    <d v="1979-12-31T00:00:00"/>
    <n v="1618921"/>
    <m/>
  </r>
  <r>
    <d v="2019-06-06T00:00:00"/>
    <s v="WBA"/>
    <s v="sell"/>
    <n v="1800"/>
    <n v="16"/>
    <s v="2019-06-06"/>
    <n v="50.919998"/>
    <n v="51.16"/>
    <n v="50.380001"/>
    <n v="50.98"/>
    <n v="50.98"/>
    <n v="3418200"/>
    <s v="WBA"/>
    <x v="8"/>
    <s v="$50.00 to $99.99"/>
    <n v="50"/>
    <n v="0.08"/>
    <n v="144"/>
    <n v="91764"/>
    <s v="WBA"/>
    <s v="Walgreens Boots Alliance"/>
    <s v="Consumer Staples"/>
    <s v="Drug Retail"/>
    <s v="Deerfield, Illinois"/>
    <d v="1979-12-31T00:00:00"/>
    <n v="1618921"/>
    <m/>
  </r>
  <r>
    <d v="2019-06-06T00:00:00"/>
    <s v="WBA"/>
    <s v="sell"/>
    <n v="1200"/>
    <n v="5"/>
    <s v="2019-06-06"/>
    <n v="50.919998"/>
    <n v="51.16"/>
    <n v="50.380001"/>
    <n v="50.98"/>
    <n v="50.98"/>
    <n v="3418200"/>
    <s v="WBA"/>
    <x v="12"/>
    <s v="$50.00 to $99.99"/>
    <n v="50"/>
    <n v="0.08"/>
    <n v="96"/>
    <n v="61175.999999999993"/>
    <s v="WBA"/>
    <s v="Walgreens Boots Alliance"/>
    <s v="Consumer Staples"/>
    <s v="Drug Retail"/>
    <s v="Deerfield, Illinois"/>
    <d v="1979-12-31T00:00:00"/>
    <n v="1618921"/>
    <m/>
  </r>
  <r>
    <d v="2019-05-29T00:00:00"/>
    <s v="WBA"/>
    <s v="buy"/>
    <n v="200"/>
    <n v="12"/>
    <s v="2019-05-29"/>
    <n v="51.57"/>
    <n v="51.599997999999999"/>
    <n v="50.790000999999997"/>
    <n v="51.130001"/>
    <n v="51.130001"/>
    <n v="4208800"/>
    <s v="WBA"/>
    <x v="11"/>
    <s v="$50.00 to $99.99"/>
    <n v="50"/>
    <n v="0.08"/>
    <n v="16"/>
    <n v="10226.0002"/>
    <s v="WBA"/>
    <s v="Walgreens Boots Alliance"/>
    <s v="Consumer Staples"/>
    <s v="Drug Retail"/>
    <s v="Deerfield, Illinois"/>
    <d v="1979-12-31T00:00:00"/>
    <n v="1618921"/>
    <m/>
  </r>
  <r>
    <d v="2019-05-29T00:00:00"/>
    <s v="WBA"/>
    <s v="sell"/>
    <n v="1200"/>
    <n v="17"/>
    <s v="2019-05-29"/>
    <n v="51.57"/>
    <n v="51.599997999999999"/>
    <n v="50.790000999999997"/>
    <n v="51.130001"/>
    <n v="51.130001"/>
    <n v="4208800"/>
    <s v="WBA"/>
    <x v="17"/>
    <s v="$50.00 to $99.99"/>
    <n v="50"/>
    <n v="0.08"/>
    <n v="96"/>
    <n v="61356.001199999999"/>
    <s v="WBA"/>
    <s v="Walgreens Boots Alliance"/>
    <s v="Consumer Staples"/>
    <s v="Drug Retail"/>
    <s v="Deerfield, Illinois"/>
    <d v="1979-12-31T00:00:00"/>
    <n v="1618921"/>
    <m/>
  </r>
  <r>
    <d v="2019-05-29T00:00:00"/>
    <s v="WBA"/>
    <s v="sell"/>
    <n v="1500"/>
    <n v="18"/>
    <s v="2019-05-29"/>
    <n v="51.57"/>
    <n v="51.599997999999999"/>
    <n v="50.790000999999997"/>
    <n v="51.130001"/>
    <n v="51.130001"/>
    <n v="4208800"/>
    <s v="WBA"/>
    <x v="18"/>
    <s v="$50.00 to $99.99"/>
    <n v="50"/>
    <n v="0.08"/>
    <n v="120"/>
    <n v="76695.001499999998"/>
    <s v="WBA"/>
    <s v="Walgreens Boots Alliance"/>
    <s v="Consumer Staples"/>
    <s v="Drug Retail"/>
    <s v="Deerfield, Illinois"/>
    <d v="1979-12-31T00:00:00"/>
    <n v="1618921"/>
    <m/>
  </r>
  <r>
    <d v="2019-05-29T00:00:00"/>
    <s v="WBA"/>
    <s v="buy"/>
    <n v="2100"/>
    <n v="16"/>
    <s v="2019-05-29"/>
    <n v="51.57"/>
    <n v="51.599997999999999"/>
    <n v="50.790000999999997"/>
    <n v="51.130001"/>
    <n v="51.130001"/>
    <n v="4208800"/>
    <s v="WBA"/>
    <x v="8"/>
    <s v="$50.00 to $99.99"/>
    <n v="50"/>
    <n v="0.08"/>
    <n v="168"/>
    <n v="107373.0021"/>
    <s v="WBA"/>
    <s v="Walgreens Boots Alliance"/>
    <s v="Consumer Staples"/>
    <s v="Drug Retail"/>
    <s v="Deerfield, Illinois"/>
    <d v="1979-12-31T00:00:00"/>
    <n v="1618921"/>
    <m/>
  </r>
  <r>
    <d v="2019-06-04T00:00:00"/>
    <s v="WBA"/>
    <s v="buy"/>
    <n v="100"/>
    <n v="2"/>
    <s v="2019-06-04"/>
    <n v="50.5"/>
    <n v="51.630001"/>
    <n v="50.349997999999999"/>
    <n v="51.5"/>
    <n v="51.5"/>
    <n v="5978000"/>
    <s v="WBA"/>
    <x v="10"/>
    <s v="$50.00 to $99.99"/>
    <n v="50"/>
    <n v="0.08"/>
    <n v="8"/>
    <n v="5150"/>
    <s v="WBA"/>
    <s v="Walgreens Boots Alliance"/>
    <s v="Consumer Staples"/>
    <s v="Drug Retail"/>
    <s v="Deerfield, Illinois"/>
    <d v="1979-12-31T00:00:00"/>
    <n v="1618921"/>
    <m/>
  </r>
  <r>
    <d v="2019-05-23T00:00:00"/>
    <s v="WBA"/>
    <s v="sell"/>
    <n v="300"/>
    <n v="14"/>
    <s v="2019-05-23"/>
    <n v="52.490001999999997"/>
    <n v="52.5"/>
    <n v="51.360000999999997"/>
    <n v="51.610000999999997"/>
    <n v="51.610000999999997"/>
    <n v="5041400"/>
    <s v="WBA"/>
    <x v="16"/>
    <s v="$50.00 to $99.99"/>
    <n v="50"/>
    <n v="0.08"/>
    <n v="24"/>
    <n v="15483.0003"/>
    <s v="WBA"/>
    <s v="Walgreens Boots Alliance"/>
    <s v="Consumer Staples"/>
    <s v="Drug Retail"/>
    <s v="Deerfield, Illinois"/>
    <d v="1979-12-31T00:00:00"/>
    <n v="1618921"/>
    <m/>
  </r>
  <r>
    <d v="2019-05-13T00:00:00"/>
    <s v="WBA"/>
    <s v="sell"/>
    <n v="1900"/>
    <n v="14"/>
    <s v="2019-05-13"/>
    <n v="52.939999"/>
    <n v="53.09"/>
    <n v="51.959999000000003"/>
    <n v="52.119999"/>
    <n v="51.683185999999999"/>
    <n v="5670200"/>
    <s v="WBA"/>
    <x v="16"/>
    <s v="$50.00 to $99.99"/>
    <n v="50"/>
    <n v="0.08"/>
    <n v="152"/>
    <n v="98198.053400000004"/>
    <s v="WBA"/>
    <s v="Walgreens Boots Alliance"/>
    <s v="Consumer Staples"/>
    <s v="Drug Retail"/>
    <s v="Deerfield, Illinois"/>
    <d v="1979-12-31T00:00:00"/>
    <n v="1618921"/>
    <m/>
  </r>
  <r>
    <d v="2019-05-28T00:00:00"/>
    <s v="WBA"/>
    <s v="sell"/>
    <n v="700"/>
    <n v="8"/>
    <s v="2019-05-28"/>
    <n v="51.84"/>
    <n v="52.279998999999997"/>
    <n v="51.630001"/>
    <n v="51.720001000000003"/>
    <n v="51.720001000000003"/>
    <n v="6457800"/>
    <s v="WBA"/>
    <x v="4"/>
    <s v="$50.00 to $99.99"/>
    <n v="50"/>
    <n v="0.08"/>
    <n v="56"/>
    <n v="36204.000699999997"/>
    <s v="WBA"/>
    <s v="Walgreens Boots Alliance"/>
    <s v="Consumer Staples"/>
    <s v="Drug Retail"/>
    <s v="Deerfield, Illinois"/>
    <d v="1979-12-31T00:00:00"/>
    <n v="1618921"/>
    <m/>
  </r>
  <r>
    <d v="2019-05-28T00:00:00"/>
    <s v="WBA"/>
    <s v="sell"/>
    <n v="2700"/>
    <n v="18"/>
    <s v="2019-05-28"/>
    <n v="51.84"/>
    <n v="52.279998999999997"/>
    <n v="51.630001"/>
    <n v="51.720001000000003"/>
    <n v="51.720001000000003"/>
    <n v="6457800"/>
    <s v="WBA"/>
    <x v="18"/>
    <s v="$50.00 to $99.99"/>
    <n v="50"/>
    <n v="0.08"/>
    <n v="216"/>
    <n v="139644.00270000001"/>
    <s v="WBA"/>
    <s v="Walgreens Boots Alliance"/>
    <s v="Consumer Staples"/>
    <s v="Drug Retail"/>
    <s v="Deerfield, Illinois"/>
    <d v="1979-12-31T00:00:00"/>
    <n v="1618921"/>
    <m/>
  </r>
  <r>
    <d v="2019-05-24T00:00:00"/>
    <s v="WBA"/>
    <s v="sell"/>
    <n v="800"/>
    <n v="12"/>
    <s v="2019-05-24"/>
    <n v="51.779998999999997"/>
    <n v="51.84"/>
    <n v="51.16"/>
    <n v="51.77"/>
    <n v="51.77"/>
    <n v="4296000"/>
    <s v="WBA"/>
    <x v="11"/>
    <s v="$50.00 to $99.99"/>
    <n v="50"/>
    <n v="0.08"/>
    <n v="64"/>
    <n v="41416"/>
    <s v="WBA"/>
    <s v="Walgreens Boots Alliance"/>
    <s v="Consumer Staples"/>
    <s v="Drug Retail"/>
    <s v="Deerfield, Illinois"/>
    <d v="1979-12-31T00:00:00"/>
    <n v="1618921"/>
    <m/>
  </r>
  <r>
    <d v="2019-06-24T00:00:00"/>
    <s v="WBA"/>
    <s v="sell"/>
    <n v="1500"/>
    <n v="18"/>
    <s v="2019-06-24"/>
    <n v="52.349997999999999"/>
    <n v="52.59"/>
    <n v="51.779998999999997"/>
    <n v="51.950001"/>
    <n v="51.950001"/>
    <n v="6725500"/>
    <s v="WBA"/>
    <x v="18"/>
    <s v="$50.00 to $99.99"/>
    <n v="50"/>
    <n v="0.08"/>
    <n v="120"/>
    <n v="77925.001499999998"/>
    <s v="WBA"/>
    <s v="Walgreens Boots Alliance"/>
    <s v="Consumer Staples"/>
    <s v="Drug Retail"/>
    <s v="Deerfield, Illinois"/>
    <d v="1979-12-31T00:00:00"/>
    <n v="1618921"/>
    <m/>
  </r>
  <r>
    <d v="2019-06-07T00:00:00"/>
    <s v="WBA"/>
    <s v="buy"/>
    <n v="800"/>
    <n v="18"/>
    <s v="2019-06-07"/>
    <n v="51.240001999999997"/>
    <n v="52.099997999999999"/>
    <n v="50.799999"/>
    <n v="51.970001000000003"/>
    <n v="51.970001000000003"/>
    <n v="4217700"/>
    <s v="WBA"/>
    <x v="18"/>
    <s v="$50.00 to $99.99"/>
    <n v="50"/>
    <n v="0.08"/>
    <n v="64"/>
    <n v="41576.000800000002"/>
    <s v="WBA"/>
    <s v="Walgreens Boots Alliance"/>
    <s v="Consumer Staples"/>
    <s v="Drug Retail"/>
    <s v="Deerfield, Illinois"/>
    <d v="1979-12-31T00:00:00"/>
    <n v="1618921"/>
    <m/>
  </r>
  <r>
    <d v="2019-06-07T00:00:00"/>
    <s v="WBA"/>
    <s v="sell"/>
    <n v="100"/>
    <n v="3"/>
    <s v="2019-06-07"/>
    <n v="51.240001999999997"/>
    <n v="52.099997999999999"/>
    <n v="50.799999"/>
    <n v="51.970001000000003"/>
    <n v="51.970001000000003"/>
    <n v="4217700"/>
    <s v="WBA"/>
    <x v="3"/>
    <s v="$50.00 to $99.99"/>
    <n v="50"/>
    <n v="0.08"/>
    <n v="8"/>
    <n v="5197.0001000000002"/>
    <s v="WBA"/>
    <s v="Walgreens Boots Alliance"/>
    <s v="Consumer Staples"/>
    <s v="Drug Retail"/>
    <s v="Deerfield, Illinois"/>
    <d v="1979-12-31T00:00:00"/>
    <n v="1618921"/>
    <m/>
  </r>
  <r>
    <d v="2019-05-16T00:00:00"/>
    <s v="WBA"/>
    <s v="sell"/>
    <n v="300"/>
    <n v="6"/>
    <s v="2019-05-16"/>
    <n v="53"/>
    <n v="53.439999"/>
    <n v="52.310001"/>
    <n v="52.5"/>
    <n v="52.060001"/>
    <n v="4722300"/>
    <s v="WBA"/>
    <x v="5"/>
    <s v="$50.00 to $99.99"/>
    <n v="50"/>
    <n v="0.08"/>
    <n v="24"/>
    <n v="15618.0003"/>
    <s v="WBA"/>
    <s v="Walgreens Boots Alliance"/>
    <s v="Consumer Staples"/>
    <s v="Drug Retail"/>
    <s v="Deerfield, Illinois"/>
    <d v="1979-12-31T00:00:00"/>
    <n v="1618921"/>
    <m/>
  </r>
  <r>
    <d v="2019-05-16T00:00:00"/>
    <s v="WBA"/>
    <s v="sell"/>
    <n v="500"/>
    <n v="8"/>
    <s v="2019-05-16"/>
    <n v="53"/>
    <n v="53.439999"/>
    <n v="52.310001"/>
    <n v="52.5"/>
    <n v="52.060001"/>
    <n v="4722300"/>
    <s v="WBA"/>
    <x v="4"/>
    <s v="$50.00 to $99.99"/>
    <n v="50"/>
    <n v="0.08"/>
    <n v="40"/>
    <n v="26030.000499999998"/>
    <s v="WBA"/>
    <s v="Walgreens Boots Alliance"/>
    <s v="Consumer Staples"/>
    <s v="Drug Retail"/>
    <s v="Deerfield, Illinois"/>
    <d v="1979-12-31T00:00:00"/>
    <n v="1618921"/>
    <m/>
  </r>
  <r>
    <d v="2019-05-16T00:00:00"/>
    <s v="WBA"/>
    <s v="buy"/>
    <n v="500"/>
    <n v="7"/>
    <s v="2019-05-16"/>
    <n v="53"/>
    <n v="53.439999"/>
    <n v="52.310001"/>
    <n v="52.5"/>
    <n v="52.060001"/>
    <n v="4722300"/>
    <s v="WBA"/>
    <x v="7"/>
    <s v="$50.00 to $99.99"/>
    <n v="50"/>
    <n v="0.08"/>
    <n v="40"/>
    <n v="26030.000499999998"/>
    <s v="WBA"/>
    <s v="Walgreens Boots Alliance"/>
    <s v="Consumer Staples"/>
    <s v="Drug Retail"/>
    <s v="Deerfield, Illinois"/>
    <d v="1979-12-31T00:00:00"/>
    <n v="1618921"/>
    <m/>
  </r>
  <r>
    <d v="2019-05-16T00:00:00"/>
    <s v="WBA"/>
    <s v="buy"/>
    <n v="700"/>
    <n v="11"/>
    <s v="2019-05-16"/>
    <n v="53"/>
    <n v="53.439999"/>
    <n v="52.310001"/>
    <n v="52.5"/>
    <n v="52.060001"/>
    <n v="4722300"/>
    <s v="WBA"/>
    <x v="1"/>
    <s v="$50.00 to $99.99"/>
    <n v="50"/>
    <n v="0.08"/>
    <n v="56"/>
    <n v="36442.000699999997"/>
    <s v="WBA"/>
    <s v="Walgreens Boots Alliance"/>
    <s v="Consumer Staples"/>
    <s v="Drug Retail"/>
    <s v="Deerfield, Illinois"/>
    <d v="1979-12-31T00:00:00"/>
    <n v="1618921"/>
    <m/>
  </r>
  <r>
    <d v="2019-06-12T00:00:00"/>
    <s v="WBA"/>
    <s v="sell"/>
    <n v="100"/>
    <n v="3"/>
    <s v="2019-06-12"/>
    <n v="52.950001"/>
    <n v="52.950001"/>
    <n v="51.650002000000001"/>
    <n v="52.119999"/>
    <n v="52.119999"/>
    <n v="4213200"/>
    <s v="WBA"/>
    <x v="3"/>
    <s v="$50.00 to $99.99"/>
    <n v="50"/>
    <n v="0.08"/>
    <n v="8"/>
    <n v="5211.9998999999998"/>
    <s v="WBA"/>
    <s v="Walgreens Boots Alliance"/>
    <s v="Consumer Staples"/>
    <s v="Drug Retail"/>
    <s v="Deerfield, Illinois"/>
    <d v="1979-12-31T00:00:00"/>
    <n v="1618921"/>
    <m/>
  </r>
  <r>
    <d v="2019-05-14T00:00:00"/>
    <s v="WBA"/>
    <s v="sell"/>
    <n v="1100"/>
    <n v="16"/>
    <s v="2019-05-14"/>
    <n v="52.23"/>
    <n v="53.09"/>
    <n v="52.049999"/>
    <n v="52.580002"/>
    <n v="52.139332000000003"/>
    <n v="5458500"/>
    <s v="WBA"/>
    <x v="8"/>
    <s v="$50.00 to $99.99"/>
    <n v="50"/>
    <n v="0.08"/>
    <n v="88"/>
    <n v="57353.265200000002"/>
    <s v="WBA"/>
    <s v="Walgreens Boots Alliance"/>
    <s v="Consumer Staples"/>
    <s v="Drug Retail"/>
    <s v="Deerfield, Illinois"/>
    <d v="1979-12-31T00:00:00"/>
    <n v="1618921"/>
    <m/>
  </r>
  <r>
    <d v="2019-04-25T00:00:00"/>
    <s v="WBA"/>
    <s v="buy"/>
    <n v="300"/>
    <n v="5"/>
    <s v="2019-04-25"/>
    <n v="53.34"/>
    <n v="53.419998"/>
    <n v="52.639999000000003"/>
    <n v="52.68"/>
    <n v="52.238491000000003"/>
    <n v="6641200"/>
    <s v="WBA"/>
    <x v="12"/>
    <s v="$50.00 to $99.99"/>
    <n v="50"/>
    <n v="0.08"/>
    <n v="24"/>
    <n v="15671.5473"/>
    <s v="WBA"/>
    <s v="Walgreens Boots Alliance"/>
    <s v="Consumer Staples"/>
    <s v="Drug Retail"/>
    <s v="Deerfield, Illinois"/>
    <d v="1979-12-31T00:00:00"/>
    <n v="1618921"/>
    <m/>
  </r>
  <r>
    <d v="2019-04-25T00:00:00"/>
    <s v="WBA"/>
    <s v="sell"/>
    <n v="1300"/>
    <n v="12"/>
    <s v="2019-04-25"/>
    <n v="53.34"/>
    <n v="53.419998"/>
    <n v="52.639999000000003"/>
    <n v="52.68"/>
    <n v="52.238491000000003"/>
    <n v="6641200"/>
    <s v="WBA"/>
    <x v="11"/>
    <s v="$50.00 to $99.99"/>
    <n v="50"/>
    <n v="0.08"/>
    <n v="104"/>
    <n v="67910.0383"/>
    <s v="WBA"/>
    <s v="Walgreens Boots Alliance"/>
    <s v="Consumer Staples"/>
    <s v="Drug Retail"/>
    <s v="Deerfield, Illinois"/>
    <d v="1979-12-31T00:00:00"/>
    <n v="1618921"/>
    <m/>
  </r>
  <r>
    <d v="2019-04-25T00:00:00"/>
    <s v="WBA"/>
    <s v="sell"/>
    <n v="1000"/>
    <n v="19"/>
    <s v="2019-04-25"/>
    <n v="53.34"/>
    <n v="53.419998"/>
    <n v="52.639999000000003"/>
    <n v="52.68"/>
    <n v="52.238491000000003"/>
    <n v="6641200"/>
    <s v="WBA"/>
    <x v="0"/>
    <s v="$50.00 to $99.99"/>
    <n v="50"/>
    <n v="0.08"/>
    <n v="80"/>
    <n v="52238.491000000002"/>
    <s v="WBA"/>
    <s v="Walgreens Boots Alliance"/>
    <s v="Consumer Staples"/>
    <s v="Drug Retail"/>
    <s v="Deerfield, Illinois"/>
    <d v="1979-12-31T00:00:00"/>
    <n v="1618921"/>
    <m/>
  </r>
  <r>
    <d v="2019-04-25T00:00:00"/>
    <s v="WBA"/>
    <s v="buy"/>
    <n v="1100"/>
    <n v="13"/>
    <s v="2019-04-25"/>
    <n v="53.34"/>
    <n v="53.419998"/>
    <n v="52.639999000000003"/>
    <n v="52.68"/>
    <n v="52.238491000000003"/>
    <n v="6641200"/>
    <s v="WBA"/>
    <x v="13"/>
    <s v="$50.00 to $99.99"/>
    <n v="50"/>
    <n v="0.08"/>
    <n v="88"/>
    <n v="57462.340100000001"/>
    <s v="WBA"/>
    <s v="Walgreens Boots Alliance"/>
    <s v="Consumer Staples"/>
    <s v="Drug Retail"/>
    <s v="Deerfield, Illinois"/>
    <d v="1979-12-31T00:00:00"/>
    <n v="1618921"/>
    <m/>
  </r>
  <r>
    <d v="2019-04-25T00:00:00"/>
    <s v="WBA"/>
    <s v="sell"/>
    <n v="1200"/>
    <n v="20"/>
    <s v="2019-04-25"/>
    <n v="53.34"/>
    <n v="53.419998"/>
    <n v="52.639999000000003"/>
    <n v="52.68"/>
    <n v="52.238491000000003"/>
    <n v="6641200"/>
    <s v="WBA"/>
    <x v="15"/>
    <s v="$50.00 to $99.99"/>
    <n v="50"/>
    <n v="0.08"/>
    <n v="96"/>
    <n v="62686.189200000001"/>
    <s v="WBA"/>
    <s v="Walgreens Boots Alliance"/>
    <s v="Consumer Staples"/>
    <s v="Drug Retail"/>
    <s v="Deerfield, Illinois"/>
    <d v="1979-12-31T00:00:00"/>
    <n v="1618921"/>
    <m/>
  </r>
  <r>
    <d v="2019-05-20T00:00:00"/>
    <s v="WBA"/>
    <s v="sell"/>
    <n v="700"/>
    <n v="7"/>
    <s v="2019-05-20"/>
    <n v="52.029998999999997"/>
    <n v="52.720001000000003"/>
    <n v="51.869999"/>
    <n v="52.259998000000003"/>
    <n v="52.259998000000003"/>
    <n v="4641700"/>
    <s v="WBA"/>
    <x v="7"/>
    <s v="$50.00 to $99.99"/>
    <n v="50"/>
    <n v="0.08"/>
    <n v="56"/>
    <n v="36581.998599999999"/>
    <s v="WBA"/>
    <s v="Walgreens Boots Alliance"/>
    <s v="Consumer Staples"/>
    <s v="Drug Retail"/>
    <s v="Deerfield, Illinois"/>
    <d v="1979-12-31T00:00:00"/>
    <n v="1618921"/>
    <m/>
  </r>
  <r>
    <d v="2019-05-20T00:00:00"/>
    <s v="WBA"/>
    <s v="sell"/>
    <n v="800"/>
    <n v="6"/>
    <s v="2019-05-20"/>
    <n v="52.029998999999997"/>
    <n v="52.720001000000003"/>
    <n v="51.869999"/>
    <n v="52.259998000000003"/>
    <n v="52.259998000000003"/>
    <n v="4641700"/>
    <s v="WBA"/>
    <x v="5"/>
    <s v="$50.00 to $99.99"/>
    <n v="50"/>
    <n v="0.08"/>
    <n v="64"/>
    <n v="41807.998399999997"/>
    <s v="WBA"/>
    <s v="Walgreens Boots Alliance"/>
    <s v="Consumer Staples"/>
    <s v="Drug Retail"/>
    <s v="Deerfield, Illinois"/>
    <d v="1979-12-31T00:00:00"/>
    <n v="1618921"/>
    <m/>
  </r>
  <r>
    <d v="2019-05-20T00:00:00"/>
    <s v="WBA"/>
    <s v="buy"/>
    <n v="1400"/>
    <n v="15"/>
    <s v="2019-05-20"/>
    <n v="52.029998999999997"/>
    <n v="52.720001000000003"/>
    <n v="51.869999"/>
    <n v="52.259998000000003"/>
    <n v="52.259998000000003"/>
    <n v="4641700"/>
    <s v="WBA"/>
    <x v="9"/>
    <s v="$50.00 to $99.99"/>
    <n v="50"/>
    <n v="0.08"/>
    <n v="112"/>
    <n v="73163.997199999998"/>
    <s v="WBA"/>
    <s v="Walgreens Boots Alliance"/>
    <s v="Consumer Staples"/>
    <s v="Drug Retail"/>
    <s v="Deerfield, Illinois"/>
    <d v="1979-12-31T00:00:00"/>
    <n v="1618921"/>
    <m/>
  </r>
  <r>
    <d v="2019-05-20T00:00:00"/>
    <s v="WBA"/>
    <s v="buy"/>
    <n v="600"/>
    <n v="13"/>
    <s v="2019-05-20"/>
    <n v="52.029998999999997"/>
    <n v="52.720001000000003"/>
    <n v="51.869999"/>
    <n v="52.259998000000003"/>
    <n v="52.259998000000003"/>
    <n v="4641700"/>
    <s v="WBA"/>
    <x v="13"/>
    <s v="$50.00 to $99.99"/>
    <n v="50"/>
    <n v="0.08"/>
    <n v="48"/>
    <n v="31355.998800000001"/>
    <s v="WBA"/>
    <s v="Walgreens Boots Alliance"/>
    <s v="Consumer Staples"/>
    <s v="Drug Retail"/>
    <s v="Deerfield, Illinois"/>
    <d v="1979-12-31T00:00:00"/>
    <n v="1618921"/>
    <m/>
  </r>
  <r>
    <d v="2019-05-17T00:00:00"/>
    <s v="WBA"/>
    <s v="buy"/>
    <n v="500"/>
    <n v="8"/>
    <s v="2019-05-17"/>
    <n v="52.23"/>
    <n v="52.84"/>
    <n v="51.93"/>
    <n v="52.27"/>
    <n v="52.27"/>
    <n v="4812300"/>
    <s v="WBA"/>
    <x v="4"/>
    <s v="$50.00 to $99.99"/>
    <n v="50"/>
    <n v="0.08"/>
    <n v="40"/>
    <n v="26135"/>
    <s v="WBA"/>
    <s v="Walgreens Boots Alliance"/>
    <s v="Consumer Staples"/>
    <s v="Drug Retail"/>
    <s v="Deerfield, Illinois"/>
    <d v="1979-12-31T00:00:00"/>
    <n v="1618921"/>
    <m/>
  </r>
  <r>
    <d v="2019-05-17T00:00:00"/>
    <s v="WBA"/>
    <s v="buy"/>
    <n v="2700"/>
    <n v="12"/>
    <s v="2019-05-17"/>
    <n v="52.23"/>
    <n v="52.84"/>
    <n v="51.93"/>
    <n v="52.27"/>
    <n v="52.27"/>
    <n v="4812300"/>
    <s v="WBA"/>
    <x v="11"/>
    <s v="$50.00 to $99.99"/>
    <n v="50"/>
    <n v="0.08"/>
    <n v="216"/>
    <n v="141129"/>
    <s v="WBA"/>
    <s v="Walgreens Boots Alliance"/>
    <s v="Consumer Staples"/>
    <s v="Drug Retail"/>
    <s v="Deerfield, Illinois"/>
    <d v="1979-12-31T00:00:00"/>
    <n v="1618921"/>
    <m/>
  </r>
  <r>
    <d v="2019-06-10T00:00:00"/>
    <s v="WBA"/>
    <s v="sell"/>
    <n v="1000"/>
    <n v="20"/>
    <s v="2019-06-10"/>
    <n v="52.099997999999999"/>
    <n v="52.689999"/>
    <n v="51.869999"/>
    <n v="52.290000999999997"/>
    <n v="52.290000999999997"/>
    <n v="3673800"/>
    <s v="WBA"/>
    <x v="15"/>
    <s v="$50.00 to $99.99"/>
    <n v="50"/>
    <n v="0.08"/>
    <n v="80"/>
    <n v="52290.000999999997"/>
    <s v="WBA"/>
    <s v="Walgreens Boots Alliance"/>
    <s v="Consumer Staples"/>
    <s v="Drug Retail"/>
    <s v="Deerfield, Illinois"/>
    <d v="1979-12-31T00:00:00"/>
    <n v="1618921"/>
    <m/>
  </r>
  <r>
    <d v="2019-06-10T00:00:00"/>
    <s v="WBA"/>
    <s v="sell"/>
    <n v="2500"/>
    <n v="18"/>
    <s v="2019-06-10"/>
    <n v="52.099997999999999"/>
    <n v="52.689999"/>
    <n v="51.869999"/>
    <n v="52.290000999999997"/>
    <n v="52.290000999999997"/>
    <n v="3673800"/>
    <s v="WBA"/>
    <x v="18"/>
    <s v="$50.00 to $99.99"/>
    <n v="50"/>
    <n v="0.08"/>
    <n v="200"/>
    <n v="130725.0025"/>
    <s v="WBA"/>
    <s v="Walgreens Boots Alliance"/>
    <s v="Consumer Staples"/>
    <s v="Drug Retail"/>
    <s v="Deerfield, Illinois"/>
    <d v="1979-12-31T00:00:00"/>
    <n v="1618921"/>
    <m/>
  </r>
  <r>
    <d v="2019-05-15T00:00:00"/>
    <s v="WBA"/>
    <s v="buy"/>
    <n v="300"/>
    <n v="4"/>
    <s v="2019-05-15"/>
    <n v="52.23"/>
    <n v="52.959999000000003"/>
    <n v="51.790000999999997"/>
    <n v="52.740001999999997"/>
    <n v="52.297989000000001"/>
    <n v="4570200"/>
    <s v="WBA"/>
    <x v="14"/>
    <s v="$50.00 to $99.99"/>
    <n v="50"/>
    <n v="0.08"/>
    <n v="24"/>
    <n v="15689.396699999999"/>
    <s v="WBA"/>
    <s v="Walgreens Boots Alliance"/>
    <s v="Consumer Staples"/>
    <s v="Drug Retail"/>
    <s v="Deerfield, Illinois"/>
    <d v="1979-12-31T00:00:00"/>
    <n v="1618921"/>
    <m/>
  </r>
  <r>
    <d v="2019-05-15T00:00:00"/>
    <s v="WBA"/>
    <s v="buy"/>
    <n v="1200"/>
    <n v="13"/>
    <s v="2019-05-15"/>
    <n v="52.23"/>
    <n v="52.959999000000003"/>
    <n v="51.790000999999997"/>
    <n v="52.740001999999997"/>
    <n v="52.297989000000001"/>
    <n v="4570200"/>
    <s v="WBA"/>
    <x v="13"/>
    <s v="$50.00 to $99.99"/>
    <n v="50"/>
    <n v="0.08"/>
    <n v="96"/>
    <n v="62757.586799999997"/>
    <s v="WBA"/>
    <s v="Walgreens Boots Alliance"/>
    <s v="Consumer Staples"/>
    <s v="Drug Retail"/>
    <s v="Deerfield, Illinois"/>
    <d v="1979-12-31T00:00:00"/>
    <n v="1618921"/>
    <m/>
  </r>
  <r>
    <d v="2019-05-15T00:00:00"/>
    <s v="WBA"/>
    <s v="buy"/>
    <n v="1900"/>
    <n v="16"/>
    <s v="2019-05-15"/>
    <n v="52.23"/>
    <n v="52.959999000000003"/>
    <n v="51.790000999999997"/>
    <n v="52.740001999999997"/>
    <n v="52.297989000000001"/>
    <n v="4570200"/>
    <s v="WBA"/>
    <x v="8"/>
    <s v="$50.00 to $99.99"/>
    <n v="50"/>
    <n v="0.08"/>
    <n v="152"/>
    <n v="99366.179100000008"/>
    <s v="WBA"/>
    <s v="Walgreens Boots Alliance"/>
    <s v="Consumer Staples"/>
    <s v="Drug Retail"/>
    <s v="Deerfield, Illinois"/>
    <d v="1979-12-31T00:00:00"/>
    <n v="1618921"/>
    <m/>
  </r>
  <r>
    <d v="2019-06-26T00:00:00"/>
    <s v="WBA"/>
    <s v="buy"/>
    <n v="500"/>
    <n v="4"/>
    <s v="2019-06-26"/>
    <n v="53.060001"/>
    <n v="53.119999"/>
    <n v="52.290000999999997"/>
    <n v="52.380001"/>
    <n v="52.380001"/>
    <n v="5951100"/>
    <s v="WBA"/>
    <x v="14"/>
    <s v="$50.00 to $99.99"/>
    <n v="50"/>
    <n v="0.08"/>
    <n v="40"/>
    <n v="26190.000499999998"/>
    <s v="WBA"/>
    <s v="Walgreens Boots Alliance"/>
    <s v="Consumer Staples"/>
    <s v="Drug Retail"/>
    <s v="Deerfield, Illinois"/>
    <d v="1979-12-31T00:00:00"/>
    <n v="1618921"/>
    <m/>
  </r>
  <r>
    <d v="2019-04-26T00:00:00"/>
    <s v="WBA"/>
    <s v="buy"/>
    <n v="1200"/>
    <n v="13"/>
    <s v="2019-04-26"/>
    <n v="52.720001000000003"/>
    <n v="52.959999000000003"/>
    <n v="52.25"/>
    <n v="52.849997999999999"/>
    <n v="52.407066"/>
    <n v="7253700"/>
    <s v="WBA"/>
    <x v="13"/>
    <s v="$50.00 to $99.99"/>
    <n v="50"/>
    <n v="0.08"/>
    <n v="96"/>
    <n v="62888.479200000002"/>
    <s v="WBA"/>
    <s v="Walgreens Boots Alliance"/>
    <s v="Consumer Staples"/>
    <s v="Drug Retail"/>
    <s v="Deerfield, Illinois"/>
    <d v="1979-12-31T00:00:00"/>
    <n v="1618921"/>
    <m/>
  </r>
  <r>
    <d v="2019-04-26T00:00:00"/>
    <s v="WBA"/>
    <s v="sell"/>
    <n v="1400"/>
    <n v="19"/>
    <s v="2019-04-26"/>
    <n v="52.720001000000003"/>
    <n v="52.959999000000003"/>
    <n v="52.25"/>
    <n v="52.849997999999999"/>
    <n v="52.407066"/>
    <n v="7253700"/>
    <s v="WBA"/>
    <x v="0"/>
    <s v="$50.00 to $99.99"/>
    <n v="50"/>
    <n v="0.08"/>
    <n v="112"/>
    <n v="73369.892399999997"/>
    <s v="WBA"/>
    <s v="Walgreens Boots Alliance"/>
    <s v="Consumer Staples"/>
    <s v="Drug Retail"/>
    <s v="Deerfield, Illinois"/>
    <d v="1979-12-31T00:00:00"/>
    <n v="1618921"/>
    <m/>
  </r>
  <r>
    <d v="2019-04-26T00:00:00"/>
    <s v="WBA"/>
    <s v="buy"/>
    <n v="1400"/>
    <n v="11"/>
    <s v="2019-04-26"/>
    <n v="52.720001000000003"/>
    <n v="52.959999000000003"/>
    <n v="52.25"/>
    <n v="52.849997999999999"/>
    <n v="52.407066"/>
    <n v="7253700"/>
    <s v="WBA"/>
    <x v="1"/>
    <s v="$50.00 to $99.99"/>
    <n v="50"/>
    <n v="0.08"/>
    <n v="112"/>
    <n v="73369.892399999997"/>
    <s v="WBA"/>
    <s v="Walgreens Boots Alliance"/>
    <s v="Consumer Staples"/>
    <s v="Drug Retail"/>
    <s v="Deerfield, Illinois"/>
    <d v="1979-12-31T00:00:00"/>
    <n v="1618921"/>
    <m/>
  </r>
  <r>
    <d v="2019-06-21T00:00:00"/>
    <s v="WBA"/>
    <s v="sell"/>
    <n v="900"/>
    <n v="14"/>
    <s v="2019-06-21"/>
    <n v="52.77"/>
    <n v="53.349997999999999"/>
    <n v="52.43"/>
    <n v="52.450001"/>
    <n v="52.450001"/>
    <n v="13972800"/>
    <s v="WBA"/>
    <x v="16"/>
    <s v="$50.00 to $99.99"/>
    <n v="50"/>
    <n v="0.08"/>
    <n v="72"/>
    <n v="47205.000899999999"/>
    <s v="WBA"/>
    <s v="Walgreens Boots Alliance"/>
    <s v="Consumer Staples"/>
    <s v="Drug Retail"/>
    <s v="Deerfield, Illinois"/>
    <d v="1979-12-31T00:00:00"/>
    <n v="1618921"/>
    <m/>
  </r>
  <r>
    <d v="2019-05-07T00:00:00"/>
    <s v="WBA"/>
    <s v="sell"/>
    <n v="1900"/>
    <n v="18"/>
    <s v="2019-05-07"/>
    <n v="53.5"/>
    <n v="53.869999"/>
    <n v="52.669998"/>
    <n v="52.939999"/>
    <n v="52.496310999999999"/>
    <n v="6446200"/>
    <s v="WBA"/>
    <x v="18"/>
    <s v="$50.00 to $99.99"/>
    <n v="50"/>
    <n v="0.08"/>
    <n v="152"/>
    <n v="99742.990900000004"/>
    <s v="WBA"/>
    <s v="Walgreens Boots Alliance"/>
    <s v="Consumer Staples"/>
    <s v="Drug Retail"/>
    <s v="Deerfield, Illinois"/>
    <d v="1979-12-31T00:00:00"/>
    <n v="1618921"/>
    <m/>
  </r>
  <r>
    <d v="2019-05-07T00:00:00"/>
    <s v="WBA"/>
    <s v="sell"/>
    <n v="600"/>
    <n v="7"/>
    <s v="2019-05-07"/>
    <n v="53.5"/>
    <n v="53.869999"/>
    <n v="52.669998"/>
    <n v="52.939999"/>
    <n v="52.496310999999999"/>
    <n v="6446200"/>
    <s v="WBA"/>
    <x v="7"/>
    <s v="$50.00 to $99.99"/>
    <n v="50"/>
    <n v="0.08"/>
    <n v="48"/>
    <n v="31497.786599999999"/>
    <s v="WBA"/>
    <s v="Walgreens Boots Alliance"/>
    <s v="Consumer Staples"/>
    <s v="Drug Retail"/>
    <s v="Deerfield, Illinois"/>
    <d v="1979-12-31T00:00:00"/>
    <n v="1618921"/>
    <m/>
  </r>
  <r>
    <d v="2019-05-07T00:00:00"/>
    <s v="WBA"/>
    <s v="sell"/>
    <n v="200"/>
    <n v="3"/>
    <s v="2019-05-07"/>
    <n v="53.5"/>
    <n v="53.869999"/>
    <n v="52.669998"/>
    <n v="52.939999"/>
    <n v="52.496310999999999"/>
    <n v="6446200"/>
    <s v="WBA"/>
    <x v="3"/>
    <s v="$50.00 to $99.99"/>
    <n v="50"/>
    <n v="0.08"/>
    <n v="16"/>
    <n v="10499.262199999999"/>
    <s v="WBA"/>
    <s v="Walgreens Boots Alliance"/>
    <s v="Consumer Staples"/>
    <s v="Drug Retail"/>
    <s v="Deerfield, Illinois"/>
    <d v="1979-12-31T00:00:00"/>
    <n v="1618921"/>
    <m/>
  </r>
  <r>
    <d v="2019-06-14T00:00:00"/>
    <s v="WBA"/>
    <s v="sell"/>
    <n v="100"/>
    <n v="3"/>
    <s v="2019-06-14"/>
    <n v="52.869999"/>
    <n v="53.049999"/>
    <n v="52.130001"/>
    <n v="52.57"/>
    <n v="52.57"/>
    <n v="3246300"/>
    <s v="WBA"/>
    <x v="3"/>
    <s v="$50.00 to $99.99"/>
    <n v="50"/>
    <n v="0.08"/>
    <n v="8"/>
    <n v="5257"/>
    <s v="WBA"/>
    <s v="Walgreens Boots Alliance"/>
    <s v="Consumer Staples"/>
    <s v="Drug Retail"/>
    <s v="Deerfield, Illinois"/>
    <d v="1979-12-31T00:00:00"/>
    <n v="1618921"/>
    <m/>
  </r>
  <r>
    <d v="2019-06-14T00:00:00"/>
    <s v="WBA"/>
    <s v="sell"/>
    <n v="400"/>
    <n v="8"/>
    <s v="2019-06-14"/>
    <n v="52.869999"/>
    <n v="53.049999"/>
    <n v="52.130001"/>
    <n v="52.57"/>
    <n v="52.57"/>
    <n v="3246300"/>
    <s v="WBA"/>
    <x v="4"/>
    <s v="$50.00 to $99.99"/>
    <n v="50"/>
    <n v="0.08"/>
    <n v="32"/>
    <n v="21028"/>
    <s v="WBA"/>
    <s v="Walgreens Boots Alliance"/>
    <s v="Consumer Staples"/>
    <s v="Drug Retail"/>
    <s v="Deerfield, Illinois"/>
    <d v="1979-12-31T00:00:00"/>
    <n v="1618921"/>
    <m/>
  </r>
  <r>
    <d v="2019-06-14T00:00:00"/>
    <s v="WBA"/>
    <s v="buy"/>
    <n v="1000"/>
    <n v="9"/>
    <s v="2019-06-14"/>
    <n v="52.869999"/>
    <n v="53.049999"/>
    <n v="52.130001"/>
    <n v="52.57"/>
    <n v="52.57"/>
    <n v="3246300"/>
    <s v="WBA"/>
    <x v="6"/>
    <s v="$50.00 to $99.99"/>
    <n v="50"/>
    <n v="0.08"/>
    <n v="80"/>
    <n v="52570"/>
    <s v="WBA"/>
    <s v="Walgreens Boots Alliance"/>
    <s v="Consumer Staples"/>
    <s v="Drug Retail"/>
    <s v="Deerfield, Illinois"/>
    <d v="1979-12-31T00:00:00"/>
    <n v="1618921"/>
    <m/>
  </r>
  <r>
    <d v="2019-06-14T00:00:00"/>
    <s v="WBA"/>
    <s v="sell"/>
    <n v="300"/>
    <n v="10"/>
    <s v="2019-06-14"/>
    <n v="52.869999"/>
    <n v="53.049999"/>
    <n v="52.130001"/>
    <n v="52.57"/>
    <n v="52.57"/>
    <n v="3246300"/>
    <s v="WBA"/>
    <x v="2"/>
    <s v="$50.00 to $99.99"/>
    <n v="50"/>
    <n v="0.08"/>
    <n v="24"/>
    <n v="15771"/>
    <s v="WBA"/>
    <s v="Walgreens Boots Alliance"/>
    <s v="Consumer Staples"/>
    <s v="Drug Retail"/>
    <s v="Deerfield, Illinois"/>
    <d v="1979-12-31T00:00:00"/>
    <n v="1618921"/>
    <m/>
  </r>
  <r>
    <d v="2019-05-21T00:00:00"/>
    <s v="WBA"/>
    <s v="sell"/>
    <n v="100"/>
    <n v="2"/>
    <s v="2019-05-21"/>
    <n v="52.400002000000001"/>
    <n v="52.849997999999999"/>
    <n v="52.169998"/>
    <n v="52.759998000000003"/>
    <n v="52.759998000000003"/>
    <n v="4267700"/>
    <s v="WBA"/>
    <x v="10"/>
    <s v="$50.00 to $99.99"/>
    <n v="50"/>
    <n v="0.08"/>
    <n v="8"/>
    <n v="5275.9998000000014"/>
    <s v="WBA"/>
    <s v="Walgreens Boots Alliance"/>
    <s v="Consumer Staples"/>
    <s v="Drug Retail"/>
    <s v="Deerfield, Illinois"/>
    <d v="1979-12-31T00:00:00"/>
    <n v="1618921"/>
    <m/>
  </r>
  <r>
    <d v="2019-04-23T00:00:00"/>
    <s v="WBA"/>
    <s v="sell"/>
    <n v="400"/>
    <n v="15"/>
    <s v="2019-04-23"/>
    <n v="54.310001"/>
    <n v="54.349997999999999"/>
    <n v="53.169998"/>
    <n v="53.220001000000003"/>
    <n v="52.773968000000004"/>
    <n v="8327000"/>
    <s v="WBA"/>
    <x v="9"/>
    <s v="$50.00 to $99.99"/>
    <n v="50"/>
    <n v="0.08"/>
    <n v="32"/>
    <n v="21109.587200000002"/>
    <s v="WBA"/>
    <s v="Walgreens Boots Alliance"/>
    <s v="Consumer Staples"/>
    <s v="Drug Retail"/>
    <s v="Deerfield, Illinois"/>
    <d v="1979-12-31T00:00:00"/>
    <n v="1618921"/>
    <m/>
  </r>
  <r>
    <d v="2019-04-23T00:00:00"/>
    <s v="WBA"/>
    <s v="buy"/>
    <n v="900"/>
    <n v="17"/>
    <s v="2019-04-23"/>
    <n v="54.310001"/>
    <n v="54.349997999999999"/>
    <n v="53.169998"/>
    <n v="53.220001000000003"/>
    <n v="52.773968000000004"/>
    <n v="8327000"/>
    <s v="WBA"/>
    <x v="17"/>
    <s v="$50.00 to $99.99"/>
    <n v="50"/>
    <n v="0.08"/>
    <n v="72"/>
    <n v="47496.571200000013"/>
    <s v="WBA"/>
    <s v="Walgreens Boots Alliance"/>
    <s v="Consumer Staples"/>
    <s v="Drug Retail"/>
    <s v="Deerfield, Illinois"/>
    <d v="1979-12-31T00:00:00"/>
    <n v="1618921"/>
    <m/>
  </r>
  <r>
    <d v="2019-04-23T00:00:00"/>
    <s v="WBA"/>
    <s v="buy"/>
    <n v="1300"/>
    <n v="13"/>
    <s v="2019-04-23"/>
    <n v="54.310001"/>
    <n v="54.349997999999999"/>
    <n v="53.169998"/>
    <n v="53.220001000000003"/>
    <n v="52.773968000000004"/>
    <n v="8327000"/>
    <s v="WBA"/>
    <x v="13"/>
    <s v="$50.00 to $99.99"/>
    <n v="50"/>
    <n v="0.08"/>
    <n v="104"/>
    <n v="68606.1584"/>
    <s v="WBA"/>
    <s v="Walgreens Boots Alliance"/>
    <s v="Consumer Staples"/>
    <s v="Drug Retail"/>
    <s v="Deerfield, Illinois"/>
    <d v="1979-12-31T00:00:00"/>
    <n v="1618921"/>
    <m/>
  </r>
  <r>
    <d v="2019-06-18T00:00:00"/>
    <s v="WBA"/>
    <s v="sell"/>
    <n v="200"/>
    <n v="5"/>
    <s v="2019-06-18"/>
    <n v="53.279998999999997"/>
    <n v="53.93"/>
    <n v="52.669998"/>
    <n v="52.799999"/>
    <n v="52.799999"/>
    <n v="5977900"/>
    <s v="WBA"/>
    <x v="12"/>
    <s v="$50.00 to $99.99"/>
    <n v="50"/>
    <n v="0.08"/>
    <n v="16"/>
    <n v="10559.9998"/>
    <s v="WBA"/>
    <s v="Walgreens Boots Alliance"/>
    <s v="Consumer Staples"/>
    <s v="Drug Retail"/>
    <s v="Deerfield, Illinois"/>
    <d v="1979-12-31T00:00:00"/>
    <n v="1618921"/>
    <m/>
  </r>
  <r>
    <d v="2019-06-18T00:00:00"/>
    <s v="WBA"/>
    <s v="buy"/>
    <n v="2300"/>
    <n v="15"/>
    <s v="2019-06-18"/>
    <n v="53.279998999999997"/>
    <n v="53.93"/>
    <n v="52.669998"/>
    <n v="52.799999"/>
    <n v="52.799999"/>
    <n v="5977900"/>
    <s v="WBA"/>
    <x v="9"/>
    <s v="$50.00 to $99.99"/>
    <n v="50"/>
    <n v="0.08"/>
    <n v="184"/>
    <n v="121439.99770000001"/>
    <s v="WBA"/>
    <s v="Walgreens Boots Alliance"/>
    <s v="Consumer Staples"/>
    <s v="Drug Retail"/>
    <s v="Deerfield, Illinois"/>
    <d v="1979-12-31T00:00:00"/>
    <n v="1618921"/>
    <m/>
  </r>
  <r>
    <d v="2019-06-17T00:00:00"/>
    <s v="WBA"/>
    <s v="buy"/>
    <n v="1700"/>
    <n v="11"/>
    <s v="2019-06-17"/>
    <n v="52.57"/>
    <n v="53.16"/>
    <n v="52.130001"/>
    <n v="52.810001"/>
    <n v="52.810001"/>
    <n v="4108700"/>
    <s v="WBA"/>
    <x v="1"/>
    <s v="$50.00 to $99.99"/>
    <n v="50"/>
    <n v="0.08"/>
    <n v="136"/>
    <n v="89777.001699999993"/>
    <s v="WBA"/>
    <s v="Walgreens Boots Alliance"/>
    <s v="Consumer Staples"/>
    <s v="Drug Retail"/>
    <s v="Deerfield, Illinois"/>
    <d v="1979-12-31T00:00:00"/>
    <n v="1618921"/>
    <m/>
  </r>
  <r>
    <d v="2019-06-20T00:00:00"/>
    <s v="WBA"/>
    <s v="sell"/>
    <n v="400"/>
    <n v="5"/>
    <s v="2019-06-20"/>
    <n v="52.93"/>
    <n v="53.509998000000003"/>
    <n v="52.509998000000003"/>
    <n v="52.880001"/>
    <n v="52.880001"/>
    <n v="6157600"/>
    <s v="WBA"/>
    <x v="12"/>
    <s v="$50.00 to $99.99"/>
    <n v="50"/>
    <n v="0.08"/>
    <n v="32"/>
    <n v="21152.000400000001"/>
    <s v="WBA"/>
    <s v="Walgreens Boots Alliance"/>
    <s v="Consumer Staples"/>
    <s v="Drug Retail"/>
    <s v="Deerfield, Illinois"/>
    <d v="1979-12-31T00:00:00"/>
    <n v="1618921"/>
    <m/>
  </r>
  <r>
    <d v="2019-06-20T00:00:00"/>
    <s v="WBA"/>
    <s v="buy"/>
    <n v="400"/>
    <n v="4"/>
    <s v="2019-06-20"/>
    <n v="52.93"/>
    <n v="53.509998000000003"/>
    <n v="52.509998000000003"/>
    <n v="52.880001"/>
    <n v="52.880001"/>
    <n v="6157600"/>
    <s v="WBA"/>
    <x v="14"/>
    <s v="$50.00 to $99.99"/>
    <n v="50"/>
    <n v="0.08"/>
    <n v="32"/>
    <n v="21152.000400000001"/>
    <s v="WBA"/>
    <s v="Walgreens Boots Alliance"/>
    <s v="Consumer Staples"/>
    <s v="Drug Retail"/>
    <s v="Deerfield, Illinois"/>
    <d v="1979-12-31T00:00:00"/>
    <n v="1618921"/>
    <m/>
  </r>
  <r>
    <d v="2019-06-19T00:00:00"/>
    <s v="WBA"/>
    <s v="buy"/>
    <n v="1300"/>
    <n v="18"/>
    <s v="2019-06-19"/>
    <n v="52.990001999999997"/>
    <n v="53.259998000000003"/>
    <n v="52.509998000000003"/>
    <n v="52.900002000000001"/>
    <n v="52.900002000000001"/>
    <n v="4959100"/>
    <s v="WBA"/>
    <x v="18"/>
    <s v="$50.00 to $99.99"/>
    <n v="50"/>
    <n v="0.08"/>
    <n v="104"/>
    <n v="68770.002600000007"/>
    <s v="WBA"/>
    <s v="Walgreens Boots Alliance"/>
    <s v="Consumer Staples"/>
    <s v="Drug Retail"/>
    <s v="Deerfield, Illinois"/>
    <d v="1979-12-31T00:00:00"/>
    <n v="1618921"/>
    <m/>
  </r>
  <r>
    <d v="2019-06-19T00:00:00"/>
    <s v="WBA"/>
    <s v="sell"/>
    <n v="600"/>
    <n v="6"/>
    <s v="2019-06-19"/>
    <n v="52.990001999999997"/>
    <n v="53.259998000000003"/>
    <n v="52.509998000000003"/>
    <n v="52.900002000000001"/>
    <n v="52.900002000000001"/>
    <n v="4959100"/>
    <s v="WBA"/>
    <x v="5"/>
    <s v="$50.00 to $99.99"/>
    <n v="50"/>
    <n v="0.08"/>
    <n v="48"/>
    <n v="31740.001199999999"/>
    <s v="WBA"/>
    <s v="Walgreens Boots Alliance"/>
    <s v="Consumer Staples"/>
    <s v="Drug Retail"/>
    <s v="Deerfield, Illinois"/>
    <d v="1979-12-31T00:00:00"/>
    <n v="1618921"/>
    <m/>
  </r>
  <r>
    <d v="2019-06-19T00:00:00"/>
    <s v="WBA"/>
    <s v="buy"/>
    <n v="2300"/>
    <n v="15"/>
    <s v="2019-06-19"/>
    <n v="52.990001999999997"/>
    <n v="53.259998000000003"/>
    <n v="52.509998000000003"/>
    <n v="52.900002000000001"/>
    <n v="52.900002000000001"/>
    <n v="4959100"/>
    <s v="WBA"/>
    <x v="9"/>
    <s v="$50.00 to $99.99"/>
    <n v="50"/>
    <n v="0.08"/>
    <n v="184"/>
    <n v="121670.0046"/>
    <s v="WBA"/>
    <s v="Walgreens Boots Alliance"/>
    <s v="Consumer Staples"/>
    <s v="Drug Retail"/>
    <s v="Deerfield, Illinois"/>
    <d v="1979-12-31T00:00:00"/>
    <n v="1618921"/>
    <m/>
  </r>
  <r>
    <d v="2019-06-25T00:00:00"/>
    <s v="WBA"/>
    <s v="buy"/>
    <n v="1100"/>
    <n v="18"/>
    <s v="2019-06-25"/>
    <n v="51.849997999999999"/>
    <n v="53.48"/>
    <n v="51.459999000000003"/>
    <n v="52.950001"/>
    <n v="52.950001"/>
    <n v="8535100"/>
    <s v="WBA"/>
    <x v="18"/>
    <s v="$50.00 to $99.99"/>
    <n v="50"/>
    <n v="0.08"/>
    <n v="88"/>
    <n v="58245.001100000001"/>
    <s v="WBA"/>
    <s v="Walgreens Boots Alliance"/>
    <s v="Consumer Staples"/>
    <s v="Drug Retail"/>
    <s v="Deerfield, Illinois"/>
    <d v="1979-12-31T00:00:00"/>
    <n v="1618921"/>
    <m/>
  </r>
  <r>
    <d v="2019-06-25T00:00:00"/>
    <s v="WBA"/>
    <s v="buy"/>
    <n v="1500"/>
    <n v="13"/>
    <s v="2019-06-25"/>
    <n v="51.849997999999999"/>
    <n v="53.48"/>
    <n v="51.459999000000003"/>
    <n v="52.950001"/>
    <n v="52.950001"/>
    <n v="8535100"/>
    <s v="WBA"/>
    <x v="13"/>
    <s v="$50.00 to $99.99"/>
    <n v="50"/>
    <n v="0.08"/>
    <n v="120"/>
    <n v="79425.001499999998"/>
    <s v="WBA"/>
    <s v="Walgreens Boots Alliance"/>
    <s v="Consumer Staples"/>
    <s v="Drug Retail"/>
    <s v="Deerfield, Illinois"/>
    <d v="1979-12-31T00:00:00"/>
    <n v="1618921"/>
    <m/>
  </r>
  <r>
    <d v="2019-06-25T00:00:00"/>
    <s v="WBA"/>
    <s v="sell"/>
    <n v="800"/>
    <n v="11"/>
    <s v="2019-06-25"/>
    <n v="51.849997999999999"/>
    <n v="53.48"/>
    <n v="51.459999000000003"/>
    <n v="52.950001"/>
    <n v="52.950001"/>
    <n v="8535100"/>
    <s v="WBA"/>
    <x v="1"/>
    <s v="$50.00 to $99.99"/>
    <n v="50"/>
    <n v="0.08"/>
    <n v="64"/>
    <n v="42360.000800000002"/>
    <s v="WBA"/>
    <s v="Walgreens Boots Alliance"/>
    <s v="Consumer Staples"/>
    <s v="Drug Retail"/>
    <s v="Deerfield, Illinois"/>
    <d v="1979-12-31T00:00:00"/>
    <n v="1618921"/>
    <m/>
  </r>
  <r>
    <d v="2019-05-10T00:00:00"/>
    <s v="WBA"/>
    <s v="sell"/>
    <n v="1200"/>
    <n v="19"/>
    <s v="2019-05-10"/>
    <n v="53.48"/>
    <n v="53.599997999999999"/>
    <n v="52.52"/>
    <n v="53.419998"/>
    <n v="52.972285999999997"/>
    <n v="5039100"/>
    <s v="WBA"/>
    <x v="0"/>
    <s v="$50.00 to $99.99"/>
    <n v="50"/>
    <n v="0.08"/>
    <n v="96"/>
    <n v="63566.743199999997"/>
    <s v="WBA"/>
    <s v="Walgreens Boots Alliance"/>
    <s v="Consumer Staples"/>
    <s v="Drug Retail"/>
    <s v="Deerfield, Illinois"/>
    <d v="1979-12-31T00:00:00"/>
    <n v="1618921"/>
    <m/>
  </r>
  <r>
    <d v="2019-04-11T00:00:00"/>
    <s v="WBA"/>
    <s v="buy"/>
    <n v="300"/>
    <n v="6"/>
    <s v="2019-04-11"/>
    <n v="54.59"/>
    <n v="54.799999"/>
    <n v="53.32"/>
    <n v="53.439999"/>
    <n v="52.992119000000002"/>
    <n v="8194100"/>
    <s v="WBA"/>
    <x v="5"/>
    <s v="$50.00 to $99.99"/>
    <n v="50"/>
    <n v="0.08"/>
    <n v="24"/>
    <n v="15897.635700000001"/>
    <s v="WBA"/>
    <s v="Walgreens Boots Alliance"/>
    <s v="Consumer Staples"/>
    <s v="Drug Retail"/>
    <s v="Deerfield, Illinois"/>
    <d v="1979-12-31T00:00:00"/>
    <n v="1618921"/>
    <m/>
  </r>
  <r>
    <d v="2019-04-12T00:00:00"/>
    <s v="WBA"/>
    <s v="buy"/>
    <n v="1200"/>
    <n v="16"/>
    <s v="2019-04-12"/>
    <n v="53.779998999999997"/>
    <n v="54"/>
    <n v="53.400002000000001"/>
    <n v="53.450001"/>
    <n v="53.002040999999998"/>
    <n v="7298800"/>
    <s v="WBA"/>
    <x v="8"/>
    <s v="$50.00 to $99.99"/>
    <n v="50"/>
    <n v="0.08"/>
    <n v="96"/>
    <n v="63602.449200000003"/>
    <s v="WBA"/>
    <s v="Walgreens Boots Alliance"/>
    <s v="Consumer Staples"/>
    <s v="Drug Retail"/>
    <s v="Deerfield, Illinois"/>
    <d v="1979-12-31T00:00:00"/>
    <n v="1618921"/>
    <m/>
  </r>
  <r>
    <d v="2019-04-12T00:00:00"/>
    <s v="WBA"/>
    <s v="sell"/>
    <n v="1800"/>
    <n v="15"/>
    <s v="2019-04-12"/>
    <n v="53.779998999999997"/>
    <n v="54"/>
    <n v="53.400002000000001"/>
    <n v="53.450001"/>
    <n v="53.002040999999998"/>
    <n v="7298800"/>
    <s v="WBA"/>
    <x v="9"/>
    <s v="$50.00 to $99.99"/>
    <n v="50"/>
    <n v="0.08"/>
    <n v="144"/>
    <n v="95403.673800000004"/>
    <s v="WBA"/>
    <s v="Walgreens Boots Alliance"/>
    <s v="Consumer Staples"/>
    <s v="Drug Retail"/>
    <s v="Deerfield, Illinois"/>
    <d v="1979-12-31T00:00:00"/>
    <n v="1618921"/>
    <m/>
  </r>
  <r>
    <d v="2019-04-24T00:00:00"/>
    <s v="WBA"/>
    <s v="buy"/>
    <n v="700"/>
    <n v="17"/>
    <s v="2019-04-24"/>
    <n v="53.189999"/>
    <n v="53.990001999999997"/>
    <n v="53.189999"/>
    <n v="53.470001000000003"/>
    <n v="53.021872999999999"/>
    <n v="5997200"/>
    <s v="WBA"/>
    <x v="17"/>
    <s v="$50.00 to $99.99"/>
    <n v="50"/>
    <n v="0.08"/>
    <n v="56"/>
    <n v="37115.311099999999"/>
    <s v="WBA"/>
    <s v="Walgreens Boots Alliance"/>
    <s v="Consumer Staples"/>
    <s v="Drug Retail"/>
    <s v="Deerfield, Illinois"/>
    <d v="1979-12-31T00:00:00"/>
    <n v="1618921"/>
    <m/>
  </r>
  <r>
    <d v="2019-04-24T00:00:00"/>
    <s v="WBA"/>
    <s v="sell"/>
    <n v="900"/>
    <n v="16"/>
    <s v="2019-04-24"/>
    <n v="53.189999"/>
    <n v="53.990001999999997"/>
    <n v="53.189999"/>
    <n v="53.470001000000003"/>
    <n v="53.021872999999999"/>
    <n v="5997200"/>
    <s v="WBA"/>
    <x v="8"/>
    <s v="$50.00 to $99.99"/>
    <n v="50"/>
    <n v="0.08"/>
    <n v="72"/>
    <n v="47719.685700000002"/>
    <s v="WBA"/>
    <s v="Walgreens Boots Alliance"/>
    <s v="Consumer Staples"/>
    <s v="Drug Retail"/>
    <s v="Deerfield, Illinois"/>
    <d v="1979-12-31T00:00:00"/>
    <n v="1618921"/>
    <m/>
  </r>
  <r>
    <d v="2019-04-24T00:00:00"/>
    <s v="WBA"/>
    <s v="buy"/>
    <n v="600"/>
    <n v="7"/>
    <s v="2019-04-24"/>
    <n v="53.189999"/>
    <n v="53.990001999999997"/>
    <n v="53.189999"/>
    <n v="53.470001000000003"/>
    <n v="53.021872999999999"/>
    <n v="5997200"/>
    <s v="WBA"/>
    <x v="7"/>
    <s v="$50.00 to $99.99"/>
    <n v="50"/>
    <n v="0.08"/>
    <n v="48"/>
    <n v="31813.123800000001"/>
    <s v="WBA"/>
    <s v="Walgreens Boots Alliance"/>
    <s v="Consumer Staples"/>
    <s v="Drug Retail"/>
    <s v="Deerfield, Illinois"/>
    <d v="1979-12-31T00:00:00"/>
    <n v="1618921"/>
    <m/>
  </r>
  <r>
    <d v="2019-04-24T00:00:00"/>
    <s v="WBA"/>
    <s v="sell"/>
    <n v="900"/>
    <n v="11"/>
    <s v="2019-04-24"/>
    <n v="53.189999"/>
    <n v="53.990001999999997"/>
    <n v="53.189999"/>
    <n v="53.470001000000003"/>
    <n v="53.021872999999999"/>
    <n v="5997200"/>
    <s v="WBA"/>
    <x v="1"/>
    <s v="$50.00 to $99.99"/>
    <n v="50"/>
    <n v="0.08"/>
    <n v="72"/>
    <n v="47719.685700000002"/>
    <s v="WBA"/>
    <s v="Walgreens Boots Alliance"/>
    <s v="Consumer Staples"/>
    <s v="Drug Retail"/>
    <s v="Deerfield, Illinois"/>
    <d v="1979-12-31T00:00:00"/>
    <n v="1618921"/>
    <m/>
  </r>
  <r>
    <d v="2019-05-08T00:00:00"/>
    <s v="WBA"/>
    <s v="buy"/>
    <n v="200"/>
    <n v="3"/>
    <s v="2019-05-08"/>
    <n v="52.950001"/>
    <n v="53.849997999999999"/>
    <n v="52.389999000000003"/>
    <n v="53.5"/>
    <n v="53.05162"/>
    <n v="5347400"/>
    <s v="WBA"/>
    <x v="3"/>
    <s v="$50.00 to $99.99"/>
    <n v="50"/>
    <n v="0.08"/>
    <n v="16"/>
    <n v="10610.324000000001"/>
    <s v="WBA"/>
    <s v="Walgreens Boots Alliance"/>
    <s v="Consumer Staples"/>
    <s v="Drug Retail"/>
    <s v="Deerfield, Illinois"/>
    <d v="1979-12-31T00:00:00"/>
    <n v="1618921"/>
    <m/>
  </r>
  <r>
    <d v="2019-05-08T00:00:00"/>
    <s v="WBA"/>
    <s v="sell"/>
    <n v="1600"/>
    <n v="20"/>
    <s v="2019-05-08"/>
    <n v="52.950001"/>
    <n v="53.849997999999999"/>
    <n v="52.389999000000003"/>
    <n v="53.5"/>
    <n v="53.05162"/>
    <n v="5347400"/>
    <s v="WBA"/>
    <x v="15"/>
    <s v="$50.00 to $99.99"/>
    <n v="50"/>
    <n v="0.08"/>
    <n v="128"/>
    <n v="84882.592000000004"/>
    <s v="WBA"/>
    <s v="Walgreens Boots Alliance"/>
    <s v="Consumer Staples"/>
    <s v="Drug Retail"/>
    <s v="Deerfield, Illinois"/>
    <d v="1979-12-31T00:00:00"/>
    <n v="1618921"/>
    <m/>
  </r>
  <r>
    <d v="2019-04-29T00:00:00"/>
    <s v="WBA"/>
    <s v="sell"/>
    <n v="1200"/>
    <n v="18"/>
    <s v="2019-04-29"/>
    <n v="52.919998"/>
    <n v="53.709999000000003"/>
    <n v="52.779998999999997"/>
    <n v="53.560001"/>
    <n v="53.111117999999998"/>
    <n v="5095200"/>
    <s v="WBA"/>
    <x v="18"/>
    <s v="$50.00 to $99.99"/>
    <n v="50"/>
    <n v="0.08"/>
    <n v="96"/>
    <n v="63733.3416"/>
    <s v="WBA"/>
    <s v="Walgreens Boots Alliance"/>
    <s v="Consumer Staples"/>
    <s v="Drug Retail"/>
    <s v="Deerfield, Illinois"/>
    <d v="1979-12-31T00:00:00"/>
    <n v="1618921"/>
    <m/>
  </r>
  <r>
    <d v="2019-04-29T00:00:00"/>
    <s v="WBA"/>
    <s v="sell"/>
    <n v="200"/>
    <n v="2"/>
    <s v="2019-04-29"/>
    <n v="52.919998"/>
    <n v="53.709999000000003"/>
    <n v="52.779998999999997"/>
    <n v="53.560001"/>
    <n v="53.111117999999998"/>
    <n v="5095200"/>
    <s v="WBA"/>
    <x v="10"/>
    <s v="$50.00 to $99.99"/>
    <n v="50"/>
    <n v="0.08"/>
    <n v="16"/>
    <n v="10622.223599999999"/>
    <s v="WBA"/>
    <s v="Walgreens Boots Alliance"/>
    <s v="Consumer Staples"/>
    <s v="Drug Retail"/>
    <s v="Deerfield, Illinois"/>
    <d v="1979-12-31T00:00:00"/>
    <n v="1618921"/>
    <m/>
  </r>
  <r>
    <d v="2019-04-29T00:00:00"/>
    <s v="WBA"/>
    <s v="buy"/>
    <n v="1200"/>
    <n v="10"/>
    <s v="2019-04-29"/>
    <n v="52.919998"/>
    <n v="53.709999000000003"/>
    <n v="52.779998999999997"/>
    <n v="53.560001"/>
    <n v="53.111117999999998"/>
    <n v="5095200"/>
    <s v="WBA"/>
    <x v="2"/>
    <s v="$50.00 to $99.99"/>
    <n v="50"/>
    <n v="0.08"/>
    <n v="96"/>
    <n v="63733.3416"/>
    <s v="WBA"/>
    <s v="Walgreens Boots Alliance"/>
    <s v="Consumer Staples"/>
    <s v="Drug Retail"/>
    <s v="Deerfield, Illinois"/>
    <d v="1979-12-31T00:00:00"/>
    <n v="1618921"/>
    <m/>
  </r>
  <r>
    <d v="2019-04-29T00:00:00"/>
    <s v="WBA"/>
    <s v="sell"/>
    <n v="300"/>
    <n v="3"/>
    <s v="2019-04-29"/>
    <n v="52.919998"/>
    <n v="53.709999000000003"/>
    <n v="52.779998999999997"/>
    <n v="53.560001"/>
    <n v="53.111117999999998"/>
    <n v="5095200"/>
    <s v="WBA"/>
    <x v="3"/>
    <s v="$50.00 to $99.99"/>
    <n v="50"/>
    <n v="0.08"/>
    <n v="24"/>
    <n v="15933.3354"/>
    <s v="WBA"/>
    <s v="Walgreens Boots Alliance"/>
    <s v="Consumer Staples"/>
    <s v="Drug Retail"/>
    <s v="Deerfield, Illinois"/>
    <d v="1979-12-31T00:00:00"/>
    <n v="1618921"/>
    <m/>
  </r>
  <r>
    <d v="2019-05-01T00:00:00"/>
    <s v="WBA"/>
    <s v="sell"/>
    <n v="1700"/>
    <n v="20"/>
    <s v="2019-05-01"/>
    <n v="53.57"/>
    <n v="54.099997999999999"/>
    <n v="53.5"/>
    <n v="53.68"/>
    <n v="53.230110000000003"/>
    <n v="5954200"/>
    <s v="WBA"/>
    <x v="15"/>
    <s v="$50.00 to $99.99"/>
    <n v="50"/>
    <n v="0.08"/>
    <n v="136"/>
    <n v="90491.187000000005"/>
    <s v="WBA"/>
    <s v="Walgreens Boots Alliance"/>
    <s v="Consumer Staples"/>
    <s v="Drug Retail"/>
    <s v="Deerfield, Illinois"/>
    <d v="1979-12-31T00:00:00"/>
    <n v="1618921"/>
    <m/>
  </r>
  <r>
    <d v="2019-05-02T00:00:00"/>
    <s v="WBA"/>
    <s v="sell"/>
    <n v="700"/>
    <n v="10"/>
    <s v="2019-05-02"/>
    <n v="53.810001"/>
    <n v="53.900002000000001"/>
    <n v="52.98"/>
    <n v="53.790000999999997"/>
    <n v="53.339191"/>
    <n v="5301800"/>
    <s v="WBA"/>
    <x v="2"/>
    <s v="$50.00 to $99.99"/>
    <n v="50"/>
    <n v="0.08"/>
    <n v="56"/>
    <n v="37337.433700000001"/>
    <s v="WBA"/>
    <s v="Walgreens Boots Alliance"/>
    <s v="Consumer Staples"/>
    <s v="Drug Retail"/>
    <s v="Deerfield, Illinois"/>
    <d v="1979-12-31T00:00:00"/>
    <n v="1618921"/>
    <m/>
  </r>
  <r>
    <d v="2019-05-02T00:00:00"/>
    <s v="WBA"/>
    <s v="buy"/>
    <n v="100"/>
    <n v="4"/>
    <s v="2019-05-02"/>
    <n v="53.810001"/>
    <n v="53.900002000000001"/>
    <n v="52.98"/>
    <n v="53.790000999999997"/>
    <n v="53.339191"/>
    <n v="5301800"/>
    <s v="WBA"/>
    <x v="14"/>
    <s v="$50.00 to $99.99"/>
    <n v="50"/>
    <n v="0.08"/>
    <n v="8"/>
    <n v="5333.9191000000001"/>
    <s v="WBA"/>
    <s v="Walgreens Boots Alliance"/>
    <s v="Consumer Staples"/>
    <s v="Drug Retail"/>
    <s v="Deerfield, Illinois"/>
    <d v="1979-12-31T00:00:00"/>
    <n v="1618921"/>
    <m/>
  </r>
  <r>
    <d v="2019-05-02T00:00:00"/>
    <s v="WBA"/>
    <s v="sell"/>
    <n v="1100"/>
    <n v="11"/>
    <s v="2019-05-02"/>
    <n v="53.810001"/>
    <n v="53.900002000000001"/>
    <n v="52.98"/>
    <n v="53.790000999999997"/>
    <n v="53.339191"/>
    <n v="5301800"/>
    <s v="WBA"/>
    <x v="1"/>
    <s v="$50.00 to $99.99"/>
    <n v="50"/>
    <n v="0.08"/>
    <n v="88"/>
    <n v="58673.110099999998"/>
    <s v="WBA"/>
    <s v="Walgreens Boots Alliance"/>
    <s v="Consumer Staples"/>
    <s v="Drug Retail"/>
    <s v="Deerfield, Illinois"/>
    <d v="1979-12-31T00:00:00"/>
    <n v="1618921"/>
    <m/>
  </r>
  <r>
    <d v="2019-05-06T00:00:00"/>
    <s v="WBA"/>
    <s v="sell"/>
    <n v="500"/>
    <n v="8"/>
    <s v="2019-05-06"/>
    <n v="53.720001000000003"/>
    <n v="54.099997999999999"/>
    <n v="53.139999000000003"/>
    <n v="53.919998"/>
    <n v="53.468097999999998"/>
    <n v="5520900"/>
    <s v="WBA"/>
    <x v="4"/>
    <s v="$50.00 to $99.99"/>
    <n v="50"/>
    <n v="0.08"/>
    <n v="40"/>
    <n v="26734.048999999999"/>
    <s v="WBA"/>
    <s v="Walgreens Boots Alliance"/>
    <s v="Consumer Staples"/>
    <s v="Drug Retail"/>
    <s v="Deerfield, Illinois"/>
    <d v="1979-12-31T00:00:00"/>
    <n v="1618921"/>
    <m/>
  </r>
  <r>
    <d v="2019-05-06T00:00:00"/>
    <s v="WBA"/>
    <s v="buy"/>
    <n v="2300"/>
    <n v="13"/>
    <s v="2019-05-06"/>
    <n v="53.720001000000003"/>
    <n v="54.099997999999999"/>
    <n v="53.139999000000003"/>
    <n v="53.919998"/>
    <n v="53.468097999999998"/>
    <n v="5520900"/>
    <s v="WBA"/>
    <x v="13"/>
    <s v="$50.00 to $99.99"/>
    <n v="50"/>
    <n v="0.08"/>
    <n v="184"/>
    <n v="122976.6254"/>
    <s v="WBA"/>
    <s v="Walgreens Boots Alliance"/>
    <s v="Consumer Staples"/>
    <s v="Drug Retail"/>
    <s v="Deerfield, Illinois"/>
    <d v="1979-12-31T00:00:00"/>
    <n v="1618921"/>
    <m/>
  </r>
  <r>
    <d v="2019-05-06T00:00:00"/>
    <s v="WBA"/>
    <s v="buy"/>
    <n v="1000"/>
    <n v="16"/>
    <s v="2019-05-06"/>
    <n v="53.720001000000003"/>
    <n v="54.099997999999999"/>
    <n v="53.139999000000003"/>
    <n v="53.919998"/>
    <n v="53.468097999999998"/>
    <n v="5520900"/>
    <s v="WBA"/>
    <x v="8"/>
    <s v="$50.00 to $99.99"/>
    <n v="50"/>
    <n v="0.08"/>
    <n v="80"/>
    <n v="53468.097999999998"/>
    <s v="WBA"/>
    <s v="Walgreens Boots Alliance"/>
    <s v="Consumer Staples"/>
    <s v="Drug Retail"/>
    <s v="Deerfield, Illinois"/>
    <d v="1979-12-31T00:00:00"/>
    <n v="1618921"/>
    <m/>
  </r>
  <r>
    <d v="2019-05-03T00:00:00"/>
    <s v="WBA"/>
    <s v="buy"/>
    <n v="700"/>
    <n v="13"/>
    <s v="2019-05-03"/>
    <n v="54.18"/>
    <n v="54.330002"/>
    <n v="53.84"/>
    <n v="54.080002"/>
    <n v="53.626759"/>
    <n v="5517000"/>
    <s v="WBA"/>
    <x v="13"/>
    <s v="$50.00 to $99.99"/>
    <n v="50"/>
    <n v="0.08"/>
    <n v="56"/>
    <n v="37538.731299999999"/>
    <s v="WBA"/>
    <s v="Walgreens Boots Alliance"/>
    <s v="Consumer Staples"/>
    <s v="Drug Retail"/>
    <s v="Deerfield, Illinois"/>
    <d v="1979-12-31T00:00:00"/>
    <n v="1618921"/>
    <m/>
  </r>
  <r>
    <d v="2019-04-22T00:00:00"/>
    <s v="WBA"/>
    <s v="sell"/>
    <n v="2600"/>
    <n v="20"/>
    <s v="2019-04-22"/>
    <n v="54.59"/>
    <n v="54.919998"/>
    <n v="54.080002"/>
    <n v="54.099997999999999"/>
    <n v="53.646586999999997"/>
    <n v="5445800"/>
    <s v="WBA"/>
    <x v="15"/>
    <s v="$50.00 to $99.99"/>
    <n v="50"/>
    <n v="0.08"/>
    <n v="208"/>
    <n v="139481.1262"/>
    <s v="WBA"/>
    <s v="Walgreens Boots Alliance"/>
    <s v="Consumer Staples"/>
    <s v="Drug Retail"/>
    <s v="Deerfield, Illinois"/>
    <d v="1979-12-31T00:00:00"/>
    <n v="1618921"/>
    <m/>
  </r>
  <r>
    <d v="2019-04-22T00:00:00"/>
    <s v="WBA"/>
    <s v="sell"/>
    <n v="1200"/>
    <n v="9"/>
    <s v="2019-04-22"/>
    <n v="54.59"/>
    <n v="54.919998"/>
    <n v="54.080002"/>
    <n v="54.099997999999999"/>
    <n v="53.646586999999997"/>
    <n v="5445800"/>
    <s v="WBA"/>
    <x v="6"/>
    <s v="$50.00 to $99.99"/>
    <n v="50"/>
    <n v="0.08"/>
    <n v="96"/>
    <n v="64375.904399999999"/>
    <s v="WBA"/>
    <s v="Walgreens Boots Alliance"/>
    <s v="Consumer Staples"/>
    <s v="Drug Retail"/>
    <s v="Deerfield, Illinois"/>
    <d v="1979-12-31T00:00:00"/>
    <n v="1618921"/>
    <m/>
  </r>
  <r>
    <d v="2019-04-04T00:00:00"/>
    <s v="WBA"/>
    <s v="buy"/>
    <n v="1700"/>
    <n v="16"/>
    <s v="2019-04-04"/>
    <n v="54.810001"/>
    <n v="55"/>
    <n v="53.849997999999999"/>
    <n v="54.150002000000001"/>
    <n v="53.696174999999997"/>
    <n v="14150500"/>
    <s v="WBA"/>
    <x v="8"/>
    <s v="$50.00 to $99.99"/>
    <n v="50"/>
    <n v="0.08"/>
    <n v="136"/>
    <n v="91283.497499999998"/>
    <s v="WBA"/>
    <s v="Walgreens Boots Alliance"/>
    <s v="Consumer Staples"/>
    <s v="Drug Retail"/>
    <s v="Deerfield, Illinois"/>
    <d v="1979-12-31T00:00:00"/>
    <n v="1618921"/>
    <m/>
  </r>
  <r>
    <d v="2019-04-04T00:00:00"/>
    <s v="WBA"/>
    <s v="sell"/>
    <n v="500"/>
    <n v="8"/>
    <s v="2019-04-04"/>
    <n v="54.810001"/>
    <n v="55"/>
    <n v="53.849997999999999"/>
    <n v="54.150002000000001"/>
    <n v="53.696174999999997"/>
    <n v="14150500"/>
    <s v="WBA"/>
    <x v="4"/>
    <s v="$50.00 to $99.99"/>
    <n v="50"/>
    <n v="0.08"/>
    <n v="40"/>
    <n v="26848.087500000001"/>
    <s v="WBA"/>
    <s v="Walgreens Boots Alliance"/>
    <s v="Consumer Staples"/>
    <s v="Drug Retail"/>
    <s v="Deerfield, Illinois"/>
    <d v="1979-12-31T00:00:00"/>
    <n v="1618921"/>
    <m/>
  </r>
  <r>
    <d v="2019-04-04T00:00:00"/>
    <s v="WBA"/>
    <s v="buy"/>
    <n v="200"/>
    <n v="9"/>
    <s v="2019-04-04"/>
    <n v="54.810001"/>
    <n v="55"/>
    <n v="53.849997999999999"/>
    <n v="54.150002000000001"/>
    <n v="53.696174999999997"/>
    <n v="14150500"/>
    <s v="WBA"/>
    <x v="6"/>
    <s v="$50.00 to $99.99"/>
    <n v="50"/>
    <n v="0.08"/>
    <n v="16"/>
    <n v="10739.235000000001"/>
    <s v="WBA"/>
    <s v="Walgreens Boots Alliance"/>
    <s v="Consumer Staples"/>
    <s v="Drug Retail"/>
    <s v="Deerfield, Illinois"/>
    <d v="1979-12-31T00:00:00"/>
    <n v="1618921"/>
    <m/>
  </r>
  <r>
    <d v="2019-04-15T00:00:00"/>
    <s v="WBA"/>
    <s v="buy"/>
    <n v="900"/>
    <n v="10"/>
    <s v="2019-04-15"/>
    <n v="53.57"/>
    <n v="54.459999000000003"/>
    <n v="53.57"/>
    <n v="54.240001999999997"/>
    <n v="53.785418999999997"/>
    <n v="5963500"/>
    <s v="WBA"/>
    <x v="2"/>
    <s v="$50.00 to $99.99"/>
    <n v="50"/>
    <n v="0.08"/>
    <n v="72"/>
    <n v="48406.877099999998"/>
    <s v="WBA"/>
    <s v="Walgreens Boots Alliance"/>
    <s v="Consumer Staples"/>
    <s v="Drug Retail"/>
    <s v="Deerfield, Illinois"/>
    <d v="1979-12-31T00:00:00"/>
    <n v="1618921"/>
    <m/>
  </r>
  <r>
    <d v="2019-04-09T00:00:00"/>
    <s v="WBA"/>
    <s v="sell"/>
    <n v="1100"/>
    <n v="12"/>
    <s v="2019-04-09"/>
    <n v="54.779998999999997"/>
    <n v="55.029998999999997"/>
    <n v="54.360000999999997"/>
    <n v="54.5"/>
    <n v="54.043239999999997"/>
    <n v="8987700"/>
    <s v="WBA"/>
    <x v="11"/>
    <s v="$50.00 to $99.99"/>
    <n v="50"/>
    <n v="0.08"/>
    <n v="88"/>
    <n v="59447.563999999998"/>
    <s v="WBA"/>
    <s v="Walgreens Boots Alliance"/>
    <s v="Consumer Staples"/>
    <s v="Drug Retail"/>
    <s v="Deerfield, Illinois"/>
    <d v="1979-12-31T00:00:00"/>
    <n v="1618921"/>
    <m/>
  </r>
  <r>
    <d v="2019-04-10T00:00:00"/>
    <s v="WBA"/>
    <s v="sell"/>
    <n v="400"/>
    <n v="8"/>
    <s v="2019-04-10"/>
    <n v="54.509998000000003"/>
    <n v="54.73"/>
    <n v="54.360000999999997"/>
    <n v="54.509998000000003"/>
    <n v="54.053153999999999"/>
    <n v="5483200"/>
    <s v="WBA"/>
    <x v="4"/>
    <s v="$50.00 to $99.99"/>
    <n v="50"/>
    <n v="0.08"/>
    <n v="32"/>
    <n v="21621.261600000002"/>
    <s v="WBA"/>
    <s v="Walgreens Boots Alliance"/>
    <s v="Consumer Staples"/>
    <s v="Drug Retail"/>
    <s v="Deerfield, Illinois"/>
    <d v="1979-12-31T00:00:00"/>
    <n v="1618921"/>
    <m/>
  </r>
  <r>
    <d v="2019-04-10T00:00:00"/>
    <s v="WBA"/>
    <s v="buy"/>
    <n v="1100"/>
    <n v="13"/>
    <s v="2019-04-10"/>
    <n v="54.509998000000003"/>
    <n v="54.73"/>
    <n v="54.360000999999997"/>
    <n v="54.509998000000003"/>
    <n v="54.053153999999999"/>
    <n v="5483200"/>
    <s v="WBA"/>
    <x v="13"/>
    <s v="$50.00 to $99.99"/>
    <n v="50"/>
    <n v="0.08"/>
    <n v="88"/>
    <n v="59458.469400000002"/>
    <s v="WBA"/>
    <s v="Walgreens Boots Alliance"/>
    <s v="Consumer Staples"/>
    <s v="Drug Retail"/>
    <s v="Deerfield, Illinois"/>
    <d v="1979-12-31T00:00:00"/>
    <n v="1618921"/>
    <m/>
  </r>
  <r>
    <d v="2019-04-10T00:00:00"/>
    <s v="WBA"/>
    <s v="sell"/>
    <n v="600"/>
    <n v="5"/>
    <s v="2019-04-10"/>
    <n v="54.509998000000003"/>
    <n v="54.73"/>
    <n v="54.360000999999997"/>
    <n v="54.509998000000003"/>
    <n v="54.053153999999999"/>
    <n v="5483200"/>
    <s v="WBA"/>
    <x v="12"/>
    <s v="$50.00 to $99.99"/>
    <n v="50"/>
    <n v="0.08"/>
    <n v="48"/>
    <n v="32431.892400000001"/>
    <s v="WBA"/>
    <s v="Walgreens Boots Alliance"/>
    <s v="Consumer Staples"/>
    <s v="Drug Retail"/>
    <s v="Deerfield, Illinois"/>
    <d v="1979-12-31T00:00:00"/>
    <n v="1618921"/>
    <m/>
  </r>
  <r>
    <d v="2019-04-10T00:00:00"/>
    <s v="WBA"/>
    <s v="buy"/>
    <n v="3100"/>
    <n v="20"/>
    <s v="2019-04-10"/>
    <n v="54.509998000000003"/>
    <n v="54.73"/>
    <n v="54.360000999999997"/>
    <n v="54.509998000000003"/>
    <n v="54.053153999999999"/>
    <n v="5483200"/>
    <s v="WBA"/>
    <x v="15"/>
    <s v="$50.00 to $99.99"/>
    <n v="50"/>
    <n v="0.08"/>
    <n v="248"/>
    <n v="167564.77739999999"/>
    <s v="WBA"/>
    <s v="Walgreens Boots Alliance"/>
    <s v="Consumer Staples"/>
    <s v="Drug Retail"/>
    <s v="Deerfield, Illinois"/>
    <d v="1979-12-31T00:00:00"/>
    <n v="1618921"/>
    <m/>
  </r>
  <r>
    <d v="2019-04-18T00:00:00"/>
    <s v="WBA"/>
    <s v="buy"/>
    <n v="2700"/>
    <n v="19"/>
    <s v="2019-04-18"/>
    <n v="55.220001000000003"/>
    <n v="55.380001"/>
    <n v="54.580002"/>
    <n v="54.630001"/>
    <n v="54.172150000000002"/>
    <n v="7991300"/>
    <s v="WBA"/>
    <x v="0"/>
    <s v="$50.00 to $99.99"/>
    <n v="50"/>
    <n v="0.08"/>
    <n v="216"/>
    <n v="146264.80499999999"/>
    <s v="WBA"/>
    <s v="Walgreens Boots Alliance"/>
    <s v="Consumer Staples"/>
    <s v="Drug Retail"/>
    <s v="Deerfield, Illinois"/>
    <d v="1979-12-31T00:00:00"/>
    <n v="1618921"/>
    <m/>
  </r>
  <r>
    <d v="2019-04-18T00:00:00"/>
    <s v="WBA"/>
    <s v="buy"/>
    <n v="1100"/>
    <n v="9"/>
    <s v="2019-04-18"/>
    <n v="55.220001000000003"/>
    <n v="55.380001"/>
    <n v="54.580002"/>
    <n v="54.630001"/>
    <n v="54.172150000000002"/>
    <n v="7991300"/>
    <s v="WBA"/>
    <x v="6"/>
    <s v="$50.00 to $99.99"/>
    <n v="50"/>
    <n v="0.08"/>
    <n v="88"/>
    <n v="59589.365000000013"/>
    <s v="WBA"/>
    <s v="Walgreens Boots Alliance"/>
    <s v="Consumer Staples"/>
    <s v="Drug Retail"/>
    <s v="Deerfield, Illinois"/>
    <d v="1979-12-31T00:00:00"/>
    <n v="1618921"/>
    <m/>
  </r>
  <r>
    <d v="2019-04-05T00:00:00"/>
    <s v="WBA"/>
    <s v="sell"/>
    <n v="300"/>
    <n v="6"/>
    <s v="2019-04-05"/>
    <n v="54.360000999999997"/>
    <n v="55.220001000000003"/>
    <n v="54.299999"/>
    <n v="54.689999"/>
    <n v="54.231644000000003"/>
    <n v="10509500"/>
    <s v="WBA"/>
    <x v="5"/>
    <s v="$50.00 to $99.99"/>
    <n v="50"/>
    <n v="0.08"/>
    <n v="24"/>
    <n v="16269.493200000001"/>
    <s v="WBA"/>
    <s v="Walgreens Boots Alliance"/>
    <s v="Consumer Staples"/>
    <s v="Drug Retail"/>
    <s v="Deerfield, Illinois"/>
    <d v="1979-12-31T00:00:00"/>
    <n v="1618921"/>
    <m/>
  </r>
  <r>
    <d v="2019-04-03T00:00:00"/>
    <s v="WBA"/>
    <s v="sell"/>
    <n v="100"/>
    <n v="3"/>
    <s v="2019-04-03"/>
    <n v="55.540000999999997"/>
    <n v="55.700001"/>
    <n v="54.48"/>
    <n v="54.84"/>
    <n v="54.380389999999998"/>
    <n v="17901900"/>
    <s v="WBA"/>
    <x v="3"/>
    <s v="$50.00 to $99.99"/>
    <n v="50"/>
    <n v="0.08"/>
    <n v="8"/>
    <n v="5438.0389999999998"/>
    <s v="WBA"/>
    <s v="Walgreens Boots Alliance"/>
    <s v="Consumer Staples"/>
    <s v="Drug Retail"/>
    <s v="Deerfield, Illinois"/>
    <d v="1979-12-31T00:00:00"/>
    <n v="1618921"/>
    <m/>
  </r>
  <r>
    <d v="2019-04-03T00:00:00"/>
    <s v="WBA"/>
    <s v="sell"/>
    <n v="1600"/>
    <n v="20"/>
    <s v="2019-04-03"/>
    <n v="55.540000999999997"/>
    <n v="55.700001"/>
    <n v="54.48"/>
    <n v="54.84"/>
    <n v="54.380389999999998"/>
    <n v="17901900"/>
    <s v="WBA"/>
    <x v="15"/>
    <s v="$50.00 to $99.99"/>
    <n v="50"/>
    <n v="0.08"/>
    <n v="128"/>
    <n v="87008.623999999996"/>
    <s v="WBA"/>
    <s v="Walgreens Boots Alliance"/>
    <s v="Consumer Staples"/>
    <s v="Drug Retail"/>
    <s v="Deerfield, Illinois"/>
    <d v="1979-12-31T00:00:00"/>
    <n v="1618921"/>
    <m/>
  </r>
  <r>
    <d v="2019-04-16T00:00:00"/>
    <s v="WBA"/>
    <s v="sell"/>
    <n v="2200"/>
    <n v="12"/>
    <s v="2019-04-16"/>
    <n v="54.57"/>
    <n v="54.959999000000003"/>
    <n v="53.970001000000003"/>
    <n v="54.84"/>
    <n v="54.380389999999998"/>
    <n v="7912100"/>
    <s v="WBA"/>
    <x v="11"/>
    <s v="$50.00 to $99.99"/>
    <n v="50"/>
    <n v="0.08"/>
    <n v="176"/>
    <n v="119636.85799999999"/>
    <s v="WBA"/>
    <s v="Walgreens Boots Alliance"/>
    <s v="Consumer Staples"/>
    <s v="Drug Retail"/>
    <s v="Deerfield, Illinois"/>
    <d v="1979-12-31T00:00:00"/>
    <n v="1618921"/>
    <m/>
  </r>
  <r>
    <d v="2019-06-27T00:00:00"/>
    <s v="WBA"/>
    <s v="sell"/>
    <n v="1400"/>
    <n v="20"/>
    <s v="2019-06-27"/>
    <n v="53.700001"/>
    <n v="55.189999"/>
    <n v="53.5"/>
    <n v="54.52"/>
    <n v="54.52"/>
    <n v="12144500"/>
    <s v="WBA"/>
    <x v="15"/>
    <s v="$50.00 to $99.99"/>
    <n v="50"/>
    <n v="0.08"/>
    <n v="112"/>
    <n v="76328"/>
    <s v="WBA"/>
    <s v="Walgreens Boots Alliance"/>
    <s v="Consumer Staples"/>
    <s v="Drug Retail"/>
    <s v="Deerfield, Illinois"/>
    <d v="1979-12-31T00:00:00"/>
    <n v="1618921"/>
    <m/>
  </r>
  <r>
    <d v="2019-04-08T00:00:00"/>
    <s v="WBA"/>
    <s v="buy"/>
    <n v="1100"/>
    <n v="18"/>
    <s v="2019-04-08"/>
    <n v="54.720001000000003"/>
    <n v="55.400002000000001"/>
    <n v="54.5"/>
    <n v="55.060001"/>
    <n v="54.598545000000001"/>
    <n v="7121000"/>
    <s v="WBA"/>
    <x v="18"/>
    <s v="$50.00 to $99.99"/>
    <n v="50"/>
    <n v="0.08"/>
    <n v="88"/>
    <n v="60058.3995"/>
    <s v="WBA"/>
    <s v="Walgreens Boots Alliance"/>
    <s v="Consumer Staples"/>
    <s v="Drug Retail"/>
    <s v="Deerfield, Illinois"/>
    <d v="1979-12-31T00:00:00"/>
    <n v="1618921"/>
    <m/>
  </r>
  <r>
    <d v="2019-04-08T00:00:00"/>
    <s v="WBA"/>
    <s v="sell"/>
    <n v="100"/>
    <n v="2"/>
    <s v="2019-04-08"/>
    <n v="54.720001000000003"/>
    <n v="55.400002000000001"/>
    <n v="54.5"/>
    <n v="55.060001"/>
    <n v="54.598545000000001"/>
    <n v="7121000"/>
    <s v="WBA"/>
    <x v="10"/>
    <s v="$50.00 to $99.99"/>
    <n v="50"/>
    <n v="0.08"/>
    <n v="8"/>
    <n v="5459.8545000000004"/>
    <s v="WBA"/>
    <s v="Walgreens Boots Alliance"/>
    <s v="Consumer Staples"/>
    <s v="Drug Retail"/>
    <s v="Deerfield, Illinois"/>
    <d v="1979-12-31T00:00:00"/>
    <n v="1618921"/>
    <m/>
  </r>
  <r>
    <d v="2019-06-28T00:00:00"/>
    <s v="WBA"/>
    <s v="sell"/>
    <n v="1000"/>
    <n v="8"/>
    <s v="2019-06-28"/>
    <n v="54.470001000000003"/>
    <n v="54.790000999999997"/>
    <n v="53.849997999999999"/>
    <n v="54.669998"/>
    <n v="54.669998"/>
    <n v="10395400"/>
    <s v="WBA"/>
    <x v="4"/>
    <s v="$50.00 to $99.99"/>
    <n v="50"/>
    <n v="0.08"/>
    <n v="80"/>
    <n v="54669.998"/>
    <s v="WBA"/>
    <s v="Walgreens Boots Alliance"/>
    <s v="Consumer Staples"/>
    <s v="Drug Retail"/>
    <s v="Deerfield, Illinois"/>
    <d v="1979-12-31T00:00:00"/>
    <n v="1618921"/>
    <m/>
  </r>
  <r>
    <d v="2019-06-28T00:00:00"/>
    <s v="WBA"/>
    <s v="sell"/>
    <n v="1100"/>
    <n v="7"/>
    <s v="2019-06-28"/>
    <n v="54.470001000000003"/>
    <n v="54.790000999999997"/>
    <n v="53.849997999999999"/>
    <n v="54.669998"/>
    <n v="54.669998"/>
    <n v="10395400"/>
    <s v="WBA"/>
    <x v="7"/>
    <s v="$50.00 to $99.99"/>
    <n v="50"/>
    <n v="0.08"/>
    <n v="88"/>
    <n v="60136.997799999997"/>
    <s v="WBA"/>
    <s v="Walgreens Boots Alliance"/>
    <s v="Consumer Staples"/>
    <s v="Drug Retail"/>
    <s v="Deerfield, Illinois"/>
    <d v="1979-12-31T00:00:00"/>
    <n v="1618921"/>
    <m/>
  </r>
  <r>
    <d v="2019-06-28T00:00:00"/>
    <s v="WBA"/>
    <s v="sell"/>
    <n v="1200"/>
    <n v="9"/>
    <s v="2019-06-28"/>
    <n v="54.470001000000003"/>
    <n v="54.790000999999997"/>
    <n v="53.849997999999999"/>
    <n v="54.669998"/>
    <n v="54.669998"/>
    <n v="10395400"/>
    <s v="WBA"/>
    <x v="6"/>
    <s v="$50.00 to $99.99"/>
    <n v="50"/>
    <n v="0.08"/>
    <n v="96"/>
    <n v="65603.997600000002"/>
    <s v="WBA"/>
    <s v="Walgreens Boots Alliance"/>
    <s v="Consumer Staples"/>
    <s v="Drug Retail"/>
    <s v="Deerfield, Illinois"/>
    <d v="1979-12-31T00:00:00"/>
    <n v="1618921"/>
    <m/>
  </r>
  <r>
    <d v="2019-06-28T00:00:00"/>
    <s v="WBA"/>
    <s v="buy"/>
    <n v="800"/>
    <n v="10"/>
    <s v="2019-06-28"/>
    <n v="54.470001000000003"/>
    <n v="54.790000999999997"/>
    <n v="53.849997999999999"/>
    <n v="54.669998"/>
    <n v="54.669998"/>
    <n v="10395400"/>
    <s v="WBA"/>
    <x v="2"/>
    <s v="$50.00 to $99.99"/>
    <n v="50"/>
    <n v="0.08"/>
    <n v="64"/>
    <n v="43735.998399999997"/>
    <s v="WBA"/>
    <s v="Walgreens Boots Alliance"/>
    <s v="Consumer Staples"/>
    <s v="Drug Retail"/>
    <s v="Deerfield, Illinois"/>
    <d v="1979-12-31T00:00:00"/>
    <n v="1618921"/>
    <m/>
  </r>
  <r>
    <d v="2019-06-28T00:00:00"/>
    <s v="WBA"/>
    <s v="buy"/>
    <n v="300"/>
    <n v="5"/>
    <s v="2019-06-28"/>
    <n v="54.470001000000003"/>
    <n v="54.790000999999997"/>
    <n v="53.849997999999999"/>
    <n v="54.669998"/>
    <n v="54.669998"/>
    <n v="10395400"/>
    <s v="WBA"/>
    <x v="12"/>
    <s v="$50.00 to $99.99"/>
    <n v="50"/>
    <n v="0.08"/>
    <n v="24"/>
    <n v="16400.999400000001"/>
    <s v="WBA"/>
    <s v="Walgreens Boots Alliance"/>
    <s v="Consumer Staples"/>
    <s v="Drug Retail"/>
    <s v="Deerfield, Illinois"/>
    <d v="1979-12-31T00:00:00"/>
    <n v="1618921"/>
    <m/>
  </r>
  <r>
    <d v="2019-04-01T00:00:00"/>
    <s v="WBA"/>
    <s v="sell"/>
    <n v="600"/>
    <n v="15"/>
    <s v="2019-04-01"/>
    <n v="63.549999"/>
    <n v="64.110000999999997"/>
    <n v="63.139999000000003"/>
    <n v="63.490001999999997"/>
    <n v="62.957892999999999"/>
    <n v="6328600"/>
    <s v="WBA"/>
    <x v="9"/>
    <s v="$50.00 to $99.99"/>
    <n v="50"/>
    <n v="0.08"/>
    <n v="48"/>
    <n v="37774.735800000002"/>
    <s v="WBA"/>
    <s v="Walgreens Boots Alliance"/>
    <s v="Consumer Staples"/>
    <s v="Drug Retail"/>
    <s v="Deerfield, Illinois"/>
    <d v="1979-12-31T00:00:00"/>
    <n v="1618921"/>
    <m/>
  </r>
  <r>
    <d v="2019-05-29T00:00:00"/>
    <s v="TJX"/>
    <s v="buy"/>
    <n v="1200"/>
    <n v="7"/>
    <s v="2019-05-29"/>
    <n v="49.59"/>
    <n v="50.209999000000003"/>
    <n v="49.049999"/>
    <n v="49.73"/>
    <n v="49.73"/>
    <n v="9046900"/>
    <s v="TJX"/>
    <x v="7"/>
    <s v="$15.00 to $49.99"/>
    <n v="15"/>
    <n v="0.04"/>
    <n v="48"/>
    <n v="59675.999999999993"/>
    <s v="TJX"/>
    <s v="TJX Companies Inc."/>
    <s v="Consumer Discretionary"/>
    <s v="Apparel Retail"/>
    <s v="Framingham, Massachusetts"/>
    <d v="1985-09-30T00:00:00"/>
    <n v="109198"/>
    <m/>
  </r>
  <r>
    <d v="2019-05-29T00:00:00"/>
    <s v="TJX"/>
    <s v="buy"/>
    <n v="200"/>
    <n v="3"/>
    <s v="2019-05-29"/>
    <n v="49.59"/>
    <n v="50.209999000000003"/>
    <n v="49.049999"/>
    <n v="49.73"/>
    <n v="49.73"/>
    <n v="9046900"/>
    <s v="TJX"/>
    <x v="3"/>
    <s v="$15.00 to $49.99"/>
    <n v="15"/>
    <n v="0.04"/>
    <n v="8"/>
    <n v="9946"/>
    <s v="TJX"/>
    <s v="TJX Companies Inc."/>
    <s v="Consumer Discretionary"/>
    <s v="Apparel Retail"/>
    <s v="Framingham, Massachusetts"/>
    <d v="1985-09-30T00:00:00"/>
    <n v="109198"/>
    <m/>
  </r>
  <r>
    <d v="2019-05-29T00:00:00"/>
    <s v="TJX"/>
    <s v="buy"/>
    <n v="400"/>
    <n v="6"/>
    <s v="2019-05-29"/>
    <n v="49.59"/>
    <n v="50.209999000000003"/>
    <n v="49.049999"/>
    <n v="49.73"/>
    <n v="49.73"/>
    <n v="9046900"/>
    <s v="TJX"/>
    <x v="5"/>
    <s v="$15.00 to $49.99"/>
    <n v="15"/>
    <n v="0.04"/>
    <n v="16"/>
    <n v="19892"/>
    <s v="TJX"/>
    <s v="TJX Companies Inc."/>
    <s v="Consumer Discretionary"/>
    <s v="Apparel Retail"/>
    <s v="Framingham, Massachusetts"/>
    <d v="1985-09-30T00:00:00"/>
    <n v="109198"/>
    <m/>
  </r>
  <r>
    <d v="2019-06-03T00:00:00"/>
    <s v="TJX"/>
    <s v="buy"/>
    <n v="1800"/>
    <n v="18"/>
    <s v="2019-06-03"/>
    <n v="50.290000999999997"/>
    <n v="50.849997999999999"/>
    <n v="49.689999"/>
    <n v="49.889999000000003"/>
    <n v="49.889999000000003"/>
    <n v="7498000"/>
    <s v="TJX"/>
    <x v="18"/>
    <s v="$15.00 to $49.99"/>
    <n v="15"/>
    <n v="0.04"/>
    <n v="72"/>
    <n v="89801.998200000002"/>
    <s v="TJX"/>
    <s v="TJX Companies Inc."/>
    <s v="Consumer Discretionary"/>
    <s v="Apparel Retail"/>
    <s v="Framingham, Massachusetts"/>
    <d v="1985-09-30T00:00:00"/>
    <n v="109198"/>
    <m/>
  </r>
  <r>
    <d v="2019-06-03T00:00:00"/>
    <s v="TJX"/>
    <s v="sell"/>
    <n v="100"/>
    <n v="1"/>
    <s v="2019-06-03"/>
    <n v="50.290000999999997"/>
    <n v="50.849997999999999"/>
    <n v="49.689999"/>
    <n v="49.889999000000003"/>
    <n v="49.889999000000003"/>
    <n v="7498000"/>
    <s v="TJX"/>
    <x v="19"/>
    <s v="$15.00 to $49.99"/>
    <n v="15"/>
    <n v="0.04"/>
    <n v="4"/>
    <n v="4988.9999000000007"/>
    <s v="TJX"/>
    <s v="TJX Companies Inc."/>
    <s v="Consumer Discretionary"/>
    <s v="Apparel Retail"/>
    <s v="Framingham, Massachusetts"/>
    <d v="1985-09-30T00:00:00"/>
    <n v="109198"/>
    <m/>
  </r>
  <r>
    <d v="2019-05-28T00:00:00"/>
    <s v="TJX"/>
    <s v="sell"/>
    <n v="1900"/>
    <n v="14"/>
    <s v="2019-05-28"/>
    <n v="51.59"/>
    <n v="52.110000999999997"/>
    <n v="50.07"/>
    <n v="50.07"/>
    <n v="50.07"/>
    <n v="9810600"/>
    <s v="TJX"/>
    <x v="16"/>
    <s v="$50.00 to $99.99"/>
    <n v="50"/>
    <n v="0.08"/>
    <n v="152"/>
    <n v="95133"/>
    <s v="TJX"/>
    <s v="TJX Companies Inc."/>
    <s v="Consumer Discretionary"/>
    <s v="Apparel Retail"/>
    <s v="Framingham, Massachusetts"/>
    <d v="1985-09-30T00:00:00"/>
    <n v="109198"/>
    <m/>
  </r>
  <r>
    <d v="2019-05-31T00:00:00"/>
    <s v="TJX"/>
    <s v="sell"/>
    <n v="1300"/>
    <n v="18"/>
    <s v="2019-05-31"/>
    <n v="50.139999000000003"/>
    <n v="50.43"/>
    <n v="49.869999"/>
    <n v="50.290000999999997"/>
    <n v="50.290000999999997"/>
    <n v="5393100"/>
    <s v="TJX"/>
    <x v="18"/>
    <s v="$50.00 to $99.99"/>
    <n v="50"/>
    <n v="0.08"/>
    <n v="104"/>
    <n v="65377.001300000004"/>
    <s v="TJX"/>
    <s v="TJX Companies Inc."/>
    <s v="Consumer Discretionary"/>
    <s v="Apparel Retail"/>
    <s v="Framingham, Massachusetts"/>
    <d v="1985-09-30T00:00:00"/>
    <n v="109198"/>
    <m/>
  </r>
  <r>
    <d v="2019-05-30T00:00:00"/>
    <s v="TJX"/>
    <s v="buy"/>
    <n v="1600"/>
    <n v="17"/>
    <s v="2019-05-30"/>
    <n v="50.27"/>
    <n v="50.720001000000003"/>
    <n v="50.200001"/>
    <n v="50.560001"/>
    <n v="50.560001"/>
    <n v="6509200"/>
    <s v="TJX"/>
    <x v="17"/>
    <s v="$50.00 to $99.99"/>
    <n v="50"/>
    <n v="0.08"/>
    <n v="128"/>
    <n v="80896.001600000003"/>
    <s v="TJX"/>
    <s v="TJX Companies Inc."/>
    <s v="Consumer Discretionary"/>
    <s v="Apparel Retail"/>
    <s v="Framingham, Massachusetts"/>
    <d v="1985-09-30T00:00:00"/>
    <n v="109198"/>
    <m/>
  </r>
  <r>
    <d v="2019-06-04T00:00:00"/>
    <s v="TJX"/>
    <s v="sell"/>
    <n v="500"/>
    <n v="6"/>
    <s v="2019-06-04"/>
    <n v="50.470001000000003"/>
    <n v="50.700001"/>
    <n v="50.119999"/>
    <n v="50.700001"/>
    <n v="50.700001"/>
    <n v="7401100"/>
    <s v="TJX"/>
    <x v="5"/>
    <s v="$50.00 to $99.99"/>
    <n v="50"/>
    <n v="0.08"/>
    <n v="40"/>
    <n v="25350.000499999998"/>
    <s v="TJX"/>
    <s v="TJX Companies Inc."/>
    <s v="Consumer Discretionary"/>
    <s v="Apparel Retail"/>
    <s v="Framingham, Massachusetts"/>
    <d v="1985-09-30T00:00:00"/>
    <n v="109198"/>
    <m/>
  </r>
  <r>
    <d v="2019-06-04T00:00:00"/>
    <s v="TJX"/>
    <s v="buy"/>
    <n v="1000"/>
    <n v="12"/>
    <s v="2019-06-04"/>
    <n v="50.470001000000003"/>
    <n v="50.700001"/>
    <n v="50.119999"/>
    <n v="50.700001"/>
    <n v="50.700001"/>
    <n v="7401100"/>
    <s v="TJX"/>
    <x v="11"/>
    <s v="$50.00 to $99.99"/>
    <n v="50"/>
    <n v="0.08"/>
    <n v="80"/>
    <n v="50700.000999999997"/>
    <s v="TJX"/>
    <s v="TJX Companies Inc."/>
    <s v="Consumer Discretionary"/>
    <s v="Apparel Retail"/>
    <s v="Framingham, Massachusetts"/>
    <d v="1985-09-30T00:00:00"/>
    <n v="109198"/>
    <m/>
  </r>
  <r>
    <d v="2019-06-06T00:00:00"/>
    <s v="TJX"/>
    <s v="buy"/>
    <n v="700"/>
    <n v="8"/>
    <s v="2019-06-06"/>
    <n v="50.77"/>
    <n v="51.080002"/>
    <n v="50.540000999999997"/>
    <n v="50.900002000000001"/>
    <n v="50.900002000000001"/>
    <n v="6033100"/>
    <s v="TJX"/>
    <x v="4"/>
    <s v="$50.00 to $99.99"/>
    <n v="50"/>
    <n v="0.08"/>
    <n v="56"/>
    <n v="35630.001400000001"/>
    <s v="TJX"/>
    <s v="TJX Companies Inc."/>
    <s v="Consumer Discretionary"/>
    <s v="Apparel Retail"/>
    <s v="Framingham, Massachusetts"/>
    <d v="1985-09-30T00:00:00"/>
    <n v="109198"/>
    <m/>
  </r>
  <r>
    <d v="2019-06-06T00:00:00"/>
    <s v="TJX"/>
    <s v="buy"/>
    <n v="2300"/>
    <n v="20"/>
    <s v="2019-06-06"/>
    <n v="50.77"/>
    <n v="51.080002"/>
    <n v="50.540000999999997"/>
    <n v="50.900002000000001"/>
    <n v="50.900002000000001"/>
    <n v="6033100"/>
    <s v="TJX"/>
    <x v="15"/>
    <s v="$50.00 to $99.99"/>
    <n v="50"/>
    <n v="0.08"/>
    <n v="184"/>
    <n v="117070.0046"/>
    <s v="TJX"/>
    <s v="TJX Companies Inc."/>
    <s v="Consumer Discretionary"/>
    <s v="Apparel Retail"/>
    <s v="Framingham, Massachusetts"/>
    <d v="1985-09-30T00:00:00"/>
    <n v="109198"/>
    <m/>
  </r>
  <r>
    <d v="2019-06-10T00:00:00"/>
    <s v="TJX"/>
    <s v="sell"/>
    <n v="1600"/>
    <n v="19"/>
    <s v="2019-06-10"/>
    <n v="52.259998000000003"/>
    <n v="52.389999000000003"/>
    <n v="51.540000999999997"/>
    <n v="51.630001"/>
    <n v="51.630001"/>
    <n v="4644000"/>
    <s v="TJX"/>
    <x v="0"/>
    <s v="$50.00 to $99.99"/>
    <n v="50"/>
    <n v="0.08"/>
    <n v="128"/>
    <n v="82608.001600000003"/>
    <s v="TJX"/>
    <s v="TJX Companies Inc."/>
    <s v="Consumer Discretionary"/>
    <s v="Apparel Retail"/>
    <s v="Framingham, Massachusetts"/>
    <d v="1985-09-30T00:00:00"/>
    <n v="109198"/>
    <m/>
  </r>
  <r>
    <d v="2019-06-10T00:00:00"/>
    <s v="TJX"/>
    <s v="sell"/>
    <n v="2200"/>
    <n v="17"/>
    <s v="2019-06-10"/>
    <n v="52.259998000000003"/>
    <n v="52.389999000000003"/>
    <n v="51.540000999999997"/>
    <n v="51.630001"/>
    <n v="51.630001"/>
    <n v="4644000"/>
    <s v="TJX"/>
    <x v="17"/>
    <s v="$50.00 to $99.99"/>
    <n v="50"/>
    <n v="0.08"/>
    <n v="176"/>
    <n v="113586.0022"/>
    <s v="TJX"/>
    <s v="TJX Companies Inc."/>
    <s v="Consumer Discretionary"/>
    <s v="Apparel Retail"/>
    <s v="Framingham, Massachusetts"/>
    <d v="1985-09-30T00:00:00"/>
    <n v="109198"/>
    <m/>
  </r>
  <r>
    <d v="2019-06-10T00:00:00"/>
    <s v="TJX"/>
    <s v="sell"/>
    <n v="2300"/>
    <n v="15"/>
    <s v="2019-06-10"/>
    <n v="52.259998000000003"/>
    <n v="52.389999000000003"/>
    <n v="51.540000999999997"/>
    <n v="51.630001"/>
    <n v="51.630001"/>
    <n v="4644000"/>
    <s v="TJX"/>
    <x v="9"/>
    <s v="$50.00 to $99.99"/>
    <n v="50"/>
    <n v="0.08"/>
    <n v="184"/>
    <n v="118749.00229999999"/>
    <s v="TJX"/>
    <s v="TJX Companies Inc."/>
    <s v="Consumer Discretionary"/>
    <s v="Apparel Retail"/>
    <s v="Framingham, Massachusetts"/>
    <d v="1985-09-30T00:00:00"/>
    <n v="109198"/>
    <m/>
  </r>
  <r>
    <d v="2019-05-22T00:00:00"/>
    <s v="TJX"/>
    <s v="buy"/>
    <n v="200"/>
    <n v="4"/>
    <s v="2019-05-22"/>
    <n v="52.360000999999997"/>
    <n v="52.77"/>
    <n v="51.299999"/>
    <n v="51.720001000000003"/>
    <n v="51.720001000000003"/>
    <n v="10859200"/>
    <s v="TJX"/>
    <x v="14"/>
    <s v="$50.00 to $99.99"/>
    <n v="50"/>
    <n v="0.08"/>
    <n v="16"/>
    <n v="10344.0002"/>
    <s v="TJX"/>
    <s v="TJX Companies Inc."/>
    <s v="Consumer Discretionary"/>
    <s v="Apparel Retail"/>
    <s v="Framingham, Massachusetts"/>
    <d v="1985-09-30T00:00:00"/>
    <n v="109198"/>
    <m/>
  </r>
  <r>
    <d v="2019-05-22T00:00:00"/>
    <s v="TJX"/>
    <s v="sell"/>
    <n v="2700"/>
    <n v="16"/>
    <s v="2019-05-22"/>
    <n v="52.360000999999997"/>
    <n v="52.77"/>
    <n v="51.299999"/>
    <n v="51.720001000000003"/>
    <n v="51.720001000000003"/>
    <n v="10859200"/>
    <s v="TJX"/>
    <x v="8"/>
    <s v="$50.00 to $99.99"/>
    <n v="50"/>
    <n v="0.08"/>
    <n v="216"/>
    <n v="139644.00270000001"/>
    <s v="TJX"/>
    <s v="TJX Companies Inc."/>
    <s v="Consumer Discretionary"/>
    <s v="Apparel Retail"/>
    <s v="Framingham, Massachusetts"/>
    <d v="1985-09-30T00:00:00"/>
    <n v="109198"/>
    <m/>
  </r>
  <r>
    <d v="2019-06-07T00:00:00"/>
    <s v="TJX"/>
    <s v="sell"/>
    <n v="200"/>
    <n v="3"/>
    <s v="2019-06-07"/>
    <n v="51.389999000000003"/>
    <n v="52.150002000000001"/>
    <n v="51.07"/>
    <n v="51.919998"/>
    <n v="51.919998"/>
    <n v="4594200"/>
    <s v="TJX"/>
    <x v="3"/>
    <s v="$50.00 to $99.99"/>
    <n v="50"/>
    <n v="0.08"/>
    <n v="16"/>
    <n v="10383.999599999999"/>
    <s v="TJX"/>
    <s v="TJX Companies Inc."/>
    <s v="Consumer Discretionary"/>
    <s v="Apparel Retail"/>
    <s v="Framingham, Massachusetts"/>
    <d v="1985-09-30T00:00:00"/>
    <n v="109198"/>
    <m/>
  </r>
  <r>
    <d v="2019-06-07T00:00:00"/>
    <s v="TJX"/>
    <s v="sell"/>
    <n v="1400"/>
    <n v="11"/>
    <s v="2019-06-07"/>
    <n v="51.389999000000003"/>
    <n v="52.150002000000001"/>
    <n v="51.07"/>
    <n v="51.919998"/>
    <n v="51.919998"/>
    <n v="4594200"/>
    <s v="TJX"/>
    <x v="1"/>
    <s v="$50.00 to $99.99"/>
    <n v="50"/>
    <n v="0.08"/>
    <n v="112"/>
    <n v="72687.997199999998"/>
    <s v="TJX"/>
    <s v="TJX Companies Inc."/>
    <s v="Consumer Discretionary"/>
    <s v="Apparel Retail"/>
    <s v="Framingham, Massachusetts"/>
    <d v="1985-09-30T00:00:00"/>
    <n v="109198"/>
    <m/>
  </r>
  <r>
    <d v="2019-06-07T00:00:00"/>
    <s v="TJX"/>
    <s v="buy"/>
    <n v="500"/>
    <n v="4"/>
    <s v="2019-06-07"/>
    <n v="51.389999000000003"/>
    <n v="52.150002000000001"/>
    <n v="51.07"/>
    <n v="51.919998"/>
    <n v="51.919998"/>
    <n v="4594200"/>
    <s v="TJX"/>
    <x v="14"/>
    <s v="$50.00 to $99.99"/>
    <n v="50"/>
    <n v="0.08"/>
    <n v="40"/>
    <n v="25959.999"/>
    <s v="TJX"/>
    <s v="TJX Companies Inc."/>
    <s v="Consumer Discretionary"/>
    <s v="Apparel Retail"/>
    <s v="Framingham, Massachusetts"/>
    <d v="1985-09-30T00:00:00"/>
    <n v="109198"/>
    <m/>
  </r>
  <r>
    <d v="2019-06-07T00:00:00"/>
    <s v="TJX"/>
    <s v="buy"/>
    <n v="1200"/>
    <n v="8"/>
    <s v="2019-06-07"/>
    <n v="51.389999000000003"/>
    <n v="52.150002000000001"/>
    <n v="51.07"/>
    <n v="51.919998"/>
    <n v="51.919998"/>
    <n v="4594200"/>
    <s v="TJX"/>
    <x v="4"/>
    <s v="$50.00 to $99.99"/>
    <n v="50"/>
    <n v="0.08"/>
    <n v="96"/>
    <n v="62303.997600000002"/>
    <s v="TJX"/>
    <s v="TJX Companies Inc."/>
    <s v="Consumer Discretionary"/>
    <s v="Apparel Retail"/>
    <s v="Framingham, Massachusetts"/>
    <d v="1985-09-30T00:00:00"/>
    <n v="109198"/>
    <m/>
  </r>
  <r>
    <d v="2019-06-11T00:00:00"/>
    <s v="TJX"/>
    <s v="buy"/>
    <n v="1400"/>
    <n v="13"/>
    <s v="2019-06-11"/>
    <n v="51.990001999999997"/>
    <n v="52.389999000000003"/>
    <n v="51.759998000000003"/>
    <n v="52.060001"/>
    <n v="52.060001"/>
    <n v="6101500"/>
    <s v="TJX"/>
    <x v="13"/>
    <s v="$50.00 to $99.99"/>
    <n v="50"/>
    <n v="0.08"/>
    <n v="112"/>
    <n v="72884.001399999994"/>
    <s v="TJX"/>
    <s v="TJX Companies Inc."/>
    <s v="Consumer Discretionary"/>
    <s v="Apparel Retail"/>
    <s v="Framingham, Massachusetts"/>
    <d v="1985-09-30T00:00:00"/>
    <n v="109198"/>
    <m/>
  </r>
  <r>
    <d v="2019-06-11T00:00:00"/>
    <s v="TJX"/>
    <s v="sell"/>
    <n v="300"/>
    <n v="6"/>
    <s v="2019-06-11"/>
    <n v="51.990001999999997"/>
    <n v="52.389999000000003"/>
    <n v="51.759998000000003"/>
    <n v="52.060001"/>
    <n v="52.060001"/>
    <n v="6101500"/>
    <s v="TJX"/>
    <x v="5"/>
    <s v="$50.00 to $99.99"/>
    <n v="50"/>
    <n v="0.08"/>
    <n v="24"/>
    <n v="15618.0003"/>
    <s v="TJX"/>
    <s v="TJX Companies Inc."/>
    <s v="Consumer Discretionary"/>
    <s v="Apparel Retail"/>
    <s v="Framingham, Massachusetts"/>
    <d v="1985-09-30T00:00:00"/>
    <n v="109198"/>
    <m/>
  </r>
  <r>
    <d v="2019-06-11T00:00:00"/>
    <s v="TJX"/>
    <s v="buy"/>
    <n v="1800"/>
    <n v="17"/>
    <s v="2019-06-11"/>
    <n v="51.990001999999997"/>
    <n v="52.389999000000003"/>
    <n v="51.759998000000003"/>
    <n v="52.060001"/>
    <n v="52.060001"/>
    <n v="6101500"/>
    <s v="TJX"/>
    <x v="17"/>
    <s v="$50.00 to $99.99"/>
    <n v="50"/>
    <n v="0.08"/>
    <n v="144"/>
    <n v="93708.001799999998"/>
    <s v="TJX"/>
    <s v="TJX Companies Inc."/>
    <s v="Consumer Discretionary"/>
    <s v="Apparel Retail"/>
    <s v="Framingham, Massachusetts"/>
    <d v="1985-09-30T00:00:00"/>
    <n v="109198"/>
    <m/>
  </r>
  <r>
    <d v="2019-06-12T00:00:00"/>
    <s v="TJX"/>
    <s v="sell"/>
    <n v="800"/>
    <n v="7"/>
    <s v="2019-06-12"/>
    <n v="52.07"/>
    <n v="52.43"/>
    <n v="51.869999"/>
    <n v="52.130001"/>
    <n v="52.130001"/>
    <n v="4067200"/>
    <s v="TJX"/>
    <x v="7"/>
    <s v="$50.00 to $99.99"/>
    <n v="50"/>
    <n v="0.08"/>
    <n v="64"/>
    <n v="41704.000800000002"/>
    <s v="TJX"/>
    <s v="TJX Companies Inc."/>
    <s v="Consumer Discretionary"/>
    <s v="Apparel Retail"/>
    <s v="Framingham, Massachusetts"/>
    <d v="1985-09-30T00:00:00"/>
    <n v="109198"/>
    <m/>
  </r>
  <r>
    <d v="2019-06-12T00:00:00"/>
    <s v="TJX"/>
    <s v="buy"/>
    <n v="600"/>
    <n v="11"/>
    <s v="2019-06-12"/>
    <n v="52.07"/>
    <n v="52.43"/>
    <n v="51.869999"/>
    <n v="52.130001"/>
    <n v="52.130001"/>
    <n v="4067200"/>
    <s v="TJX"/>
    <x v="1"/>
    <s v="$50.00 to $99.99"/>
    <n v="50"/>
    <n v="0.08"/>
    <n v="48"/>
    <n v="31278.000599999999"/>
    <s v="TJX"/>
    <s v="TJX Companies Inc."/>
    <s v="Consumer Discretionary"/>
    <s v="Apparel Retail"/>
    <s v="Framingham, Massachusetts"/>
    <d v="1985-09-30T00:00:00"/>
    <n v="109198"/>
    <m/>
  </r>
  <r>
    <d v="2019-06-12T00:00:00"/>
    <s v="TJX"/>
    <s v="sell"/>
    <n v="1200"/>
    <n v="12"/>
    <s v="2019-06-12"/>
    <n v="52.07"/>
    <n v="52.43"/>
    <n v="51.869999"/>
    <n v="52.130001"/>
    <n v="52.130001"/>
    <n v="4067200"/>
    <s v="TJX"/>
    <x v="11"/>
    <s v="$50.00 to $99.99"/>
    <n v="50"/>
    <n v="0.08"/>
    <n v="96"/>
    <n v="62556.001199999999"/>
    <s v="TJX"/>
    <s v="TJX Companies Inc."/>
    <s v="Consumer Discretionary"/>
    <s v="Apparel Retail"/>
    <s v="Framingham, Massachusetts"/>
    <d v="1985-09-30T00:00:00"/>
    <n v="109198"/>
    <m/>
  </r>
  <r>
    <d v="2019-06-12T00:00:00"/>
    <s v="TJX"/>
    <s v="sell"/>
    <n v="1600"/>
    <n v="18"/>
    <s v="2019-06-12"/>
    <n v="52.07"/>
    <n v="52.43"/>
    <n v="51.869999"/>
    <n v="52.130001"/>
    <n v="52.130001"/>
    <n v="4067200"/>
    <s v="TJX"/>
    <x v="18"/>
    <s v="$50.00 to $99.99"/>
    <n v="50"/>
    <n v="0.08"/>
    <n v="128"/>
    <n v="83408.001600000003"/>
    <s v="TJX"/>
    <s v="TJX Companies Inc."/>
    <s v="Consumer Discretionary"/>
    <s v="Apparel Retail"/>
    <s v="Framingham, Massachusetts"/>
    <d v="1985-09-30T00:00:00"/>
    <n v="109198"/>
    <m/>
  </r>
  <r>
    <d v="2019-06-12T00:00:00"/>
    <s v="TJX"/>
    <s v="buy"/>
    <n v="1000"/>
    <n v="17"/>
    <s v="2019-06-12"/>
    <n v="52.07"/>
    <n v="52.43"/>
    <n v="51.869999"/>
    <n v="52.130001"/>
    <n v="52.130001"/>
    <n v="4067200"/>
    <s v="TJX"/>
    <x v="17"/>
    <s v="$50.00 to $99.99"/>
    <n v="50"/>
    <n v="0.08"/>
    <n v="80"/>
    <n v="52130.000999999997"/>
    <s v="TJX"/>
    <s v="TJX Companies Inc."/>
    <s v="Consumer Discretionary"/>
    <s v="Apparel Retail"/>
    <s v="Framingham, Massachusetts"/>
    <d v="1985-09-30T00:00:00"/>
    <n v="109198"/>
    <m/>
  </r>
  <r>
    <d v="2019-05-23T00:00:00"/>
    <s v="TJX"/>
    <s v="sell"/>
    <n v="900"/>
    <n v="8"/>
    <s v="2019-05-23"/>
    <n v="51.380001"/>
    <n v="52.48"/>
    <n v="51.16"/>
    <n v="52.16"/>
    <n v="52.16"/>
    <n v="8858000"/>
    <s v="TJX"/>
    <x v="4"/>
    <s v="$50.00 to $99.99"/>
    <n v="50"/>
    <n v="0.08"/>
    <n v="72"/>
    <n v="46944"/>
    <s v="TJX"/>
    <s v="TJX Companies Inc."/>
    <s v="Consumer Discretionary"/>
    <s v="Apparel Retail"/>
    <s v="Framingham, Massachusetts"/>
    <d v="1985-09-30T00:00:00"/>
    <n v="109198"/>
    <m/>
  </r>
  <r>
    <d v="2019-05-13T00:00:00"/>
    <s v="TJX"/>
    <s v="buy"/>
    <n v="300"/>
    <n v="6"/>
    <s v="2019-05-13"/>
    <n v="53.580002"/>
    <n v="53.619999"/>
    <n v="51.919998"/>
    <n v="52.48"/>
    <n v="52.250439"/>
    <n v="6723900"/>
    <s v="TJX"/>
    <x v="5"/>
    <s v="$50.00 to $99.99"/>
    <n v="50"/>
    <n v="0.08"/>
    <n v="24"/>
    <n v="15675.1317"/>
    <s v="TJX"/>
    <s v="TJX Companies Inc."/>
    <s v="Consumer Discretionary"/>
    <s v="Apparel Retail"/>
    <s v="Framingham, Massachusetts"/>
    <d v="1985-09-30T00:00:00"/>
    <n v="109198"/>
    <m/>
  </r>
  <r>
    <d v="2019-05-13T00:00:00"/>
    <s v="TJX"/>
    <s v="buy"/>
    <n v="1300"/>
    <n v="15"/>
    <s v="2019-05-13"/>
    <n v="53.580002"/>
    <n v="53.619999"/>
    <n v="51.919998"/>
    <n v="52.48"/>
    <n v="52.250439"/>
    <n v="6723900"/>
    <s v="TJX"/>
    <x v="9"/>
    <s v="$50.00 to $99.99"/>
    <n v="50"/>
    <n v="0.08"/>
    <n v="104"/>
    <n v="67925.570699999997"/>
    <s v="TJX"/>
    <s v="TJX Companies Inc."/>
    <s v="Consumer Discretionary"/>
    <s v="Apparel Retail"/>
    <s v="Framingham, Massachusetts"/>
    <d v="1985-09-30T00:00:00"/>
    <n v="109198"/>
    <m/>
  </r>
  <r>
    <d v="2019-05-13T00:00:00"/>
    <s v="TJX"/>
    <s v="sell"/>
    <n v="1500"/>
    <n v="14"/>
    <s v="2019-05-13"/>
    <n v="53.580002"/>
    <n v="53.619999"/>
    <n v="51.919998"/>
    <n v="52.48"/>
    <n v="52.250439"/>
    <n v="6723900"/>
    <s v="TJX"/>
    <x v="16"/>
    <s v="$50.00 to $99.99"/>
    <n v="50"/>
    <n v="0.08"/>
    <n v="120"/>
    <n v="78375.658500000005"/>
    <s v="TJX"/>
    <s v="TJX Companies Inc."/>
    <s v="Consumer Discretionary"/>
    <s v="Apparel Retail"/>
    <s v="Framingham, Massachusetts"/>
    <d v="1985-09-30T00:00:00"/>
    <n v="109198"/>
    <m/>
  </r>
  <r>
    <d v="2019-05-15T00:00:00"/>
    <s v="TJX"/>
    <s v="sell"/>
    <n v="1100"/>
    <n v="11"/>
    <s v="2019-05-15"/>
    <n v="52.080002"/>
    <n v="52.709999000000003"/>
    <n v="51.709999000000003"/>
    <n v="52.34"/>
    <n v="52.34"/>
    <n v="5323900"/>
    <s v="TJX"/>
    <x v="1"/>
    <s v="$50.00 to $99.99"/>
    <n v="50"/>
    <n v="0.08"/>
    <n v="88"/>
    <n v="57574.000000000007"/>
    <s v="TJX"/>
    <s v="TJX Companies Inc."/>
    <s v="Consumer Discretionary"/>
    <s v="Apparel Retail"/>
    <s v="Framingham, Massachusetts"/>
    <d v="1985-09-30T00:00:00"/>
    <n v="109198"/>
    <m/>
  </r>
  <r>
    <d v="2019-05-15T00:00:00"/>
    <s v="TJX"/>
    <s v="buy"/>
    <n v="1300"/>
    <n v="19"/>
    <s v="2019-05-15"/>
    <n v="52.080002"/>
    <n v="52.709999000000003"/>
    <n v="51.709999000000003"/>
    <n v="52.34"/>
    <n v="52.34"/>
    <n v="5323900"/>
    <s v="TJX"/>
    <x v="0"/>
    <s v="$50.00 to $99.99"/>
    <n v="50"/>
    <n v="0.08"/>
    <n v="104"/>
    <n v="68042"/>
    <s v="TJX"/>
    <s v="TJX Companies Inc."/>
    <s v="Consumer Discretionary"/>
    <s v="Apparel Retail"/>
    <s v="Framingham, Massachusetts"/>
    <d v="1985-09-30T00:00:00"/>
    <n v="109198"/>
    <m/>
  </r>
  <r>
    <d v="2019-05-14T00:00:00"/>
    <s v="TJX"/>
    <s v="buy"/>
    <n v="800"/>
    <n v="8"/>
    <s v="2019-05-14"/>
    <n v="52.869999"/>
    <n v="52.869999"/>
    <n v="52.060001"/>
    <n v="52.580002"/>
    <n v="52.350002000000003"/>
    <n v="6681400"/>
    <s v="TJX"/>
    <x v="4"/>
    <s v="$50.00 to $99.99"/>
    <n v="50"/>
    <n v="0.08"/>
    <n v="64"/>
    <n v="41880.001600000003"/>
    <s v="TJX"/>
    <s v="TJX Companies Inc."/>
    <s v="Consumer Discretionary"/>
    <s v="Apparel Retail"/>
    <s v="Framingham, Massachusetts"/>
    <d v="1985-09-30T00:00:00"/>
    <n v="109198"/>
    <m/>
  </r>
  <r>
    <d v="2019-05-16T00:00:00"/>
    <s v="TJX"/>
    <s v="sell"/>
    <n v="1500"/>
    <n v="13"/>
    <s v="2019-05-16"/>
    <n v="52.41"/>
    <n v="53.380001"/>
    <n v="52.380001"/>
    <n v="52.689999"/>
    <n v="52.689999"/>
    <n v="5239000"/>
    <s v="TJX"/>
    <x v="13"/>
    <s v="$50.00 to $99.99"/>
    <n v="50"/>
    <n v="0.08"/>
    <n v="120"/>
    <n v="79034.998500000002"/>
    <s v="TJX"/>
    <s v="TJX Companies Inc."/>
    <s v="Consumer Discretionary"/>
    <s v="Apparel Retail"/>
    <s v="Framingham, Massachusetts"/>
    <d v="1985-09-30T00:00:00"/>
    <n v="109198"/>
    <m/>
  </r>
  <r>
    <d v="2019-05-16T00:00:00"/>
    <s v="TJX"/>
    <s v="buy"/>
    <n v="400"/>
    <n v="15"/>
    <s v="2019-05-16"/>
    <n v="52.41"/>
    <n v="53.380001"/>
    <n v="52.380001"/>
    <n v="52.689999"/>
    <n v="52.689999"/>
    <n v="5239000"/>
    <s v="TJX"/>
    <x v="9"/>
    <s v="$50.00 to $99.99"/>
    <n v="50"/>
    <n v="0.08"/>
    <n v="32"/>
    <n v="21075.999599999999"/>
    <s v="TJX"/>
    <s v="TJX Companies Inc."/>
    <s v="Consumer Discretionary"/>
    <s v="Apparel Retail"/>
    <s v="Framingham, Massachusetts"/>
    <d v="1985-09-30T00:00:00"/>
    <n v="109198"/>
    <m/>
  </r>
  <r>
    <d v="2019-06-24T00:00:00"/>
    <s v="TJX"/>
    <s v="buy"/>
    <n v="700"/>
    <n v="5"/>
    <s v="2019-06-24"/>
    <n v="52.98"/>
    <n v="53.110000999999997"/>
    <n v="52.68"/>
    <n v="52.779998999999997"/>
    <n v="52.779998999999997"/>
    <n v="7225800"/>
    <s v="TJX"/>
    <x v="12"/>
    <s v="$50.00 to $99.99"/>
    <n v="50"/>
    <n v="0.08"/>
    <n v="56"/>
    <n v="36945.999300000003"/>
    <s v="TJX"/>
    <s v="TJX Companies Inc."/>
    <s v="Consumer Discretionary"/>
    <s v="Apparel Retail"/>
    <s v="Framingham, Massachusetts"/>
    <d v="1985-09-30T00:00:00"/>
    <n v="109198"/>
    <m/>
  </r>
  <r>
    <d v="2019-06-24T00:00:00"/>
    <s v="TJX"/>
    <s v="buy"/>
    <n v="1900"/>
    <n v="20"/>
    <s v="2019-06-24"/>
    <n v="52.98"/>
    <n v="53.110000999999997"/>
    <n v="52.68"/>
    <n v="52.779998999999997"/>
    <n v="52.779998999999997"/>
    <n v="7225800"/>
    <s v="TJX"/>
    <x v="15"/>
    <s v="$50.00 to $99.99"/>
    <n v="50"/>
    <n v="0.08"/>
    <n v="152"/>
    <n v="100281.9981"/>
    <s v="TJX"/>
    <s v="TJX Companies Inc."/>
    <s v="Consumer Discretionary"/>
    <s v="Apparel Retail"/>
    <s v="Framingham, Massachusetts"/>
    <d v="1985-09-30T00:00:00"/>
    <n v="109198"/>
    <m/>
  </r>
  <r>
    <d v="2019-06-24T00:00:00"/>
    <s v="TJX"/>
    <s v="buy"/>
    <n v="1600"/>
    <n v="14"/>
    <s v="2019-06-24"/>
    <n v="52.98"/>
    <n v="53.110000999999997"/>
    <n v="52.68"/>
    <n v="52.779998999999997"/>
    <n v="52.779998999999997"/>
    <n v="7225800"/>
    <s v="TJX"/>
    <x v="16"/>
    <s v="$50.00 to $99.99"/>
    <n v="50"/>
    <n v="0.08"/>
    <n v="128"/>
    <n v="84447.998399999997"/>
    <s v="TJX"/>
    <s v="TJX Companies Inc."/>
    <s v="Consumer Discretionary"/>
    <s v="Apparel Retail"/>
    <s v="Framingham, Massachusetts"/>
    <d v="1985-09-30T00:00:00"/>
    <n v="109198"/>
    <m/>
  </r>
  <r>
    <d v="2019-06-13T00:00:00"/>
    <s v="TJX"/>
    <s v="sell"/>
    <n v="1500"/>
    <n v="17"/>
    <s v="2019-06-13"/>
    <n v="52.450001"/>
    <n v="52.91"/>
    <n v="52.200001"/>
    <n v="52.82"/>
    <n v="52.82"/>
    <n v="7546500"/>
    <s v="TJX"/>
    <x v="17"/>
    <s v="$50.00 to $99.99"/>
    <n v="50"/>
    <n v="0.08"/>
    <n v="120"/>
    <n v="79230"/>
    <s v="TJX"/>
    <s v="TJX Companies Inc."/>
    <s v="Consumer Discretionary"/>
    <s v="Apparel Retail"/>
    <s v="Framingham, Massachusetts"/>
    <d v="1985-09-30T00:00:00"/>
    <n v="109198"/>
    <m/>
  </r>
  <r>
    <d v="2019-04-02T00:00:00"/>
    <s v="TJX"/>
    <s v="sell"/>
    <n v="700"/>
    <n v="8"/>
    <s v="2019-04-02"/>
    <n v="53.209999000000003"/>
    <n v="53.439999"/>
    <n v="52.91"/>
    <n v="53.080002"/>
    <n v="52.847816000000002"/>
    <n v="3931000"/>
    <s v="TJX"/>
    <x v="4"/>
    <s v="$50.00 to $99.99"/>
    <n v="50"/>
    <n v="0.08"/>
    <n v="56"/>
    <n v="36993.4712"/>
    <s v="TJX"/>
    <s v="TJX Companies Inc."/>
    <s v="Consumer Discretionary"/>
    <s v="Apparel Retail"/>
    <s v="Framingham, Massachusetts"/>
    <d v="1985-09-30T00:00:00"/>
    <n v="109198"/>
    <m/>
  </r>
  <r>
    <d v="2019-06-28T00:00:00"/>
    <s v="TJX"/>
    <s v="sell"/>
    <n v="100"/>
    <n v="5"/>
    <s v="2019-06-28"/>
    <n v="52.91"/>
    <n v="53.049999"/>
    <n v="52.669998"/>
    <n v="52.880001"/>
    <n v="52.880001"/>
    <n v="6454100"/>
    <s v="TJX"/>
    <x v="12"/>
    <s v="$50.00 to $99.99"/>
    <n v="50"/>
    <n v="0.08"/>
    <n v="8"/>
    <n v="5288.0001000000002"/>
    <s v="TJX"/>
    <s v="TJX Companies Inc."/>
    <s v="Consumer Discretionary"/>
    <s v="Apparel Retail"/>
    <s v="Framingham, Massachusetts"/>
    <d v="1985-09-30T00:00:00"/>
    <n v="109198"/>
    <m/>
  </r>
  <r>
    <d v="2019-06-27T00:00:00"/>
    <s v="TJX"/>
    <s v="sell"/>
    <n v="200"/>
    <n v="10"/>
    <s v="2019-06-27"/>
    <n v="52.939999"/>
    <n v="53.029998999999997"/>
    <n v="52.299999"/>
    <n v="52.880001"/>
    <n v="52.880001"/>
    <n v="4907800"/>
    <s v="TJX"/>
    <x v="2"/>
    <s v="$50.00 to $99.99"/>
    <n v="50"/>
    <n v="0.08"/>
    <n v="16"/>
    <n v="10576.0002"/>
    <s v="TJX"/>
    <s v="TJX Companies Inc."/>
    <s v="Consumer Discretionary"/>
    <s v="Apparel Retail"/>
    <s v="Framingham, Massachusetts"/>
    <d v="1985-09-30T00:00:00"/>
    <n v="109198"/>
    <m/>
  </r>
  <r>
    <d v="2019-06-27T00:00:00"/>
    <s v="TJX"/>
    <s v="buy"/>
    <n v="900"/>
    <n v="11"/>
    <s v="2019-06-27"/>
    <n v="52.939999"/>
    <n v="53.029998999999997"/>
    <n v="52.299999"/>
    <n v="52.880001"/>
    <n v="52.880001"/>
    <n v="4907800"/>
    <s v="TJX"/>
    <x v="1"/>
    <s v="$50.00 to $99.99"/>
    <n v="50"/>
    <n v="0.08"/>
    <n v="72"/>
    <n v="47592.000899999999"/>
    <s v="TJX"/>
    <s v="TJX Companies Inc."/>
    <s v="Consumer Discretionary"/>
    <s v="Apparel Retail"/>
    <s v="Framingham, Massachusetts"/>
    <d v="1985-09-30T00:00:00"/>
    <n v="109198"/>
    <m/>
  </r>
  <r>
    <d v="2019-06-21T00:00:00"/>
    <s v="TJX"/>
    <s v="sell"/>
    <n v="1000"/>
    <n v="10"/>
    <s v="2019-06-21"/>
    <n v="53.880001"/>
    <n v="54.119999"/>
    <n v="52.91"/>
    <n v="52.93"/>
    <n v="52.93"/>
    <n v="10912300"/>
    <s v="TJX"/>
    <x v="2"/>
    <s v="$50.00 to $99.99"/>
    <n v="50"/>
    <n v="0.08"/>
    <n v="80"/>
    <n v="52930"/>
    <s v="TJX"/>
    <s v="TJX Companies Inc."/>
    <s v="Consumer Discretionary"/>
    <s v="Apparel Retail"/>
    <s v="Framingham, Massachusetts"/>
    <d v="1985-09-30T00:00:00"/>
    <n v="109198"/>
    <m/>
  </r>
  <r>
    <d v="2019-04-03T00:00:00"/>
    <s v="TJX"/>
    <s v="sell"/>
    <n v="500"/>
    <n v="15"/>
    <s v="2019-04-03"/>
    <n v="53.459999000000003"/>
    <n v="53.59"/>
    <n v="53.029998999999997"/>
    <n v="53.169998"/>
    <n v="52.937420000000003"/>
    <n v="4359400"/>
    <s v="TJX"/>
    <x v="9"/>
    <s v="$50.00 to $99.99"/>
    <n v="50"/>
    <n v="0.08"/>
    <n v="40"/>
    <n v="26468.71"/>
    <s v="TJX"/>
    <s v="TJX Companies Inc."/>
    <s v="Consumer Discretionary"/>
    <s v="Apparel Retail"/>
    <s v="Framingham, Massachusetts"/>
    <d v="1985-09-30T00:00:00"/>
    <n v="109198"/>
    <m/>
  </r>
  <r>
    <d v="2019-04-03T00:00:00"/>
    <s v="TJX"/>
    <s v="sell"/>
    <n v="200"/>
    <n v="7"/>
    <s v="2019-04-03"/>
    <n v="53.459999000000003"/>
    <n v="53.59"/>
    <n v="53.029998999999997"/>
    <n v="53.169998"/>
    <n v="52.937420000000003"/>
    <n v="4359400"/>
    <s v="TJX"/>
    <x v="7"/>
    <s v="$50.00 to $99.99"/>
    <n v="50"/>
    <n v="0.08"/>
    <n v="16"/>
    <n v="10587.484"/>
    <s v="TJX"/>
    <s v="TJX Companies Inc."/>
    <s v="Consumer Discretionary"/>
    <s v="Apparel Retail"/>
    <s v="Framingham, Massachusetts"/>
    <d v="1985-09-30T00:00:00"/>
    <n v="109198"/>
    <m/>
  </r>
  <r>
    <d v="2019-04-01T00:00:00"/>
    <s v="TJX"/>
    <s v="sell"/>
    <n v="700"/>
    <n v="6"/>
    <s v="2019-04-01"/>
    <n v="53.560001"/>
    <n v="53.560001"/>
    <n v="52.990001999999997"/>
    <n v="53.209999000000003"/>
    <n v="52.977245000000003"/>
    <n v="4849700"/>
    <s v="TJX"/>
    <x v="5"/>
    <s v="$50.00 to $99.99"/>
    <n v="50"/>
    <n v="0.08"/>
    <n v="56"/>
    <n v="37084.071500000013"/>
    <s v="TJX"/>
    <s v="TJX Companies Inc."/>
    <s v="Consumer Discretionary"/>
    <s v="Apparel Retail"/>
    <s v="Framingham, Massachusetts"/>
    <d v="1985-09-30T00:00:00"/>
    <n v="109198"/>
    <m/>
  </r>
  <r>
    <d v="2019-04-01T00:00:00"/>
    <s v="TJX"/>
    <s v="sell"/>
    <n v="1000"/>
    <n v="14"/>
    <s v="2019-04-01"/>
    <n v="53.560001"/>
    <n v="53.560001"/>
    <n v="52.990001999999997"/>
    <n v="53.209999000000003"/>
    <n v="52.977245000000003"/>
    <n v="4849700"/>
    <s v="TJX"/>
    <x v="16"/>
    <s v="$50.00 to $99.99"/>
    <n v="50"/>
    <n v="0.08"/>
    <n v="80"/>
    <n v="52977.245000000003"/>
    <s v="TJX"/>
    <s v="TJX Companies Inc."/>
    <s v="Consumer Discretionary"/>
    <s v="Apparel Retail"/>
    <s v="Framingham, Massachusetts"/>
    <d v="1985-09-30T00:00:00"/>
    <n v="109198"/>
    <m/>
  </r>
  <r>
    <d v="2019-05-17T00:00:00"/>
    <s v="TJX"/>
    <s v="buy"/>
    <n v="900"/>
    <n v="7"/>
    <s v="2019-05-17"/>
    <n v="52.25"/>
    <n v="53.400002000000001"/>
    <n v="52.220001000000003"/>
    <n v="53.040000999999997"/>
    <n v="53.040000999999997"/>
    <n v="4645500"/>
    <s v="TJX"/>
    <x v="7"/>
    <s v="$50.00 to $99.99"/>
    <n v="50"/>
    <n v="0.08"/>
    <n v="72"/>
    <n v="47736.000899999999"/>
    <s v="TJX"/>
    <s v="TJX Companies Inc."/>
    <s v="Consumer Discretionary"/>
    <s v="Apparel Retail"/>
    <s v="Framingham, Massachusetts"/>
    <d v="1985-09-30T00:00:00"/>
    <n v="109198"/>
    <m/>
  </r>
  <r>
    <d v="2019-05-17T00:00:00"/>
    <s v="TJX"/>
    <s v="sell"/>
    <n v="100"/>
    <n v="1"/>
    <s v="2019-05-17"/>
    <n v="52.25"/>
    <n v="53.400002000000001"/>
    <n v="52.220001000000003"/>
    <n v="53.040000999999997"/>
    <n v="53.040000999999997"/>
    <n v="4645500"/>
    <s v="TJX"/>
    <x v="19"/>
    <s v="$50.00 to $99.99"/>
    <n v="50"/>
    <n v="0.08"/>
    <n v="8"/>
    <n v="5304.0000999999993"/>
    <s v="TJX"/>
    <s v="TJX Companies Inc."/>
    <s v="Consumer Discretionary"/>
    <s v="Apparel Retail"/>
    <s v="Framingham, Massachusetts"/>
    <d v="1985-09-30T00:00:00"/>
    <n v="109198"/>
    <m/>
  </r>
  <r>
    <d v="2019-05-17T00:00:00"/>
    <s v="TJX"/>
    <s v="buy"/>
    <n v="1100"/>
    <n v="14"/>
    <s v="2019-05-17"/>
    <n v="52.25"/>
    <n v="53.400002000000001"/>
    <n v="52.220001000000003"/>
    <n v="53.040000999999997"/>
    <n v="53.040000999999997"/>
    <n v="4645500"/>
    <s v="TJX"/>
    <x v="16"/>
    <s v="$50.00 to $99.99"/>
    <n v="50"/>
    <n v="0.08"/>
    <n v="88"/>
    <n v="58344.001099999987"/>
    <s v="TJX"/>
    <s v="TJX Companies Inc."/>
    <s v="Consumer Discretionary"/>
    <s v="Apparel Retail"/>
    <s v="Framingham, Massachusetts"/>
    <d v="1985-09-30T00:00:00"/>
    <n v="109198"/>
    <m/>
  </r>
  <r>
    <d v="2019-06-25T00:00:00"/>
    <s v="TJX"/>
    <s v="buy"/>
    <n v="1200"/>
    <n v="15"/>
    <s v="2019-06-25"/>
    <n v="53.110000999999997"/>
    <n v="53.299999"/>
    <n v="52.830002"/>
    <n v="53.049999"/>
    <n v="53.049999"/>
    <n v="7990500"/>
    <s v="TJX"/>
    <x v="9"/>
    <s v="$50.00 to $99.99"/>
    <n v="50"/>
    <n v="0.08"/>
    <n v="96"/>
    <n v="63659.998800000001"/>
    <s v="TJX"/>
    <s v="TJX Companies Inc."/>
    <s v="Consumer Discretionary"/>
    <s v="Apparel Retail"/>
    <s v="Framingham, Massachusetts"/>
    <d v="1985-09-30T00:00:00"/>
    <n v="109198"/>
    <m/>
  </r>
  <r>
    <d v="2019-05-07T00:00:00"/>
    <s v="TJX"/>
    <s v="sell"/>
    <n v="800"/>
    <n v="10"/>
    <s v="2019-05-07"/>
    <n v="53.959999000000003"/>
    <n v="54.080002"/>
    <n v="52.98"/>
    <n v="53.419998"/>
    <n v="53.186324999999997"/>
    <n v="4456100"/>
    <s v="TJX"/>
    <x v="2"/>
    <s v="$50.00 to $99.99"/>
    <n v="50"/>
    <n v="0.08"/>
    <n v="64"/>
    <n v="42549.06"/>
    <s v="TJX"/>
    <s v="TJX Companies Inc."/>
    <s v="Consumer Discretionary"/>
    <s v="Apparel Retail"/>
    <s v="Framingham, Massachusetts"/>
    <d v="1985-09-30T00:00:00"/>
    <n v="109198"/>
    <m/>
  </r>
  <r>
    <d v="2019-05-07T00:00:00"/>
    <s v="TJX"/>
    <s v="sell"/>
    <n v="700"/>
    <n v="12"/>
    <s v="2019-05-07"/>
    <n v="53.959999000000003"/>
    <n v="54.080002"/>
    <n v="52.98"/>
    <n v="53.419998"/>
    <n v="53.186324999999997"/>
    <n v="4456100"/>
    <s v="TJX"/>
    <x v="11"/>
    <s v="$50.00 to $99.99"/>
    <n v="50"/>
    <n v="0.08"/>
    <n v="56"/>
    <n v="37230.427499999998"/>
    <s v="TJX"/>
    <s v="TJX Companies Inc."/>
    <s v="Consumer Discretionary"/>
    <s v="Apparel Retail"/>
    <s v="Framingham, Massachusetts"/>
    <d v="1985-09-30T00:00:00"/>
    <n v="109198"/>
    <m/>
  </r>
  <r>
    <d v="2019-05-21T00:00:00"/>
    <s v="TJX"/>
    <s v="buy"/>
    <n v="2400"/>
    <n v="16"/>
    <s v="2019-05-21"/>
    <n v="53.5"/>
    <n v="53.650002000000001"/>
    <n v="51.279998999999997"/>
    <n v="53.259998000000003"/>
    <n v="53.259998000000003"/>
    <n v="12248300"/>
    <s v="TJX"/>
    <x v="8"/>
    <s v="$50.00 to $99.99"/>
    <n v="50"/>
    <n v="0.08"/>
    <n v="192"/>
    <n v="127823.9952"/>
    <s v="TJX"/>
    <s v="TJX Companies Inc."/>
    <s v="Consumer Discretionary"/>
    <s v="Apparel Retail"/>
    <s v="Framingham, Massachusetts"/>
    <d v="1985-09-30T00:00:00"/>
    <n v="109198"/>
    <m/>
  </r>
  <r>
    <d v="2019-05-21T00:00:00"/>
    <s v="TJX"/>
    <s v="sell"/>
    <n v="200"/>
    <n v="5"/>
    <s v="2019-05-21"/>
    <n v="53.5"/>
    <n v="53.650002000000001"/>
    <n v="51.279998999999997"/>
    <n v="53.259998000000003"/>
    <n v="53.259998000000003"/>
    <n v="12248300"/>
    <s v="TJX"/>
    <x v="12"/>
    <s v="$50.00 to $99.99"/>
    <n v="50"/>
    <n v="0.08"/>
    <n v="16"/>
    <n v="10651.999599999999"/>
    <s v="TJX"/>
    <s v="TJX Companies Inc."/>
    <s v="Consumer Discretionary"/>
    <s v="Apparel Retail"/>
    <s v="Framingham, Massachusetts"/>
    <d v="1985-09-30T00:00:00"/>
    <n v="109198"/>
    <m/>
  </r>
  <r>
    <d v="2019-06-14T00:00:00"/>
    <s v="TJX"/>
    <s v="sell"/>
    <n v="1800"/>
    <n v="15"/>
    <s v="2019-06-14"/>
    <n v="52.98"/>
    <n v="53.459999000000003"/>
    <n v="52.849997999999999"/>
    <n v="53.34"/>
    <n v="53.34"/>
    <n v="5459300"/>
    <s v="TJX"/>
    <x v="9"/>
    <s v="$50.00 to $99.99"/>
    <n v="50"/>
    <n v="0.08"/>
    <n v="144"/>
    <n v="96012"/>
    <s v="TJX"/>
    <s v="TJX Companies Inc."/>
    <s v="Consumer Discretionary"/>
    <s v="Apparel Retail"/>
    <s v="Framingham, Massachusetts"/>
    <d v="1985-09-30T00:00:00"/>
    <n v="109198"/>
    <m/>
  </r>
  <r>
    <d v="2019-06-14T00:00:00"/>
    <s v="TJX"/>
    <s v="sell"/>
    <n v="1600"/>
    <n v="9"/>
    <s v="2019-06-14"/>
    <n v="52.98"/>
    <n v="53.459999000000003"/>
    <n v="52.849997999999999"/>
    <n v="53.34"/>
    <n v="53.34"/>
    <n v="5459300"/>
    <s v="TJX"/>
    <x v="6"/>
    <s v="$50.00 to $99.99"/>
    <n v="50"/>
    <n v="0.08"/>
    <n v="128"/>
    <n v="85344"/>
    <s v="TJX"/>
    <s v="TJX Companies Inc."/>
    <s v="Consumer Discretionary"/>
    <s v="Apparel Retail"/>
    <s v="Framingham, Massachusetts"/>
    <d v="1985-09-30T00:00:00"/>
    <n v="109198"/>
    <m/>
  </r>
  <r>
    <d v="2019-06-14T00:00:00"/>
    <s v="TJX"/>
    <s v="sell"/>
    <n v="1200"/>
    <n v="11"/>
    <s v="2019-06-14"/>
    <n v="52.98"/>
    <n v="53.459999000000003"/>
    <n v="52.849997999999999"/>
    <n v="53.34"/>
    <n v="53.34"/>
    <n v="5459300"/>
    <s v="TJX"/>
    <x v="1"/>
    <s v="$50.00 to $99.99"/>
    <n v="50"/>
    <n v="0.08"/>
    <n v="96"/>
    <n v="64008.000000000007"/>
    <s v="TJX"/>
    <s v="TJX Companies Inc."/>
    <s v="Consumer Discretionary"/>
    <s v="Apparel Retail"/>
    <s v="Framingham, Massachusetts"/>
    <d v="1985-09-30T00:00:00"/>
    <n v="109198"/>
    <m/>
  </r>
  <r>
    <d v="2019-06-17T00:00:00"/>
    <s v="TJX"/>
    <s v="sell"/>
    <n v="1600"/>
    <n v="12"/>
    <s v="2019-06-17"/>
    <n v="53.200001"/>
    <n v="54.209999000000003"/>
    <n v="53.150002000000001"/>
    <n v="53.560001"/>
    <n v="53.560001"/>
    <n v="6854500"/>
    <s v="TJX"/>
    <x v="11"/>
    <s v="$50.00 to $99.99"/>
    <n v="50"/>
    <n v="0.08"/>
    <n v="128"/>
    <n v="85696.001600000003"/>
    <s v="TJX"/>
    <s v="TJX Companies Inc."/>
    <s v="Consumer Discretionary"/>
    <s v="Apparel Retail"/>
    <s v="Framingham, Massachusetts"/>
    <d v="1985-09-30T00:00:00"/>
    <n v="109198"/>
    <m/>
  </r>
  <r>
    <d v="2019-06-17T00:00:00"/>
    <s v="TJX"/>
    <s v="buy"/>
    <n v="1500"/>
    <n v="11"/>
    <s v="2019-06-17"/>
    <n v="53.200001"/>
    <n v="54.209999000000003"/>
    <n v="53.150002000000001"/>
    <n v="53.560001"/>
    <n v="53.560001"/>
    <n v="6854500"/>
    <s v="TJX"/>
    <x v="1"/>
    <s v="$50.00 to $99.99"/>
    <n v="50"/>
    <n v="0.08"/>
    <n v="120"/>
    <n v="80340.001499999998"/>
    <s v="TJX"/>
    <s v="TJX Companies Inc."/>
    <s v="Consumer Discretionary"/>
    <s v="Apparel Retail"/>
    <s v="Framingham, Massachusetts"/>
    <d v="1985-09-30T00:00:00"/>
    <n v="109198"/>
    <m/>
  </r>
  <r>
    <d v="2019-04-09T00:00:00"/>
    <s v="TJX"/>
    <s v="sell"/>
    <n v="1200"/>
    <n v="13"/>
    <s v="2019-04-09"/>
    <n v="54.060001"/>
    <n v="54.41"/>
    <n v="53.740001999999997"/>
    <n v="53.82"/>
    <n v="53.584575999999998"/>
    <n v="4155300"/>
    <s v="TJX"/>
    <x v="13"/>
    <s v="$50.00 to $99.99"/>
    <n v="50"/>
    <n v="0.08"/>
    <n v="96"/>
    <n v="64301.491199999997"/>
    <s v="TJX"/>
    <s v="TJX Companies Inc."/>
    <s v="Consumer Discretionary"/>
    <s v="Apparel Retail"/>
    <s v="Framingham, Massachusetts"/>
    <d v="1985-09-30T00:00:00"/>
    <n v="109198"/>
    <m/>
  </r>
  <r>
    <d v="2019-04-09T00:00:00"/>
    <s v="TJX"/>
    <s v="sell"/>
    <n v="1300"/>
    <n v="14"/>
    <s v="2019-04-09"/>
    <n v="54.060001"/>
    <n v="54.41"/>
    <n v="53.740001999999997"/>
    <n v="53.82"/>
    <n v="53.584575999999998"/>
    <n v="4155300"/>
    <s v="TJX"/>
    <x v="16"/>
    <s v="$50.00 to $99.99"/>
    <n v="50"/>
    <n v="0.08"/>
    <n v="104"/>
    <n v="69659.948799999998"/>
    <s v="TJX"/>
    <s v="TJX Companies Inc."/>
    <s v="Consumer Discretionary"/>
    <s v="Apparel Retail"/>
    <s v="Framingham, Massachusetts"/>
    <d v="1985-09-30T00:00:00"/>
    <n v="109198"/>
    <m/>
  </r>
  <r>
    <d v="2019-04-11T00:00:00"/>
    <s v="TJX"/>
    <s v="buy"/>
    <n v="600"/>
    <n v="7"/>
    <s v="2019-04-11"/>
    <n v="54.439999"/>
    <n v="54.439999"/>
    <n v="53.799999"/>
    <n v="53.889999000000003"/>
    <n v="53.654269999999997"/>
    <n v="5013700"/>
    <s v="TJX"/>
    <x v="7"/>
    <s v="$50.00 to $99.99"/>
    <n v="50"/>
    <n v="0.08"/>
    <n v="48"/>
    <n v="32192.562000000002"/>
    <s v="TJX"/>
    <s v="TJX Companies Inc."/>
    <s v="Consumer Discretionary"/>
    <s v="Apparel Retail"/>
    <s v="Framingham, Massachusetts"/>
    <d v="1985-09-30T00:00:00"/>
    <n v="109198"/>
    <m/>
  </r>
  <r>
    <d v="2019-04-11T00:00:00"/>
    <s v="TJX"/>
    <s v="buy"/>
    <n v="800"/>
    <n v="9"/>
    <s v="2019-04-11"/>
    <n v="54.439999"/>
    <n v="54.439999"/>
    <n v="53.799999"/>
    <n v="53.889999000000003"/>
    <n v="53.654269999999997"/>
    <n v="5013700"/>
    <s v="TJX"/>
    <x v="6"/>
    <s v="$50.00 to $99.99"/>
    <n v="50"/>
    <n v="0.08"/>
    <n v="64"/>
    <n v="42923.415999999997"/>
    <s v="TJX"/>
    <s v="TJX Companies Inc."/>
    <s v="Consumer Discretionary"/>
    <s v="Apparel Retail"/>
    <s v="Framingham, Massachusetts"/>
    <d v="1985-09-30T00:00:00"/>
    <n v="109198"/>
    <m/>
  </r>
  <r>
    <d v="2019-05-01T00:00:00"/>
    <s v="TJX"/>
    <s v="sell"/>
    <n v="1000"/>
    <n v="15"/>
    <s v="2019-05-01"/>
    <n v="54.799999"/>
    <n v="54.900002000000001"/>
    <n v="53.93"/>
    <n v="53.939999"/>
    <n v="53.704051999999997"/>
    <n v="3319300"/>
    <s v="TJX"/>
    <x v="9"/>
    <s v="$50.00 to $99.99"/>
    <n v="50"/>
    <n v="0.08"/>
    <n v="80"/>
    <n v="53704.052000000003"/>
    <s v="TJX"/>
    <s v="TJX Companies Inc."/>
    <s v="Consumer Discretionary"/>
    <s v="Apparel Retail"/>
    <s v="Framingham, Massachusetts"/>
    <d v="1985-09-30T00:00:00"/>
    <n v="109198"/>
    <m/>
  </r>
  <r>
    <d v="2019-05-08T00:00:00"/>
    <s v="TJX"/>
    <s v="sell"/>
    <n v="200"/>
    <n v="3"/>
    <s v="2019-05-08"/>
    <n v="53.380001"/>
    <n v="54.34"/>
    <n v="53.18"/>
    <n v="54.009998000000003"/>
    <n v="53.773743000000003"/>
    <n v="3747300"/>
    <s v="TJX"/>
    <x v="3"/>
    <s v="$50.00 to $99.99"/>
    <n v="50"/>
    <n v="0.08"/>
    <n v="16"/>
    <n v="10754.748600000001"/>
    <s v="TJX"/>
    <s v="TJX Companies Inc."/>
    <s v="Consumer Discretionary"/>
    <s v="Apparel Retail"/>
    <s v="Framingham, Massachusetts"/>
    <d v="1985-09-30T00:00:00"/>
    <n v="109198"/>
    <m/>
  </r>
  <r>
    <d v="2019-05-08T00:00:00"/>
    <s v="TJX"/>
    <s v="sell"/>
    <n v="2500"/>
    <n v="18"/>
    <s v="2019-05-08"/>
    <n v="53.380001"/>
    <n v="54.34"/>
    <n v="53.18"/>
    <n v="54.009998000000003"/>
    <n v="53.773743000000003"/>
    <n v="3747300"/>
    <s v="TJX"/>
    <x v="18"/>
    <s v="$50.00 to $99.99"/>
    <n v="50"/>
    <n v="0.08"/>
    <n v="200"/>
    <n v="134434.35750000001"/>
    <s v="TJX"/>
    <s v="TJX Companies Inc."/>
    <s v="Consumer Discretionary"/>
    <s v="Apparel Retail"/>
    <s v="Framingham, Massachusetts"/>
    <d v="1985-09-30T00:00:00"/>
    <n v="109198"/>
    <m/>
  </r>
  <r>
    <d v="2019-06-18T00:00:00"/>
    <s v="TJX"/>
    <s v="buy"/>
    <n v="800"/>
    <n v="11"/>
    <s v="2019-06-18"/>
    <n v="54"/>
    <n v="54.380001"/>
    <n v="53.57"/>
    <n v="53.830002"/>
    <n v="53.830002"/>
    <n v="6708100"/>
    <s v="TJX"/>
    <x v="1"/>
    <s v="$50.00 to $99.99"/>
    <n v="50"/>
    <n v="0.08"/>
    <n v="64"/>
    <n v="43064.001600000003"/>
    <s v="TJX"/>
    <s v="TJX Companies Inc."/>
    <s v="Consumer Discretionary"/>
    <s v="Apparel Retail"/>
    <s v="Framingham, Massachusetts"/>
    <d v="1985-09-30T00:00:00"/>
    <n v="109198"/>
    <m/>
  </r>
  <r>
    <d v="2019-06-20T00:00:00"/>
    <s v="TJX"/>
    <s v="sell"/>
    <n v="800"/>
    <n v="9"/>
    <s v="2019-06-20"/>
    <n v="54.529998999999997"/>
    <n v="54.560001"/>
    <n v="53.610000999999997"/>
    <n v="53.830002"/>
    <n v="53.830002"/>
    <n v="5289300"/>
    <s v="TJX"/>
    <x v="6"/>
    <s v="$50.00 to $99.99"/>
    <n v="50"/>
    <n v="0.08"/>
    <n v="64"/>
    <n v="43064.001600000003"/>
    <s v="TJX"/>
    <s v="TJX Companies Inc."/>
    <s v="Consumer Discretionary"/>
    <s v="Apparel Retail"/>
    <s v="Framingham, Massachusetts"/>
    <d v="1985-09-30T00:00:00"/>
    <n v="109198"/>
    <m/>
  </r>
  <r>
    <d v="2019-05-06T00:00:00"/>
    <s v="TJX"/>
    <s v="buy"/>
    <n v="1500"/>
    <n v="18"/>
    <s v="2019-05-06"/>
    <n v="53.490001999999997"/>
    <n v="54.380001"/>
    <n v="53.259998000000003"/>
    <n v="54.189999"/>
    <n v="53.952956999999998"/>
    <n v="5692500"/>
    <s v="TJX"/>
    <x v="18"/>
    <s v="$50.00 to $99.99"/>
    <n v="50"/>
    <n v="0.08"/>
    <n v="120"/>
    <n v="80929.435499999992"/>
    <s v="TJX"/>
    <s v="TJX Companies Inc."/>
    <s v="Consumer Discretionary"/>
    <s v="Apparel Retail"/>
    <s v="Framingham, Massachusetts"/>
    <d v="1985-09-30T00:00:00"/>
    <n v="109198"/>
    <m/>
  </r>
  <r>
    <d v="2019-04-15T00:00:00"/>
    <s v="TJX"/>
    <s v="sell"/>
    <n v="1800"/>
    <n v="20"/>
    <s v="2019-04-15"/>
    <n v="54.02"/>
    <n v="54.41"/>
    <n v="54"/>
    <n v="54.240001999999997"/>
    <n v="54.002743000000002"/>
    <n v="4026900"/>
    <s v="TJX"/>
    <x v="15"/>
    <s v="$50.00 to $99.99"/>
    <n v="50"/>
    <n v="0.08"/>
    <n v="144"/>
    <n v="97204.93740000001"/>
    <s v="TJX"/>
    <s v="TJX Companies Inc."/>
    <s v="Consumer Discretionary"/>
    <s v="Apparel Retail"/>
    <s v="Framingham, Massachusetts"/>
    <d v="1985-09-30T00:00:00"/>
    <n v="109198"/>
    <m/>
  </r>
  <r>
    <d v="2019-05-10T00:00:00"/>
    <s v="TJX"/>
    <s v="sell"/>
    <n v="1400"/>
    <n v="15"/>
    <s v="2019-05-10"/>
    <n v="53.84"/>
    <n v="54.57"/>
    <n v="53.150002000000001"/>
    <n v="54.240001999999997"/>
    <n v="54.002743000000002"/>
    <n v="4895900"/>
    <s v="TJX"/>
    <x v="9"/>
    <s v="$50.00 to $99.99"/>
    <n v="50"/>
    <n v="0.08"/>
    <n v="112"/>
    <n v="75603.840200000006"/>
    <s v="TJX"/>
    <s v="TJX Companies Inc."/>
    <s v="Consumer Discretionary"/>
    <s v="Apparel Retail"/>
    <s v="Framingham, Massachusetts"/>
    <d v="1985-09-30T00:00:00"/>
    <n v="109198"/>
    <m/>
  </r>
  <r>
    <d v="2019-04-15T00:00:00"/>
    <s v="TJX"/>
    <s v="buy"/>
    <n v="700"/>
    <n v="11"/>
    <s v="2019-04-15"/>
    <n v="54.02"/>
    <n v="54.41"/>
    <n v="54"/>
    <n v="54.240001999999997"/>
    <n v="54.002743000000002"/>
    <n v="4026900"/>
    <s v="TJX"/>
    <x v="1"/>
    <s v="$50.00 to $99.99"/>
    <n v="50"/>
    <n v="0.08"/>
    <n v="56"/>
    <n v="37801.920100000003"/>
    <s v="TJX"/>
    <s v="TJX Companies Inc."/>
    <s v="Consumer Discretionary"/>
    <s v="Apparel Retail"/>
    <s v="Framingham, Massachusetts"/>
    <d v="1985-09-30T00:00:00"/>
    <n v="109198"/>
    <m/>
  </r>
  <r>
    <d v="2019-04-15T00:00:00"/>
    <s v="TJX"/>
    <s v="sell"/>
    <n v="1500"/>
    <n v="12"/>
    <s v="2019-04-15"/>
    <n v="54.02"/>
    <n v="54.41"/>
    <n v="54"/>
    <n v="54.240001999999997"/>
    <n v="54.002743000000002"/>
    <n v="4026900"/>
    <s v="TJX"/>
    <x v="11"/>
    <s v="$50.00 to $99.99"/>
    <n v="50"/>
    <n v="0.08"/>
    <n v="120"/>
    <n v="81004.114500000011"/>
    <s v="TJX"/>
    <s v="TJX Companies Inc."/>
    <s v="Consumer Discretionary"/>
    <s v="Apparel Retail"/>
    <s v="Framingham, Massachusetts"/>
    <d v="1985-09-30T00:00:00"/>
    <n v="109198"/>
    <m/>
  </r>
  <r>
    <d v="2019-04-15T00:00:00"/>
    <s v="TJX"/>
    <s v="buy"/>
    <n v="500"/>
    <n v="7"/>
    <s v="2019-04-15"/>
    <n v="54.02"/>
    <n v="54.41"/>
    <n v="54"/>
    <n v="54.240001999999997"/>
    <n v="54.002743000000002"/>
    <n v="4026900"/>
    <s v="TJX"/>
    <x v="7"/>
    <s v="$50.00 to $99.99"/>
    <n v="50"/>
    <n v="0.08"/>
    <n v="40"/>
    <n v="27001.371500000001"/>
    <s v="TJX"/>
    <s v="TJX Companies Inc."/>
    <s v="Consumer Discretionary"/>
    <s v="Apparel Retail"/>
    <s v="Framingham, Massachusetts"/>
    <d v="1985-09-30T00:00:00"/>
    <n v="109198"/>
    <m/>
  </r>
  <r>
    <d v="2019-04-15T00:00:00"/>
    <s v="TJX"/>
    <s v="buy"/>
    <n v="900"/>
    <n v="10"/>
    <s v="2019-04-15"/>
    <n v="54.02"/>
    <n v="54.41"/>
    <n v="54"/>
    <n v="54.240001999999997"/>
    <n v="54.002743000000002"/>
    <n v="4026900"/>
    <s v="TJX"/>
    <x v="2"/>
    <s v="$50.00 to $99.99"/>
    <n v="50"/>
    <n v="0.08"/>
    <n v="72"/>
    <n v="48602.468699999998"/>
    <s v="TJX"/>
    <s v="TJX Companies Inc."/>
    <s v="Consumer Discretionary"/>
    <s v="Apparel Retail"/>
    <s v="Framingham, Massachusetts"/>
    <d v="1985-09-30T00:00:00"/>
    <n v="109198"/>
    <m/>
  </r>
  <r>
    <d v="2019-04-15T00:00:00"/>
    <s v="TJX"/>
    <s v="buy"/>
    <n v="200"/>
    <n v="2"/>
    <s v="2019-04-15"/>
    <n v="54.02"/>
    <n v="54.41"/>
    <n v="54"/>
    <n v="54.240001999999997"/>
    <n v="54.002743000000002"/>
    <n v="4026900"/>
    <s v="TJX"/>
    <x v="10"/>
    <s v="$50.00 to $99.99"/>
    <n v="50"/>
    <n v="0.08"/>
    <n v="16"/>
    <n v="10800.5486"/>
    <s v="TJX"/>
    <s v="TJX Companies Inc."/>
    <s v="Consumer Discretionary"/>
    <s v="Apparel Retail"/>
    <s v="Framingham, Massachusetts"/>
    <d v="1985-09-30T00:00:00"/>
    <n v="109198"/>
    <m/>
  </r>
  <r>
    <d v="2019-04-04T00:00:00"/>
    <s v="TJX"/>
    <s v="buy"/>
    <n v="1200"/>
    <n v="17"/>
    <s v="2019-04-04"/>
    <n v="53.169998"/>
    <n v="54.259998000000003"/>
    <n v="53.09"/>
    <n v="54.25"/>
    <n v="54.012695000000001"/>
    <n v="5155900"/>
    <s v="TJX"/>
    <x v="17"/>
    <s v="$50.00 to $99.99"/>
    <n v="50"/>
    <n v="0.08"/>
    <n v="96"/>
    <n v="64815.233999999997"/>
    <s v="TJX"/>
    <s v="TJX Companies Inc."/>
    <s v="Consumer Discretionary"/>
    <s v="Apparel Retail"/>
    <s v="Framingham, Massachusetts"/>
    <d v="1985-09-30T00:00:00"/>
    <n v="109198"/>
    <m/>
  </r>
  <r>
    <d v="2019-04-04T00:00:00"/>
    <s v="TJX"/>
    <s v="sell"/>
    <n v="1000"/>
    <n v="18"/>
    <s v="2019-04-04"/>
    <n v="53.169998"/>
    <n v="54.259998000000003"/>
    <n v="53.09"/>
    <n v="54.25"/>
    <n v="54.012695000000001"/>
    <n v="5155900"/>
    <s v="TJX"/>
    <x v="18"/>
    <s v="$50.00 to $99.99"/>
    <n v="50"/>
    <n v="0.08"/>
    <n v="80"/>
    <n v="54012.695"/>
    <s v="TJX"/>
    <s v="TJX Companies Inc."/>
    <s v="Consumer Discretionary"/>
    <s v="Apparel Retail"/>
    <s v="Framingham, Massachusetts"/>
    <d v="1985-09-30T00:00:00"/>
    <n v="109198"/>
    <m/>
  </r>
  <r>
    <d v="2019-04-04T00:00:00"/>
    <s v="TJX"/>
    <s v="sell"/>
    <n v="1200"/>
    <n v="10"/>
    <s v="2019-04-04"/>
    <n v="53.169998"/>
    <n v="54.259998000000003"/>
    <n v="53.09"/>
    <n v="54.25"/>
    <n v="54.012695000000001"/>
    <n v="5155900"/>
    <s v="TJX"/>
    <x v="2"/>
    <s v="$50.00 to $99.99"/>
    <n v="50"/>
    <n v="0.08"/>
    <n v="96"/>
    <n v="64815.233999999997"/>
    <s v="TJX"/>
    <s v="TJX Companies Inc."/>
    <s v="Consumer Discretionary"/>
    <s v="Apparel Retail"/>
    <s v="Framingham, Massachusetts"/>
    <d v="1985-09-30T00:00:00"/>
    <n v="109198"/>
    <m/>
  </r>
  <r>
    <d v="2019-04-04T00:00:00"/>
    <s v="TJX"/>
    <s v="sell"/>
    <n v="600"/>
    <n v="5"/>
    <s v="2019-04-04"/>
    <n v="53.169998"/>
    <n v="54.259998000000003"/>
    <n v="53.09"/>
    <n v="54.25"/>
    <n v="54.012695000000001"/>
    <n v="5155900"/>
    <s v="TJX"/>
    <x v="12"/>
    <s v="$50.00 to $99.99"/>
    <n v="50"/>
    <n v="0.08"/>
    <n v="48"/>
    <n v="32407.616999999998"/>
    <s v="TJX"/>
    <s v="TJX Companies Inc."/>
    <s v="Consumer Discretionary"/>
    <s v="Apparel Retail"/>
    <s v="Framingham, Massachusetts"/>
    <d v="1985-09-30T00:00:00"/>
    <n v="109198"/>
    <m/>
  </r>
  <r>
    <d v="2019-04-04T00:00:00"/>
    <s v="TJX"/>
    <s v="sell"/>
    <n v="1300"/>
    <n v="14"/>
    <s v="2019-04-04"/>
    <n v="53.169998"/>
    <n v="54.259998000000003"/>
    <n v="53.09"/>
    <n v="54.25"/>
    <n v="54.012695000000001"/>
    <n v="5155900"/>
    <s v="TJX"/>
    <x v="16"/>
    <s v="$50.00 to $99.99"/>
    <n v="50"/>
    <n v="0.08"/>
    <n v="104"/>
    <n v="70216.503500000006"/>
    <s v="TJX"/>
    <s v="TJX Companies Inc."/>
    <s v="Consumer Discretionary"/>
    <s v="Apparel Retail"/>
    <s v="Framingham, Massachusetts"/>
    <d v="1985-09-30T00:00:00"/>
    <n v="109198"/>
    <m/>
  </r>
  <r>
    <d v="2019-04-08T00:00:00"/>
    <s v="TJX"/>
    <s v="sell"/>
    <n v="200"/>
    <n v="4"/>
    <s v="2019-04-08"/>
    <n v="54.080002"/>
    <n v="54.599997999999999"/>
    <n v="54.02"/>
    <n v="54.330002"/>
    <n v="54.092345999999999"/>
    <n v="4572000"/>
    <s v="TJX"/>
    <x v="14"/>
    <s v="$50.00 to $99.99"/>
    <n v="50"/>
    <n v="0.08"/>
    <n v="16"/>
    <n v="10818.4692"/>
    <s v="TJX"/>
    <s v="TJX Companies Inc."/>
    <s v="Consumer Discretionary"/>
    <s v="Apparel Retail"/>
    <s v="Framingham, Massachusetts"/>
    <d v="1985-09-30T00:00:00"/>
    <n v="109198"/>
    <m/>
  </r>
  <r>
    <d v="2019-06-19T00:00:00"/>
    <s v="TJX"/>
    <s v="buy"/>
    <n v="800"/>
    <n v="12"/>
    <s v="2019-06-19"/>
    <n v="53.82"/>
    <n v="54.459999000000003"/>
    <n v="53.360000999999997"/>
    <n v="54.139999000000003"/>
    <n v="54.139999000000003"/>
    <n v="6312100"/>
    <s v="TJX"/>
    <x v="11"/>
    <s v="$50.00 to $99.99"/>
    <n v="50"/>
    <n v="0.08"/>
    <n v="64"/>
    <n v="43311.999200000013"/>
    <s v="TJX"/>
    <s v="TJX Companies Inc."/>
    <s v="Consumer Discretionary"/>
    <s v="Apparel Retail"/>
    <s v="Framingham, Massachusetts"/>
    <d v="1985-09-30T00:00:00"/>
    <n v="109198"/>
    <m/>
  </r>
  <r>
    <d v="2019-04-22T00:00:00"/>
    <s v="TJX"/>
    <s v="buy"/>
    <n v="2000"/>
    <n v="18"/>
    <s v="2019-04-22"/>
    <n v="54.970001000000003"/>
    <n v="55.169998"/>
    <n v="54.310001"/>
    <n v="54.41"/>
    <n v="54.171996999999998"/>
    <n v="3761300"/>
    <s v="TJX"/>
    <x v="18"/>
    <s v="$50.00 to $99.99"/>
    <n v="50"/>
    <n v="0.08"/>
    <n v="160"/>
    <n v="108343.99400000001"/>
    <s v="TJX"/>
    <s v="TJX Companies Inc."/>
    <s v="Consumer Discretionary"/>
    <s v="Apparel Retail"/>
    <s v="Framingham, Massachusetts"/>
    <d v="1985-09-30T00:00:00"/>
    <n v="109198"/>
    <m/>
  </r>
  <r>
    <d v="2019-04-22T00:00:00"/>
    <s v="TJX"/>
    <s v="sell"/>
    <n v="1800"/>
    <n v="17"/>
    <s v="2019-04-22"/>
    <n v="54.970001000000003"/>
    <n v="55.169998"/>
    <n v="54.310001"/>
    <n v="54.41"/>
    <n v="54.171996999999998"/>
    <n v="3761300"/>
    <s v="TJX"/>
    <x v="17"/>
    <s v="$50.00 to $99.99"/>
    <n v="50"/>
    <n v="0.08"/>
    <n v="144"/>
    <n v="97509.594599999997"/>
    <s v="TJX"/>
    <s v="TJX Companies Inc."/>
    <s v="Consumer Discretionary"/>
    <s v="Apparel Retail"/>
    <s v="Framingham, Massachusetts"/>
    <d v="1985-09-30T00:00:00"/>
    <n v="109198"/>
    <m/>
  </r>
  <r>
    <d v="2019-04-22T00:00:00"/>
    <s v="TJX"/>
    <s v="sell"/>
    <n v="1800"/>
    <n v="20"/>
    <s v="2019-04-22"/>
    <n v="54.970001000000003"/>
    <n v="55.169998"/>
    <n v="54.310001"/>
    <n v="54.41"/>
    <n v="54.171996999999998"/>
    <n v="3761300"/>
    <s v="TJX"/>
    <x v="15"/>
    <s v="$50.00 to $99.99"/>
    <n v="50"/>
    <n v="0.08"/>
    <n v="144"/>
    <n v="97509.594599999997"/>
    <s v="TJX"/>
    <s v="TJX Companies Inc."/>
    <s v="Consumer Discretionary"/>
    <s v="Apparel Retail"/>
    <s v="Framingham, Massachusetts"/>
    <d v="1985-09-30T00:00:00"/>
    <n v="109198"/>
    <m/>
  </r>
  <r>
    <d v="2019-04-10T00:00:00"/>
    <s v="TJX"/>
    <s v="buy"/>
    <n v="500"/>
    <n v="4"/>
    <s v="2019-04-10"/>
    <n v="53.98"/>
    <n v="54.549999"/>
    <n v="53.860000999999997"/>
    <n v="54.439999"/>
    <n v="54.201861999999998"/>
    <n v="4676800"/>
    <s v="TJX"/>
    <x v="14"/>
    <s v="$50.00 to $99.99"/>
    <n v="50"/>
    <n v="0.08"/>
    <n v="40"/>
    <n v="27100.931"/>
    <s v="TJX"/>
    <s v="TJX Companies Inc."/>
    <s v="Consumer Discretionary"/>
    <s v="Apparel Retail"/>
    <s v="Framingham, Massachusetts"/>
    <d v="1985-09-30T00:00:00"/>
    <n v="109198"/>
    <m/>
  </r>
  <r>
    <d v="2019-04-10T00:00:00"/>
    <s v="TJX"/>
    <s v="buy"/>
    <n v="1400"/>
    <n v="18"/>
    <s v="2019-04-10"/>
    <n v="53.98"/>
    <n v="54.549999"/>
    <n v="53.860000999999997"/>
    <n v="54.439999"/>
    <n v="54.201861999999998"/>
    <n v="4676800"/>
    <s v="TJX"/>
    <x v="18"/>
    <s v="$50.00 to $99.99"/>
    <n v="50"/>
    <n v="0.08"/>
    <n v="112"/>
    <n v="75882.606799999994"/>
    <s v="TJX"/>
    <s v="TJX Companies Inc."/>
    <s v="Consumer Discretionary"/>
    <s v="Apparel Retail"/>
    <s v="Framingham, Massachusetts"/>
    <d v="1985-09-30T00:00:00"/>
    <n v="109198"/>
    <m/>
  </r>
  <r>
    <d v="2019-05-02T00:00:00"/>
    <s v="TJX"/>
    <s v="buy"/>
    <n v="1500"/>
    <n v="12"/>
    <s v="2019-05-02"/>
    <n v="54.040000999999997"/>
    <n v="54.509998000000003"/>
    <n v="53.84"/>
    <n v="54.450001"/>
    <n v="54.211823000000003"/>
    <n v="3515900"/>
    <s v="TJX"/>
    <x v="11"/>
    <s v="$50.00 to $99.99"/>
    <n v="50"/>
    <n v="0.08"/>
    <n v="120"/>
    <n v="81317.734500000006"/>
    <s v="TJX"/>
    <s v="TJX Companies Inc."/>
    <s v="Consumer Discretionary"/>
    <s v="Apparel Retail"/>
    <s v="Framingham, Massachusetts"/>
    <d v="1985-09-30T00:00:00"/>
    <n v="109198"/>
    <m/>
  </r>
  <r>
    <d v="2019-04-16T00:00:00"/>
    <s v="TJX"/>
    <s v="buy"/>
    <n v="1800"/>
    <n v="15"/>
    <s v="2019-04-16"/>
    <n v="54.439999"/>
    <n v="54.790000999999997"/>
    <n v="54.34"/>
    <n v="54.490001999999997"/>
    <n v="54.251648000000003"/>
    <n v="3639900"/>
    <s v="TJX"/>
    <x v="9"/>
    <s v="$50.00 to $99.99"/>
    <n v="50"/>
    <n v="0.08"/>
    <n v="144"/>
    <n v="97652.966400000005"/>
    <s v="TJX"/>
    <s v="TJX Companies Inc."/>
    <s v="Consumer Discretionary"/>
    <s v="Apparel Retail"/>
    <s v="Framingham, Massachusetts"/>
    <d v="1985-09-30T00:00:00"/>
    <n v="109198"/>
    <m/>
  </r>
  <r>
    <d v="2019-04-29T00:00:00"/>
    <s v="TJX"/>
    <s v="buy"/>
    <n v="1000"/>
    <n v="12"/>
    <s v="2019-04-29"/>
    <n v="54.98"/>
    <n v="55.18"/>
    <n v="54.759998000000003"/>
    <n v="54.779998999999997"/>
    <n v="54.540374999999997"/>
    <n v="4540500"/>
    <s v="TJX"/>
    <x v="11"/>
    <s v="$50.00 to $99.99"/>
    <n v="50"/>
    <n v="0.08"/>
    <n v="80"/>
    <n v="54540.375"/>
    <s v="TJX"/>
    <s v="TJX Companies Inc."/>
    <s v="Consumer Discretionary"/>
    <s v="Apparel Retail"/>
    <s v="Framingham, Massachusetts"/>
    <d v="1985-09-30T00:00:00"/>
    <n v="109198"/>
    <m/>
  </r>
  <r>
    <d v="2019-04-29T00:00:00"/>
    <s v="TJX"/>
    <s v="buy"/>
    <n v="700"/>
    <n v="10"/>
    <s v="2019-04-29"/>
    <n v="54.98"/>
    <n v="55.18"/>
    <n v="54.759998000000003"/>
    <n v="54.779998999999997"/>
    <n v="54.540374999999997"/>
    <n v="4540500"/>
    <s v="TJX"/>
    <x v="2"/>
    <s v="$50.00 to $99.99"/>
    <n v="50"/>
    <n v="0.08"/>
    <n v="56"/>
    <n v="38178.262499999997"/>
    <s v="TJX"/>
    <s v="TJX Companies Inc."/>
    <s v="Consumer Discretionary"/>
    <s v="Apparel Retail"/>
    <s v="Framingham, Massachusetts"/>
    <d v="1985-09-30T00:00:00"/>
    <n v="109198"/>
    <m/>
  </r>
  <r>
    <d v="2019-04-29T00:00:00"/>
    <s v="TJX"/>
    <s v="buy"/>
    <n v="1300"/>
    <n v="15"/>
    <s v="2019-04-29"/>
    <n v="54.98"/>
    <n v="55.18"/>
    <n v="54.759998000000003"/>
    <n v="54.779998999999997"/>
    <n v="54.540374999999997"/>
    <n v="4540500"/>
    <s v="TJX"/>
    <x v="9"/>
    <s v="$50.00 to $99.99"/>
    <n v="50"/>
    <n v="0.08"/>
    <n v="104"/>
    <n v="70902.487500000003"/>
    <s v="TJX"/>
    <s v="TJX Companies Inc."/>
    <s v="Consumer Discretionary"/>
    <s v="Apparel Retail"/>
    <s v="Framingham, Massachusetts"/>
    <d v="1985-09-30T00:00:00"/>
    <n v="109198"/>
    <m/>
  </r>
  <r>
    <d v="2019-04-30T00:00:00"/>
    <s v="TJX"/>
    <s v="sell"/>
    <n v="600"/>
    <n v="8"/>
    <s v="2019-04-30"/>
    <n v="54.860000999999997"/>
    <n v="55.02"/>
    <n v="54.529998999999997"/>
    <n v="54.880001"/>
    <n v="54.639941999999998"/>
    <n v="4737900"/>
    <s v="TJX"/>
    <x v="4"/>
    <s v="$50.00 to $99.99"/>
    <n v="50"/>
    <n v="0.08"/>
    <n v="48"/>
    <n v="32783.965199999999"/>
    <s v="TJX"/>
    <s v="TJX Companies Inc."/>
    <s v="Consumer Discretionary"/>
    <s v="Apparel Retail"/>
    <s v="Framingham, Massachusetts"/>
    <d v="1985-09-30T00:00:00"/>
    <n v="109198"/>
    <m/>
  </r>
  <r>
    <d v="2019-04-17T00:00:00"/>
    <s v="TJX"/>
    <s v="sell"/>
    <n v="1400"/>
    <n v="15"/>
    <s v="2019-04-17"/>
    <n v="54.869999"/>
    <n v="55.240001999999997"/>
    <n v="54.740001999999997"/>
    <n v="55.060001"/>
    <n v="54.819153"/>
    <n v="4945300"/>
    <s v="TJX"/>
    <x v="9"/>
    <s v="$50.00 to $99.99"/>
    <n v="50"/>
    <n v="0.08"/>
    <n v="112"/>
    <n v="76746.814199999993"/>
    <s v="TJX"/>
    <s v="TJX Companies Inc."/>
    <s v="Consumer Discretionary"/>
    <s v="Apparel Retail"/>
    <s v="Framingham, Massachusetts"/>
    <d v="1985-09-30T00:00:00"/>
    <n v="109198"/>
    <m/>
  </r>
  <r>
    <d v="2019-04-25T00:00:00"/>
    <s v="TJX"/>
    <s v="sell"/>
    <n v="1400"/>
    <n v="14"/>
    <s v="2019-04-25"/>
    <n v="55.27"/>
    <n v="55.470001000000003"/>
    <n v="54.529998999999997"/>
    <n v="55.080002"/>
    <n v="54.839066000000003"/>
    <n v="5487200"/>
    <s v="TJX"/>
    <x v="16"/>
    <s v="$50.00 to $99.99"/>
    <n v="50"/>
    <n v="0.08"/>
    <n v="112"/>
    <n v="76774.6924"/>
    <s v="TJX"/>
    <s v="TJX Companies Inc."/>
    <s v="Consumer Discretionary"/>
    <s v="Apparel Retail"/>
    <s v="Framingham, Massachusetts"/>
    <d v="1985-09-30T00:00:00"/>
    <n v="109198"/>
    <m/>
  </r>
  <r>
    <d v="2019-04-25T00:00:00"/>
    <s v="TJX"/>
    <s v="buy"/>
    <n v="400"/>
    <n v="6"/>
    <s v="2019-04-25"/>
    <n v="55.27"/>
    <n v="55.470001000000003"/>
    <n v="54.529998999999997"/>
    <n v="55.080002"/>
    <n v="54.839066000000003"/>
    <n v="5487200"/>
    <s v="TJX"/>
    <x v="5"/>
    <s v="$50.00 to $99.99"/>
    <n v="50"/>
    <n v="0.08"/>
    <n v="32"/>
    <n v="21935.626400000001"/>
    <s v="TJX"/>
    <s v="TJX Companies Inc."/>
    <s v="Consumer Discretionary"/>
    <s v="Apparel Retail"/>
    <s v="Framingham, Massachusetts"/>
    <d v="1985-09-30T00:00:00"/>
    <n v="109198"/>
    <m/>
  </r>
  <r>
    <d v="2019-04-25T00:00:00"/>
    <s v="TJX"/>
    <s v="sell"/>
    <n v="1200"/>
    <n v="13"/>
    <s v="2019-04-25"/>
    <n v="55.27"/>
    <n v="55.470001000000003"/>
    <n v="54.529998999999997"/>
    <n v="55.080002"/>
    <n v="54.839066000000003"/>
    <n v="5487200"/>
    <s v="TJX"/>
    <x v="13"/>
    <s v="$50.00 to $99.99"/>
    <n v="50"/>
    <n v="0.08"/>
    <n v="96"/>
    <n v="65806.879199999996"/>
    <s v="TJX"/>
    <s v="TJX Companies Inc."/>
    <s v="Consumer Discretionary"/>
    <s v="Apparel Retail"/>
    <s v="Framingham, Massachusetts"/>
    <d v="1985-09-30T00:00:00"/>
    <n v="109198"/>
    <m/>
  </r>
  <r>
    <d v="2019-04-25T00:00:00"/>
    <s v="TJX"/>
    <s v="buy"/>
    <n v="1500"/>
    <n v="20"/>
    <s v="2019-04-25"/>
    <n v="55.27"/>
    <n v="55.470001000000003"/>
    <n v="54.529998999999997"/>
    <n v="55.080002"/>
    <n v="54.839066000000003"/>
    <n v="5487200"/>
    <s v="TJX"/>
    <x v="15"/>
    <s v="$50.00 to $99.99"/>
    <n v="50"/>
    <n v="0.08"/>
    <n v="120"/>
    <n v="82258.599000000002"/>
    <s v="TJX"/>
    <s v="TJX Companies Inc."/>
    <s v="Consumer Discretionary"/>
    <s v="Apparel Retail"/>
    <s v="Framingham, Massachusetts"/>
    <d v="1985-09-30T00:00:00"/>
    <n v="109198"/>
    <m/>
  </r>
  <r>
    <d v="2019-04-18T00:00:00"/>
    <s v="TJX"/>
    <s v="buy"/>
    <n v="700"/>
    <n v="8"/>
    <s v="2019-04-18"/>
    <n v="55.049999"/>
    <n v="55.48"/>
    <n v="54.939999"/>
    <n v="55.119999"/>
    <n v="54.878891000000003"/>
    <n v="3577200"/>
    <s v="TJX"/>
    <x v="4"/>
    <s v="$50.00 to $99.99"/>
    <n v="50"/>
    <n v="0.08"/>
    <n v="56"/>
    <n v="38415.223700000002"/>
    <s v="TJX"/>
    <s v="TJX Companies Inc."/>
    <s v="Consumer Discretionary"/>
    <s v="Apparel Retail"/>
    <s v="Framingham, Massachusetts"/>
    <d v="1985-09-30T00:00:00"/>
    <n v="109198"/>
    <m/>
  </r>
  <r>
    <d v="2019-04-18T00:00:00"/>
    <s v="TJX"/>
    <s v="sell"/>
    <n v="100"/>
    <n v="4"/>
    <s v="2019-04-18"/>
    <n v="55.049999"/>
    <n v="55.48"/>
    <n v="54.939999"/>
    <n v="55.119999"/>
    <n v="54.878891000000003"/>
    <n v="3577200"/>
    <s v="TJX"/>
    <x v="14"/>
    <s v="$50.00 to $99.99"/>
    <n v="50"/>
    <n v="0.08"/>
    <n v="8"/>
    <n v="5487.8891000000003"/>
    <s v="TJX"/>
    <s v="TJX Companies Inc."/>
    <s v="Consumer Discretionary"/>
    <s v="Apparel Retail"/>
    <s v="Framingham, Massachusetts"/>
    <d v="1985-09-30T00:00:00"/>
    <n v="109198"/>
    <m/>
  </r>
  <r>
    <d v="2019-04-23T00:00:00"/>
    <s v="TJX"/>
    <s v="buy"/>
    <n v="1000"/>
    <n v="12"/>
    <s v="2019-04-23"/>
    <n v="54.470001000000003"/>
    <n v="55.43"/>
    <n v="54.439999"/>
    <n v="55.189999"/>
    <n v="54.948582000000002"/>
    <n v="4718000"/>
    <s v="TJX"/>
    <x v="11"/>
    <s v="$50.00 to $99.99"/>
    <n v="50"/>
    <n v="0.08"/>
    <n v="80"/>
    <n v="54948.582000000002"/>
    <s v="TJX"/>
    <s v="TJX Companies Inc."/>
    <s v="Consumer Discretionary"/>
    <s v="Apparel Retail"/>
    <s v="Framingham, Massachusetts"/>
    <d v="1985-09-30T00:00:00"/>
    <n v="109198"/>
    <m/>
  </r>
  <r>
    <d v="2019-04-24T00:00:00"/>
    <s v="TJX"/>
    <s v="buy"/>
    <n v="1900"/>
    <n v="16"/>
    <s v="2019-04-24"/>
    <n v="55.25"/>
    <n v="55.779998999999997"/>
    <n v="55.25"/>
    <n v="55.419998"/>
    <n v="55.177577999999997"/>
    <n v="4714500"/>
    <s v="TJX"/>
    <x v="8"/>
    <s v="$50.00 to $99.99"/>
    <n v="50"/>
    <n v="0.08"/>
    <n v="152"/>
    <n v="104837.3982"/>
    <s v="TJX"/>
    <s v="TJX Companies Inc."/>
    <s v="Consumer Discretionary"/>
    <s v="Apparel Retail"/>
    <s v="Framingham, Massachusetts"/>
    <d v="1985-09-30T00:00:00"/>
    <n v="109198"/>
    <m/>
  </r>
  <r>
    <d v="2019-04-24T00:00:00"/>
    <s v="TJX"/>
    <s v="sell"/>
    <n v="200"/>
    <n v="3"/>
    <s v="2019-04-24"/>
    <n v="55.25"/>
    <n v="55.779998999999997"/>
    <n v="55.25"/>
    <n v="55.419998"/>
    <n v="55.177577999999997"/>
    <n v="4714500"/>
    <s v="TJX"/>
    <x v="3"/>
    <s v="$50.00 to $99.99"/>
    <n v="50"/>
    <n v="0.08"/>
    <n v="16"/>
    <n v="11035.515600000001"/>
    <s v="TJX"/>
    <s v="TJX Companies Inc."/>
    <s v="Consumer Discretionary"/>
    <s v="Apparel Retail"/>
    <s v="Framingham, Massachusetts"/>
    <d v="1985-09-30T00:00:00"/>
    <n v="109198"/>
    <m/>
  </r>
  <r>
    <d v="2019-05-13T00:00:00"/>
    <s v="CSCO"/>
    <s v="sell"/>
    <n v="200"/>
    <n v="4"/>
    <s v="2019-05-13"/>
    <n v="51.830002"/>
    <n v="52.259998000000003"/>
    <n v="51.060001"/>
    <n v="51.299999"/>
    <n v="50.978282999999998"/>
    <n v="28869900"/>
    <s v="CSCO"/>
    <x v="14"/>
    <s v="$50.00 to $99.99"/>
    <n v="50"/>
    <n v="0.08"/>
    <n v="16"/>
    <n v="10195.6566"/>
    <s v="CSCO"/>
    <s v="Cisco Systems"/>
    <s v="Information Technology"/>
    <s v="Communications Equipment"/>
    <s v="San Jose, California"/>
    <d v="1993-12-01T00:00:00"/>
    <n v="858877"/>
    <m/>
  </r>
  <r>
    <d v="2019-05-13T00:00:00"/>
    <s v="CSCO"/>
    <s v="sell"/>
    <n v="800"/>
    <n v="12"/>
    <s v="2019-05-13"/>
    <n v="51.830002"/>
    <n v="52.259998000000003"/>
    <n v="51.060001"/>
    <n v="51.299999"/>
    <n v="50.978282999999998"/>
    <n v="28869900"/>
    <s v="CSCO"/>
    <x v="11"/>
    <s v="$50.00 to $99.99"/>
    <n v="50"/>
    <n v="0.08"/>
    <n v="64"/>
    <n v="40782.626400000001"/>
    <s v="CSCO"/>
    <s v="Cisco Systems"/>
    <s v="Information Technology"/>
    <s v="Communications Equipment"/>
    <s v="San Jose, California"/>
    <d v="1993-12-01T00:00:00"/>
    <n v="858877"/>
    <m/>
  </r>
  <r>
    <d v="2019-06-03T00:00:00"/>
    <s v="CSCO"/>
    <s v="sell"/>
    <n v="400"/>
    <n v="4"/>
    <s v="2019-06-03"/>
    <n v="52.049999"/>
    <n v="52.57"/>
    <n v="51.490001999999997"/>
    <n v="51.779998999999997"/>
    <n v="51.455269000000001"/>
    <n v="22380500"/>
    <s v="CSCO"/>
    <x v="14"/>
    <s v="$50.00 to $99.99"/>
    <n v="50"/>
    <n v="0.08"/>
    <n v="32"/>
    <n v="20582.107599999999"/>
    <s v="CSCO"/>
    <s v="Cisco Systems"/>
    <s v="Information Technology"/>
    <s v="Communications Equipment"/>
    <s v="San Jose, California"/>
    <d v="1993-12-01T00:00:00"/>
    <n v="858877"/>
    <m/>
  </r>
  <r>
    <d v="2019-06-03T00:00:00"/>
    <s v="CSCO"/>
    <s v="buy"/>
    <n v="2100"/>
    <n v="20"/>
    <s v="2019-06-03"/>
    <n v="52.049999"/>
    <n v="52.57"/>
    <n v="51.490001999999997"/>
    <n v="51.779998999999997"/>
    <n v="51.455269000000001"/>
    <n v="22380500"/>
    <s v="CSCO"/>
    <x v="15"/>
    <s v="$50.00 to $99.99"/>
    <n v="50"/>
    <n v="0.08"/>
    <n v="168"/>
    <n v="108056.0649"/>
    <s v="CSCO"/>
    <s v="Cisco Systems"/>
    <s v="Information Technology"/>
    <s v="Communications Equipment"/>
    <s v="San Jose, California"/>
    <d v="1993-12-01T00:00:00"/>
    <n v="858877"/>
    <m/>
  </r>
  <r>
    <d v="2019-05-31T00:00:00"/>
    <s v="CSCO"/>
    <s v="sell"/>
    <n v="400"/>
    <n v="12"/>
    <s v="2019-05-31"/>
    <n v="52.790000999999997"/>
    <n v="52.880001"/>
    <n v="52.009998000000003"/>
    <n v="52.029998999999997"/>
    <n v="51.703701000000002"/>
    <n v="20480400"/>
    <s v="CSCO"/>
    <x v="11"/>
    <s v="$50.00 to $99.99"/>
    <n v="50"/>
    <n v="0.08"/>
    <n v="32"/>
    <n v="20681.4804"/>
    <s v="CSCO"/>
    <s v="Cisco Systems"/>
    <s v="Information Technology"/>
    <s v="Communications Equipment"/>
    <s v="San Jose, California"/>
    <d v="1993-12-01T00:00:00"/>
    <n v="858877"/>
    <m/>
  </r>
  <r>
    <d v="2019-05-31T00:00:00"/>
    <s v="CSCO"/>
    <s v="buy"/>
    <n v="400"/>
    <n v="5"/>
    <s v="2019-05-31"/>
    <n v="52.790000999999997"/>
    <n v="52.880001"/>
    <n v="52.009998000000003"/>
    <n v="52.029998999999997"/>
    <n v="51.703701000000002"/>
    <n v="20480400"/>
    <s v="CSCO"/>
    <x v="12"/>
    <s v="$50.00 to $99.99"/>
    <n v="50"/>
    <n v="0.08"/>
    <n v="32"/>
    <n v="20681.4804"/>
    <s v="CSCO"/>
    <s v="Cisco Systems"/>
    <s v="Information Technology"/>
    <s v="Communications Equipment"/>
    <s v="San Jose, California"/>
    <d v="1993-12-01T00:00:00"/>
    <n v="858877"/>
    <m/>
  </r>
  <r>
    <d v="2019-05-15T00:00:00"/>
    <s v="CSCO"/>
    <s v="sell"/>
    <n v="600"/>
    <n v="8"/>
    <s v="2019-05-15"/>
    <n v="51.759998000000003"/>
    <n v="52.709999000000003"/>
    <n v="51.689999"/>
    <n v="52.439999"/>
    <n v="52.111130000000003"/>
    <n v="30577200"/>
    <s v="CSCO"/>
    <x v="4"/>
    <s v="$50.00 to $99.99"/>
    <n v="50"/>
    <n v="0.08"/>
    <n v="48"/>
    <n v="31266.678"/>
    <s v="CSCO"/>
    <s v="Cisco Systems"/>
    <s v="Information Technology"/>
    <s v="Communications Equipment"/>
    <s v="San Jose, California"/>
    <d v="1993-12-01T00:00:00"/>
    <n v="858877"/>
    <m/>
  </r>
  <r>
    <d v="2019-05-15T00:00:00"/>
    <s v="CSCO"/>
    <s v="sell"/>
    <n v="100"/>
    <n v="1"/>
    <s v="2019-05-15"/>
    <n v="51.759998000000003"/>
    <n v="52.709999000000003"/>
    <n v="51.689999"/>
    <n v="52.439999"/>
    <n v="52.111130000000003"/>
    <n v="30577200"/>
    <s v="CSCO"/>
    <x v="19"/>
    <s v="$50.00 to $99.99"/>
    <n v="50"/>
    <n v="0.08"/>
    <n v="8"/>
    <n v="5211.1130000000003"/>
    <s v="CSCO"/>
    <s v="Cisco Systems"/>
    <s v="Information Technology"/>
    <s v="Communications Equipment"/>
    <s v="San Jose, California"/>
    <d v="1993-12-01T00:00:00"/>
    <n v="858877"/>
    <m/>
  </r>
  <r>
    <d v="2019-05-15T00:00:00"/>
    <s v="CSCO"/>
    <s v="buy"/>
    <n v="400"/>
    <n v="11"/>
    <s v="2019-05-15"/>
    <n v="51.759998000000003"/>
    <n v="52.709999000000003"/>
    <n v="51.689999"/>
    <n v="52.439999"/>
    <n v="52.111130000000003"/>
    <n v="30577200"/>
    <s v="CSCO"/>
    <x v="1"/>
    <s v="$50.00 to $99.99"/>
    <n v="50"/>
    <n v="0.08"/>
    <n v="32"/>
    <n v="20844.452000000001"/>
    <s v="CSCO"/>
    <s v="Cisco Systems"/>
    <s v="Information Technology"/>
    <s v="Communications Equipment"/>
    <s v="San Jose, California"/>
    <d v="1993-12-01T00:00:00"/>
    <n v="858877"/>
    <m/>
  </r>
  <r>
    <d v="2019-05-09T00:00:00"/>
    <s v="CSCO"/>
    <s v="buy"/>
    <n v="1300"/>
    <n v="10"/>
    <s v="2019-05-09"/>
    <n v="52.82"/>
    <n v="53.209999000000003"/>
    <n v="52.23"/>
    <n v="52.919998"/>
    <n v="52.588120000000004"/>
    <n v="24322800"/>
    <s v="CSCO"/>
    <x v="2"/>
    <s v="$50.00 to $99.99"/>
    <n v="50"/>
    <n v="0.08"/>
    <n v="104"/>
    <n v="68364.556000000011"/>
    <s v="CSCO"/>
    <s v="Cisco Systems"/>
    <s v="Information Technology"/>
    <s v="Communications Equipment"/>
    <s v="San Jose, California"/>
    <d v="1993-12-01T00:00:00"/>
    <n v="858877"/>
    <m/>
  </r>
  <r>
    <d v="2019-05-09T00:00:00"/>
    <s v="CSCO"/>
    <s v="sell"/>
    <n v="900"/>
    <n v="5"/>
    <s v="2019-05-09"/>
    <n v="52.82"/>
    <n v="53.209999000000003"/>
    <n v="52.23"/>
    <n v="52.919998"/>
    <n v="52.588120000000004"/>
    <n v="24322800"/>
    <s v="CSCO"/>
    <x v="12"/>
    <s v="$50.00 to $99.99"/>
    <n v="50"/>
    <n v="0.08"/>
    <n v="72"/>
    <n v="47329.307999999997"/>
    <s v="CSCO"/>
    <s v="Cisco Systems"/>
    <s v="Information Technology"/>
    <s v="Communications Equipment"/>
    <s v="San Jose, California"/>
    <d v="1993-12-01T00:00:00"/>
    <n v="858877"/>
    <m/>
  </r>
  <r>
    <d v="2019-05-29T00:00:00"/>
    <s v="CSCO"/>
    <s v="buy"/>
    <n v="1200"/>
    <n v="16"/>
    <s v="2019-05-29"/>
    <n v="53.549999"/>
    <n v="53.549999"/>
    <n v="52.860000999999997"/>
    <n v="53.18"/>
    <n v="52.846493000000002"/>
    <n v="19762100"/>
    <s v="CSCO"/>
    <x v="8"/>
    <s v="$50.00 to $99.99"/>
    <n v="50"/>
    <n v="0.08"/>
    <n v="96"/>
    <n v="63415.791599999997"/>
    <s v="CSCO"/>
    <s v="Cisco Systems"/>
    <s v="Information Technology"/>
    <s v="Communications Equipment"/>
    <s v="San Jose, California"/>
    <d v="1993-12-01T00:00:00"/>
    <n v="858877"/>
    <m/>
  </r>
  <r>
    <d v="2019-06-04T00:00:00"/>
    <s v="CSCO"/>
    <s v="sell"/>
    <n v="200"/>
    <n v="3"/>
    <s v="2019-06-04"/>
    <n v="52.48"/>
    <n v="53.639999000000003"/>
    <n v="52.41"/>
    <n v="53.23"/>
    <n v="52.896178999999997"/>
    <n v="21689300"/>
    <s v="CSCO"/>
    <x v="3"/>
    <s v="$50.00 to $99.99"/>
    <n v="50"/>
    <n v="0.08"/>
    <n v="16"/>
    <n v="10579.2358"/>
    <s v="CSCO"/>
    <s v="Cisco Systems"/>
    <s v="Information Technology"/>
    <s v="Communications Equipment"/>
    <s v="San Jose, California"/>
    <d v="1993-12-01T00:00:00"/>
    <n v="858877"/>
    <m/>
  </r>
  <r>
    <d v="2019-06-04T00:00:00"/>
    <s v="CSCO"/>
    <s v="buy"/>
    <n v="700"/>
    <n v="11"/>
    <s v="2019-06-04"/>
    <n v="52.48"/>
    <n v="53.639999000000003"/>
    <n v="52.41"/>
    <n v="53.23"/>
    <n v="52.896178999999997"/>
    <n v="21689300"/>
    <s v="CSCO"/>
    <x v="1"/>
    <s v="$50.00 to $99.99"/>
    <n v="50"/>
    <n v="0.08"/>
    <n v="56"/>
    <n v="37027.325299999997"/>
    <s v="CSCO"/>
    <s v="Cisco Systems"/>
    <s v="Information Technology"/>
    <s v="Communications Equipment"/>
    <s v="San Jose, California"/>
    <d v="1993-12-01T00:00:00"/>
    <n v="858877"/>
    <m/>
  </r>
  <r>
    <d v="2019-05-10T00:00:00"/>
    <s v="CSCO"/>
    <s v="sell"/>
    <n v="1300"/>
    <n v="18"/>
    <s v="2019-05-10"/>
    <n v="52.610000999999997"/>
    <n v="53.549999"/>
    <n v="51.950001"/>
    <n v="53.360000999999997"/>
    <n v="53.025364000000003"/>
    <n v="21795900"/>
    <s v="CSCO"/>
    <x v="18"/>
    <s v="$50.00 to $99.99"/>
    <n v="50"/>
    <n v="0.08"/>
    <n v="104"/>
    <n v="68932.973200000008"/>
    <s v="CSCO"/>
    <s v="Cisco Systems"/>
    <s v="Information Technology"/>
    <s v="Communications Equipment"/>
    <s v="San Jose, California"/>
    <d v="1993-12-01T00:00:00"/>
    <n v="858877"/>
    <m/>
  </r>
  <r>
    <d v="2019-05-07T00:00:00"/>
    <s v="CSCO"/>
    <s v="buy"/>
    <n v="1100"/>
    <n v="11"/>
    <s v="2019-05-07"/>
    <n v="53.860000999999997"/>
    <n v="54.240001999999997"/>
    <n v="52.939999"/>
    <n v="53.450001"/>
    <n v="53.114798999999998"/>
    <n v="25289700"/>
    <s v="CSCO"/>
    <x v="1"/>
    <s v="$50.00 to $99.99"/>
    <n v="50"/>
    <n v="0.08"/>
    <n v="88"/>
    <n v="58426.278899999998"/>
    <s v="CSCO"/>
    <s v="Cisco Systems"/>
    <s v="Information Technology"/>
    <s v="Communications Equipment"/>
    <s v="San Jose, California"/>
    <d v="1993-12-01T00:00:00"/>
    <n v="858877"/>
    <m/>
  </r>
  <r>
    <d v="2019-05-08T00:00:00"/>
    <s v="CSCO"/>
    <s v="buy"/>
    <n v="1800"/>
    <n v="17"/>
    <s v="2019-05-08"/>
    <n v="53.169998"/>
    <n v="53.939999"/>
    <n v="53.130001"/>
    <n v="53.470001000000003"/>
    <n v="53.134673999999997"/>
    <n v="21525100"/>
    <s v="CSCO"/>
    <x v="17"/>
    <s v="$50.00 to $99.99"/>
    <n v="50"/>
    <n v="0.08"/>
    <n v="144"/>
    <n v="95642.413199999995"/>
    <s v="CSCO"/>
    <s v="Cisco Systems"/>
    <s v="Information Technology"/>
    <s v="Communications Equipment"/>
    <s v="San Jose, California"/>
    <d v="1993-12-01T00:00:00"/>
    <n v="858877"/>
    <m/>
  </r>
  <r>
    <d v="2019-05-30T00:00:00"/>
    <s v="CSCO"/>
    <s v="sell"/>
    <n v="800"/>
    <n v="12"/>
    <s v="2019-05-30"/>
    <n v="53.439999"/>
    <n v="53.779998999999997"/>
    <n v="53.34"/>
    <n v="53.57"/>
    <n v="53.234046999999997"/>
    <n v="12954300"/>
    <s v="CSCO"/>
    <x v="11"/>
    <s v="$50.00 to $99.99"/>
    <n v="50"/>
    <n v="0.08"/>
    <n v="64"/>
    <n v="42587.2376"/>
    <s v="CSCO"/>
    <s v="Cisco Systems"/>
    <s v="Information Technology"/>
    <s v="Communications Equipment"/>
    <s v="San Jose, California"/>
    <d v="1993-12-01T00:00:00"/>
    <n v="858877"/>
    <m/>
  </r>
  <r>
    <d v="2019-05-28T00:00:00"/>
    <s v="CSCO"/>
    <s v="sell"/>
    <n v="2000"/>
    <n v="19"/>
    <s v="2019-05-28"/>
    <n v="54.740001999999997"/>
    <n v="55.029998999999997"/>
    <n v="53.82"/>
    <n v="53.93"/>
    <n v="53.591788999999999"/>
    <n v="29769200"/>
    <s v="CSCO"/>
    <x v="0"/>
    <s v="$50.00 to $99.99"/>
    <n v="50"/>
    <n v="0.08"/>
    <n v="160"/>
    <n v="107183.57799999999"/>
    <s v="CSCO"/>
    <s v="Cisco Systems"/>
    <s v="Information Technology"/>
    <s v="Communications Equipment"/>
    <s v="San Jose, California"/>
    <d v="1993-12-01T00:00:00"/>
    <n v="858877"/>
    <m/>
  </r>
  <r>
    <d v="2019-05-28T00:00:00"/>
    <s v="CSCO"/>
    <s v="buy"/>
    <n v="900"/>
    <n v="11"/>
    <s v="2019-05-28"/>
    <n v="54.740001999999997"/>
    <n v="55.029998999999997"/>
    <n v="53.82"/>
    <n v="53.93"/>
    <n v="53.591788999999999"/>
    <n v="29769200"/>
    <s v="CSCO"/>
    <x v="1"/>
    <s v="$50.00 to $99.99"/>
    <n v="50"/>
    <n v="0.08"/>
    <n v="72"/>
    <n v="48232.610099999998"/>
    <s v="CSCO"/>
    <s v="Cisco Systems"/>
    <s v="Information Technology"/>
    <s v="Communications Equipment"/>
    <s v="San Jose, California"/>
    <d v="1993-12-01T00:00:00"/>
    <n v="858877"/>
    <m/>
  </r>
  <r>
    <d v="2019-05-28T00:00:00"/>
    <s v="CSCO"/>
    <s v="buy"/>
    <n v="1000"/>
    <n v="15"/>
    <s v="2019-05-28"/>
    <n v="54.740001999999997"/>
    <n v="55.029998999999997"/>
    <n v="53.82"/>
    <n v="53.93"/>
    <n v="53.591788999999999"/>
    <n v="29769200"/>
    <s v="CSCO"/>
    <x v="9"/>
    <s v="$50.00 to $99.99"/>
    <n v="50"/>
    <n v="0.08"/>
    <n v="80"/>
    <n v="53591.788999999997"/>
    <s v="CSCO"/>
    <s v="Cisco Systems"/>
    <s v="Information Technology"/>
    <s v="Communications Equipment"/>
    <s v="San Jose, California"/>
    <d v="1993-12-01T00:00:00"/>
    <n v="858877"/>
    <m/>
  </r>
  <r>
    <d v="2019-05-28T00:00:00"/>
    <s v="CSCO"/>
    <s v="sell"/>
    <n v="300"/>
    <n v="9"/>
    <s v="2019-05-28"/>
    <n v="54.740001999999997"/>
    <n v="55.029998999999997"/>
    <n v="53.82"/>
    <n v="53.93"/>
    <n v="53.591788999999999"/>
    <n v="29769200"/>
    <s v="CSCO"/>
    <x v="6"/>
    <s v="$50.00 to $99.99"/>
    <n v="50"/>
    <n v="0.08"/>
    <n v="24"/>
    <n v="16077.536700000001"/>
    <s v="CSCO"/>
    <s v="Cisco Systems"/>
    <s v="Information Technology"/>
    <s v="Communications Equipment"/>
    <s v="San Jose, California"/>
    <d v="1993-12-01T00:00:00"/>
    <n v="858877"/>
    <m/>
  </r>
  <r>
    <d v="2019-05-28T00:00:00"/>
    <s v="CSCO"/>
    <s v="sell"/>
    <n v="700"/>
    <n v="6"/>
    <s v="2019-05-28"/>
    <n v="54.740001999999997"/>
    <n v="55.029998999999997"/>
    <n v="53.82"/>
    <n v="53.93"/>
    <n v="53.591788999999999"/>
    <n v="29769200"/>
    <s v="CSCO"/>
    <x v="5"/>
    <s v="$50.00 to $99.99"/>
    <n v="50"/>
    <n v="0.08"/>
    <n v="56"/>
    <n v="37514.2523"/>
    <s v="CSCO"/>
    <s v="Cisco Systems"/>
    <s v="Information Technology"/>
    <s v="Communications Equipment"/>
    <s v="San Jose, California"/>
    <d v="1993-12-01T00:00:00"/>
    <n v="858877"/>
    <m/>
  </r>
  <r>
    <d v="2019-05-23T00:00:00"/>
    <s v="CSCO"/>
    <s v="buy"/>
    <n v="400"/>
    <n v="2"/>
    <s v="2019-05-23"/>
    <n v="54.91"/>
    <n v="55.009998000000003"/>
    <n v="53.939999"/>
    <n v="54.189999"/>
    <n v="53.850155000000001"/>
    <n v="22734200"/>
    <s v="CSCO"/>
    <x v="10"/>
    <s v="$50.00 to $99.99"/>
    <n v="50"/>
    <n v="0.08"/>
    <n v="32"/>
    <n v="21540.062000000002"/>
    <s v="CSCO"/>
    <s v="Cisco Systems"/>
    <s v="Information Technology"/>
    <s v="Communications Equipment"/>
    <s v="San Jose, California"/>
    <d v="1993-12-01T00:00:00"/>
    <n v="858877"/>
    <m/>
  </r>
  <r>
    <d v="2019-05-23T00:00:00"/>
    <s v="CSCO"/>
    <s v="buy"/>
    <n v="1600"/>
    <n v="15"/>
    <s v="2019-05-23"/>
    <n v="54.91"/>
    <n v="55.009998000000003"/>
    <n v="53.939999"/>
    <n v="54.189999"/>
    <n v="53.850155000000001"/>
    <n v="22734200"/>
    <s v="CSCO"/>
    <x v="9"/>
    <s v="$50.00 to $99.99"/>
    <n v="50"/>
    <n v="0.08"/>
    <n v="128"/>
    <n v="86160.248000000007"/>
    <s v="CSCO"/>
    <s v="Cisco Systems"/>
    <s v="Information Technology"/>
    <s v="Communications Equipment"/>
    <s v="San Jose, California"/>
    <d v="1993-12-01T00:00:00"/>
    <n v="858877"/>
    <m/>
  </r>
  <r>
    <d v="2019-05-23T00:00:00"/>
    <s v="CSCO"/>
    <s v="sell"/>
    <n v="500"/>
    <n v="1"/>
    <s v="2019-05-23"/>
    <n v="54.91"/>
    <n v="55.009998000000003"/>
    <n v="53.939999"/>
    <n v="54.189999"/>
    <n v="53.850155000000001"/>
    <n v="22734200"/>
    <s v="CSCO"/>
    <x v="19"/>
    <s v="$50.00 to $99.99"/>
    <n v="50"/>
    <n v="0.08"/>
    <n v="40"/>
    <n v="26925.077499999999"/>
    <s v="CSCO"/>
    <s v="Cisco Systems"/>
    <s v="Information Technology"/>
    <s v="Communications Equipment"/>
    <s v="San Jose, California"/>
    <d v="1993-12-01T00:00:00"/>
    <n v="858877"/>
    <m/>
  </r>
  <r>
    <d v="2019-05-23T00:00:00"/>
    <s v="CSCO"/>
    <s v="buy"/>
    <n v="500"/>
    <n v="11"/>
    <s v="2019-05-23"/>
    <n v="54.91"/>
    <n v="55.009998000000003"/>
    <n v="53.939999"/>
    <n v="54.189999"/>
    <n v="53.850155000000001"/>
    <n v="22734200"/>
    <s v="CSCO"/>
    <x v="1"/>
    <s v="$50.00 to $99.99"/>
    <n v="50"/>
    <n v="0.08"/>
    <n v="40"/>
    <n v="26925.077499999999"/>
    <s v="CSCO"/>
    <s v="Cisco Systems"/>
    <s v="Information Technology"/>
    <s v="Communications Equipment"/>
    <s v="San Jose, California"/>
    <d v="1993-12-01T00:00:00"/>
    <n v="858877"/>
    <m/>
  </r>
  <r>
    <d v="2019-05-24T00:00:00"/>
    <s v="CSCO"/>
    <s v="sell"/>
    <n v="500"/>
    <n v="6"/>
    <s v="2019-05-24"/>
    <n v="54.57"/>
    <n v="54.669998"/>
    <n v="54.060001"/>
    <n v="54.369999"/>
    <n v="54.029029999999999"/>
    <n v="13057600"/>
    <s v="CSCO"/>
    <x v="5"/>
    <s v="$50.00 to $99.99"/>
    <n v="50"/>
    <n v="0.08"/>
    <n v="40"/>
    <n v="27014.514999999999"/>
    <s v="CSCO"/>
    <s v="Cisco Systems"/>
    <s v="Information Technology"/>
    <s v="Communications Equipment"/>
    <s v="San Jose, California"/>
    <d v="1993-12-01T00:00:00"/>
    <n v="858877"/>
    <m/>
  </r>
  <r>
    <d v="2019-05-24T00:00:00"/>
    <s v="CSCO"/>
    <s v="buy"/>
    <n v="1300"/>
    <n v="18"/>
    <s v="2019-05-24"/>
    <n v="54.57"/>
    <n v="54.669998"/>
    <n v="54.060001"/>
    <n v="54.369999"/>
    <n v="54.029029999999999"/>
    <n v="13057600"/>
    <s v="CSCO"/>
    <x v="18"/>
    <s v="$50.00 to $99.99"/>
    <n v="50"/>
    <n v="0.08"/>
    <n v="104"/>
    <n v="70237.739000000001"/>
    <s v="CSCO"/>
    <s v="Cisco Systems"/>
    <s v="Information Technology"/>
    <s v="Communications Equipment"/>
    <s v="San Jose, California"/>
    <d v="1993-12-01T00:00:00"/>
    <n v="858877"/>
    <m/>
  </r>
  <r>
    <d v="2019-05-06T00:00:00"/>
    <s v="CSCO"/>
    <s v="sell"/>
    <n v="300"/>
    <n v="3"/>
    <s v="2019-05-06"/>
    <n v="53.860000999999997"/>
    <n v="54.759998000000003"/>
    <n v="53.560001"/>
    <n v="54.59"/>
    <n v="54.24765"/>
    <n v="17025900"/>
    <s v="CSCO"/>
    <x v="3"/>
    <s v="$50.00 to $99.99"/>
    <n v="50"/>
    <n v="0.08"/>
    <n v="24"/>
    <n v="16274.295"/>
    <s v="CSCO"/>
    <s v="Cisco Systems"/>
    <s v="Information Technology"/>
    <s v="Communications Equipment"/>
    <s v="San Jose, California"/>
    <d v="1993-12-01T00:00:00"/>
    <n v="858877"/>
    <m/>
  </r>
  <r>
    <d v="2019-05-06T00:00:00"/>
    <s v="CSCO"/>
    <s v="sell"/>
    <n v="1000"/>
    <n v="17"/>
    <s v="2019-05-06"/>
    <n v="53.860000999999997"/>
    <n v="54.759998000000003"/>
    <n v="53.560001"/>
    <n v="54.59"/>
    <n v="54.24765"/>
    <n v="17025900"/>
    <s v="CSCO"/>
    <x v="17"/>
    <s v="$50.00 to $99.99"/>
    <n v="50"/>
    <n v="0.08"/>
    <n v="80"/>
    <n v="54247.65"/>
    <s v="CSCO"/>
    <s v="Cisco Systems"/>
    <s v="Information Technology"/>
    <s v="Communications Equipment"/>
    <s v="San Jose, California"/>
    <d v="1993-12-01T00:00:00"/>
    <n v="858877"/>
    <m/>
  </r>
  <r>
    <d v="2019-05-06T00:00:00"/>
    <s v="CSCO"/>
    <s v="buy"/>
    <n v="2100"/>
    <n v="19"/>
    <s v="2019-05-06"/>
    <n v="53.860000999999997"/>
    <n v="54.759998000000003"/>
    <n v="53.560001"/>
    <n v="54.59"/>
    <n v="54.24765"/>
    <n v="17025900"/>
    <s v="CSCO"/>
    <x v="0"/>
    <s v="$50.00 to $99.99"/>
    <n v="50"/>
    <n v="0.08"/>
    <n v="168"/>
    <n v="113920.065"/>
    <s v="CSCO"/>
    <s v="Cisco Systems"/>
    <s v="Information Technology"/>
    <s v="Communications Equipment"/>
    <s v="San Jose, California"/>
    <d v="1993-12-01T00:00:00"/>
    <n v="858877"/>
    <m/>
  </r>
  <r>
    <d v="2019-05-06T00:00:00"/>
    <s v="CSCO"/>
    <s v="buy"/>
    <n v="900"/>
    <n v="12"/>
    <s v="2019-05-06"/>
    <n v="53.860000999999997"/>
    <n v="54.759998000000003"/>
    <n v="53.560001"/>
    <n v="54.59"/>
    <n v="54.24765"/>
    <n v="17025900"/>
    <s v="CSCO"/>
    <x v="11"/>
    <s v="$50.00 to $99.99"/>
    <n v="50"/>
    <n v="0.08"/>
    <n v="72"/>
    <n v="48822.885000000002"/>
    <s v="CSCO"/>
    <s v="Cisco Systems"/>
    <s v="Information Technology"/>
    <s v="Communications Equipment"/>
    <s v="San Jose, California"/>
    <d v="1993-12-01T00:00:00"/>
    <n v="858877"/>
    <m/>
  </r>
  <r>
    <d v="2019-06-28T00:00:00"/>
    <s v="CSCO"/>
    <s v="sell"/>
    <n v="1900"/>
    <n v="19"/>
    <s v="2019-06-28"/>
    <n v="55.91"/>
    <n v="55.98"/>
    <n v="54.029998999999997"/>
    <n v="54.73"/>
    <n v="54.386772000000001"/>
    <n v="103123400"/>
    <s v="CSCO"/>
    <x v="0"/>
    <s v="$50.00 to $99.99"/>
    <n v="50"/>
    <n v="0.08"/>
    <n v="152"/>
    <n v="103334.8668"/>
    <s v="CSCO"/>
    <s v="Cisco Systems"/>
    <s v="Information Technology"/>
    <s v="Communications Equipment"/>
    <s v="San Jose, California"/>
    <d v="1993-12-01T00:00:00"/>
    <n v="858877"/>
    <m/>
  </r>
  <r>
    <d v="2019-06-28T00:00:00"/>
    <s v="CSCO"/>
    <s v="buy"/>
    <n v="700"/>
    <n v="8"/>
    <s v="2019-06-28"/>
    <n v="55.91"/>
    <n v="55.98"/>
    <n v="54.029998999999997"/>
    <n v="54.73"/>
    <n v="54.386772000000001"/>
    <n v="103123400"/>
    <s v="CSCO"/>
    <x v="4"/>
    <s v="$50.00 to $99.99"/>
    <n v="50"/>
    <n v="0.08"/>
    <n v="56"/>
    <n v="38070.740400000002"/>
    <s v="CSCO"/>
    <s v="Cisco Systems"/>
    <s v="Information Technology"/>
    <s v="Communications Equipment"/>
    <s v="San Jose, California"/>
    <d v="1993-12-01T00:00:00"/>
    <n v="858877"/>
    <m/>
  </r>
  <r>
    <d v="2019-06-05T00:00:00"/>
    <s v="CSCO"/>
    <s v="sell"/>
    <n v="500"/>
    <n v="8"/>
    <s v="2019-06-05"/>
    <n v="53.849997999999999"/>
    <n v="54.790000999999997"/>
    <n v="53.75"/>
    <n v="54.75"/>
    <n v="54.406647"/>
    <n v="22521900"/>
    <s v="CSCO"/>
    <x v="4"/>
    <s v="$50.00 to $99.99"/>
    <n v="50"/>
    <n v="0.08"/>
    <n v="40"/>
    <n v="27203.323499999999"/>
    <s v="CSCO"/>
    <s v="Cisco Systems"/>
    <s v="Information Technology"/>
    <s v="Communications Equipment"/>
    <s v="San Jose, California"/>
    <d v="1993-12-01T00:00:00"/>
    <n v="858877"/>
    <m/>
  </r>
  <r>
    <d v="2019-06-05T00:00:00"/>
    <s v="CSCO"/>
    <s v="sell"/>
    <n v="100"/>
    <n v="2"/>
    <s v="2019-06-05"/>
    <n v="53.849997999999999"/>
    <n v="54.790000999999997"/>
    <n v="53.75"/>
    <n v="54.75"/>
    <n v="54.406647"/>
    <n v="22521900"/>
    <s v="CSCO"/>
    <x v="10"/>
    <s v="$50.00 to $99.99"/>
    <n v="50"/>
    <n v="0.08"/>
    <n v="8"/>
    <n v="5440.6647000000003"/>
    <s v="CSCO"/>
    <s v="Cisco Systems"/>
    <s v="Information Technology"/>
    <s v="Communications Equipment"/>
    <s v="San Jose, California"/>
    <d v="1993-12-01T00:00:00"/>
    <n v="858877"/>
    <m/>
  </r>
  <r>
    <d v="2019-06-14T00:00:00"/>
    <s v="CSCO"/>
    <s v="sell"/>
    <n v="100"/>
    <n v="4"/>
    <s v="2019-06-14"/>
    <n v="55.990001999999997"/>
    <n v="56.02"/>
    <n v="54.66"/>
    <n v="54.75"/>
    <n v="54.406647"/>
    <n v="22530500"/>
    <s v="CSCO"/>
    <x v="14"/>
    <s v="$50.00 to $99.99"/>
    <n v="50"/>
    <n v="0.08"/>
    <n v="8"/>
    <n v="5440.6647000000003"/>
    <s v="CSCO"/>
    <s v="Cisco Systems"/>
    <s v="Information Technology"/>
    <s v="Communications Equipment"/>
    <s v="San Jose, California"/>
    <d v="1993-12-01T00:00:00"/>
    <n v="858877"/>
    <m/>
  </r>
  <r>
    <d v="2019-06-14T00:00:00"/>
    <s v="CSCO"/>
    <s v="sell"/>
    <n v="400"/>
    <n v="12"/>
    <s v="2019-06-14"/>
    <n v="55.990001999999997"/>
    <n v="56.02"/>
    <n v="54.66"/>
    <n v="54.75"/>
    <n v="54.406647"/>
    <n v="22530500"/>
    <s v="CSCO"/>
    <x v="11"/>
    <s v="$50.00 to $99.99"/>
    <n v="50"/>
    <n v="0.08"/>
    <n v="32"/>
    <n v="21762.658800000001"/>
    <s v="CSCO"/>
    <s v="Cisco Systems"/>
    <s v="Information Technology"/>
    <s v="Communications Equipment"/>
    <s v="San Jose, California"/>
    <d v="1993-12-01T00:00:00"/>
    <n v="858877"/>
    <m/>
  </r>
  <r>
    <d v="2019-06-14T00:00:00"/>
    <s v="CSCO"/>
    <s v="buy"/>
    <n v="600"/>
    <n v="5"/>
    <s v="2019-06-14"/>
    <n v="55.990001999999997"/>
    <n v="56.02"/>
    <n v="54.66"/>
    <n v="54.75"/>
    <n v="54.406647"/>
    <n v="22530500"/>
    <s v="CSCO"/>
    <x v="12"/>
    <s v="$50.00 to $99.99"/>
    <n v="50"/>
    <n v="0.08"/>
    <n v="48"/>
    <n v="32643.9882"/>
    <s v="CSCO"/>
    <s v="Cisco Systems"/>
    <s v="Information Technology"/>
    <s v="Communications Equipment"/>
    <s v="San Jose, California"/>
    <d v="1993-12-01T00:00:00"/>
    <n v="858877"/>
    <m/>
  </r>
  <r>
    <d v="2019-06-14T00:00:00"/>
    <s v="CSCO"/>
    <s v="buy"/>
    <n v="1100"/>
    <n v="15"/>
    <s v="2019-06-14"/>
    <n v="55.990001999999997"/>
    <n v="56.02"/>
    <n v="54.66"/>
    <n v="54.75"/>
    <n v="54.406647"/>
    <n v="22530500"/>
    <s v="CSCO"/>
    <x v="9"/>
    <s v="$50.00 to $99.99"/>
    <n v="50"/>
    <n v="0.08"/>
    <n v="88"/>
    <n v="59847.311699999998"/>
    <s v="CSCO"/>
    <s v="Cisco Systems"/>
    <s v="Information Technology"/>
    <s v="Communications Equipment"/>
    <s v="San Jose, California"/>
    <d v="1993-12-01T00:00:00"/>
    <n v="858877"/>
    <m/>
  </r>
  <r>
    <d v="2019-05-03T00:00:00"/>
    <s v="CSCO"/>
    <s v="sell"/>
    <n v="1500"/>
    <n v="18"/>
    <s v="2019-05-03"/>
    <n v="54.639999000000003"/>
    <n v="54.990001999999997"/>
    <n v="54.18"/>
    <n v="54.939999"/>
    <n v="54.595455000000001"/>
    <n v="26887100"/>
    <s v="CSCO"/>
    <x v="18"/>
    <s v="$50.00 to $99.99"/>
    <n v="50"/>
    <n v="0.08"/>
    <n v="120"/>
    <n v="81893.182499999995"/>
    <s v="CSCO"/>
    <s v="Cisco Systems"/>
    <s v="Information Technology"/>
    <s v="Communications Equipment"/>
    <s v="San Jose, California"/>
    <d v="1993-12-01T00:00:00"/>
    <n v="858877"/>
    <m/>
  </r>
  <r>
    <d v="2019-05-02T00:00:00"/>
    <s v="CSCO"/>
    <s v="sell"/>
    <n v="1900"/>
    <n v="16"/>
    <s v="2019-05-02"/>
    <n v="55.48"/>
    <n v="55.889999000000003"/>
    <n v="54.82"/>
    <n v="54.939999"/>
    <n v="54.595455000000001"/>
    <n v="24220600"/>
    <s v="CSCO"/>
    <x v="8"/>
    <s v="$50.00 to $99.99"/>
    <n v="50"/>
    <n v="0.08"/>
    <n v="152"/>
    <n v="103731.3645"/>
    <s v="CSCO"/>
    <s v="Cisco Systems"/>
    <s v="Information Technology"/>
    <s v="Communications Equipment"/>
    <s v="San Jose, California"/>
    <d v="1993-12-01T00:00:00"/>
    <n v="858877"/>
    <m/>
  </r>
  <r>
    <d v="2019-05-02T00:00:00"/>
    <s v="CSCO"/>
    <s v="sell"/>
    <n v="2500"/>
    <n v="15"/>
    <s v="2019-05-02"/>
    <n v="55.48"/>
    <n v="55.889999000000003"/>
    <n v="54.82"/>
    <n v="54.939999"/>
    <n v="54.595455000000001"/>
    <n v="24220600"/>
    <s v="CSCO"/>
    <x v="9"/>
    <s v="$50.00 to $99.99"/>
    <n v="50"/>
    <n v="0.08"/>
    <n v="200"/>
    <n v="136488.63750000001"/>
    <s v="CSCO"/>
    <s v="Cisco Systems"/>
    <s v="Information Technology"/>
    <s v="Communications Equipment"/>
    <s v="San Jose, California"/>
    <d v="1993-12-01T00:00:00"/>
    <n v="858877"/>
    <m/>
  </r>
  <r>
    <d v="2019-04-02T00:00:00"/>
    <s v="CSCO"/>
    <s v="buy"/>
    <n v="1400"/>
    <n v="11"/>
    <s v="2019-04-02"/>
    <n v="55"/>
    <n v="55.41"/>
    <n v="54.970001000000003"/>
    <n v="55.290000999999997"/>
    <n v="54.597580000000001"/>
    <n v="17264000"/>
    <s v="CSCO"/>
    <x v="1"/>
    <s v="$50.00 to $99.99"/>
    <n v="50"/>
    <n v="0.08"/>
    <n v="112"/>
    <n v="76436.611999999994"/>
    <s v="CSCO"/>
    <s v="Cisco Systems"/>
    <s v="Information Technology"/>
    <s v="Communications Equipment"/>
    <s v="San Jose, California"/>
    <d v="1993-12-01T00:00:00"/>
    <n v="858877"/>
    <m/>
  </r>
  <r>
    <d v="2019-06-06T00:00:00"/>
    <s v="CSCO"/>
    <s v="buy"/>
    <n v="1600"/>
    <n v="10"/>
    <s v="2019-06-06"/>
    <n v="54.889999000000003"/>
    <n v="55.299999"/>
    <n v="54.209999000000003"/>
    <n v="55.099997999999999"/>
    <n v="54.754447999999996"/>
    <n v="15927300"/>
    <s v="CSCO"/>
    <x v="2"/>
    <s v="$50.00 to $99.99"/>
    <n v="50"/>
    <n v="0.08"/>
    <n v="128"/>
    <n v="87607.116799999989"/>
    <s v="CSCO"/>
    <s v="Cisco Systems"/>
    <s v="Information Technology"/>
    <s v="Communications Equipment"/>
    <s v="San Jose, California"/>
    <d v="1993-12-01T00:00:00"/>
    <n v="858877"/>
    <m/>
  </r>
  <r>
    <d v="2019-06-06T00:00:00"/>
    <s v="CSCO"/>
    <s v="sell"/>
    <n v="400"/>
    <n v="5"/>
    <s v="2019-06-06"/>
    <n v="54.889999000000003"/>
    <n v="55.299999"/>
    <n v="54.209999000000003"/>
    <n v="55.099997999999999"/>
    <n v="54.754447999999996"/>
    <n v="15927300"/>
    <s v="CSCO"/>
    <x v="12"/>
    <s v="$50.00 to $99.99"/>
    <n v="50"/>
    <n v="0.08"/>
    <n v="32"/>
    <n v="21901.779200000001"/>
    <s v="CSCO"/>
    <s v="Cisco Systems"/>
    <s v="Information Technology"/>
    <s v="Communications Equipment"/>
    <s v="San Jose, California"/>
    <d v="1993-12-01T00:00:00"/>
    <n v="858877"/>
    <m/>
  </r>
  <r>
    <d v="2019-06-06T00:00:00"/>
    <s v="CSCO"/>
    <s v="buy"/>
    <n v="100"/>
    <n v="3"/>
    <s v="2019-06-06"/>
    <n v="54.889999000000003"/>
    <n v="55.299999"/>
    <n v="54.209999000000003"/>
    <n v="55.099997999999999"/>
    <n v="54.754447999999996"/>
    <n v="15927300"/>
    <s v="CSCO"/>
    <x v="3"/>
    <s v="$50.00 to $99.99"/>
    <n v="50"/>
    <n v="0.08"/>
    <n v="8"/>
    <n v="5475.4447999999993"/>
    <s v="CSCO"/>
    <s v="Cisco Systems"/>
    <s v="Information Technology"/>
    <s v="Communications Equipment"/>
    <s v="San Jose, California"/>
    <d v="1993-12-01T00:00:00"/>
    <n v="858877"/>
    <m/>
  </r>
  <r>
    <d v="2019-06-06T00:00:00"/>
    <s v="CSCO"/>
    <s v="sell"/>
    <n v="200"/>
    <n v="4"/>
    <s v="2019-06-06"/>
    <n v="54.889999000000003"/>
    <n v="55.299999"/>
    <n v="54.209999000000003"/>
    <n v="55.099997999999999"/>
    <n v="54.754447999999996"/>
    <n v="15927300"/>
    <s v="CSCO"/>
    <x v="14"/>
    <s v="$50.00 to $99.99"/>
    <n v="50"/>
    <n v="0.08"/>
    <n v="16"/>
    <n v="10950.8896"/>
    <s v="CSCO"/>
    <s v="Cisco Systems"/>
    <s v="Information Technology"/>
    <s v="Communications Equipment"/>
    <s v="San Jose, California"/>
    <d v="1993-12-01T00:00:00"/>
    <n v="858877"/>
    <m/>
  </r>
  <r>
    <d v="2019-04-09T00:00:00"/>
    <s v="CSCO"/>
    <s v="sell"/>
    <n v="200"/>
    <n v="4"/>
    <s v="2019-04-09"/>
    <n v="55.080002"/>
    <n v="55.419998"/>
    <n v="54.860000999999997"/>
    <n v="55.18"/>
    <n v="54.833950000000002"/>
    <n v="15508400"/>
    <s v="CSCO"/>
    <x v="14"/>
    <s v="$50.00 to $99.99"/>
    <n v="50"/>
    <n v="0.08"/>
    <n v="16"/>
    <n v="10966.79"/>
    <s v="CSCO"/>
    <s v="Cisco Systems"/>
    <s v="Information Technology"/>
    <s v="Communications Equipment"/>
    <s v="San Jose, California"/>
    <d v="1993-12-01T00:00:00"/>
    <n v="858877"/>
    <m/>
  </r>
  <r>
    <d v="2019-04-09T00:00:00"/>
    <s v="CSCO"/>
    <s v="sell"/>
    <n v="2100"/>
    <n v="14"/>
    <s v="2019-04-09"/>
    <n v="55.080002"/>
    <n v="55.419998"/>
    <n v="54.860000999999997"/>
    <n v="55.18"/>
    <n v="54.833950000000002"/>
    <n v="15508400"/>
    <s v="CSCO"/>
    <x v="16"/>
    <s v="$50.00 to $99.99"/>
    <n v="50"/>
    <n v="0.08"/>
    <n v="168"/>
    <n v="115151.295"/>
    <s v="CSCO"/>
    <s v="Cisco Systems"/>
    <s v="Information Technology"/>
    <s v="Communications Equipment"/>
    <s v="San Jose, California"/>
    <d v="1993-12-01T00:00:00"/>
    <n v="858877"/>
    <m/>
  </r>
  <r>
    <d v="2019-04-05T00:00:00"/>
    <s v="CSCO"/>
    <s v="buy"/>
    <n v="900"/>
    <n v="6"/>
    <s v="2019-04-05"/>
    <n v="55.25"/>
    <n v="55.610000999999997"/>
    <n v="55.130001"/>
    <n v="55.209999000000003"/>
    <n v="54.863762000000001"/>
    <n v="13817500"/>
    <s v="CSCO"/>
    <x v="5"/>
    <s v="$50.00 to $99.99"/>
    <n v="50"/>
    <n v="0.08"/>
    <n v="72"/>
    <n v="49377.385799999996"/>
    <s v="CSCO"/>
    <s v="Cisco Systems"/>
    <s v="Information Technology"/>
    <s v="Communications Equipment"/>
    <s v="San Jose, California"/>
    <d v="1993-12-01T00:00:00"/>
    <n v="858877"/>
    <m/>
  </r>
  <r>
    <d v="2019-04-03T00:00:00"/>
    <s v="CSCO"/>
    <s v="sell"/>
    <n v="100"/>
    <n v="3"/>
    <s v="2019-04-03"/>
    <n v="55.459999000000003"/>
    <n v="55.799999"/>
    <n v="55.07"/>
    <n v="55.630001"/>
    <n v="54.933323000000001"/>
    <n v="21110400"/>
    <s v="CSCO"/>
    <x v="3"/>
    <s v="$50.00 to $99.99"/>
    <n v="50"/>
    <n v="0.08"/>
    <n v="8"/>
    <n v="5493.3323"/>
    <s v="CSCO"/>
    <s v="Cisco Systems"/>
    <s v="Information Technology"/>
    <s v="Communications Equipment"/>
    <s v="San Jose, California"/>
    <d v="1993-12-01T00:00:00"/>
    <n v="858877"/>
    <m/>
  </r>
  <r>
    <d v="2019-06-17T00:00:00"/>
    <s v="CSCO"/>
    <s v="sell"/>
    <n v="700"/>
    <n v="18"/>
    <s v="2019-06-17"/>
    <n v="54.990001999999997"/>
    <n v="55.470001000000003"/>
    <n v="54.860000999999997"/>
    <n v="55.400002000000001"/>
    <n v="55.052570000000003"/>
    <n v="20392600"/>
    <s v="CSCO"/>
    <x v="18"/>
    <s v="$50.00 to $99.99"/>
    <n v="50"/>
    <n v="0.08"/>
    <n v="56"/>
    <n v="38536.798999999999"/>
    <s v="CSCO"/>
    <s v="Cisco Systems"/>
    <s v="Information Technology"/>
    <s v="Communications Equipment"/>
    <s v="San Jose, California"/>
    <d v="1993-12-01T00:00:00"/>
    <n v="858877"/>
    <m/>
  </r>
  <r>
    <d v="2019-04-08T00:00:00"/>
    <s v="CSCO"/>
    <s v="buy"/>
    <n v="1400"/>
    <n v="15"/>
    <s v="2019-04-08"/>
    <n v="55.200001"/>
    <n v="55.560001"/>
    <n v="54.790000999999997"/>
    <n v="55.490001999999997"/>
    <n v="55.142006000000002"/>
    <n v="13862800"/>
    <s v="CSCO"/>
    <x v="9"/>
    <s v="$50.00 to $99.99"/>
    <n v="50"/>
    <n v="0.08"/>
    <n v="112"/>
    <n v="77198.808400000009"/>
    <s v="CSCO"/>
    <s v="Cisco Systems"/>
    <s v="Information Technology"/>
    <s v="Communications Equipment"/>
    <s v="San Jose, California"/>
    <d v="1993-12-01T00:00:00"/>
    <n v="858877"/>
    <m/>
  </r>
  <r>
    <d v="2019-04-08T00:00:00"/>
    <s v="CSCO"/>
    <s v="buy"/>
    <n v="600"/>
    <n v="5"/>
    <s v="2019-04-08"/>
    <n v="55.200001"/>
    <n v="55.560001"/>
    <n v="54.790000999999997"/>
    <n v="55.490001999999997"/>
    <n v="55.142006000000002"/>
    <n v="13862800"/>
    <s v="CSCO"/>
    <x v="12"/>
    <s v="$50.00 to $99.99"/>
    <n v="50"/>
    <n v="0.08"/>
    <n v="48"/>
    <n v="33085.203600000001"/>
    <s v="CSCO"/>
    <s v="Cisco Systems"/>
    <s v="Information Technology"/>
    <s v="Communications Equipment"/>
    <s v="San Jose, California"/>
    <d v="1993-12-01T00:00:00"/>
    <n v="858877"/>
    <m/>
  </r>
  <r>
    <d v="2019-05-01T00:00:00"/>
    <s v="CSCO"/>
    <s v="sell"/>
    <n v="1900"/>
    <n v="14"/>
    <s v="2019-05-01"/>
    <n v="56"/>
    <n v="56.349997999999999"/>
    <n v="55.509998000000003"/>
    <n v="55.580002"/>
    <n v="55.231440999999997"/>
    <n v="17648500"/>
    <s v="CSCO"/>
    <x v="16"/>
    <s v="$50.00 to $99.99"/>
    <n v="50"/>
    <n v="0.08"/>
    <n v="152"/>
    <n v="104939.73789999999"/>
    <s v="CSCO"/>
    <s v="Cisco Systems"/>
    <s v="Information Technology"/>
    <s v="Communications Equipment"/>
    <s v="San Jose, California"/>
    <d v="1993-12-01T00:00:00"/>
    <n v="858877"/>
    <m/>
  </r>
  <r>
    <d v="2019-04-11T00:00:00"/>
    <s v="CSCO"/>
    <s v="buy"/>
    <n v="1400"/>
    <n v="9"/>
    <s v="2019-04-11"/>
    <n v="55.93"/>
    <n v="55.950001"/>
    <n v="55.310001"/>
    <n v="55.599997999999999"/>
    <n v="55.251311999999999"/>
    <n v="13186000"/>
    <s v="CSCO"/>
    <x v="6"/>
    <s v="$50.00 to $99.99"/>
    <n v="50"/>
    <n v="0.08"/>
    <n v="112"/>
    <n v="77351.836800000005"/>
    <s v="CSCO"/>
    <s v="Cisco Systems"/>
    <s v="Information Technology"/>
    <s v="Communications Equipment"/>
    <s v="San Jose, California"/>
    <d v="1993-12-01T00:00:00"/>
    <n v="858877"/>
    <m/>
  </r>
  <r>
    <d v="2019-04-11T00:00:00"/>
    <s v="CSCO"/>
    <s v="sell"/>
    <n v="700"/>
    <n v="11"/>
    <s v="2019-04-11"/>
    <n v="55.93"/>
    <n v="55.950001"/>
    <n v="55.310001"/>
    <n v="55.599997999999999"/>
    <n v="55.251311999999999"/>
    <n v="13186000"/>
    <s v="CSCO"/>
    <x v="1"/>
    <s v="$50.00 to $99.99"/>
    <n v="50"/>
    <n v="0.08"/>
    <n v="56"/>
    <n v="38675.918400000002"/>
    <s v="CSCO"/>
    <s v="Cisco Systems"/>
    <s v="Information Technology"/>
    <s v="Communications Equipment"/>
    <s v="San Jose, California"/>
    <d v="1993-12-01T00:00:00"/>
    <n v="858877"/>
    <m/>
  </r>
  <r>
    <d v="2019-04-11T00:00:00"/>
    <s v="CSCO"/>
    <s v="buy"/>
    <n v="1600"/>
    <n v="17"/>
    <s v="2019-04-11"/>
    <n v="55.93"/>
    <n v="55.950001"/>
    <n v="55.310001"/>
    <n v="55.599997999999999"/>
    <n v="55.251311999999999"/>
    <n v="13186000"/>
    <s v="CSCO"/>
    <x v="17"/>
    <s v="$50.00 to $99.99"/>
    <n v="50"/>
    <n v="0.08"/>
    <n v="128"/>
    <n v="88402.099199999997"/>
    <s v="CSCO"/>
    <s v="Cisco Systems"/>
    <s v="Information Technology"/>
    <s v="Communications Equipment"/>
    <s v="San Jose, California"/>
    <d v="1993-12-01T00:00:00"/>
    <n v="858877"/>
    <m/>
  </r>
  <r>
    <d v="2019-05-22T00:00:00"/>
    <s v="CSCO"/>
    <s v="buy"/>
    <n v="2100"/>
    <n v="19"/>
    <s v="2019-05-22"/>
    <n v="56.220001000000003"/>
    <n v="56.299999"/>
    <n v="55.669998"/>
    <n v="55.689999"/>
    <n v="55.340752000000002"/>
    <n v="19479200"/>
    <s v="CSCO"/>
    <x v="0"/>
    <s v="$50.00 to $99.99"/>
    <n v="50"/>
    <n v="0.08"/>
    <n v="168"/>
    <n v="116215.57919999999"/>
    <s v="CSCO"/>
    <s v="Cisco Systems"/>
    <s v="Information Technology"/>
    <s v="Communications Equipment"/>
    <s v="San Jose, California"/>
    <d v="1993-12-01T00:00:00"/>
    <n v="858877"/>
    <m/>
  </r>
  <r>
    <d v="2019-05-22T00:00:00"/>
    <s v="CSCO"/>
    <s v="sell"/>
    <n v="1300"/>
    <n v="8"/>
    <s v="2019-05-22"/>
    <n v="56.220001000000003"/>
    <n v="56.299999"/>
    <n v="55.669998"/>
    <n v="55.689999"/>
    <n v="55.340752000000002"/>
    <n v="19479200"/>
    <s v="CSCO"/>
    <x v="4"/>
    <s v="$50.00 to $99.99"/>
    <n v="50"/>
    <n v="0.08"/>
    <n v="104"/>
    <n v="71942.977599999998"/>
    <s v="CSCO"/>
    <s v="Cisco Systems"/>
    <s v="Information Technology"/>
    <s v="Communications Equipment"/>
    <s v="San Jose, California"/>
    <d v="1993-12-01T00:00:00"/>
    <n v="858877"/>
    <m/>
  </r>
  <r>
    <d v="2019-06-27T00:00:00"/>
    <s v="CSCO"/>
    <s v="buy"/>
    <n v="100"/>
    <n v="4"/>
    <s v="2019-06-27"/>
    <n v="56.939999"/>
    <n v="57.25"/>
    <n v="55.470001000000003"/>
    <n v="55.73"/>
    <n v="55.380501000000002"/>
    <n v="23959900"/>
    <s v="CSCO"/>
    <x v="14"/>
    <s v="$50.00 to $99.99"/>
    <n v="50"/>
    <n v="0.08"/>
    <n v="8"/>
    <n v="5538.0501000000004"/>
    <s v="CSCO"/>
    <s v="Cisco Systems"/>
    <s v="Information Technology"/>
    <s v="Communications Equipment"/>
    <s v="San Jose, California"/>
    <d v="1993-12-01T00:00:00"/>
    <n v="858877"/>
    <m/>
  </r>
  <r>
    <d v="2019-06-27T00:00:00"/>
    <s v="CSCO"/>
    <s v="buy"/>
    <n v="4400"/>
    <n v="20"/>
    <s v="2019-06-27"/>
    <n v="56.939999"/>
    <n v="57.25"/>
    <n v="55.470001000000003"/>
    <n v="55.73"/>
    <n v="55.380501000000002"/>
    <n v="23959900"/>
    <s v="CSCO"/>
    <x v="15"/>
    <s v="$50.00 to $99.99"/>
    <n v="50"/>
    <n v="0.08"/>
    <n v="352"/>
    <n v="243674.20439999999"/>
    <s v="CSCO"/>
    <s v="Cisco Systems"/>
    <s v="Information Technology"/>
    <s v="Communications Equipment"/>
    <s v="San Jose, California"/>
    <d v="1993-12-01T00:00:00"/>
    <n v="858877"/>
    <m/>
  </r>
  <r>
    <d v="2019-04-10T00:00:00"/>
    <s v="CSCO"/>
    <s v="sell"/>
    <n v="2900"/>
    <n v="16"/>
    <s v="2019-04-10"/>
    <n v="55.110000999999997"/>
    <n v="55.84"/>
    <n v="55.110000999999997"/>
    <n v="55.82"/>
    <n v="55.469935999999997"/>
    <n v="13460200"/>
    <s v="CSCO"/>
    <x v="8"/>
    <s v="$50.00 to $99.99"/>
    <n v="50"/>
    <n v="0.08"/>
    <n v="232"/>
    <n v="160862.8144"/>
    <s v="CSCO"/>
    <s v="Cisco Systems"/>
    <s v="Information Technology"/>
    <s v="Communications Equipment"/>
    <s v="San Jose, California"/>
    <d v="1993-12-01T00:00:00"/>
    <n v="858877"/>
    <m/>
  </r>
  <r>
    <d v="2019-04-10T00:00:00"/>
    <s v="CSCO"/>
    <s v="buy"/>
    <n v="2500"/>
    <n v="14"/>
    <s v="2019-04-10"/>
    <n v="55.110000999999997"/>
    <n v="55.84"/>
    <n v="55.110000999999997"/>
    <n v="55.82"/>
    <n v="55.469935999999997"/>
    <n v="13460200"/>
    <s v="CSCO"/>
    <x v="16"/>
    <s v="$50.00 to $99.99"/>
    <n v="50"/>
    <n v="0.08"/>
    <n v="200"/>
    <n v="138674.84"/>
    <s v="CSCO"/>
    <s v="Cisco Systems"/>
    <s v="Information Technology"/>
    <s v="Communications Equipment"/>
    <s v="San Jose, California"/>
    <d v="1993-12-01T00:00:00"/>
    <n v="858877"/>
    <m/>
  </r>
  <r>
    <d v="2019-06-12T00:00:00"/>
    <s v="CSCO"/>
    <s v="sell"/>
    <n v="1200"/>
    <n v="9"/>
    <s v="2019-06-12"/>
    <n v="56.049999"/>
    <n v="56.59"/>
    <n v="55.650002000000001"/>
    <n v="55.860000999999997"/>
    <n v="55.509686000000002"/>
    <n v="23183000"/>
    <s v="CSCO"/>
    <x v="6"/>
    <s v="$50.00 to $99.99"/>
    <n v="50"/>
    <n v="0.08"/>
    <n v="96"/>
    <n v="66611.623200000002"/>
    <s v="CSCO"/>
    <s v="Cisco Systems"/>
    <s v="Information Technology"/>
    <s v="Communications Equipment"/>
    <s v="San Jose, California"/>
    <d v="1993-12-01T00:00:00"/>
    <n v="858877"/>
    <m/>
  </r>
  <r>
    <d v="2019-04-26T00:00:00"/>
    <s v="CSCO"/>
    <s v="sell"/>
    <n v="3200"/>
    <n v="14"/>
    <s v="2019-04-26"/>
    <n v="56.02"/>
    <n v="56.369999"/>
    <n v="55.68"/>
    <n v="55.880001"/>
    <n v="55.529559999999996"/>
    <n v="18010900"/>
    <s v="CSCO"/>
    <x v="16"/>
    <s v="$50.00 to $99.99"/>
    <n v="50"/>
    <n v="0.08"/>
    <n v="256"/>
    <n v="177694.592"/>
    <s v="CSCO"/>
    <s v="Cisco Systems"/>
    <s v="Information Technology"/>
    <s v="Communications Equipment"/>
    <s v="San Jose, California"/>
    <d v="1993-12-01T00:00:00"/>
    <n v="858877"/>
    <m/>
  </r>
  <r>
    <d v="2019-04-26T00:00:00"/>
    <s v="CSCO"/>
    <s v="sell"/>
    <n v="400"/>
    <n v="8"/>
    <s v="2019-04-26"/>
    <n v="56.02"/>
    <n v="56.369999"/>
    <n v="55.68"/>
    <n v="55.880001"/>
    <n v="55.529559999999996"/>
    <n v="18010900"/>
    <s v="CSCO"/>
    <x v="4"/>
    <s v="$50.00 to $99.99"/>
    <n v="50"/>
    <n v="0.08"/>
    <n v="32"/>
    <n v="22211.824000000001"/>
    <s v="CSCO"/>
    <s v="Cisco Systems"/>
    <s v="Information Technology"/>
    <s v="Communications Equipment"/>
    <s v="San Jose, California"/>
    <d v="1993-12-01T00:00:00"/>
    <n v="858877"/>
    <m/>
  </r>
  <r>
    <d v="2019-04-26T00:00:00"/>
    <s v="CSCO"/>
    <s v="buy"/>
    <n v="1200"/>
    <n v="13"/>
    <s v="2019-04-26"/>
    <n v="56.02"/>
    <n v="56.369999"/>
    <n v="55.68"/>
    <n v="55.880001"/>
    <n v="55.529559999999996"/>
    <n v="18010900"/>
    <s v="CSCO"/>
    <x v="13"/>
    <s v="$50.00 to $99.99"/>
    <n v="50"/>
    <n v="0.08"/>
    <n v="96"/>
    <n v="66635.471999999994"/>
    <s v="CSCO"/>
    <s v="Cisco Systems"/>
    <s v="Information Technology"/>
    <s v="Communications Equipment"/>
    <s v="San Jose, California"/>
    <d v="1993-12-01T00:00:00"/>
    <n v="858877"/>
    <m/>
  </r>
  <r>
    <d v="2019-04-26T00:00:00"/>
    <s v="CSCO"/>
    <s v="sell"/>
    <n v="1600"/>
    <n v="16"/>
    <s v="2019-04-26"/>
    <n v="56.02"/>
    <n v="56.369999"/>
    <n v="55.68"/>
    <n v="55.880001"/>
    <n v="55.529559999999996"/>
    <n v="18010900"/>
    <s v="CSCO"/>
    <x v="8"/>
    <s v="$50.00 to $99.99"/>
    <n v="50"/>
    <n v="0.08"/>
    <n v="128"/>
    <n v="88847.295999999988"/>
    <s v="CSCO"/>
    <s v="Cisco Systems"/>
    <s v="Information Technology"/>
    <s v="Communications Equipment"/>
    <s v="San Jose, California"/>
    <d v="1993-12-01T00:00:00"/>
    <n v="858877"/>
    <m/>
  </r>
  <r>
    <d v="2019-06-07T00:00:00"/>
    <s v="CSCO"/>
    <s v="buy"/>
    <n v="1700"/>
    <n v="17"/>
    <s v="2019-06-07"/>
    <n v="55.41"/>
    <n v="56.299999"/>
    <n v="55.029998999999997"/>
    <n v="55.93"/>
    <n v="55.579247000000002"/>
    <n v="17394900"/>
    <s v="CSCO"/>
    <x v="17"/>
    <s v="$50.00 to $99.99"/>
    <n v="50"/>
    <n v="0.08"/>
    <n v="136"/>
    <n v="94484.719900000011"/>
    <s v="CSCO"/>
    <s v="Cisco Systems"/>
    <s v="Information Technology"/>
    <s v="Communications Equipment"/>
    <s v="San Jose, California"/>
    <d v="1993-12-01T00:00:00"/>
    <n v="858877"/>
    <m/>
  </r>
  <r>
    <d v="2019-05-16T00:00:00"/>
    <s v="CSCO"/>
    <s v="sell"/>
    <n v="2100"/>
    <n v="16"/>
    <s v="2019-05-16"/>
    <n v="54.27"/>
    <n v="56.400002000000001"/>
    <n v="54.119999"/>
    <n v="55.93"/>
    <n v="55.579247000000002"/>
    <n v="46057800"/>
    <s v="CSCO"/>
    <x v="8"/>
    <s v="$50.00 to $99.99"/>
    <n v="50"/>
    <n v="0.08"/>
    <n v="168"/>
    <n v="116716.41869999999"/>
    <s v="CSCO"/>
    <s v="Cisco Systems"/>
    <s v="Information Technology"/>
    <s v="Communications Equipment"/>
    <s v="San Jose, California"/>
    <d v="1993-12-01T00:00:00"/>
    <n v="858877"/>
    <m/>
  </r>
  <r>
    <d v="2019-06-07T00:00:00"/>
    <s v="CSCO"/>
    <s v="sell"/>
    <n v="700"/>
    <n v="12"/>
    <s v="2019-06-07"/>
    <n v="55.41"/>
    <n v="56.299999"/>
    <n v="55.029998999999997"/>
    <n v="55.93"/>
    <n v="55.579247000000002"/>
    <n v="17394900"/>
    <s v="CSCO"/>
    <x v="11"/>
    <s v="$50.00 to $99.99"/>
    <n v="50"/>
    <n v="0.08"/>
    <n v="56"/>
    <n v="38905.472900000001"/>
    <s v="CSCO"/>
    <s v="Cisco Systems"/>
    <s v="Information Technology"/>
    <s v="Communications Equipment"/>
    <s v="San Jose, California"/>
    <d v="1993-12-01T00:00:00"/>
    <n v="858877"/>
    <m/>
  </r>
  <r>
    <d v="2019-06-07T00:00:00"/>
    <s v="CSCO"/>
    <s v="buy"/>
    <n v="300"/>
    <n v="7"/>
    <s v="2019-06-07"/>
    <n v="55.41"/>
    <n v="56.299999"/>
    <n v="55.029998999999997"/>
    <n v="55.93"/>
    <n v="55.579247000000002"/>
    <n v="17394900"/>
    <s v="CSCO"/>
    <x v="7"/>
    <s v="$50.00 to $99.99"/>
    <n v="50"/>
    <n v="0.08"/>
    <n v="24"/>
    <n v="16673.774099999999"/>
    <s v="CSCO"/>
    <s v="Cisco Systems"/>
    <s v="Information Technology"/>
    <s v="Communications Equipment"/>
    <s v="San Jose, California"/>
    <d v="1993-12-01T00:00:00"/>
    <n v="858877"/>
    <m/>
  </r>
  <r>
    <d v="2019-06-07T00:00:00"/>
    <s v="CSCO"/>
    <s v="buy"/>
    <n v="600"/>
    <n v="10"/>
    <s v="2019-06-07"/>
    <n v="55.41"/>
    <n v="56.299999"/>
    <n v="55.029998999999997"/>
    <n v="55.93"/>
    <n v="55.579247000000002"/>
    <n v="17394900"/>
    <s v="CSCO"/>
    <x v="2"/>
    <s v="$50.00 to $99.99"/>
    <n v="50"/>
    <n v="0.08"/>
    <n v="48"/>
    <n v="33347.548199999997"/>
    <s v="CSCO"/>
    <s v="Cisco Systems"/>
    <s v="Information Technology"/>
    <s v="Communications Equipment"/>
    <s v="San Jose, California"/>
    <d v="1993-12-01T00:00:00"/>
    <n v="858877"/>
    <m/>
  </r>
  <r>
    <d v="2019-04-30T00:00:00"/>
    <s v="CSCO"/>
    <s v="buy"/>
    <n v="600"/>
    <n v="4"/>
    <s v="2019-04-30"/>
    <n v="56"/>
    <n v="56.119999"/>
    <n v="55.529998999999997"/>
    <n v="55.950001"/>
    <n v="55.599120999999997"/>
    <n v="20846000"/>
    <s v="CSCO"/>
    <x v="14"/>
    <s v="$50.00 to $99.99"/>
    <n v="50"/>
    <n v="0.08"/>
    <n v="48"/>
    <n v="33359.472600000001"/>
    <s v="CSCO"/>
    <s v="Cisco Systems"/>
    <s v="Information Technology"/>
    <s v="Communications Equipment"/>
    <s v="San Jose, California"/>
    <d v="1993-12-01T00:00:00"/>
    <n v="858877"/>
    <m/>
  </r>
  <r>
    <d v="2019-04-30T00:00:00"/>
    <s v="CSCO"/>
    <s v="buy"/>
    <n v="900"/>
    <n v="13"/>
    <s v="2019-04-30"/>
    <n v="56"/>
    <n v="56.119999"/>
    <n v="55.529998999999997"/>
    <n v="55.950001"/>
    <n v="55.599120999999997"/>
    <n v="20846000"/>
    <s v="CSCO"/>
    <x v="13"/>
    <s v="$50.00 to $99.99"/>
    <n v="50"/>
    <n v="0.08"/>
    <n v="72"/>
    <n v="50039.208899999998"/>
    <s v="CSCO"/>
    <s v="Cisco Systems"/>
    <s v="Information Technology"/>
    <s v="Communications Equipment"/>
    <s v="San Jose, California"/>
    <d v="1993-12-01T00:00:00"/>
    <n v="858877"/>
    <m/>
  </r>
  <r>
    <d v="2019-05-20T00:00:00"/>
    <s v="CSCO"/>
    <s v="buy"/>
    <n v="300"/>
    <n v="3"/>
    <s v="2019-05-20"/>
    <n v="55.799999"/>
    <n v="56.389999000000003"/>
    <n v="55.549999"/>
    <n v="56.009998000000003"/>
    <n v="55.658740999999999"/>
    <n v="21004100"/>
    <s v="CSCO"/>
    <x v="3"/>
    <s v="$50.00 to $99.99"/>
    <n v="50"/>
    <n v="0.08"/>
    <n v="24"/>
    <n v="16697.622299999999"/>
    <s v="CSCO"/>
    <s v="Cisco Systems"/>
    <s v="Information Technology"/>
    <s v="Communications Equipment"/>
    <s v="San Jose, California"/>
    <d v="1993-12-01T00:00:00"/>
    <n v="858877"/>
    <m/>
  </r>
  <r>
    <d v="2019-06-18T00:00:00"/>
    <s v="CSCO"/>
    <s v="buy"/>
    <n v="1800"/>
    <n v="18"/>
    <s v="2019-06-18"/>
    <n v="56.07"/>
    <n v="56.650002000000001"/>
    <n v="55.75"/>
    <n v="56.049999"/>
    <n v="55.698493999999997"/>
    <n v="21173200"/>
    <s v="CSCO"/>
    <x v="18"/>
    <s v="$50.00 to $99.99"/>
    <n v="50"/>
    <n v="0.08"/>
    <n v="144"/>
    <n v="100257.2892"/>
    <s v="CSCO"/>
    <s v="Cisco Systems"/>
    <s v="Information Technology"/>
    <s v="Communications Equipment"/>
    <s v="San Jose, California"/>
    <d v="1993-12-01T00:00:00"/>
    <n v="858877"/>
    <m/>
  </r>
  <r>
    <d v="2019-06-25T00:00:00"/>
    <s v="CSCO"/>
    <s v="sell"/>
    <n v="1300"/>
    <n v="19"/>
    <s v="2019-06-25"/>
    <n v="57.060001"/>
    <n v="57.200001"/>
    <n v="56.009998000000003"/>
    <n v="56.080002"/>
    <n v="55.728306000000003"/>
    <n v="25520600"/>
    <s v="CSCO"/>
    <x v="0"/>
    <s v="$50.00 to $99.99"/>
    <n v="50"/>
    <n v="0.08"/>
    <n v="104"/>
    <n v="72446.7978"/>
    <s v="CSCO"/>
    <s v="Cisco Systems"/>
    <s v="Information Technology"/>
    <s v="Communications Equipment"/>
    <s v="San Jose, California"/>
    <d v="1993-12-01T00:00:00"/>
    <n v="858877"/>
    <m/>
  </r>
  <r>
    <d v="2019-06-25T00:00:00"/>
    <s v="CSCO"/>
    <s v="sell"/>
    <n v="1300"/>
    <n v="13"/>
    <s v="2019-06-25"/>
    <n v="57.060001"/>
    <n v="57.200001"/>
    <n v="56.009998000000003"/>
    <n v="56.080002"/>
    <n v="55.728306000000003"/>
    <n v="25520600"/>
    <s v="CSCO"/>
    <x v="13"/>
    <s v="$50.00 to $99.99"/>
    <n v="50"/>
    <n v="0.08"/>
    <n v="104"/>
    <n v="72446.7978"/>
    <s v="CSCO"/>
    <s v="Cisco Systems"/>
    <s v="Information Technology"/>
    <s v="Communications Equipment"/>
    <s v="San Jose, California"/>
    <d v="1993-12-01T00:00:00"/>
    <n v="858877"/>
    <m/>
  </r>
  <r>
    <d v="2019-04-29T00:00:00"/>
    <s v="CSCO"/>
    <s v="buy"/>
    <n v="1000"/>
    <n v="9"/>
    <s v="2019-04-29"/>
    <n v="55.669998"/>
    <n v="56.220001000000003"/>
    <n v="55.549999"/>
    <n v="56.130001"/>
    <n v="55.777991999999998"/>
    <n v="16259500"/>
    <s v="CSCO"/>
    <x v="6"/>
    <s v="$50.00 to $99.99"/>
    <n v="50"/>
    <n v="0.08"/>
    <n v="80"/>
    <n v="55777.991999999998"/>
    <s v="CSCO"/>
    <s v="Cisco Systems"/>
    <s v="Information Technology"/>
    <s v="Communications Equipment"/>
    <s v="San Jose, California"/>
    <d v="1993-12-01T00:00:00"/>
    <n v="858877"/>
    <m/>
  </r>
  <r>
    <d v="2019-04-29T00:00:00"/>
    <s v="CSCO"/>
    <s v="sell"/>
    <n v="1500"/>
    <n v="16"/>
    <s v="2019-04-29"/>
    <n v="55.669998"/>
    <n v="56.220001000000003"/>
    <n v="55.549999"/>
    <n v="56.130001"/>
    <n v="55.777991999999998"/>
    <n v="16259500"/>
    <s v="CSCO"/>
    <x v="8"/>
    <s v="$50.00 to $99.99"/>
    <n v="50"/>
    <n v="0.08"/>
    <n v="120"/>
    <n v="83666.987999999998"/>
    <s v="CSCO"/>
    <s v="Cisco Systems"/>
    <s v="Information Technology"/>
    <s v="Communications Equipment"/>
    <s v="San Jose, California"/>
    <d v="1993-12-01T00:00:00"/>
    <n v="858877"/>
    <m/>
  </r>
  <r>
    <d v="2019-06-19T00:00:00"/>
    <s v="CSCO"/>
    <s v="buy"/>
    <n v="1700"/>
    <n v="16"/>
    <s v="2019-06-19"/>
    <n v="56.040000999999997"/>
    <n v="56.369999"/>
    <n v="55.77"/>
    <n v="56.130001"/>
    <n v="55.777991999999998"/>
    <n v="21096300"/>
    <s v="CSCO"/>
    <x v="8"/>
    <s v="$50.00 to $99.99"/>
    <n v="50"/>
    <n v="0.08"/>
    <n v="136"/>
    <n v="94822.5864"/>
    <s v="CSCO"/>
    <s v="Cisco Systems"/>
    <s v="Information Technology"/>
    <s v="Communications Equipment"/>
    <s v="San Jose, California"/>
    <d v="1993-12-01T00:00:00"/>
    <n v="858877"/>
    <m/>
  </r>
  <r>
    <d v="2019-04-29T00:00:00"/>
    <s v="CSCO"/>
    <s v="sell"/>
    <n v="1100"/>
    <n v="13"/>
    <s v="2019-04-29"/>
    <n v="55.669998"/>
    <n v="56.220001000000003"/>
    <n v="55.549999"/>
    <n v="56.130001"/>
    <n v="55.777991999999998"/>
    <n v="16259500"/>
    <s v="CSCO"/>
    <x v="13"/>
    <s v="$50.00 to $99.99"/>
    <n v="50"/>
    <n v="0.08"/>
    <n v="88"/>
    <n v="61355.7912"/>
    <s v="CSCO"/>
    <s v="Cisco Systems"/>
    <s v="Information Technology"/>
    <s v="Communications Equipment"/>
    <s v="San Jose, California"/>
    <d v="1993-12-01T00:00:00"/>
    <n v="858877"/>
    <m/>
  </r>
  <r>
    <d v="2019-04-29T00:00:00"/>
    <s v="CSCO"/>
    <s v="sell"/>
    <n v="200"/>
    <n v="2"/>
    <s v="2019-04-29"/>
    <n v="55.669998"/>
    <n v="56.220001000000003"/>
    <n v="55.549999"/>
    <n v="56.130001"/>
    <n v="55.777991999999998"/>
    <n v="16259500"/>
    <s v="CSCO"/>
    <x v="10"/>
    <s v="$50.00 to $99.99"/>
    <n v="50"/>
    <n v="0.08"/>
    <n v="16"/>
    <n v="11155.598400000001"/>
    <s v="CSCO"/>
    <s v="Cisco Systems"/>
    <s v="Information Technology"/>
    <s v="Communications Equipment"/>
    <s v="San Jose, California"/>
    <d v="1993-12-01T00:00:00"/>
    <n v="858877"/>
    <m/>
  </r>
  <r>
    <d v="2019-06-13T00:00:00"/>
    <s v="CSCO"/>
    <s v="buy"/>
    <n v="1300"/>
    <n v="7"/>
    <s v="2019-06-13"/>
    <n v="55.919998"/>
    <n v="56.27"/>
    <n v="55.779998999999997"/>
    <n v="56.169998"/>
    <n v="55.817737999999999"/>
    <n v="15785300"/>
    <s v="CSCO"/>
    <x v="7"/>
    <s v="$50.00 to $99.99"/>
    <n v="50"/>
    <n v="0.08"/>
    <n v="104"/>
    <n v="72563.059399999998"/>
    <s v="CSCO"/>
    <s v="Cisco Systems"/>
    <s v="Information Technology"/>
    <s v="Communications Equipment"/>
    <s v="San Jose, California"/>
    <d v="1993-12-01T00:00:00"/>
    <n v="858877"/>
    <m/>
  </r>
  <r>
    <d v="2019-04-12T00:00:00"/>
    <s v="CSCO"/>
    <s v="buy"/>
    <n v="2400"/>
    <n v="14"/>
    <s v="2019-04-12"/>
    <n v="55.93"/>
    <n v="56.360000999999997"/>
    <n v="55.790000999999997"/>
    <n v="56.290000999999997"/>
    <n v="55.936988999999997"/>
    <n v="14331700"/>
    <s v="CSCO"/>
    <x v="16"/>
    <s v="$50.00 to $99.99"/>
    <n v="50"/>
    <n v="0.08"/>
    <n v="192"/>
    <n v="134248.77359999999"/>
    <s v="CSCO"/>
    <s v="Cisco Systems"/>
    <s v="Information Technology"/>
    <s v="Communications Equipment"/>
    <s v="San Jose, California"/>
    <d v="1993-12-01T00:00:00"/>
    <n v="858877"/>
    <m/>
  </r>
  <r>
    <d v="2019-04-12T00:00:00"/>
    <s v="CSCO"/>
    <s v="sell"/>
    <n v="1600"/>
    <n v="19"/>
    <s v="2019-04-12"/>
    <n v="55.93"/>
    <n v="56.360000999999997"/>
    <n v="55.790000999999997"/>
    <n v="56.290000999999997"/>
    <n v="55.936988999999997"/>
    <n v="14331700"/>
    <s v="CSCO"/>
    <x v="0"/>
    <s v="$50.00 to $99.99"/>
    <n v="50"/>
    <n v="0.08"/>
    <n v="128"/>
    <n v="89499.182399999991"/>
    <s v="CSCO"/>
    <s v="Cisco Systems"/>
    <s v="Information Technology"/>
    <s v="Communications Equipment"/>
    <s v="San Jose, California"/>
    <d v="1993-12-01T00:00:00"/>
    <n v="858877"/>
    <m/>
  </r>
  <r>
    <d v="2019-04-17T00:00:00"/>
    <s v="CSCO"/>
    <s v="sell"/>
    <n v="400"/>
    <n v="7"/>
    <s v="2019-04-17"/>
    <n v="57.18"/>
    <n v="57.32"/>
    <n v="56.290000999999997"/>
    <n v="56.310001"/>
    <n v="55.956862999999998"/>
    <n v="26093600"/>
    <s v="CSCO"/>
    <x v="7"/>
    <s v="$50.00 to $99.99"/>
    <n v="50"/>
    <n v="0.08"/>
    <n v="32"/>
    <n v="22382.745200000001"/>
    <s v="CSCO"/>
    <s v="Cisco Systems"/>
    <s v="Information Technology"/>
    <s v="Communications Equipment"/>
    <s v="San Jose, California"/>
    <d v="1993-12-01T00:00:00"/>
    <n v="858877"/>
    <m/>
  </r>
  <r>
    <d v="2019-04-17T00:00:00"/>
    <s v="CSCO"/>
    <s v="buy"/>
    <n v="600"/>
    <n v="8"/>
    <s v="2019-04-17"/>
    <n v="57.18"/>
    <n v="57.32"/>
    <n v="56.290000999999997"/>
    <n v="56.310001"/>
    <n v="55.956862999999998"/>
    <n v="26093600"/>
    <s v="CSCO"/>
    <x v="4"/>
    <s v="$50.00 to $99.99"/>
    <n v="50"/>
    <n v="0.08"/>
    <n v="48"/>
    <n v="33574.1178"/>
    <s v="CSCO"/>
    <s v="Cisco Systems"/>
    <s v="Information Technology"/>
    <s v="Communications Equipment"/>
    <s v="San Jose, California"/>
    <d v="1993-12-01T00:00:00"/>
    <n v="858877"/>
    <m/>
  </r>
  <r>
    <d v="2019-04-18T00:00:00"/>
    <s v="CSCO"/>
    <s v="buy"/>
    <n v="1000"/>
    <n v="17"/>
    <s v="2019-04-18"/>
    <n v="56.630001"/>
    <n v="56.700001"/>
    <n v="56.110000999999997"/>
    <n v="56.400002000000001"/>
    <n v="56.046298999999998"/>
    <n v="18332000"/>
    <s v="CSCO"/>
    <x v="17"/>
    <s v="$50.00 to $99.99"/>
    <n v="50"/>
    <n v="0.08"/>
    <n v="80"/>
    <n v="56046.298999999999"/>
    <s v="CSCO"/>
    <s v="Cisco Systems"/>
    <s v="Information Technology"/>
    <s v="Communications Equipment"/>
    <s v="San Jose, California"/>
    <d v="1993-12-01T00:00:00"/>
    <n v="858877"/>
    <m/>
  </r>
  <r>
    <d v="2019-04-18T00:00:00"/>
    <s v="CSCO"/>
    <s v="sell"/>
    <n v="700"/>
    <n v="11"/>
    <s v="2019-04-18"/>
    <n v="56.630001"/>
    <n v="56.700001"/>
    <n v="56.110000999999997"/>
    <n v="56.400002000000001"/>
    <n v="56.046298999999998"/>
    <n v="18332000"/>
    <s v="CSCO"/>
    <x v="1"/>
    <s v="$50.00 to $99.99"/>
    <n v="50"/>
    <n v="0.08"/>
    <n v="56"/>
    <n v="39232.409299999999"/>
    <s v="CSCO"/>
    <s v="Cisco Systems"/>
    <s v="Information Technology"/>
    <s v="Communications Equipment"/>
    <s v="San Jose, California"/>
    <d v="1993-12-01T00:00:00"/>
    <n v="858877"/>
    <m/>
  </r>
  <r>
    <d v="2019-06-10T00:00:00"/>
    <s v="CSCO"/>
    <s v="buy"/>
    <n v="1000"/>
    <n v="9"/>
    <s v="2019-06-10"/>
    <n v="56.139999000000003"/>
    <n v="56.650002000000001"/>
    <n v="55.959999000000003"/>
    <n v="56.419998"/>
    <n v="56.06617"/>
    <n v="16871000"/>
    <s v="CSCO"/>
    <x v="6"/>
    <s v="$50.00 to $99.99"/>
    <n v="50"/>
    <n v="0.08"/>
    <n v="80"/>
    <n v="56066.17"/>
    <s v="CSCO"/>
    <s v="Cisco Systems"/>
    <s v="Information Technology"/>
    <s v="Communications Equipment"/>
    <s v="San Jose, California"/>
    <d v="1993-12-01T00:00:00"/>
    <n v="858877"/>
    <m/>
  </r>
  <r>
    <d v="2019-06-10T00:00:00"/>
    <s v="CSCO"/>
    <s v="buy"/>
    <n v="400"/>
    <n v="7"/>
    <s v="2019-06-10"/>
    <n v="56.139999000000003"/>
    <n v="56.650002000000001"/>
    <n v="55.959999000000003"/>
    <n v="56.419998"/>
    <n v="56.06617"/>
    <n v="16871000"/>
    <s v="CSCO"/>
    <x v="7"/>
    <s v="$50.00 to $99.99"/>
    <n v="50"/>
    <n v="0.08"/>
    <n v="32"/>
    <n v="22426.468000000001"/>
    <s v="CSCO"/>
    <s v="Cisco Systems"/>
    <s v="Information Technology"/>
    <s v="Communications Equipment"/>
    <s v="San Jose, California"/>
    <d v="1993-12-01T00:00:00"/>
    <n v="858877"/>
    <m/>
  </r>
  <r>
    <d v="2019-05-21T00:00:00"/>
    <s v="CSCO"/>
    <s v="buy"/>
    <n v="1100"/>
    <n v="9"/>
    <s v="2019-05-21"/>
    <n v="56.68"/>
    <n v="56.75"/>
    <n v="56.130001"/>
    <n v="56.52"/>
    <n v="56.165545999999999"/>
    <n v="18562300"/>
    <s v="CSCO"/>
    <x v="6"/>
    <s v="$50.00 to $99.99"/>
    <n v="50"/>
    <n v="0.08"/>
    <n v="88"/>
    <n v="61782.100599999998"/>
    <s v="CSCO"/>
    <s v="Cisco Systems"/>
    <s v="Information Technology"/>
    <s v="Communications Equipment"/>
    <s v="San Jose, California"/>
    <d v="1993-12-01T00:00:00"/>
    <n v="858877"/>
    <m/>
  </r>
  <r>
    <d v="2019-05-21T00:00:00"/>
    <s v="CSCO"/>
    <s v="buy"/>
    <n v="1100"/>
    <n v="19"/>
    <s v="2019-05-21"/>
    <n v="56.68"/>
    <n v="56.75"/>
    <n v="56.130001"/>
    <n v="56.52"/>
    <n v="56.165545999999999"/>
    <n v="18562300"/>
    <s v="CSCO"/>
    <x v="0"/>
    <s v="$50.00 to $99.99"/>
    <n v="50"/>
    <n v="0.08"/>
    <n v="88"/>
    <n v="61782.100599999998"/>
    <s v="CSCO"/>
    <s v="Cisco Systems"/>
    <s v="Information Technology"/>
    <s v="Communications Equipment"/>
    <s v="San Jose, California"/>
    <d v="1993-12-01T00:00:00"/>
    <n v="858877"/>
    <m/>
  </r>
  <r>
    <d v="2019-04-15T00:00:00"/>
    <s v="CSCO"/>
    <s v="sell"/>
    <n v="1000"/>
    <n v="15"/>
    <s v="2019-04-15"/>
    <n v="56.400002000000001"/>
    <n v="56.610000999999997"/>
    <n v="56.240001999999997"/>
    <n v="56.560001"/>
    <n v="56.205295999999997"/>
    <n v="12198400"/>
    <s v="CSCO"/>
    <x v="9"/>
    <s v="$50.00 to $99.99"/>
    <n v="50"/>
    <n v="0.08"/>
    <n v="80"/>
    <n v="56205.295999999988"/>
    <s v="CSCO"/>
    <s v="Cisco Systems"/>
    <s v="Information Technology"/>
    <s v="Communications Equipment"/>
    <s v="San Jose, California"/>
    <d v="1993-12-01T00:00:00"/>
    <n v="858877"/>
    <m/>
  </r>
  <r>
    <d v="2019-04-15T00:00:00"/>
    <s v="CSCO"/>
    <s v="buy"/>
    <n v="800"/>
    <n v="9"/>
    <s v="2019-04-15"/>
    <n v="56.400002000000001"/>
    <n v="56.610000999999997"/>
    <n v="56.240001999999997"/>
    <n v="56.560001"/>
    <n v="56.205295999999997"/>
    <n v="12198400"/>
    <s v="CSCO"/>
    <x v="6"/>
    <s v="$50.00 to $99.99"/>
    <n v="50"/>
    <n v="0.08"/>
    <n v="64"/>
    <n v="44964.236799999999"/>
    <s v="CSCO"/>
    <s v="Cisco Systems"/>
    <s v="Information Technology"/>
    <s v="Communications Equipment"/>
    <s v="San Jose, California"/>
    <d v="1993-12-01T00:00:00"/>
    <n v="858877"/>
    <m/>
  </r>
  <r>
    <d v="2019-04-23T00:00:00"/>
    <s v="CSCO"/>
    <s v="buy"/>
    <n v="2300"/>
    <n v="15"/>
    <s v="2019-04-23"/>
    <n v="56.43"/>
    <n v="56.700001"/>
    <n v="56.200001"/>
    <n v="56.689999"/>
    <n v="56.334479999999999"/>
    <n v="18796600"/>
    <s v="CSCO"/>
    <x v="9"/>
    <s v="$50.00 to $99.99"/>
    <n v="50"/>
    <n v="0.08"/>
    <n v="184"/>
    <n v="129569.304"/>
    <s v="CSCO"/>
    <s v="Cisco Systems"/>
    <s v="Information Technology"/>
    <s v="Communications Equipment"/>
    <s v="San Jose, California"/>
    <d v="1993-12-01T00:00:00"/>
    <n v="858877"/>
    <m/>
  </r>
  <r>
    <d v="2019-04-23T00:00:00"/>
    <s v="CSCO"/>
    <s v="buy"/>
    <n v="2400"/>
    <n v="20"/>
    <s v="2019-04-23"/>
    <n v="56.43"/>
    <n v="56.700001"/>
    <n v="56.200001"/>
    <n v="56.689999"/>
    <n v="56.334479999999999"/>
    <n v="18796600"/>
    <s v="CSCO"/>
    <x v="15"/>
    <s v="$50.00 to $99.99"/>
    <n v="50"/>
    <n v="0.08"/>
    <n v="192"/>
    <n v="135202.75200000001"/>
    <s v="CSCO"/>
    <s v="Cisco Systems"/>
    <s v="Information Technology"/>
    <s v="Communications Equipment"/>
    <s v="San Jose, California"/>
    <d v="1993-12-01T00:00:00"/>
    <n v="858877"/>
    <m/>
  </r>
  <r>
    <d v="2019-04-24T00:00:00"/>
    <s v="CSCO"/>
    <s v="sell"/>
    <n v="1100"/>
    <n v="10"/>
    <s v="2019-04-24"/>
    <n v="56.639999000000003"/>
    <n v="57.150002000000001"/>
    <n v="56.580002"/>
    <n v="56.880001"/>
    <n v="56.523288999999998"/>
    <n v="13212000"/>
    <s v="CSCO"/>
    <x v="2"/>
    <s v="$50.00 to $99.99"/>
    <n v="50"/>
    <n v="0.08"/>
    <n v="88"/>
    <n v="62175.617899999997"/>
    <s v="CSCO"/>
    <s v="Cisco Systems"/>
    <s v="Information Technology"/>
    <s v="Communications Equipment"/>
    <s v="San Jose, California"/>
    <d v="1993-12-01T00:00:00"/>
    <n v="858877"/>
    <m/>
  </r>
  <r>
    <d v="2019-04-24T00:00:00"/>
    <s v="CSCO"/>
    <s v="buy"/>
    <n v="900"/>
    <n v="11"/>
    <s v="2019-04-24"/>
    <n v="56.639999000000003"/>
    <n v="57.150002000000001"/>
    <n v="56.580002"/>
    <n v="56.880001"/>
    <n v="56.523288999999998"/>
    <n v="13212000"/>
    <s v="CSCO"/>
    <x v="1"/>
    <s v="$50.00 to $99.99"/>
    <n v="50"/>
    <n v="0.08"/>
    <n v="72"/>
    <n v="50870.960099999997"/>
    <s v="CSCO"/>
    <s v="Cisco Systems"/>
    <s v="Information Technology"/>
    <s v="Communications Equipment"/>
    <s v="San Jose, California"/>
    <d v="1993-12-01T00:00:00"/>
    <n v="858877"/>
    <m/>
  </r>
  <r>
    <d v="2019-04-24T00:00:00"/>
    <s v="CSCO"/>
    <s v="buy"/>
    <n v="1600"/>
    <n v="19"/>
    <s v="2019-04-24"/>
    <n v="56.639999000000003"/>
    <n v="57.150002000000001"/>
    <n v="56.580002"/>
    <n v="56.880001"/>
    <n v="56.523288999999998"/>
    <n v="13212000"/>
    <s v="CSCO"/>
    <x v="0"/>
    <s v="$50.00 to $99.99"/>
    <n v="50"/>
    <n v="0.08"/>
    <n v="128"/>
    <n v="90437.262399999992"/>
    <s v="CSCO"/>
    <s v="Cisco Systems"/>
    <s v="Information Technology"/>
    <s v="Communications Equipment"/>
    <s v="San Jose, California"/>
    <d v="1993-12-01T00:00:00"/>
    <n v="858877"/>
    <m/>
  </r>
  <r>
    <d v="2019-04-16T00:00:00"/>
    <s v="CSCO"/>
    <s v="sell"/>
    <n v="1000"/>
    <n v="9"/>
    <s v="2019-04-16"/>
    <n v="56.619999"/>
    <n v="57.529998999999997"/>
    <n v="56.610000999999997"/>
    <n v="56.950001"/>
    <n v="56.592849999999999"/>
    <n v="19718300"/>
    <s v="CSCO"/>
    <x v="6"/>
    <s v="$50.00 to $99.99"/>
    <n v="50"/>
    <n v="0.08"/>
    <n v="80"/>
    <n v="56592.85"/>
    <s v="CSCO"/>
    <s v="Cisco Systems"/>
    <s v="Information Technology"/>
    <s v="Communications Equipment"/>
    <s v="San Jose, California"/>
    <d v="1993-12-01T00:00:00"/>
    <n v="858877"/>
    <m/>
  </r>
  <r>
    <d v="2019-04-16T00:00:00"/>
    <s v="CSCO"/>
    <s v="buy"/>
    <n v="1200"/>
    <n v="17"/>
    <s v="2019-04-16"/>
    <n v="56.619999"/>
    <n v="57.529998999999997"/>
    <n v="56.610000999999997"/>
    <n v="56.950001"/>
    <n v="56.592849999999999"/>
    <n v="19718300"/>
    <s v="CSCO"/>
    <x v="17"/>
    <s v="$50.00 to $99.99"/>
    <n v="50"/>
    <n v="0.08"/>
    <n v="96"/>
    <n v="67911.42"/>
    <s v="CSCO"/>
    <s v="Cisco Systems"/>
    <s v="Information Technology"/>
    <s v="Communications Equipment"/>
    <s v="San Jose, California"/>
    <d v="1993-12-01T00:00:00"/>
    <n v="858877"/>
    <m/>
  </r>
  <r>
    <d v="2019-06-21T00:00:00"/>
    <s v="CSCO"/>
    <s v="sell"/>
    <n v="400"/>
    <n v="6"/>
    <s v="2019-06-21"/>
    <n v="57.41"/>
    <n v="58.150002000000001"/>
    <n v="56.98"/>
    <n v="57.029998999999997"/>
    <n v="56.672348"/>
    <n v="57588800"/>
    <s v="CSCO"/>
    <x v="5"/>
    <s v="$50.00 to $99.99"/>
    <n v="50"/>
    <n v="0.08"/>
    <n v="32"/>
    <n v="22668.939200000001"/>
    <s v="CSCO"/>
    <s v="Cisco Systems"/>
    <s v="Information Technology"/>
    <s v="Communications Equipment"/>
    <s v="San Jose, California"/>
    <d v="1993-12-01T00:00:00"/>
    <n v="858877"/>
    <m/>
  </r>
  <r>
    <d v="2019-06-11T00:00:00"/>
    <s v="CSCO"/>
    <s v="buy"/>
    <n v="400"/>
    <n v="5"/>
    <s v="2019-06-11"/>
    <n v="56.740001999999997"/>
    <n v="57.560001"/>
    <n v="56.73"/>
    <n v="57.110000999999997"/>
    <n v="56.751846"/>
    <n v="26723700"/>
    <s v="CSCO"/>
    <x v="12"/>
    <s v="$50.00 to $99.99"/>
    <n v="50"/>
    <n v="0.08"/>
    <n v="32"/>
    <n v="22700.738399999998"/>
    <s v="CSCO"/>
    <s v="Cisco Systems"/>
    <s v="Information Technology"/>
    <s v="Communications Equipment"/>
    <s v="San Jose, California"/>
    <d v="1993-12-01T00:00:00"/>
    <n v="858877"/>
    <m/>
  </r>
  <r>
    <d v="2019-06-24T00:00:00"/>
    <s v="CSCO"/>
    <s v="sell"/>
    <n v="1800"/>
    <n v="14"/>
    <s v="2019-06-24"/>
    <n v="57.25"/>
    <n v="57.290000999999997"/>
    <n v="56.689999"/>
    <n v="57.18"/>
    <n v="56.821407000000001"/>
    <n v="17794100"/>
    <s v="CSCO"/>
    <x v="16"/>
    <s v="$50.00 to $99.99"/>
    <n v="50"/>
    <n v="0.08"/>
    <n v="144"/>
    <n v="102278.53260000001"/>
    <s v="CSCO"/>
    <s v="Cisco Systems"/>
    <s v="Information Technology"/>
    <s v="Communications Equipment"/>
    <s v="San Jose, California"/>
    <d v="1993-12-01T00:00:00"/>
    <n v="858877"/>
    <m/>
  </r>
  <r>
    <d v="2019-06-24T00:00:00"/>
    <s v="CSCO"/>
    <s v="sell"/>
    <n v="1300"/>
    <n v="16"/>
    <s v="2019-06-24"/>
    <n v="57.25"/>
    <n v="57.290000999999997"/>
    <n v="56.689999"/>
    <n v="57.18"/>
    <n v="56.821407000000001"/>
    <n v="17794100"/>
    <s v="CSCO"/>
    <x v="8"/>
    <s v="$50.00 to $99.99"/>
    <n v="50"/>
    <n v="0.08"/>
    <n v="104"/>
    <n v="73867.829100000003"/>
    <s v="CSCO"/>
    <s v="Cisco Systems"/>
    <s v="Information Technology"/>
    <s v="Communications Equipment"/>
    <s v="San Jose, California"/>
    <d v="1993-12-01T00:00:00"/>
    <n v="858877"/>
    <m/>
  </r>
  <r>
    <d v="2019-06-20T00:00:00"/>
    <s v="CSCO"/>
    <s v="sell"/>
    <n v="200"/>
    <n v="2"/>
    <s v="2019-06-20"/>
    <n v="57"/>
    <n v="57.540000999999997"/>
    <n v="56.68"/>
    <n v="57.41"/>
    <n v="57.049965"/>
    <n v="20969800"/>
    <s v="CSCO"/>
    <x v="10"/>
    <s v="$50.00 to $99.99"/>
    <n v="50"/>
    <n v="0.08"/>
    <n v="16"/>
    <n v="11409.993"/>
    <s v="CSCO"/>
    <s v="Cisco Systems"/>
    <s v="Information Technology"/>
    <s v="Communications Equipment"/>
    <s v="San Jose, California"/>
    <d v="1993-12-01T00:00:00"/>
    <n v="858877"/>
    <m/>
  </r>
  <r>
    <d v="2019-06-17T00:00:00"/>
    <s v="TAP"/>
    <s v="sell"/>
    <n v="700"/>
    <n v="9"/>
    <s v="2019-06-17"/>
    <n v="53.869999"/>
    <n v="54"/>
    <n v="53.25"/>
    <n v="53.66"/>
    <n v="53.66"/>
    <n v="1814700"/>
    <s v="TAP"/>
    <x v="6"/>
    <s v="$50.00 to $99.99"/>
    <n v="50"/>
    <n v="0.08"/>
    <n v="56"/>
    <n v="37562"/>
    <s v="TAP"/>
    <s v="Molson Coors Brewing Company"/>
    <s v="Consumer Staples"/>
    <s v="Brewers"/>
    <s v="Denver, Colorado"/>
    <d v="1976-06-30T00:00:00"/>
    <n v="24545"/>
    <m/>
  </r>
  <r>
    <d v="2019-06-17T00:00:00"/>
    <s v="TAP"/>
    <s v="buy"/>
    <n v="1700"/>
    <n v="16"/>
    <s v="2019-06-17"/>
    <n v="53.869999"/>
    <n v="54"/>
    <n v="53.25"/>
    <n v="53.66"/>
    <n v="53.66"/>
    <n v="1814700"/>
    <s v="TAP"/>
    <x v="8"/>
    <s v="$50.00 to $99.99"/>
    <n v="50"/>
    <n v="0.08"/>
    <n v="136"/>
    <n v="91222"/>
    <s v="TAP"/>
    <s v="Molson Coors Brewing Company"/>
    <s v="Consumer Staples"/>
    <s v="Brewers"/>
    <s v="Denver, Colorado"/>
    <d v="1976-06-30T00:00:00"/>
    <n v="24545"/>
    <m/>
  </r>
  <r>
    <d v="2019-06-14T00:00:00"/>
    <s v="TAP"/>
    <s v="buy"/>
    <n v="1300"/>
    <n v="18"/>
    <s v="2019-06-14"/>
    <n v="54.98"/>
    <n v="55.389999000000003"/>
    <n v="53.810001"/>
    <n v="54"/>
    <n v="54"/>
    <n v="1954100"/>
    <s v="TAP"/>
    <x v="18"/>
    <s v="$50.00 to $99.99"/>
    <n v="50"/>
    <n v="0.08"/>
    <n v="104"/>
    <n v="70200"/>
    <s v="TAP"/>
    <s v="Molson Coors Brewing Company"/>
    <s v="Consumer Staples"/>
    <s v="Brewers"/>
    <s v="Denver, Colorado"/>
    <d v="1976-06-30T00:00:00"/>
    <n v="24545"/>
    <m/>
  </r>
  <r>
    <d v="2019-06-14T00:00:00"/>
    <s v="TAP"/>
    <s v="sell"/>
    <n v="1400"/>
    <n v="16"/>
    <s v="2019-06-14"/>
    <n v="54.98"/>
    <n v="55.389999000000003"/>
    <n v="53.810001"/>
    <n v="54"/>
    <n v="54"/>
    <n v="1954100"/>
    <s v="TAP"/>
    <x v="8"/>
    <s v="$50.00 to $99.99"/>
    <n v="50"/>
    <n v="0.08"/>
    <n v="112"/>
    <n v="75600"/>
    <s v="TAP"/>
    <s v="Molson Coors Brewing Company"/>
    <s v="Consumer Staples"/>
    <s v="Brewers"/>
    <s v="Denver, Colorado"/>
    <d v="1976-06-30T00:00:00"/>
    <n v="24545"/>
    <m/>
  </r>
  <r>
    <d v="2019-06-18T00:00:00"/>
    <s v="TAP"/>
    <s v="buy"/>
    <n v="1800"/>
    <n v="17"/>
    <s v="2019-06-18"/>
    <n v="54.279998999999997"/>
    <n v="54.509998000000003"/>
    <n v="53.919998"/>
    <n v="54.110000999999997"/>
    <n v="54.110000999999997"/>
    <n v="1328500"/>
    <s v="TAP"/>
    <x v="17"/>
    <s v="$50.00 to $99.99"/>
    <n v="50"/>
    <n v="0.08"/>
    <n v="144"/>
    <n v="97398.001799999998"/>
    <s v="TAP"/>
    <s v="Molson Coors Brewing Company"/>
    <s v="Consumer Staples"/>
    <s v="Brewers"/>
    <s v="Denver, Colorado"/>
    <d v="1976-06-30T00:00:00"/>
    <n v="24545"/>
    <m/>
  </r>
  <r>
    <d v="2019-05-30T00:00:00"/>
    <s v="TAP"/>
    <s v="sell"/>
    <n v="1500"/>
    <n v="15"/>
    <s v="2019-05-30"/>
    <n v="55.290000999999997"/>
    <n v="55.720001000000003"/>
    <n v="54.299999"/>
    <n v="54.75"/>
    <n v="54.34"/>
    <n v="2062100"/>
    <s v="TAP"/>
    <x v="9"/>
    <s v="$50.00 to $99.99"/>
    <n v="50"/>
    <n v="0.08"/>
    <n v="120"/>
    <n v="81510"/>
    <s v="TAP"/>
    <s v="Molson Coors Brewing Company"/>
    <s v="Consumer Staples"/>
    <s v="Brewers"/>
    <s v="Denver, Colorado"/>
    <d v="1976-06-30T00:00:00"/>
    <n v="24545"/>
    <m/>
  </r>
  <r>
    <d v="2019-05-30T00:00:00"/>
    <s v="TAP"/>
    <s v="buy"/>
    <n v="1500"/>
    <n v="14"/>
    <s v="2019-05-30"/>
    <n v="55.290000999999997"/>
    <n v="55.720001000000003"/>
    <n v="54.299999"/>
    <n v="54.75"/>
    <n v="54.34"/>
    <n v="2062100"/>
    <s v="TAP"/>
    <x v="16"/>
    <s v="$50.00 to $99.99"/>
    <n v="50"/>
    <n v="0.08"/>
    <n v="120"/>
    <n v="81510"/>
    <s v="TAP"/>
    <s v="Molson Coors Brewing Company"/>
    <s v="Consumer Staples"/>
    <s v="Brewers"/>
    <s v="Denver, Colorado"/>
    <d v="1976-06-30T00:00:00"/>
    <n v="24545"/>
    <m/>
  </r>
  <r>
    <d v="2019-05-30T00:00:00"/>
    <s v="TAP"/>
    <s v="buy"/>
    <n v="800"/>
    <n v="13"/>
    <s v="2019-05-30"/>
    <n v="55.290000999999997"/>
    <n v="55.720001000000003"/>
    <n v="54.299999"/>
    <n v="54.75"/>
    <n v="54.34"/>
    <n v="2062100"/>
    <s v="TAP"/>
    <x v="13"/>
    <s v="$50.00 to $99.99"/>
    <n v="50"/>
    <n v="0.08"/>
    <n v="64"/>
    <n v="43472"/>
    <s v="TAP"/>
    <s v="Molson Coors Brewing Company"/>
    <s v="Consumer Staples"/>
    <s v="Brewers"/>
    <s v="Denver, Colorado"/>
    <d v="1976-06-30T00:00:00"/>
    <n v="24545"/>
    <m/>
  </r>
  <r>
    <d v="2019-06-11T00:00:00"/>
    <s v="TAP"/>
    <s v="sell"/>
    <n v="700"/>
    <n v="9"/>
    <s v="2019-06-11"/>
    <n v="54.73"/>
    <n v="54.98"/>
    <n v="53.84"/>
    <n v="54.630001"/>
    <n v="54.630001"/>
    <n v="2552500"/>
    <s v="TAP"/>
    <x v="6"/>
    <s v="$50.00 to $99.99"/>
    <n v="50"/>
    <n v="0.08"/>
    <n v="56"/>
    <n v="38241.000699999997"/>
    <s v="TAP"/>
    <s v="Molson Coors Brewing Company"/>
    <s v="Consumer Staples"/>
    <s v="Brewers"/>
    <s v="Denver, Colorado"/>
    <d v="1976-06-30T00:00:00"/>
    <n v="24545"/>
    <m/>
  </r>
  <r>
    <d v="2019-06-11T00:00:00"/>
    <s v="TAP"/>
    <s v="sell"/>
    <n v="1500"/>
    <n v="16"/>
    <s v="2019-06-11"/>
    <n v="54.73"/>
    <n v="54.98"/>
    <n v="53.84"/>
    <n v="54.630001"/>
    <n v="54.630001"/>
    <n v="2552500"/>
    <s v="TAP"/>
    <x v="8"/>
    <s v="$50.00 to $99.99"/>
    <n v="50"/>
    <n v="0.08"/>
    <n v="120"/>
    <n v="81945.001499999998"/>
    <s v="TAP"/>
    <s v="Molson Coors Brewing Company"/>
    <s v="Consumer Staples"/>
    <s v="Brewers"/>
    <s v="Denver, Colorado"/>
    <d v="1976-06-30T00:00:00"/>
    <n v="24545"/>
    <m/>
  </r>
  <r>
    <d v="2019-06-19T00:00:00"/>
    <s v="TAP"/>
    <s v="sell"/>
    <n v="400"/>
    <n v="1"/>
    <s v="2019-06-19"/>
    <n v="54.200001"/>
    <n v="55.110000999999997"/>
    <n v="53.860000999999997"/>
    <n v="54.66"/>
    <n v="54.66"/>
    <n v="1351100"/>
    <s v="TAP"/>
    <x v="19"/>
    <s v="$50.00 to $99.99"/>
    <n v="50"/>
    <n v="0.08"/>
    <n v="32"/>
    <n v="21864"/>
    <s v="TAP"/>
    <s v="Molson Coors Brewing Company"/>
    <s v="Consumer Staples"/>
    <s v="Brewers"/>
    <s v="Denver, Colorado"/>
    <d v="1976-06-30T00:00:00"/>
    <n v="24545"/>
    <m/>
  </r>
  <r>
    <d v="2019-06-19T00:00:00"/>
    <s v="TAP"/>
    <s v="buy"/>
    <n v="2000"/>
    <n v="20"/>
    <s v="2019-06-19"/>
    <n v="54.200001"/>
    <n v="55.110000999999997"/>
    <n v="53.860000999999997"/>
    <n v="54.66"/>
    <n v="54.66"/>
    <n v="1351100"/>
    <s v="TAP"/>
    <x v="15"/>
    <s v="$50.00 to $99.99"/>
    <n v="50"/>
    <n v="0.08"/>
    <n v="160"/>
    <n v="109320"/>
    <s v="TAP"/>
    <s v="Molson Coors Brewing Company"/>
    <s v="Consumer Staples"/>
    <s v="Brewers"/>
    <s v="Denver, Colorado"/>
    <d v="1976-06-30T00:00:00"/>
    <n v="24545"/>
    <m/>
  </r>
  <r>
    <d v="2019-06-19T00:00:00"/>
    <s v="TAP"/>
    <s v="sell"/>
    <n v="400"/>
    <n v="6"/>
    <s v="2019-06-19"/>
    <n v="54.200001"/>
    <n v="55.110000999999997"/>
    <n v="53.860000999999997"/>
    <n v="54.66"/>
    <n v="54.66"/>
    <n v="1351100"/>
    <s v="TAP"/>
    <x v="5"/>
    <s v="$50.00 to $99.99"/>
    <n v="50"/>
    <n v="0.08"/>
    <n v="32"/>
    <n v="21864"/>
    <s v="TAP"/>
    <s v="Molson Coors Brewing Company"/>
    <s v="Consumer Staples"/>
    <s v="Brewers"/>
    <s v="Denver, Colorado"/>
    <d v="1976-06-30T00:00:00"/>
    <n v="24545"/>
    <m/>
  </r>
  <r>
    <d v="2019-06-10T00:00:00"/>
    <s v="TAP"/>
    <s v="buy"/>
    <n v="800"/>
    <n v="10"/>
    <s v="2019-06-10"/>
    <n v="56.540000999999997"/>
    <n v="56.57"/>
    <n v="54.5"/>
    <n v="54.740001999999997"/>
    <n v="54.740001999999997"/>
    <n v="2508200"/>
    <s v="TAP"/>
    <x v="2"/>
    <s v="$50.00 to $99.99"/>
    <n v="50"/>
    <n v="0.08"/>
    <n v="64"/>
    <n v="43792.001600000003"/>
    <s v="TAP"/>
    <s v="Molson Coors Brewing Company"/>
    <s v="Consumer Staples"/>
    <s v="Brewers"/>
    <s v="Denver, Colorado"/>
    <d v="1976-06-30T00:00:00"/>
    <n v="24545"/>
    <m/>
  </r>
  <r>
    <d v="2019-06-10T00:00:00"/>
    <s v="TAP"/>
    <s v="sell"/>
    <n v="900"/>
    <n v="12"/>
    <s v="2019-06-10"/>
    <n v="56.540000999999997"/>
    <n v="56.57"/>
    <n v="54.5"/>
    <n v="54.740001999999997"/>
    <n v="54.740001999999997"/>
    <n v="2508200"/>
    <s v="TAP"/>
    <x v="11"/>
    <s v="$50.00 to $99.99"/>
    <n v="50"/>
    <n v="0.08"/>
    <n v="72"/>
    <n v="49266.001799999998"/>
    <s v="TAP"/>
    <s v="Molson Coors Brewing Company"/>
    <s v="Consumer Staples"/>
    <s v="Brewers"/>
    <s v="Denver, Colorado"/>
    <d v="1976-06-30T00:00:00"/>
    <n v="24545"/>
    <m/>
  </r>
  <r>
    <d v="2019-06-12T00:00:00"/>
    <s v="TAP"/>
    <s v="sell"/>
    <n v="500"/>
    <n v="6"/>
    <s v="2019-06-12"/>
    <n v="54.91"/>
    <n v="55.459999000000003"/>
    <n v="54.720001000000003"/>
    <n v="54.849997999999999"/>
    <n v="54.849997999999999"/>
    <n v="1405400"/>
    <s v="TAP"/>
    <x v="5"/>
    <s v="$50.00 to $99.99"/>
    <n v="50"/>
    <n v="0.08"/>
    <n v="40"/>
    <n v="27424.999"/>
    <s v="TAP"/>
    <s v="Molson Coors Brewing Company"/>
    <s v="Consumer Staples"/>
    <s v="Brewers"/>
    <s v="Denver, Colorado"/>
    <d v="1976-06-30T00:00:00"/>
    <n v="24545"/>
    <m/>
  </r>
  <r>
    <d v="2019-06-12T00:00:00"/>
    <s v="TAP"/>
    <s v="buy"/>
    <n v="900"/>
    <n v="11"/>
    <s v="2019-06-12"/>
    <n v="54.91"/>
    <n v="55.459999000000003"/>
    <n v="54.720001000000003"/>
    <n v="54.849997999999999"/>
    <n v="54.849997999999999"/>
    <n v="1405400"/>
    <s v="TAP"/>
    <x v="1"/>
    <s v="$50.00 to $99.99"/>
    <n v="50"/>
    <n v="0.08"/>
    <n v="72"/>
    <n v="49364.998200000002"/>
    <s v="TAP"/>
    <s v="Molson Coors Brewing Company"/>
    <s v="Consumer Staples"/>
    <s v="Brewers"/>
    <s v="Denver, Colorado"/>
    <d v="1976-06-30T00:00:00"/>
    <n v="24545"/>
    <m/>
  </r>
  <r>
    <d v="2019-06-12T00:00:00"/>
    <s v="TAP"/>
    <s v="sell"/>
    <n v="2100"/>
    <n v="18"/>
    <s v="2019-06-12"/>
    <n v="54.91"/>
    <n v="55.459999000000003"/>
    <n v="54.720001000000003"/>
    <n v="54.849997999999999"/>
    <n v="54.849997999999999"/>
    <n v="1405400"/>
    <s v="TAP"/>
    <x v="18"/>
    <s v="$50.00 to $99.99"/>
    <n v="50"/>
    <n v="0.08"/>
    <n v="168"/>
    <n v="115184.9958"/>
    <s v="TAP"/>
    <s v="Molson Coors Brewing Company"/>
    <s v="Consumer Staples"/>
    <s v="Brewers"/>
    <s v="Denver, Colorado"/>
    <d v="1976-06-30T00:00:00"/>
    <n v="24545"/>
    <m/>
  </r>
  <r>
    <d v="2019-06-12T00:00:00"/>
    <s v="TAP"/>
    <s v="buy"/>
    <n v="1600"/>
    <n v="16"/>
    <s v="2019-06-12"/>
    <n v="54.91"/>
    <n v="55.459999000000003"/>
    <n v="54.720001000000003"/>
    <n v="54.849997999999999"/>
    <n v="54.849997999999999"/>
    <n v="1405400"/>
    <s v="TAP"/>
    <x v="8"/>
    <s v="$50.00 to $99.99"/>
    <n v="50"/>
    <n v="0.08"/>
    <n v="128"/>
    <n v="87759.996799999994"/>
    <s v="TAP"/>
    <s v="Molson Coors Brewing Company"/>
    <s v="Consumer Staples"/>
    <s v="Brewers"/>
    <s v="Denver, Colorado"/>
    <d v="1976-06-30T00:00:00"/>
    <n v="24545"/>
    <m/>
  </r>
  <r>
    <d v="2019-06-26T00:00:00"/>
    <s v="TAP"/>
    <s v="sell"/>
    <n v="500"/>
    <n v="6"/>
    <s v="2019-06-26"/>
    <n v="55.23"/>
    <n v="55.400002000000001"/>
    <n v="54.66"/>
    <n v="54.959999000000003"/>
    <n v="54.959999000000003"/>
    <n v="1580100"/>
    <s v="TAP"/>
    <x v="5"/>
    <s v="$50.00 to $99.99"/>
    <n v="50"/>
    <n v="0.08"/>
    <n v="40"/>
    <n v="27479.999500000002"/>
    <s v="TAP"/>
    <s v="Molson Coors Brewing Company"/>
    <s v="Consumer Staples"/>
    <s v="Brewers"/>
    <s v="Denver, Colorado"/>
    <d v="1976-06-30T00:00:00"/>
    <n v="24545"/>
    <m/>
  </r>
  <r>
    <d v="2019-06-26T00:00:00"/>
    <s v="TAP"/>
    <s v="buy"/>
    <n v="600"/>
    <n v="13"/>
    <s v="2019-06-26"/>
    <n v="55.23"/>
    <n v="55.400002000000001"/>
    <n v="54.66"/>
    <n v="54.959999000000003"/>
    <n v="54.959999000000003"/>
    <n v="1580100"/>
    <s v="TAP"/>
    <x v="13"/>
    <s v="$50.00 to $99.99"/>
    <n v="50"/>
    <n v="0.08"/>
    <n v="48"/>
    <n v="32975.999400000001"/>
    <s v="TAP"/>
    <s v="Molson Coors Brewing Company"/>
    <s v="Consumer Staples"/>
    <s v="Brewers"/>
    <s v="Denver, Colorado"/>
    <d v="1976-06-30T00:00:00"/>
    <n v="24545"/>
    <m/>
  </r>
  <r>
    <d v="2019-05-31T00:00:00"/>
    <s v="TAP"/>
    <s v="sell"/>
    <n v="2000"/>
    <n v="12"/>
    <s v="2019-05-31"/>
    <n v="53.709999000000003"/>
    <n v="55.060001"/>
    <n v="53.41"/>
    <n v="54.98"/>
    <n v="54.98"/>
    <n v="2538700"/>
    <s v="TAP"/>
    <x v="11"/>
    <s v="$50.00 to $99.99"/>
    <n v="50"/>
    <n v="0.08"/>
    <n v="160"/>
    <n v="109960"/>
    <s v="TAP"/>
    <s v="Molson Coors Brewing Company"/>
    <s v="Consumer Staples"/>
    <s v="Brewers"/>
    <s v="Denver, Colorado"/>
    <d v="1976-06-30T00:00:00"/>
    <n v="24545"/>
    <m/>
  </r>
  <r>
    <d v="2019-06-20T00:00:00"/>
    <s v="TAP"/>
    <s v="sell"/>
    <n v="100"/>
    <n v="2"/>
    <s v="2019-06-20"/>
    <n v="54.759998000000003"/>
    <n v="55.450001"/>
    <n v="54.639999000000003"/>
    <n v="54.98"/>
    <n v="54.98"/>
    <n v="1420300"/>
    <s v="TAP"/>
    <x v="10"/>
    <s v="$50.00 to $99.99"/>
    <n v="50"/>
    <n v="0.08"/>
    <n v="8"/>
    <n v="5498"/>
    <s v="TAP"/>
    <s v="Molson Coors Brewing Company"/>
    <s v="Consumer Staples"/>
    <s v="Brewers"/>
    <s v="Denver, Colorado"/>
    <d v="1976-06-30T00:00:00"/>
    <n v="24545"/>
    <m/>
  </r>
  <r>
    <d v="2019-05-29T00:00:00"/>
    <s v="TAP"/>
    <s v="sell"/>
    <n v="800"/>
    <n v="13"/>
    <s v="2019-05-29"/>
    <n v="57.060001"/>
    <n v="57.080002"/>
    <n v="55.049999"/>
    <n v="55.459999000000003"/>
    <n v="55.044682000000002"/>
    <n v="2175600"/>
    <s v="TAP"/>
    <x v="13"/>
    <s v="$50.00 to $99.99"/>
    <n v="50"/>
    <n v="0.08"/>
    <n v="64"/>
    <n v="44035.745600000002"/>
    <s v="TAP"/>
    <s v="Molson Coors Brewing Company"/>
    <s v="Consumer Staples"/>
    <s v="Brewers"/>
    <s v="Denver, Colorado"/>
    <d v="1976-06-30T00:00:00"/>
    <n v="24545"/>
    <m/>
  </r>
  <r>
    <d v="2019-05-29T00:00:00"/>
    <s v="TAP"/>
    <s v="sell"/>
    <n v="1000"/>
    <n v="11"/>
    <s v="2019-05-29"/>
    <n v="57.060001"/>
    <n v="57.080002"/>
    <n v="55.049999"/>
    <n v="55.459999000000003"/>
    <n v="55.044682000000002"/>
    <n v="2175600"/>
    <s v="TAP"/>
    <x v="1"/>
    <s v="$50.00 to $99.99"/>
    <n v="50"/>
    <n v="0.08"/>
    <n v="80"/>
    <n v="55044.682000000001"/>
    <s v="TAP"/>
    <s v="Molson Coors Brewing Company"/>
    <s v="Consumer Staples"/>
    <s v="Brewers"/>
    <s v="Denver, Colorado"/>
    <d v="1976-06-30T00:00:00"/>
    <n v="24545"/>
    <m/>
  </r>
  <r>
    <d v="2019-06-13T00:00:00"/>
    <s v="TAP"/>
    <s v="sell"/>
    <n v="800"/>
    <n v="12"/>
    <s v="2019-06-13"/>
    <n v="55"/>
    <n v="55.279998999999997"/>
    <n v="54.57"/>
    <n v="55.110000999999997"/>
    <n v="55.110000999999997"/>
    <n v="1375100"/>
    <s v="TAP"/>
    <x v="11"/>
    <s v="$50.00 to $99.99"/>
    <n v="50"/>
    <n v="0.08"/>
    <n v="64"/>
    <n v="44088.000799999987"/>
    <s v="TAP"/>
    <s v="Molson Coors Brewing Company"/>
    <s v="Consumer Staples"/>
    <s v="Brewers"/>
    <s v="Denver, Colorado"/>
    <d v="1976-06-30T00:00:00"/>
    <n v="24545"/>
    <m/>
  </r>
  <r>
    <d v="2019-06-13T00:00:00"/>
    <s v="TAP"/>
    <s v="buy"/>
    <n v="1200"/>
    <n v="17"/>
    <s v="2019-06-13"/>
    <n v="55"/>
    <n v="55.279998999999997"/>
    <n v="54.57"/>
    <n v="55.110000999999997"/>
    <n v="55.110000999999997"/>
    <n v="1375100"/>
    <s v="TAP"/>
    <x v="17"/>
    <s v="$50.00 to $99.99"/>
    <n v="50"/>
    <n v="0.08"/>
    <n v="96"/>
    <n v="66132.001199999999"/>
    <s v="TAP"/>
    <s v="Molson Coors Brewing Company"/>
    <s v="Consumer Staples"/>
    <s v="Brewers"/>
    <s v="Denver, Colorado"/>
    <d v="1976-06-30T00:00:00"/>
    <n v="24545"/>
    <m/>
  </r>
  <r>
    <d v="2019-06-13T00:00:00"/>
    <s v="TAP"/>
    <s v="buy"/>
    <n v="800"/>
    <n v="14"/>
    <s v="2019-06-13"/>
    <n v="55"/>
    <n v="55.279998999999997"/>
    <n v="54.57"/>
    <n v="55.110000999999997"/>
    <n v="55.110000999999997"/>
    <n v="1375100"/>
    <s v="TAP"/>
    <x v="16"/>
    <s v="$50.00 to $99.99"/>
    <n v="50"/>
    <n v="0.08"/>
    <n v="64"/>
    <n v="44088.000799999987"/>
    <s v="TAP"/>
    <s v="Molson Coors Brewing Company"/>
    <s v="Consumer Staples"/>
    <s v="Brewers"/>
    <s v="Denver, Colorado"/>
    <d v="1976-06-30T00:00:00"/>
    <n v="24545"/>
    <m/>
  </r>
  <r>
    <d v="2019-06-25T00:00:00"/>
    <s v="TAP"/>
    <s v="buy"/>
    <n v="2400"/>
    <n v="18"/>
    <s v="2019-06-25"/>
    <n v="55.490001999999997"/>
    <n v="55.68"/>
    <n v="54.529998999999997"/>
    <n v="55.400002000000001"/>
    <n v="55.400002000000001"/>
    <n v="1385400"/>
    <s v="TAP"/>
    <x v="18"/>
    <s v="$50.00 to $99.99"/>
    <n v="50"/>
    <n v="0.08"/>
    <n v="192"/>
    <n v="132960.0048"/>
    <s v="TAP"/>
    <s v="Molson Coors Brewing Company"/>
    <s v="Consumer Staples"/>
    <s v="Brewers"/>
    <s v="Denver, Colorado"/>
    <d v="1976-06-30T00:00:00"/>
    <n v="24545"/>
    <m/>
  </r>
  <r>
    <d v="2019-06-21T00:00:00"/>
    <s v="TAP"/>
    <s v="buy"/>
    <n v="2000"/>
    <n v="20"/>
    <s v="2019-06-21"/>
    <n v="55"/>
    <n v="55.540000999999997"/>
    <n v="54.369999"/>
    <n v="55.419998"/>
    <n v="55.419998"/>
    <n v="2205400"/>
    <s v="TAP"/>
    <x v="15"/>
    <s v="$50.00 to $99.99"/>
    <n v="50"/>
    <n v="0.08"/>
    <n v="160"/>
    <n v="110839.996"/>
    <s v="TAP"/>
    <s v="Molson Coors Brewing Company"/>
    <s v="Consumer Staples"/>
    <s v="Brewers"/>
    <s v="Denver, Colorado"/>
    <d v="1976-06-30T00:00:00"/>
    <n v="24545"/>
    <m/>
  </r>
  <r>
    <d v="2019-06-21T00:00:00"/>
    <s v="TAP"/>
    <s v="buy"/>
    <n v="1100"/>
    <n v="10"/>
    <s v="2019-06-21"/>
    <n v="55"/>
    <n v="55.540000999999997"/>
    <n v="54.369999"/>
    <n v="55.419998"/>
    <n v="55.419998"/>
    <n v="2205400"/>
    <s v="TAP"/>
    <x v="2"/>
    <s v="$50.00 to $99.99"/>
    <n v="50"/>
    <n v="0.08"/>
    <n v="88"/>
    <n v="60961.997799999997"/>
    <s v="TAP"/>
    <s v="Molson Coors Brewing Company"/>
    <s v="Consumer Staples"/>
    <s v="Brewers"/>
    <s v="Denver, Colorado"/>
    <d v="1976-06-30T00:00:00"/>
    <n v="24545"/>
    <m/>
  </r>
  <r>
    <d v="2019-06-24T00:00:00"/>
    <s v="TAP"/>
    <s v="buy"/>
    <n v="100"/>
    <n v="5"/>
    <s v="2019-06-24"/>
    <n v="55.439999"/>
    <n v="55.810001"/>
    <n v="54.950001"/>
    <n v="55.459999000000003"/>
    <n v="55.459999000000003"/>
    <n v="1073100"/>
    <s v="TAP"/>
    <x v="12"/>
    <s v="$50.00 to $99.99"/>
    <n v="50"/>
    <n v="0.08"/>
    <n v="8"/>
    <n v="5545.9999000000007"/>
    <s v="TAP"/>
    <s v="Molson Coors Brewing Company"/>
    <s v="Consumer Staples"/>
    <s v="Brewers"/>
    <s v="Denver, Colorado"/>
    <d v="1976-06-30T00:00:00"/>
    <n v="24545"/>
    <m/>
  </r>
  <r>
    <d v="2019-06-24T00:00:00"/>
    <s v="TAP"/>
    <s v="sell"/>
    <n v="900"/>
    <n v="13"/>
    <s v="2019-06-24"/>
    <n v="55.439999"/>
    <n v="55.810001"/>
    <n v="54.950001"/>
    <n v="55.459999000000003"/>
    <n v="55.459999000000003"/>
    <n v="1073100"/>
    <s v="TAP"/>
    <x v="13"/>
    <s v="$50.00 to $99.99"/>
    <n v="50"/>
    <n v="0.08"/>
    <n v="72"/>
    <n v="49913.999100000001"/>
    <s v="TAP"/>
    <s v="Molson Coors Brewing Company"/>
    <s v="Consumer Staples"/>
    <s v="Brewers"/>
    <s v="Denver, Colorado"/>
    <d v="1976-06-30T00:00:00"/>
    <n v="24545"/>
    <m/>
  </r>
  <r>
    <d v="2019-06-24T00:00:00"/>
    <s v="TAP"/>
    <s v="sell"/>
    <n v="500"/>
    <n v="8"/>
    <s v="2019-06-24"/>
    <n v="55.439999"/>
    <n v="55.810001"/>
    <n v="54.950001"/>
    <n v="55.459999000000003"/>
    <n v="55.459999000000003"/>
    <n v="1073100"/>
    <s v="TAP"/>
    <x v="4"/>
    <s v="$50.00 to $99.99"/>
    <n v="50"/>
    <n v="0.08"/>
    <n v="40"/>
    <n v="27729.999500000002"/>
    <s v="TAP"/>
    <s v="Molson Coors Brewing Company"/>
    <s v="Consumer Staples"/>
    <s v="Brewers"/>
    <s v="Denver, Colorado"/>
    <d v="1976-06-30T00:00:00"/>
    <n v="24545"/>
    <m/>
  </r>
  <r>
    <d v="2019-06-24T00:00:00"/>
    <s v="TAP"/>
    <s v="buy"/>
    <n v="600"/>
    <n v="15"/>
    <s v="2019-06-24"/>
    <n v="55.439999"/>
    <n v="55.810001"/>
    <n v="54.950001"/>
    <n v="55.459999000000003"/>
    <n v="55.459999000000003"/>
    <n v="1073100"/>
    <s v="TAP"/>
    <x v="9"/>
    <s v="$50.00 to $99.99"/>
    <n v="50"/>
    <n v="0.08"/>
    <n v="48"/>
    <n v="33275.999400000001"/>
    <s v="TAP"/>
    <s v="Molson Coors Brewing Company"/>
    <s v="Consumer Staples"/>
    <s v="Brewers"/>
    <s v="Denver, Colorado"/>
    <d v="1976-06-30T00:00:00"/>
    <n v="24545"/>
    <m/>
  </r>
  <r>
    <d v="2019-06-03T00:00:00"/>
    <s v="TAP"/>
    <s v="buy"/>
    <n v="1200"/>
    <n v="11"/>
    <s v="2019-06-03"/>
    <n v="54.830002"/>
    <n v="56.099997999999999"/>
    <n v="54.650002000000001"/>
    <n v="55.900002000000001"/>
    <n v="55.900002000000001"/>
    <n v="1771200"/>
    <s v="TAP"/>
    <x v="1"/>
    <s v="$50.00 to $99.99"/>
    <n v="50"/>
    <n v="0.08"/>
    <n v="96"/>
    <n v="67080.002399999998"/>
    <s v="TAP"/>
    <s v="Molson Coors Brewing Company"/>
    <s v="Consumer Staples"/>
    <s v="Brewers"/>
    <s v="Denver, Colorado"/>
    <d v="1976-06-30T00:00:00"/>
    <n v="24545"/>
    <m/>
  </r>
  <r>
    <d v="2019-06-28T00:00:00"/>
    <s v="TAP"/>
    <s v="buy"/>
    <n v="800"/>
    <n v="15"/>
    <s v="2019-06-28"/>
    <n v="55.75"/>
    <n v="56.43"/>
    <n v="55.5"/>
    <n v="56"/>
    <n v="56"/>
    <n v="1959800"/>
    <s v="TAP"/>
    <x v="9"/>
    <s v="$50.00 to $99.99"/>
    <n v="50"/>
    <n v="0.08"/>
    <n v="64"/>
    <n v="44800"/>
    <s v="TAP"/>
    <s v="Molson Coors Brewing Company"/>
    <s v="Consumer Staples"/>
    <s v="Brewers"/>
    <s v="Denver, Colorado"/>
    <d v="1976-06-30T00:00:00"/>
    <n v="24545"/>
    <m/>
  </r>
  <r>
    <d v="2019-06-28T00:00:00"/>
    <s v="TAP"/>
    <s v="buy"/>
    <n v="600"/>
    <n v="7"/>
    <s v="2019-06-28"/>
    <n v="55.75"/>
    <n v="56.43"/>
    <n v="55.5"/>
    <n v="56"/>
    <n v="56"/>
    <n v="1959800"/>
    <s v="TAP"/>
    <x v="7"/>
    <s v="$50.00 to $99.99"/>
    <n v="50"/>
    <n v="0.08"/>
    <n v="48"/>
    <n v="33600"/>
    <s v="TAP"/>
    <s v="Molson Coors Brewing Company"/>
    <s v="Consumer Staples"/>
    <s v="Brewers"/>
    <s v="Denver, Colorado"/>
    <d v="1976-06-30T00:00:00"/>
    <n v="24545"/>
    <m/>
  </r>
  <r>
    <d v="2019-06-28T00:00:00"/>
    <s v="TAP"/>
    <s v="sell"/>
    <n v="700"/>
    <n v="5"/>
    <s v="2019-06-28"/>
    <n v="55.75"/>
    <n v="56.43"/>
    <n v="55.5"/>
    <n v="56"/>
    <n v="56"/>
    <n v="1959800"/>
    <s v="TAP"/>
    <x v="12"/>
    <s v="$50.00 to $99.99"/>
    <n v="50"/>
    <n v="0.08"/>
    <n v="56"/>
    <n v="39200"/>
    <s v="TAP"/>
    <s v="Molson Coors Brewing Company"/>
    <s v="Consumer Staples"/>
    <s v="Brewers"/>
    <s v="Denver, Colorado"/>
    <d v="1976-06-30T00:00:00"/>
    <n v="24545"/>
    <m/>
  </r>
  <r>
    <d v="2019-06-28T00:00:00"/>
    <s v="TAP"/>
    <s v="buy"/>
    <n v="1100"/>
    <n v="6"/>
    <s v="2019-06-28"/>
    <n v="55.75"/>
    <n v="56.43"/>
    <n v="55.5"/>
    <n v="56"/>
    <n v="56"/>
    <n v="1959800"/>
    <s v="TAP"/>
    <x v="5"/>
    <s v="$50.00 to $99.99"/>
    <n v="50"/>
    <n v="0.08"/>
    <n v="88"/>
    <n v="61600"/>
    <s v="TAP"/>
    <s v="Molson Coors Brewing Company"/>
    <s v="Consumer Staples"/>
    <s v="Brewers"/>
    <s v="Denver, Colorado"/>
    <d v="1976-06-30T00:00:00"/>
    <n v="24545"/>
    <m/>
  </r>
  <r>
    <d v="2019-05-28T00:00:00"/>
    <s v="TAP"/>
    <s v="buy"/>
    <n v="1000"/>
    <n v="14"/>
    <s v="2019-05-28"/>
    <n v="58.73"/>
    <n v="58.959999000000003"/>
    <n v="57.130001"/>
    <n v="57.240001999999997"/>
    <n v="56.811356000000004"/>
    <n v="1727200"/>
    <s v="TAP"/>
    <x v="16"/>
    <s v="$50.00 to $99.99"/>
    <n v="50"/>
    <n v="0.08"/>
    <n v="80"/>
    <n v="56811.356000000007"/>
    <s v="TAP"/>
    <s v="Molson Coors Brewing Company"/>
    <s v="Consumer Staples"/>
    <s v="Brewers"/>
    <s v="Denver, Colorado"/>
    <d v="1976-06-30T00:00:00"/>
    <n v="24545"/>
    <m/>
  </r>
  <r>
    <d v="2019-06-07T00:00:00"/>
    <s v="TAP"/>
    <s v="buy"/>
    <n v="100"/>
    <n v="5"/>
    <s v="2019-06-07"/>
    <n v="58.189999"/>
    <n v="58.560001"/>
    <n v="55.75"/>
    <n v="56.970001000000003"/>
    <n v="56.970001000000003"/>
    <n v="2768800"/>
    <s v="TAP"/>
    <x v="12"/>
    <s v="$50.00 to $99.99"/>
    <n v="50"/>
    <n v="0.08"/>
    <n v="8"/>
    <n v="5697.0001000000002"/>
    <s v="TAP"/>
    <s v="Molson Coors Brewing Company"/>
    <s v="Consumer Staples"/>
    <s v="Brewers"/>
    <s v="Denver, Colorado"/>
    <d v="1976-06-30T00:00:00"/>
    <n v="24545"/>
    <m/>
  </r>
  <r>
    <d v="2019-06-05T00:00:00"/>
    <s v="TAP"/>
    <s v="buy"/>
    <n v="1400"/>
    <n v="18"/>
    <s v="2019-06-05"/>
    <n v="58.419998"/>
    <n v="58.419998"/>
    <n v="57.25"/>
    <n v="57.419998"/>
    <n v="57.419998"/>
    <n v="1569900"/>
    <s v="TAP"/>
    <x v="18"/>
    <s v="$50.00 to $99.99"/>
    <n v="50"/>
    <n v="0.08"/>
    <n v="112"/>
    <n v="80387.997199999998"/>
    <s v="TAP"/>
    <s v="Molson Coors Brewing Company"/>
    <s v="Consumer Staples"/>
    <s v="Brewers"/>
    <s v="Denver, Colorado"/>
    <d v="1976-06-30T00:00:00"/>
    <n v="24545"/>
    <m/>
  </r>
  <r>
    <d v="2019-06-05T00:00:00"/>
    <s v="TAP"/>
    <s v="sell"/>
    <n v="1300"/>
    <n v="14"/>
    <s v="2019-06-05"/>
    <n v="58.419998"/>
    <n v="58.419998"/>
    <n v="57.25"/>
    <n v="57.419998"/>
    <n v="57.419998"/>
    <n v="1569900"/>
    <s v="TAP"/>
    <x v="16"/>
    <s v="$50.00 to $99.99"/>
    <n v="50"/>
    <n v="0.08"/>
    <n v="104"/>
    <n v="74645.997399999993"/>
    <s v="TAP"/>
    <s v="Molson Coors Brewing Company"/>
    <s v="Consumer Staples"/>
    <s v="Brewers"/>
    <s v="Denver, Colorado"/>
    <d v="1976-06-30T00:00:00"/>
    <n v="24545"/>
    <m/>
  </r>
  <r>
    <d v="2019-06-05T00:00:00"/>
    <s v="TAP"/>
    <s v="sell"/>
    <n v="2000"/>
    <n v="17"/>
    <s v="2019-06-05"/>
    <n v="58.419998"/>
    <n v="58.419998"/>
    <n v="57.25"/>
    <n v="57.419998"/>
    <n v="57.419998"/>
    <n v="1569900"/>
    <s v="TAP"/>
    <x v="17"/>
    <s v="$50.00 to $99.99"/>
    <n v="50"/>
    <n v="0.08"/>
    <n v="160"/>
    <n v="114839.996"/>
    <s v="TAP"/>
    <s v="Molson Coors Brewing Company"/>
    <s v="Consumer Staples"/>
    <s v="Brewers"/>
    <s v="Denver, Colorado"/>
    <d v="1976-06-30T00:00:00"/>
    <n v="24545"/>
    <m/>
  </r>
  <r>
    <d v="2019-06-05T00:00:00"/>
    <s v="TAP"/>
    <s v="sell"/>
    <n v="400"/>
    <n v="4"/>
    <s v="2019-06-05"/>
    <n v="58.419998"/>
    <n v="58.419998"/>
    <n v="57.25"/>
    <n v="57.419998"/>
    <n v="57.419998"/>
    <n v="1569900"/>
    <s v="TAP"/>
    <x v="14"/>
    <s v="$50.00 to $99.99"/>
    <n v="50"/>
    <n v="0.08"/>
    <n v="32"/>
    <n v="22967.999199999998"/>
    <s v="TAP"/>
    <s v="Molson Coors Brewing Company"/>
    <s v="Consumer Staples"/>
    <s v="Brewers"/>
    <s v="Denver, Colorado"/>
    <d v="1976-06-30T00:00:00"/>
    <n v="24545"/>
    <m/>
  </r>
  <r>
    <d v="2019-05-13T00:00:00"/>
    <s v="TAP"/>
    <s v="sell"/>
    <n v="1500"/>
    <n v="19"/>
    <s v="2019-05-13"/>
    <n v="58.02"/>
    <n v="58.09"/>
    <n v="57.380001"/>
    <n v="57.869999"/>
    <n v="57.436633999999998"/>
    <n v="1074300"/>
    <s v="TAP"/>
    <x v="0"/>
    <s v="$50.00 to $99.99"/>
    <n v="50"/>
    <n v="0.08"/>
    <n v="120"/>
    <n v="86154.951000000001"/>
    <s v="TAP"/>
    <s v="Molson Coors Brewing Company"/>
    <s v="Consumer Staples"/>
    <s v="Brewers"/>
    <s v="Denver, Colorado"/>
    <d v="1976-06-30T00:00:00"/>
    <n v="24545"/>
    <m/>
  </r>
  <r>
    <d v="2019-05-20T00:00:00"/>
    <s v="TAP"/>
    <s v="buy"/>
    <n v="1600"/>
    <n v="11"/>
    <s v="2019-05-20"/>
    <n v="58.330002"/>
    <n v="58.75"/>
    <n v="57.880001"/>
    <n v="58.060001"/>
    <n v="57.625214"/>
    <n v="854000"/>
    <s v="TAP"/>
    <x v="1"/>
    <s v="$50.00 to $99.99"/>
    <n v="50"/>
    <n v="0.08"/>
    <n v="128"/>
    <n v="92200.342399999994"/>
    <s v="TAP"/>
    <s v="Molson Coors Brewing Company"/>
    <s v="Consumer Staples"/>
    <s v="Brewers"/>
    <s v="Denver, Colorado"/>
    <d v="1976-06-30T00:00:00"/>
    <n v="24545"/>
    <m/>
  </r>
  <r>
    <d v="2019-05-20T00:00:00"/>
    <s v="TAP"/>
    <s v="buy"/>
    <n v="100"/>
    <n v="1"/>
    <s v="2019-05-20"/>
    <n v="58.330002"/>
    <n v="58.75"/>
    <n v="57.880001"/>
    <n v="58.060001"/>
    <n v="57.625214"/>
    <n v="854000"/>
    <s v="TAP"/>
    <x v="19"/>
    <s v="$50.00 to $99.99"/>
    <n v="50"/>
    <n v="0.08"/>
    <n v="8"/>
    <n v="5762.5213999999996"/>
    <s v="TAP"/>
    <s v="Molson Coors Brewing Company"/>
    <s v="Consumer Staples"/>
    <s v="Brewers"/>
    <s v="Denver, Colorado"/>
    <d v="1976-06-30T00:00:00"/>
    <n v="24545"/>
    <m/>
  </r>
  <r>
    <d v="2019-05-20T00:00:00"/>
    <s v="TAP"/>
    <s v="buy"/>
    <n v="300"/>
    <n v="2"/>
    <s v="2019-05-20"/>
    <n v="58.330002"/>
    <n v="58.75"/>
    <n v="57.880001"/>
    <n v="58.060001"/>
    <n v="57.625214"/>
    <n v="854000"/>
    <s v="TAP"/>
    <x v="10"/>
    <s v="$50.00 to $99.99"/>
    <n v="50"/>
    <n v="0.08"/>
    <n v="24"/>
    <n v="17287.564200000001"/>
    <s v="TAP"/>
    <s v="Molson Coors Brewing Company"/>
    <s v="Consumer Staples"/>
    <s v="Brewers"/>
    <s v="Denver, Colorado"/>
    <d v="1976-06-30T00:00:00"/>
    <n v="24545"/>
    <m/>
  </r>
  <r>
    <d v="2019-06-06T00:00:00"/>
    <s v="TAP"/>
    <s v="sell"/>
    <n v="1000"/>
    <n v="8"/>
    <s v="2019-06-06"/>
    <n v="57.59"/>
    <n v="57.93"/>
    <n v="57.48"/>
    <n v="57.709999000000003"/>
    <n v="57.709999000000003"/>
    <n v="1322700"/>
    <s v="TAP"/>
    <x v="4"/>
    <s v="$50.00 to $99.99"/>
    <n v="50"/>
    <n v="0.08"/>
    <n v="80"/>
    <n v="57709.999000000003"/>
    <s v="TAP"/>
    <s v="Molson Coors Brewing Company"/>
    <s v="Consumer Staples"/>
    <s v="Brewers"/>
    <s v="Denver, Colorado"/>
    <d v="1976-06-30T00:00:00"/>
    <n v="24545"/>
    <m/>
  </r>
  <r>
    <d v="2019-06-06T00:00:00"/>
    <s v="TAP"/>
    <s v="sell"/>
    <n v="1700"/>
    <n v="20"/>
    <s v="2019-06-06"/>
    <n v="57.59"/>
    <n v="57.93"/>
    <n v="57.48"/>
    <n v="57.709999000000003"/>
    <n v="57.709999000000003"/>
    <n v="1322700"/>
    <s v="TAP"/>
    <x v="15"/>
    <s v="$50.00 to $99.99"/>
    <n v="50"/>
    <n v="0.08"/>
    <n v="136"/>
    <n v="98106.998300000007"/>
    <s v="TAP"/>
    <s v="Molson Coors Brewing Company"/>
    <s v="Consumer Staples"/>
    <s v="Brewers"/>
    <s v="Denver, Colorado"/>
    <d v="1976-06-30T00:00:00"/>
    <n v="24545"/>
    <m/>
  </r>
  <r>
    <d v="2019-06-06T00:00:00"/>
    <s v="TAP"/>
    <s v="buy"/>
    <n v="3200"/>
    <n v="17"/>
    <s v="2019-06-06"/>
    <n v="57.59"/>
    <n v="57.93"/>
    <n v="57.48"/>
    <n v="57.709999000000003"/>
    <n v="57.709999000000003"/>
    <n v="1322700"/>
    <s v="TAP"/>
    <x v="17"/>
    <s v="$50.00 to $99.99"/>
    <n v="50"/>
    <n v="0.08"/>
    <n v="256"/>
    <n v="184671.99679999999"/>
    <s v="TAP"/>
    <s v="Molson Coors Brewing Company"/>
    <s v="Consumer Staples"/>
    <s v="Brewers"/>
    <s v="Denver, Colorado"/>
    <d v="1976-06-30T00:00:00"/>
    <n v="24545"/>
    <m/>
  </r>
  <r>
    <d v="2019-06-06T00:00:00"/>
    <s v="TAP"/>
    <s v="buy"/>
    <n v="1100"/>
    <n v="9"/>
    <s v="2019-06-06"/>
    <n v="57.59"/>
    <n v="57.93"/>
    <n v="57.48"/>
    <n v="57.709999000000003"/>
    <n v="57.709999000000003"/>
    <n v="1322700"/>
    <s v="TAP"/>
    <x v="6"/>
    <s v="$50.00 to $99.99"/>
    <n v="50"/>
    <n v="0.08"/>
    <n v="88"/>
    <n v="63480.998900000013"/>
    <s v="TAP"/>
    <s v="Molson Coors Brewing Company"/>
    <s v="Consumer Staples"/>
    <s v="Brewers"/>
    <s v="Denver, Colorado"/>
    <d v="1976-06-30T00:00:00"/>
    <n v="24545"/>
    <m/>
  </r>
  <r>
    <d v="2019-05-15T00:00:00"/>
    <s v="TAP"/>
    <s v="sell"/>
    <n v="1400"/>
    <n v="12"/>
    <s v="2019-05-15"/>
    <n v="58.34"/>
    <n v="58.900002000000001"/>
    <n v="58.07"/>
    <n v="58.299999"/>
    <n v="57.863415000000003"/>
    <n v="1239900"/>
    <s v="TAP"/>
    <x v="11"/>
    <s v="$50.00 to $99.99"/>
    <n v="50"/>
    <n v="0.08"/>
    <n v="112"/>
    <n v="81008.781000000003"/>
    <s v="TAP"/>
    <s v="Molson Coors Brewing Company"/>
    <s v="Consumer Staples"/>
    <s v="Brewers"/>
    <s v="Denver, Colorado"/>
    <d v="1976-06-30T00:00:00"/>
    <n v="24545"/>
    <m/>
  </r>
  <r>
    <d v="2019-05-15T00:00:00"/>
    <s v="TAP"/>
    <s v="buy"/>
    <n v="2300"/>
    <n v="15"/>
    <s v="2019-05-15"/>
    <n v="58.34"/>
    <n v="58.900002000000001"/>
    <n v="58.07"/>
    <n v="58.299999"/>
    <n v="57.863415000000003"/>
    <n v="1239900"/>
    <s v="TAP"/>
    <x v="9"/>
    <s v="$50.00 to $99.99"/>
    <n v="50"/>
    <n v="0.08"/>
    <n v="184"/>
    <n v="133085.85449999999"/>
    <s v="TAP"/>
    <s v="Molson Coors Brewing Company"/>
    <s v="Consumer Staples"/>
    <s v="Brewers"/>
    <s v="Denver, Colorado"/>
    <d v="1976-06-30T00:00:00"/>
    <n v="24545"/>
    <m/>
  </r>
  <r>
    <d v="2019-05-09T00:00:00"/>
    <s v="TAP"/>
    <s v="buy"/>
    <n v="100"/>
    <n v="4"/>
    <s v="2019-05-09"/>
    <n v="58.790000999999997"/>
    <n v="58.970001000000003"/>
    <n v="57.529998999999997"/>
    <n v="58.349997999999999"/>
    <n v="57.913035999999998"/>
    <n v="1392200"/>
    <s v="TAP"/>
    <x v="14"/>
    <s v="$50.00 to $99.99"/>
    <n v="50"/>
    <n v="0.08"/>
    <n v="8"/>
    <n v="5791.3036000000002"/>
    <s v="TAP"/>
    <s v="Molson Coors Brewing Company"/>
    <s v="Consumer Staples"/>
    <s v="Brewers"/>
    <s v="Denver, Colorado"/>
    <d v="1976-06-30T00:00:00"/>
    <n v="24545"/>
    <m/>
  </r>
  <r>
    <d v="2019-05-09T00:00:00"/>
    <s v="TAP"/>
    <s v="buy"/>
    <n v="1700"/>
    <n v="17"/>
    <s v="2019-05-09"/>
    <n v="58.790000999999997"/>
    <n v="58.970001000000003"/>
    <n v="57.529998999999997"/>
    <n v="58.349997999999999"/>
    <n v="57.913035999999998"/>
    <n v="1392200"/>
    <s v="TAP"/>
    <x v="17"/>
    <s v="$50.00 to $99.99"/>
    <n v="50"/>
    <n v="0.08"/>
    <n v="136"/>
    <n v="98452.161200000002"/>
    <s v="TAP"/>
    <s v="Molson Coors Brewing Company"/>
    <s v="Consumer Staples"/>
    <s v="Brewers"/>
    <s v="Denver, Colorado"/>
    <d v="1976-06-30T00:00:00"/>
    <n v="24545"/>
    <m/>
  </r>
  <r>
    <d v="2019-05-14T00:00:00"/>
    <s v="TAP"/>
    <s v="buy"/>
    <n v="2000"/>
    <n v="18"/>
    <s v="2019-05-14"/>
    <n v="58.099997999999999"/>
    <n v="58.880001"/>
    <n v="57.889999000000003"/>
    <n v="58.419998"/>
    <n v="57.982512999999997"/>
    <n v="1175000"/>
    <s v="TAP"/>
    <x v="18"/>
    <s v="$50.00 to $99.99"/>
    <n v="50"/>
    <n v="0.08"/>
    <n v="160"/>
    <n v="115965.026"/>
    <s v="TAP"/>
    <s v="Molson Coors Brewing Company"/>
    <s v="Consumer Staples"/>
    <s v="Brewers"/>
    <s v="Denver, Colorado"/>
    <d v="1976-06-30T00:00:00"/>
    <n v="24545"/>
    <m/>
  </r>
  <r>
    <d v="2019-05-16T00:00:00"/>
    <s v="TAP"/>
    <s v="sell"/>
    <n v="500"/>
    <n v="12"/>
    <s v="2019-05-16"/>
    <n v="58.369999"/>
    <n v="59.240001999999997"/>
    <n v="58.259998000000003"/>
    <n v="58.540000999999997"/>
    <n v="58.101616"/>
    <n v="1367000"/>
    <s v="TAP"/>
    <x v="11"/>
    <s v="$50.00 to $99.99"/>
    <n v="50"/>
    <n v="0.08"/>
    <n v="40"/>
    <n v="29050.808000000001"/>
    <s v="TAP"/>
    <s v="Molson Coors Brewing Company"/>
    <s v="Consumer Staples"/>
    <s v="Brewers"/>
    <s v="Denver, Colorado"/>
    <d v="1976-06-30T00:00:00"/>
    <n v="24545"/>
    <m/>
  </r>
  <r>
    <d v="2019-05-10T00:00:00"/>
    <s v="TAP"/>
    <s v="sell"/>
    <n v="1000"/>
    <n v="13"/>
    <s v="2019-05-10"/>
    <n v="58.220001000000003"/>
    <n v="58.66"/>
    <n v="57.360000999999997"/>
    <n v="58.639999000000003"/>
    <n v="58.200867000000002"/>
    <n v="1285600"/>
    <s v="TAP"/>
    <x v="13"/>
    <s v="$50.00 to $99.99"/>
    <n v="50"/>
    <n v="0.08"/>
    <n v="80"/>
    <n v="58200.867000000013"/>
    <s v="TAP"/>
    <s v="Molson Coors Brewing Company"/>
    <s v="Consumer Staples"/>
    <s v="Brewers"/>
    <s v="Denver, Colorado"/>
    <d v="1976-06-30T00:00:00"/>
    <n v="24545"/>
    <m/>
  </r>
  <r>
    <d v="2019-05-17T00:00:00"/>
    <s v="TAP"/>
    <s v="buy"/>
    <n v="1100"/>
    <n v="7"/>
    <s v="2019-05-17"/>
    <n v="58.310001"/>
    <n v="58.990001999999997"/>
    <n v="58.200001"/>
    <n v="58.66"/>
    <n v="58.220717999999998"/>
    <n v="836800"/>
    <s v="TAP"/>
    <x v="7"/>
    <s v="$50.00 to $99.99"/>
    <n v="50"/>
    <n v="0.08"/>
    <n v="88"/>
    <n v="64042.789799999999"/>
    <s v="TAP"/>
    <s v="Molson Coors Brewing Company"/>
    <s v="Consumer Staples"/>
    <s v="Brewers"/>
    <s v="Denver, Colorado"/>
    <d v="1976-06-30T00:00:00"/>
    <n v="24545"/>
    <m/>
  </r>
  <r>
    <d v="2019-05-17T00:00:00"/>
    <s v="TAP"/>
    <s v="buy"/>
    <n v="400"/>
    <n v="5"/>
    <s v="2019-05-17"/>
    <n v="58.310001"/>
    <n v="58.990001999999997"/>
    <n v="58.200001"/>
    <n v="58.66"/>
    <n v="58.220717999999998"/>
    <n v="836800"/>
    <s v="TAP"/>
    <x v="12"/>
    <s v="$50.00 to $99.99"/>
    <n v="50"/>
    <n v="0.08"/>
    <n v="32"/>
    <n v="23288.287199999999"/>
    <s v="TAP"/>
    <s v="Molson Coors Brewing Company"/>
    <s v="Consumer Staples"/>
    <s v="Brewers"/>
    <s v="Denver, Colorado"/>
    <d v="1976-06-30T00:00:00"/>
    <n v="24545"/>
    <m/>
  </r>
  <r>
    <d v="2019-05-17T00:00:00"/>
    <s v="TAP"/>
    <s v="buy"/>
    <n v="1700"/>
    <n v="16"/>
    <s v="2019-05-17"/>
    <n v="58.310001"/>
    <n v="58.990001999999997"/>
    <n v="58.200001"/>
    <n v="58.66"/>
    <n v="58.220717999999998"/>
    <n v="836800"/>
    <s v="TAP"/>
    <x v="8"/>
    <s v="$50.00 to $99.99"/>
    <n v="50"/>
    <n v="0.08"/>
    <n v="136"/>
    <n v="98975.220600000001"/>
    <s v="TAP"/>
    <s v="Molson Coors Brewing Company"/>
    <s v="Consumer Staples"/>
    <s v="Brewers"/>
    <s v="Denver, Colorado"/>
    <d v="1976-06-30T00:00:00"/>
    <n v="24545"/>
    <m/>
  </r>
  <r>
    <d v="2019-05-22T00:00:00"/>
    <s v="TAP"/>
    <s v="sell"/>
    <n v="1500"/>
    <n v="12"/>
    <s v="2019-05-22"/>
    <n v="58.52"/>
    <n v="59.43"/>
    <n v="58.380001"/>
    <n v="59.25"/>
    <n v="58.806300999999998"/>
    <n v="1021200"/>
    <s v="TAP"/>
    <x v="11"/>
    <s v="$50.00 to $99.99"/>
    <n v="50"/>
    <n v="0.08"/>
    <n v="120"/>
    <n v="88209.451499999996"/>
    <s v="TAP"/>
    <s v="Molson Coors Brewing Company"/>
    <s v="Consumer Staples"/>
    <s v="Brewers"/>
    <s v="Denver, Colorado"/>
    <d v="1976-06-30T00:00:00"/>
    <n v="24545"/>
    <m/>
  </r>
  <r>
    <d v="2019-05-22T00:00:00"/>
    <s v="TAP"/>
    <s v="sell"/>
    <n v="3300"/>
    <n v="16"/>
    <s v="2019-05-22"/>
    <n v="58.52"/>
    <n v="59.43"/>
    <n v="58.380001"/>
    <n v="59.25"/>
    <n v="58.806300999999998"/>
    <n v="1021200"/>
    <s v="TAP"/>
    <x v="8"/>
    <s v="$50.00 to $99.99"/>
    <n v="50"/>
    <n v="0.08"/>
    <n v="264"/>
    <n v="194060.79329999999"/>
    <s v="TAP"/>
    <s v="Molson Coors Brewing Company"/>
    <s v="Consumer Staples"/>
    <s v="Brewers"/>
    <s v="Denver, Colorado"/>
    <d v="1976-06-30T00:00:00"/>
    <n v="24545"/>
    <m/>
  </r>
  <r>
    <d v="2019-05-01T00:00:00"/>
    <s v="TAP"/>
    <s v="buy"/>
    <n v="100"/>
    <n v="3"/>
    <s v="2019-05-01"/>
    <n v="62.990001999999997"/>
    <n v="62.990001999999997"/>
    <n v="59.189999"/>
    <n v="59.349997999999999"/>
    <n v="58.905548000000003"/>
    <n v="4781100"/>
    <s v="TAP"/>
    <x v="3"/>
    <s v="$50.00 to $99.99"/>
    <n v="50"/>
    <n v="0.08"/>
    <n v="8"/>
    <n v="5890.5547999999999"/>
    <s v="TAP"/>
    <s v="Molson Coors Brewing Company"/>
    <s v="Consumer Staples"/>
    <s v="Brewers"/>
    <s v="Denver, Colorado"/>
    <d v="1976-06-30T00:00:00"/>
    <n v="24545"/>
    <m/>
  </r>
  <r>
    <d v="2019-05-01T00:00:00"/>
    <s v="TAP"/>
    <s v="buy"/>
    <n v="1300"/>
    <n v="15"/>
    <s v="2019-05-01"/>
    <n v="62.990001999999997"/>
    <n v="62.990001999999997"/>
    <n v="59.189999"/>
    <n v="59.349997999999999"/>
    <n v="58.905548000000003"/>
    <n v="4781100"/>
    <s v="TAP"/>
    <x v="9"/>
    <s v="$50.00 to $99.99"/>
    <n v="50"/>
    <n v="0.08"/>
    <n v="104"/>
    <n v="76577.212400000004"/>
    <s v="TAP"/>
    <s v="Molson Coors Brewing Company"/>
    <s v="Consumer Staples"/>
    <s v="Brewers"/>
    <s v="Denver, Colorado"/>
    <d v="1976-06-30T00:00:00"/>
    <n v="24545"/>
    <m/>
  </r>
  <r>
    <d v="2019-04-10T00:00:00"/>
    <s v="TAP"/>
    <s v="buy"/>
    <n v="1300"/>
    <n v="17"/>
    <s v="2019-04-10"/>
    <n v="59.5"/>
    <n v="59.669998"/>
    <n v="58.759998000000003"/>
    <n v="59.400002000000001"/>
    <n v="58.955176999999999"/>
    <n v="1680700"/>
    <s v="TAP"/>
    <x v="17"/>
    <s v="$50.00 to $99.99"/>
    <n v="50"/>
    <n v="0.08"/>
    <n v="104"/>
    <n v="76641.730100000001"/>
    <s v="TAP"/>
    <s v="Molson Coors Brewing Company"/>
    <s v="Consumer Staples"/>
    <s v="Brewers"/>
    <s v="Denver, Colorado"/>
    <d v="1976-06-30T00:00:00"/>
    <n v="24545"/>
    <m/>
  </r>
  <r>
    <d v="2019-05-23T00:00:00"/>
    <s v="TAP"/>
    <s v="buy"/>
    <n v="1200"/>
    <n v="18"/>
    <s v="2019-05-23"/>
    <n v="58.790000999999997"/>
    <n v="59.439999"/>
    <n v="58.369999"/>
    <n v="59.419998"/>
    <n v="58.975025000000002"/>
    <n v="1235000"/>
    <s v="TAP"/>
    <x v="18"/>
    <s v="$50.00 to $99.99"/>
    <n v="50"/>
    <n v="0.08"/>
    <n v="96"/>
    <n v="70770.03"/>
    <s v="TAP"/>
    <s v="Molson Coors Brewing Company"/>
    <s v="Consumer Staples"/>
    <s v="Brewers"/>
    <s v="Denver, Colorado"/>
    <d v="1976-06-30T00:00:00"/>
    <n v="24545"/>
    <m/>
  </r>
  <r>
    <d v="2019-04-17T00:00:00"/>
    <s v="TAP"/>
    <s v="sell"/>
    <n v="1800"/>
    <n v="16"/>
    <s v="2019-04-17"/>
    <n v="59.59"/>
    <n v="60.139999000000003"/>
    <n v="59.220001000000003"/>
    <n v="59.419998"/>
    <n v="58.975025000000002"/>
    <n v="1143400"/>
    <s v="TAP"/>
    <x v="8"/>
    <s v="$50.00 to $99.99"/>
    <n v="50"/>
    <n v="0.08"/>
    <n v="144"/>
    <n v="106155.045"/>
    <s v="TAP"/>
    <s v="Molson Coors Brewing Company"/>
    <s v="Consumer Staples"/>
    <s v="Brewers"/>
    <s v="Denver, Colorado"/>
    <d v="1976-06-30T00:00:00"/>
    <n v="24545"/>
    <m/>
  </r>
  <r>
    <d v="2019-05-23T00:00:00"/>
    <s v="TAP"/>
    <s v="sell"/>
    <n v="1200"/>
    <n v="14"/>
    <s v="2019-05-23"/>
    <n v="58.790000999999997"/>
    <n v="59.439999"/>
    <n v="58.369999"/>
    <n v="59.419998"/>
    <n v="58.975025000000002"/>
    <n v="1235000"/>
    <s v="TAP"/>
    <x v="16"/>
    <s v="$50.00 to $99.99"/>
    <n v="50"/>
    <n v="0.08"/>
    <n v="96"/>
    <n v="70770.03"/>
    <s v="TAP"/>
    <s v="Molson Coors Brewing Company"/>
    <s v="Consumer Staples"/>
    <s v="Brewers"/>
    <s v="Denver, Colorado"/>
    <d v="1976-06-30T00:00:00"/>
    <n v="24545"/>
    <m/>
  </r>
  <r>
    <d v="2019-04-17T00:00:00"/>
    <s v="TAP"/>
    <s v="buy"/>
    <n v="1900"/>
    <n v="19"/>
    <s v="2019-04-17"/>
    <n v="59.59"/>
    <n v="60.139999000000003"/>
    <n v="59.220001000000003"/>
    <n v="59.419998"/>
    <n v="58.975025000000002"/>
    <n v="1143400"/>
    <s v="TAP"/>
    <x v="0"/>
    <s v="$50.00 to $99.99"/>
    <n v="50"/>
    <n v="0.08"/>
    <n v="152"/>
    <n v="112052.5475"/>
    <s v="TAP"/>
    <s v="Molson Coors Brewing Company"/>
    <s v="Consumer Staples"/>
    <s v="Brewers"/>
    <s v="Denver, Colorado"/>
    <d v="1976-06-30T00:00:00"/>
    <n v="24545"/>
    <m/>
  </r>
  <r>
    <d v="2019-04-16T00:00:00"/>
    <s v="TAP"/>
    <s v="sell"/>
    <n v="300"/>
    <n v="6"/>
    <s v="2019-04-16"/>
    <n v="60.450001"/>
    <n v="60.77"/>
    <n v="59.43"/>
    <n v="59.529998999999997"/>
    <n v="59.084201999999998"/>
    <n v="1771300"/>
    <s v="TAP"/>
    <x v="5"/>
    <s v="$50.00 to $99.99"/>
    <n v="50"/>
    <n v="0.08"/>
    <n v="24"/>
    <n v="17725.260600000001"/>
    <s v="TAP"/>
    <s v="Molson Coors Brewing Company"/>
    <s v="Consumer Staples"/>
    <s v="Brewers"/>
    <s v="Denver, Colorado"/>
    <d v="1976-06-30T00:00:00"/>
    <n v="24545"/>
    <m/>
  </r>
  <r>
    <d v="2019-04-09T00:00:00"/>
    <s v="TAP"/>
    <s v="buy"/>
    <n v="400"/>
    <n v="6"/>
    <s v="2019-04-09"/>
    <n v="60.279998999999997"/>
    <n v="60.509998000000003"/>
    <n v="59.23"/>
    <n v="59.549999"/>
    <n v="59.104053"/>
    <n v="1428600"/>
    <s v="TAP"/>
    <x v="5"/>
    <s v="$50.00 to $99.99"/>
    <n v="50"/>
    <n v="0.08"/>
    <n v="32"/>
    <n v="23641.621200000001"/>
    <s v="TAP"/>
    <s v="Molson Coors Brewing Company"/>
    <s v="Consumer Staples"/>
    <s v="Brewers"/>
    <s v="Denver, Colorado"/>
    <d v="1976-06-30T00:00:00"/>
    <n v="24545"/>
    <m/>
  </r>
  <r>
    <d v="2019-04-09T00:00:00"/>
    <s v="TAP"/>
    <s v="sell"/>
    <n v="700"/>
    <n v="11"/>
    <s v="2019-04-09"/>
    <n v="60.279998999999997"/>
    <n v="60.509998000000003"/>
    <n v="59.23"/>
    <n v="59.549999"/>
    <n v="59.104053"/>
    <n v="1428600"/>
    <s v="TAP"/>
    <x v="1"/>
    <s v="$50.00 to $99.99"/>
    <n v="50"/>
    <n v="0.08"/>
    <n v="56"/>
    <n v="41372.837099999997"/>
    <s v="TAP"/>
    <s v="Molson Coors Brewing Company"/>
    <s v="Consumer Staples"/>
    <s v="Brewers"/>
    <s v="Denver, Colorado"/>
    <d v="1976-06-30T00:00:00"/>
    <n v="24545"/>
    <m/>
  </r>
  <r>
    <d v="2019-04-03T00:00:00"/>
    <s v="TAP"/>
    <s v="buy"/>
    <n v="1700"/>
    <n v="18"/>
    <s v="2019-04-03"/>
    <n v="60.099997999999999"/>
    <n v="60.400002000000001"/>
    <n v="59.369999"/>
    <n v="59.84"/>
    <n v="59.39188"/>
    <n v="1493000"/>
    <s v="TAP"/>
    <x v="18"/>
    <s v="$50.00 to $99.99"/>
    <n v="50"/>
    <n v="0.08"/>
    <n v="136"/>
    <n v="100966.196"/>
    <s v="TAP"/>
    <s v="Molson Coors Brewing Company"/>
    <s v="Consumer Staples"/>
    <s v="Brewers"/>
    <s v="Denver, Colorado"/>
    <d v="1976-06-30T00:00:00"/>
    <n v="24545"/>
    <m/>
  </r>
  <r>
    <d v="2019-04-03T00:00:00"/>
    <s v="TAP"/>
    <s v="sell"/>
    <n v="1800"/>
    <n v="14"/>
    <s v="2019-04-03"/>
    <n v="60.099997999999999"/>
    <n v="60.400002000000001"/>
    <n v="59.369999"/>
    <n v="59.84"/>
    <n v="59.39188"/>
    <n v="1493000"/>
    <s v="TAP"/>
    <x v="16"/>
    <s v="$50.00 to $99.99"/>
    <n v="50"/>
    <n v="0.08"/>
    <n v="144"/>
    <n v="106905.38400000001"/>
    <s v="TAP"/>
    <s v="Molson Coors Brewing Company"/>
    <s v="Consumer Staples"/>
    <s v="Brewers"/>
    <s v="Denver, Colorado"/>
    <d v="1976-06-30T00:00:00"/>
    <n v="24545"/>
    <m/>
  </r>
  <r>
    <d v="2019-05-02T00:00:00"/>
    <s v="TAP"/>
    <s v="buy"/>
    <n v="100"/>
    <n v="5"/>
    <s v="2019-05-02"/>
    <n v="59.200001"/>
    <n v="59.990001999999997"/>
    <n v="58.509998000000003"/>
    <n v="59.919998"/>
    <n v="59.471279000000003"/>
    <n v="1902000"/>
    <s v="TAP"/>
    <x v="12"/>
    <s v="$50.00 to $99.99"/>
    <n v="50"/>
    <n v="0.08"/>
    <n v="8"/>
    <n v="5947.1279000000004"/>
    <s v="TAP"/>
    <s v="Molson Coors Brewing Company"/>
    <s v="Consumer Staples"/>
    <s v="Brewers"/>
    <s v="Denver, Colorado"/>
    <d v="1976-06-30T00:00:00"/>
    <n v="24545"/>
    <m/>
  </r>
  <r>
    <d v="2019-04-12T00:00:00"/>
    <s v="TAP"/>
    <s v="sell"/>
    <n v="1100"/>
    <n v="12"/>
    <s v="2019-04-12"/>
    <n v="60.25"/>
    <n v="60.939999"/>
    <n v="59.880001"/>
    <n v="59.98"/>
    <n v="59.530833999999999"/>
    <n v="729200"/>
    <s v="TAP"/>
    <x v="11"/>
    <s v="$50.00 to $99.99"/>
    <n v="50"/>
    <n v="0.08"/>
    <n v="88"/>
    <n v="65483.917399999998"/>
    <s v="TAP"/>
    <s v="Molson Coors Brewing Company"/>
    <s v="Consumer Staples"/>
    <s v="Brewers"/>
    <s v="Denver, Colorado"/>
    <d v="1976-06-30T00:00:00"/>
    <n v="24545"/>
    <m/>
  </r>
  <r>
    <d v="2019-04-11T00:00:00"/>
    <s v="TAP"/>
    <s v="sell"/>
    <n v="2200"/>
    <n v="13"/>
    <s v="2019-04-11"/>
    <n v="59.82"/>
    <n v="60.720001000000003"/>
    <n v="59.73"/>
    <n v="60.07"/>
    <n v="59.620159000000001"/>
    <n v="1464000"/>
    <s v="TAP"/>
    <x v="13"/>
    <s v="$50.00 to $99.99"/>
    <n v="50"/>
    <n v="0.08"/>
    <n v="176"/>
    <n v="131164.3498"/>
    <s v="TAP"/>
    <s v="Molson Coors Brewing Company"/>
    <s v="Consumer Staples"/>
    <s v="Brewers"/>
    <s v="Denver, Colorado"/>
    <d v="1976-06-30T00:00:00"/>
    <n v="24545"/>
    <m/>
  </r>
  <r>
    <d v="2019-04-11T00:00:00"/>
    <s v="TAP"/>
    <s v="sell"/>
    <n v="1600"/>
    <n v="15"/>
    <s v="2019-04-11"/>
    <n v="59.82"/>
    <n v="60.720001000000003"/>
    <n v="59.73"/>
    <n v="60.07"/>
    <n v="59.620159000000001"/>
    <n v="1464000"/>
    <s v="TAP"/>
    <x v="9"/>
    <s v="$50.00 to $99.99"/>
    <n v="50"/>
    <n v="0.08"/>
    <n v="128"/>
    <n v="95392.254400000005"/>
    <s v="TAP"/>
    <s v="Molson Coors Brewing Company"/>
    <s v="Consumer Staples"/>
    <s v="Brewers"/>
    <s v="Denver, Colorado"/>
    <d v="1976-06-30T00:00:00"/>
    <n v="24545"/>
    <m/>
  </r>
  <r>
    <d v="2019-05-07T00:00:00"/>
    <s v="TAP"/>
    <s v="sell"/>
    <n v="500"/>
    <n v="5"/>
    <s v="2019-05-07"/>
    <n v="60.59"/>
    <n v="60.740001999999997"/>
    <n v="59.580002"/>
    <n v="60.080002"/>
    <n v="59.630085000000001"/>
    <n v="1692800"/>
    <s v="TAP"/>
    <x v="12"/>
    <s v="$50.00 to $99.99"/>
    <n v="50"/>
    <n v="0.08"/>
    <n v="40"/>
    <n v="29815.0425"/>
    <s v="TAP"/>
    <s v="Molson Coors Brewing Company"/>
    <s v="Consumer Staples"/>
    <s v="Brewers"/>
    <s v="Denver, Colorado"/>
    <d v="1976-06-30T00:00:00"/>
    <n v="24545"/>
    <m/>
  </r>
  <r>
    <d v="2019-05-07T00:00:00"/>
    <s v="TAP"/>
    <s v="buy"/>
    <n v="2400"/>
    <n v="19"/>
    <s v="2019-05-07"/>
    <n v="60.59"/>
    <n v="60.740001999999997"/>
    <n v="59.580002"/>
    <n v="60.080002"/>
    <n v="59.630085000000001"/>
    <n v="1692800"/>
    <s v="TAP"/>
    <x v="0"/>
    <s v="$50.00 to $99.99"/>
    <n v="50"/>
    <n v="0.08"/>
    <n v="192"/>
    <n v="143112.204"/>
    <s v="TAP"/>
    <s v="Molson Coors Brewing Company"/>
    <s v="Consumer Staples"/>
    <s v="Brewers"/>
    <s v="Denver, Colorado"/>
    <d v="1976-06-30T00:00:00"/>
    <n v="24545"/>
    <m/>
  </r>
  <r>
    <d v="2019-05-07T00:00:00"/>
    <s v="TAP"/>
    <s v="buy"/>
    <n v="1000"/>
    <n v="6"/>
    <s v="2019-05-07"/>
    <n v="60.59"/>
    <n v="60.740001999999997"/>
    <n v="59.580002"/>
    <n v="60.080002"/>
    <n v="59.630085000000001"/>
    <n v="1692800"/>
    <s v="TAP"/>
    <x v="5"/>
    <s v="$50.00 to $99.99"/>
    <n v="50"/>
    <n v="0.08"/>
    <n v="80"/>
    <n v="59630.084999999999"/>
    <s v="TAP"/>
    <s v="Molson Coors Brewing Company"/>
    <s v="Consumer Staples"/>
    <s v="Brewers"/>
    <s v="Denver, Colorado"/>
    <d v="1976-06-30T00:00:00"/>
    <n v="24545"/>
    <m/>
  </r>
  <r>
    <d v="2019-05-07T00:00:00"/>
    <s v="TAP"/>
    <s v="sell"/>
    <n v="100"/>
    <n v="4"/>
    <s v="2019-05-07"/>
    <n v="60.59"/>
    <n v="60.740001999999997"/>
    <n v="59.580002"/>
    <n v="60.080002"/>
    <n v="59.630085000000001"/>
    <n v="1692800"/>
    <s v="TAP"/>
    <x v="14"/>
    <s v="$50.00 to $99.99"/>
    <n v="50"/>
    <n v="0.08"/>
    <n v="8"/>
    <n v="5963.0084999999999"/>
    <s v="TAP"/>
    <s v="Molson Coors Brewing Company"/>
    <s v="Consumer Staples"/>
    <s v="Brewers"/>
    <s v="Denver, Colorado"/>
    <d v="1976-06-30T00:00:00"/>
    <n v="24545"/>
    <m/>
  </r>
  <r>
    <d v="2019-04-02T00:00:00"/>
    <s v="TAP"/>
    <s v="sell"/>
    <n v="300"/>
    <n v="9"/>
    <s v="2019-04-02"/>
    <n v="60.419998"/>
    <n v="60.48"/>
    <n v="59.84"/>
    <n v="60.150002000000001"/>
    <n v="59.699562"/>
    <n v="1106900"/>
    <s v="TAP"/>
    <x v="6"/>
    <s v="$50.00 to $99.99"/>
    <n v="50"/>
    <n v="0.08"/>
    <n v="24"/>
    <n v="17909.868600000002"/>
    <s v="TAP"/>
    <s v="Molson Coors Brewing Company"/>
    <s v="Consumer Staples"/>
    <s v="Brewers"/>
    <s v="Denver, Colorado"/>
    <d v="1976-06-30T00:00:00"/>
    <n v="24545"/>
    <m/>
  </r>
  <r>
    <d v="2019-04-02T00:00:00"/>
    <s v="TAP"/>
    <s v="buy"/>
    <n v="1500"/>
    <n v="16"/>
    <s v="2019-04-02"/>
    <n v="60.419998"/>
    <n v="60.48"/>
    <n v="59.84"/>
    <n v="60.150002000000001"/>
    <n v="59.699562"/>
    <n v="1106900"/>
    <s v="TAP"/>
    <x v="8"/>
    <s v="$50.00 to $99.99"/>
    <n v="50"/>
    <n v="0.08"/>
    <n v="120"/>
    <n v="89549.342999999993"/>
    <s v="TAP"/>
    <s v="Molson Coors Brewing Company"/>
    <s v="Consumer Staples"/>
    <s v="Brewers"/>
    <s v="Denver, Colorado"/>
    <d v="1976-06-30T00:00:00"/>
    <n v="24545"/>
    <m/>
  </r>
  <r>
    <d v="2019-04-02T00:00:00"/>
    <s v="TAP"/>
    <s v="sell"/>
    <n v="2500"/>
    <n v="8"/>
    <s v="2019-04-02"/>
    <n v="60.419998"/>
    <n v="60.48"/>
    <n v="59.84"/>
    <n v="60.150002000000001"/>
    <n v="59.699562"/>
    <n v="1106900"/>
    <s v="TAP"/>
    <x v="4"/>
    <s v="$50.00 to $99.99"/>
    <n v="50"/>
    <n v="0.08"/>
    <n v="200"/>
    <n v="149248.905"/>
    <s v="TAP"/>
    <s v="Molson Coors Brewing Company"/>
    <s v="Consumer Staples"/>
    <s v="Brewers"/>
    <s v="Denver, Colorado"/>
    <d v="1976-06-30T00:00:00"/>
    <n v="24545"/>
    <m/>
  </r>
  <r>
    <d v="2019-04-02T00:00:00"/>
    <s v="TAP"/>
    <s v="buy"/>
    <n v="600"/>
    <n v="12"/>
    <s v="2019-04-02"/>
    <n v="60.419998"/>
    <n v="60.48"/>
    <n v="59.84"/>
    <n v="60.150002000000001"/>
    <n v="59.699562"/>
    <n v="1106900"/>
    <s v="TAP"/>
    <x v="11"/>
    <s v="$50.00 to $99.99"/>
    <n v="50"/>
    <n v="0.08"/>
    <n v="48"/>
    <n v="35819.737200000003"/>
    <s v="TAP"/>
    <s v="Molson Coors Brewing Company"/>
    <s v="Consumer Staples"/>
    <s v="Brewers"/>
    <s v="Denver, Colorado"/>
    <d v="1976-06-30T00:00:00"/>
    <n v="24545"/>
    <m/>
  </r>
  <r>
    <d v="2019-04-01T00:00:00"/>
    <s v="TAP"/>
    <s v="buy"/>
    <n v="1600"/>
    <n v="19"/>
    <s v="2019-04-01"/>
    <n v="59.959999000000003"/>
    <n v="60.66"/>
    <n v="59.84"/>
    <n v="60.369999"/>
    <n v="59.917912000000001"/>
    <n v="1333300"/>
    <s v="TAP"/>
    <x v="0"/>
    <s v="$50.00 to $99.99"/>
    <n v="50"/>
    <n v="0.08"/>
    <n v="128"/>
    <n v="95868.659199999995"/>
    <s v="TAP"/>
    <s v="Molson Coors Brewing Company"/>
    <s v="Consumer Staples"/>
    <s v="Brewers"/>
    <s v="Denver, Colorado"/>
    <d v="1976-06-30T00:00:00"/>
    <n v="24545"/>
    <m/>
  </r>
  <r>
    <d v="2019-04-01T00:00:00"/>
    <s v="TAP"/>
    <s v="buy"/>
    <n v="100"/>
    <n v="3"/>
    <s v="2019-04-01"/>
    <n v="59.959999000000003"/>
    <n v="60.66"/>
    <n v="59.84"/>
    <n v="60.369999"/>
    <n v="59.917912000000001"/>
    <n v="1333300"/>
    <s v="TAP"/>
    <x v="3"/>
    <s v="$50.00 to $99.99"/>
    <n v="50"/>
    <n v="0.08"/>
    <n v="8"/>
    <n v="5991.7911999999997"/>
    <s v="TAP"/>
    <s v="Molson Coors Brewing Company"/>
    <s v="Consumer Staples"/>
    <s v="Brewers"/>
    <s v="Denver, Colorado"/>
    <d v="1976-06-30T00:00:00"/>
    <n v="24545"/>
    <m/>
  </r>
  <r>
    <d v="2019-04-01T00:00:00"/>
    <s v="TAP"/>
    <s v="sell"/>
    <n v="1200"/>
    <n v="16"/>
    <s v="2019-04-01"/>
    <n v="59.959999000000003"/>
    <n v="60.66"/>
    <n v="59.84"/>
    <n v="60.369999"/>
    <n v="59.917912000000001"/>
    <n v="1333300"/>
    <s v="TAP"/>
    <x v="8"/>
    <s v="$50.00 to $99.99"/>
    <n v="50"/>
    <n v="0.08"/>
    <n v="96"/>
    <n v="71901.494399999996"/>
    <s v="TAP"/>
    <s v="Molson Coors Brewing Company"/>
    <s v="Consumer Staples"/>
    <s v="Brewers"/>
    <s v="Denver, Colorado"/>
    <d v="1976-06-30T00:00:00"/>
    <n v="24545"/>
    <m/>
  </r>
  <r>
    <d v="2019-04-15T00:00:00"/>
    <s v="TAP"/>
    <s v="buy"/>
    <n v="200"/>
    <n v="3"/>
    <s v="2019-04-15"/>
    <n v="60.25"/>
    <n v="60.610000999999997"/>
    <n v="60"/>
    <n v="60.450001"/>
    <n v="59.997314000000003"/>
    <n v="990400"/>
    <s v="TAP"/>
    <x v="3"/>
    <s v="$50.00 to $99.99"/>
    <n v="50"/>
    <n v="0.08"/>
    <n v="16"/>
    <n v="11999.462799999999"/>
    <s v="TAP"/>
    <s v="Molson Coors Brewing Company"/>
    <s v="Consumer Staples"/>
    <s v="Brewers"/>
    <s v="Denver, Colorado"/>
    <d v="1976-06-30T00:00:00"/>
    <n v="24545"/>
    <m/>
  </r>
  <r>
    <d v="2019-04-15T00:00:00"/>
    <s v="TAP"/>
    <s v="sell"/>
    <n v="1000"/>
    <n v="19"/>
    <s v="2019-04-15"/>
    <n v="60.25"/>
    <n v="60.610000999999997"/>
    <n v="60"/>
    <n v="60.450001"/>
    <n v="59.997314000000003"/>
    <n v="990400"/>
    <s v="TAP"/>
    <x v="0"/>
    <s v="$50.00 to $99.99"/>
    <n v="50"/>
    <n v="0.08"/>
    <n v="80"/>
    <n v="59997.314000000013"/>
    <s v="TAP"/>
    <s v="Molson Coors Brewing Company"/>
    <s v="Consumer Staples"/>
    <s v="Brewers"/>
    <s v="Denver, Colorado"/>
    <d v="1976-06-30T00:00:00"/>
    <n v="24545"/>
    <m/>
  </r>
  <r>
    <d v="2019-04-15T00:00:00"/>
    <s v="TAP"/>
    <s v="buy"/>
    <n v="2400"/>
    <n v="17"/>
    <s v="2019-04-15"/>
    <n v="60.25"/>
    <n v="60.610000999999997"/>
    <n v="60"/>
    <n v="60.450001"/>
    <n v="59.997314000000003"/>
    <n v="990400"/>
    <s v="TAP"/>
    <x v="17"/>
    <s v="$50.00 to $99.99"/>
    <n v="50"/>
    <n v="0.08"/>
    <n v="192"/>
    <n v="143993.55360000001"/>
    <s v="TAP"/>
    <s v="Molson Coors Brewing Company"/>
    <s v="Consumer Staples"/>
    <s v="Brewers"/>
    <s v="Denver, Colorado"/>
    <d v="1976-06-30T00:00:00"/>
    <n v="24545"/>
    <m/>
  </r>
  <r>
    <d v="2019-04-05T00:00:00"/>
    <s v="TAP"/>
    <s v="buy"/>
    <n v="400"/>
    <n v="8"/>
    <s v="2019-04-05"/>
    <n v="60.759998000000003"/>
    <n v="61"/>
    <n v="60.139999000000003"/>
    <n v="60.630001"/>
    <n v="60.175967999999997"/>
    <n v="1068800"/>
    <s v="TAP"/>
    <x v="4"/>
    <s v="$50.00 to $99.99"/>
    <n v="50"/>
    <n v="0.08"/>
    <n v="32"/>
    <n v="24070.387200000001"/>
    <s v="TAP"/>
    <s v="Molson Coors Brewing Company"/>
    <s v="Consumer Staples"/>
    <s v="Brewers"/>
    <s v="Denver, Colorado"/>
    <d v="1976-06-30T00:00:00"/>
    <n v="24545"/>
    <m/>
  </r>
  <r>
    <d v="2019-04-05T00:00:00"/>
    <s v="TAP"/>
    <s v="sell"/>
    <n v="1300"/>
    <n v="17"/>
    <s v="2019-04-05"/>
    <n v="60.759998000000003"/>
    <n v="61"/>
    <n v="60.139999000000003"/>
    <n v="60.630001"/>
    <n v="60.175967999999997"/>
    <n v="1068800"/>
    <s v="TAP"/>
    <x v="17"/>
    <s v="$50.00 to $99.99"/>
    <n v="50"/>
    <n v="0.08"/>
    <n v="104"/>
    <n v="78228.758399999992"/>
    <s v="TAP"/>
    <s v="Molson Coors Brewing Company"/>
    <s v="Consumer Staples"/>
    <s v="Brewers"/>
    <s v="Denver, Colorado"/>
    <d v="1976-06-30T00:00:00"/>
    <n v="24545"/>
    <m/>
  </r>
  <r>
    <d v="2019-04-04T00:00:00"/>
    <s v="TAP"/>
    <s v="buy"/>
    <n v="1100"/>
    <n v="5"/>
    <s v="2019-04-04"/>
    <n v="60.049999"/>
    <n v="60.91"/>
    <n v="59.830002"/>
    <n v="60.759998000000003"/>
    <n v="60.304988999999999"/>
    <n v="1349300"/>
    <s v="TAP"/>
    <x v="12"/>
    <s v="$50.00 to $99.99"/>
    <n v="50"/>
    <n v="0.08"/>
    <n v="88"/>
    <n v="66335.487899999993"/>
    <s v="TAP"/>
    <s v="Molson Coors Brewing Company"/>
    <s v="Consumer Staples"/>
    <s v="Brewers"/>
    <s v="Denver, Colorado"/>
    <d v="1976-06-30T00:00:00"/>
    <n v="24545"/>
    <m/>
  </r>
  <r>
    <d v="2019-05-06T00:00:00"/>
    <s v="TAP"/>
    <s v="sell"/>
    <n v="700"/>
    <n v="9"/>
    <s v="2019-05-06"/>
    <n v="60.75"/>
    <n v="61.490001999999997"/>
    <n v="60.619999"/>
    <n v="60.98"/>
    <n v="60.523345999999997"/>
    <n v="1166600"/>
    <s v="TAP"/>
    <x v="6"/>
    <s v="$50.00 to $99.99"/>
    <n v="50"/>
    <n v="0.08"/>
    <n v="56"/>
    <n v="42366.342199999999"/>
    <s v="TAP"/>
    <s v="Molson Coors Brewing Company"/>
    <s v="Consumer Staples"/>
    <s v="Brewers"/>
    <s v="Denver, Colorado"/>
    <d v="1976-06-30T00:00:00"/>
    <n v="24545"/>
    <m/>
  </r>
  <r>
    <d v="2019-04-22T00:00:00"/>
    <s v="TAP"/>
    <s v="sell"/>
    <n v="1800"/>
    <n v="12"/>
    <s v="2019-04-22"/>
    <n v="61.490001999999997"/>
    <n v="62.330002"/>
    <n v="61.040000999999997"/>
    <n v="61.16"/>
    <n v="60.701996000000001"/>
    <n v="1892100"/>
    <s v="TAP"/>
    <x v="11"/>
    <s v="$50.00 to $99.99"/>
    <n v="50"/>
    <n v="0.08"/>
    <n v="144"/>
    <n v="109263.5928"/>
    <s v="TAP"/>
    <s v="Molson Coors Brewing Company"/>
    <s v="Consumer Staples"/>
    <s v="Brewers"/>
    <s v="Denver, Colorado"/>
    <d v="1976-06-30T00:00:00"/>
    <n v="24545"/>
    <m/>
  </r>
  <r>
    <d v="2019-04-22T00:00:00"/>
    <s v="TAP"/>
    <s v="sell"/>
    <n v="2000"/>
    <n v="11"/>
    <s v="2019-04-22"/>
    <n v="61.490001999999997"/>
    <n v="62.330002"/>
    <n v="61.040000999999997"/>
    <n v="61.16"/>
    <n v="60.701996000000001"/>
    <n v="1892100"/>
    <s v="TAP"/>
    <x v="1"/>
    <s v="$50.00 to $99.99"/>
    <n v="50"/>
    <n v="0.08"/>
    <n v="160"/>
    <n v="121403.992"/>
    <s v="TAP"/>
    <s v="Molson Coors Brewing Company"/>
    <s v="Consumer Staples"/>
    <s v="Brewers"/>
    <s v="Denver, Colorado"/>
    <d v="1976-06-30T00:00:00"/>
    <n v="24545"/>
    <m/>
  </r>
  <r>
    <d v="2019-04-22T00:00:00"/>
    <s v="TAP"/>
    <s v="buy"/>
    <n v="800"/>
    <n v="15"/>
    <s v="2019-04-22"/>
    <n v="61.490001999999997"/>
    <n v="62.330002"/>
    <n v="61.040000999999997"/>
    <n v="61.16"/>
    <n v="60.701996000000001"/>
    <n v="1892100"/>
    <s v="TAP"/>
    <x v="9"/>
    <s v="$50.00 to $99.99"/>
    <n v="50"/>
    <n v="0.08"/>
    <n v="64"/>
    <n v="48561.596799999999"/>
    <s v="TAP"/>
    <s v="Molson Coors Brewing Company"/>
    <s v="Consumer Staples"/>
    <s v="Brewers"/>
    <s v="Denver, Colorado"/>
    <d v="1976-06-30T00:00:00"/>
    <n v="24545"/>
    <m/>
  </r>
  <r>
    <d v="2019-04-23T00:00:00"/>
    <s v="TAP"/>
    <s v="buy"/>
    <n v="300"/>
    <n v="3"/>
    <s v="2019-04-23"/>
    <n v="61.150002000000001"/>
    <n v="61.279998999999997"/>
    <n v="60.32"/>
    <n v="61.279998999999997"/>
    <n v="60.821097999999999"/>
    <n v="1583800"/>
    <s v="TAP"/>
    <x v="3"/>
    <s v="$50.00 to $99.99"/>
    <n v="50"/>
    <n v="0.08"/>
    <n v="24"/>
    <n v="18246.329399999999"/>
    <s v="TAP"/>
    <s v="Molson Coors Brewing Company"/>
    <s v="Consumer Staples"/>
    <s v="Brewers"/>
    <s v="Denver, Colorado"/>
    <d v="1976-06-30T00:00:00"/>
    <n v="24545"/>
    <m/>
  </r>
  <r>
    <d v="2019-04-23T00:00:00"/>
    <s v="TAP"/>
    <s v="buy"/>
    <n v="1700"/>
    <n v="12"/>
    <s v="2019-04-23"/>
    <n v="61.150002000000001"/>
    <n v="61.279998999999997"/>
    <n v="60.32"/>
    <n v="61.279998999999997"/>
    <n v="60.821097999999999"/>
    <n v="1583800"/>
    <s v="TAP"/>
    <x v="11"/>
    <s v="$50.00 to $99.99"/>
    <n v="50"/>
    <n v="0.08"/>
    <n v="136"/>
    <n v="103395.86659999999"/>
    <s v="TAP"/>
    <s v="Molson Coors Brewing Company"/>
    <s v="Consumer Staples"/>
    <s v="Brewers"/>
    <s v="Denver, Colorado"/>
    <d v="1976-06-30T00:00:00"/>
    <n v="24545"/>
    <m/>
  </r>
  <r>
    <d v="2019-05-03T00:00:00"/>
    <s v="TAP"/>
    <s v="sell"/>
    <n v="1600"/>
    <n v="19"/>
    <s v="2019-05-03"/>
    <n v="60.459999000000003"/>
    <n v="61.439999"/>
    <n v="60.299999"/>
    <n v="61.369999"/>
    <n v="60.910423000000002"/>
    <n v="1708000"/>
    <s v="TAP"/>
    <x v="0"/>
    <s v="$50.00 to $99.99"/>
    <n v="50"/>
    <n v="0.08"/>
    <n v="128"/>
    <n v="97456.676800000001"/>
    <s v="TAP"/>
    <s v="Molson Coors Brewing Company"/>
    <s v="Consumer Staples"/>
    <s v="Brewers"/>
    <s v="Denver, Colorado"/>
    <d v="1976-06-30T00:00:00"/>
    <n v="24545"/>
    <m/>
  </r>
  <r>
    <d v="2019-04-18T00:00:00"/>
    <s v="TAP"/>
    <s v="sell"/>
    <n v="200"/>
    <n v="3"/>
    <s v="2019-04-18"/>
    <n v="59.700001"/>
    <n v="61.529998999999997"/>
    <n v="59.68"/>
    <n v="61.400002000000001"/>
    <n v="60.940201000000002"/>
    <n v="1917900"/>
    <s v="TAP"/>
    <x v="3"/>
    <s v="$50.00 to $99.99"/>
    <n v="50"/>
    <n v="0.08"/>
    <n v="16"/>
    <n v="12188.040199999999"/>
    <s v="TAP"/>
    <s v="Molson Coors Brewing Company"/>
    <s v="Consumer Staples"/>
    <s v="Brewers"/>
    <s v="Denver, Colorado"/>
    <d v="1976-06-30T00:00:00"/>
    <n v="24545"/>
    <m/>
  </r>
  <r>
    <d v="2019-04-18T00:00:00"/>
    <s v="TAP"/>
    <s v="sell"/>
    <n v="1500"/>
    <n v="19"/>
    <s v="2019-04-18"/>
    <n v="59.700001"/>
    <n v="61.529998999999997"/>
    <n v="59.68"/>
    <n v="61.400002000000001"/>
    <n v="60.940201000000002"/>
    <n v="1917900"/>
    <s v="TAP"/>
    <x v="0"/>
    <s v="$50.00 to $99.99"/>
    <n v="50"/>
    <n v="0.08"/>
    <n v="120"/>
    <n v="91410.301500000001"/>
    <s v="TAP"/>
    <s v="Molson Coors Brewing Company"/>
    <s v="Consumer Staples"/>
    <s v="Brewers"/>
    <s v="Denver, Colorado"/>
    <d v="1976-06-30T00:00:00"/>
    <n v="24545"/>
    <m/>
  </r>
  <r>
    <d v="2019-04-24T00:00:00"/>
    <s v="TAP"/>
    <s v="sell"/>
    <n v="1100"/>
    <n v="20"/>
    <s v="2019-04-24"/>
    <n v="61.389999000000003"/>
    <n v="62.529998999999997"/>
    <n v="61.240001999999997"/>
    <n v="62.509998000000003"/>
    <n v="62.041885000000001"/>
    <n v="1661000"/>
    <s v="TAP"/>
    <x v="15"/>
    <s v="$50.00 to $99.99"/>
    <n v="50"/>
    <n v="0.08"/>
    <n v="88"/>
    <n v="68246.073499999999"/>
    <s v="TAP"/>
    <s v="Molson Coors Brewing Company"/>
    <s v="Consumer Staples"/>
    <s v="Brewers"/>
    <s v="Denver, Colorado"/>
    <d v="1976-06-30T00:00:00"/>
    <n v="24545"/>
    <m/>
  </r>
  <r>
    <d v="2019-04-26T00:00:00"/>
    <s v="TAP"/>
    <s v="sell"/>
    <n v="1200"/>
    <n v="16"/>
    <s v="2019-04-26"/>
    <n v="63.009998000000003"/>
    <n v="64.120002999999997"/>
    <n v="63.009998000000003"/>
    <n v="63.830002"/>
    <n v="63.352004999999998"/>
    <n v="1339700"/>
    <s v="TAP"/>
    <x v="8"/>
    <s v="$50.00 to $99.99"/>
    <n v="50"/>
    <n v="0.08"/>
    <n v="96"/>
    <n v="76022.406000000003"/>
    <s v="TAP"/>
    <s v="Molson Coors Brewing Company"/>
    <s v="Consumer Staples"/>
    <s v="Brewers"/>
    <s v="Denver, Colorado"/>
    <d v="1976-06-30T00:00:00"/>
    <n v="24545"/>
    <m/>
  </r>
  <r>
    <d v="2019-04-26T00:00:00"/>
    <s v="TAP"/>
    <s v="sell"/>
    <n v="1500"/>
    <n v="20"/>
    <s v="2019-04-26"/>
    <n v="63.009998000000003"/>
    <n v="64.120002999999997"/>
    <n v="63.009998000000003"/>
    <n v="63.830002"/>
    <n v="63.352004999999998"/>
    <n v="1339700"/>
    <s v="TAP"/>
    <x v="15"/>
    <s v="$50.00 to $99.99"/>
    <n v="50"/>
    <n v="0.08"/>
    <n v="120"/>
    <n v="95028.007499999992"/>
    <s v="TAP"/>
    <s v="Molson Coors Brewing Company"/>
    <s v="Consumer Staples"/>
    <s v="Brewers"/>
    <s v="Denver, Colorado"/>
    <d v="1976-06-30T00:00:00"/>
    <n v="24545"/>
    <m/>
  </r>
  <r>
    <d v="2019-04-26T00:00:00"/>
    <s v="TAP"/>
    <s v="buy"/>
    <n v="500"/>
    <n v="10"/>
    <s v="2019-04-26"/>
    <n v="63.009998000000003"/>
    <n v="64.120002999999997"/>
    <n v="63.009998000000003"/>
    <n v="63.830002"/>
    <n v="63.352004999999998"/>
    <n v="1339700"/>
    <s v="TAP"/>
    <x v="2"/>
    <s v="$50.00 to $99.99"/>
    <n v="50"/>
    <n v="0.08"/>
    <n v="40"/>
    <n v="31676.002499999999"/>
    <s v="TAP"/>
    <s v="Molson Coors Brewing Company"/>
    <s v="Consumer Staples"/>
    <s v="Brewers"/>
    <s v="Denver, Colorado"/>
    <d v="1976-06-30T00:00:00"/>
    <n v="24545"/>
    <m/>
  </r>
  <r>
    <d v="2019-04-26T00:00:00"/>
    <s v="TAP"/>
    <s v="buy"/>
    <n v="500"/>
    <n v="8"/>
    <s v="2019-04-26"/>
    <n v="63.009998000000003"/>
    <n v="64.120002999999997"/>
    <n v="63.009998000000003"/>
    <n v="63.830002"/>
    <n v="63.352004999999998"/>
    <n v="1339700"/>
    <s v="TAP"/>
    <x v="4"/>
    <s v="$50.00 to $99.99"/>
    <n v="50"/>
    <n v="0.08"/>
    <n v="40"/>
    <n v="31676.002499999999"/>
    <s v="TAP"/>
    <s v="Molson Coors Brewing Company"/>
    <s v="Consumer Staples"/>
    <s v="Brewers"/>
    <s v="Denver, Colorado"/>
    <d v="1976-06-30T00:00:00"/>
    <n v="24545"/>
    <m/>
  </r>
  <r>
    <d v="2019-04-30T00:00:00"/>
    <s v="TAP"/>
    <s v="buy"/>
    <n v="300"/>
    <n v="7"/>
    <s v="2019-04-30"/>
    <n v="63.720001000000003"/>
    <n v="64.319999999999993"/>
    <n v="63.27"/>
    <n v="64.190002000000007"/>
    <n v="63.709308999999998"/>
    <n v="2388700"/>
    <s v="TAP"/>
    <x v="7"/>
    <s v="$50.00 to $99.99"/>
    <n v="50"/>
    <n v="0.08"/>
    <n v="24"/>
    <n v="19112.792700000002"/>
    <s v="TAP"/>
    <s v="Molson Coors Brewing Company"/>
    <s v="Consumer Staples"/>
    <s v="Brewers"/>
    <s v="Denver, Colorado"/>
    <d v="1976-06-30T00:00:00"/>
    <n v="24545"/>
    <m/>
  </r>
  <r>
    <d v="2019-04-11T00:00:00"/>
    <s v="QCOM"/>
    <s v="buy"/>
    <n v="200"/>
    <n v="5"/>
    <s v="2019-04-11"/>
    <n v="56.439999"/>
    <n v="56.900002000000001"/>
    <n v="55.790000999999997"/>
    <n v="55.900002000000001"/>
    <n v="55.393676999999997"/>
    <n v="13903800"/>
    <s v="QCOM"/>
    <x v="12"/>
    <s v="$50.00 to $99.99"/>
    <n v="50"/>
    <n v="0.08"/>
    <n v="16"/>
    <n v="11078.7354"/>
    <s v="QCOM"/>
    <s v="QUALCOMM Inc."/>
    <s v="Information Technology"/>
    <s v="Semiconductors"/>
    <s v="San Diego, California"/>
    <m/>
    <n v="804328"/>
    <n v="1985"/>
  </r>
  <r>
    <d v="2019-04-11T00:00:00"/>
    <s v="QCOM"/>
    <s v="sell"/>
    <n v="300"/>
    <n v="1"/>
    <s v="2019-04-11"/>
    <n v="56.439999"/>
    <n v="56.900002000000001"/>
    <n v="55.790000999999997"/>
    <n v="55.900002000000001"/>
    <n v="55.393676999999997"/>
    <n v="13903800"/>
    <s v="QCOM"/>
    <x v="19"/>
    <s v="$50.00 to $99.99"/>
    <n v="50"/>
    <n v="0.08"/>
    <n v="24"/>
    <n v="16618.1031"/>
    <s v="QCOM"/>
    <s v="QUALCOMM Inc."/>
    <s v="Information Technology"/>
    <s v="Semiconductors"/>
    <s v="San Diego, California"/>
    <m/>
    <n v="804328"/>
    <n v="1985"/>
  </r>
  <r>
    <d v="2019-04-10T00:00:00"/>
    <s v="QCOM"/>
    <s v="sell"/>
    <n v="100"/>
    <n v="4"/>
    <s v="2019-04-10"/>
    <n v="57.709999000000003"/>
    <n v="57.860000999999997"/>
    <n v="56.099997999999999"/>
    <n v="56.330002"/>
    <n v="55.819781999999996"/>
    <n v="15976500"/>
    <s v="QCOM"/>
    <x v="14"/>
    <s v="$50.00 to $99.99"/>
    <n v="50"/>
    <n v="0.08"/>
    <n v="8"/>
    <n v="5581.9781999999996"/>
    <s v="QCOM"/>
    <s v="QUALCOMM Inc."/>
    <s v="Information Technology"/>
    <s v="Semiconductors"/>
    <s v="San Diego, California"/>
    <m/>
    <n v="804328"/>
    <n v="1985"/>
  </r>
  <r>
    <d v="2019-04-10T00:00:00"/>
    <s v="QCOM"/>
    <s v="sell"/>
    <n v="300"/>
    <n v="2"/>
    <s v="2019-04-10"/>
    <n v="57.709999000000003"/>
    <n v="57.860000999999997"/>
    <n v="56.099997999999999"/>
    <n v="56.330002"/>
    <n v="55.819781999999996"/>
    <n v="15976500"/>
    <s v="QCOM"/>
    <x v="10"/>
    <s v="$50.00 to $99.99"/>
    <n v="50"/>
    <n v="0.08"/>
    <n v="24"/>
    <n v="16745.934600000001"/>
    <s v="QCOM"/>
    <s v="QUALCOMM Inc."/>
    <s v="Information Technology"/>
    <s v="Semiconductors"/>
    <s v="San Diego, California"/>
    <m/>
    <n v="804328"/>
    <n v="1985"/>
  </r>
  <r>
    <d v="2019-04-10T00:00:00"/>
    <s v="QCOM"/>
    <s v="sell"/>
    <n v="300"/>
    <n v="7"/>
    <s v="2019-04-10"/>
    <n v="57.709999000000003"/>
    <n v="57.860000999999997"/>
    <n v="56.099997999999999"/>
    <n v="56.330002"/>
    <n v="55.819781999999996"/>
    <n v="15976500"/>
    <s v="QCOM"/>
    <x v="7"/>
    <s v="$50.00 to $99.99"/>
    <n v="50"/>
    <n v="0.08"/>
    <n v="24"/>
    <n v="16745.934600000001"/>
    <s v="QCOM"/>
    <s v="QUALCOMM Inc."/>
    <s v="Information Technology"/>
    <s v="Semiconductors"/>
    <s v="San Diego, California"/>
    <m/>
    <n v="804328"/>
    <n v="1985"/>
  </r>
  <r>
    <d v="2019-04-12T00:00:00"/>
    <s v="QCOM"/>
    <s v="sell"/>
    <n v="1800"/>
    <n v="12"/>
    <s v="2019-04-12"/>
    <n v="56.279998999999997"/>
    <n v="57.169998"/>
    <n v="56.07"/>
    <n v="56.950001"/>
    <n v="56.434165999999998"/>
    <n v="13483500"/>
    <s v="QCOM"/>
    <x v="11"/>
    <s v="$50.00 to $99.99"/>
    <n v="50"/>
    <n v="0.08"/>
    <n v="144"/>
    <n v="101581.4988"/>
    <s v="QCOM"/>
    <s v="QUALCOMM Inc."/>
    <s v="Information Technology"/>
    <s v="Semiconductors"/>
    <s v="San Diego, California"/>
    <m/>
    <n v="804328"/>
    <n v="1985"/>
  </r>
  <r>
    <d v="2019-04-12T00:00:00"/>
    <s v="QCOM"/>
    <s v="sell"/>
    <n v="1800"/>
    <n v="9"/>
    <s v="2019-04-12"/>
    <n v="56.279998999999997"/>
    <n v="57.169998"/>
    <n v="56.07"/>
    <n v="56.950001"/>
    <n v="56.434165999999998"/>
    <n v="13483500"/>
    <s v="QCOM"/>
    <x v="6"/>
    <s v="$50.00 to $99.99"/>
    <n v="50"/>
    <n v="0.08"/>
    <n v="144"/>
    <n v="101581.4988"/>
    <s v="QCOM"/>
    <s v="QUALCOMM Inc."/>
    <s v="Information Technology"/>
    <s v="Semiconductors"/>
    <s v="San Diego, California"/>
    <m/>
    <n v="804328"/>
    <n v="1985"/>
  </r>
  <r>
    <d v="2019-04-15T00:00:00"/>
    <s v="QCOM"/>
    <s v="sell"/>
    <n v="2100"/>
    <n v="16"/>
    <s v="2019-04-15"/>
    <n v="57.139999000000003"/>
    <n v="57.669998"/>
    <n v="57.029998999999997"/>
    <n v="57.18"/>
    <n v="56.662083000000003"/>
    <n v="10712500"/>
    <s v="QCOM"/>
    <x v="8"/>
    <s v="$50.00 to $99.99"/>
    <n v="50"/>
    <n v="0.08"/>
    <n v="168"/>
    <n v="118990.3743"/>
    <s v="QCOM"/>
    <s v="QUALCOMM Inc."/>
    <s v="Information Technology"/>
    <s v="Semiconductors"/>
    <s v="San Diego, California"/>
    <m/>
    <n v="804328"/>
    <n v="1985"/>
  </r>
  <r>
    <d v="2019-04-15T00:00:00"/>
    <s v="QCOM"/>
    <s v="buy"/>
    <n v="2200"/>
    <n v="18"/>
    <s v="2019-04-15"/>
    <n v="57.139999000000003"/>
    <n v="57.669998"/>
    <n v="57.029998999999997"/>
    <n v="57.18"/>
    <n v="56.662083000000003"/>
    <n v="10712500"/>
    <s v="QCOM"/>
    <x v="18"/>
    <s v="$50.00 to $99.99"/>
    <n v="50"/>
    <n v="0.08"/>
    <n v="176"/>
    <n v="124656.58259999999"/>
    <s v="QCOM"/>
    <s v="QUALCOMM Inc."/>
    <s v="Information Technology"/>
    <s v="Semiconductors"/>
    <s v="San Diego, California"/>
    <m/>
    <n v="804328"/>
    <n v="1985"/>
  </r>
  <r>
    <d v="2019-04-09T00:00:00"/>
    <s v="QCOM"/>
    <s v="sell"/>
    <n v="500"/>
    <n v="7"/>
    <s v="2019-04-09"/>
    <n v="57.57"/>
    <n v="57.66"/>
    <n v="57.029998999999997"/>
    <n v="57.439999"/>
    <n v="56.919724000000002"/>
    <n v="11713400"/>
    <s v="QCOM"/>
    <x v="7"/>
    <s v="$50.00 to $99.99"/>
    <n v="50"/>
    <n v="0.08"/>
    <n v="40"/>
    <n v="28459.862000000001"/>
    <s v="QCOM"/>
    <s v="QUALCOMM Inc."/>
    <s v="Information Technology"/>
    <s v="Semiconductors"/>
    <s v="San Diego, California"/>
    <m/>
    <n v="804328"/>
    <n v="1985"/>
  </r>
  <r>
    <d v="2019-04-09T00:00:00"/>
    <s v="QCOM"/>
    <s v="sell"/>
    <n v="1400"/>
    <n v="18"/>
    <s v="2019-04-09"/>
    <n v="57.57"/>
    <n v="57.66"/>
    <n v="57.029998999999997"/>
    <n v="57.439999"/>
    <n v="56.919724000000002"/>
    <n v="11713400"/>
    <s v="QCOM"/>
    <x v="18"/>
    <s v="$50.00 to $99.99"/>
    <n v="50"/>
    <n v="0.08"/>
    <n v="112"/>
    <n v="79687.613599999997"/>
    <s v="QCOM"/>
    <s v="QUALCOMM Inc."/>
    <s v="Information Technology"/>
    <s v="Semiconductors"/>
    <s v="San Diego, California"/>
    <m/>
    <n v="804328"/>
    <n v="1985"/>
  </r>
  <r>
    <d v="2019-04-09T00:00:00"/>
    <s v="QCOM"/>
    <s v="buy"/>
    <n v="3000"/>
    <n v="19"/>
    <s v="2019-04-09"/>
    <n v="57.57"/>
    <n v="57.66"/>
    <n v="57.029998999999997"/>
    <n v="57.439999"/>
    <n v="56.919724000000002"/>
    <n v="11713400"/>
    <s v="QCOM"/>
    <x v="0"/>
    <s v="$50.00 to $99.99"/>
    <n v="50"/>
    <n v="0.08"/>
    <n v="240"/>
    <n v="170759.17199999999"/>
    <s v="QCOM"/>
    <s v="QUALCOMM Inc."/>
    <s v="Information Technology"/>
    <s v="Semiconductors"/>
    <s v="San Diego, California"/>
    <m/>
    <n v="804328"/>
    <n v="1985"/>
  </r>
  <r>
    <d v="2019-04-03T00:00:00"/>
    <s v="QCOM"/>
    <s v="buy"/>
    <n v="1400"/>
    <n v="17"/>
    <s v="2019-04-03"/>
    <n v="58.200001"/>
    <n v="58.290000999999997"/>
    <n v="57.18"/>
    <n v="57.68"/>
    <n v="57.157550999999998"/>
    <n v="11563400"/>
    <s v="QCOM"/>
    <x v="17"/>
    <s v="$50.00 to $99.99"/>
    <n v="50"/>
    <n v="0.08"/>
    <n v="112"/>
    <n v="80020.571400000001"/>
    <s v="QCOM"/>
    <s v="QUALCOMM Inc."/>
    <s v="Information Technology"/>
    <s v="Semiconductors"/>
    <s v="San Diego, California"/>
    <m/>
    <n v="804328"/>
    <n v="1985"/>
  </r>
  <r>
    <d v="2019-04-03T00:00:00"/>
    <s v="QCOM"/>
    <s v="sell"/>
    <n v="300"/>
    <n v="2"/>
    <s v="2019-04-03"/>
    <n v="58.200001"/>
    <n v="58.290000999999997"/>
    <n v="57.18"/>
    <n v="57.68"/>
    <n v="57.157550999999998"/>
    <n v="11563400"/>
    <s v="QCOM"/>
    <x v="10"/>
    <s v="$50.00 to $99.99"/>
    <n v="50"/>
    <n v="0.08"/>
    <n v="24"/>
    <n v="17147.265299999999"/>
    <s v="QCOM"/>
    <s v="QUALCOMM Inc."/>
    <s v="Information Technology"/>
    <s v="Semiconductors"/>
    <s v="San Diego, California"/>
    <m/>
    <n v="804328"/>
    <n v="1985"/>
  </r>
  <r>
    <d v="2019-04-03T00:00:00"/>
    <s v="QCOM"/>
    <s v="buy"/>
    <n v="1000"/>
    <n v="7"/>
    <s v="2019-04-03"/>
    <n v="58.200001"/>
    <n v="58.290000999999997"/>
    <n v="57.18"/>
    <n v="57.68"/>
    <n v="57.157550999999998"/>
    <n v="11563400"/>
    <s v="QCOM"/>
    <x v="7"/>
    <s v="$50.00 to $99.99"/>
    <n v="50"/>
    <n v="0.08"/>
    <n v="80"/>
    <n v="57157.550999999999"/>
    <s v="QCOM"/>
    <s v="QUALCOMM Inc."/>
    <s v="Information Technology"/>
    <s v="Semiconductors"/>
    <s v="San Diego, California"/>
    <m/>
    <n v="804328"/>
    <n v="1985"/>
  </r>
  <r>
    <d v="2019-04-08T00:00:00"/>
    <s v="QCOM"/>
    <s v="buy"/>
    <n v="100"/>
    <n v="3"/>
    <s v="2019-04-08"/>
    <n v="57.790000999999997"/>
    <n v="58.490001999999997"/>
    <n v="57.509998000000003"/>
    <n v="57.759998000000003"/>
    <n v="57.236823999999999"/>
    <n v="8942400"/>
    <s v="QCOM"/>
    <x v="3"/>
    <s v="$50.00 to $99.99"/>
    <n v="50"/>
    <n v="0.08"/>
    <n v="8"/>
    <n v="5723.6823999999997"/>
    <s v="QCOM"/>
    <s v="QUALCOMM Inc."/>
    <s v="Information Technology"/>
    <s v="Semiconductors"/>
    <s v="San Diego, California"/>
    <m/>
    <n v="804328"/>
    <n v="1985"/>
  </r>
  <r>
    <d v="2019-04-08T00:00:00"/>
    <s v="QCOM"/>
    <s v="buy"/>
    <n v="200"/>
    <n v="5"/>
    <s v="2019-04-08"/>
    <n v="57.790000999999997"/>
    <n v="58.490001999999997"/>
    <n v="57.509998000000003"/>
    <n v="57.759998000000003"/>
    <n v="57.236823999999999"/>
    <n v="8942400"/>
    <s v="QCOM"/>
    <x v="12"/>
    <s v="$50.00 to $99.99"/>
    <n v="50"/>
    <n v="0.08"/>
    <n v="16"/>
    <n v="11447.364799999999"/>
    <s v="QCOM"/>
    <s v="QUALCOMM Inc."/>
    <s v="Information Technology"/>
    <s v="Semiconductors"/>
    <s v="San Diego, California"/>
    <m/>
    <n v="804328"/>
    <n v="1985"/>
  </r>
  <r>
    <d v="2019-04-01T00:00:00"/>
    <s v="QCOM"/>
    <s v="sell"/>
    <n v="2800"/>
    <n v="15"/>
    <s v="2019-04-01"/>
    <n v="57.639999000000003"/>
    <n v="58.150002000000001"/>
    <n v="57.110000999999997"/>
    <n v="57.810001"/>
    <n v="57.286377000000002"/>
    <n v="12066500"/>
    <s v="QCOM"/>
    <x v="9"/>
    <s v="$50.00 to $99.99"/>
    <n v="50"/>
    <n v="0.08"/>
    <n v="224"/>
    <n v="160401.85560000001"/>
    <s v="QCOM"/>
    <s v="QUALCOMM Inc."/>
    <s v="Information Technology"/>
    <s v="Semiconductors"/>
    <s v="San Diego, California"/>
    <m/>
    <n v="804328"/>
    <n v="1985"/>
  </r>
  <r>
    <d v="2019-04-01T00:00:00"/>
    <s v="QCOM"/>
    <s v="buy"/>
    <n v="300"/>
    <n v="5"/>
    <s v="2019-04-01"/>
    <n v="57.639999000000003"/>
    <n v="58.150002000000001"/>
    <n v="57.110000999999997"/>
    <n v="57.810001"/>
    <n v="57.286377000000002"/>
    <n v="12066500"/>
    <s v="QCOM"/>
    <x v="12"/>
    <s v="$50.00 to $99.99"/>
    <n v="50"/>
    <n v="0.08"/>
    <n v="24"/>
    <n v="17185.913100000002"/>
    <s v="QCOM"/>
    <s v="QUALCOMM Inc."/>
    <s v="Information Technology"/>
    <s v="Semiconductors"/>
    <s v="San Diego, California"/>
    <m/>
    <n v="804328"/>
    <n v="1985"/>
  </r>
  <r>
    <d v="2019-04-01T00:00:00"/>
    <s v="QCOM"/>
    <s v="sell"/>
    <n v="900"/>
    <n v="7"/>
    <s v="2019-04-01"/>
    <n v="57.639999000000003"/>
    <n v="58.150002000000001"/>
    <n v="57.110000999999997"/>
    <n v="57.810001"/>
    <n v="57.286377000000002"/>
    <n v="12066500"/>
    <s v="QCOM"/>
    <x v="7"/>
    <s v="$50.00 to $99.99"/>
    <n v="50"/>
    <n v="0.08"/>
    <n v="72"/>
    <n v="51557.739300000001"/>
    <s v="QCOM"/>
    <s v="QUALCOMM Inc."/>
    <s v="Information Technology"/>
    <s v="Semiconductors"/>
    <s v="San Diego, California"/>
    <m/>
    <n v="804328"/>
    <n v="1985"/>
  </r>
  <r>
    <d v="2019-04-04T00:00:00"/>
    <s v="QCOM"/>
    <s v="buy"/>
    <n v="800"/>
    <n v="3"/>
    <s v="2019-04-04"/>
    <n v="57.75"/>
    <n v="58.610000999999997"/>
    <n v="57.689999"/>
    <n v="57.860000999999997"/>
    <n v="57.335921999999997"/>
    <n v="9905100"/>
    <s v="QCOM"/>
    <x v="3"/>
    <s v="$50.00 to $99.99"/>
    <n v="50"/>
    <n v="0.08"/>
    <n v="64"/>
    <n v="45868.7376"/>
    <s v="QCOM"/>
    <s v="QUALCOMM Inc."/>
    <s v="Information Technology"/>
    <s v="Semiconductors"/>
    <s v="San Diego, California"/>
    <m/>
    <n v="804328"/>
    <n v="1985"/>
  </r>
  <r>
    <d v="2019-04-04T00:00:00"/>
    <s v="QCOM"/>
    <s v="sell"/>
    <n v="1700"/>
    <n v="16"/>
    <s v="2019-04-04"/>
    <n v="57.75"/>
    <n v="58.610000999999997"/>
    <n v="57.689999"/>
    <n v="57.860000999999997"/>
    <n v="57.335921999999997"/>
    <n v="9905100"/>
    <s v="QCOM"/>
    <x v="8"/>
    <s v="$50.00 to $99.99"/>
    <n v="50"/>
    <n v="0.08"/>
    <n v="136"/>
    <n v="97471.0674"/>
    <s v="QCOM"/>
    <s v="QUALCOMM Inc."/>
    <s v="Information Technology"/>
    <s v="Semiconductors"/>
    <s v="San Diego, California"/>
    <m/>
    <n v="804328"/>
    <n v="1985"/>
  </r>
  <r>
    <d v="2019-04-05T00:00:00"/>
    <s v="QCOM"/>
    <s v="sell"/>
    <n v="800"/>
    <n v="8"/>
    <s v="2019-04-05"/>
    <n v="57.98"/>
    <n v="58.189999"/>
    <n v="57.689999"/>
    <n v="57.990001999999997"/>
    <n v="57.464745000000001"/>
    <n v="12332600"/>
    <s v="QCOM"/>
    <x v="4"/>
    <s v="$50.00 to $99.99"/>
    <n v="50"/>
    <n v="0.08"/>
    <n v="64"/>
    <n v="45971.796000000002"/>
    <s v="QCOM"/>
    <s v="QUALCOMM Inc."/>
    <s v="Information Technology"/>
    <s v="Semiconductors"/>
    <s v="San Diego, California"/>
    <m/>
    <n v="804328"/>
    <n v="1985"/>
  </r>
  <r>
    <d v="2019-04-05T00:00:00"/>
    <s v="QCOM"/>
    <s v="buy"/>
    <n v="300"/>
    <n v="10"/>
    <s v="2019-04-05"/>
    <n v="57.98"/>
    <n v="58.189999"/>
    <n v="57.689999"/>
    <n v="57.990001999999997"/>
    <n v="57.464745000000001"/>
    <n v="12332600"/>
    <s v="QCOM"/>
    <x v="2"/>
    <s v="$50.00 to $99.99"/>
    <n v="50"/>
    <n v="0.08"/>
    <n v="24"/>
    <n v="17239.423500000001"/>
    <s v="QCOM"/>
    <s v="QUALCOMM Inc."/>
    <s v="Information Technology"/>
    <s v="Semiconductors"/>
    <s v="San Diego, California"/>
    <m/>
    <n v="804328"/>
    <n v="1985"/>
  </r>
  <r>
    <d v="2019-04-05T00:00:00"/>
    <s v="QCOM"/>
    <s v="sell"/>
    <n v="2200"/>
    <n v="17"/>
    <s v="2019-04-05"/>
    <n v="57.98"/>
    <n v="58.189999"/>
    <n v="57.689999"/>
    <n v="57.990001999999997"/>
    <n v="57.464745000000001"/>
    <n v="12332600"/>
    <s v="QCOM"/>
    <x v="17"/>
    <s v="$50.00 to $99.99"/>
    <n v="50"/>
    <n v="0.08"/>
    <n v="176"/>
    <n v="126422.439"/>
    <s v="QCOM"/>
    <s v="QUALCOMM Inc."/>
    <s v="Information Technology"/>
    <s v="Semiconductors"/>
    <s v="San Diego, California"/>
    <m/>
    <n v="804328"/>
    <n v="1985"/>
  </r>
  <r>
    <d v="2019-04-02T00:00:00"/>
    <s v="QCOM"/>
    <s v="sell"/>
    <n v="1100"/>
    <n v="10"/>
    <s v="2019-04-02"/>
    <n v="57.98"/>
    <n v="58.529998999999997"/>
    <n v="57.66"/>
    <n v="58.09"/>
    <n v="57.563839000000002"/>
    <n v="7614500"/>
    <s v="QCOM"/>
    <x v="2"/>
    <s v="$50.00 to $99.99"/>
    <n v="50"/>
    <n v="0.08"/>
    <n v="88"/>
    <n v="63320.222900000001"/>
    <s v="QCOM"/>
    <s v="QUALCOMM Inc."/>
    <s v="Information Technology"/>
    <s v="Semiconductors"/>
    <s v="San Diego, California"/>
    <m/>
    <n v="804328"/>
    <n v="1985"/>
  </r>
  <r>
    <d v="2019-05-29T00:00:00"/>
    <s v="QCOM"/>
    <s v="buy"/>
    <n v="2700"/>
    <n v="16"/>
    <s v="2019-05-29"/>
    <n v="65.360000999999997"/>
    <n v="66.150002000000001"/>
    <n v="64.760002"/>
    <n v="65.760002"/>
    <n v="65.164367999999996"/>
    <n v="16312600"/>
    <s v="QCOM"/>
    <x v="8"/>
    <s v="$50.00 to $99.99"/>
    <n v="50"/>
    <n v="0.08"/>
    <n v="216"/>
    <n v="175943.7936"/>
    <s v="QCOM"/>
    <s v="QUALCOMM Inc."/>
    <s v="Information Technology"/>
    <s v="Semiconductors"/>
    <s v="San Diego, California"/>
    <m/>
    <n v="804328"/>
    <n v="1985"/>
  </r>
  <r>
    <d v="2019-05-29T00:00:00"/>
    <s v="QCOM"/>
    <s v="buy"/>
    <n v="1500"/>
    <n v="14"/>
    <s v="2019-05-29"/>
    <n v="65.360000999999997"/>
    <n v="66.150002000000001"/>
    <n v="64.760002"/>
    <n v="65.760002"/>
    <n v="65.164367999999996"/>
    <n v="16312600"/>
    <s v="QCOM"/>
    <x v="16"/>
    <s v="$50.00 to $99.99"/>
    <n v="50"/>
    <n v="0.08"/>
    <n v="120"/>
    <n v="97746.551999999996"/>
    <s v="QCOM"/>
    <s v="QUALCOMM Inc."/>
    <s v="Information Technology"/>
    <s v="Semiconductors"/>
    <s v="San Diego, California"/>
    <m/>
    <n v="804328"/>
    <n v="1985"/>
  </r>
  <r>
    <d v="2019-05-29T00:00:00"/>
    <s v="QCOM"/>
    <s v="buy"/>
    <n v="1100"/>
    <n v="18"/>
    <s v="2019-05-29"/>
    <n v="65.360000999999997"/>
    <n v="66.150002000000001"/>
    <n v="64.760002"/>
    <n v="65.760002"/>
    <n v="65.164367999999996"/>
    <n v="16312600"/>
    <s v="QCOM"/>
    <x v="18"/>
    <s v="$50.00 to $99.99"/>
    <n v="50"/>
    <n v="0.08"/>
    <n v="88"/>
    <n v="71680.804799999998"/>
    <s v="QCOM"/>
    <s v="QUALCOMM Inc."/>
    <s v="Information Technology"/>
    <s v="Semiconductors"/>
    <s v="San Diego, California"/>
    <m/>
    <n v="804328"/>
    <n v="1985"/>
  </r>
  <r>
    <d v="2019-05-24T00:00:00"/>
    <s v="QCOM"/>
    <s v="buy"/>
    <n v="500"/>
    <n v="2"/>
    <s v="2019-05-24"/>
    <n v="68.930000000000007"/>
    <n v="69.150002000000001"/>
    <n v="65.970000999999996"/>
    <n v="66.209998999999996"/>
    <n v="65.610291000000004"/>
    <n v="21420000"/>
    <s v="QCOM"/>
    <x v="10"/>
    <s v="$50.00 to $99.99"/>
    <n v="50"/>
    <n v="0.08"/>
    <n v="40"/>
    <n v="32805.145499999999"/>
    <s v="QCOM"/>
    <s v="QUALCOMM Inc."/>
    <s v="Information Technology"/>
    <s v="Semiconductors"/>
    <s v="San Diego, California"/>
    <m/>
    <n v="804328"/>
    <n v="1985"/>
  </r>
  <r>
    <d v="2019-05-24T00:00:00"/>
    <s v="QCOM"/>
    <s v="buy"/>
    <n v="800"/>
    <n v="7"/>
    <s v="2019-05-24"/>
    <n v="68.930000000000007"/>
    <n v="69.150002000000001"/>
    <n v="65.970000999999996"/>
    <n v="66.209998999999996"/>
    <n v="65.610291000000004"/>
    <n v="21420000"/>
    <s v="QCOM"/>
    <x v="7"/>
    <s v="$50.00 to $99.99"/>
    <n v="50"/>
    <n v="0.08"/>
    <n v="64"/>
    <n v="52488.232800000013"/>
    <s v="QCOM"/>
    <s v="QUALCOMM Inc."/>
    <s v="Information Technology"/>
    <s v="Semiconductors"/>
    <s v="San Diego, California"/>
    <m/>
    <n v="804328"/>
    <n v="1985"/>
  </r>
  <r>
    <d v="2019-05-30T00:00:00"/>
    <s v="QCOM"/>
    <s v="sell"/>
    <n v="1800"/>
    <n v="16"/>
    <s v="2019-05-30"/>
    <n v="65.970000999999996"/>
    <n v="67.069999999999993"/>
    <n v="65.930000000000007"/>
    <n v="66.589995999999999"/>
    <n v="65.986846999999997"/>
    <n v="11554600"/>
    <s v="QCOM"/>
    <x v="8"/>
    <s v="$50.00 to $99.99"/>
    <n v="50"/>
    <n v="0.08"/>
    <n v="144"/>
    <n v="118776.32460000001"/>
    <s v="QCOM"/>
    <s v="QUALCOMM Inc."/>
    <s v="Information Technology"/>
    <s v="Semiconductors"/>
    <s v="San Diego, California"/>
    <m/>
    <n v="804328"/>
    <n v="1985"/>
  </r>
  <r>
    <d v="2019-05-30T00:00:00"/>
    <s v="QCOM"/>
    <s v="buy"/>
    <n v="500"/>
    <n v="6"/>
    <s v="2019-05-30"/>
    <n v="65.970000999999996"/>
    <n v="67.069999999999993"/>
    <n v="65.930000000000007"/>
    <n v="66.589995999999999"/>
    <n v="65.986846999999997"/>
    <n v="11554600"/>
    <s v="QCOM"/>
    <x v="5"/>
    <s v="$50.00 to $99.99"/>
    <n v="50"/>
    <n v="0.08"/>
    <n v="40"/>
    <n v="32993.423499999997"/>
    <s v="QCOM"/>
    <s v="QUALCOMM Inc."/>
    <s v="Information Technology"/>
    <s v="Semiconductors"/>
    <s v="San Diego, California"/>
    <m/>
    <n v="804328"/>
    <n v="1985"/>
  </r>
  <r>
    <d v="2019-06-03T00:00:00"/>
    <s v="QCOM"/>
    <s v="buy"/>
    <n v="1500"/>
    <n v="17"/>
    <s v="2019-06-03"/>
    <n v="67.089995999999999"/>
    <n v="68.129997000000003"/>
    <n v="66.279999000000004"/>
    <n v="66.660004000000001"/>
    <n v="66.056220999999994"/>
    <n v="13620700"/>
    <s v="QCOM"/>
    <x v="17"/>
    <s v="$50.00 to $99.99"/>
    <n v="50"/>
    <n v="0.08"/>
    <n v="120"/>
    <n v="99084.331499999986"/>
    <s v="QCOM"/>
    <s v="QUALCOMM Inc."/>
    <s v="Information Technology"/>
    <s v="Semiconductors"/>
    <s v="San Diego, California"/>
    <m/>
    <n v="804328"/>
    <n v="1985"/>
  </r>
  <r>
    <d v="2019-06-03T00:00:00"/>
    <s v="QCOM"/>
    <s v="buy"/>
    <n v="900"/>
    <n v="11"/>
    <s v="2019-06-03"/>
    <n v="67.089995999999999"/>
    <n v="68.129997000000003"/>
    <n v="66.279999000000004"/>
    <n v="66.660004000000001"/>
    <n v="66.056220999999994"/>
    <n v="13620700"/>
    <s v="QCOM"/>
    <x v="1"/>
    <s v="$50.00 to $99.99"/>
    <n v="50"/>
    <n v="0.08"/>
    <n v="72"/>
    <n v="59450.598899999997"/>
    <s v="QCOM"/>
    <s v="QUALCOMM Inc."/>
    <s v="Information Technology"/>
    <s v="Semiconductors"/>
    <s v="San Diego, California"/>
    <m/>
    <n v="804328"/>
    <n v="1985"/>
  </r>
  <r>
    <d v="2019-05-31T00:00:00"/>
    <s v="QCOM"/>
    <s v="sell"/>
    <n v="1400"/>
    <n v="17"/>
    <s v="2019-05-31"/>
    <n v="65.779999000000004"/>
    <n v="67.839995999999999"/>
    <n v="65.529999000000004"/>
    <n v="66.819999999999993"/>
    <n v="66.214766999999995"/>
    <n v="15060300"/>
    <s v="QCOM"/>
    <x v="17"/>
    <s v="$50.00 to $99.99"/>
    <n v="50"/>
    <n v="0.08"/>
    <n v="112"/>
    <n v="92700.67379999999"/>
    <s v="QCOM"/>
    <s v="QUALCOMM Inc."/>
    <s v="Information Technology"/>
    <s v="Semiconductors"/>
    <s v="San Diego, California"/>
    <m/>
    <n v="804328"/>
    <n v="1985"/>
  </r>
  <r>
    <d v="2019-05-31T00:00:00"/>
    <s v="QCOM"/>
    <s v="buy"/>
    <n v="300"/>
    <n v="3"/>
    <s v="2019-05-31"/>
    <n v="65.779999000000004"/>
    <n v="67.839995999999999"/>
    <n v="65.529999000000004"/>
    <n v="66.819999999999993"/>
    <n v="66.214766999999995"/>
    <n v="15060300"/>
    <s v="QCOM"/>
    <x v="3"/>
    <s v="$50.00 to $99.99"/>
    <n v="50"/>
    <n v="0.08"/>
    <n v="24"/>
    <n v="19864.430100000001"/>
    <s v="QCOM"/>
    <s v="QUALCOMM Inc."/>
    <s v="Information Technology"/>
    <s v="Semiconductors"/>
    <s v="San Diego, California"/>
    <m/>
    <n v="804328"/>
    <n v="1985"/>
  </r>
  <r>
    <d v="2019-05-31T00:00:00"/>
    <s v="QCOM"/>
    <s v="buy"/>
    <n v="400"/>
    <n v="2"/>
    <s v="2019-05-31"/>
    <n v="65.779999000000004"/>
    <n v="67.839995999999999"/>
    <n v="65.529999000000004"/>
    <n v="66.819999999999993"/>
    <n v="66.214766999999995"/>
    <n v="15060300"/>
    <s v="QCOM"/>
    <x v="10"/>
    <s v="$50.00 to $99.99"/>
    <n v="50"/>
    <n v="0.08"/>
    <n v="32"/>
    <n v="26485.906800000001"/>
    <s v="QCOM"/>
    <s v="QUALCOMM Inc."/>
    <s v="Information Technology"/>
    <s v="Semiconductors"/>
    <s v="San Diego, California"/>
    <m/>
    <n v="804328"/>
    <n v="1985"/>
  </r>
  <r>
    <d v="2019-05-31T00:00:00"/>
    <s v="QCOM"/>
    <s v="buy"/>
    <n v="2000"/>
    <n v="14"/>
    <s v="2019-05-31"/>
    <n v="65.779999000000004"/>
    <n v="67.839995999999999"/>
    <n v="65.529999000000004"/>
    <n v="66.819999999999993"/>
    <n v="66.214766999999995"/>
    <n v="15060300"/>
    <s v="QCOM"/>
    <x v="16"/>
    <s v="$50.00 to $99.99"/>
    <n v="50"/>
    <n v="0.08"/>
    <n v="160"/>
    <n v="132429.53400000001"/>
    <s v="QCOM"/>
    <s v="QUALCOMM Inc."/>
    <s v="Information Technology"/>
    <s v="Semiconductors"/>
    <s v="San Diego, California"/>
    <m/>
    <n v="804328"/>
    <n v="1985"/>
  </r>
  <r>
    <d v="2019-05-31T00:00:00"/>
    <s v="QCOM"/>
    <s v="sell"/>
    <n v="500"/>
    <n v="5"/>
    <s v="2019-05-31"/>
    <n v="65.779999000000004"/>
    <n v="67.839995999999999"/>
    <n v="65.529999000000004"/>
    <n v="66.819999999999993"/>
    <n v="66.214766999999995"/>
    <n v="15060300"/>
    <s v="QCOM"/>
    <x v="12"/>
    <s v="$50.00 to $99.99"/>
    <n v="50"/>
    <n v="0.08"/>
    <n v="40"/>
    <n v="33107.383500000004"/>
    <s v="QCOM"/>
    <s v="QUALCOMM Inc."/>
    <s v="Information Technology"/>
    <s v="Semiconductors"/>
    <s v="San Diego, California"/>
    <m/>
    <n v="804328"/>
    <n v="1985"/>
  </r>
  <r>
    <d v="2019-06-06T00:00:00"/>
    <s v="QCOM"/>
    <s v="sell"/>
    <n v="200"/>
    <n v="4"/>
    <s v="2019-06-06"/>
    <n v="66.919998000000007"/>
    <n v="67.970000999999996"/>
    <n v="66.269997000000004"/>
    <n v="67.589995999999999"/>
    <n v="67.589995999999999"/>
    <n v="10781700"/>
    <s v="QCOM"/>
    <x v="14"/>
    <s v="$50.00 to $99.99"/>
    <n v="50"/>
    <n v="0.08"/>
    <n v="16"/>
    <n v="13517.9992"/>
    <s v="QCOM"/>
    <s v="QUALCOMM Inc."/>
    <s v="Information Technology"/>
    <s v="Semiconductors"/>
    <s v="San Diego, California"/>
    <m/>
    <n v="804328"/>
    <n v="1985"/>
  </r>
  <r>
    <d v="2019-05-23T00:00:00"/>
    <s v="QCOM"/>
    <s v="buy"/>
    <n v="1400"/>
    <n v="17"/>
    <s v="2019-05-23"/>
    <n v="67.019997000000004"/>
    <n v="68.269997000000004"/>
    <n v="65.900002000000001"/>
    <n v="68.260002"/>
    <n v="67.641723999999996"/>
    <n v="31820700"/>
    <s v="QCOM"/>
    <x v="17"/>
    <s v="$50.00 to $99.99"/>
    <n v="50"/>
    <n v="0.08"/>
    <n v="112"/>
    <n v="94698.4136"/>
    <s v="QCOM"/>
    <s v="QUALCOMM Inc."/>
    <s v="Information Technology"/>
    <s v="Semiconductors"/>
    <s v="San Diego, California"/>
    <m/>
    <n v="804328"/>
    <n v="1985"/>
  </r>
  <r>
    <d v="2019-06-04T00:00:00"/>
    <s v="QCOM"/>
    <s v="buy"/>
    <n v="500"/>
    <n v="9"/>
    <s v="2019-06-04"/>
    <n v="67.610000999999997"/>
    <n v="68.5"/>
    <n v="66.699996999999996"/>
    <n v="68.449996999999996"/>
    <n v="67.829993999999999"/>
    <n v="15866700"/>
    <s v="QCOM"/>
    <x v="6"/>
    <s v="$50.00 to $99.99"/>
    <n v="50"/>
    <n v="0.08"/>
    <n v="40"/>
    <n v="33914.997000000003"/>
    <s v="QCOM"/>
    <s v="QUALCOMM Inc."/>
    <s v="Information Technology"/>
    <s v="Semiconductors"/>
    <s v="San Diego, California"/>
    <m/>
    <n v="804328"/>
    <n v="1985"/>
  </r>
  <r>
    <d v="2019-06-07T00:00:00"/>
    <s v="QCOM"/>
    <s v="buy"/>
    <n v="1200"/>
    <n v="15"/>
    <s v="2019-06-07"/>
    <n v="67.690002000000007"/>
    <n v="68.779999000000004"/>
    <n v="67.300003000000004"/>
    <n v="68.690002000000007"/>
    <n v="68.690002000000007"/>
    <n v="10495600"/>
    <s v="QCOM"/>
    <x v="9"/>
    <s v="$50.00 to $99.99"/>
    <n v="50"/>
    <n v="0.08"/>
    <n v="96"/>
    <n v="82428.002400000012"/>
    <s v="QCOM"/>
    <s v="QUALCOMM Inc."/>
    <s v="Information Technology"/>
    <s v="Semiconductors"/>
    <s v="San Diego, California"/>
    <m/>
    <n v="804328"/>
    <n v="1985"/>
  </r>
  <r>
    <d v="2019-06-17T00:00:00"/>
    <s v="QCOM"/>
    <s v="buy"/>
    <n v="2400"/>
    <n v="17"/>
    <s v="2019-06-17"/>
    <n v="69.089995999999999"/>
    <n v="69.980002999999996"/>
    <n v="68.900002000000001"/>
    <n v="69.110000999999997"/>
    <n v="69.110000999999997"/>
    <n v="9411100"/>
    <s v="QCOM"/>
    <x v="17"/>
    <s v="$50.00 to $99.99"/>
    <n v="50"/>
    <n v="0.08"/>
    <n v="192"/>
    <n v="165864.0024"/>
    <s v="QCOM"/>
    <s v="QUALCOMM Inc."/>
    <s v="Information Technology"/>
    <s v="Semiconductors"/>
    <s v="San Diego, California"/>
    <m/>
    <n v="804328"/>
    <n v="1985"/>
  </r>
  <r>
    <d v="2019-06-17T00:00:00"/>
    <s v="QCOM"/>
    <s v="buy"/>
    <n v="500"/>
    <n v="11"/>
    <s v="2019-06-17"/>
    <n v="69.089995999999999"/>
    <n v="69.980002999999996"/>
    <n v="68.900002000000001"/>
    <n v="69.110000999999997"/>
    <n v="69.110000999999997"/>
    <n v="9411100"/>
    <s v="QCOM"/>
    <x v="1"/>
    <s v="$50.00 to $99.99"/>
    <n v="50"/>
    <n v="0.08"/>
    <n v="40"/>
    <n v="34555.000500000002"/>
    <s v="QCOM"/>
    <s v="QUALCOMM Inc."/>
    <s v="Information Technology"/>
    <s v="Semiconductors"/>
    <s v="San Diego, California"/>
    <m/>
    <n v="804328"/>
    <n v="1985"/>
  </r>
  <r>
    <d v="2019-06-12T00:00:00"/>
    <s v="QCOM"/>
    <s v="sell"/>
    <n v="1200"/>
    <n v="5"/>
    <s v="2019-06-12"/>
    <n v="69.529999000000004"/>
    <n v="70.370002999999997"/>
    <n v="69.199996999999996"/>
    <n v="69.589995999999999"/>
    <n v="69.589995999999999"/>
    <n v="9396200"/>
    <s v="QCOM"/>
    <x v="12"/>
    <s v="$50.00 to $99.99"/>
    <n v="50"/>
    <n v="0.08"/>
    <n v="96"/>
    <n v="83507.995200000005"/>
    <s v="QCOM"/>
    <s v="QUALCOMM Inc."/>
    <s v="Information Technology"/>
    <s v="Semiconductors"/>
    <s v="San Diego, California"/>
    <m/>
    <n v="804328"/>
    <n v="1985"/>
  </r>
  <r>
    <d v="2019-06-12T00:00:00"/>
    <s v="QCOM"/>
    <s v="buy"/>
    <n v="500"/>
    <n v="14"/>
    <s v="2019-06-12"/>
    <n v="69.529999000000004"/>
    <n v="70.370002999999997"/>
    <n v="69.199996999999996"/>
    <n v="69.589995999999999"/>
    <n v="69.589995999999999"/>
    <n v="9396200"/>
    <s v="QCOM"/>
    <x v="16"/>
    <s v="$50.00 to $99.99"/>
    <n v="50"/>
    <n v="0.08"/>
    <n v="40"/>
    <n v="34794.998"/>
    <s v="QCOM"/>
    <s v="QUALCOMM Inc."/>
    <s v="Information Technology"/>
    <s v="Semiconductors"/>
    <s v="San Diego, California"/>
    <m/>
    <n v="804328"/>
    <n v="1985"/>
  </r>
  <r>
    <d v="2019-06-12T00:00:00"/>
    <s v="QCOM"/>
    <s v="buy"/>
    <n v="1500"/>
    <n v="12"/>
    <s v="2019-06-12"/>
    <n v="69.529999000000004"/>
    <n v="70.370002999999997"/>
    <n v="69.199996999999996"/>
    <n v="69.589995999999999"/>
    <n v="69.589995999999999"/>
    <n v="9396200"/>
    <s v="QCOM"/>
    <x v="11"/>
    <s v="$50.00 to $99.99"/>
    <n v="50"/>
    <n v="0.08"/>
    <n v="120"/>
    <n v="104384.99400000001"/>
    <s v="QCOM"/>
    <s v="QUALCOMM Inc."/>
    <s v="Information Technology"/>
    <s v="Semiconductors"/>
    <s v="San Diego, California"/>
    <m/>
    <n v="804328"/>
    <n v="1985"/>
  </r>
  <r>
    <d v="2019-04-16T00:00:00"/>
    <s v="QCOM"/>
    <s v="sell"/>
    <n v="1100"/>
    <n v="13"/>
    <s v="2019-04-16"/>
    <n v="57.459999000000003"/>
    <n v="71.029999000000004"/>
    <n v="57.290000999999997"/>
    <n v="70.449996999999996"/>
    <n v="69.811881999999997"/>
    <n v="86755900"/>
    <s v="QCOM"/>
    <x v="13"/>
    <s v="$50.00 to $99.99"/>
    <n v="50"/>
    <n v="0.08"/>
    <n v="88"/>
    <n v="76793.070200000002"/>
    <s v="QCOM"/>
    <s v="QUALCOMM Inc."/>
    <s v="Information Technology"/>
    <s v="Semiconductors"/>
    <s v="San Diego, California"/>
    <m/>
    <n v="804328"/>
    <n v="1985"/>
  </r>
  <r>
    <d v="2019-04-16T00:00:00"/>
    <s v="QCOM"/>
    <s v="buy"/>
    <n v="400"/>
    <n v="5"/>
    <s v="2019-04-16"/>
    <n v="57.459999000000003"/>
    <n v="71.029999000000004"/>
    <n v="57.290000999999997"/>
    <n v="70.449996999999996"/>
    <n v="69.811881999999997"/>
    <n v="86755900"/>
    <s v="QCOM"/>
    <x v="12"/>
    <s v="$50.00 to $99.99"/>
    <n v="50"/>
    <n v="0.08"/>
    <n v="32"/>
    <n v="27924.752799999998"/>
    <s v="QCOM"/>
    <s v="QUALCOMM Inc."/>
    <s v="Information Technology"/>
    <s v="Semiconductors"/>
    <s v="San Diego, California"/>
    <m/>
    <n v="804328"/>
    <n v="1985"/>
  </r>
  <r>
    <d v="2019-04-16T00:00:00"/>
    <s v="QCOM"/>
    <s v="sell"/>
    <n v="400"/>
    <n v="12"/>
    <s v="2019-04-16"/>
    <n v="57.459999000000003"/>
    <n v="71.029999000000004"/>
    <n v="57.290000999999997"/>
    <n v="70.449996999999996"/>
    <n v="69.811881999999997"/>
    <n v="86755900"/>
    <s v="QCOM"/>
    <x v="11"/>
    <s v="$50.00 to $99.99"/>
    <n v="50"/>
    <n v="0.08"/>
    <n v="32"/>
    <n v="27924.752799999998"/>
    <s v="QCOM"/>
    <s v="QUALCOMM Inc."/>
    <s v="Information Technology"/>
    <s v="Semiconductors"/>
    <s v="San Diego, California"/>
    <m/>
    <n v="804328"/>
    <n v="1985"/>
  </r>
  <r>
    <d v="2019-06-13T00:00:00"/>
    <s v="QCOM"/>
    <s v="sell"/>
    <n v="300"/>
    <n v="3"/>
    <s v="2019-06-13"/>
    <n v="69.970000999999996"/>
    <n v="70.489998"/>
    <n v="69.379997000000003"/>
    <n v="69.930000000000007"/>
    <n v="69.930000000000007"/>
    <n v="6790500"/>
    <s v="QCOM"/>
    <x v="3"/>
    <s v="$50.00 to $99.99"/>
    <n v="50"/>
    <n v="0.08"/>
    <n v="24"/>
    <n v="20979"/>
    <s v="QCOM"/>
    <s v="QUALCOMM Inc."/>
    <s v="Information Technology"/>
    <s v="Semiconductors"/>
    <s v="San Diego, California"/>
    <m/>
    <n v="804328"/>
    <n v="1985"/>
  </r>
  <r>
    <d v="2019-06-13T00:00:00"/>
    <s v="QCOM"/>
    <s v="sell"/>
    <n v="1400"/>
    <n v="9"/>
    <s v="2019-06-13"/>
    <n v="69.970000999999996"/>
    <n v="70.489998"/>
    <n v="69.379997000000003"/>
    <n v="69.930000000000007"/>
    <n v="69.930000000000007"/>
    <n v="6790500"/>
    <s v="QCOM"/>
    <x v="6"/>
    <s v="$50.00 to $99.99"/>
    <n v="50"/>
    <n v="0.08"/>
    <n v="112"/>
    <n v="97902.000000000015"/>
    <s v="QCOM"/>
    <s v="QUALCOMM Inc."/>
    <s v="Information Technology"/>
    <s v="Semiconductors"/>
    <s v="San Diego, California"/>
    <m/>
    <n v="804328"/>
    <n v="1985"/>
  </r>
  <r>
    <d v="2019-06-10T00:00:00"/>
    <s v="QCOM"/>
    <s v="buy"/>
    <n v="400"/>
    <n v="5"/>
    <s v="2019-06-10"/>
    <n v="69"/>
    <n v="71.459998999999996"/>
    <n v="69"/>
    <n v="70.540001000000004"/>
    <n v="70.540001000000004"/>
    <n v="15229200"/>
    <s v="QCOM"/>
    <x v="12"/>
    <s v="$50.00 to $99.99"/>
    <n v="50"/>
    <n v="0.08"/>
    <n v="32"/>
    <n v="28216.000400000001"/>
    <s v="QCOM"/>
    <s v="QUALCOMM Inc."/>
    <s v="Information Technology"/>
    <s v="Semiconductors"/>
    <s v="San Diego, California"/>
    <m/>
    <n v="804328"/>
    <n v="1985"/>
  </r>
  <r>
    <d v="2019-06-11T00:00:00"/>
    <s v="QCOM"/>
    <s v="buy"/>
    <n v="700"/>
    <n v="9"/>
    <s v="2019-06-11"/>
    <n v="71.580001999999993"/>
    <n v="72.220000999999996"/>
    <n v="70.269997000000004"/>
    <n v="71.239998"/>
    <n v="71.239998"/>
    <n v="11839500"/>
    <s v="QCOM"/>
    <x v="6"/>
    <s v="$50.00 to $99.99"/>
    <n v="50"/>
    <n v="0.08"/>
    <n v="56"/>
    <n v="49867.998599999999"/>
    <s v="QCOM"/>
    <s v="QUALCOMM Inc."/>
    <s v="Information Technology"/>
    <s v="Semiconductors"/>
    <s v="San Diego, California"/>
    <m/>
    <n v="804328"/>
    <n v="1985"/>
  </r>
  <r>
    <d v="2019-06-11T00:00:00"/>
    <s v="QCOM"/>
    <s v="buy"/>
    <n v="900"/>
    <n v="8"/>
    <s v="2019-06-11"/>
    <n v="71.580001999999993"/>
    <n v="72.220000999999996"/>
    <n v="70.269997000000004"/>
    <n v="71.239998"/>
    <n v="71.239998"/>
    <n v="11839500"/>
    <s v="QCOM"/>
    <x v="4"/>
    <s v="$50.00 to $99.99"/>
    <n v="50"/>
    <n v="0.08"/>
    <n v="72"/>
    <n v="64115.998200000002"/>
    <s v="QCOM"/>
    <s v="QUALCOMM Inc."/>
    <s v="Information Technology"/>
    <s v="Semiconductors"/>
    <s v="San Diego, California"/>
    <m/>
    <n v="804328"/>
    <n v="1985"/>
  </r>
  <r>
    <d v="2019-06-18T00:00:00"/>
    <s v="QCOM"/>
    <s v="buy"/>
    <n v="100"/>
    <n v="5"/>
    <s v="2019-06-18"/>
    <n v="69.690002000000007"/>
    <n v="72.389999000000003"/>
    <n v="69.669998000000007"/>
    <n v="71.959998999999996"/>
    <n v="71.959998999999996"/>
    <n v="14508000"/>
    <s v="QCOM"/>
    <x v="12"/>
    <s v="$50.00 to $99.99"/>
    <n v="50"/>
    <n v="0.08"/>
    <n v="8"/>
    <n v="7195.9998999999998"/>
    <s v="QCOM"/>
    <s v="QUALCOMM Inc."/>
    <s v="Information Technology"/>
    <s v="Semiconductors"/>
    <s v="San Diego, California"/>
    <m/>
    <n v="804328"/>
    <n v="1985"/>
  </r>
  <r>
    <d v="2019-06-18T00:00:00"/>
    <s v="QCOM"/>
    <s v="sell"/>
    <n v="1400"/>
    <n v="10"/>
    <s v="2019-06-18"/>
    <n v="69.690002000000007"/>
    <n v="72.389999000000003"/>
    <n v="69.669998000000007"/>
    <n v="71.959998999999996"/>
    <n v="71.959998999999996"/>
    <n v="14508000"/>
    <s v="QCOM"/>
    <x v="2"/>
    <s v="$50.00 to $99.99"/>
    <n v="50"/>
    <n v="0.08"/>
    <n v="112"/>
    <n v="100743.99860000001"/>
    <s v="QCOM"/>
    <s v="QUALCOMM Inc."/>
    <s v="Information Technology"/>
    <s v="Semiconductors"/>
    <s v="San Diego, California"/>
    <m/>
    <n v="804328"/>
    <n v="1985"/>
  </r>
  <r>
    <d v="2019-06-18T00:00:00"/>
    <s v="QCOM"/>
    <s v="sell"/>
    <n v="500"/>
    <n v="6"/>
    <s v="2019-06-18"/>
    <n v="69.690002000000007"/>
    <n v="72.389999000000003"/>
    <n v="69.669998000000007"/>
    <n v="71.959998999999996"/>
    <n v="71.959998999999996"/>
    <n v="14508000"/>
    <s v="QCOM"/>
    <x v="5"/>
    <s v="$50.00 to $99.99"/>
    <n v="50"/>
    <n v="0.08"/>
    <n v="40"/>
    <n v="35979.999499999998"/>
    <s v="QCOM"/>
    <s v="QUALCOMM Inc."/>
    <s v="Information Technology"/>
    <s v="Semiconductors"/>
    <s v="San Diego, California"/>
    <m/>
    <n v="804328"/>
    <n v="1985"/>
  </r>
  <r>
    <d v="2019-06-25T00:00:00"/>
    <s v="QCOM"/>
    <s v="sell"/>
    <n v="1400"/>
    <n v="20"/>
    <s v="2019-06-25"/>
    <n v="73.230002999999996"/>
    <n v="74.139999000000003"/>
    <n v="72.519997000000004"/>
    <n v="72.550003000000004"/>
    <n v="72.550003000000004"/>
    <n v="8953400"/>
    <s v="QCOM"/>
    <x v="15"/>
    <s v="$50.00 to $99.99"/>
    <n v="50"/>
    <n v="0.08"/>
    <n v="112"/>
    <n v="101570.0042"/>
    <s v="QCOM"/>
    <s v="QUALCOMM Inc."/>
    <s v="Information Technology"/>
    <s v="Semiconductors"/>
    <s v="San Diego, California"/>
    <m/>
    <n v="804328"/>
    <n v="1985"/>
  </r>
  <r>
    <d v="2019-06-25T00:00:00"/>
    <s v="QCOM"/>
    <s v="sell"/>
    <n v="900"/>
    <n v="6"/>
    <s v="2019-06-25"/>
    <n v="73.230002999999996"/>
    <n v="74.139999000000003"/>
    <n v="72.519997000000004"/>
    <n v="72.550003000000004"/>
    <n v="72.550003000000004"/>
    <n v="8953400"/>
    <s v="QCOM"/>
    <x v="5"/>
    <s v="$50.00 to $99.99"/>
    <n v="50"/>
    <n v="0.08"/>
    <n v="72"/>
    <n v="65295.002699999997"/>
    <s v="QCOM"/>
    <s v="QUALCOMM Inc."/>
    <s v="Information Technology"/>
    <s v="Semiconductors"/>
    <s v="San Diego, California"/>
    <m/>
    <n v="804328"/>
    <n v="1985"/>
  </r>
  <r>
    <d v="2019-06-21T00:00:00"/>
    <s v="QCOM"/>
    <s v="buy"/>
    <n v="900"/>
    <n v="17"/>
    <s v="2019-06-21"/>
    <n v="72.309997999999993"/>
    <n v="73.169998000000007"/>
    <n v="72.309997999999993"/>
    <n v="72.720000999999996"/>
    <n v="72.720000999999996"/>
    <n v="15244500"/>
    <s v="QCOM"/>
    <x v="17"/>
    <s v="$50.00 to $99.99"/>
    <n v="50"/>
    <n v="0.08"/>
    <n v="72"/>
    <n v="65448.000899999999"/>
    <s v="QCOM"/>
    <s v="QUALCOMM Inc."/>
    <s v="Information Technology"/>
    <s v="Semiconductors"/>
    <s v="San Diego, California"/>
    <m/>
    <n v="804328"/>
    <n v="1985"/>
  </r>
  <r>
    <d v="2019-06-21T00:00:00"/>
    <s v="QCOM"/>
    <s v="sell"/>
    <n v="300"/>
    <n v="5"/>
    <s v="2019-06-21"/>
    <n v="72.309997999999993"/>
    <n v="73.169998000000007"/>
    <n v="72.309997999999993"/>
    <n v="72.720000999999996"/>
    <n v="72.720000999999996"/>
    <n v="15244500"/>
    <s v="QCOM"/>
    <x v="12"/>
    <s v="$50.00 to $99.99"/>
    <n v="50"/>
    <n v="0.08"/>
    <n v="24"/>
    <n v="21816.0003"/>
    <s v="QCOM"/>
    <s v="QUALCOMM Inc."/>
    <s v="Information Technology"/>
    <s v="Semiconductors"/>
    <s v="San Diego, California"/>
    <m/>
    <n v="804328"/>
    <n v="1985"/>
  </r>
  <r>
    <d v="2019-06-21T00:00:00"/>
    <s v="QCOM"/>
    <s v="buy"/>
    <n v="700"/>
    <n v="9"/>
    <s v="2019-06-21"/>
    <n v="72.309997999999993"/>
    <n v="73.169998000000007"/>
    <n v="72.309997999999993"/>
    <n v="72.720000999999996"/>
    <n v="72.720000999999996"/>
    <n v="15244500"/>
    <s v="QCOM"/>
    <x v="6"/>
    <s v="$50.00 to $99.99"/>
    <n v="50"/>
    <n v="0.08"/>
    <n v="56"/>
    <n v="50904.000699999997"/>
    <s v="QCOM"/>
    <s v="QUALCOMM Inc."/>
    <s v="Information Technology"/>
    <s v="Semiconductors"/>
    <s v="San Diego, California"/>
    <m/>
    <n v="804328"/>
    <n v="1985"/>
  </r>
  <r>
    <d v="2019-06-20T00:00:00"/>
    <s v="QCOM"/>
    <s v="buy"/>
    <n v="1900"/>
    <n v="18"/>
    <s v="2019-06-20"/>
    <n v="73.190002000000007"/>
    <n v="73.669998000000007"/>
    <n v="72.230002999999996"/>
    <n v="72.739998"/>
    <n v="72.739998"/>
    <n v="9871800"/>
    <s v="QCOM"/>
    <x v="18"/>
    <s v="$50.00 to $99.99"/>
    <n v="50"/>
    <n v="0.08"/>
    <n v="152"/>
    <n v="138205.99619999999"/>
    <s v="QCOM"/>
    <s v="QUALCOMM Inc."/>
    <s v="Information Technology"/>
    <s v="Semiconductors"/>
    <s v="San Diego, California"/>
    <m/>
    <n v="804328"/>
    <n v="1985"/>
  </r>
  <r>
    <d v="2019-06-20T00:00:00"/>
    <s v="QCOM"/>
    <s v="sell"/>
    <n v="1300"/>
    <n v="16"/>
    <s v="2019-06-20"/>
    <n v="73.190002000000007"/>
    <n v="73.669998000000007"/>
    <n v="72.230002999999996"/>
    <n v="72.739998"/>
    <n v="72.739998"/>
    <n v="9871800"/>
    <s v="QCOM"/>
    <x v="8"/>
    <s v="$50.00 to $99.99"/>
    <n v="50"/>
    <n v="0.08"/>
    <n v="104"/>
    <n v="94561.997399999993"/>
    <s v="QCOM"/>
    <s v="QUALCOMM Inc."/>
    <s v="Information Technology"/>
    <s v="Semiconductors"/>
    <s v="San Diego, California"/>
    <m/>
    <n v="804328"/>
    <n v="1985"/>
  </r>
  <r>
    <d v="2019-06-20T00:00:00"/>
    <s v="QCOM"/>
    <s v="sell"/>
    <n v="700"/>
    <n v="12"/>
    <s v="2019-06-20"/>
    <n v="73.190002000000007"/>
    <n v="73.669998000000007"/>
    <n v="72.230002999999996"/>
    <n v="72.739998"/>
    <n v="72.739998"/>
    <n v="9871800"/>
    <s v="QCOM"/>
    <x v="11"/>
    <s v="$50.00 to $99.99"/>
    <n v="50"/>
    <n v="0.08"/>
    <n v="56"/>
    <n v="50917.998599999999"/>
    <s v="QCOM"/>
    <s v="QUALCOMM Inc."/>
    <s v="Information Technology"/>
    <s v="Semiconductors"/>
    <s v="San Diego, California"/>
    <m/>
    <n v="804328"/>
    <n v="1985"/>
  </r>
  <r>
    <d v="2019-06-24T00:00:00"/>
    <s v="QCOM"/>
    <s v="sell"/>
    <n v="500"/>
    <n v="2"/>
    <s v="2019-06-24"/>
    <n v="72.970000999999996"/>
    <n v="73.449996999999996"/>
    <n v="72.199996999999996"/>
    <n v="73.160004000000001"/>
    <n v="73.160004000000001"/>
    <n v="8893000"/>
    <s v="QCOM"/>
    <x v="10"/>
    <s v="$50.00 to $99.99"/>
    <n v="50"/>
    <n v="0.08"/>
    <n v="40"/>
    <n v="36580.002"/>
    <s v="QCOM"/>
    <s v="QUALCOMM Inc."/>
    <s v="Information Technology"/>
    <s v="Semiconductors"/>
    <s v="San Diego, California"/>
    <m/>
    <n v="804328"/>
    <n v="1985"/>
  </r>
  <r>
    <d v="2019-06-26T00:00:00"/>
    <s v="QCOM"/>
    <s v="sell"/>
    <n v="500"/>
    <n v="5"/>
    <s v="2019-06-26"/>
    <n v="73.760002"/>
    <n v="75.690002000000007"/>
    <n v="73.650002000000001"/>
    <n v="74.949996999999996"/>
    <n v="74.949996999999996"/>
    <n v="13808000"/>
    <s v="QCOM"/>
    <x v="12"/>
    <s v="$50.00 to $99.99"/>
    <n v="50"/>
    <n v="0.08"/>
    <n v="40"/>
    <n v="37474.998500000002"/>
    <s v="QCOM"/>
    <s v="QUALCOMM Inc."/>
    <s v="Information Technology"/>
    <s v="Semiconductors"/>
    <s v="San Diego, California"/>
    <m/>
    <n v="804328"/>
    <n v="1985"/>
  </r>
  <r>
    <d v="2019-06-27T00:00:00"/>
    <s v="QCOM"/>
    <s v="buy"/>
    <n v="100"/>
    <n v="1"/>
    <s v="2019-06-27"/>
    <n v="75.339995999999999"/>
    <n v="75.900002000000001"/>
    <n v="75.169998000000007"/>
    <n v="75.430000000000007"/>
    <n v="75.430000000000007"/>
    <n v="11151900"/>
    <s v="QCOM"/>
    <x v="19"/>
    <s v="$50.00 to $99.99"/>
    <n v="50"/>
    <n v="0.08"/>
    <n v="8"/>
    <n v="7543.0000000000009"/>
    <s v="QCOM"/>
    <s v="QUALCOMM Inc."/>
    <s v="Information Technology"/>
    <s v="Semiconductors"/>
    <s v="San Diego, California"/>
    <m/>
    <n v="804328"/>
    <n v="1985"/>
  </r>
  <r>
    <d v="2019-05-20T00:00:00"/>
    <s v="QCOM"/>
    <s v="buy"/>
    <n v="1200"/>
    <n v="10"/>
    <s v="2019-05-20"/>
    <n v="77.949996999999996"/>
    <n v="78.330001999999993"/>
    <n v="76.069999999999993"/>
    <n v="76.620002999999997"/>
    <n v="75.926002999999994"/>
    <n v="32679300"/>
    <s v="QCOM"/>
    <x v="2"/>
    <s v="$50.00 to $99.99"/>
    <n v="50"/>
    <n v="0.08"/>
    <n v="96"/>
    <n v="91111.203599999993"/>
    <s v="QCOM"/>
    <s v="QUALCOMM Inc."/>
    <s v="Information Technology"/>
    <s v="Semiconductors"/>
    <s v="San Diego, California"/>
    <m/>
    <n v="804328"/>
    <n v="1985"/>
  </r>
  <r>
    <d v="2019-06-28T00:00:00"/>
    <s v="QCOM"/>
    <s v="buy"/>
    <n v="400"/>
    <n v="6"/>
    <s v="2019-06-28"/>
    <n v="75.660004000000001"/>
    <n v="76.440002000000007"/>
    <n v="74.809997999999993"/>
    <n v="76.069999999999993"/>
    <n v="76.069999999999993"/>
    <n v="29217500"/>
    <s v="QCOM"/>
    <x v="5"/>
    <s v="$50.00 to $99.99"/>
    <n v="50"/>
    <n v="0.08"/>
    <n v="32"/>
    <n v="30428"/>
    <s v="QCOM"/>
    <s v="QUALCOMM Inc."/>
    <s v="Information Technology"/>
    <s v="Semiconductors"/>
    <s v="San Diego, California"/>
    <m/>
    <n v="804328"/>
    <n v="1985"/>
  </r>
  <r>
    <d v="2019-06-28T00:00:00"/>
    <s v="QCOM"/>
    <s v="buy"/>
    <n v="2400"/>
    <n v="18"/>
    <s v="2019-06-28"/>
    <n v="75.660004000000001"/>
    <n v="76.440002000000007"/>
    <n v="74.809997999999993"/>
    <n v="76.069999999999993"/>
    <n v="76.069999999999993"/>
    <n v="29217500"/>
    <s v="QCOM"/>
    <x v="18"/>
    <s v="$50.00 to $99.99"/>
    <n v="50"/>
    <n v="0.08"/>
    <n v="192"/>
    <n v="182568"/>
    <s v="QCOM"/>
    <s v="QUALCOMM Inc."/>
    <s v="Information Technology"/>
    <s v="Semiconductors"/>
    <s v="San Diego, California"/>
    <m/>
    <n v="804328"/>
    <n v="1985"/>
  </r>
  <r>
    <d v="2019-06-28T00:00:00"/>
    <s v="QCOM"/>
    <s v="buy"/>
    <n v="2300"/>
    <n v="20"/>
    <s v="2019-06-28"/>
    <n v="75.660004000000001"/>
    <n v="76.440002000000007"/>
    <n v="74.809997999999993"/>
    <n v="76.069999999999993"/>
    <n v="76.069999999999993"/>
    <n v="29217500"/>
    <s v="QCOM"/>
    <x v="15"/>
    <s v="$50.00 to $99.99"/>
    <n v="50"/>
    <n v="0.08"/>
    <n v="184"/>
    <n v="174961"/>
    <s v="QCOM"/>
    <s v="QUALCOMM Inc."/>
    <s v="Information Technology"/>
    <s v="Semiconductors"/>
    <s v="San Diego, California"/>
    <m/>
    <n v="804328"/>
    <n v="1985"/>
  </r>
  <r>
    <d v="2019-05-21T00:00:00"/>
    <s v="QCOM"/>
    <s v="buy"/>
    <n v="1000"/>
    <n v="12"/>
    <s v="2019-05-21"/>
    <n v="78.910004000000001"/>
    <n v="79.040001000000004"/>
    <n v="77.220000999999996"/>
    <n v="77.75"/>
    <n v="77.045760999999999"/>
    <n v="17282200"/>
    <s v="QCOM"/>
    <x v="11"/>
    <s v="$50.00 to $99.99"/>
    <n v="50"/>
    <n v="0.08"/>
    <n v="80"/>
    <n v="77045.760999999999"/>
    <s v="QCOM"/>
    <s v="QUALCOMM Inc."/>
    <s v="Information Technology"/>
    <s v="Semiconductors"/>
    <s v="San Diego, California"/>
    <m/>
    <n v="804328"/>
    <n v="1985"/>
  </r>
  <r>
    <d v="2019-04-17T00:00:00"/>
    <s v="QCOM"/>
    <s v="buy"/>
    <n v="1000"/>
    <n v="13"/>
    <s v="2019-04-17"/>
    <n v="78.819999999999993"/>
    <n v="82.519997000000004"/>
    <n v="76.489998"/>
    <n v="79.080001999999993"/>
    <n v="78.363715999999997"/>
    <n v="156019300"/>
    <s v="QCOM"/>
    <x v="13"/>
    <s v="$50.00 to $99.99"/>
    <n v="50"/>
    <n v="0.08"/>
    <n v="80"/>
    <n v="78363.716"/>
    <s v="QCOM"/>
    <s v="QUALCOMM Inc."/>
    <s v="Information Technology"/>
    <s v="Semiconductors"/>
    <s v="San Diego, California"/>
    <m/>
    <n v="804328"/>
    <n v="1985"/>
  </r>
  <r>
    <d v="2019-04-17T00:00:00"/>
    <s v="QCOM"/>
    <s v="sell"/>
    <n v="100"/>
    <n v="1"/>
    <s v="2019-04-17"/>
    <n v="78.819999999999993"/>
    <n v="82.519997000000004"/>
    <n v="76.489998"/>
    <n v="79.080001999999993"/>
    <n v="78.363715999999997"/>
    <n v="156019300"/>
    <s v="QCOM"/>
    <x v="19"/>
    <s v="$50.00 to $99.99"/>
    <n v="50"/>
    <n v="0.08"/>
    <n v="8"/>
    <n v="7836.3715999999986"/>
    <s v="QCOM"/>
    <s v="QUALCOMM Inc."/>
    <s v="Information Technology"/>
    <s v="Semiconductors"/>
    <s v="San Diego, California"/>
    <m/>
    <n v="804328"/>
    <n v="1985"/>
  </r>
  <r>
    <d v="2019-04-18T00:00:00"/>
    <s v="QCOM"/>
    <s v="sell"/>
    <n v="400"/>
    <n v="11"/>
    <s v="2019-04-18"/>
    <n v="78.720000999999996"/>
    <n v="80.199996999999996"/>
    <n v="78.019997000000004"/>
    <n v="79.889999000000003"/>
    <n v="79.166381999999999"/>
    <n v="41621200"/>
    <s v="QCOM"/>
    <x v="1"/>
    <s v="$50.00 to $99.99"/>
    <n v="50"/>
    <n v="0.08"/>
    <n v="32"/>
    <n v="31666.552800000001"/>
    <s v="QCOM"/>
    <s v="QUALCOMM Inc."/>
    <s v="Information Technology"/>
    <s v="Semiconductors"/>
    <s v="San Diego, California"/>
    <m/>
    <n v="804328"/>
    <n v="1985"/>
  </r>
  <r>
    <d v="2019-04-18T00:00:00"/>
    <s v="QCOM"/>
    <s v="sell"/>
    <n v="1500"/>
    <n v="14"/>
    <s v="2019-04-18"/>
    <n v="78.720000999999996"/>
    <n v="80.199996999999996"/>
    <n v="78.019997000000004"/>
    <n v="79.889999000000003"/>
    <n v="79.166381999999999"/>
    <n v="41621200"/>
    <s v="QCOM"/>
    <x v="16"/>
    <s v="$50.00 to $99.99"/>
    <n v="50"/>
    <n v="0.08"/>
    <n v="120"/>
    <n v="118749.573"/>
    <s v="QCOM"/>
    <s v="QUALCOMM Inc."/>
    <s v="Information Technology"/>
    <s v="Semiconductors"/>
    <s v="San Diego, California"/>
    <m/>
    <n v="804328"/>
    <n v="1985"/>
  </r>
  <r>
    <d v="2019-04-18T00:00:00"/>
    <s v="QCOM"/>
    <s v="sell"/>
    <n v="200"/>
    <n v="6"/>
    <s v="2019-04-18"/>
    <n v="78.720000999999996"/>
    <n v="80.199996999999996"/>
    <n v="78.019997000000004"/>
    <n v="79.889999000000003"/>
    <n v="79.166381999999999"/>
    <n v="41621200"/>
    <s v="QCOM"/>
    <x v="5"/>
    <s v="$50.00 to $99.99"/>
    <n v="50"/>
    <n v="0.08"/>
    <n v="16"/>
    <n v="15833.276400000001"/>
    <s v="QCOM"/>
    <s v="QUALCOMM Inc."/>
    <s v="Information Technology"/>
    <s v="Semiconductors"/>
    <s v="San Diego, California"/>
    <m/>
    <n v="804328"/>
    <n v="1985"/>
  </r>
  <r>
    <d v="2019-04-18T00:00:00"/>
    <s v="QCOM"/>
    <s v="sell"/>
    <n v="2300"/>
    <n v="20"/>
    <s v="2019-04-18"/>
    <n v="78.720000999999996"/>
    <n v="80.199996999999996"/>
    <n v="78.019997000000004"/>
    <n v="79.889999000000003"/>
    <n v="79.166381999999999"/>
    <n v="41621200"/>
    <s v="QCOM"/>
    <x v="15"/>
    <s v="$50.00 to $99.99"/>
    <n v="50"/>
    <n v="0.08"/>
    <n v="184"/>
    <n v="182082.67860000001"/>
    <s v="QCOM"/>
    <s v="QUALCOMM Inc."/>
    <s v="Information Technology"/>
    <s v="Semiconductors"/>
    <s v="San Diego, California"/>
    <m/>
    <n v="804328"/>
    <n v="1985"/>
  </r>
  <r>
    <d v="2019-05-17T00:00:00"/>
    <s v="QCOM"/>
    <s v="buy"/>
    <n v="2500"/>
    <n v="20"/>
    <s v="2019-05-17"/>
    <n v="80.489998"/>
    <n v="83.120002999999997"/>
    <n v="80"/>
    <n v="81.5"/>
    <n v="80.761795000000006"/>
    <n v="19523400"/>
    <s v="QCOM"/>
    <x v="15"/>
    <s v="$50.00 to $99.99"/>
    <n v="50"/>
    <n v="0.08"/>
    <n v="200"/>
    <n v="201904.48749999999"/>
    <s v="QCOM"/>
    <s v="QUALCOMM Inc."/>
    <s v="Information Technology"/>
    <s v="Semiconductors"/>
    <s v="San Diego, California"/>
    <m/>
    <n v="804328"/>
    <n v="1985"/>
  </r>
  <r>
    <d v="2019-04-22T00:00:00"/>
    <s v="QCOM"/>
    <s v="buy"/>
    <n v="300"/>
    <n v="6"/>
    <s v="2019-04-22"/>
    <n v="79.830001999999993"/>
    <n v="82.5"/>
    <n v="79.339995999999999"/>
    <n v="81.970000999999996"/>
    <n v="81.227538999999993"/>
    <n v="33292500"/>
    <s v="QCOM"/>
    <x v="5"/>
    <s v="$50.00 to $99.99"/>
    <n v="50"/>
    <n v="0.08"/>
    <n v="24"/>
    <n v="24368.261699999999"/>
    <s v="QCOM"/>
    <s v="QUALCOMM Inc."/>
    <s v="Information Technology"/>
    <s v="Semiconductors"/>
    <s v="San Diego, California"/>
    <m/>
    <n v="804328"/>
    <n v="1985"/>
  </r>
  <r>
    <d v="2019-04-22T00:00:00"/>
    <s v="QCOM"/>
    <s v="buy"/>
    <n v="1500"/>
    <n v="15"/>
    <s v="2019-04-22"/>
    <n v="79.830001999999993"/>
    <n v="82.5"/>
    <n v="79.339995999999999"/>
    <n v="81.970000999999996"/>
    <n v="81.227538999999993"/>
    <n v="33292500"/>
    <s v="QCOM"/>
    <x v="9"/>
    <s v="$50.00 to $99.99"/>
    <n v="50"/>
    <n v="0.08"/>
    <n v="120"/>
    <n v="121841.3085"/>
    <s v="QCOM"/>
    <s v="QUALCOMM Inc."/>
    <s v="Information Technology"/>
    <s v="Semiconductors"/>
    <s v="San Diego, California"/>
    <m/>
    <n v="804328"/>
    <n v="1985"/>
  </r>
  <r>
    <d v="2019-04-22T00:00:00"/>
    <s v="QCOM"/>
    <s v="sell"/>
    <n v="1000"/>
    <n v="19"/>
    <s v="2019-04-22"/>
    <n v="79.830001999999993"/>
    <n v="82.5"/>
    <n v="79.339995999999999"/>
    <n v="81.970000999999996"/>
    <n v="81.227538999999993"/>
    <n v="33292500"/>
    <s v="QCOM"/>
    <x v="0"/>
    <s v="$50.00 to $99.99"/>
    <n v="50"/>
    <n v="0.08"/>
    <n v="80"/>
    <n v="81227.53899999999"/>
    <s v="QCOM"/>
    <s v="QUALCOMM Inc."/>
    <s v="Information Technology"/>
    <s v="Semiconductors"/>
    <s v="San Diego, California"/>
    <m/>
    <n v="804328"/>
    <n v="1985"/>
  </r>
  <r>
    <d v="2019-04-22T00:00:00"/>
    <s v="QCOM"/>
    <s v="sell"/>
    <n v="500"/>
    <n v="3"/>
    <s v="2019-04-22"/>
    <n v="79.830001999999993"/>
    <n v="82.5"/>
    <n v="79.339995999999999"/>
    <n v="81.970000999999996"/>
    <n v="81.227538999999993"/>
    <n v="33292500"/>
    <s v="QCOM"/>
    <x v="3"/>
    <s v="$50.00 to $99.99"/>
    <n v="50"/>
    <n v="0.08"/>
    <n v="40"/>
    <n v="40613.769499999988"/>
    <s v="QCOM"/>
    <s v="QUALCOMM Inc."/>
    <s v="Information Technology"/>
    <s v="Semiconductors"/>
    <s v="San Diego, California"/>
    <m/>
    <n v="804328"/>
    <n v="1985"/>
  </r>
  <r>
    <d v="2019-04-22T00:00:00"/>
    <s v="QCOM"/>
    <s v="sell"/>
    <n v="400"/>
    <n v="4"/>
    <s v="2019-04-22"/>
    <n v="79.830001999999993"/>
    <n v="82.5"/>
    <n v="79.339995999999999"/>
    <n v="81.970000999999996"/>
    <n v="81.227538999999993"/>
    <n v="33292500"/>
    <s v="QCOM"/>
    <x v="14"/>
    <s v="$50.00 to $99.99"/>
    <n v="50"/>
    <n v="0.08"/>
    <n v="32"/>
    <n v="32491.015599999999"/>
    <s v="QCOM"/>
    <s v="QUALCOMM Inc."/>
    <s v="Information Technology"/>
    <s v="Semiconductors"/>
    <s v="San Diego, California"/>
    <m/>
    <n v="804328"/>
    <n v="1985"/>
  </r>
  <r>
    <d v="2019-05-16T00:00:00"/>
    <s v="QCOM"/>
    <s v="sell"/>
    <n v="2500"/>
    <n v="19"/>
    <s v="2019-05-16"/>
    <n v="83.790001000000004"/>
    <n v="84.800003000000004"/>
    <n v="82.129997000000003"/>
    <n v="82.809997999999993"/>
    <n v="82.059928999999997"/>
    <n v="22498800"/>
    <s v="QCOM"/>
    <x v="0"/>
    <s v="$50.00 to $99.99"/>
    <n v="50"/>
    <n v="0.08"/>
    <n v="200"/>
    <n v="205149.82250000001"/>
    <s v="QCOM"/>
    <s v="QUALCOMM Inc."/>
    <s v="Information Technology"/>
    <s v="Semiconductors"/>
    <s v="San Diego, California"/>
    <m/>
    <n v="804328"/>
    <n v="1985"/>
  </r>
  <r>
    <d v="2019-05-09T00:00:00"/>
    <s v="QCOM"/>
    <s v="sell"/>
    <n v="1100"/>
    <n v="8"/>
    <s v="2019-05-09"/>
    <n v="83.370002999999997"/>
    <n v="84.839995999999999"/>
    <n v="82.260002"/>
    <n v="83.779999000000004"/>
    <n v="83.021141"/>
    <n v="14516000"/>
    <s v="QCOM"/>
    <x v="4"/>
    <s v="$50.00 to $99.99"/>
    <n v="50"/>
    <n v="0.08"/>
    <n v="88"/>
    <n v="91323.255099999995"/>
    <s v="QCOM"/>
    <s v="QUALCOMM Inc."/>
    <s v="Information Technology"/>
    <s v="Semiconductors"/>
    <s v="San Diego, California"/>
    <m/>
    <n v="804328"/>
    <n v="1985"/>
  </r>
  <r>
    <d v="2019-05-13T00:00:00"/>
    <s v="QCOM"/>
    <s v="sell"/>
    <n v="2400"/>
    <n v="17"/>
    <s v="2019-05-13"/>
    <n v="83.239998"/>
    <n v="84.849997999999999"/>
    <n v="82.989998"/>
    <n v="83.889999000000003"/>
    <n v="83.13015"/>
    <n v="16689000"/>
    <s v="QCOM"/>
    <x v="17"/>
    <s v="$50.00 to $99.99"/>
    <n v="50"/>
    <n v="0.08"/>
    <n v="192"/>
    <n v="199512.36"/>
    <s v="QCOM"/>
    <s v="QUALCOMM Inc."/>
    <s v="Information Technology"/>
    <s v="Semiconductors"/>
    <s v="San Diego, California"/>
    <m/>
    <n v="804328"/>
    <n v="1985"/>
  </r>
  <r>
    <d v="2019-05-13T00:00:00"/>
    <s v="QCOM"/>
    <s v="buy"/>
    <n v="2300"/>
    <n v="20"/>
    <s v="2019-05-13"/>
    <n v="83.239998"/>
    <n v="84.849997999999999"/>
    <n v="82.989998"/>
    <n v="83.889999000000003"/>
    <n v="83.13015"/>
    <n v="16689000"/>
    <s v="QCOM"/>
    <x v="15"/>
    <s v="$50.00 to $99.99"/>
    <n v="50"/>
    <n v="0.08"/>
    <n v="184"/>
    <n v="191199.345"/>
    <s v="QCOM"/>
    <s v="QUALCOMM Inc."/>
    <s v="Information Technology"/>
    <s v="Semiconductors"/>
    <s v="San Diego, California"/>
    <m/>
    <n v="804328"/>
    <n v="1985"/>
  </r>
  <r>
    <d v="2019-05-13T00:00:00"/>
    <s v="QCOM"/>
    <s v="sell"/>
    <n v="1000"/>
    <n v="8"/>
    <s v="2019-05-13"/>
    <n v="83.239998"/>
    <n v="84.849997999999999"/>
    <n v="82.989998"/>
    <n v="83.889999000000003"/>
    <n v="83.13015"/>
    <n v="16689000"/>
    <s v="QCOM"/>
    <x v="4"/>
    <s v="$50.00 to $99.99"/>
    <n v="50"/>
    <n v="0.08"/>
    <n v="80"/>
    <n v="83130.149999999994"/>
    <s v="QCOM"/>
    <s v="QUALCOMM Inc."/>
    <s v="Information Technology"/>
    <s v="Semiconductors"/>
    <s v="San Diego, California"/>
    <m/>
    <n v="804328"/>
    <n v="1985"/>
  </r>
  <r>
    <d v="2019-04-25T00:00:00"/>
    <s v="QCOM"/>
    <s v="buy"/>
    <n v="800"/>
    <n v="8"/>
    <s v="2019-04-25"/>
    <n v="86.169998000000007"/>
    <n v="86.32"/>
    <n v="84.519997000000004"/>
    <n v="85.07"/>
    <n v="84.299460999999994"/>
    <n v="20732200"/>
    <s v="QCOM"/>
    <x v="4"/>
    <s v="$50.00 to $99.99"/>
    <n v="50"/>
    <n v="0.08"/>
    <n v="64"/>
    <n v="67439.568799999994"/>
    <s v="QCOM"/>
    <s v="QUALCOMM Inc."/>
    <s v="Information Technology"/>
    <s v="Semiconductors"/>
    <s v="San Diego, California"/>
    <m/>
    <n v="804328"/>
    <n v="1985"/>
  </r>
  <r>
    <d v="2019-05-07T00:00:00"/>
    <s v="QCOM"/>
    <s v="sell"/>
    <n v="1800"/>
    <n v="19"/>
    <s v="2019-05-07"/>
    <n v="87.199996999999996"/>
    <n v="88.150002000000001"/>
    <n v="84.779999000000004"/>
    <n v="85.199996999999996"/>
    <n v="84.428284000000005"/>
    <n v="21579500"/>
    <s v="QCOM"/>
    <x v="0"/>
    <s v="$50.00 to $99.99"/>
    <n v="50"/>
    <n v="0.08"/>
    <n v="144"/>
    <n v="151970.9112"/>
    <s v="QCOM"/>
    <s v="QUALCOMM Inc."/>
    <s v="Information Technology"/>
    <s v="Semiconductors"/>
    <s v="San Diego, California"/>
    <m/>
    <n v="804328"/>
    <n v="1985"/>
  </r>
  <r>
    <d v="2019-05-07T00:00:00"/>
    <s v="QCOM"/>
    <s v="buy"/>
    <n v="700"/>
    <n v="10"/>
    <s v="2019-05-07"/>
    <n v="87.199996999999996"/>
    <n v="88.150002000000001"/>
    <n v="84.779999000000004"/>
    <n v="85.199996999999996"/>
    <n v="84.428284000000005"/>
    <n v="21579500"/>
    <s v="QCOM"/>
    <x v="2"/>
    <s v="$50.00 to $99.99"/>
    <n v="50"/>
    <n v="0.08"/>
    <n v="56"/>
    <n v="59099.798799999997"/>
    <s v="QCOM"/>
    <s v="QUALCOMM Inc."/>
    <s v="Information Technology"/>
    <s v="Semiconductors"/>
    <s v="San Diego, California"/>
    <m/>
    <n v="804328"/>
    <n v="1985"/>
  </r>
  <r>
    <d v="2019-05-07T00:00:00"/>
    <s v="QCOM"/>
    <s v="sell"/>
    <n v="1300"/>
    <n v="17"/>
    <s v="2019-05-07"/>
    <n v="87.199996999999996"/>
    <n v="88.150002000000001"/>
    <n v="84.779999000000004"/>
    <n v="85.199996999999996"/>
    <n v="84.428284000000005"/>
    <n v="21579500"/>
    <s v="QCOM"/>
    <x v="17"/>
    <s v="$50.00 to $99.99"/>
    <n v="50"/>
    <n v="0.08"/>
    <n v="104"/>
    <n v="109756.7692"/>
    <s v="QCOM"/>
    <s v="QUALCOMM Inc."/>
    <s v="Information Technology"/>
    <s v="Semiconductors"/>
    <s v="San Diego, California"/>
    <m/>
    <n v="804328"/>
    <n v="1985"/>
  </r>
  <r>
    <d v="2019-05-07T00:00:00"/>
    <s v="QCOM"/>
    <s v="sell"/>
    <n v="1600"/>
    <n v="11"/>
    <s v="2019-05-07"/>
    <n v="87.199996999999996"/>
    <n v="88.150002000000001"/>
    <n v="84.779999000000004"/>
    <n v="85.199996999999996"/>
    <n v="84.428284000000005"/>
    <n v="21579500"/>
    <s v="QCOM"/>
    <x v="1"/>
    <s v="$50.00 to $99.99"/>
    <n v="50"/>
    <n v="0.08"/>
    <n v="128"/>
    <n v="135085.25440000001"/>
    <s v="QCOM"/>
    <s v="QUALCOMM Inc."/>
    <s v="Information Technology"/>
    <s v="Semiconductors"/>
    <s v="San Diego, California"/>
    <m/>
    <n v="804328"/>
    <n v="1985"/>
  </r>
  <r>
    <d v="2019-04-30T00:00:00"/>
    <s v="QCOM"/>
    <s v="buy"/>
    <n v="1000"/>
    <n v="11"/>
    <s v="2019-04-30"/>
    <n v="86.980002999999996"/>
    <n v="87.459998999999996"/>
    <n v="86.050003000000004"/>
    <n v="86.129997000000003"/>
    <n v="85.349861000000004"/>
    <n v="17582400"/>
    <s v="QCOM"/>
    <x v="1"/>
    <s v="$50.00 to $99.99"/>
    <n v="50"/>
    <n v="0.08"/>
    <n v="80"/>
    <n v="85349.861000000004"/>
    <s v="QCOM"/>
    <s v="QUALCOMM Inc."/>
    <s v="Information Technology"/>
    <s v="Semiconductors"/>
    <s v="San Diego, California"/>
    <m/>
    <n v="804328"/>
    <n v="1985"/>
  </r>
  <r>
    <d v="2019-05-14T00:00:00"/>
    <s v="QCOM"/>
    <s v="sell"/>
    <n v="300"/>
    <n v="11"/>
    <s v="2019-05-14"/>
    <n v="84.269997000000004"/>
    <n v="86.440002000000007"/>
    <n v="84"/>
    <n v="86.129997000000003"/>
    <n v="85.349861000000004"/>
    <n v="14353700"/>
    <s v="QCOM"/>
    <x v="1"/>
    <s v="$50.00 to $99.99"/>
    <n v="50"/>
    <n v="0.08"/>
    <n v="24"/>
    <n v="25604.958299999998"/>
    <s v="QCOM"/>
    <s v="QUALCOMM Inc."/>
    <s v="Information Technology"/>
    <s v="Semiconductors"/>
    <s v="San Diego, California"/>
    <m/>
    <n v="804328"/>
    <n v="1985"/>
  </r>
  <r>
    <d v="2019-05-14T00:00:00"/>
    <s v="QCOM"/>
    <s v="sell"/>
    <n v="500"/>
    <n v="15"/>
    <s v="2019-05-14"/>
    <n v="84.269997000000004"/>
    <n v="86.440002000000007"/>
    <n v="84"/>
    <n v="86.129997000000003"/>
    <n v="85.349861000000004"/>
    <n v="14353700"/>
    <s v="QCOM"/>
    <x v="9"/>
    <s v="$50.00 to $99.99"/>
    <n v="50"/>
    <n v="0.08"/>
    <n v="40"/>
    <n v="42674.930500000002"/>
    <s v="QCOM"/>
    <s v="QUALCOMM Inc."/>
    <s v="Information Technology"/>
    <s v="Semiconductors"/>
    <s v="San Diego, California"/>
    <m/>
    <n v="804328"/>
    <n v="1985"/>
  </r>
  <r>
    <d v="2019-04-30T00:00:00"/>
    <s v="QCOM"/>
    <s v="sell"/>
    <n v="700"/>
    <n v="9"/>
    <s v="2019-04-30"/>
    <n v="86.980002999999996"/>
    <n v="87.459998999999996"/>
    <n v="86.050003000000004"/>
    <n v="86.129997000000003"/>
    <n v="85.349861000000004"/>
    <n v="17582400"/>
    <s v="QCOM"/>
    <x v="6"/>
    <s v="$50.00 to $99.99"/>
    <n v="50"/>
    <n v="0.08"/>
    <n v="56"/>
    <n v="59744.902700000013"/>
    <s v="QCOM"/>
    <s v="QUALCOMM Inc."/>
    <s v="Information Technology"/>
    <s v="Semiconductors"/>
    <s v="San Diego, California"/>
    <m/>
    <n v="804328"/>
    <n v="1985"/>
  </r>
  <r>
    <d v="2019-05-14T00:00:00"/>
    <s v="QCOM"/>
    <s v="sell"/>
    <n v="1800"/>
    <n v="20"/>
    <s v="2019-05-14"/>
    <n v="84.269997000000004"/>
    <n v="86.440002000000007"/>
    <n v="84"/>
    <n v="86.129997000000003"/>
    <n v="85.349861000000004"/>
    <n v="14353700"/>
    <s v="QCOM"/>
    <x v="15"/>
    <s v="$50.00 to $99.99"/>
    <n v="50"/>
    <n v="0.08"/>
    <n v="144"/>
    <n v="153629.74979999999"/>
    <s v="QCOM"/>
    <s v="QUALCOMM Inc."/>
    <s v="Information Technology"/>
    <s v="Semiconductors"/>
    <s v="San Diego, California"/>
    <m/>
    <n v="804328"/>
    <n v="1985"/>
  </r>
  <r>
    <d v="2019-05-14T00:00:00"/>
    <s v="QCOM"/>
    <s v="sell"/>
    <n v="700"/>
    <n v="4"/>
    <s v="2019-05-14"/>
    <n v="84.269997000000004"/>
    <n v="86.440002000000007"/>
    <n v="84"/>
    <n v="86.129997000000003"/>
    <n v="85.349861000000004"/>
    <n v="14353700"/>
    <s v="QCOM"/>
    <x v="14"/>
    <s v="$50.00 to $99.99"/>
    <n v="50"/>
    <n v="0.08"/>
    <n v="56"/>
    <n v="59744.902700000013"/>
    <s v="QCOM"/>
    <s v="QUALCOMM Inc."/>
    <s v="Information Technology"/>
    <s v="Semiconductors"/>
    <s v="San Diego, California"/>
    <m/>
    <n v="804328"/>
    <n v="1985"/>
  </r>
  <r>
    <d v="2019-05-15T00:00:00"/>
    <s v="QCOM"/>
    <s v="buy"/>
    <n v="600"/>
    <n v="9"/>
    <s v="2019-05-15"/>
    <n v="85.550003000000004"/>
    <n v="87"/>
    <n v="84.889999000000003"/>
    <n v="86.260002"/>
    <n v="85.478683000000004"/>
    <n v="11784800"/>
    <s v="QCOM"/>
    <x v="6"/>
    <s v="$50.00 to $99.99"/>
    <n v="50"/>
    <n v="0.08"/>
    <n v="48"/>
    <n v="51287.209799999997"/>
    <s v="QCOM"/>
    <s v="QUALCOMM Inc."/>
    <s v="Information Technology"/>
    <s v="Semiconductors"/>
    <s v="San Diego, California"/>
    <m/>
    <n v="804328"/>
    <n v="1985"/>
  </r>
  <r>
    <d v="2019-05-15T00:00:00"/>
    <s v="QCOM"/>
    <s v="buy"/>
    <n v="600"/>
    <n v="7"/>
    <s v="2019-05-15"/>
    <n v="85.550003000000004"/>
    <n v="87"/>
    <n v="84.889999000000003"/>
    <n v="86.260002"/>
    <n v="85.478683000000004"/>
    <n v="11784800"/>
    <s v="QCOM"/>
    <x v="7"/>
    <s v="$50.00 to $99.99"/>
    <n v="50"/>
    <n v="0.08"/>
    <n v="48"/>
    <n v="51287.209799999997"/>
    <s v="QCOM"/>
    <s v="QUALCOMM Inc."/>
    <s v="Information Technology"/>
    <s v="Semiconductors"/>
    <s v="San Diego, California"/>
    <m/>
    <n v="804328"/>
    <n v="1985"/>
  </r>
  <r>
    <d v="2019-05-15T00:00:00"/>
    <s v="QCOM"/>
    <s v="sell"/>
    <n v="600"/>
    <n v="5"/>
    <s v="2019-05-15"/>
    <n v="85.550003000000004"/>
    <n v="87"/>
    <n v="84.889999000000003"/>
    <n v="86.260002"/>
    <n v="85.478683000000004"/>
    <n v="11784800"/>
    <s v="QCOM"/>
    <x v="12"/>
    <s v="$50.00 to $99.99"/>
    <n v="50"/>
    <n v="0.08"/>
    <n v="48"/>
    <n v="51287.209799999997"/>
    <s v="QCOM"/>
    <s v="QUALCOMM Inc."/>
    <s v="Information Technology"/>
    <s v="Semiconductors"/>
    <s v="San Diego, California"/>
    <m/>
    <n v="804328"/>
    <n v="1985"/>
  </r>
  <r>
    <d v="2019-05-01T00:00:00"/>
    <s v="QCOM"/>
    <s v="buy"/>
    <n v="1300"/>
    <n v="9"/>
    <s v="2019-05-01"/>
    <n v="87.169998000000007"/>
    <n v="88.220000999999996"/>
    <n v="86.150002000000001"/>
    <n v="86.370002999999997"/>
    <n v="85.587692000000004"/>
    <n v="28211500"/>
    <s v="QCOM"/>
    <x v="6"/>
    <s v="$50.00 to $99.99"/>
    <n v="50"/>
    <n v="0.08"/>
    <n v="104"/>
    <n v="111263.9996"/>
    <s v="QCOM"/>
    <s v="QUALCOMM Inc."/>
    <s v="Information Technology"/>
    <s v="Semiconductors"/>
    <s v="San Diego, California"/>
    <m/>
    <n v="804328"/>
    <n v="1985"/>
  </r>
  <r>
    <d v="2019-05-01T00:00:00"/>
    <s v="QCOM"/>
    <s v="sell"/>
    <n v="700"/>
    <n v="11"/>
    <s v="2019-05-01"/>
    <n v="87.169998000000007"/>
    <n v="88.220000999999996"/>
    <n v="86.150002000000001"/>
    <n v="86.370002999999997"/>
    <n v="85.587692000000004"/>
    <n v="28211500"/>
    <s v="QCOM"/>
    <x v="1"/>
    <s v="$50.00 to $99.99"/>
    <n v="50"/>
    <n v="0.08"/>
    <n v="56"/>
    <n v="59911.384400000003"/>
    <s v="QCOM"/>
    <s v="QUALCOMM Inc."/>
    <s v="Information Technology"/>
    <s v="Semiconductors"/>
    <s v="San Diego, California"/>
    <m/>
    <n v="804328"/>
    <n v="1985"/>
  </r>
  <r>
    <d v="2019-05-01T00:00:00"/>
    <s v="QCOM"/>
    <s v="buy"/>
    <n v="1500"/>
    <n v="20"/>
    <s v="2019-05-01"/>
    <n v="87.169998000000007"/>
    <n v="88.220000999999996"/>
    <n v="86.150002000000001"/>
    <n v="86.370002999999997"/>
    <n v="85.587692000000004"/>
    <n v="28211500"/>
    <s v="QCOM"/>
    <x v="15"/>
    <s v="$50.00 to $99.99"/>
    <n v="50"/>
    <n v="0.08"/>
    <n v="120"/>
    <n v="128381.538"/>
    <s v="QCOM"/>
    <s v="QUALCOMM Inc."/>
    <s v="Information Technology"/>
    <s v="Semiconductors"/>
    <s v="San Diego, California"/>
    <m/>
    <n v="804328"/>
    <n v="1985"/>
  </r>
  <r>
    <d v="2019-04-26T00:00:00"/>
    <s v="QCOM"/>
    <s v="sell"/>
    <n v="1900"/>
    <n v="19"/>
    <s v="2019-04-26"/>
    <n v="84.510002"/>
    <n v="86.760002"/>
    <n v="84.209998999999996"/>
    <n v="86.639999000000003"/>
    <n v="85.855239999999995"/>
    <n v="18860600"/>
    <s v="QCOM"/>
    <x v="0"/>
    <s v="$50.00 to $99.99"/>
    <n v="50"/>
    <n v="0.08"/>
    <n v="152"/>
    <n v="163124.95600000001"/>
    <s v="QCOM"/>
    <s v="QUALCOMM Inc."/>
    <s v="Information Technology"/>
    <s v="Semiconductors"/>
    <s v="San Diego, California"/>
    <m/>
    <n v="804328"/>
    <n v="1985"/>
  </r>
  <r>
    <d v="2019-04-23T00:00:00"/>
    <s v="QCOM"/>
    <s v="buy"/>
    <n v="2000"/>
    <n v="17"/>
    <s v="2019-04-23"/>
    <n v="83.900002000000001"/>
    <n v="87.959998999999996"/>
    <n v="83.269997000000004"/>
    <n v="86.720000999999996"/>
    <n v="85.934517"/>
    <n v="56973700"/>
    <s v="QCOM"/>
    <x v="17"/>
    <s v="$50.00 to $99.99"/>
    <n v="50"/>
    <n v="0.08"/>
    <n v="160"/>
    <n v="171869.03400000001"/>
    <s v="QCOM"/>
    <s v="QUALCOMM Inc."/>
    <s v="Information Technology"/>
    <s v="Semiconductors"/>
    <s v="San Diego, California"/>
    <m/>
    <n v="804328"/>
    <n v="1985"/>
  </r>
  <r>
    <d v="2019-04-24T00:00:00"/>
    <s v="QCOM"/>
    <s v="sell"/>
    <n v="600"/>
    <n v="8"/>
    <s v="2019-04-24"/>
    <n v="87.040001000000004"/>
    <n v="88.629997000000003"/>
    <n v="85.300003000000004"/>
    <n v="86.830001999999993"/>
    <n v="86.043518000000006"/>
    <n v="40290400"/>
    <s v="QCOM"/>
    <x v="4"/>
    <s v="$50.00 to $99.99"/>
    <n v="50"/>
    <n v="0.08"/>
    <n v="48"/>
    <n v="51626.110800000002"/>
    <s v="QCOM"/>
    <s v="QUALCOMM Inc."/>
    <s v="Information Technology"/>
    <s v="Semiconductors"/>
    <s v="San Diego, California"/>
    <m/>
    <n v="804328"/>
    <n v="1985"/>
  </r>
  <r>
    <d v="2019-05-02T00:00:00"/>
    <s v="QCOM"/>
    <s v="sell"/>
    <n v="500"/>
    <n v="7"/>
    <s v="2019-05-02"/>
    <n v="87.5"/>
    <n v="90.339995999999999"/>
    <n v="86.150002000000001"/>
    <n v="87.139999000000003"/>
    <n v="86.350707999999997"/>
    <n v="40342000"/>
    <s v="QCOM"/>
    <x v="7"/>
    <s v="$50.00 to $99.99"/>
    <n v="50"/>
    <n v="0.08"/>
    <n v="40"/>
    <n v="43175.353999999999"/>
    <s v="QCOM"/>
    <s v="QUALCOMM Inc."/>
    <s v="Information Technology"/>
    <s v="Semiconductors"/>
    <s v="San Diego, California"/>
    <m/>
    <n v="804328"/>
    <n v="1985"/>
  </r>
  <r>
    <d v="2019-05-02T00:00:00"/>
    <s v="QCOM"/>
    <s v="sell"/>
    <n v="1800"/>
    <n v="19"/>
    <s v="2019-05-02"/>
    <n v="87.5"/>
    <n v="90.339995999999999"/>
    <n v="86.150002000000001"/>
    <n v="87.139999000000003"/>
    <n v="86.350707999999997"/>
    <n v="40342000"/>
    <s v="QCOM"/>
    <x v="0"/>
    <s v="$50.00 to $99.99"/>
    <n v="50"/>
    <n v="0.08"/>
    <n v="144"/>
    <n v="155431.27439999999"/>
    <s v="QCOM"/>
    <s v="QUALCOMM Inc."/>
    <s v="Information Technology"/>
    <s v="Semiconductors"/>
    <s v="San Diego, California"/>
    <m/>
    <n v="804328"/>
    <n v="1985"/>
  </r>
  <r>
    <d v="2019-04-29T00:00:00"/>
    <s v="QCOM"/>
    <s v="sell"/>
    <n v="2400"/>
    <n v="17"/>
    <s v="2019-04-29"/>
    <n v="86.400002000000001"/>
    <n v="87.980002999999996"/>
    <n v="85.839995999999999"/>
    <n v="87.25"/>
    <n v="86.459716999999998"/>
    <n v="17930000"/>
    <s v="QCOM"/>
    <x v="17"/>
    <s v="$50.00 to $99.99"/>
    <n v="50"/>
    <n v="0.08"/>
    <n v="192"/>
    <n v="207503.32079999999"/>
    <s v="QCOM"/>
    <s v="QUALCOMM Inc."/>
    <s v="Information Technology"/>
    <s v="Semiconductors"/>
    <s v="San Diego, California"/>
    <m/>
    <n v="804328"/>
    <n v="1985"/>
  </r>
  <r>
    <d v="2019-04-29T00:00:00"/>
    <s v="QCOM"/>
    <s v="buy"/>
    <n v="1900"/>
    <n v="10"/>
    <s v="2019-04-29"/>
    <n v="86.400002000000001"/>
    <n v="87.980002999999996"/>
    <n v="85.839995999999999"/>
    <n v="87.25"/>
    <n v="86.459716999999998"/>
    <n v="17930000"/>
    <s v="QCOM"/>
    <x v="2"/>
    <s v="$50.00 to $99.99"/>
    <n v="50"/>
    <n v="0.08"/>
    <n v="152"/>
    <n v="164273.46230000001"/>
    <s v="QCOM"/>
    <s v="QUALCOMM Inc."/>
    <s v="Information Technology"/>
    <s v="Semiconductors"/>
    <s v="San Diego, California"/>
    <m/>
    <n v="804328"/>
    <n v="1985"/>
  </r>
  <r>
    <d v="2019-04-29T00:00:00"/>
    <s v="QCOM"/>
    <s v="sell"/>
    <n v="1100"/>
    <n v="6"/>
    <s v="2019-04-29"/>
    <n v="86.400002000000001"/>
    <n v="87.980002999999996"/>
    <n v="85.839995999999999"/>
    <n v="87.25"/>
    <n v="86.459716999999998"/>
    <n v="17930000"/>
    <s v="QCOM"/>
    <x v="5"/>
    <s v="$50.00 to $99.99"/>
    <n v="50"/>
    <n v="0.08"/>
    <n v="88"/>
    <n v="95105.688699999999"/>
    <s v="QCOM"/>
    <s v="QUALCOMM Inc."/>
    <s v="Information Technology"/>
    <s v="Semiconductors"/>
    <s v="San Diego, California"/>
    <m/>
    <n v="804328"/>
    <n v="1985"/>
  </r>
  <r>
    <d v="2019-05-03T00:00:00"/>
    <s v="QCOM"/>
    <s v="buy"/>
    <n v="1000"/>
    <n v="9"/>
    <s v="2019-05-03"/>
    <n v="87.760002"/>
    <n v="89.82"/>
    <n v="87.059997999999993"/>
    <n v="89.290001000000004"/>
    <n v="88.481239000000002"/>
    <n v="21068400"/>
    <s v="QCOM"/>
    <x v="6"/>
    <s v="$50.00 to $99.99"/>
    <n v="50"/>
    <n v="0.08"/>
    <n v="80"/>
    <n v="88481.239000000001"/>
    <s v="QCOM"/>
    <s v="QUALCOMM Inc."/>
    <s v="Information Technology"/>
    <s v="Semiconductors"/>
    <s v="San Diego, California"/>
    <m/>
    <n v="804328"/>
    <n v="1985"/>
  </r>
  <r>
    <d v="2019-05-22T00:00:00"/>
    <s v="QRVO"/>
    <s v="buy"/>
    <n v="400"/>
    <n v="5"/>
    <s v="2019-05-22"/>
    <n v="60.869999"/>
    <n v="61.18"/>
    <n v="59.470001000000003"/>
    <n v="60.200001"/>
    <n v="60.200001"/>
    <n v="2531700"/>
    <s v="QRVO"/>
    <x v="12"/>
    <s v="$50.00 to $99.99"/>
    <n v="50"/>
    <n v="0.08"/>
    <n v="32"/>
    <n v="24080.000400000001"/>
    <s v="QRVO"/>
    <s v="Qorvo"/>
    <s v="Information Technology"/>
    <s v="Semiconductors"/>
    <s v="Greensboro, North Carolina"/>
    <d v="2015-06-11T00:00:00"/>
    <n v="1604778"/>
    <m/>
  </r>
  <r>
    <d v="2019-05-23T00:00:00"/>
    <s v="QRVO"/>
    <s v="buy"/>
    <n v="100"/>
    <n v="4"/>
    <s v="2019-05-23"/>
    <n v="59.279998999999997"/>
    <n v="60.77"/>
    <n v="58.52"/>
    <n v="60.66"/>
    <n v="60.66"/>
    <n v="2774500"/>
    <s v="QRVO"/>
    <x v="14"/>
    <s v="$50.00 to $99.99"/>
    <n v="50"/>
    <n v="0.08"/>
    <n v="8"/>
    <n v="6066"/>
    <s v="QRVO"/>
    <s v="Qorvo"/>
    <s v="Information Technology"/>
    <s v="Semiconductors"/>
    <s v="Greensboro, North Carolina"/>
    <d v="2015-06-11T00:00:00"/>
    <n v="1604778"/>
    <m/>
  </r>
  <r>
    <d v="2019-05-23T00:00:00"/>
    <s v="QRVO"/>
    <s v="sell"/>
    <n v="800"/>
    <n v="12"/>
    <s v="2019-05-23"/>
    <n v="59.279998999999997"/>
    <n v="60.77"/>
    <n v="58.52"/>
    <n v="60.66"/>
    <n v="60.66"/>
    <n v="2774500"/>
    <s v="QRVO"/>
    <x v="11"/>
    <s v="$50.00 to $99.99"/>
    <n v="50"/>
    <n v="0.08"/>
    <n v="64"/>
    <n v="48528"/>
    <s v="QRVO"/>
    <s v="Qorvo"/>
    <s v="Information Technology"/>
    <s v="Semiconductors"/>
    <s v="Greensboro, North Carolina"/>
    <d v="2015-06-11T00:00:00"/>
    <n v="1604778"/>
    <m/>
  </r>
  <r>
    <d v="2019-05-23T00:00:00"/>
    <s v="QRVO"/>
    <s v="buy"/>
    <n v="1200"/>
    <n v="13"/>
    <s v="2019-05-23"/>
    <n v="59.279998999999997"/>
    <n v="60.77"/>
    <n v="58.52"/>
    <n v="60.66"/>
    <n v="60.66"/>
    <n v="2774500"/>
    <s v="QRVO"/>
    <x v="13"/>
    <s v="$50.00 to $99.99"/>
    <n v="50"/>
    <n v="0.08"/>
    <n v="96"/>
    <n v="72792"/>
    <s v="QRVO"/>
    <s v="Qorvo"/>
    <s v="Information Technology"/>
    <s v="Semiconductors"/>
    <s v="Greensboro, North Carolina"/>
    <d v="2015-06-11T00:00:00"/>
    <n v="1604778"/>
    <m/>
  </r>
  <r>
    <d v="2019-05-31T00:00:00"/>
    <s v="QRVO"/>
    <s v="sell"/>
    <n v="1000"/>
    <n v="11"/>
    <s v="2019-05-31"/>
    <n v="61"/>
    <n v="62.201000000000001"/>
    <n v="60.950001"/>
    <n v="61.18"/>
    <n v="61.18"/>
    <n v="1284500"/>
    <s v="QRVO"/>
    <x v="1"/>
    <s v="$50.00 to $99.99"/>
    <n v="50"/>
    <n v="0.08"/>
    <n v="80"/>
    <n v="61180"/>
    <s v="QRVO"/>
    <s v="Qorvo"/>
    <s v="Information Technology"/>
    <s v="Semiconductors"/>
    <s v="Greensboro, North Carolina"/>
    <d v="2015-06-11T00:00:00"/>
    <n v="1604778"/>
    <m/>
  </r>
  <r>
    <d v="2019-05-20T00:00:00"/>
    <s v="QRVO"/>
    <s v="buy"/>
    <n v="400"/>
    <n v="8"/>
    <s v="2019-05-20"/>
    <n v="61.549999"/>
    <n v="62.880001"/>
    <n v="60.700001"/>
    <n v="61.27"/>
    <n v="61.27"/>
    <n v="3119300"/>
    <s v="QRVO"/>
    <x v="4"/>
    <s v="$50.00 to $99.99"/>
    <n v="50"/>
    <n v="0.08"/>
    <n v="32"/>
    <n v="24508"/>
    <s v="QRVO"/>
    <s v="Qorvo"/>
    <s v="Information Technology"/>
    <s v="Semiconductors"/>
    <s v="Greensboro, North Carolina"/>
    <d v="2015-06-11T00:00:00"/>
    <n v="1604778"/>
    <m/>
  </r>
  <r>
    <d v="2019-06-14T00:00:00"/>
    <s v="QRVO"/>
    <s v="sell"/>
    <n v="2200"/>
    <n v="19"/>
    <s v="2019-06-14"/>
    <n v="60.93"/>
    <n v="61.82"/>
    <n v="60.369999"/>
    <n v="61.5"/>
    <n v="61.5"/>
    <n v="1273300"/>
    <s v="QRVO"/>
    <x v="0"/>
    <s v="$50.00 to $99.99"/>
    <n v="50"/>
    <n v="0.08"/>
    <n v="176"/>
    <n v="135300"/>
    <s v="QRVO"/>
    <s v="Qorvo"/>
    <s v="Information Technology"/>
    <s v="Semiconductors"/>
    <s v="Greensboro, North Carolina"/>
    <d v="2015-06-11T00:00:00"/>
    <n v="1604778"/>
    <m/>
  </r>
  <r>
    <d v="2019-06-14T00:00:00"/>
    <s v="QRVO"/>
    <s v="buy"/>
    <n v="1800"/>
    <n v="14"/>
    <s v="2019-06-14"/>
    <n v="60.93"/>
    <n v="61.82"/>
    <n v="60.369999"/>
    <n v="61.5"/>
    <n v="61.5"/>
    <n v="1273300"/>
    <s v="QRVO"/>
    <x v="16"/>
    <s v="$50.00 to $99.99"/>
    <n v="50"/>
    <n v="0.08"/>
    <n v="144"/>
    <n v="110700"/>
    <s v="QRVO"/>
    <s v="Qorvo"/>
    <s v="Information Technology"/>
    <s v="Semiconductors"/>
    <s v="Greensboro, North Carolina"/>
    <d v="2015-06-11T00:00:00"/>
    <n v="1604778"/>
    <m/>
  </r>
  <r>
    <d v="2019-06-14T00:00:00"/>
    <s v="QRVO"/>
    <s v="buy"/>
    <n v="1500"/>
    <n v="15"/>
    <s v="2019-06-14"/>
    <n v="60.93"/>
    <n v="61.82"/>
    <n v="60.369999"/>
    <n v="61.5"/>
    <n v="61.5"/>
    <n v="1273300"/>
    <s v="QRVO"/>
    <x v="9"/>
    <s v="$50.00 to $99.99"/>
    <n v="50"/>
    <n v="0.08"/>
    <n v="120"/>
    <n v="92250"/>
    <s v="QRVO"/>
    <s v="Qorvo"/>
    <s v="Information Technology"/>
    <s v="Semiconductors"/>
    <s v="Greensboro, North Carolina"/>
    <d v="2015-06-11T00:00:00"/>
    <n v="1604778"/>
    <m/>
  </r>
  <r>
    <d v="2019-06-14T00:00:00"/>
    <s v="QRVO"/>
    <s v="sell"/>
    <n v="2300"/>
    <n v="17"/>
    <s v="2019-06-14"/>
    <n v="60.93"/>
    <n v="61.82"/>
    <n v="60.369999"/>
    <n v="61.5"/>
    <n v="61.5"/>
    <n v="1273300"/>
    <s v="QRVO"/>
    <x v="17"/>
    <s v="$50.00 to $99.99"/>
    <n v="50"/>
    <n v="0.08"/>
    <n v="184"/>
    <n v="141450"/>
    <s v="QRVO"/>
    <s v="Qorvo"/>
    <s v="Information Technology"/>
    <s v="Semiconductors"/>
    <s v="Greensboro, North Carolina"/>
    <d v="2015-06-11T00:00:00"/>
    <n v="1604778"/>
    <m/>
  </r>
  <r>
    <d v="2019-06-14T00:00:00"/>
    <s v="QRVO"/>
    <s v="sell"/>
    <n v="800"/>
    <n v="9"/>
    <s v="2019-06-14"/>
    <n v="60.93"/>
    <n v="61.82"/>
    <n v="60.369999"/>
    <n v="61.5"/>
    <n v="61.5"/>
    <n v="1273300"/>
    <s v="QRVO"/>
    <x v="6"/>
    <s v="$50.00 to $99.99"/>
    <n v="50"/>
    <n v="0.08"/>
    <n v="64"/>
    <n v="49200"/>
    <s v="QRVO"/>
    <s v="Qorvo"/>
    <s v="Information Technology"/>
    <s v="Semiconductors"/>
    <s v="Greensboro, North Carolina"/>
    <d v="2015-06-11T00:00:00"/>
    <n v="1604778"/>
    <m/>
  </r>
  <r>
    <d v="2019-05-21T00:00:00"/>
    <s v="QRVO"/>
    <s v="sell"/>
    <n v="1300"/>
    <n v="15"/>
    <s v="2019-05-21"/>
    <n v="64.980002999999996"/>
    <n v="67.952003000000005"/>
    <n v="61.474997999999999"/>
    <n v="61.540000999999997"/>
    <n v="61.540000999999997"/>
    <n v="4127100"/>
    <s v="QRVO"/>
    <x v="9"/>
    <s v="$50.00 to $99.99"/>
    <n v="50"/>
    <n v="0.08"/>
    <n v="104"/>
    <n v="80002.001299999989"/>
    <s v="QRVO"/>
    <s v="Qorvo"/>
    <s v="Information Technology"/>
    <s v="Semiconductors"/>
    <s v="Greensboro, North Carolina"/>
    <d v="2015-06-11T00:00:00"/>
    <n v="1604778"/>
    <m/>
  </r>
  <r>
    <d v="2019-05-21T00:00:00"/>
    <s v="QRVO"/>
    <s v="buy"/>
    <n v="1300"/>
    <n v="10"/>
    <s v="2019-05-21"/>
    <n v="64.980002999999996"/>
    <n v="67.952003000000005"/>
    <n v="61.474997999999999"/>
    <n v="61.540000999999997"/>
    <n v="61.540000999999997"/>
    <n v="4127100"/>
    <s v="QRVO"/>
    <x v="2"/>
    <s v="$50.00 to $99.99"/>
    <n v="50"/>
    <n v="0.08"/>
    <n v="104"/>
    <n v="80002.001299999989"/>
    <s v="QRVO"/>
    <s v="Qorvo"/>
    <s v="Information Technology"/>
    <s v="Semiconductors"/>
    <s v="Greensboro, North Carolina"/>
    <d v="2015-06-11T00:00:00"/>
    <n v="1604778"/>
    <m/>
  </r>
  <r>
    <d v="2019-05-21T00:00:00"/>
    <s v="QRVO"/>
    <s v="buy"/>
    <n v="1900"/>
    <n v="13"/>
    <s v="2019-05-21"/>
    <n v="64.980002999999996"/>
    <n v="67.952003000000005"/>
    <n v="61.474997999999999"/>
    <n v="61.540000999999997"/>
    <n v="61.540000999999997"/>
    <n v="4127100"/>
    <s v="QRVO"/>
    <x v="13"/>
    <s v="$50.00 to $99.99"/>
    <n v="50"/>
    <n v="0.08"/>
    <n v="152"/>
    <n v="116926.0019"/>
    <s v="QRVO"/>
    <s v="Qorvo"/>
    <s v="Information Technology"/>
    <s v="Semiconductors"/>
    <s v="Greensboro, North Carolina"/>
    <d v="2015-06-11T00:00:00"/>
    <n v="1604778"/>
    <m/>
  </r>
  <r>
    <d v="2019-06-17T00:00:00"/>
    <s v="QRVO"/>
    <s v="sell"/>
    <n v="1300"/>
    <n v="15"/>
    <s v="2019-06-17"/>
    <n v="61.709999000000003"/>
    <n v="62.349997999999999"/>
    <n v="60.77"/>
    <n v="61.66"/>
    <n v="61.66"/>
    <n v="741200"/>
    <s v="QRVO"/>
    <x v="9"/>
    <s v="$50.00 to $99.99"/>
    <n v="50"/>
    <n v="0.08"/>
    <n v="104"/>
    <n v="80158"/>
    <s v="QRVO"/>
    <s v="Qorvo"/>
    <s v="Information Technology"/>
    <s v="Semiconductors"/>
    <s v="Greensboro, North Carolina"/>
    <d v="2015-06-11T00:00:00"/>
    <n v="1604778"/>
    <m/>
  </r>
  <r>
    <d v="2019-06-17T00:00:00"/>
    <s v="QRVO"/>
    <s v="sell"/>
    <n v="1400"/>
    <n v="10"/>
    <s v="2019-06-17"/>
    <n v="61.709999000000003"/>
    <n v="62.349997999999999"/>
    <n v="60.77"/>
    <n v="61.66"/>
    <n v="61.66"/>
    <n v="741200"/>
    <s v="QRVO"/>
    <x v="2"/>
    <s v="$50.00 to $99.99"/>
    <n v="50"/>
    <n v="0.08"/>
    <n v="112"/>
    <n v="86324"/>
    <s v="QRVO"/>
    <s v="Qorvo"/>
    <s v="Information Technology"/>
    <s v="Semiconductors"/>
    <s v="Greensboro, North Carolina"/>
    <d v="2015-06-11T00:00:00"/>
    <n v="1604778"/>
    <m/>
  </r>
  <r>
    <d v="2019-06-17T00:00:00"/>
    <s v="QRVO"/>
    <s v="sell"/>
    <n v="2100"/>
    <n v="13"/>
    <s v="2019-06-17"/>
    <n v="61.709999000000003"/>
    <n v="62.349997999999999"/>
    <n v="60.77"/>
    <n v="61.66"/>
    <n v="61.66"/>
    <n v="741200"/>
    <s v="QRVO"/>
    <x v="13"/>
    <s v="$50.00 to $99.99"/>
    <n v="50"/>
    <n v="0.08"/>
    <n v="168"/>
    <n v="129486"/>
    <s v="QRVO"/>
    <s v="Qorvo"/>
    <s v="Information Technology"/>
    <s v="Semiconductors"/>
    <s v="Greensboro, North Carolina"/>
    <d v="2015-06-11T00:00:00"/>
    <n v="1604778"/>
    <m/>
  </r>
  <r>
    <d v="2019-05-30T00:00:00"/>
    <s v="QRVO"/>
    <s v="buy"/>
    <n v="2100"/>
    <n v="16"/>
    <s v="2019-05-30"/>
    <n v="62.18"/>
    <n v="63.73"/>
    <n v="61.41"/>
    <n v="61.869999"/>
    <n v="61.869999"/>
    <n v="1261100"/>
    <s v="QRVO"/>
    <x v="8"/>
    <s v="$50.00 to $99.99"/>
    <n v="50"/>
    <n v="0.08"/>
    <n v="168"/>
    <n v="129926.9979"/>
    <s v="QRVO"/>
    <s v="Qorvo"/>
    <s v="Information Technology"/>
    <s v="Semiconductors"/>
    <s v="Greensboro, North Carolina"/>
    <d v="2015-06-11T00:00:00"/>
    <n v="1604778"/>
    <m/>
  </r>
  <r>
    <d v="2019-05-30T00:00:00"/>
    <s v="QRVO"/>
    <s v="sell"/>
    <n v="400"/>
    <n v="11"/>
    <s v="2019-05-30"/>
    <n v="62.18"/>
    <n v="63.73"/>
    <n v="61.41"/>
    <n v="61.869999"/>
    <n v="61.869999"/>
    <n v="1261100"/>
    <s v="QRVO"/>
    <x v="1"/>
    <s v="$50.00 to $99.99"/>
    <n v="50"/>
    <n v="0.08"/>
    <n v="32"/>
    <n v="24747.999599999999"/>
    <s v="QRVO"/>
    <s v="Qorvo"/>
    <s v="Information Technology"/>
    <s v="Semiconductors"/>
    <s v="Greensboro, North Carolina"/>
    <d v="2015-06-11T00:00:00"/>
    <n v="1604778"/>
    <m/>
  </r>
  <r>
    <d v="2019-05-30T00:00:00"/>
    <s v="QRVO"/>
    <s v="sell"/>
    <n v="100"/>
    <n v="3"/>
    <s v="2019-05-30"/>
    <n v="62.18"/>
    <n v="63.73"/>
    <n v="61.41"/>
    <n v="61.869999"/>
    <n v="61.869999"/>
    <n v="1261100"/>
    <s v="QRVO"/>
    <x v="3"/>
    <s v="$50.00 to $99.99"/>
    <n v="50"/>
    <n v="0.08"/>
    <n v="8"/>
    <n v="6186.9998999999998"/>
    <s v="QRVO"/>
    <s v="Qorvo"/>
    <s v="Information Technology"/>
    <s v="Semiconductors"/>
    <s v="Greensboro, North Carolina"/>
    <d v="2015-06-11T00:00:00"/>
    <n v="1604778"/>
    <m/>
  </r>
  <r>
    <d v="2019-06-03T00:00:00"/>
    <s v="QRVO"/>
    <s v="sell"/>
    <n v="400"/>
    <n v="4"/>
    <s v="2019-06-03"/>
    <n v="61.650002000000001"/>
    <n v="62.75"/>
    <n v="60.77"/>
    <n v="61.880001"/>
    <n v="61.880001"/>
    <n v="1619100"/>
    <s v="QRVO"/>
    <x v="14"/>
    <s v="$50.00 to $99.99"/>
    <n v="50"/>
    <n v="0.08"/>
    <n v="32"/>
    <n v="24752.000400000001"/>
    <s v="QRVO"/>
    <s v="Qorvo"/>
    <s v="Information Technology"/>
    <s v="Semiconductors"/>
    <s v="Greensboro, North Carolina"/>
    <d v="2015-06-11T00:00:00"/>
    <n v="1604778"/>
    <m/>
  </r>
  <r>
    <d v="2019-06-03T00:00:00"/>
    <s v="QRVO"/>
    <s v="buy"/>
    <n v="1400"/>
    <n v="14"/>
    <s v="2019-06-03"/>
    <n v="61.650002000000001"/>
    <n v="62.75"/>
    <n v="60.77"/>
    <n v="61.880001"/>
    <n v="61.880001"/>
    <n v="1619100"/>
    <s v="QRVO"/>
    <x v="16"/>
    <s v="$50.00 to $99.99"/>
    <n v="50"/>
    <n v="0.08"/>
    <n v="112"/>
    <n v="86632.001399999994"/>
    <s v="QRVO"/>
    <s v="Qorvo"/>
    <s v="Information Technology"/>
    <s v="Semiconductors"/>
    <s v="Greensboro, North Carolina"/>
    <d v="2015-06-11T00:00:00"/>
    <n v="1604778"/>
    <m/>
  </r>
  <r>
    <d v="2019-05-29T00:00:00"/>
    <s v="QRVO"/>
    <s v="sell"/>
    <n v="2200"/>
    <n v="20"/>
    <s v="2019-05-29"/>
    <n v="60.169998"/>
    <n v="62.580002"/>
    <n v="60.150002000000001"/>
    <n v="62.080002"/>
    <n v="62.080002"/>
    <n v="1566000"/>
    <s v="QRVO"/>
    <x v="15"/>
    <s v="$50.00 to $99.99"/>
    <n v="50"/>
    <n v="0.08"/>
    <n v="176"/>
    <n v="136576.00440000001"/>
    <s v="QRVO"/>
    <s v="Qorvo"/>
    <s v="Information Technology"/>
    <s v="Semiconductors"/>
    <s v="Greensboro, North Carolina"/>
    <d v="2015-06-11T00:00:00"/>
    <n v="1604778"/>
    <m/>
  </r>
  <r>
    <d v="2019-05-24T00:00:00"/>
    <s v="QRVO"/>
    <s v="sell"/>
    <n v="900"/>
    <n v="17"/>
    <s v="2019-05-24"/>
    <n v="61.25"/>
    <n v="62.310001"/>
    <n v="61.182999000000002"/>
    <n v="62.299999"/>
    <n v="62.299999"/>
    <n v="3575700"/>
    <s v="QRVO"/>
    <x v="17"/>
    <s v="$50.00 to $99.99"/>
    <n v="50"/>
    <n v="0.08"/>
    <n v="72"/>
    <n v="56069.999100000001"/>
    <s v="QRVO"/>
    <s v="Qorvo"/>
    <s v="Information Technology"/>
    <s v="Semiconductors"/>
    <s v="Greensboro, North Carolina"/>
    <d v="2015-06-11T00:00:00"/>
    <n v="1604778"/>
    <m/>
  </r>
  <r>
    <d v="2019-05-24T00:00:00"/>
    <s v="QRVO"/>
    <s v="buy"/>
    <n v="300"/>
    <n v="9"/>
    <s v="2019-05-24"/>
    <n v="61.25"/>
    <n v="62.310001"/>
    <n v="61.182999000000002"/>
    <n v="62.299999"/>
    <n v="62.299999"/>
    <n v="3575700"/>
    <s v="QRVO"/>
    <x v="6"/>
    <s v="$50.00 to $99.99"/>
    <n v="50"/>
    <n v="0.08"/>
    <n v="24"/>
    <n v="18689.9997"/>
    <s v="QRVO"/>
    <s v="Qorvo"/>
    <s v="Information Technology"/>
    <s v="Semiconductors"/>
    <s v="Greensboro, North Carolina"/>
    <d v="2015-06-11T00:00:00"/>
    <n v="1604778"/>
    <m/>
  </r>
  <r>
    <d v="2019-05-24T00:00:00"/>
    <s v="QRVO"/>
    <s v="sell"/>
    <n v="1100"/>
    <n v="12"/>
    <s v="2019-05-24"/>
    <n v="61.25"/>
    <n v="62.310001"/>
    <n v="61.182999000000002"/>
    <n v="62.299999"/>
    <n v="62.299999"/>
    <n v="3575700"/>
    <s v="QRVO"/>
    <x v="11"/>
    <s v="$50.00 to $99.99"/>
    <n v="50"/>
    <n v="0.08"/>
    <n v="88"/>
    <n v="68529.998900000006"/>
    <s v="QRVO"/>
    <s v="Qorvo"/>
    <s v="Information Technology"/>
    <s v="Semiconductors"/>
    <s v="Greensboro, North Carolina"/>
    <d v="2015-06-11T00:00:00"/>
    <n v="1604778"/>
    <m/>
  </r>
  <r>
    <d v="2019-06-12T00:00:00"/>
    <s v="QRVO"/>
    <s v="buy"/>
    <n v="1200"/>
    <n v="7"/>
    <s v="2019-06-12"/>
    <n v="63.799999"/>
    <n v="64.230002999999996"/>
    <n v="62.650002000000001"/>
    <n v="62.779998999999997"/>
    <n v="62.779998999999997"/>
    <n v="1317700"/>
    <s v="QRVO"/>
    <x v="7"/>
    <s v="$50.00 to $99.99"/>
    <n v="50"/>
    <n v="0.08"/>
    <n v="96"/>
    <n v="75335.998800000001"/>
    <s v="QRVO"/>
    <s v="Qorvo"/>
    <s v="Information Technology"/>
    <s v="Semiconductors"/>
    <s v="Greensboro, North Carolina"/>
    <d v="2015-06-11T00:00:00"/>
    <n v="1604778"/>
    <m/>
  </r>
  <r>
    <d v="2019-06-13T00:00:00"/>
    <s v="QRVO"/>
    <s v="sell"/>
    <n v="800"/>
    <n v="5"/>
    <s v="2019-06-13"/>
    <n v="63"/>
    <n v="63.825001"/>
    <n v="62.82"/>
    <n v="63.310001"/>
    <n v="63.310001"/>
    <n v="776800"/>
    <s v="QRVO"/>
    <x v="12"/>
    <s v="$50.00 to $99.99"/>
    <n v="50"/>
    <n v="0.08"/>
    <n v="64"/>
    <n v="50648.000800000002"/>
    <s v="QRVO"/>
    <s v="Qorvo"/>
    <s v="Information Technology"/>
    <s v="Semiconductors"/>
    <s v="Greensboro, North Carolina"/>
    <d v="2015-06-11T00:00:00"/>
    <n v="1604778"/>
    <m/>
  </r>
  <r>
    <d v="2019-06-13T00:00:00"/>
    <s v="QRVO"/>
    <s v="buy"/>
    <n v="1400"/>
    <n v="18"/>
    <s v="2019-06-13"/>
    <n v="63"/>
    <n v="63.825001"/>
    <n v="62.82"/>
    <n v="63.310001"/>
    <n v="63.310001"/>
    <n v="776800"/>
    <s v="QRVO"/>
    <x v="18"/>
    <s v="$50.00 to $99.99"/>
    <n v="50"/>
    <n v="0.08"/>
    <n v="112"/>
    <n v="88634.001399999994"/>
    <s v="QRVO"/>
    <s v="Qorvo"/>
    <s v="Information Technology"/>
    <s v="Semiconductors"/>
    <s v="Greensboro, North Carolina"/>
    <d v="2015-06-11T00:00:00"/>
    <n v="1604778"/>
    <m/>
  </r>
  <r>
    <d v="2019-06-13T00:00:00"/>
    <s v="QRVO"/>
    <s v="buy"/>
    <n v="100"/>
    <n v="2"/>
    <s v="2019-06-13"/>
    <n v="63"/>
    <n v="63.825001"/>
    <n v="62.82"/>
    <n v="63.310001"/>
    <n v="63.310001"/>
    <n v="776800"/>
    <s v="QRVO"/>
    <x v="10"/>
    <s v="$50.00 to $99.99"/>
    <n v="50"/>
    <n v="0.08"/>
    <n v="8"/>
    <n v="6331.0001000000002"/>
    <s v="QRVO"/>
    <s v="Qorvo"/>
    <s v="Information Technology"/>
    <s v="Semiconductors"/>
    <s v="Greensboro, North Carolina"/>
    <d v="2015-06-11T00:00:00"/>
    <n v="1604778"/>
    <m/>
  </r>
  <r>
    <d v="2019-06-05T00:00:00"/>
    <s v="QRVO"/>
    <s v="buy"/>
    <n v="400"/>
    <n v="5"/>
    <s v="2019-06-05"/>
    <n v="64.650002000000001"/>
    <n v="65"/>
    <n v="62.57"/>
    <n v="63.439999"/>
    <n v="63.439999"/>
    <n v="1207400"/>
    <s v="QRVO"/>
    <x v="12"/>
    <s v="$50.00 to $99.99"/>
    <n v="50"/>
    <n v="0.08"/>
    <n v="32"/>
    <n v="25375.999599999999"/>
    <s v="QRVO"/>
    <s v="Qorvo"/>
    <s v="Information Technology"/>
    <s v="Semiconductors"/>
    <s v="Greensboro, North Carolina"/>
    <d v="2015-06-11T00:00:00"/>
    <n v="1604778"/>
    <m/>
  </r>
  <r>
    <d v="2019-06-05T00:00:00"/>
    <s v="QRVO"/>
    <s v="buy"/>
    <n v="900"/>
    <n v="12"/>
    <s v="2019-06-05"/>
    <n v="64.650002000000001"/>
    <n v="65"/>
    <n v="62.57"/>
    <n v="63.439999"/>
    <n v="63.439999"/>
    <n v="1207400"/>
    <s v="QRVO"/>
    <x v="11"/>
    <s v="$50.00 to $99.99"/>
    <n v="50"/>
    <n v="0.08"/>
    <n v="72"/>
    <n v="57095.999100000001"/>
    <s v="QRVO"/>
    <s v="Qorvo"/>
    <s v="Information Technology"/>
    <s v="Semiconductors"/>
    <s v="Greensboro, North Carolina"/>
    <d v="2015-06-11T00:00:00"/>
    <n v="1604778"/>
    <m/>
  </r>
  <r>
    <d v="2019-06-06T00:00:00"/>
    <s v="QRVO"/>
    <s v="sell"/>
    <n v="1800"/>
    <n v="16"/>
    <s v="2019-06-06"/>
    <n v="62.220001000000003"/>
    <n v="63.84"/>
    <n v="62.060001"/>
    <n v="63.450001"/>
    <n v="63.450001"/>
    <n v="1022100"/>
    <s v="QRVO"/>
    <x v="8"/>
    <s v="$50.00 to $99.99"/>
    <n v="50"/>
    <n v="0.08"/>
    <n v="144"/>
    <n v="114210.0018"/>
    <s v="QRVO"/>
    <s v="Qorvo"/>
    <s v="Information Technology"/>
    <s v="Semiconductors"/>
    <s v="Greensboro, North Carolina"/>
    <d v="2015-06-11T00:00:00"/>
    <n v="1604778"/>
    <m/>
  </r>
  <r>
    <d v="2019-06-06T00:00:00"/>
    <s v="QRVO"/>
    <s v="sell"/>
    <n v="1000"/>
    <n v="18"/>
    <s v="2019-06-06"/>
    <n v="62.220001000000003"/>
    <n v="63.84"/>
    <n v="62.060001"/>
    <n v="63.450001"/>
    <n v="63.450001"/>
    <n v="1022100"/>
    <s v="QRVO"/>
    <x v="18"/>
    <s v="$50.00 to $99.99"/>
    <n v="50"/>
    <n v="0.08"/>
    <n v="80"/>
    <n v="63450.000999999997"/>
    <s v="QRVO"/>
    <s v="Qorvo"/>
    <s v="Information Technology"/>
    <s v="Semiconductors"/>
    <s v="Greensboro, North Carolina"/>
    <d v="2015-06-11T00:00:00"/>
    <n v="1604778"/>
    <m/>
  </r>
  <r>
    <d v="2019-06-06T00:00:00"/>
    <s v="QRVO"/>
    <s v="buy"/>
    <n v="800"/>
    <n v="9"/>
    <s v="2019-06-06"/>
    <n v="62.220001000000003"/>
    <n v="63.84"/>
    <n v="62.060001"/>
    <n v="63.450001"/>
    <n v="63.450001"/>
    <n v="1022100"/>
    <s v="QRVO"/>
    <x v="6"/>
    <s v="$50.00 to $99.99"/>
    <n v="50"/>
    <n v="0.08"/>
    <n v="64"/>
    <n v="50760.000800000002"/>
    <s v="QRVO"/>
    <s v="Qorvo"/>
    <s v="Information Technology"/>
    <s v="Semiconductors"/>
    <s v="Greensboro, North Carolina"/>
    <d v="2015-06-11T00:00:00"/>
    <n v="1604778"/>
    <m/>
  </r>
  <r>
    <d v="2019-06-06T00:00:00"/>
    <s v="QRVO"/>
    <s v="buy"/>
    <n v="900"/>
    <n v="8"/>
    <s v="2019-06-06"/>
    <n v="62.220001000000003"/>
    <n v="63.84"/>
    <n v="62.060001"/>
    <n v="63.450001"/>
    <n v="63.450001"/>
    <n v="1022100"/>
    <s v="QRVO"/>
    <x v="4"/>
    <s v="$50.00 to $99.99"/>
    <n v="50"/>
    <n v="0.08"/>
    <n v="72"/>
    <n v="57105.000899999999"/>
    <s v="QRVO"/>
    <s v="Qorvo"/>
    <s v="Information Technology"/>
    <s v="Semiconductors"/>
    <s v="Greensboro, North Carolina"/>
    <d v="2015-06-11T00:00:00"/>
    <n v="1604778"/>
    <m/>
  </r>
  <r>
    <d v="2019-06-21T00:00:00"/>
    <s v="QRVO"/>
    <s v="buy"/>
    <n v="1400"/>
    <n v="11"/>
    <s v="2019-06-21"/>
    <n v="64.529999000000004"/>
    <n v="64.589995999999999"/>
    <n v="63.560001"/>
    <n v="63.889999000000003"/>
    <n v="63.889999000000003"/>
    <n v="2202800"/>
    <s v="QRVO"/>
    <x v="1"/>
    <s v="$50.00 to $99.99"/>
    <n v="50"/>
    <n v="0.08"/>
    <n v="112"/>
    <n v="89445.998600000006"/>
    <s v="QRVO"/>
    <s v="Qorvo"/>
    <s v="Information Technology"/>
    <s v="Semiconductors"/>
    <s v="Greensboro, North Carolina"/>
    <d v="2015-06-11T00:00:00"/>
    <n v="1604778"/>
    <m/>
  </r>
  <r>
    <d v="2019-05-17T00:00:00"/>
    <s v="QRVO"/>
    <s v="sell"/>
    <n v="600"/>
    <n v="10"/>
    <s v="2019-05-17"/>
    <n v="66.260002"/>
    <n v="66.622001999999995"/>
    <n v="63.400002000000001"/>
    <n v="63.93"/>
    <n v="63.93"/>
    <n v="3317300"/>
    <s v="QRVO"/>
    <x v="2"/>
    <s v="$50.00 to $99.99"/>
    <n v="50"/>
    <n v="0.08"/>
    <n v="48"/>
    <n v="38358"/>
    <s v="QRVO"/>
    <s v="Qorvo"/>
    <s v="Information Technology"/>
    <s v="Semiconductors"/>
    <s v="Greensboro, North Carolina"/>
    <d v="2015-06-11T00:00:00"/>
    <n v="1604778"/>
    <m/>
  </r>
  <r>
    <d v="2019-06-04T00:00:00"/>
    <s v="QRVO"/>
    <s v="buy"/>
    <n v="2300"/>
    <n v="17"/>
    <s v="2019-06-04"/>
    <n v="62.880001"/>
    <n v="64.300003000000004"/>
    <n v="62.779998999999997"/>
    <n v="64.180000000000007"/>
    <n v="64.180000000000007"/>
    <n v="1643400"/>
    <s v="QRVO"/>
    <x v="17"/>
    <s v="$50.00 to $99.99"/>
    <n v="50"/>
    <n v="0.08"/>
    <n v="184"/>
    <n v="147614"/>
    <s v="QRVO"/>
    <s v="Qorvo"/>
    <s v="Information Technology"/>
    <s v="Semiconductors"/>
    <s v="Greensboro, North Carolina"/>
    <d v="2015-06-11T00:00:00"/>
    <n v="1604778"/>
    <m/>
  </r>
  <r>
    <d v="2019-06-04T00:00:00"/>
    <s v="QRVO"/>
    <s v="buy"/>
    <n v="200"/>
    <n v="3"/>
    <s v="2019-06-04"/>
    <n v="62.880001"/>
    <n v="64.300003000000004"/>
    <n v="62.779998999999997"/>
    <n v="64.180000000000007"/>
    <n v="64.180000000000007"/>
    <n v="1643400"/>
    <s v="QRVO"/>
    <x v="3"/>
    <s v="$50.00 to $99.99"/>
    <n v="50"/>
    <n v="0.08"/>
    <n v="16"/>
    <n v="12836"/>
    <s v="QRVO"/>
    <s v="Qorvo"/>
    <s v="Information Technology"/>
    <s v="Semiconductors"/>
    <s v="Greensboro, North Carolina"/>
    <d v="2015-06-11T00:00:00"/>
    <n v="1604778"/>
    <m/>
  </r>
  <r>
    <d v="2019-06-04T00:00:00"/>
    <s v="QRVO"/>
    <s v="buy"/>
    <n v="1100"/>
    <n v="20"/>
    <s v="2019-06-04"/>
    <n v="62.880001"/>
    <n v="64.300003000000004"/>
    <n v="62.779998999999997"/>
    <n v="64.180000000000007"/>
    <n v="64.180000000000007"/>
    <n v="1643400"/>
    <s v="QRVO"/>
    <x v="15"/>
    <s v="$50.00 to $99.99"/>
    <n v="50"/>
    <n v="0.08"/>
    <n v="88"/>
    <n v="70598.000000000015"/>
    <s v="QRVO"/>
    <s v="Qorvo"/>
    <s v="Information Technology"/>
    <s v="Semiconductors"/>
    <s v="Greensboro, North Carolina"/>
    <d v="2015-06-11T00:00:00"/>
    <n v="1604778"/>
    <m/>
  </r>
  <r>
    <d v="2019-06-11T00:00:00"/>
    <s v="QRVO"/>
    <s v="buy"/>
    <n v="2300"/>
    <n v="14"/>
    <s v="2019-06-11"/>
    <n v="65.879997000000003"/>
    <n v="66"/>
    <n v="63.990001999999997"/>
    <n v="64.309997999999993"/>
    <n v="64.309997999999993"/>
    <n v="1891400"/>
    <s v="QRVO"/>
    <x v="16"/>
    <s v="$50.00 to $99.99"/>
    <n v="50"/>
    <n v="0.08"/>
    <n v="184"/>
    <n v="147912.99540000001"/>
    <s v="QRVO"/>
    <s v="Qorvo"/>
    <s v="Information Technology"/>
    <s v="Semiconductors"/>
    <s v="Greensboro, North Carolina"/>
    <d v="2015-06-11T00:00:00"/>
    <n v="1604778"/>
    <m/>
  </r>
  <r>
    <d v="2019-06-07T00:00:00"/>
    <s v="QRVO"/>
    <s v="sell"/>
    <n v="1200"/>
    <n v="14"/>
    <s v="2019-06-07"/>
    <n v="63.68"/>
    <n v="64.629997000000003"/>
    <n v="63.599997999999999"/>
    <n v="64.379997000000003"/>
    <n v="64.379997000000003"/>
    <n v="1053600"/>
    <s v="QRVO"/>
    <x v="16"/>
    <s v="$50.00 to $99.99"/>
    <n v="50"/>
    <n v="0.08"/>
    <n v="96"/>
    <n v="77255.996400000004"/>
    <s v="QRVO"/>
    <s v="Qorvo"/>
    <s v="Information Technology"/>
    <s v="Semiconductors"/>
    <s v="Greensboro, North Carolina"/>
    <d v="2015-06-11T00:00:00"/>
    <n v="1604778"/>
    <m/>
  </r>
  <r>
    <d v="2019-06-07T00:00:00"/>
    <s v="QRVO"/>
    <s v="sell"/>
    <n v="1800"/>
    <n v="9"/>
    <s v="2019-06-07"/>
    <n v="63.68"/>
    <n v="64.629997000000003"/>
    <n v="63.599997999999999"/>
    <n v="64.379997000000003"/>
    <n v="64.379997000000003"/>
    <n v="1053600"/>
    <s v="QRVO"/>
    <x v="6"/>
    <s v="$50.00 to $99.99"/>
    <n v="50"/>
    <n v="0.08"/>
    <n v="144"/>
    <n v="115883.99460000001"/>
    <s v="QRVO"/>
    <s v="Qorvo"/>
    <s v="Information Technology"/>
    <s v="Semiconductors"/>
    <s v="Greensboro, North Carolina"/>
    <d v="2015-06-11T00:00:00"/>
    <n v="1604778"/>
    <m/>
  </r>
  <r>
    <d v="2019-06-24T00:00:00"/>
    <s v="QRVO"/>
    <s v="buy"/>
    <n v="1300"/>
    <n v="15"/>
    <s v="2019-06-24"/>
    <n v="64.180000000000007"/>
    <n v="65.419998000000007"/>
    <n v="63.540000999999997"/>
    <n v="64.550003000000004"/>
    <n v="64.550003000000004"/>
    <n v="1198100"/>
    <s v="QRVO"/>
    <x v="9"/>
    <s v="$50.00 to $99.99"/>
    <n v="50"/>
    <n v="0.08"/>
    <n v="104"/>
    <n v="83915.003900000011"/>
    <s v="QRVO"/>
    <s v="Qorvo"/>
    <s v="Information Technology"/>
    <s v="Semiconductors"/>
    <s v="Greensboro, North Carolina"/>
    <d v="2015-06-11T00:00:00"/>
    <n v="1604778"/>
    <m/>
  </r>
  <r>
    <d v="2019-06-24T00:00:00"/>
    <s v="QRVO"/>
    <s v="sell"/>
    <n v="1800"/>
    <n v="18"/>
    <s v="2019-06-24"/>
    <n v="64.180000000000007"/>
    <n v="65.419998000000007"/>
    <n v="63.540000999999997"/>
    <n v="64.550003000000004"/>
    <n v="64.550003000000004"/>
    <n v="1198100"/>
    <s v="QRVO"/>
    <x v="18"/>
    <s v="$50.00 to $99.99"/>
    <n v="50"/>
    <n v="0.08"/>
    <n v="144"/>
    <n v="116190.00539999999"/>
    <s v="QRVO"/>
    <s v="Qorvo"/>
    <s v="Information Technology"/>
    <s v="Semiconductors"/>
    <s v="Greensboro, North Carolina"/>
    <d v="2015-06-11T00:00:00"/>
    <n v="1604778"/>
    <m/>
  </r>
  <r>
    <d v="2019-06-20T00:00:00"/>
    <s v="QRVO"/>
    <s v="sell"/>
    <n v="600"/>
    <n v="6"/>
    <s v="2019-06-20"/>
    <n v="66.819999999999993"/>
    <n v="66.819999999999993"/>
    <n v="64.75"/>
    <n v="64.839995999999999"/>
    <n v="64.839995999999999"/>
    <n v="1472100"/>
    <s v="QRVO"/>
    <x v="5"/>
    <s v="$50.00 to $99.99"/>
    <n v="50"/>
    <n v="0.08"/>
    <n v="48"/>
    <n v="38903.997600000002"/>
    <s v="QRVO"/>
    <s v="Qorvo"/>
    <s v="Information Technology"/>
    <s v="Semiconductors"/>
    <s v="Greensboro, North Carolina"/>
    <d v="2015-06-11T00:00:00"/>
    <n v="1604778"/>
    <m/>
  </r>
  <r>
    <d v="2019-06-10T00:00:00"/>
    <s v="QRVO"/>
    <s v="buy"/>
    <n v="2900"/>
    <n v="17"/>
    <s v="2019-06-10"/>
    <n v="65.029999000000004"/>
    <n v="65.760002"/>
    <n v="64.949996999999996"/>
    <n v="65.5"/>
    <n v="65.5"/>
    <n v="1886400"/>
    <s v="QRVO"/>
    <x v="17"/>
    <s v="$50.00 to $99.99"/>
    <n v="50"/>
    <n v="0.08"/>
    <n v="232"/>
    <n v="189950"/>
    <s v="QRVO"/>
    <s v="Qorvo"/>
    <s v="Information Technology"/>
    <s v="Semiconductors"/>
    <s v="Greensboro, North Carolina"/>
    <d v="2015-06-11T00:00:00"/>
    <n v="1604778"/>
    <m/>
  </r>
  <r>
    <d v="2019-06-19T00:00:00"/>
    <s v="QRVO"/>
    <s v="sell"/>
    <n v="1000"/>
    <n v="9"/>
    <s v="2019-06-19"/>
    <n v="65.599997999999999"/>
    <n v="66.059997999999993"/>
    <n v="64.75"/>
    <n v="65.589995999999999"/>
    <n v="65.589995999999999"/>
    <n v="923200"/>
    <s v="QRVO"/>
    <x v="6"/>
    <s v="$50.00 to $99.99"/>
    <n v="50"/>
    <n v="0.08"/>
    <n v="80"/>
    <n v="65589.995999999999"/>
    <s v="QRVO"/>
    <s v="Qorvo"/>
    <s v="Information Technology"/>
    <s v="Semiconductors"/>
    <s v="Greensboro, North Carolina"/>
    <d v="2015-06-11T00:00:00"/>
    <n v="1604778"/>
    <m/>
  </r>
  <r>
    <d v="2019-06-19T00:00:00"/>
    <s v="QRVO"/>
    <s v="buy"/>
    <n v="1700"/>
    <n v="13"/>
    <s v="2019-06-19"/>
    <n v="65.599997999999999"/>
    <n v="66.059997999999993"/>
    <n v="64.75"/>
    <n v="65.589995999999999"/>
    <n v="65.589995999999999"/>
    <n v="923200"/>
    <s v="QRVO"/>
    <x v="13"/>
    <s v="$50.00 to $99.99"/>
    <n v="50"/>
    <n v="0.08"/>
    <n v="136"/>
    <n v="111502.9932"/>
    <s v="QRVO"/>
    <s v="Qorvo"/>
    <s v="Information Technology"/>
    <s v="Semiconductors"/>
    <s v="Greensboro, North Carolina"/>
    <d v="2015-06-11T00:00:00"/>
    <n v="1604778"/>
    <m/>
  </r>
  <r>
    <d v="2019-06-26T00:00:00"/>
    <s v="QRVO"/>
    <s v="buy"/>
    <n v="1800"/>
    <n v="19"/>
    <s v="2019-06-26"/>
    <n v="64.610000999999997"/>
    <n v="66.290001000000004"/>
    <n v="64.610000999999997"/>
    <n v="65.639999000000003"/>
    <n v="65.639999000000003"/>
    <n v="1142100"/>
    <s v="QRVO"/>
    <x v="0"/>
    <s v="$50.00 to $99.99"/>
    <n v="50"/>
    <n v="0.08"/>
    <n v="144"/>
    <n v="118151.9982"/>
    <s v="QRVO"/>
    <s v="Qorvo"/>
    <s v="Information Technology"/>
    <s v="Semiconductors"/>
    <s v="Greensboro, North Carolina"/>
    <d v="2015-06-11T00:00:00"/>
    <n v="1604778"/>
    <m/>
  </r>
  <r>
    <d v="2019-06-26T00:00:00"/>
    <s v="QRVO"/>
    <s v="sell"/>
    <n v="200"/>
    <n v="3"/>
    <s v="2019-06-26"/>
    <n v="64.610000999999997"/>
    <n v="66.290001000000004"/>
    <n v="64.610000999999997"/>
    <n v="65.639999000000003"/>
    <n v="65.639999000000003"/>
    <n v="1142100"/>
    <s v="QRVO"/>
    <x v="3"/>
    <s v="$50.00 to $99.99"/>
    <n v="50"/>
    <n v="0.08"/>
    <n v="16"/>
    <n v="13127.9998"/>
    <s v="QRVO"/>
    <s v="Qorvo"/>
    <s v="Information Technology"/>
    <s v="Semiconductors"/>
    <s v="Greensboro, North Carolina"/>
    <d v="2015-06-11T00:00:00"/>
    <n v="1604778"/>
    <m/>
  </r>
  <r>
    <d v="2019-06-27T00:00:00"/>
    <s v="QRVO"/>
    <s v="buy"/>
    <n v="2900"/>
    <n v="20"/>
    <s v="2019-06-27"/>
    <n v="66.389999000000003"/>
    <n v="67.849997999999999"/>
    <n v="66.360000999999997"/>
    <n v="67.059997999999993"/>
    <n v="67.059997999999993"/>
    <n v="1260900"/>
    <s v="QRVO"/>
    <x v="15"/>
    <s v="$50.00 to $99.99"/>
    <n v="50"/>
    <n v="0.08"/>
    <n v="232"/>
    <n v="194473.99419999999"/>
    <s v="QRVO"/>
    <s v="Qorvo"/>
    <s v="Information Technology"/>
    <s v="Semiconductors"/>
    <s v="Greensboro, North Carolina"/>
    <d v="2015-06-11T00:00:00"/>
    <n v="1604778"/>
    <m/>
  </r>
  <r>
    <d v="2019-06-27T00:00:00"/>
    <s v="QRVO"/>
    <s v="sell"/>
    <n v="300"/>
    <n v="2"/>
    <s v="2019-06-27"/>
    <n v="66.389999000000003"/>
    <n v="67.849997999999999"/>
    <n v="66.360000999999997"/>
    <n v="67.059997999999993"/>
    <n v="67.059997999999993"/>
    <n v="1260900"/>
    <s v="QRVO"/>
    <x v="10"/>
    <s v="$50.00 to $99.99"/>
    <n v="50"/>
    <n v="0.08"/>
    <n v="24"/>
    <n v="20117.999400000001"/>
    <s v="QRVO"/>
    <s v="Qorvo"/>
    <s v="Information Technology"/>
    <s v="Semiconductors"/>
    <s v="Greensboro, North Carolina"/>
    <d v="2015-06-11T00:00:00"/>
    <n v="1604778"/>
    <m/>
  </r>
  <r>
    <d v="2019-05-16T00:00:00"/>
    <s v="QRVO"/>
    <s v="buy"/>
    <n v="2100"/>
    <n v="17"/>
    <s v="2019-05-16"/>
    <n v="69.650002000000001"/>
    <n v="70"/>
    <n v="68.050003000000004"/>
    <n v="68.110000999999997"/>
    <n v="68.110000999999997"/>
    <n v="3384200"/>
    <s v="QRVO"/>
    <x v="17"/>
    <s v="$50.00 to $99.99"/>
    <n v="50"/>
    <n v="0.08"/>
    <n v="168"/>
    <n v="143031.00210000001"/>
    <s v="QRVO"/>
    <s v="Qorvo"/>
    <s v="Information Technology"/>
    <s v="Semiconductors"/>
    <s v="Greensboro, North Carolina"/>
    <d v="2015-06-11T00:00:00"/>
    <n v="1604778"/>
    <m/>
  </r>
  <r>
    <d v="2019-05-16T00:00:00"/>
    <s v="QRVO"/>
    <s v="sell"/>
    <n v="2000"/>
    <n v="19"/>
    <s v="2019-05-16"/>
    <n v="69.650002000000001"/>
    <n v="70"/>
    <n v="68.050003000000004"/>
    <n v="68.110000999999997"/>
    <n v="68.110000999999997"/>
    <n v="3384200"/>
    <s v="QRVO"/>
    <x v="0"/>
    <s v="$50.00 to $99.99"/>
    <n v="50"/>
    <n v="0.08"/>
    <n v="160"/>
    <n v="136220.00200000001"/>
    <s v="QRVO"/>
    <s v="Qorvo"/>
    <s v="Information Technology"/>
    <s v="Semiconductors"/>
    <s v="Greensboro, North Carolina"/>
    <d v="2015-06-11T00:00:00"/>
    <n v="1604778"/>
    <m/>
  </r>
  <r>
    <d v="2019-05-16T00:00:00"/>
    <s v="QRVO"/>
    <s v="buy"/>
    <n v="1200"/>
    <n v="11"/>
    <s v="2019-05-16"/>
    <n v="69.650002000000001"/>
    <n v="70"/>
    <n v="68.050003000000004"/>
    <n v="68.110000999999997"/>
    <n v="68.110000999999997"/>
    <n v="3384200"/>
    <s v="QRVO"/>
    <x v="1"/>
    <s v="$50.00 to $99.99"/>
    <n v="50"/>
    <n v="0.08"/>
    <n v="96"/>
    <n v="81732.001199999999"/>
    <s v="QRVO"/>
    <s v="Qorvo"/>
    <s v="Information Technology"/>
    <s v="Semiconductors"/>
    <s v="Greensboro, North Carolina"/>
    <d v="2015-06-11T00:00:00"/>
    <n v="1604778"/>
    <m/>
  </r>
  <r>
    <d v="2019-05-13T00:00:00"/>
    <s v="QRVO"/>
    <s v="buy"/>
    <n v="200"/>
    <n v="9"/>
    <s v="2019-05-13"/>
    <n v="72.5"/>
    <n v="73.010002"/>
    <n v="70.480002999999996"/>
    <n v="71.050003000000004"/>
    <n v="71.050003000000004"/>
    <n v="1923400"/>
    <s v="QRVO"/>
    <x v="6"/>
    <s v="$50.00 to $99.99"/>
    <n v="50"/>
    <n v="0.08"/>
    <n v="16"/>
    <n v="14210.000599999999"/>
    <s v="QRVO"/>
    <s v="Qorvo"/>
    <s v="Information Technology"/>
    <s v="Semiconductors"/>
    <s v="Greensboro, North Carolina"/>
    <d v="2015-06-11T00:00:00"/>
    <n v="1604778"/>
    <m/>
  </r>
  <r>
    <d v="2019-05-13T00:00:00"/>
    <s v="QRVO"/>
    <s v="sell"/>
    <n v="900"/>
    <n v="11"/>
    <s v="2019-05-13"/>
    <n v="72.5"/>
    <n v="73.010002"/>
    <n v="70.480002999999996"/>
    <n v="71.050003000000004"/>
    <n v="71.050003000000004"/>
    <n v="1923400"/>
    <s v="QRVO"/>
    <x v="1"/>
    <s v="$50.00 to $99.99"/>
    <n v="50"/>
    <n v="0.08"/>
    <n v="72"/>
    <n v="63945.002699999997"/>
    <s v="QRVO"/>
    <s v="Qorvo"/>
    <s v="Information Technology"/>
    <s v="Semiconductors"/>
    <s v="Greensboro, North Carolina"/>
    <d v="2015-06-11T00:00:00"/>
    <n v="1604778"/>
    <m/>
  </r>
  <r>
    <d v="2019-05-14T00:00:00"/>
    <s v="QRVO"/>
    <s v="buy"/>
    <n v="200"/>
    <n v="2"/>
    <s v="2019-05-14"/>
    <n v="71.690002000000007"/>
    <n v="73.339995999999999"/>
    <n v="71.620002999999997"/>
    <n v="72.860000999999997"/>
    <n v="72.860000999999997"/>
    <n v="1037300"/>
    <s v="QRVO"/>
    <x v="10"/>
    <s v="$50.00 to $99.99"/>
    <n v="50"/>
    <n v="0.08"/>
    <n v="16"/>
    <n v="14572.0002"/>
    <s v="QRVO"/>
    <s v="Qorvo"/>
    <s v="Information Technology"/>
    <s v="Semiconductors"/>
    <s v="Greensboro, North Carolina"/>
    <d v="2015-06-11T00:00:00"/>
    <n v="1604778"/>
    <m/>
  </r>
  <r>
    <d v="2019-05-14T00:00:00"/>
    <s v="QRVO"/>
    <s v="sell"/>
    <n v="800"/>
    <n v="8"/>
    <s v="2019-05-14"/>
    <n v="71.690002000000007"/>
    <n v="73.339995999999999"/>
    <n v="71.620002999999997"/>
    <n v="72.860000999999997"/>
    <n v="72.860000999999997"/>
    <n v="1037300"/>
    <s v="QRVO"/>
    <x v="4"/>
    <s v="$50.00 to $99.99"/>
    <n v="50"/>
    <n v="0.08"/>
    <n v="64"/>
    <n v="58288.000799999987"/>
    <s v="QRVO"/>
    <s v="Qorvo"/>
    <s v="Information Technology"/>
    <s v="Semiconductors"/>
    <s v="Greensboro, North Carolina"/>
    <d v="2015-06-11T00:00:00"/>
    <n v="1604778"/>
    <m/>
  </r>
  <r>
    <d v="2019-05-14T00:00:00"/>
    <s v="QRVO"/>
    <s v="buy"/>
    <n v="200"/>
    <n v="9"/>
    <s v="2019-05-14"/>
    <n v="71.690002000000007"/>
    <n v="73.339995999999999"/>
    <n v="71.620002999999997"/>
    <n v="72.860000999999997"/>
    <n v="72.860000999999997"/>
    <n v="1037300"/>
    <s v="QRVO"/>
    <x v="6"/>
    <s v="$50.00 to $99.99"/>
    <n v="50"/>
    <n v="0.08"/>
    <n v="16"/>
    <n v="14572.0002"/>
    <s v="QRVO"/>
    <s v="Qorvo"/>
    <s v="Information Technology"/>
    <s v="Semiconductors"/>
    <s v="Greensboro, North Carolina"/>
    <d v="2015-06-11T00:00:00"/>
    <n v="1604778"/>
    <m/>
  </r>
  <r>
    <d v="2019-05-14T00:00:00"/>
    <s v="QRVO"/>
    <s v="buy"/>
    <n v="1900"/>
    <n v="17"/>
    <s v="2019-05-14"/>
    <n v="71.690002000000007"/>
    <n v="73.339995999999999"/>
    <n v="71.620002999999997"/>
    <n v="72.860000999999997"/>
    <n v="72.860000999999997"/>
    <n v="1037300"/>
    <s v="QRVO"/>
    <x v="17"/>
    <s v="$50.00 to $99.99"/>
    <n v="50"/>
    <n v="0.08"/>
    <n v="152"/>
    <n v="138434.0019"/>
    <s v="QRVO"/>
    <s v="Qorvo"/>
    <s v="Information Technology"/>
    <s v="Semiconductors"/>
    <s v="Greensboro, North Carolina"/>
    <d v="2015-06-11T00:00:00"/>
    <n v="1604778"/>
    <m/>
  </r>
  <r>
    <d v="2019-04-01T00:00:00"/>
    <s v="QRVO"/>
    <s v="buy"/>
    <n v="900"/>
    <n v="10"/>
    <s v="2019-04-01"/>
    <n v="72.620002999999997"/>
    <n v="73.690002000000007"/>
    <n v="72.620002999999997"/>
    <n v="73.209998999999996"/>
    <n v="73.209998999999996"/>
    <n v="928300"/>
    <s v="QRVO"/>
    <x v="2"/>
    <s v="$50.00 to $99.99"/>
    <n v="50"/>
    <n v="0.08"/>
    <n v="72"/>
    <n v="65888.999100000001"/>
    <s v="QRVO"/>
    <s v="Qorvo"/>
    <s v="Information Technology"/>
    <s v="Semiconductors"/>
    <s v="Greensboro, North Carolina"/>
    <d v="2015-06-11T00:00:00"/>
    <n v="1604778"/>
    <m/>
  </r>
  <r>
    <d v="2019-04-01T00:00:00"/>
    <s v="QRVO"/>
    <s v="buy"/>
    <n v="1800"/>
    <n v="15"/>
    <s v="2019-04-01"/>
    <n v="72.620002999999997"/>
    <n v="73.690002000000007"/>
    <n v="72.620002999999997"/>
    <n v="73.209998999999996"/>
    <n v="73.209998999999996"/>
    <n v="928300"/>
    <s v="QRVO"/>
    <x v="9"/>
    <s v="$50.00 to $99.99"/>
    <n v="50"/>
    <n v="0.08"/>
    <n v="144"/>
    <n v="131777.9982"/>
    <s v="QRVO"/>
    <s v="Qorvo"/>
    <s v="Information Technology"/>
    <s v="Semiconductors"/>
    <s v="Greensboro, North Carolina"/>
    <d v="2015-06-11T00:00:00"/>
    <n v="1604778"/>
    <m/>
  </r>
  <r>
    <d v="2019-05-15T00:00:00"/>
    <s v="QRVO"/>
    <s v="sell"/>
    <n v="1000"/>
    <n v="11"/>
    <s v="2019-05-15"/>
    <n v="72"/>
    <n v="73.970000999999996"/>
    <n v="71.629997000000003"/>
    <n v="73.349997999999999"/>
    <n v="73.349997999999999"/>
    <n v="989200"/>
    <s v="QRVO"/>
    <x v="1"/>
    <s v="$50.00 to $99.99"/>
    <n v="50"/>
    <n v="0.08"/>
    <n v="80"/>
    <n v="73349.997999999992"/>
    <s v="QRVO"/>
    <s v="Qorvo"/>
    <s v="Information Technology"/>
    <s v="Semiconductors"/>
    <s v="Greensboro, North Carolina"/>
    <d v="2015-06-11T00:00:00"/>
    <n v="1604778"/>
    <m/>
  </r>
  <r>
    <d v="2019-05-15T00:00:00"/>
    <s v="QRVO"/>
    <s v="sell"/>
    <n v="1100"/>
    <n v="17"/>
    <s v="2019-05-15"/>
    <n v="72"/>
    <n v="73.970000999999996"/>
    <n v="71.629997000000003"/>
    <n v="73.349997999999999"/>
    <n v="73.349997999999999"/>
    <n v="989200"/>
    <s v="QRVO"/>
    <x v="17"/>
    <s v="$50.00 to $99.99"/>
    <n v="50"/>
    <n v="0.08"/>
    <n v="88"/>
    <n v="80684.997799999997"/>
    <s v="QRVO"/>
    <s v="Qorvo"/>
    <s v="Information Technology"/>
    <s v="Semiconductors"/>
    <s v="Greensboro, North Carolina"/>
    <d v="2015-06-11T00:00:00"/>
    <n v="1604778"/>
    <m/>
  </r>
  <r>
    <d v="2019-05-15T00:00:00"/>
    <s v="QRVO"/>
    <s v="sell"/>
    <n v="1300"/>
    <n v="18"/>
    <s v="2019-05-15"/>
    <n v="72"/>
    <n v="73.970000999999996"/>
    <n v="71.629997000000003"/>
    <n v="73.349997999999999"/>
    <n v="73.349997999999999"/>
    <n v="989200"/>
    <s v="QRVO"/>
    <x v="18"/>
    <s v="$50.00 to $99.99"/>
    <n v="50"/>
    <n v="0.08"/>
    <n v="104"/>
    <n v="95354.997399999993"/>
    <s v="QRVO"/>
    <s v="Qorvo"/>
    <s v="Information Technology"/>
    <s v="Semiconductors"/>
    <s v="Greensboro, North Carolina"/>
    <d v="2015-06-11T00:00:00"/>
    <n v="1604778"/>
    <m/>
  </r>
  <r>
    <d v="2019-05-07T00:00:00"/>
    <s v="QRVO"/>
    <s v="sell"/>
    <n v="1700"/>
    <n v="16"/>
    <s v="2019-05-07"/>
    <n v="73.610000999999997"/>
    <n v="74.459998999999996"/>
    <n v="72.699996999999996"/>
    <n v="73.680000000000007"/>
    <n v="73.680000000000007"/>
    <n v="2142800"/>
    <s v="QRVO"/>
    <x v="8"/>
    <s v="$50.00 to $99.99"/>
    <n v="50"/>
    <n v="0.08"/>
    <n v="136"/>
    <n v="125256"/>
    <s v="QRVO"/>
    <s v="Qorvo"/>
    <s v="Information Technology"/>
    <s v="Semiconductors"/>
    <s v="Greensboro, North Carolina"/>
    <d v="2015-06-11T00:00:00"/>
    <n v="1604778"/>
    <m/>
  </r>
  <r>
    <d v="2019-05-07T00:00:00"/>
    <s v="QRVO"/>
    <s v="sell"/>
    <n v="900"/>
    <n v="15"/>
    <s v="2019-05-07"/>
    <n v="73.610000999999997"/>
    <n v="74.459998999999996"/>
    <n v="72.699996999999996"/>
    <n v="73.680000000000007"/>
    <n v="73.680000000000007"/>
    <n v="2142800"/>
    <s v="QRVO"/>
    <x v="9"/>
    <s v="$50.00 to $99.99"/>
    <n v="50"/>
    <n v="0.08"/>
    <n v="72"/>
    <n v="66312"/>
    <s v="QRVO"/>
    <s v="Qorvo"/>
    <s v="Information Technology"/>
    <s v="Semiconductors"/>
    <s v="Greensboro, North Carolina"/>
    <d v="2015-06-11T00:00:00"/>
    <n v="1604778"/>
    <m/>
  </r>
  <r>
    <d v="2019-05-07T00:00:00"/>
    <s v="QRVO"/>
    <s v="buy"/>
    <n v="800"/>
    <n v="8"/>
    <s v="2019-05-07"/>
    <n v="73.610000999999997"/>
    <n v="74.459998999999996"/>
    <n v="72.699996999999996"/>
    <n v="73.680000000000007"/>
    <n v="73.680000000000007"/>
    <n v="2142800"/>
    <s v="QRVO"/>
    <x v="4"/>
    <s v="$50.00 to $99.99"/>
    <n v="50"/>
    <n v="0.08"/>
    <n v="64"/>
    <n v="58944.000000000007"/>
    <s v="QRVO"/>
    <s v="Qorvo"/>
    <s v="Information Technology"/>
    <s v="Semiconductors"/>
    <s v="Greensboro, North Carolina"/>
    <d v="2015-06-11T00:00:00"/>
    <n v="1604778"/>
    <m/>
  </r>
  <r>
    <d v="2019-05-07T00:00:00"/>
    <s v="QRVO"/>
    <s v="buy"/>
    <n v="1300"/>
    <n v="13"/>
    <s v="2019-05-07"/>
    <n v="73.610000999999997"/>
    <n v="74.459998999999996"/>
    <n v="72.699996999999996"/>
    <n v="73.680000000000007"/>
    <n v="73.680000000000007"/>
    <n v="2142800"/>
    <s v="QRVO"/>
    <x v="13"/>
    <s v="$50.00 to $99.99"/>
    <n v="50"/>
    <n v="0.08"/>
    <n v="104"/>
    <n v="95784.000000000015"/>
    <s v="QRVO"/>
    <s v="Qorvo"/>
    <s v="Information Technology"/>
    <s v="Semiconductors"/>
    <s v="Greensboro, North Carolina"/>
    <d v="2015-06-11T00:00:00"/>
    <n v="1604778"/>
    <m/>
  </r>
  <r>
    <d v="2019-05-07T00:00:00"/>
    <s v="QRVO"/>
    <s v="sell"/>
    <n v="1400"/>
    <n v="14"/>
    <s v="2019-05-07"/>
    <n v="73.610000999999997"/>
    <n v="74.459998999999996"/>
    <n v="72.699996999999996"/>
    <n v="73.680000000000007"/>
    <n v="73.680000000000007"/>
    <n v="2142800"/>
    <s v="QRVO"/>
    <x v="16"/>
    <s v="$50.00 to $99.99"/>
    <n v="50"/>
    <n v="0.08"/>
    <n v="112"/>
    <n v="103152"/>
    <s v="QRVO"/>
    <s v="Qorvo"/>
    <s v="Information Technology"/>
    <s v="Semiconductors"/>
    <s v="Greensboro, North Carolina"/>
    <d v="2015-06-11T00:00:00"/>
    <n v="1604778"/>
    <m/>
  </r>
  <r>
    <d v="2019-04-04T00:00:00"/>
    <s v="QRVO"/>
    <s v="buy"/>
    <n v="1300"/>
    <n v="19"/>
    <s v="2019-04-04"/>
    <n v="74.349997999999999"/>
    <n v="74.410004000000001"/>
    <n v="73.574996999999996"/>
    <n v="74.040001000000004"/>
    <n v="74.040001000000004"/>
    <n v="1032600"/>
    <s v="QRVO"/>
    <x v="0"/>
    <s v="$50.00 to $99.99"/>
    <n v="50"/>
    <n v="0.08"/>
    <n v="104"/>
    <n v="96252.001300000004"/>
    <s v="QRVO"/>
    <s v="Qorvo"/>
    <s v="Information Technology"/>
    <s v="Semiconductors"/>
    <s v="Greensboro, North Carolina"/>
    <d v="2015-06-11T00:00:00"/>
    <n v="1604778"/>
    <m/>
  </r>
  <r>
    <d v="2019-04-04T00:00:00"/>
    <s v="QRVO"/>
    <s v="sell"/>
    <n v="700"/>
    <n v="10"/>
    <s v="2019-04-04"/>
    <n v="74.349997999999999"/>
    <n v="74.410004000000001"/>
    <n v="73.574996999999996"/>
    <n v="74.040001000000004"/>
    <n v="74.040001000000004"/>
    <n v="1032600"/>
    <s v="QRVO"/>
    <x v="2"/>
    <s v="$50.00 to $99.99"/>
    <n v="50"/>
    <n v="0.08"/>
    <n v="56"/>
    <n v="51828.000699999997"/>
    <s v="QRVO"/>
    <s v="Qorvo"/>
    <s v="Information Technology"/>
    <s v="Semiconductors"/>
    <s v="Greensboro, North Carolina"/>
    <d v="2015-06-11T00:00:00"/>
    <n v="1604778"/>
    <m/>
  </r>
  <r>
    <d v="2019-04-04T00:00:00"/>
    <s v="QRVO"/>
    <s v="buy"/>
    <n v="500"/>
    <n v="12"/>
    <s v="2019-04-04"/>
    <n v="74.349997999999999"/>
    <n v="74.410004000000001"/>
    <n v="73.574996999999996"/>
    <n v="74.040001000000004"/>
    <n v="74.040001000000004"/>
    <n v="1032600"/>
    <s v="QRVO"/>
    <x v="11"/>
    <s v="$50.00 to $99.99"/>
    <n v="50"/>
    <n v="0.08"/>
    <n v="40"/>
    <n v="37020.000500000002"/>
    <s v="QRVO"/>
    <s v="Qorvo"/>
    <s v="Information Technology"/>
    <s v="Semiconductors"/>
    <s v="Greensboro, North Carolina"/>
    <d v="2015-06-11T00:00:00"/>
    <n v="1604778"/>
    <m/>
  </r>
  <r>
    <d v="2019-04-02T00:00:00"/>
    <s v="QRVO"/>
    <s v="buy"/>
    <n v="2100"/>
    <n v="20"/>
    <s v="2019-04-02"/>
    <n v="75.080001999999993"/>
    <n v="75.510002"/>
    <n v="73.720000999999996"/>
    <n v="74.069999999999993"/>
    <n v="74.069999999999993"/>
    <n v="1149100"/>
    <s v="QRVO"/>
    <x v="15"/>
    <s v="$50.00 to $99.99"/>
    <n v="50"/>
    <n v="0.08"/>
    <n v="168"/>
    <n v="155547"/>
    <s v="QRVO"/>
    <s v="Qorvo"/>
    <s v="Information Technology"/>
    <s v="Semiconductors"/>
    <s v="Greensboro, North Carolina"/>
    <d v="2015-06-11T00:00:00"/>
    <n v="1604778"/>
    <m/>
  </r>
  <r>
    <d v="2019-04-02T00:00:00"/>
    <s v="QRVO"/>
    <s v="sell"/>
    <n v="800"/>
    <n v="15"/>
    <s v="2019-04-02"/>
    <n v="75.080001999999993"/>
    <n v="75.510002"/>
    <n v="73.720000999999996"/>
    <n v="74.069999999999993"/>
    <n v="74.069999999999993"/>
    <n v="1149100"/>
    <s v="QRVO"/>
    <x v="9"/>
    <s v="$50.00 to $99.99"/>
    <n v="50"/>
    <n v="0.08"/>
    <n v="64"/>
    <n v="59255.999999999993"/>
    <s v="QRVO"/>
    <s v="Qorvo"/>
    <s v="Information Technology"/>
    <s v="Semiconductors"/>
    <s v="Greensboro, North Carolina"/>
    <d v="2015-06-11T00:00:00"/>
    <n v="1604778"/>
    <m/>
  </r>
  <r>
    <d v="2019-04-02T00:00:00"/>
    <s v="QRVO"/>
    <s v="sell"/>
    <n v="2100"/>
    <n v="17"/>
    <s v="2019-04-02"/>
    <n v="75.080001999999993"/>
    <n v="75.510002"/>
    <n v="73.720000999999996"/>
    <n v="74.069999999999993"/>
    <n v="74.069999999999993"/>
    <n v="1149100"/>
    <s v="QRVO"/>
    <x v="17"/>
    <s v="$50.00 to $99.99"/>
    <n v="50"/>
    <n v="0.08"/>
    <n v="168"/>
    <n v="155547"/>
    <s v="QRVO"/>
    <s v="Qorvo"/>
    <s v="Information Technology"/>
    <s v="Semiconductors"/>
    <s v="Greensboro, North Carolina"/>
    <d v="2015-06-11T00:00:00"/>
    <n v="1604778"/>
    <m/>
  </r>
  <r>
    <d v="2019-04-02T00:00:00"/>
    <s v="QRVO"/>
    <s v="buy"/>
    <n v="700"/>
    <n v="12"/>
    <s v="2019-04-02"/>
    <n v="75.080001999999993"/>
    <n v="75.510002"/>
    <n v="73.720000999999996"/>
    <n v="74.069999999999993"/>
    <n v="74.069999999999993"/>
    <n v="1149100"/>
    <s v="QRVO"/>
    <x v="11"/>
    <s v="$50.00 to $99.99"/>
    <n v="50"/>
    <n v="0.08"/>
    <n v="56"/>
    <n v="51848.999999999993"/>
    <s v="QRVO"/>
    <s v="Qorvo"/>
    <s v="Information Technology"/>
    <s v="Semiconductors"/>
    <s v="Greensboro, North Carolina"/>
    <d v="2015-06-11T00:00:00"/>
    <n v="1604778"/>
    <m/>
  </r>
  <r>
    <d v="2019-04-02T00:00:00"/>
    <s v="QRVO"/>
    <s v="buy"/>
    <n v="300"/>
    <n v="5"/>
    <s v="2019-04-02"/>
    <n v="75.080001999999993"/>
    <n v="75.510002"/>
    <n v="73.720000999999996"/>
    <n v="74.069999999999993"/>
    <n v="74.069999999999993"/>
    <n v="1149100"/>
    <s v="QRVO"/>
    <x v="12"/>
    <s v="$50.00 to $99.99"/>
    <n v="50"/>
    <n v="0.08"/>
    <n v="24"/>
    <n v="22221"/>
    <s v="QRVO"/>
    <s v="Qorvo"/>
    <s v="Information Technology"/>
    <s v="Semiconductors"/>
    <s v="Greensboro, North Carolina"/>
    <d v="2015-06-11T00:00:00"/>
    <n v="1604778"/>
    <m/>
  </r>
  <r>
    <d v="2019-04-03T00:00:00"/>
    <s v="QRVO"/>
    <s v="buy"/>
    <n v="1500"/>
    <n v="19"/>
    <s v="2019-04-03"/>
    <n v="74.919998000000007"/>
    <n v="75.540001000000004"/>
    <n v="74.129997000000003"/>
    <n v="74.410004000000001"/>
    <n v="74.410004000000001"/>
    <n v="1177900"/>
    <s v="QRVO"/>
    <x v="0"/>
    <s v="$50.00 to $99.99"/>
    <n v="50"/>
    <n v="0.08"/>
    <n v="120"/>
    <n v="111615.00599999999"/>
    <s v="QRVO"/>
    <s v="Qorvo"/>
    <s v="Information Technology"/>
    <s v="Semiconductors"/>
    <s v="Greensboro, North Carolina"/>
    <d v="2015-06-11T00:00:00"/>
    <n v="1604778"/>
    <m/>
  </r>
  <r>
    <d v="2019-04-05T00:00:00"/>
    <s v="QRVO"/>
    <s v="buy"/>
    <n v="1900"/>
    <n v="14"/>
    <s v="2019-04-05"/>
    <n v="74.470000999999996"/>
    <n v="74.930000000000007"/>
    <n v="74.300003000000004"/>
    <n v="74.889999000000003"/>
    <n v="74.889999000000003"/>
    <n v="623700"/>
    <s v="QRVO"/>
    <x v="16"/>
    <s v="$50.00 to $99.99"/>
    <n v="50"/>
    <n v="0.08"/>
    <n v="152"/>
    <n v="142290.9981"/>
    <s v="QRVO"/>
    <s v="Qorvo"/>
    <s v="Information Technology"/>
    <s v="Semiconductors"/>
    <s v="Greensboro, North Carolina"/>
    <d v="2015-06-11T00:00:00"/>
    <n v="1604778"/>
    <m/>
  </r>
  <r>
    <d v="2019-04-05T00:00:00"/>
    <s v="QRVO"/>
    <s v="sell"/>
    <n v="2000"/>
    <n v="20"/>
    <s v="2019-04-05"/>
    <n v="74.470000999999996"/>
    <n v="74.930000000000007"/>
    <n v="74.300003000000004"/>
    <n v="74.889999000000003"/>
    <n v="74.889999000000003"/>
    <n v="623700"/>
    <s v="QRVO"/>
    <x v="15"/>
    <s v="$50.00 to $99.99"/>
    <n v="50"/>
    <n v="0.08"/>
    <n v="160"/>
    <n v="149779.99799999999"/>
    <s v="QRVO"/>
    <s v="Qorvo"/>
    <s v="Information Technology"/>
    <s v="Semiconductors"/>
    <s v="Greensboro, North Carolina"/>
    <d v="2015-06-11T00:00:00"/>
    <n v="1604778"/>
    <m/>
  </r>
  <r>
    <d v="2019-04-26T00:00:00"/>
    <s v="QRVO"/>
    <s v="sell"/>
    <n v="200"/>
    <n v="3"/>
    <s v="2019-04-26"/>
    <n v="73.849997999999999"/>
    <n v="75.160004000000001"/>
    <n v="72.550003000000004"/>
    <n v="74.989998"/>
    <n v="74.989998"/>
    <n v="2006300"/>
    <s v="QRVO"/>
    <x v="3"/>
    <s v="$50.00 to $99.99"/>
    <n v="50"/>
    <n v="0.08"/>
    <n v="16"/>
    <n v="14997.999599999999"/>
    <s v="QRVO"/>
    <s v="Qorvo"/>
    <s v="Information Technology"/>
    <s v="Semiconductors"/>
    <s v="Greensboro, North Carolina"/>
    <d v="2015-06-11T00:00:00"/>
    <n v="1604778"/>
    <m/>
  </r>
  <r>
    <d v="2019-04-26T00:00:00"/>
    <s v="QRVO"/>
    <s v="sell"/>
    <n v="200"/>
    <n v="4"/>
    <s v="2019-04-26"/>
    <n v="73.849997999999999"/>
    <n v="75.160004000000001"/>
    <n v="72.550003000000004"/>
    <n v="74.989998"/>
    <n v="74.989998"/>
    <n v="2006300"/>
    <s v="QRVO"/>
    <x v="14"/>
    <s v="$50.00 to $99.99"/>
    <n v="50"/>
    <n v="0.08"/>
    <n v="16"/>
    <n v="14997.999599999999"/>
    <s v="QRVO"/>
    <s v="Qorvo"/>
    <s v="Information Technology"/>
    <s v="Semiconductors"/>
    <s v="Greensboro, North Carolina"/>
    <d v="2015-06-11T00:00:00"/>
    <n v="1604778"/>
    <m/>
  </r>
  <r>
    <d v="2019-04-26T00:00:00"/>
    <s v="QRVO"/>
    <s v="sell"/>
    <n v="200"/>
    <n v="6"/>
    <s v="2019-04-26"/>
    <n v="73.849997999999999"/>
    <n v="75.160004000000001"/>
    <n v="72.550003000000004"/>
    <n v="74.989998"/>
    <n v="74.989998"/>
    <n v="2006300"/>
    <s v="QRVO"/>
    <x v="5"/>
    <s v="$50.00 to $99.99"/>
    <n v="50"/>
    <n v="0.08"/>
    <n v="16"/>
    <n v="14997.999599999999"/>
    <s v="QRVO"/>
    <s v="Qorvo"/>
    <s v="Information Technology"/>
    <s v="Semiconductors"/>
    <s v="Greensboro, North Carolina"/>
    <d v="2015-06-11T00:00:00"/>
    <n v="1604778"/>
    <m/>
  </r>
  <r>
    <d v="2019-05-09T00:00:00"/>
    <s v="QRVO"/>
    <s v="sell"/>
    <n v="600"/>
    <n v="12"/>
    <s v="2019-05-09"/>
    <n v="75.379997000000003"/>
    <n v="75.379997000000003"/>
    <n v="72.760002"/>
    <n v="75.150002000000001"/>
    <n v="75.150002000000001"/>
    <n v="2571300"/>
    <s v="QRVO"/>
    <x v="11"/>
    <s v="$50.00 to $99.99"/>
    <n v="50"/>
    <n v="0.08"/>
    <n v="48"/>
    <n v="45090.001199999999"/>
    <s v="QRVO"/>
    <s v="Qorvo"/>
    <s v="Information Technology"/>
    <s v="Semiconductors"/>
    <s v="Greensboro, North Carolina"/>
    <d v="2015-06-11T00:00:00"/>
    <n v="1604778"/>
    <m/>
  </r>
  <r>
    <d v="2019-05-03T00:00:00"/>
    <s v="QRVO"/>
    <s v="sell"/>
    <n v="100"/>
    <n v="2"/>
    <s v="2019-05-03"/>
    <n v="76.709998999999996"/>
    <n v="76.75"/>
    <n v="75.010002"/>
    <n v="75.180000000000007"/>
    <n v="75.180000000000007"/>
    <n v="1472700"/>
    <s v="QRVO"/>
    <x v="10"/>
    <s v="$50.00 to $99.99"/>
    <n v="50"/>
    <n v="0.08"/>
    <n v="8"/>
    <n v="7518.0000000000009"/>
    <s v="QRVO"/>
    <s v="Qorvo"/>
    <s v="Information Technology"/>
    <s v="Semiconductors"/>
    <s v="Greensboro, North Carolina"/>
    <d v="2015-06-11T00:00:00"/>
    <n v="1604778"/>
    <m/>
  </r>
  <r>
    <d v="2019-04-09T00:00:00"/>
    <s v="QRVO"/>
    <s v="buy"/>
    <n v="800"/>
    <n v="12"/>
    <s v="2019-04-09"/>
    <n v="74.989998"/>
    <n v="75.779999000000004"/>
    <n v="74.900002000000001"/>
    <n v="75.220000999999996"/>
    <n v="75.220000999999996"/>
    <n v="819400"/>
    <s v="QRVO"/>
    <x v="11"/>
    <s v="$50.00 to $99.99"/>
    <n v="50"/>
    <n v="0.08"/>
    <n v="64"/>
    <n v="60176.000799999987"/>
    <s v="QRVO"/>
    <s v="Qorvo"/>
    <s v="Information Technology"/>
    <s v="Semiconductors"/>
    <s v="Greensboro, North Carolina"/>
    <d v="2015-06-11T00:00:00"/>
    <n v="1604778"/>
    <m/>
  </r>
  <r>
    <d v="2019-04-08T00:00:00"/>
    <s v="QRVO"/>
    <s v="sell"/>
    <n v="1500"/>
    <n v="17"/>
    <s v="2019-04-08"/>
    <n v="74.510002"/>
    <n v="75.370002999999997"/>
    <n v="74.309997999999993"/>
    <n v="75.25"/>
    <n v="75.25"/>
    <n v="665500"/>
    <s v="QRVO"/>
    <x v="17"/>
    <s v="$50.00 to $99.99"/>
    <n v="50"/>
    <n v="0.08"/>
    <n v="120"/>
    <n v="112875"/>
    <s v="QRVO"/>
    <s v="Qorvo"/>
    <s v="Information Technology"/>
    <s v="Semiconductors"/>
    <s v="Greensboro, North Carolina"/>
    <d v="2015-06-11T00:00:00"/>
    <n v="1604778"/>
    <m/>
  </r>
  <r>
    <d v="2019-04-08T00:00:00"/>
    <s v="QRVO"/>
    <s v="sell"/>
    <n v="700"/>
    <n v="7"/>
    <s v="2019-04-08"/>
    <n v="74.510002"/>
    <n v="75.370002999999997"/>
    <n v="74.309997999999993"/>
    <n v="75.25"/>
    <n v="75.25"/>
    <n v="665500"/>
    <s v="QRVO"/>
    <x v="7"/>
    <s v="$50.00 to $99.99"/>
    <n v="50"/>
    <n v="0.08"/>
    <n v="56"/>
    <n v="52675"/>
    <s v="QRVO"/>
    <s v="Qorvo"/>
    <s v="Information Technology"/>
    <s v="Semiconductors"/>
    <s v="Greensboro, North Carolina"/>
    <d v="2015-06-11T00:00:00"/>
    <n v="1604778"/>
    <m/>
  </r>
  <r>
    <d v="2019-04-08T00:00:00"/>
    <s v="QRVO"/>
    <s v="buy"/>
    <n v="800"/>
    <n v="11"/>
    <s v="2019-04-08"/>
    <n v="74.510002"/>
    <n v="75.370002999999997"/>
    <n v="74.309997999999993"/>
    <n v="75.25"/>
    <n v="75.25"/>
    <n v="665500"/>
    <s v="QRVO"/>
    <x v="1"/>
    <s v="$50.00 to $99.99"/>
    <n v="50"/>
    <n v="0.08"/>
    <n v="64"/>
    <n v="60200"/>
    <s v="QRVO"/>
    <s v="Qorvo"/>
    <s v="Information Technology"/>
    <s v="Semiconductors"/>
    <s v="Greensboro, North Carolina"/>
    <d v="2015-06-11T00:00:00"/>
    <n v="1604778"/>
    <m/>
  </r>
  <r>
    <d v="2019-05-01T00:00:00"/>
    <s v="QRVO"/>
    <s v="buy"/>
    <n v="1500"/>
    <n v="13"/>
    <s v="2019-05-01"/>
    <n v="76.809997999999993"/>
    <n v="77.669998000000007"/>
    <n v="75.449996999999996"/>
    <n v="75.580001999999993"/>
    <n v="75.580001999999993"/>
    <n v="1743400"/>
    <s v="QRVO"/>
    <x v="13"/>
    <s v="$50.00 to $99.99"/>
    <n v="50"/>
    <n v="0.08"/>
    <n v="120"/>
    <n v="113370.003"/>
    <s v="QRVO"/>
    <s v="Qorvo"/>
    <s v="Information Technology"/>
    <s v="Semiconductors"/>
    <s v="Greensboro, North Carolina"/>
    <d v="2015-06-11T00:00:00"/>
    <n v="1604778"/>
    <m/>
  </r>
  <r>
    <d v="2019-05-01T00:00:00"/>
    <s v="QRVO"/>
    <s v="sell"/>
    <n v="400"/>
    <n v="9"/>
    <s v="2019-05-01"/>
    <n v="76.809997999999993"/>
    <n v="77.669998000000007"/>
    <n v="75.449996999999996"/>
    <n v="75.580001999999993"/>
    <n v="75.580001999999993"/>
    <n v="1743400"/>
    <s v="QRVO"/>
    <x v="6"/>
    <s v="$50.00 to $99.99"/>
    <n v="50"/>
    <n v="0.08"/>
    <n v="32"/>
    <n v="30232.000800000002"/>
    <s v="QRVO"/>
    <s v="Qorvo"/>
    <s v="Information Technology"/>
    <s v="Semiconductors"/>
    <s v="Greensboro, North Carolina"/>
    <d v="2015-06-11T00:00:00"/>
    <n v="1604778"/>
    <m/>
  </r>
  <r>
    <d v="2019-04-30T00:00:00"/>
    <s v="QRVO"/>
    <s v="sell"/>
    <n v="700"/>
    <n v="12"/>
    <s v="2019-04-30"/>
    <n v="75.610000999999997"/>
    <n v="76.248001000000002"/>
    <n v="74.669998000000007"/>
    <n v="75.610000999999997"/>
    <n v="75.610000999999997"/>
    <n v="1424400"/>
    <s v="QRVO"/>
    <x v="11"/>
    <s v="$50.00 to $99.99"/>
    <n v="50"/>
    <n v="0.08"/>
    <n v="56"/>
    <n v="52927.000699999997"/>
    <s v="QRVO"/>
    <s v="Qorvo"/>
    <s v="Information Technology"/>
    <s v="Semiconductors"/>
    <s v="Greensboro, North Carolina"/>
    <d v="2015-06-11T00:00:00"/>
    <n v="1604778"/>
    <m/>
  </r>
  <r>
    <d v="2019-05-08T00:00:00"/>
    <s v="QRVO"/>
    <s v="buy"/>
    <n v="2200"/>
    <n v="12"/>
    <s v="2019-05-08"/>
    <n v="78"/>
    <n v="78.669998000000007"/>
    <n v="74.504997000000003"/>
    <n v="76.180000000000007"/>
    <n v="76.180000000000007"/>
    <n v="4752600"/>
    <s v="QRVO"/>
    <x v="11"/>
    <s v="$50.00 to $99.99"/>
    <n v="50"/>
    <n v="0.08"/>
    <n v="176"/>
    <n v="167596"/>
    <s v="QRVO"/>
    <s v="Qorvo"/>
    <s v="Information Technology"/>
    <s v="Semiconductors"/>
    <s v="Greensboro, North Carolina"/>
    <d v="2015-06-11T00:00:00"/>
    <n v="1604778"/>
    <m/>
  </r>
  <r>
    <d v="2019-05-08T00:00:00"/>
    <s v="QRVO"/>
    <s v="buy"/>
    <n v="900"/>
    <n v="17"/>
    <s v="2019-05-08"/>
    <n v="78"/>
    <n v="78.669998000000007"/>
    <n v="74.504997000000003"/>
    <n v="76.180000000000007"/>
    <n v="76.180000000000007"/>
    <n v="4752600"/>
    <s v="QRVO"/>
    <x v="17"/>
    <s v="$50.00 to $99.99"/>
    <n v="50"/>
    <n v="0.08"/>
    <n v="72"/>
    <n v="68562"/>
    <s v="QRVO"/>
    <s v="Qorvo"/>
    <s v="Information Technology"/>
    <s v="Semiconductors"/>
    <s v="Greensboro, North Carolina"/>
    <d v="2015-06-11T00:00:00"/>
    <n v="1604778"/>
    <m/>
  </r>
  <r>
    <d v="2019-04-10T00:00:00"/>
    <s v="QRVO"/>
    <s v="sell"/>
    <n v="400"/>
    <n v="12"/>
    <s v="2019-04-10"/>
    <n v="74.900002000000001"/>
    <n v="76.720000999999996"/>
    <n v="74.830001999999993"/>
    <n v="76.230002999999996"/>
    <n v="76.230002999999996"/>
    <n v="1309600"/>
    <s v="QRVO"/>
    <x v="11"/>
    <s v="$50.00 to $99.99"/>
    <n v="50"/>
    <n v="0.08"/>
    <n v="32"/>
    <n v="30492.001199999999"/>
    <s v="QRVO"/>
    <s v="Qorvo"/>
    <s v="Information Technology"/>
    <s v="Semiconductors"/>
    <s v="Greensboro, North Carolina"/>
    <d v="2015-06-11T00:00:00"/>
    <n v="1604778"/>
    <m/>
  </r>
  <r>
    <d v="2019-04-10T00:00:00"/>
    <s v="QRVO"/>
    <s v="sell"/>
    <n v="1300"/>
    <n v="17"/>
    <s v="2019-04-10"/>
    <n v="74.900002000000001"/>
    <n v="76.720000999999996"/>
    <n v="74.830001999999993"/>
    <n v="76.230002999999996"/>
    <n v="76.230002999999996"/>
    <n v="1309600"/>
    <s v="QRVO"/>
    <x v="17"/>
    <s v="$50.00 to $99.99"/>
    <n v="50"/>
    <n v="0.08"/>
    <n v="104"/>
    <n v="99099.003899999996"/>
    <s v="QRVO"/>
    <s v="Qorvo"/>
    <s v="Information Technology"/>
    <s v="Semiconductors"/>
    <s v="Greensboro, North Carolina"/>
    <d v="2015-06-11T00:00:00"/>
    <n v="1604778"/>
    <m/>
  </r>
  <r>
    <d v="2019-04-10T00:00:00"/>
    <s v="QRVO"/>
    <s v="buy"/>
    <n v="1400"/>
    <n v="19"/>
    <s v="2019-04-10"/>
    <n v="74.900002000000001"/>
    <n v="76.720000999999996"/>
    <n v="74.830001999999993"/>
    <n v="76.230002999999996"/>
    <n v="76.230002999999996"/>
    <n v="1309600"/>
    <s v="QRVO"/>
    <x v="0"/>
    <s v="$50.00 to $99.99"/>
    <n v="50"/>
    <n v="0.08"/>
    <n v="112"/>
    <n v="106722.0042"/>
    <s v="QRVO"/>
    <s v="Qorvo"/>
    <s v="Information Technology"/>
    <s v="Semiconductors"/>
    <s v="Greensboro, North Carolina"/>
    <d v="2015-06-11T00:00:00"/>
    <n v="1604778"/>
    <m/>
  </r>
  <r>
    <d v="2019-04-10T00:00:00"/>
    <s v="QRVO"/>
    <s v="sell"/>
    <n v="1500"/>
    <n v="11"/>
    <s v="2019-04-10"/>
    <n v="74.900002000000001"/>
    <n v="76.720000999999996"/>
    <n v="74.830001999999993"/>
    <n v="76.230002999999996"/>
    <n v="76.230002999999996"/>
    <n v="1309600"/>
    <s v="QRVO"/>
    <x v="1"/>
    <s v="$50.00 to $99.99"/>
    <n v="50"/>
    <n v="0.08"/>
    <n v="120"/>
    <n v="114345.0045"/>
    <s v="QRVO"/>
    <s v="Qorvo"/>
    <s v="Information Technology"/>
    <s v="Semiconductors"/>
    <s v="Greensboro, North Carolina"/>
    <d v="2015-06-11T00:00:00"/>
    <n v="1604778"/>
    <m/>
  </r>
  <r>
    <d v="2019-04-10T00:00:00"/>
    <s v="QRVO"/>
    <s v="buy"/>
    <n v="300"/>
    <n v="8"/>
    <s v="2019-04-10"/>
    <n v="74.900002000000001"/>
    <n v="76.720000999999996"/>
    <n v="74.830001999999993"/>
    <n v="76.230002999999996"/>
    <n v="76.230002999999996"/>
    <n v="1309600"/>
    <s v="QRVO"/>
    <x v="4"/>
    <s v="$50.00 to $99.99"/>
    <n v="50"/>
    <n v="0.08"/>
    <n v="24"/>
    <n v="22869.000899999999"/>
    <s v="QRVO"/>
    <s v="Qorvo"/>
    <s v="Information Technology"/>
    <s v="Semiconductors"/>
    <s v="Greensboro, North Carolina"/>
    <d v="2015-06-11T00:00:00"/>
    <n v="1604778"/>
    <m/>
  </r>
  <r>
    <d v="2019-04-15T00:00:00"/>
    <s v="QRVO"/>
    <s v="buy"/>
    <n v="1400"/>
    <n v="14"/>
    <s v="2019-04-15"/>
    <n v="77.160004000000001"/>
    <n v="77.260002"/>
    <n v="76.080001999999993"/>
    <n v="76.389999000000003"/>
    <n v="76.389999000000003"/>
    <n v="672700"/>
    <s v="QRVO"/>
    <x v="16"/>
    <s v="$50.00 to $99.99"/>
    <n v="50"/>
    <n v="0.08"/>
    <n v="112"/>
    <n v="106945.99860000001"/>
    <s v="QRVO"/>
    <s v="Qorvo"/>
    <s v="Information Technology"/>
    <s v="Semiconductors"/>
    <s v="Greensboro, North Carolina"/>
    <d v="2015-06-11T00:00:00"/>
    <n v="1604778"/>
    <m/>
  </r>
  <r>
    <d v="2019-04-23T00:00:00"/>
    <s v="QRVO"/>
    <s v="buy"/>
    <n v="1500"/>
    <n v="10"/>
    <s v="2019-04-23"/>
    <n v="76.150002000000001"/>
    <n v="76.910004000000001"/>
    <n v="75.961997999999994"/>
    <n v="76.599997999999999"/>
    <n v="76.599997999999999"/>
    <n v="1651000"/>
    <s v="QRVO"/>
    <x v="2"/>
    <s v="$50.00 to $99.99"/>
    <n v="50"/>
    <n v="0.08"/>
    <n v="120"/>
    <n v="114899.997"/>
    <s v="QRVO"/>
    <s v="Qorvo"/>
    <s v="Information Technology"/>
    <s v="Semiconductors"/>
    <s v="Greensboro, North Carolina"/>
    <d v="2015-06-11T00:00:00"/>
    <n v="1604778"/>
    <m/>
  </r>
  <r>
    <d v="2019-05-02T00:00:00"/>
    <s v="QRVO"/>
    <s v="sell"/>
    <n v="900"/>
    <n v="12"/>
    <s v="2019-05-02"/>
    <n v="75.529999000000004"/>
    <n v="77.239998"/>
    <n v="75.529999000000004"/>
    <n v="76.75"/>
    <n v="76.75"/>
    <n v="1198400"/>
    <s v="QRVO"/>
    <x v="11"/>
    <s v="$50.00 to $99.99"/>
    <n v="50"/>
    <n v="0.08"/>
    <n v="72"/>
    <n v="69075"/>
    <s v="QRVO"/>
    <s v="Qorvo"/>
    <s v="Information Technology"/>
    <s v="Semiconductors"/>
    <s v="Greensboro, North Carolina"/>
    <d v="2015-06-11T00:00:00"/>
    <n v="1604778"/>
    <m/>
  </r>
  <r>
    <d v="2019-04-12T00:00:00"/>
    <s v="QRVO"/>
    <s v="buy"/>
    <n v="1300"/>
    <n v="19"/>
    <s v="2019-04-12"/>
    <n v="76.75"/>
    <n v="77.239998"/>
    <n v="75.930000000000007"/>
    <n v="77.190002000000007"/>
    <n v="77.190002000000007"/>
    <n v="986900"/>
    <s v="QRVO"/>
    <x v="0"/>
    <s v="$50.00 to $99.99"/>
    <n v="50"/>
    <n v="0.08"/>
    <n v="104"/>
    <n v="100347.00260000001"/>
    <s v="QRVO"/>
    <s v="Qorvo"/>
    <s v="Information Technology"/>
    <s v="Semiconductors"/>
    <s v="Greensboro, North Carolina"/>
    <d v="2015-06-11T00:00:00"/>
    <n v="1604778"/>
    <m/>
  </r>
  <r>
    <d v="2019-04-12T00:00:00"/>
    <s v="QRVO"/>
    <s v="buy"/>
    <n v="500"/>
    <n v="6"/>
    <s v="2019-04-12"/>
    <n v="76.75"/>
    <n v="77.239998"/>
    <n v="75.930000000000007"/>
    <n v="77.190002000000007"/>
    <n v="77.190002000000007"/>
    <n v="986900"/>
    <s v="QRVO"/>
    <x v="5"/>
    <s v="$50.00 to $99.99"/>
    <n v="50"/>
    <n v="0.08"/>
    <n v="40"/>
    <n v="38595.000999999997"/>
    <s v="QRVO"/>
    <s v="Qorvo"/>
    <s v="Information Technology"/>
    <s v="Semiconductors"/>
    <s v="Greensboro, North Carolina"/>
    <d v="2015-06-11T00:00:00"/>
    <n v="1604778"/>
    <m/>
  </r>
  <r>
    <d v="2019-04-12T00:00:00"/>
    <s v="QRVO"/>
    <s v="buy"/>
    <n v="2900"/>
    <n v="20"/>
    <s v="2019-04-12"/>
    <n v="76.75"/>
    <n v="77.239998"/>
    <n v="75.930000000000007"/>
    <n v="77.190002000000007"/>
    <n v="77.190002000000007"/>
    <n v="986900"/>
    <s v="QRVO"/>
    <x v="15"/>
    <s v="$50.00 to $99.99"/>
    <n v="50"/>
    <n v="0.08"/>
    <n v="232"/>
    <n v="223851.00580000001"/>
    <s v="QRVO"/>
    <s v="Qorvo"/>
    <s v="Information Technology"/>
    <s v="Semiconductors"/>
    <s v="Greensboro, North Carolina"/>
    <d v="2015-06-11T00:00:00"/>
    <n v="1604778"/>
    <m/>
  </r>
  <r>
    <d v="2019-04-12T00:00:00"/>
    <s v="QRVO"/>
    <s v="sell"/>
    <n v="500"/>
    <n v="8"/>
    <s v="2019-04-12"/>
    <n v="76.75"/>
    <n v="77.239998"/>
    <n v="75.930000000000007"/>
    <n v="77.190002000000007"/>
    <n v="77.190002000000007"/>
    <n v="986900"/>
    <s v="QRVO"/>
    <x v="4"/>
    <s v="$50.00 to $99.99"/>
    <n v="50"/>
    <n v="0.08"/>
    <n v="40"/>
    <n v="38595.000999999997"/>
    <s v="QRVO"/>
    <s v="Qorvo"/>
    <s v="Information Technology"/>
    <s v="Semiconductors"/>
    <s v="Greensboro, North Carolina"/>
    <d v="2015-06-11T00:00:00"/>
    <n v="1604778"/>
    <m/>
  </r>
  <r>
    <d v="2019-04-24T00:00:00"/>
    <s v="QRVO"/>
    <s v="sell"/>
    <n v="300"/>
    <n v="4"/>
    <s v="2019-04-24"/>
    <n v="77.050003000000004"/>
    <n v="78.510002"/>
    <n v="76.660004000000001"/>
    <n v="77.25"/>
    <n v="77.25"/>
    <n v="1316200"/>
    <s v="QRVO"/>
    <x v="14"/>
    <s v="$50.00 to $99.99"/>
    <n v="50"/>
    <n v="0.08"/>
    <n v="24"/>
    <n v="23175"/>
    <s v="QRVO"/>
    <s v="Qorvo"/>
    <s v="Information Technology"/>
    <s v="Semiconductors"/>
    <s v="Greensboro, North Carolina"/>
    <d v="2015-06-11T00:00:00"/>
    <n v="1604778"/>
    <m/>
  </r>
  <r>
    <d v="2019-04-24T00:00:00"/>
    <s v="QRVO"/>
    <s v="sell"/>
    <n v="400"/>
    <n v="5"/>
    <s v="2019-04-24"/>
    <n v="77.050003000000004"/>
    <n v="78.510002"/>
    <n v="76.660004000000001"/>
    <n v="77.25"/>
    <n v="77.25"/>
    <n v="1316200"/>
    <s v="QRVO"/>
    <x v="12"/>
    <s v="$50.00 to $99.99"/>
    <n v="50"/>
    <n v="0.08"/>
    <n v="32"/>
    <n v="30900"/>
    <s v="QRVO"/>
    <s v="Qorvo"/>
    <s v="Information Technology"/>
    <s v="Semiconductors"/>
    <s v="Greensboro, North Carolina"/>
    <d v="2015-06-11T00:00:00"/>
    <n v="1604778"/>
    <m/>
  </r>
  <r>
    <d v="2019-04-24T00:00:00"/>
    <s v="QRVO"/>
    <s v="sell"/>
    <n v="1300"/>
    <n v="19"/>
    <s v="2019-04-24"/>
    <n v="77.050003000000004"/>
    <n v="78.510002"/>
    <n v="76.660004000000001"/>
    <n v="77.25"/>
    <n v="77.25"/>
    <n v="1316200"/>
    <s v="QRVO"/>
    <x v="0"/>
    <s v="$50.00 to $99.99"/>
    <n v="50"/>
    <n v="0.08"/>
    <n v="104"/>
    <n v="100425"/>
    <s v="QRVO"/>
    <s v="Qorvo"/>
    <s v="Information Technology"/>
    <s v="Semiconductors"/>
    <s v="Greensboro, North Carolina"/>
    <d v="2015-06-11T00:00:00"/>
    <n v="1604778"/>
    <m/>
  </r>
  <r>
    <d v="2019-04-24T00:00:00"/>
    <s v="QRVO"/>
    <s v="sell"/>
    <n v="400"/>
    <n v="3"/>
    <s v="2019-04-24"/>
    <n v="77.050003000000004"/>
    <n v="78.510002"/>
    <n v="76.660004000000001"/>
    <n v="77.25"/>
    <n v="77.25"/>
    <n v="1316200"/>
    <s v="QRVO"/>
    <x v="3"/>
    <s v="$50.00 to $99.99"/>
    <n v="50"/>
    <n v="0.08"/>
    <n v="32"/>
    <n v="30900"/>
    <s v="QRVO"/>
    <s v="Qorvo"/>
    <s v="Information Technology"/>
    <s v="Semiconductors"/>
    <s v="Greensboro, North Carolina"/>
    <d v="2015-06-11T00:00:00"/>
    <n v="1604778"/>
    <m/>
  </r>
  <r>
    <d v="2019-04-24T00:00:00"/>
    <s v="QRVO"/>
    <s v="sell"/>
    <n v="900"/>
    <n v="15"/>
    <s v="2019-04-24"/>
    <n v="77.050003000000004"/>
    <n v="78.510002"/>
    <n v="76.660004000000001"/>
    <n v="77.25"/>
    <n v="77.25"/>
    <n v="1316200"/>
    <s v="QRVO"/>
    <x v="9"/>
    <s v="$50.00 to $99.99"/>
    <n v="50"/>
    <n v="0.08"/>
    <n v="72"/>
    <n v="69525"/>
    <s v="QRVO"/>
    <s v="Qorvo"/>
    <s v="Information Technology"/>
    <s v="Semiconductors"/>
    <s v="Greensboro, North Carolina"/>
    <d v="2015-06-11T00:00:00"/>
    <n v="1604778"/>
    <m/>
  </r>
  <r>
    <d v="2019-04-24T00:00:00"/>
    <s v="QRVO"/>
    <s v="buy"/>
    <n v="1000"/>
    <n v="7"/>
    <s v="2019-04-24"/>
    <n v="77.050003000000004"/>
    <n v="78.510002"/>
    <n v="76.660004000000001"/>
    <n v="77.25"/>
    <n v="77.25"/>
    <n v="1316200"/>
    <s v="QRVO"/>
    <x v="7"/>
    <s v="$50.00 to $99.99"/>
    <n v="50"/>
    <n v="0.08"/>
    <n v="80"/>
    <n v="77250"/>
    <s v="QRVO"/>
    <s v="Qorvo"/>
    <s v="Information Technology"/>
    <s v="Semiconductors"/>
    <s v="Greensboro, North Carolina"/>
    <d v="2015-06-11T00:00:00"/>
    <n v="1604778"/>
    <m/>
  </r>
  <r>
    <d v="2019-04-25T00:00:00"/>
    <s v="QRVO"/>
    <s v="sell"/>
    <n v="300"/>
    <n v="6"/>
    <s v="2019-04-25"/>
    <n v="77.209998999999996"/>
    <n v="77.813004000000006"/>
    <n v="76.125"/>
    <n v="77.300003000000004"/>
    <n v="77.300003000000004"/>
    <n v="1063200"/>
    <s v="QRVO"/>
    <x v="5"/>
    <s v="$50.00 to $99.99"/>
    <n v="50"/>
    <n v="0.08"/>
    <n v="24"/>
    <n v="23190.000899999999"/>
    <s v="QRVO"/>
    <s v="Qorvo"/>
    <s v="Information Technology"/>
    <s v="Semiconductors"/>
    <s v="Greensboro, North Carolina"/>
    <d v="2015-06-11T00:00:00"/>
    <n v="1604778"/>
    <m/>
  </r>
  <r>
    <d v="2019-04-16T00:00:00"/>
    <s v="QRVO"/>
    <s v="buy"/>
    <n v="1600"/>
    <n v="18"/>
    <s v="2019-04-16"/>
    <n v="76.779999000000004"/>
    <n v="78.760002"/>
    <n v="76.779999000000004"/>
    <n v="78.309997999999993"/>
    <n v="78.309997999999993"/>
    <n v="2131300"/>
    <s v="QRVO"/>
    <x v="18"/>
    <s v="$50.00 to $99.99"/>
    <n v="50"/>
    <n v="0.08"/>
    <n v="128"/>
    <n v="125295.99679999999"/>
    <s v="QRVO"/>
    <s v="Qorvo"/>
    <s v="Information Technology"/>
    <s v="Semiconductors"/>
    <s v="Greensboro, North Carolina"/>
    <d v="2015-06-11T00:00:00"/>
    <n v="1604778"/>
    <m/>
  </r>
  <r>
    <d v="2019-04-16T00:00:00"/>
    <s v="QRVO"/>
    <s v="sell"/>
    <n v="1000"/>
    <n v="19"/>
    <s v="2019-04-16"/>
    <n v="76.779999000000004"/>
    <n v="78.760002"/>
    <n v="76.779999000000004"/>
    <n v="78.309997999999993"/>
    <n v="78.309997999999993"/>
    <n v="2131300"/>
    <s v="QRVO"/>
    <x v="0"/>
    <s v="$50.00 to $99.99"/>
    <n v="50"/>
    <n v="0.08"/>
    <n v="80"/>
    <n v="78309.997999999992"/>
    <s v="QRVO"/>
    <s v="Qorvo"/>
    <s v="Information Technology"/>
    <s v="Semiconductors"/>
    <s v="Greensboro, North Carolina"/>
    <d v="2015-06-11T00:00:00"/>
    <n v="1604778"/>
    <m/>
  </r>
  <r>
    <d v="2019-05-31T00:00:00"/>
    <s v="C"/>
    <s v="sell"/>
    <n v="200"/>
    <n v="7"/>
    <s v="2019-05-31"/>
    <n v="62.389999000000003"/>
    <n v="62.869999"/>
    <n v="61.970001000000003"/>
    <n v="62.150002000000001"/>
    <n v="61.686264000000001"/>
    <n v="19968900"/>
    <s v="C"/>
    <x v="7"/>
    <s v="$50.00 to $99.99"/>
    <n v="50"/>
    <n v="0.08"/>
    <n v="16"/>
    <n v="12337.2528"/>
    <s v="C"/>
    <s v="Citigroup Inc."/>
    <s v="Financials"/>
    <s v="Diversified Banks"/>
    <s v="New York, New York"/>
    <d v="1988-05-31T00:00:00"/>
    <n v="831001"/>
    <m/>
  </r>
  <r>
    <d v="2019-06-03T00:00:00"/>
    <s v="C"/>
    <s v="buy"/>
    <n v="2000"/>
    <n v="17"/>
    <s v="2019-06-03"/>
    <n v="62.099997999999999"/>
    <n v="62.779998999999997"/>
    <n v="61.939999"/>
    <n v="62.610000999999997"/>
    <n v="62.142829999999996"/>
    <n v="19636800"/>
    <s v="C"/>
    <x v="17"/>
    <s v="$50.00 to $99.99"/>
    <n v="50"/>
    <n v="0.08"/>
    <n v="160"/>
    <n v="124285.66"/>
    <s v="C"/>
    <s v="Citigroup Inc."/>
    <s v="Financials"/>
    <s v="Diversified Banks"/>
    <s v="New York, New York"/>
    <d v="1988-05-31T00:00:00"/>
    <n v="831001"/>
    <m/>
  </r>
  <r>
    <d v="2019-06-03T00:00:00"/>
    <s v="C"/>
    <s v="buy"/>
    <n v="900"/>
    <n v="6"/>
    <s v="2019-06-03"/>
    <n v="62.099997999999999"/>
    <n v="62.779998999999997"/>
    <n v="61.939999"/>
    <n v="62.610000999999997"/>
    <n v="62.142829999999996"/>
    <n v="19636800"/>
    <s v="C"/>
    <x v="5"/>
    <s v="$50.00 to $99.99"/>
    <n v="50"/>
    <n v="0.08"/>
    <n v="72"/>
    <n v="55928.546999999999"/>
    <s v="C"/>
    <s v="Citigroup Inc."/>
    <s v="Financials"/>
    <s v="Diversified Banks"/>
    <s v="New York, New York"/>
    <d v="1988-05-31T00:00:00"/>
    <n v="831001"/>
    <m/>
  </r>
  <r>
    <d v="2019-06-03T00:00:00"/>
    <s v="C"/>
    <s v="buy"/>
    <n v="400"/>
    <n v="10"/>
    <s v="2019-06-03"/>
    <n v="62.099997999999999"/>
    <n v="62.779998999999997"/>
    <n v="61.939999"/>
    <n v="62.610000999999997"/>
    <n v="62.142829999999996"/>
    <n v="19636800"/>
    <s v="C"/>
    <x v="2"/>
    <s v="$50.00 to $99.99"/>
    <n v="50"/>
    <n v="0.08"/>
    <n v="32"/>
    <n v="24857.132000000001"/>
    <s v="C"/>
    <s v="Citigroup Inc."/>
    <s v="Financials"/>
    <s v="Diversified Banks"/>
    <s v="New York, New York"/>
    <d v="1988-05-31T00:00:00"/>
    <n v="831001"/>
    <m/>
  </r>
  <r>
    <d v="2019-05-30T00:00:00"/>
    <s v="C"/>
    <s v="sell"/>
    <n v="100"/>
    <n v="2"/>
    <s v="2019-05-30"/>
    <n v="64.769997000000004"/>
    <n v="65.25"/>
    <n v="63.25"/>
    <n v="63.610000999999997"/>
    <n v="63.135368"/>
    <n v="13570900"/>
    <s v="C"/>
    <x v="10"/>
    <s v="$50.00 to $99.99"/>
    <n v="50"/>
    <n v="0.08"/>
    <n v="8"/>
    <n v="6313.5367999999999"/>
    <s v="C"/>
    <s v="Citigroup Inc."/>
    <s v="Financials"/>
    <s v="Diversified Banks"/>
    <s v="New York, New York"/>
    <d v="1988-05-31T00:00:00"/>
    <n v="831001"/>
    <m/>
  </r>
  <r>
    <d v="2019-05-30T00:00:00"/>
    <s v="C"/>
    <s v="sell"/>
    <n v="200"/>
    <n v="5"/>
    <s v="2019-05-30"/>
    <n v="64.769997000000004"/>
    <n v="65.25"/>
    <n v="63.25"/>
    <n v="63.610000999999997"/>
    <n v="63.135368"/>
    <n v="13570900"/>
    <s v="C"/>
    <x v="12"/>
    <s v="$50.00 to $99.99"/>
    <n v="50"/>
    <n v="0.08"/>
    <n v="16"/>
    <n v="12627.0736"/>
    <s v="C"/>
    <s v="Citigroup Inc."/>
    <s v="Financials"/>
    <s v="Diversified Banks"/>
    <s v="New York, New York"/>
    <d v="1988-05-31T00:00:00"/>
    <n v="831001"/>
    <m/>
  </r>
  <r>
    <d v="2019-05-30T00:00:00"/>
    <s v="C"/>
    <s v="sell"/>
    <n v="1500"/>
    <n v="18"/>
    <s v="2019-05-30"/>
    <n v="64.769997000000004"/>
    <n v="65.25"/>
    <n v="63.25"/>
    <n v="63.610000999999997"/>
    <n v="63.135368"/>
    <n v="13570900"/>
    <s v="C"/>
    <x v="18"/>
    <s v="$50.00 to $99.99"/>
    <n v="50"/>
    <n v="0.08"/>
    <n v="120"/>
    <n v="94703.051999999996"/>
    <s v="C"/>
    <s v="Citigroup Inc."/>
    <s v="Financials"/>
    <s v="Diversified Banks"/>
    <s v="New York, New York"/>
    <d v="1988-05-31T00:00:00"/>
    <n v="831001"/>
    <m/>
  </r>
  <r>
    <d v="2019-05-29T00:00:00"/>
    <s v="C"/>
    <s v="sell"/>
    <n v="2100"/>
    <n v="18"/>
    <s v="2019-05-29"/>
    <n v="63.150002000000001"/>
    <n v="63.830002"/>
    <n v="62.720001000000003"/>
    <n v="63.709999000000003"/>
    <n v="63.234619000000002"/>
    <n v="13836300"/>
    <s v="C"/>
    <x v="18"/>
    <s v="$50.00 to $99.99"/>
    <n v="50"/>
    <n v="0.08"/>
    <n v="168"/>
    <n v="132792.69990000001"/>
    <s v="C"/>
    <s v="Citigroup Inc."/>
    <s v="Financials"/>
    <s v="Diversified Banks"/>
    <s v="New York, New York"/>
    <d v="1988-05-31T00:00:00"/>
    <n v="831001"/>
    <m/>
  </r>
  <r>
    <d v="2019-05-28T00:00:00"/>
    <s v="C"/>
    <s v="sell"/>
    <n v="200"/>
    <n v="3"/>
    <s v="2019-05-28"/>
    <n v="64.089995999999999"/>
    <n v="64.449996999999996"/>
    <n v="63.759998000000003"/>
    <n v="63.790000999999997"/>
    <n v="63.314025999999998"/>
    <n v="14727400"/>
    <s v="C"/>
    <x v="3"/>
    <s v="$50.00 to $99.99"/>
    <n v="50"/>
    <n v="0.08"/>
    <n v="16"/>
    <n v="12662.805200000001"/>
    <s v="C"/>
    <s v="Citigroup Inc."/>
    <s v="Financials"/>
    <s v="Diversified Banks"/>
    <s v="New York, New York"/>
    <d v="1988-05-31T00:00:00"/>
    <n v="831001"/>
    <m/>
  </r>
  <r>
    <d v="2019-05-23T00:00:00"/>
    <s v="C"/>
    <s v="sell"/>
    <n v="500"/>
    <n v="11"/>
    <s v="2019-05-23"/>
    <n v="63.82"/>
    <n v="63.939999"/>
    <n v="63.080002"/>
    <n v="63.900002000000001"/>
    <n v="63.423206"/>
    <n v="15042200"/>
    <s v="C"/>
    <x v="1"/>
    <s v="$50.00 to $99.99"/>
    <n v="50"/>
    <n v="0.08"/>
    <n v="40"/>
    <n v="31711.602999999999"/>
    <s v="C"/>
    <s v="Citigroup Inc."/>
    <s v="Financials"/>
    <s v="Diversified Banks"/>
    <s v="New York, New York"/>
    <d v="1988-05-31T00:00:00"/>
    <n v="831001"/>
    <m/>
  </r>
  <r>
    <d v="2019-04-01T00:00:00"/>
    <s v="C"/>
    <s v="sell"/>
    <n v="1500"/>
    <n v="13"/>
    <s v="2019-04-01"/>
    <n v="62.849997999999999"/>
    <n v="64.629997000000003"/>
    <n v="62.82"/>
    <n v="64.360000999999997"/>
    <n v="63.471214000000003"/>
    <n v="17736300"/>
    <s v="C"/>
    <x v="13"/>
    <s v="$50.00 to $99.99"/>
    <n v="50"/>
    <n v="0.08"/>
    <n v="120"/>
    <n v="95206.821000000011"/>
    <s v="C"/>
    <s v="Citigroup Inc."/>
    <s v="Financials"/>
    <s v="Diversified Banks"/>
    <s v="New York, New York"/>
    <d v="1988-05-31T00:00:00"/>
    <n v="831001"/>
    <m/>
  </r>
  <r>
    <d v="2019-05-13T00:00:00"/>
    <s v="C"/>
    <s v="buy"/>
    <n v="2100"/>
    <n v="20"/>
    <s v="2019-05-13"/>
    <n v="66.129997000000003"/>
    <n v="66.330001999999993"/>
    <n v="63.959999000000003"/>
    <n v="64.379997000000003"/>
    <n v="63.899619999999999"/>
    <n v="23494400"/>
    <s v="C"/>
    <x v="15"/>
    <s v="$50.00 to $99.99"/>
    <n v="50"/>
    <n v="0.08"/>
    <n v="168"/>
    <n v="134189.20199999999"/>
    <s v="C"/>
    <s v="Citigroup Inc."/>
    <s v="Financials"/>
    <s v="Diversified Banks"/>
    <s v="New York, New York"/>
    <d v="1988-05-31T00:00:00"/>
    <n v="831001"/>
    <m/>
  </r>
  <r>
    <d v="2019-05-13T00:00:00"/>
    <s v="C"/>
    <s v="sell"/>
    <n v="900"/>
    <n v="15"/>
    <s v="2019-05-13"/>
    <n v="66.129997000000003"/>
    <n v="66.330001999999993"/>
    <n v="63.959999000000003"/>
    <n v="64.379997000000003"/>
    <n v="63.899619999999999"/>
    <n v="23494400"/>
    <s v="C"/>
    <x v="9"/>
    <s v="$50.00 to $99.99"/>
    <n v="50"/>
    <n v="0.08"/>
    <n v="72"/>
    <n v="57509.658000000003"/>
    <s v="C"/>
    <s v="Citigroup Inc."/>
    <s v="Financials"/>
    <s v="Diversified Banks"/>
    <s v="New York, New York"/>
    <d v="1988-05-31T00:00:00"/>
    <n v="831001"/>
    <m/>
  </r>
  <r>
    <d v="2019-05-13T00:00:00"/>
    <s v="C"/>
    <s v="buy"/>
    <n v="1800"/>
    <n v="17"/>
    <s v="2019-05-13"/>
    <n v="66.129997000000003"/>
    <n v="66.330001999999993"/>
    <n v="63.959999000000003"/>
    <n v="64.379997000000003"/>
    <n v="63.899619999999999"/>
    <n v="23494400"/>
    <s v="C"/>
    <x v="17"/>
    <s v="$50.00 to $99.99"/>
    <n v="50"/>
    <n v="0.08"/>
    <n v="144"/>
    <n v="115019.31600000001"/>
    <s v="C"/>
    <s v="Citigroup Inc."/>
    <s v="Financials"/>
    <s v="Diversified Banks"/>
    <s v="New York, New York"/>
    <d v="1988-05-31T00:00:00"/>
    <n v="831001"/>
    <m/>
  </r>
  <r>
    <d v="2019-05-13T00:00:00"/>
    <s v="C"/>
    <s v="sell"/>
    <n v="100"/>
    <n v="6"/>
    <s v="2019-05-13"/>
    <n v="66.129997000000003"/>
    <n v="66.330001999999993"/>
    <n v="63.959999000000003"/>
    <n v="64.379997000000003"/>
    <n v="63.899619999999999"/>
    <n v="23494400"/>
    <s v="C"/>
    <x v="5"/>
    <s v="$50.00 to $99.99"/>
    <n v="50"/>
    <n v="0.08"/>
    <n v="8"/>
    <n v="6389.9620000000004"/>
    <s v="C"/>
    <s v="Citigroup Inc."/>
    <s v="Financials"/>
    <s v="Diversified Banks"/>
    <s v="New York, New York"/>
    <d v="1988-05-31T00:00:00"/>
    <n v="831001"/>
    <m/>
  </r>
  <r>
    <d v="2019-05-24T00:00:00"/>
    <s v="C"/>
    <s v="buy"/>
    <n v="900"/>
    <n v="11"/>
    <s v="2019-05-24"/>
    <n v="64.290001000000004"/>
    <n v="64.709998999999996"/>
    <n v="64.059997999999993"/>
    <n v="64.389999000000003"/>
    <n v="63.909545999999999"/>
    <n v="9715400"/>
    <s v="C"/>
    <x v="1"/>
    <s v="$50.00 to $99.99"/>
    <n v="50"/>
    <n v="0.08"/>
    <n v="72"/>
    <n v="57518.591399999998"/>
    <s v="C"/>
    <s v="Citigroup Inc."/>
    <s v="Financials"/>
    <s v="Diversified Banks"/>
    <s v="New York, New York"/>
    <d v="1988-05-31T00:00:00"/>
    <n v="831001"/>
    <m/>
  </r>
  <r>
    <d v="2019-05-24T00:00:00"/>
    <s v="C"/>
    <s v="sell"/>
    <n v="900"/>
    <n v="7"/>
    <s v="2019-05-24"/>
    <n v="64.290001000000004"/>
    <n v="64.709998999999996"/>
    <n v="64.059997999999993"/>
    <n v="64.389999000000003"/>
    <n v="63.909545999999999"/>
    <n v="9715400"/>
    <s v="C"/>
    <x v="7"/>
    <s v="$50.00 to $99.99"/>
    <n v="50"/>
    <n v="0.08"/>
    <n v="72"/>
    <n v="57518.591399999998"/>
    <s v="C"/>
    <s v="Citigroup Inc."/>
    <s v="Financials"/>
    <s v="Diversified Banks"/>
    <s v="New York, New York"/>
    <d v="1988-05-31T00:00:00"/>
    <n v="831001"/>
    <m/>
  </r>
  <r>
    <d v="2019-05-24T00:00:00"/>
    <s v="C"/>
    <s v="buy"/>
    <n v="2000"/>
    <n v="16"/>
    <s v="2019-05-24"/>
    <n v="64.290001000000004"/>
    <n v="64.709998999999996"/>
    <n v="64.059997999999993"/>
    <n v="64.389999000000003"/>
    <n v="63.909545999999999"/>
    <n v="9715400"/>
    <s v="C"/>
    <x v="8"/>
    <s v="$50.00 to $99.99"/>
    <n v="50"/>
    <n v="0.08"/>
    <n v="160"/>
    <n v="127819.092"/>
    <s v="C"/>
    <s v="Citigroup Inc."/>
    <s v="Financials"/>
    <s v="Diversified Banks"/>
    <s v="New York, New York"/>
    <d v="1988-05-31T00:00:00"/>
    <n v="831001"/>
    <m/>
  </r>
  <r>
    <d v="2019-05-24T00:00:00"/>
    <s v="C"/>
    <s v="buy"/>
    <n v="1200"/>
    <n v="19"/>
    <s v="2019-05-24"/>
    <n v="64.290001000000004"/>
    <n v="64.709998999999996"/>
    <n v="64.059997999999993"/>
    <n v="64.389999000000003"/>
    <n v="63.909545999999999"/>
    <n v="9715400"/>
    <s v="C"/>
    <x v="0"/>
    <s v="$50.00 to $99.99"/>
    <n v="50"/>
    <n v="0.08"/>
    <n v="96"/>
    <n v="76691.455199999997"/>
    <s v="C"/>
    <s v="Citigroup Inc."/>
    <s v="Financials"/>
    <s v="Diversified Banks"/>
    <s v="New York, New York"/>
    <d v="1988-05-31T00:00:00"/>
    <n v="831001"/>
    <m/>
  </r>
  <r>
    <d v="2019-04-03T00:00:00"/>
    <s v="C"/>
    <s v="sell"/>
    <n v="1000"/>
    <n v="13"/>
    <s v="2019-04-03"/>
    <n v="64.989998"/>
    <n v="65.349997999999999"/>
    <n v="64.529999000000004"/>
    <n v="65.059997999999993"/>
    <n v="64.161545000000004"/>
    <n v="11560800"/>
    <s v="C"/>
    <x v="13"/>
    <s v="$50.00 to $99.99"/>
    <n v="50"/>
    <n v="0.08"/>
    <n v="80"/>
    <n v="64161.545000000013"/>
    <s v="C"/>
    <s v="Citigroup Inc."/>
    <s v="Financials"/>
    <s v="Diversified Banks"/>
    <s v="New York, New York"/>
    <d v="1988-05-31T00:00:00"/>
    <n v="831001"/>
    <m/>
  </r>
  <r>
    <d v="2019-04-03T00:00:00"/>
    <s v="C"/>
    <s v="sell"/>
    <n v="1900"/>
    <n v="8"/>
    <s v="2019-04-03"/>
    <n v="64.989998"/>
    <n v="65.349997999999999"/>
    <n v="64.529999000000004"/>
    <n v="65.059997999999993"/>
    <n v="64.161545000000004"/>
    <n v="11560800"/>
    <s v="C"/>
    <x v="4"/>
    <s v="$50.00 to $99.99"/>
    <n v="50"/>
    <n v="0.08"/>
    <n v="152"/>
    <n v="121906.93550000001"/>
    <s v="C"/>
    <s v="Citigroup Inc."/>
    <s v="Financials"/>
    <s v="Diversified Banks"/>
    <s v="New York, New York"/>
    <d v="1988-05-31T00:00:00"/>
    <n v="831001"/>
    <m/>
  </r>
  <r>
    <d v="2019-05-22T00:00:00"/>
    <s v="C"/>
    <s v="buy"/>
    <n v="500"/>
    <n v="9"/>
    <s v="2019-05-22"/>
    <n v="65.839995999999999"/>
    <n v="65.919998000000007"/>
    <n v="64.639999000000003"/>
    <n v="64.660004000000001"/>
    <n v="64.177536000000003"/>
    <n v="12564900"/>
    <s v="C"/>
    <x v="6"/>
    <s v="$50.00 to $99.99"/>
    <n v="50"/>
    <n v="0.08"/>
    <n v="40"/>
    <n v="32088.768"/>
    <s v="C"/>
    <s v="Citigroup Inc."/>
    <s v="Financials"/>
    <s v="Diversified Banks"/>
    <s v="New York, New York"/>
    <d v="1988-05-31T00:00:00"/>
    <n v="831001"/>
    <m/>
  </r>
  <r>
    <d v="2019-04-09T00:00:00"/>
    <s v="C"/>
    <s v="sell"/>
    <n v="2500"/>
    <n v="19"/>
    <s v="2019-04-09"/>
    <n v="65.599997999999999"/>
    <n v="65.599997999999999"/>
    <n v="64.680000000000007"/>
    <n v="65.199996999999996"/>
    <n v="64.299614000000005"/>
    <n v="10221000"/>
    <s v="C"/>
    <x v="0"/>
    <s v="$50.00 to $99.99"/>
    <n v="50"/>
    <n v="0.08"/>
    <n v="200"/>
    <n v="160749.035"/>
    <s v="C"/>
    <s v="Citigroup Inc."/>
    <s v="Financials"/>
    <s v="Diversified Banks"/>
    <s v="New York, New York"/>
    <d v="1988-05-31T00:00:00"/>
    <n v="831001"/>
    <m/>
  </r>
  <r>
    <d v="2019-04-09T00:00:00"/>
    <s v="C"/>
    <s v="sell"/>
    <n v="1000"/>
    <n v="18"/>
    <s v="2019-04-09"/>
    <n v="65.599997999999999"/>
    <n v="65.599997999999999"/>
    <n v="64.680000000000007"/>
    <n v="65.199996999999996"/>
    <n v="64.299614000000005"/>
    <n v="10221000"/>
    <s v="C"/>
    <x v="18"/>
    <s v="$50.00 to $99.99"/>
    <n v="50"/>
    <n v="0.08"/>
    <n v="80"/>
    <n v="64299.614000000009"/>
    <s v="C"/>
    <s v="Citigroup Inc."/>
    <s v="Financials"/>
    <s v="Diversified Banks"/>
    <s v="New York, New York"/>
    <d v="1988-05-31T00:00:00"/>
    <n v="831001"/>
    <m/>
  </r>
  <r>
    <d v="2019-04-09T00:00:00"/>
    <s v="C"/>
    <s v="buy"/>
    <n v="2300"/>
    <n v="20"/>
    <s v="2019-04-09"/>
    <n v="65.599997999999999"/>
    <n v="65.599997999999999"/>
    <n v="64.680000000000007"/>
    <n v="65.199996999999996"/>
    <n v="64.299614000000005"/>
    <n v="10221000"/>
    <s v="C"/>
    <x v="15"/>
    <s v="$50.00 to $99.99"/>
    <n v="50"/>
    <n v="0.08"/>
    <n v="184"/>
    <n v="147889.1122"/>
    <s v="C"/>
    <s v="Citigroup Inc."/>
    <s v="Financials"/>
    <s v="Diversified Banks"/>
    <s v="New York, New York"/>
    <d v="1988-05-31T00:00:00"/>
    <n v="831001"/>
    <m/>
  </r>
  <r>
    <d v="2019-05-15T00:00:00"/>
    <s v="C"/>
    <s v="sell"/>
    <n v="1300"/>
    <n v="20"/>
    <s v="2019-05-15"/>
    <n v="64.459998999999996"/>
    <n v="65.220000999999996"/>
    <n v="64.019997000000004"/>
    <n v="64.870002999999997"/>
    <n v="64.385970999999998"/>
    <n v="14570900"/>
    <s v="C"/>
    <x v="15"/>
    <s v="$50.00 to $99.99"/>
    <n v="50"/>
    <n v="0.08"/>
    <n v="104"/>
    <n v="83701.762300000002"/>
    <s v="C"/>
    <s v="Citigroup Inc."/>
    <s v="Financials"/>
    <s v="Diversified Banks"/>
    <s v="New York, New York"/>
    <d v="1988-05-31T00:00:00"/>
    <n v="831001"/>
    <m/>
  </r>
  <r>
    <d v="2019-05-15T00:00:00"/>
    <s v="C"/>
    <s v="sell"/>
    <n v="2600"/>
    <n v="17"/>
    <s v="2019-05-15"/>
    <n v="64.459998999999996"/>
    <n v="65.220000999999996"/>
    <n v="64.019997000000004"/>
    <n v="64.870002999999997"/>
    <n v="64.385970999999998"/>
    <n v="14570900"/>
    <s v="C"/>
    <x v="17"/>
    <s v="$50.00 to $99.99"/>
    <n v="50"/>
    <n v="0.08"/>
    <n v="208"/>
    <n v="167403.5246"/>
    <s v="C"/>
    <s v="Citigroup Inc."/>
    <s v="Financials"/>
    <s v="Diversified Banks"/>
    <s v="New York, New York"/>
    <d v="1988-05-31T00:00:00"/>
    <n v="831001"/>
    <m/>
  </r>
  <r>
    <d v="2019-05-15T00:00:00"/>
    <s v="C"/>
    <s v="buy"/>
    <n v="400"/>
    <n v="7"/>
    <s v="2019-05-15"/>
    <n v="64.459998999999996"/>
    <n v="65.220000999999996"/>
    <n v="64.019997000000004"/>
    <n v="64.870002999999997"/>
    <n v="64.385970999999998"/>
    <n v="14570900"/>
    <s v="C"/>
    <x v="7"/>
    <s v="$50.00 to $99.99"/>
    <n v="50"/>
    <n v="0.08"/>
    <n v="32"/>
    <n v="25754.3884"/>
    <s v="C"/>
    <s v="Citigroup Inc."/>
    <s v="Financials"/>
    <s v="Diversified Banks"/>
    <s v="New York, New York"/>
    <d v="1988-05-31T00:00:00"/>
    <n v="831001"/>
    <m/>
  </r>
  <r>
    <d v="2019-05-20T00:00:00"/>
    <s v="C"/>
    <s v="sell"/>
    <n v="1300"/>
    <n v="14"/>
    <s v="2019-05-20"/>
    <n v="64.75"/>
    <n v="65.5"/>
    <n v="64.519997000000004"/>
    <n v="64.959998999999996"/>
    <n v="64.475296"/>
    <n v="11605900"/>
    <s v="C"/>
    <x v="16"/>
    <s v="$50.00 to $99.99"/>
    <n v="50"/>
    <n v="0.08"/>
    <n v="104"/>
    <n v="83817.8848"/>
    <s v="C"/>
    <s v="Citigroup Inc."/>
    <s v="Financials"/>
    <s v="Diversified Banks"/>
    <s v="New York, New York"/>
    <d v="1988-05-31T00:00:00"/>
    <n v="831001"/>
    <m/>
  </r>
  <r>
    <d v="2019-05-20T00:00:00"/>
    <s v="C"/>
    <s v="buy"/>
    <n v="300"/>
    <n v="5"/>
    <s v="2019-05-20"/>
    <n v="64.75"/>
    <n v="65.5"/>
    <n v="64.519997000000004"/>
    <n v="64.959998999999996"/>
    <n v="64.475296"/>
    <n v="11605900"/>
    <s v="C"/>
    <x v="12"/>
    <s v="$50.00 to $99.99"/>
    <n v="50"/>
    <n v="0.08"/>
    <n v="24"/>
    <n v="19342.588800000001"/>
    <s v="C"/>
    <s v="Citigroup Inc."/>
    <s v="Financials"/>
    <s v="Diversified Banks"/>
    <s v="New York, New York"/>
    <d v="1988-05-31T00:00:00"/>
    <n v="831001"/>
    <m/>
  </r>
  <r>
    <d v="2019-05-20T00:00:00"/>
    <s v="C"/>
    <s v="buy"/>
    <n v="300"/>
    <n v="2"/>
    <s v="2019-05-20"/>
    <n v="64.75"/>
    <n v="65.5"/>
    <n v="64.519997000000004"/>
    <n v="64.959998999999996"/>
    <n v="64.475296"/>
    <n v="11605900"/>
    <s v="C"/>
    <x v="10"/>
    <s v="$50.00 to $99.99"/>
    <n v="50"/>
    <n v="0.08"/>
    <n v="24"/>
    <n v="19342.588800000001"/>
    <s v="C"/>
    <s v="Citigroup Inc."/>
    <s v="Financials"/>
    <s v="Diversified Banks"/>
    <s v="New York, New York"/>
    <d v="1988-05-31T00:00:00"/>
    <n v="831001"/>
    <m/>
  </r>
  <r>
    <d v="2019-05-20T00:00:00"/>
    <s v="C"/>
    <s v="buy"/>
    <n v="1300"/>
    <n v="9"/>
    <s v="2019-05-20"/>
    <n v="64.75"/>
    <n v="65.5"/>
    <n v="64.519997000000004"/>
    <n v="64.959998999999996"/>
    <n v="64.475296"/>
    <n v="11605900"/>
    <s v="C"/>
    <x v="6"/>
    <s v="$50.00 to $99.99"/>
    <n v="50"/>
    <n v="0.08"/>
    <n v="104"/>
    <n v="83817.8848"/>
    <s v="C"/>
    <s v="Citigroup Inc."/>
    <s v="Financials"/>
    <s v="Diversified Banks"/>
    <s v="New York, New York"/>
    <d v="1988-05-31T00:00:00"/>
    <n v="831001"/>
    <m/>
  </r>
  <r>
    <d v="2019-04-05T00:00:00"/>
    <s v="C"/>
    <s v="sell"/>
    <n v="500"/>
    <n v="7"/>
    <s v="2019-04-05"/>
    <n v="65.930000000000007"/>
    <n v="66.410004000000001"/>
    <n v="65.190002000000007"/>
    <n v="65.550003000000004"/>
    <n v="64.644790999999998"/>
    <n v="11062400"/>
    <s v="C"/>
    <x v="7"/>
    <s v="$50.00 to $99.99"/>
    <n v="50"/>
    <n v="0.08"/>
    <n v="40"/>
    <n v="32322.395499999999"/>
    <s v="C"/>
    <s v="Citigroup Inc."/>
    <s v="Financials"/>
    <s v="Diversified Banks"/>
    <s v="New York, New York"/>
    <d v="1988-05-31T00:00:00"/>
    <n v="831001"/>
    <m/>
  </r>
  <r>
    <d v="2019-05-14T00:00:00"/>
    <s v="C"/>
    <s v="buy"/>
    <n v="600"/>
    <n v="6"/>
    <s v="2019-05-14"/>
    <n v="64.620002999999997"/>
    <n v="65.970000999999996"/>
    <n v="64.349997999999999"/>
    <n v="65.260002"/>
    <n v="64.773055999999997"/>
    <n v="15096400"/>
    <s v="C"/>
    <x v="5"/>
    <s v="$50.00 to $99.99"/>
    <n v="50"/>
    <n v="0.08"/>
    <n v="48"/>
    <n v="38863.833599999998"/>
    <s v="C"/>
    <s v="Citigroup Inc."/>
    <s v="Financials"/>
    <s v="Diversified Banks"/>
    <s v="New York, New York"/>
    <d v="1988-05-31T00:00:00"/>
    <n v="831001"/>
    <m/>
  </r>
  <r>
    <d v="2019-04-11T00:00:00"/>
    <s v="C"/>
    <s v="buy"/>
    <n v="700"/>
    <n v="10"/>
    <s v="2019-04-11"/>
    <n v="65.800003000000004"/>
    <n v="66.440002000000007"/>
    <n v="65.309997999999993"/>
    <n v="65.910004000000001"/>
    <n v="64.999816999999993"/>
    <n v="11358700"/>
    <s v="C"/>
    <x v="2"/>
    <s v="$50.00 to $99.99"/>
    <n v="50"/>
    <n v="0.08"/>
    <n v="56"/>
    <n v="45499.871899999998"/>
    <s v="C"/>
    <s v="Citigroup Inc."/>
    <s v="Financials"/>
    <s v="Diversified Banks"/>
    <s v="New York, New York"/>
    <d v="1988-05-31T00:00:00"/>
    <n v="831001"/>
    <m/>
  </r>
  <r>
    <d v="2019-04-11T00:00:00"/>
    <s v="C"/>
    <s v="sell"/>
    <n v="900"/>
    <n v="18"/>
    <s v="2019-04-11"/>
    <n v="65.800003000000004"/>
    <n v="66.440002000000007"/>
    <n v="65.309997999999993"/>
    <n v="65.910004000000001"/>
    <n v="64.999816999999993"/>
    <n v="11358700"/>
    <s v="C"/>
    <x v="18"/>
    <s v="$50.00 to $99.99"/>
    <n v="50"/>
    <n v="0.08"/>
    <n v="72"/>
    <n v="58499.835299999992"/>
    <s v="C"/>
    <s v="Citigroup Inc."/>
    <s v="Financials"/>
    <s v="Diversified Banks"/>
    <s v="New York, New York"/>
    <d v="1988-05-31T00:00:00"/>
    <n v="831001"/>
    <m/>
  </r>
  <r>
    <d v="2019-04-08T00:00:00"/>
    <s v="C"/>
    <s v="buy"/>
    <n v="2100"/>
    <n v="17"/>
    <s v="2019-04-08"/>
    <n v="65.129997000000003"/>
    <n v="66.099997999999999"/>
    <n v="65.019997000000004"/>
    <n v="66.069999999999993"/>
    <n v="65.157600000000002"/>
    <n v="10466400"/>
    <s v="C"/>
    <x v="17"/>
    <s v="$50.00 to $99.99"/>
    <n v="50"/>
    <n v="0.08"/>
    <n v="168"/>
    <n v="136830.96"/>
    <s v="C"/>
    <s v="Citigroup Inc."/>
    <s v="Financials"/>
    <s v="Diversified Banks"/>
    <s v="New York, New York"/>
    <d v="1988-05-31T00:00:00"/>
    <n v="831001"/>
    <m/>
  </r>
  <r>
    <d v="2019-04-08T00:00:00"/>
    <s v="C"/>
    <s v="buy"/>
    <n v="900"/>
    <n v="11"/>
    <s v="2019-04-08"/>
    <n v="65.129997000000003"/>
    <n v="66.099997999999999"/>
    <n v="65.019997000000004"/>
    <n v="66.069999999999993"/>
    <n v="65.157600000000002"/>
    <n v="10466400"/>
    <s v="C"/>
    <x v="1"/>
    <s v="$50.00 to $99.99"/>
    <n v="50"/>
    <n v="0.08"/>
    <n v="72"/>
    <n v="58641.84"/>
    <s v="C"/>
    <s v="Citigroup Inc."/>
    <s v="Financials"/>
    <s v="Diversified Banks"/>
    <s v="New York, New York"/>
    <d v="1988-05-31T00:00:00"/>
    <n v="831001"/>
    <m/>
  </r>
  <r>
    <d v="2019-04-08T00:00:00"/>
    <s v="C"/>
    <s v="sell"/>
    <n v="300"/>
    <n v="8"/>
    <s v="2019-04-08"/>
    <n v="65.129997000000003"/>
    <n v="66.099997999999999"/>
    <n v="65.019997000000004"/>
    <n v="66.069999999999993"/>
    <n v="65.157600000000002"/>
    <n v="10466400"/>
    <s v="C"/>
    <x v="4"/>
    <s v="$50.00 to $99.99"/>
    <n v="50"/>
    <n v="0.08"/>
    <n v="24"/>
    <n v="19547.28"/>
    <s v="C"/>
    <s v="Citigroup Inc."/>
    <s v="Financials"/>
    <s v="Diversified Banks"/>
    <s v="New York, New York"/>
    <d v="1988-05-31T00:00:00"/>
    <n v="831001"/>
    <m/>
  </r>
  <r>
    <d v="2019-04-08T00:00:00"/>
    <s v="C"/>
    <s v="buy"/>
    <n v="1900"/>
    <n v="16"/>
    <s v="2019-04-08"/>
    <n v="65.129997000000003"/>
    <n v="66.099997999999999"/>
    <n v="65.019997000000004"/>
    <n v="66.069999999999993"/>
    <n v="65.157600000000002"/>
    <n v="10466400"/>
    <s v="C"/>
    <x v="8"/>
    <s v="$50.00 to $99.99"/>
    <n v="50"/>
    <n v="0.08"/>
    <n v="152"/>
    <n v="123799.44"/>
    <s v="C"/>
    <s v="Citigroup Inc."/>
    <s v="Financials"/>
    <s v="Diversified Banks"/>
    <s v="New York, New York"/>
    <d v="1988-05-31T00:00:00"/>
    <n v="831001"/>
    <m/>
  </r>
  <r>
    <d v="2019-06-07T00:00:00"/>
    <s v="C"/>
    <s v="buy"/>
    <n v="400"/>
    <n v="8"/>
    <s v="2019-06-07"/>
    <n v="66.160004000000001"/>
    <n v="66.800003000000004"/>
    <n v="65.620002999999997"/>
    <n v="65.690002000000007"/>
    <n v="65.199852000000007"/>
    <n v="11674200"/>
    <s v="C"/>
    <x v="4"/>
    <s v="$50.00 to $99.99"/>
    <n v="50"/>
    <n v="0.08"/>
    <n v="32"/>
    <n v="26079.9408"/>
    <s v="C"/>
    <s v="Citigroup Inc."/>
    <s v="Financials"/>
    <s v="Diversified Banks"/>
    <s v="New York, New York"/>
    <d v="1988-05-31T00:00:00"/>
    <n v="831001"/>
    <m/>
  </r>
  <r>
    <d v="2019-06-07T00:00:00"/>
    <s v="C"/>
    <s v="buy"/>
    <n v="100"/>
    <n v="2"/>
    <s v="2019-06-07"/>
    <n v="66.160004000000001"/>
    <n v="66.800003000000004"/>
    <n v="65.620002999999997"/>
    <n v="65.690002000000007"/>
    <n v="65.199852000000007"/>
    <n v="11674200"/>
    <s v="C"/>
    <x v="10"/>
    <s v="$50.00 to $99.99"/>
    <n v="50"/>
    <n v="0.08"/>
    <n v="8"/>
    <n v="6519.985200000001"/>
    <s v="C"/>
    <s v="Citigroup Inc."/>
    <s v="Financials"/>
    <s v="Diversified Banks"/>
    <s v="New York, New York"/>
    <d v="1988-05-31T00:00:00"/>
    <n v="831001"/>
    <m/>
  </r>
  <r>
    <d v="2019-06-05T00:00:00"/>
    <s v="C"/>
    <s v="buy"/>
    <n v="1000"/>
    <n v="16"/>
    <s v="2019-06-05"/>
    <n v="65.449996999999996"/>
    <n v="66.019997000000004"/>
    <n v="64.5"/>
    <n v="65.779999000000004"/>
    <n v="65.289176999999995"/>
    <n v="12536300"/>
    <s v="C"/>
    <x v="8"/>
    <s v="$50.00 to $99.99"/>
    <n v="50"/>
    <n v="0.08"/>
    <n v="80"/>
    <n v="65289.177000000003"/>
    <s v="C"/>
    <s v="Citigroup Inc."/>
    <s v="Financials"/>
    <s v="Diversified Banks"/>
    <s v="New York, New York"/>
    <d v="1988-05-31T00:00:00"/>
    <n v="831001"/>
    <m/>
  </r>
  <r>
    <d v="2019-06-05T00:00:00"/>
    <s v="C"/>
    <s v="buy"/>
    <n v="1500"/>
    <n v="19"/>
    <s v="2019-06-05"/>
    <n v="65.449996999999996"/>
    <n v="66.019997000000004"/>
    <n v="64.5"/>
    <n v="65.779999000000004"/>
    <n v="65.289176999999995"/>
    <n v="12536300"/>
    <s v="C"/>
    <x v="0"/>
    <s v="$50.00 to $99.99"/>
    <n v="50"/>
    <n v="0.08"/>
    <n v="120"/>
    <n v="97933.765499999994"/>
    <s v="C"/>
    <s v="Citigroup Inc."/>
    <s v="Financials"/>
    <s v="Diversified Banks"/>
    <s v="New York, New York"/>
    <d v="1988-05-31T00:00:00"/>
    <n v="831001"/>
    <m/>
  </r>
  <r>
    <d v="2019-06-05T00:00:00"/>
    <s v="C"/>
    <s v="buy"/>
    <n v="1400"/>
    <n v="20"/>
    <s v="2019-06-05"/>
    <n v="65.449996999999996"/>
    <n v="66.019997000000004"/>
    <n v="64.5"/>
    <n v="65.779999000000004"/>
    <n v="65.289176999999995"/>
    <n v="12536300"/>
    <s v="C"/>
    <x v="15"/>
    <s v="$50.00 to $99.99"/>
    <n v="50"/>
    <n v="0.08"/>
    <n v="112"/>
    <n v="91404.847799999989"/>
    <s v="C"/>
    <s v="Citigroup Inc."/>
    <s v="Financials"/>
    <s v="Diversified Banks"/>
    <s v="New York, New York"/>
    <d v="1988-05-31T00:00:00"/>
    <n v="831001"/>
    <m/>
  </r>
  <r>
    <d v="2019-06-05T00:00:00"/>
    <s v="C"/>
    <s v="buy"/>
    <n v="900"/>
    <n v="8"/>
    <s v="2019-06-05"/>
    <n v="65.449996999999996"/>
    <n v="66.019997000000004"/>
    <n v="64.5"/>
    <n v="65.779999000000004"/>
    <n v="65.289176999999995"/>
    <n v="12536300"/>
    <s v="C"/>
    <x v="4"/>
    <s v="$50.00 to $99.99"/>
    <n v="50"/>
    <n v="0.08"/>
    <n v="72"/>
    <n v="58760.259299999998"/>
    <s v="C"/>
    <s v="Citigroup Inc."/>
    <s v="Financials"/>
    <s v="Diversified Banks"/>
    <s v="New York, New York"/>
    <d v="1988-05-31T00:00:00"/>
    <n v="831001"/>
    <m/>
  </r>
  <r>
    <d v="2019-06-04T00:00:00"/>
    <s v="C"/>
    <s v="buy"/>
    <n v="1700"/>
    <n v="13"/>
    <s v="2019-06-04"/>
    <n v="63.790000999999997"/>
    <n v="65.940002000000007"/>
    <n v="63.759998000000003"/>
    <n v="65.879997000000003"/>
    <n v="65.388428000000005"/>
    <n v="17743100"/>
    <s v="C"/>
    <x v="13"/>
    <s v="$50.00 to $99.99"/>
    <n v="50"/>
    <n v="0.08"/>
    <n v="136"/>
    <n v="111160.3276"/>
    <s v="C"/>
    <s v="Citigroup Inc."/>
    <s v="Financials"/>
    <s v="Diversified Banks"/>
    <s v="New York, New York"/>
    <d v="1988-05-31T00:00:00"/>
    <n v="831001"/>
    <m/>
  </r>
  <r>
    <d v="2019-06-04T00:00:00"/>
    <s v="C"/>
    <s v="sell"/>
    <n v="1700"/>
    <n v="18"/>
    <s v="2019-06-04"/>
    <n v="63.790000999999997"/>
    <n v="65.940002000000007"/>
    <n v="63.759998000000003"/>
    <n v="65.879997000000003"/>
    <n v="65.388428000000005"/>
    <n v="17743100"/>
    <s v="C"/>
    <x v="18"/>
    <s v="$50.00 to $99.99"/>
    <n v="50"/>
    <n v="0.08"/>
    <n v="136"/>
    <n v="111160.3276"/>
    <s v="C"/>
    <s v="Citigroup Inc."/>
    <s v="Financials"/>
    <s v="Diversified Banks"/>
    <s v="New York, New York"/>
    <d v="1988-05-31T00:00:00"/>
    <n v="831001"/>
    <m/>
  </r>
  <r>
    <d v="2019-05-21T00:00:00"/>
    <s v="C"/>
    <s v="sell"/>
    <n v="2200"/>
    <n v="19"/>
    <s v="2019-05-21"/>
    <n v="65.5"/>
    <n v="66.089995999999999"/>
    <n v="65.199996999999996"/>
    <n v="66.080001999999993"/>
    <n v="65.586937000000006"/>
    <n v="11051500"/>
    <s v="C"/>
    <x v="0"/>
    <s v="$50.00 to $99.99"/>
    <n v="50"/>
    <n v="0.08"/>
    <n v="176"/>
    <n v="144291.26139999999"/>
    <s v="C"/>
    <s v="Citigroup Inc."/>
    <s v="Financials"/>
    <s v="Diversified Banks"/>
    <s v="New York, New York"/>
    <d v="1988-05-31T00:00:00"/>
    <n v="831001"/>
    <m/>
  </r>
  <r>
    <d v="2019-06-06T00:00:00"/>
    <s v="C"/>
    <s v="buy"/>
    <n v="2700"/>
    <n v="16"/>
    <s v="2019-06-06"/>
    <n v="65.819999999999993"/>
    <n v="66.769997000000004"/>
    <n v="65.5"/>
    <n v="66.470000999999996"/>
    <n v="65.974029999999999"/>
    <n v="10868900"/>
    <s v="C"/>
    <x v="8"/>
    <s v="$50.00 to $99.99"/>
    <n v="50"/>
    <n v="0.08"/>
    <n v="216"/>
    <n v="178129.88099999999"/>
    <s v="C"/>
    <s v="Citigroup Inc."/>
    <s v="Financials"/>
    <s v="Diversified Banks"/>
    <s v="New York, New York"/>
    <d v="1988-05-31T00:00:00"/>
    <n v="831001"/>
    <m/>
  </r>
  <r>
    <d v="2019-06-17T00:00:00"/>
    <s v="C"/>
    <s v="buy"/>
    <n v="1600"/>
    <n v="17"/>
    <s v="2019-06-17"/>
    <n v="67.5"/>
    <n v="67.510002"/>
    <n v="66.400002000000001"/>
    <n v="66.540001000000004"/>
    <n v="66.043503000000001"/>
    <n v="8135900"/>
    <s v="C"/>
    <x v="17"/>
    <s v="$50.00 to $99.99"/>
    <n v="50"/>
    <n v="0.08"/>
    <n v="128"/>
    <n v="105669.6048"/>
    <s v="C"/>
    <s v="Citigroup Inc."/>
    <s v="Financials"/>
    <s v="Diversified Banks"/>
    <s v="New York, New York"/>
    <d v="1988-05-31T00:00:00"/>
    <n v="831001"/>
    <m/>
  </r>
  <r>
    <d v="2019-06-25T00:00:00"/>
    <s v="C"/>
    <s v="sell"/>
    <n v="800"/>
    <n v="14"/>
    <s v="2019-06-25"/>
    <n v="67.459998999999996"/>
    <n v="67.480002999999996"/>
    <n v="66.480002999999996"/>
    <n v="66.540001000000004"/>
    <n v="66.043503000000001"/>
    <n v="14205600"/>
    <s v="C"/>
    <x v="16"/>
    <s v="$50.00 to $99.99"/>
    <n v="50"/>
    <n v="0.08"/>
    <n v="64"/>
    <n v="52834.8024"/>
    <s v="C"/>
    <s v="Citigroup Inc."/>
    <s v="Financials"/>
    <s v="Diversified Banks"/>
    <s v="New York, New York"/>
    <d v="1988-05-31T00:00:00"/>
    <n v="831001"/>
    <m/>
  </r>
  <r>
    <d v="2019-06-25T00:00:00"/>
    <s v="C"/>
    <s v="sell"/>
    <n v="3200"/>
    <n v="13"/>
    <s v="2019-06-25"/>
    <n v="67.459998999999996"/>
    <n v="67.480002999999996"/>
    <n v="66.480002999999996"/>
    <n v="66.540001000000004"/>
    <n v="66.043503000000001"/>
    <n v="14205600"/>
    <s v="C"/>
    <x v="13"/>
    <s v="$50.00 to $99.99"/>
    <n v="50"/>
    <n v="0.08"/>
    <n v="256"/>
    <n v="211339.2096"/>
    <s v="C"/>
    <s v="Citigroup Inc."/>
    <s v="Financials"/>
    <s v="Diversified Banks"/>
    <s v="New York, New York"/>
    <d v="1988-05-31T00:00:00"/>
    <n v="831001"/>
    <m/>
  </r>
  <r>
    <d v="2019-06-17T00:00:00"/>
    <s v="C"/>
    <s v="buy"/>
    <n v="600"/>
    <n v="5"/>
    <s v="2019-06-17"/>
    <n v="67.5"/>
    <n v="67.510002"/>
    <n v="66.400002000000001"/>
    <n v="66.540001000000004"/>
    <n v="66.043503000000001"/>
    <n v="8135900"/>
    <s v="C"/>
    <x v="12"/>
    <s v="$50.00 to $99.99"/>
    <n v="50"/>
    <n v="0.08"/>
    <n v="48"/>
    <n v="39626.101799999997"/>
    <s v="C"/>
    <s v="Citigroup Inc."/>
    <s v="Financials"/>
    <s v="Diversified Banks"/>
    <s v="New York, New York"/>
    <d v="1988-05-31T00:00:00"/>
    <n v="831001"/>
    <m/>
  </r>
  <r>
    <d v="2019-06-12T00:00:00"/>
    <s v="C"/>
    <s v="sell"/>
    <n v="200"/>
    <n v="5"/>
    <s v="2019-06-12"/>
    <n v="67.650002000000001"/>
    <n v="67.809997999999993"/>
    <n v="66.629997000000003"/>
    <n v="66.809997999999993"/>
    <n v="66.311485000000005"/>
    <n v="9878300"/>
    <s v="C"/>
    <x v="12"/>
    <s v="$50.00 to $99.99"/>
    <n v="50"/>
    <n v="0.08"/>
    <n v="16"/>
    <n v="13262.297"/>
    <s v="C"/>
    <s v="Citigroup Inc."/>
    <s v="Financials"/>
    <s v="Diversified Banks"/>
    <s v="New York, New York"/>
    <d v="1988-05-31T00:00:00"/>
    <n v="831001"/>
    <m/>
  </r>
  <r>
    <d v="2019-06-12T00:00:00"/>
    <s v="C"/>
    <s v="buy"/>
    <n v="1200"/>
    <n v="15"/>
    <s v="2019-06-12"/>
    <n v="67.650002000000001"/>
    <n v="67.809997999999993"/>
    <n v="66.629997000000003"/>
    <n v="66.809997999999993"/>
    <n v="66.311485000000005"/>
    <n v="9878300"/>
    <s v="C"/>
    <x v="9"/>
    <s v="$50.00 to $99.99"/>
    <n v="50"/>
    <n v="0.08"/>
    <n v="96"/>
    <n v="79573.782000000007"/>
    <s v="C"/>
    <s v="Citigroup Inc."/>
    <s v="Financials"/>
    <s v="Diversified Banks"/>
    <s v="New York, New York"/>
    <d v="1988-05-31T00:00:00"/>
    <n v="831001"/>
    <m/>
  </r>
  <r>
    <d v="2019-06-12T00:00:00"/>
    <s v="C"/>
    <s v="buy"/>
    <n v="1400"/>
    <n v="16"/>
    <s v="2019-06-12"/>
    <n v="67.650002000000001"/>
    <n v="67.809997999999993"/>
    <n v="66.629997000000003"/>
    <n v="66.809997999999993"/>
    <n v="66.311485000000005"/>
    <n v="9878300"/>
    <s v="C"/>
    <x v="8"/>
    <s v="$50.00 to $99.99"/>
    <n v="50"/>
    <n v="0.08"/>
    <n v="112"/>
    <n v="92836.079000000012"/>
    <s v="C"/>
    <s v="Citigroup Inc."/>
    <s v="Financials"/>
    <s v="Diversified Banks"/>
    <s v="New York, New York"/>
    <d v="1988-05-31T00:00:00"/>
    <n v="831001"/>
    <m/>
  </r>
  <r>
    <d v="2019-04-15T00:00:00"/>
    <s v="C"/>
    <s v="sell"/>
    <n v="1200"/>
    <n v="8"/>
    <s v="2019-04-15"/>
    <n v="67.389999000000003"/>
    <n v="67.779999000000004"/>
    <n v="66.269997000000004"/>
    <n v="67.379997000000003"/>
    <n v="66.449509000000006"/>
    <n v="19493900"/>
    <s v="C"/>
    <x v="4"/>
    <s v="$50.00 to $99.99"/>
    <n v="50"/>
    <n v="0.08"/>
    <n v="96"/>
    <n v="79739.410800000012"/>
    <s v="C"/>
    <s v="Citigroup Inc."/>
    <s v="Financials"/>
    <s v="Diversified Banks"/>
    <s v="New York, New York"/>
    <d v="1988-05-31T00:00:00"/>
    <n v="831001"/>
    <m/>
  </r>
  <r>
    <d v="2019-04-12T00:00:00"/>
    <s v="C"/>
    <s v="sell"/>
    <n v="1200"/>
    <n v="14"/>
    <s v="2019-04-12"/>
    <n v="67.080001999999993"/>
    <n v="68.309997999999993"/>
    <n v="66.639999000000003"/>
    <n v="67.419998000000007"/>
    <n v="66.488952999999995"/>
    <n v="19238700"/>
    <s v="C"/>
    <x v="16"/>
    <s v="$50.00 to $99.99"/>
    <n v="50"/>
    <n v="0.08"/>
    <n v="96"/>
    <n v="79786.743599999987"/>
    <s v="C"/>
    <s v="Citigroup Inc."/>
    <s v="Financials"/>
    <s v="Diversified Banks"/>
    <s v="New York, New York"/>
    <d v="1988-05-31T00:00:00"/>
    <n v="831001"/>
    <m/>
  </r>
  <r>
    <d v="2019-06-13T00:00:00"/>
    <s v="C"/>
    <s v="buy"/>
    <n v="800"/>
    <n v="12"/>
    <s v="2019-06-13"/>
    <n v="66.830001999999993"/>
    <n v="67.440002000000007"/>
    <n v="66.769997000000004"/>
    <n v="67.080001999999993"/>
    <n v="66.579475000000002"/>
    <n v="9453600"/>
    <s v="C"/>
    <x v="11"/>
    <s v="$50.00 to $99.99"/>
    <n v="50"/>
    <n v="0.08"/>
    <n v="64"/>
    <n v="53263.58"/>
    <s v="C"/>
    <s v="Citigroup Inc."/>
    <s v="Financials"/>
    <s v="Diversified Banks"/>
    <s v="New York, New York"/>
    <d v="1988-05-31T00:00:00"/>
    <n v="831001"/>
    <m/>
  </r>
  <r>
    <d v="2019-06-10T00:00:00"/>
    <s v="C"/>
    <s v="buy"/>
    <n v="300"/>
    <n v="11"/>
    <s v="2019-06-10"/>
    <n v="66.879997000000003"/>
    <n v="67.980002999999996"/>
    <n v="66.730002999999996"/>
    <n v="67.120002999999997"/>
    <n v="66.619179000000003"/>
    <n v="10994700"/>
    <s v="C"/>
    <x v="1"/>
    <s v="$50.00 to $99.99"/>
    <n v="50"/>
    <n v="0.08"/>
    <n v="24"/>
    <n v="19985.753700000001"/>
    <s v="C"/>
    <s v="Citigroup Inc."/>
    <s v="Financials"/>
    <s v="Diversified Banks"/>
    <s v="New York, New York"/>
    <d v="1988-05-31T00:00:00"/>
    <n v="831001"/>
    <m/>
  </r>
  <r>
    <d v="2019-06-10T00:00:00"/>
    <s v="C"/>
    <s v="sell"/>
    <n v="2200"/>
    <n v="15"/>
    <s v="2019-06-10"/>
    <n v="66.879997000000003"/>
    <n v="67.980002999999996"/>
    <n v="66.730002999999996"/>
    <n v="67.120002999999997"/>
    <n v="66.619179000000003"/>
    <n v="10994700"/>
    <s v="C"/>
    <x v="9"/>
    <s v="$50.00 to $99.99"/>
    <n v="50"/>
    <n v="0.08"/>
    <n v="176"/>
    <n v="146562.19380000001"/>
    <s v="C"/>
    <s v="Citigroup Inc."/>
    <s v="Financials"/>
    <s v="Diversified Banks"/>
    <s v="New York, New York"/>
    <d v="1988-05-31T00:00:00"/>
    <n v="831001"/>
    <m/>
  </r>
  <r>
    <d v="2019-06-26T00:00:00"/>
    <s v="C"/>
    <s v="buy"/>
    <n v="300"/>
    <n v="8"/>
    <s v="2019-06-26"/>
    <n v="67.040001000000004"/>
    <n v="67.720000999999996"/>
    <n v="66.769997000000004"/>
    <n v="67.220000999999996"/>
    <n v="66.718429999999998"/>
    <n v="13654100"/>
    <s v="C"/>
    <x v="4"/>
    <s v="$50.00 to $99.99"/>
    <n v="50"/>
    <n v="0.08"/>
    <n v="24"/>
    <n v="20015.528999999999"/>
    <s v="C"/>
    <s v="Citigroup Inc."/>
    <s v="Financials"/>
    <s v="Diversified Banks"/>
    <s v="New York, New York"/>
    <d v="1988-05-31T00:00:00"/>
    <n v="831001"/>
    <m/>
  </r>
  <r>
    <d v="2019-06-26T00:00:00"/>
    <s v="C"/>
    <s v="sell"/>
    <n v="800"/>
    <n v="11"/>
    <s v="2019-06-26"/>
    <n v="67.040001000000004"/>
    <n v="67.720000999999996"/>
    <n v="66.769997000000004"/>
    <n v="67.220000999999996"/>
    <n v="66.718429999999998"/>
    <n v="13654100"/>
    <s v="C"/>
    <x v="1"/>
    <s v="$50.00 to $99.99"/>
    <n v="50"/>
    <n v="0.08"/>
    <n v="64"/>
    <n v="53374.743999999999"/>
    <s v="C"/>
    <s v="Citigroup Inc."/>
    <s v="Financials"/>
    <s v="Diversified Banks"/>
    <s v="New York, New York"/>
    <d v="1988-05-31T00:00:00"/>
    <n v="831001"/>
    <m/>
  </r>
  <r>
    <d v="2019-06-24T00:00:00"/>
    <s v="C"/>
    <s v="sell"/>
    <n v="200"/>
    <n v="4"/>
    <s v="2019-06-24"/>
    <n v="67.819999999999993"/>
    <n v="68.5"/>
    <n v="67.379997000000003"/>
    <n v="67.410004000000001"/>
    <n v="66.907013000000006"/>
    <n v="11223700"/>
    <s v="C"/>
    <x v="14"/>
    <s v="$50.00 to $99.99"/>
    <n v="50"/>
    <n v="0.08"/>
    <n v="16"/>
    <n v="13381.402599999999"/>
    <s v="C"/>
    <s v="Citigroup Inc."/>
    <s v="Financials"/>
    <s v="Diversified Banks"/>
    <s v="New York, New York"/>
    <d v="1988-05-31T00:00:00"/>
    <n v="831001"/>
    <m/>
  </r>
  <r>
    <d v="2019-06-24T00:00:00"/>
    <s v="C"/>
    <s v="buy"/>
    <n v="1200"/>
    <n v="10"/>
    <s v="2019-06-24"/>
    <n v="67.819999999999993"/>
    <n v="68.5"/>
    <n v="67.379997000000003"/>
    <n v="67.410004000000001"/>
    <n v="66.907013000000006"/>
    <n v="11223700"/>
    <s v="C"/>
    <x v="2"/>
    <s v="$50.00 to $99.99"/>
    <n v="50"/>
    <n v="0.08"/>
    <n v="96"/>
    <n v="80288.415600000008"/>
    <s v="C"/>
    <s v="Citigroup Inc."/>
    <s v="Financials"/>
    <s v="Diversified Banks"/>
    <s v="New York, New York"/>
    <d v="1988-05-31T00:00:00"/>
    <n v="831001"/>
    <m/>
  </r>
  <r>
    <d v="2019-06-14T00:00:00"/>
    <s v="C"/>
    <s v="sell"/>
    <n v="100"/>
    <n v="1"/>
    <s v="2019-06-14"/>
    <n v="67.150002000000001"/>
    <n v="67.720000999999996"/>
    <n v="66.5"/>
    <n v="67.480002999999996"/>
    <n v="66.976494000000002"/>
    <n v="8901900"/>
    <s v="C"/>
    <x v="19"/>
    <s v="$50.00 to $99.99"/>
    <n v="50"/>
    <n v="0.08"/>
    <n v="8"/>
    <n v="6697.6494000000002"/>
    <s v="C"/>
    <s v="Citigroup Inc."/>
    <s v="Financials"/>
    <s v="Diversified Banks"/>
    <s v="New York, New York"/>
    <d v="1988-05-31T00:00:00"/>
    <n v="831001"/>
    <m/>
  </r>
  <r>
    <d v="2019-05-09T00:00:00"/>
    <s v="C"/>
    <s v="buy"/>
    <n v="1200"/>
    <n v="10"/>
    <s v="2019-05-09"/>
    <n v="66.830001999999993"/>
    <n v="67.860000999999997"/>
    <n v="66.430000000000007"/>
    <n v="67.629997000000003"/>
    <n v="67.125366"/>
    <n v="16994200"/>
    <s v="C"/>
    <x v="2"/>
    <s v="$50.00 to $99.99"/>
    <n v="50"/>
    <n v="0.08"/>
    <n v="96"/>
    <n v="80550.439199999993"/>
    <s v="C"/>
    <s v="Citigroup Inc."/>
    <s v="Financials"/>
    <s v="Diversified Banks"/>
    <s v="New York, New York"/>
    <d v="1988-05-31T00:00:00"/>
    <n v="831001"/>
    <m/>
  </r>
  <r>
    <d v="2019-05-09T00:00:00"/>
    <s v="C"/>
    <s v="buy"/>
    <n v="200"/>
    <n v="4"/>
    <s v="2019-05-09"/>
    <n v="66.830001999999993"/>
    <n v="67.860000999999997"/>
    <n v="66.430000000000007"/>
    <n v="67.629997000000003"/>
    <n v="67.125366"/>
    <n v="16994200"/>
    <s v="C"/>
    <x v="14"/>
    <s v="$50.00 to $99.99"/>
    <n v="50"/>
    <n v="0.08"/>
    <n v="16"/>
    <n v="13425.073200000001"/>
    <s v="C"/>
    <s v="Citigroup Inc."/>
    <s v="Financials"/>
    <s v="Diversified Banks"/>
    <s v="New York, New York"/>
    <d v="1988-05-31T00:00:00"/>
    <n v="831001"/>
    <m/>
  </r>
  <r>
    <d v="2019-06-11T00:00:00"/>
    <s v="C"/>
    <s v="buy"/>
    <n v="1000"/>
    <n v="16"/>
    <s v="2019-06-11"/>
    <n v="67.580001999999993"/>
    <n v="68.029999000000004"/>
    <n v="67.160004000000001"/>
    <n v="67.879997000000003"/>
    <n v="67.373504999999994"/>
    <n v="9800900"/>
    <s v="C"/>
    <x v="8"/>
    <s v="$50.00 to $99.99"/>
    <n v="50"/>
    <n v="0.08"/>
    <n v="80"/>
    <n v="67373.50499999999"/>
    <s v="C"/>
    <s v="Citigroup Inc."/>
    <s v="Financials"/>
    <s v="Diversified Banks"/>
    <s v="New York, New York"/>
    <d v="1988-05-31T00:00:00"/>
    <n v="831001"/>
    <m/>
  </r>
  <r>
    <d v="2019-06-11T00:00:00"/>
    <s v="C"/>
    <s v="sell"/>
    <n v="1500"/>
    <n v="18"/>
    <s v="2019-06-11"/>
    <n v="67.580001999999993"/>
    <n v="68.029999000000004"/>
    <n v="67.160004000000001"/>
    <n v="67.879997000000003"/>
    <n v="67.373504999999994"/>
    <n v="9800900"/>
    <s v="C"/>
    <x v="18"/>
    <s v="$50.00 to $99.99"/>
    <n v="50"/>
    <n v="0.08"/>
    <n v="120"/>
    <n v="101060.25750000001"/>
    <s v="C"/>
    <s v="Citigroup Inc."/>
    <s v="Financials"/>
    <s v="Diversified Banks"/>
    <s v="New York, New York"/>
    <d v="1988-05-31T00:00:00"/>
    <n v="831001"/>
    <m/>
  </r>
  <r>
    <d v="2019-05-10T00:00:00"/>
    <s v="C"/>
    <s v="sell"/>
    <n v="100"/>
    <n v="1"/>
    <s v="2019-05-10"/>
    <n v="67.269997000000004"/>
    <n v="68.099997999999999"/>
    <n v="66.529999000000004"/>
    <n v="67.900002000000001"/>
    <n v="67.393355999999997"/>
    <n v="12318700"/>
    <s v="C"/>
    <x v="19"/>
    <s v="$50.00 to $99.99"/>
    <n v="50"/>
    <n v="0.08"/>
    <n v="8"/>
    <n v="6739.3355999999994"/>
    <s v="C"/>
    <s v="Citigroup Inc."/>
    <s v="Financials"/>
    <s v="Diversified Banks"/>
    <s v="New York, New York"/>
    <d v="1988-05-31T00:00:00"/>
    <n v="831001"/>
    <m/>
  </r>
  <r>
    <d v="2019-06-21T00:00:00"/>
    <s v="C"/>
    <s v="buy"/>
    <n v="1200"/>
    <n v="16"/>
    <s v="2019-06-21"/>
    <n v="68.029999000000004"/>
    <n v="68.959998999999996"/>
    <n v="67.819999999999993"/>
    <n v="67.970000999999996"/>
    <n v="67.462836999999993"/>
    <n v="19502500"/>
    <s v="C"/>
    <x v="8"/>
    <s v="$50.00 to $99.99"/>
    <n v="50"/>
    <n v="0.08"/>
    <n v="96"/>
    <n v="80955.404399999985"/>
    <s v="C"/>
    <s v="Citigroup Inc."/>
    <s v="Financials"/>
    <s v="Diversified Banks"/>
    <s v="New York, New York"/>
    <d v="1988-05-31T00:00:00"/>
    <n v="831001"/>
    <m/>
  </r>
  <r>
    <d v="2019-06-18T00:00:00"/>
    <s v="C"/>
    <s v="sell"/>
    <n v="800"/>
    <n v="8"/>
    <s v="2019-06-18"/>
    <n v="66.809997999999993"/>
    <n v="68.25"/>
    <n v="66.5"/>
    <n v="67.980002999999996"/>
    <n v="67.472763"/>
    <n v="12199100"/>
    <s v="C"/>
    <x v="4"/>
    <s v="$50.00 to $99.99"/>
    <n v="50"/>
    <n v="0.08"/>
    <n v="64"/>
    <n v="53978.210400000004"/>
    <s v="C"/>
    <s v="Citigroup Inc."/>
    <s v="Financials"/>
    <s v="Diversified Banks"/>
    <s v="New York, New York"/>
    <d v="1988-05-31T00:00:00"/>
    <n v="831001"/>
    <m/>
  </r>
  <r>
    <d v="2019-06-18T00:00:00"/>
    <s v="C"/>
    <s v="buy"/>
    <n v="1100"/>
    <n v="4"/>
    <s v="2019-06-18"/>
    <n v="66.809997999999993"/>
    <n v="68.25"/>
    <n v="66.5"/>
    <n v="67.980002999999996"/>
    <n v="67.472763"/>
    <n v="12199100"/>
    <s v="C"/>
    <x v="14"/>
    <s v="$50.00 to $99.99"/>
    <n v="50"/>
    <n v="0.08"/>
    <n v="88"/>
    <n v="74220.039300000004"/>
    <s v="C"/>
    <s v="Citigroup Inc."/>
    <s v="Financials"/>
    <s v="Diversified Banks"/>
    <s v="New York, New York"/>
    <d v="1988-05-31T00:00:00"/>
    <n v="831001"/>
    <m/>
  </r>
  <r>
    <d v="2019-06-18T00:00:00"/>
    <s v="C"/>
    <s v="buy"/>
    <n v="100"/>
    <n v="5"/>
    <s v="2019-06-18"/>
    <n v="66.809997999999993"/>
    <n v="68.25"/>
    <n v="66.5"/>
    <n v="67.980002999999996"/>
    <n v="67.472763"/>
    <n v="12199100"/>
    <s v="C"/>
    <x v="12"/>
    <s v="$50.00 to $99.99"/>
    <n v="50"/>
    <n v="0.08"/>
    <n v="8"/>
    <n v="6747.2763000000004"/>
    <s v="C"/>
    <s v="Citigroup Inc."/>
    <s v="Financials"/>
    <s v="Diversified Banks"/>
    <s v="New York, New York"/>
    <d v="1988-05-31T00:00:00"/>
    <n v="831001"/>
    <m/>
  </r>
  <r>
    <d v="2019-06-27T00:00:00"/>
    <s v="C"/>
    <s v="sell"/>
    <n v="500"/>
    <n v="6"/>
    <s v="2019-06-27"/>
    <n v="67.620002999999997"/>
    <n v="68.430000000000007"/>
    <n v="67.529999000000004"/>
    <n v="68.150002000000001"/>
    <n v="67.641495000000006"/>
    <n v="11989100"/>
    <s v="C"/>
    <x v="5"/>
    <s v="$50.00 to $99.99"/>
    <n v="50"/>
    <n v="0.08"/>
    <n v="40"/>
    <n v="33820.747499999998"/>
    <s v="C"/>
    <s v="Citigroup Inc."/>
    <s v="Financials"/>
    <s v="Diversified Banks"/>
    <s v="New York, New York"/>
    <d v="1988-05-31T00:00:00"/>
    <n v="831001"/>
    <m/>
  </r>
  <r>
    <d v="2019-05-07T00:00:00"/>
    <s v="C"/>
    <s v="sell"/>
    <n v="300"/>
    <n v="4"/>
    <s v="2019-05-07"/>
    <n v="69.349997999999999"/>
    <n v="69.5"/>
    <n v="67.620002999999997"/>
    <n v="68.160004000000001"/>
    <n v="67.651420999999999"/>
    <n v="17673400"/>
    <s v="C"/>
    <x v="14"/>
    <s v="$50.00 to $99.99"/>
    <n v="50"/>
    <n v="0.08"/>
    <n v="24"/>
    <n v="20295.426299999999"/>
    <s v="C"/>
    <s v="Citigroup Inc."/>
    <s v="Financials"/>
    <s v="Diversified Banks"/>
    <s v="New York, New York"/>
    <d v="1988-05-31T00:00:00"/>
    <n v="831001"/>
    <m/>
  </r>
  <r>
    <d v="2019-05-08T00:00:00"/>
    <s v="C"/>
    <s v="buy"/>
    <n v="1200"/>
    <n v="18"/>
    <s v="2019-05-08"/>
    <n v="67.879997000000003"/>
    <n v="68.849997999999999"/>
    <n v="67.709998999999996"/>
    <n v="68.220000999999996"/>
    <n v="67.710967999999994"/>
    <n v="9470500"/>
    <s v="C"/>
    <x v="18"/>
    <s v="$50.00 to $99.99"/>
    <n v="50"/>
    <n v="0.08"/>
    <n v="96"/>
    <n v="81253.161599999992"/>
    <s v="C"/>
    <s v="Citigroup Inc."/>
    <s v="Financials"/>
    <s v="Diversified Banks"/>
    <s v="New York, New York"/>
    <d v="1988-05-31T00:00:00"/>
    <n v="831001"/>
    <m/>
  </r>
  <r>
    <d v="2019-05-08T00:00:00"/>
    <s v="C"/>
    <s v="buy"/>
    <n v="300"/>
    <n v="6"/>
    <s v="2019-05-08"/>
    <n v="67.879997000000003"/>
    <n v="68.849997999999999"/>
    <n v="67.709998999999996"/>
    <n v="68.220000999999996"/>
    <n v="67.710967999999994"/>
    <n v="9470500"/>
    <s v="C"/>
    <x v="5"/>
    <s v="$50.00 to $99.99"/>
    <n v="50"/>
    <n v="0.08"/>
    <n v="24"/>
    <n v="20313.290400000002"/>
    <s v="C"/>
    <s v="Citigroup Inc."/>
    <s v="Financials"/>
    <s v="Diversified Banks"/>
    <s v="New York, New York"/>
    <d v="1988-05-31T00:00:00"/>
    <n v="831001"/>
    <m/>
  </r>
  <r>
    <d v="2019-05-08T00:00:00"/>
    <s v="C"/>
    <s v="buy"/>
    <n v="800"/>
    <n v="7"/>
    <s v="2019-05-08"/>
    <n v="67.879997000000003"/>
    <n v="68.849997999999999"/>
    <n v="67.709998999999996"/>
    <n v="68.220000999999996"/>
    <n v="67.710967999999994"/>
    <n v="9470500"/>
    <s v="C"/>
    <x v="7"/>
    <s v="$50.00 to $99.99"/>
    <n v="50"/>
    <n v="0.08"/>
    <n v="64"/>
    <n v="54168.774399999988"/>
    <s v="C"/>
    <s v="Citigroup Inc."/>
    <s v="Financials"/>
    <s v="Diversified Banks"/>
    <s v="New York, New York"/>
    <d v="1988-05-31T00:00:00"/>
    <n v="831001"/>
    <m/>
  </r>
  <r>
    <d v="2019-05-08T00:00:00"/>
    <s v="C"/>
    <s v="buy"/>
    <n v="1400"/>
    <n v="17"/>
    <s v="2019-05-08"/>
    <n v="67.879997000000003"/>
    <n v="68.849997999999999"/>
    <n v="67.709998999999996"/>
    <n v="68.220000999999996"/>
    <n v="67.710967999999994"/>
    <n v="9470500"/>
    <s v="C"/>
    <x v="17"/>
    <s v="$50.00 to $99.99"/>
    <n v="50"/>
    <n v="0.08"/>
    <n v="112"/>
    <n v="94795.355199999991"/>
    <s v="C"/>
    <s v="Citigroup Inc."/>
    <s v="Financials"/>
    <s v="Diversified Banks"/>
    <s v="New York, New York"/>
    <d v="1988-05-31T00:00:00"/>
    <n v="831001"/>
    <m/>
  </r>
  <r>
    <d v="2019-04-25T00:00:00"/>
    <s v="C"/>
    <s v="sell"/>
    <n v="2300"/>
    <n v="20"/>
    <s v="2019-04-25"/>
    <n v="68.559997999999993"/>
    <n v="69.180000000000007"/>
    <n v="68.150002000000001"/>
    <n v="68.730002999999996"/>
    <n v="67.780868999999996"/>
    <n v="8913600"/>
    <s v="C"/>
    <x v="15"/>
    <s v="$50.00 to $99.99"/>
    <n v="50"/>
    <n v="0.08"/>
    <n v="184"/>
    <n v="155895.9987"/>
    <s v="C"/>
    <s v="Citigroup Inc."/>
    <s v="Financials"/>
    <s v="Diversified Banks"/>
    <s v="New York, New York"/>
    <d v="1988-05-31T00:00:00"/>
    <n v="831001"/>
    <m/>
  </r>
  <r>
    <d v="2019-04-25T00:00:00"/>
    <s v="C"/>
    <s v="sell"/>
    <n v="900"/>
    <n v="14"/>
    <s v="2019-04-25"/>
    <n v="68.559997999999993"/>
    <n v="69.180000000000007"/>
    <n v="68.150002000000001"/>
    <n v="68.730002999999996"/>
    <n v="67.780868999999996"/>
    <n v="8913600"/>
    <s v="C"/>
    <x v="16"/>
    <s v="$50.00 to $99.99"/>
    <n v="50"/>
    <n v="0.08"/>
    <n v="72"/>
    <n v="61002.782099999997"/>
    <s v="C"/>
    <s v="Citigroup Inc."/>
    <s v="Financials"/>
    <s v="Diversified Banks"/>
    <s v="New York, New York"/>
    <d v="1988-05-31T00:00:00"/>
    <n v="831001"/>
    <m/>
  </r>
  <r>
    <d v="2019-04-22T00:00:00"/>
    <s v="C"/>
    <s v="buy"/>
    <n v="700"/>
    <n v="13"/>
    <s v="2019-04-22"/>
    <n v="69.580001999999993"/>
    <n v="69.709998999999996"/>
    <n v="69.010002"/>
    <n v="69.089995999999999"/>
    <n v="68.135895000000005"/>
    <n v="13195600"/>
    <s v="C"/>
    <x v="13"/>
    <s v="$50.00 to $99.99"/>
    <n v="50"/>
    <n v="0.08"/>
    <n v="56"/>
    <n v="47695.126500000013"/>
    <s v="C"/>
    <s v="Citigroup Inc."/>
    <s v="Financials"/>
    <s v="Diversified Banks"/>
    <s v="New York, New York"/>
    <d v="1988-05-31T00:00:00"/>
    <n v="831001"/>
    <m/>
  </r>
  <r>
    <d v="2019-04-23T00:00:00"/>
    <s v="C"/>
    <s v="sell"/>
    <n v="200"/>
    <n v="3"/>
    <s v="2019-04-23"/>
    <n v="68.839995999999999"/>
    <n v="69.300003000000004"/>
    <n v="68.379997000000003"/>
    <n v="69.199996999999996"/>
    <n v="68.244377"/>
    <n v="13205000"/>
    <s v="C"/>
    <x v="3"/>
    <s v="$50.00 to $99.99"/>
    <n v="50"/>
    <n v="0.08"/>
    <n v="16"/>
    <n v="13648.875400000001"/>
    <s v="C"/>
    <s v="Citigroup Inc."/>
    <s v="Financials"/>
    <s v="Diversified Banks"/>
    <s v="New York, New York"/>
    <d v="1988-05-31T00:00:00"/>
    <n v="831001"/>
    <m/>
  </r>
  <r>
    <d v="2019-04-23T00:00:00"/>
    <s v="C"/>
    <s v="sell"/>
    <n v="300"/>
    <n v="4"/>
    <s v="2019-04-23"/>
    <n v="68.839995999999999"/>
    <n v="69.300003000000004"/>
    <n v="68.379997000000003"/>
    <n v="69.199996999999996"/>
    <n v="68.244377"/>
    <n v="13205000"/>
    <s v="C"/>
    <x v="14"/>
    <s v="$50.00 to $99.99"/>
    <n v="50"/>
    <n v="0.08"/>
    <n v="24"/>
    <n v="20473.313099999999"/>
    <s v="C"/>
    <s v="Citigroup Inc."/>
    <s v="Financials"/>
    <s v="Diversified Banks"/>
    <s v="New York, New York"/>
    <d v="1988-05-31T00:00:00"/>
    <n v="831001"/>
    <m/>
  </r>
  <r>
    <d v="2019-04-23T00:00:00"/>
    <s v="C"/>
    <s v="sell"/>
    <n v="900"/>
    <n v="8"/>
    <s v="2019-04-23"/>
    <n v="68.839995999999999"/>
    <n v="69.300003000000004"/>
    <n v="68.379997000000003"/>
    <n v="69.199996999999996"/>
    <n v="68.244377"/>
    <n v="13205000"/>
    <s v="C"/>
    <x v="4"/>
    <s v="$50.00 to $99.99"/>
    <n v="50"/>
    <n v="0.08"/>
    <n v="72"/>
    <n v="61419.939299999998"/>
    <s v="C"/>
    <s v="Citigroup Inc."/>
    <s v="Financials"/>
    <s v="Diversified Banks"/>
    <s v="New York, New York"/>
    <d v="1988-05-31T00:00:00"/>
    <n v="831001"/>
    <m/>
  </r>
  <r>
    <d v="2019-04-16T00:00:00"/>
    <s v="C"/>
    <s v="sell"/>
    <n v="400"/>
    <n v="6"/>
    <s v="2019-04-16"/>
    <n v="67.5"/>
    <n v="69.419998000000007"/>
    <n v="67.389999000000003"/>
    <n v="69.309997999999993"/>
    <n v="68.352858999999995"/>
    <n v="18635700"/>
    <s v="C"/>
    <x v="5"/>
    <s v="$50.00 to $99.99"/>
    <n v="50"/>
    <n v="0.08"/>
    <n v="32"/>
    <n v="27341.143599999999"/>
    <s v="C"/>
    <s v="Citigroup Inc."/>
    <s v="Financials"/>
    <s v="Diversified Banks"/>
    <s v="New York, New York"/>
    <d v="1988-05-31T00:00:00"/>
    <n v="831001"/>
    <m/>
  </r>
  <r>
    <d v="2019-04-18T00:00:00"/>
    <s v="C"/>
    <s v="buy"/>
    <n v="1500"/>
    <n v="12"/>
    <s v="2019-04-18"/>
    <n v="70.010002"/>
    <n v="70.389999000000003"/>
    <n v="69.620002999999997"/>
    <n v="69.669998000000007"/>
    <n v="68.707886000000002"/>
    <n v="13513800"/>
    <s v="C"/>
    <x v="11"/>
    <s v="$50.00 to $99.99"/>
    <n v="50"/>
    <n v="0.08"/>
    <n v="120"/>
    <n v="103061.829"/>
    <s v="C"/>
    <s v="Citigroup Inc."/>
    <s v="Financials"/>
    <s v="Diversified Banks"/>
    <s v="New York, New York"/>
    <d v="1988-05-31T00:00:00"/>
    <n v="831001"/>
    <m/>
  </r>
  <r>
    <d v="2019-05-01T00:00:00"/>
    <s v="C"/>
    <s v="buy"/>
    <n v="1100"/>
    <n v="4"/>
    <s v="2019-05-01"/>
    <n v="70.680000000000007"/>
    <n v="71.169998000000007"/>
    <n v="69.739998"/>
    <n v="69.959998999999996"/>
    <n v="68.993881000000002"/>
    <n v="13261700"/>
    <s v="C"/>
    <x v="14"/>
    <s v="$50.00 to $99.99"/>
    <n v="50"/>
    <n v="0.08"/>
    <n v="88"/>
    <n v="75893.269100000005"/>
    <s v="C"/>
    <s v="Citigroup Inc."/>
    <s v="Financials"/>
    <s v="Diversified Banks"/>
    <s v="New York, New York"/>
    <d v="1988-05-31T00:00:00"/>
    <n v="831001"/>
    <m/>
  </r>
  <r>
    <d v="2019-04-17T00:00:00"/>
    <s v="C"/>
    <s v="sell"/>
    <n v="1000"/>
    <n v="17"/>
    <s v="2019-04-17"/>
    <n v="69.949996999999996"/>
    <n v="70.75"/>
    <n v="69.559997999999993"/>
    <n v="70.349997999999999"/>
    <n v="69.378494000000003"/>
    <n v="20509000"/>
    <s v="C"/>
    <x v="17"/>
    <s v="$50.00 to $99.99"/>
    <n v="50"/>
    <n v="0.08"/>
    <n v="80"/>
    <n v="69378.494000000006"/>
    <s v="C"/>
    <s v="Citigroup Inc."/>
    <s v="Financials"/>
    <s v="Diversified Banks"/>
    <s v="New York, New York"/>
    <d v="1988-05-31T00:00:00"/>
    <n v="831001"/>
    <m/>
  </r>
  <r>
    <d v="2019-04-17T00:00:00"/>
    <s v="C"/>
    <s v="buy"/>
    <n v="700"/>
    <n v="10"/>
    <s v="2019-04-17"/>
    <n v="69.949996999999996"/>
    <n v="70.75"/>
    <n v="69.559997999999993"/>
    <n v="70.349997999999999"/>
    <n v="69.378494000000003"/>
    <n v="20509000"/>
    <s v="C"/>
    <x v="2"/>
    <s v="$50.00 to $99.99"/>
    <n v="50"/>
    <n v="0.08"/>
    <n v="56"/>
    <n v="48564.945800000001"/>
    <s v="C"/>
    <s v="Citigroup Inc."/>
    <s v="Financials"/>
    <s v="Diversified Banks"/>
    <s v="New York, New York"/>
    <d v="1988-05-31T00:00:00"/>
    <n v="831001"/>
    <m/>
  </r>
  <r>
    <d v="2019-04-17T00:00:00"/>
    <s v="C"/>
    <s v="sell"/>
    <n v="400"/>
    <n v="11"/>
    <s v="2019-04-17"/>
    <n v="69.949996999999996"/>
    <n v="70.75"/>
    <n v="69.559997999999993"/>
    <n v="70.349997999999999"/>
    <n v="69.378494000000003"/>
    <n v="20509000"/>
    <s v="C"/>
    <x v="1"/>
    <s v="$50.00 to $99.99"/>
    <n v="50"/>
    <n v="0.08"/>
    <n v="32"/>
    <n v="27751.3976"/>
    <s v="C"/>
    <s v="Citigroup Inc."/>
    <s v="Financials"/>
    <s v="Diversified Banks"/>
    <s v="New York, New York"/>
    <d v="1988-05-31T00:00:00"/>
    <n v="831001"/>
    <m/>
  </r>
  <r>
    <d v="2019-05-02T00:00:00"/>
    <s v="C"/>
    <s v="sell"/>
    <n v="600"/>
    <n v="12"/>
    <s v="2019-05-02"/>
    <n v="69.739998"/>
    <n v="70.480002999999996"/>
    <n v="69.480002999999996"/>
    <n v="70.360000999999997"/>
    <n v="69.388351"/>
    <n v="12186700"/>
    <s v="C"/>
    <x v="11"/>
    <s v="$50.00 to $99.99"/>
    <n v="50"/>
    <n v="0.08"/>
    <n v="48"/>
    <n v="41633.010600000001"/>
    <s v="C"/>
    <s v="Citigroup Inc."/>
    <s v="Financials"/>
    <s v="Diversified Banks"/>
    <s v="New York, New York"/>
    <d v="1988-05-31T00:00:00"/>
    <n v="831001"/>
    <m/>
  </r>
  <r>
    <d v="2019-05-02T00:00:00"/>
    <s v="C"/>
    <s v="sell"/>
    <n v="700"/>
    <n v="6"/>
    <s v="2019-05-02"/>
    <n v="69.739998"/>
    <n v="70.480002999999996"/>
    <n v="69.480002999999996"/>
    <n v="70.360000999999997"/>
    <n v="69.388351"/>
    <n v="12186700"/>
    <s v="C"/>
    <x v="5"/>
    <s v="$50.00 to $99.99"/>
    <n v="50"/>
    <n v="0.08"/>
    <n v="56"/>
    <n v="48571.845699999998"/>
    <s v="C"/>
    <s v="Citigroup Inc."/>
    <s v="Financials"/>
    <s v="Diversified Banks"/>
    <s v="New York, New York"/>
    <d v="1988-05-31T00:00:00"/>
    <n v="831001"/>
    <m/>
  </r>
  <r>
    <d v="2019-06-28T00:00:00"/>
    <s v="C"/>
    <s v="buy"/>
    <n v="2300"/>
    <n v="17"/>
    <s v="2019-06-28"/>
    <n v="69.279999000000004"/>
    <n v="70.209998999999996"/>
    <n v="69.129997000000003"/>
    <n v="70.029999000000004"/>
    <n v="69.507462000000004"/>
    <n v="20388700"/>
    <s v="C"/>
    <x v="17"/>
    <s v="$50.00 to $99.99"/>
    <n v="50"/>
    <n v="0.08"/>
    <n v="184"/>
    <n v="159867.16260000001"/>
    <s v="C"/>
    <s v="Citigroup Inc."/>
    <s v="Financials"/>
    <s v="Diversified Banks"/>
    <s v="New York, New York"/>
    <d v="1988-05-31T00:00:00"/>
    <n v="831001"/>
    <m/>
  </r>
  <r>
    <d v="2019-06-28T00:00:00"/>
    <s v="C"/>
    <s v="buy"/>
    <n v="2000"/>
    <n v="12"/>
    <s v="2019-06-28"/>
    <n v="69.279999000000004"/>
    <n v="70.209998999999996"/>
    <n v="69.129997000000003"/>
    <n v="70.029999000000004"/>
    <n v="69.507462000000004"/>
    <n v="20388700"/>
    <s v="C"/>
    <x v="11"/>
    <s v="$50.00 to $99.99"/>
    <n v="50"/>
    <n v="0.08"/>
    <n v="160"/>
    <n v="139014.924"/>
    <s v="C"/>
    <s v="Citigroup Inc."/>
    <s v="Financials"/>
    <s v="Diversified Banks"/>
    <s v="New York, New York"/>
    <d v="1988-05-31T00:00:00"/>
    <n v="831001"/>
    <m/>
  </r>
  <r>
    <d v="2019-06-28T00:00:00"/>
    <s v="C"/>
    <s v="sell"/>
    <n v="800"/>
    <n v="13"/>
    <s v="2019-06-28"/>
    <n v="69.279999000000004"/>
    <n v="70.209998999999996"/>
    <n v="69.129997000000003"/>
    <n v="70.029999000000004"/>
    <n v="69.507462000000004"/>
    <n v="20388700"/>
    <s v="C"/>
    <x v="13"/>
    <s v="$50.00 to $99.99"/>
    <n v="50"/>
    <n v="0.08"/>
    <n v="64"/>
    <n v="55605.969599999997"/>
    <s v="C"/>
    <s v="Citigroup Inc."/>
    <s v="Financials"/>
    <s v="Diversified Banks"/>
    <s v="New York, New York"/>
    <d v="1988-05-31T00:00:00"/>
    <n v="831001"/>
    <m/>
  </r>
  <r>
    <d v="2019-06-28T00:00:00"/>
    <s v="C"/>
    <s v="buy"/>
    <n v="500"/>
    <n v="8"/>
    <s v="2019-06-28"/>
    <n v="69.279999000000004"/>
    <n v="70.209998999999996"/>
    <n v="69.129997000000003"/>
    <n v="70.029999000000004"/>
    <n v="69.507462000000004"/>
    <n v="20388700"/>
    <s v="C"/>
    <x v="4"/>
    <s v="$50.00 to $99.99"/>
    <n v="50"/>
    <n v="0.08"/>
    <n v="40"/>
    <n v="34753.731"/>
    <s v="C"/>
    <s v="Citigroup Inc."/>
    <s v="Financials"/>
    <s v="Diversified Banks"/>
    <s v="New York, New York"/>
    <d v="1988-05-31T00:00:00"/>
    <n v="831001"/>
    <m/>
  </r>
  <r>
    <d v="2019-04-30T00:00:00"/>
    <s v="C"/>
    <s v="sell"/>
    <n v="1100"/>
    <n v="11"/>
    <s v="2019-04-30"/>
    <n v="71.019997000000004"/>
    <n v="71.330001999999993"/>
    <n v="70.220000999999996"/>
    <n v="70.699996999999996"/>
    <n v="69.723656000000005"/>
    <n v="11122000"/>
    <s v="C"/>
    <x v="1"/>
    <s v="$50.00 to $99.99"/>
    <n v="50"/>
    <n v="0.08"/>
    <n v="88"/>
    <n v="76696.021600000007"/>
    <s v="C"/>
    <s v="Citigroup Inc."/>
    <s v="Financials"/>
    <s v="Diversified Banks"/>
    <s v="New York, New York"/>
    <d v="1988-05-31T00:00:00"/>
    <n v="831001"/>
    <m/>
  </r>
  <r>
    <d v="2019-05-06T00:00:00"/>
    <s v="C"/>
    <s v="sell"/>
    <n v="100"/>
    <n v="3"/>
    <s v="2019-05-06"/>
    <n v="69.050003000000004"/>
    <n v="70.669998000000007"/>
    <n v="68.760002"/>
    <n v="70.410004000000001"/>
    <n v="69.884628000000006"/>
    <n v="12004000"/>
    <s v="C"/>
    <x v="3"/>
    <s v="$50.00 to $99.99"/>
    <n v="50"/>
    <n v="0.08"/>
    <n v="8"/>
    <n v="6988.4628000000002"/>
    <s v="C"/>
    <s v="Citigroup Inc."/>
    <s v="Financials"/>
    <s v="Diversified Banks"/>
    <s v="New York, New York"/>
    <d v="1988-05-31T00:00:00"/>
    <n v="831001"/>
    <m/>
  </r>
  <r>
    <d v="2019-05-06T00:00:00"/>
    <s v="C"/>
    <s v="sell"/>
    <n v="200"/>
    <n v="4"/>
    <s v="2019-05-06"/>
    <n v="69.050003000000004"/>
    <n v="70.669998000000007"/>
    <n v="68.760002"/>
    <n v="70.410004000000001"/>
    <n v="69.884628000000006"/>
    <n v="12004000"/>
    <s v="C"/>
    <x v="14"/>
    <s v="$50.00 to $99.99"/>
    <n v="50"/>
    <n v="0.08"/>
    <n v="16"/>
    <n v="13976.9256"/>
    <s v="C"/>
    <s v="Citigroup Inc."/>
    <s v="Financials"/>
    <s v="Diversified Banks"/>
    <s v="New York, New York"/>
    <d v="1988-05-31T00:00:00"/>
    <n v="831001"/>
    <m/>
  </r>
  <r>
    <d v="2019-04-29T00:00:00"/>
    <s v="C"/>
    <s v="sell"/>
    <n v="1400"/>
    <n v="17"/>
    <s v="2019-04-29"/>
    <n v="69.690002000000007"/>
    <n v="71.940002000000007"/>
    <n v="69.580001999999993"/>
    <n v="71.029999000000004"/>
    <n v="70.049103000000002"/>
    <n v="16491400"/>
    <s v="C"/>
    <x v="17"/>
    <s v="$50.00 to $99.99"/>
    <n v="50"/>
    <n v="0.08"/>
    <n v="112"/>
    <n v="98068.744200000001"/>
    <s v="C"/>
    <s v="Citigroup Inc."/>
    <s v="Financials"/>
    <s v="Diversified Banks"/>
    <s v="New York, New York"/>
    <d v="1988-05-31T00:00:00"/>
    <n v="831001"/>
    <m/>
  </r>
  <r>
    <d v="2019-04-29T00:00:00"/>
    <s v="C"/>
    <s v="sell"/>
    <n v="1800"/>
    <n v="18"/>
    <s v="2019-04-29"/>
    <n v="69.690002000000007"/>
    <n v="71.940002000000007"/>
    <n v="69.580001999999993"/>
    <n v="71.029999000000004"/>
    <n v="70.049103000000002"/>
    <n v="16491400"/>
    <s v="C"/>
    <x v="18"/>
    <s v="$50.00 to $99.99"/>
    <n v="50"/>
    <n v="0.08"/>
    <n v="144"/>
    <n v="126088.3854"/>
    <s v="C"/>
    <s v="Citigroup Inc."/>
    <s v="Financials"/>
    <s v="Diversified Banks"/>
    <s v="New York, New York"/>
    <d v="1988-05-31T00:00:00"/>
    <n v="831001"/>
    <m/>
  </r>
  <r>
    <d v="2019-06-06T00:00:00"/>
    <s v="BBY"/>
    <s v="sell"/>
    <n v="2600"/>
    <n v="17"/>
    <s v="2019-06-06"/>
    <n v="63.040000999999997"/>
    <n v="63.41"/>
    <n v="61.580002"/>
    <n v="62.299999"/>
    <n v="61.824573999999998"/>
    <n v="2605500"/>
    <s v="BBY"/>
    <x v="17"/>
    <s v="$50.00 to $99.99"/>
    <n v="50"/>
    <n v="0.08"/>
    <n v="208"/>
    <n v="160743.89240000001"/>
    <s v="BBY"/>
    <s v="Best Buy Co. Inc."/>
    <s v="Consumer Discretionary"/>
    <s v="Computer &amp; Electronics Retail"/>
    <s v="Richfield, Minnesota"/>
    <d v="1999-06-29T00:00:00"/>
    <n v="764478"/>
    <m/>
  </r>
  <r>
    <d v="2019-06-07T00:00:00"/>
    <s v="BBY"/>
    <s v="buy"/>
    <n v="1600"/>
    <n v="12"/>
    <s v="2019-06-07"/>
    <n v="62.630001"/>
    <n v="64.129997000000003"/>
    <n v="62.540000999999997"/>
    <n v="63.720001000000003"/>
    <n v="63.233738000000002"/>
    <n v="2655100"/>
    <s v="BBY"/>
    <x v="11"/>
    <s v="$50.00 to $99.99"/>
    <n v="50"/>
    <n v="0.08"/>
    <n v="128"/>
    <n v="101173.9808"/>
    <s v="BBY"/>
    <s v="Best Buy Co. Inc."/>
    <s v="Consumer Discretionary"/>
    <s v="Computer &amp; Electronics Retail"/>
    <s v="Richfield, Minnesota"/>
    <d v="1999-06-29T00:00:00"/>
    <n v="764478"/>
    <m/>
  </r>
  <r>
    <d v="2019-06-12T00:00:00"/>
    <s v="BBY"/>
    <s v="buy"/>
    <n v="2000"/>
    <n v="20"/>
    <s v="2019-06-12"/>
    <n v="65.069999999999993"/>
    <n v="65.379997000000003"/>
    <n v="64.360000999999997"/>
    <n v="64.449996999999996"/>
    <n v="64.449996999999996"/>
    <n v="1555000"/>
    <s v="BBY"/>
    <x v="15"/>
    <s v="$50.00 to $99.99"/>
    <n v="50"/>
    <n v="0.08"/>
    <n v="160"/>
    <n v="128899.99400000001"/>
    <s v="BBY"/>
    <s v="Best Buy Co. Inc."/>
    <s v="Consumer Discretionary"/>
    <s v="Computer &amp; Electronics Retail"/>
    <s v="Richfield, Minnesota"/>
    <d v="1999-06-29T00:00:00"/>
    <n v="764478"/>
    <m/>
  </r>
  <r>
    <d v="2019-05-30T00:00:00"/>
    <s v="BBY"/>
    <s v="buy"/>
    <n v="1600"/>
    <n v="20"/>
    <s v="2019-05-30"/>
    <n v="65.239998"/>
    <n v="65.489998"/>
    <n v="64.410004000000001"/>
    <n v="65.010002"/>
    <n v="64.513892999999996"/>
    <n v="3604900"/>
    <s v="BBY"/>
    <x v="15"/>
    <s v="$50.00 to $99.99"/>
    <n v="50"/>
    <n v="0.08"/>
    <n v="128"/>
    <n v="103222.2288"/>
    <s v="BBY"/>
    <s v="Best Buy Co. Inc."/>
    <s v="Consumer Discretionary"/>
    <s v="Computer &amp; Electronics Retail"/>
    <s v="Richfield, Minnesota"/>
    <d v="1999-06-29T00:00:00"/>
    <n v="764478"/>
    <m/>
  </r>
  <r>
    <d v="2019-06-10T00:00:00"/>
    <s v="BBY"/>
    <s v="buy"/>
    <n v="1100"/>
    <n v="18"/>
    <s v="2019-06-10"/>
    <n v="64.580001999999993"/>
    <n v="66.050003000000004"/>
    <n v="63.939999"/>
    <n v="65.190002000000007"/>
    <n v="64.692520000000002"/>
    <n v="3210400"/>
    <s v="BBY"/>
    <x v="18"/>
    <s v="$50.00 to $99.99"/>
    <n v="50"/>
    <n v="0.08"/>
    <n v="88"/>
    <n v="71161.771999999997"/>
    <s v="BBY"/>
    <s v="Best Buy Co. Inc."/>
    <s v="Consumer Discretionary"/>
    <s v="Computer &amp; Electronics Retail"/>
    <s v="Richfield, Minnesota"/>
    <d v="1999-06-29T00:00:00"/>
    <n v="764478"/>
    <m/>
  </r>
  <r>
    <d v="2019-05-28T00:00:00"/>
    <s v="BBY"/>
    <s v="buy"/>
    <n v="800"/>
    <n v="14"/>
    <s v="2019-05-28"/>
    <n v="65.680000000000007"/>
    <n v="66.709998999999996"/>
    <n v="65.370002999999997"/>
    <n v="65.400002000000001"/>
    <n v="64.900917000000007"/>
    <n v="3484000"/>
    <s v="BBY"/>
    <x v="16"/>
    <s v="$50.00 to $99.99"/>
    <n v="50"/>
    <n v="0.08"/>
    <n v="64"/>
    <n v="51920.733600000007"/>
    <s v="BBY"/>
    <s v="Best Buy Co. Inc."/>
    <s v="Consumer Discretionary"/>
    <s v="Computer &amp; Electronics Retail"/>
    <s v="Richfield, Minnesota"/>
    <d v="1999-06-29T00:00:00"/>
    <n v="764478"/>
    <m/>
  </r>
  <r>
    <d v="2019-05-28T00:00:00"/>
    <s v="BBY"/>
    <s v="buy"/>
    <n v="1400"/>
    <n v="20"/>
    <s v="2019-05-28"/>
    <n v="65.680000000000007"/>
    <n v="66.709998999999996"/>
    <n v="65.370002999999997"/>
    <n v="65.400002000000001"/>
    <n v="64.900917000000007"/>
    <n v="3484000"/>
    <s v="BBY"/>
    <x v="15"/>
    <s v="$50.00 to $99.99"/>
    <n v="50"/>
    <n v="0.08"/>
    <n v="112"/>
    <n v="90861.283800000005"/>
    <s v="BBY"/>
    <s v="Best Buy Co. Inc."/>
    <s v="Consumer Discretionary"/>
    <s v="Computer &amp; Electronics Retail"/>
    <s v="Richfield, Minnesota"/>
    <d v="1999-06-29T00:00:00"/>
    <n v="764478"/>
    <m/>
  </r>
  <r>
    <d v="2019-05-28T00:00:00"/>
    <s v="BBY"/>
    <s v="sell"/>
    <n v="200"/>
    <n v="5"/>
    <s v="2019-05-28"/>
    <n v="65.680000000000007"/>
    <n v="66.709998999999996"/>
    <n v="65.370002999999997"/>
    <n v="65.400002000000001"/>
    <n v="64.900917000000007"/>
    <n v="3484000"/>
    <s v="BBY"/>
    <x v="12"/>
    <s v="$50.00 to $99.99"/>
    <n v="50"/>
    <n v="0.08"/>
    <n v="16"/>
    <n v="12980.1834"/>
    <s v="BBY"/>
    <s v="Best Buy Co. Inc."/>
    <s v="Consumer Discretionary"/>
    <s v="Computer &amp; Electronics Retail"/>
    <s v="Richfield, Minnesota"/>
    <d v="1999-06-29T00:00:00"/>
    <n v="764478"/>
    <m/>
  </r>
  <r>
    <d v="2019-05-28T00:00:00"/>
    <s v="BBY"/>
    <s v="sell"/>
    <n v="1400"/>
    <n v="17"/>
    <s v="2019-05-28"/>
    <n v="65.680000000000007"/>
    <n v="66.709998999999996"/>
    <n v="65.370002999999997"/>
    <n v="65.400002000000001"/>
    <n v="64.900917000000007"/>
    <n v="3484000"/>
    <s v="BBY"/>
    <x v="17"/>
    <s v="$50.00 to $99.99"/>
    <n v="50"/>
    <n v="0.08"/>
    <n v="112"/>
    <n v="90861.283800000005"/>
    <s v="BBY"/>
    <s v="Best Buy Co. Inc."/>
    <s v="Consumer Discretionary"/>
    <s v="Computer &amp; Electronics Retail"/>
    <s v="Richfield, Minnesota"/>
    <d v="1999-06-29T00:00:00"/>
    <n v="764478"/>
    <m/>
  </r>
  <r>
    <d v="2019-05-28T00:00:00"/>
    <s v="BBY"/>
    <s v="sell"/>
    <n v="300"/>
    <n v="4"/>
    <s v="2019-05-28"/>
    <n v="65.680000000000007"/>
    <n v="66.709998999999996"/>
    <n v="65.370002999999997"/>
    <n v="65.400002000000001"/>
    <n v="64.900917000000007"/>
    <n v="3484000"/>
    <s v="BBY"/>
    <x v="14"/>
    <s v="$50.00 to $99.99"/>
    <n v="50"/>
    <n v="0.08"/>
    <n v="24"/>
    <n v="19470.275099999999"/>
    <s v="BBY"/>
    <s v="Best Buy Co. Inc."/>
    <s v="Consumer Discretionary"/>
    <s v="Computer &amp; Electronics Retail"/>
    <s v="Richfield, Minnesota"/>
    <d v="1999-06-29T00:00:00"/>
    <n v="764478"/>
    <m/>
  </r>
  <r>
    <d v="2019-05-28T00:00:00"/>
    <s v="BBY"/>
    <s v="sell"/>
    <n v="2300"/>
    <n v="15"/>
    <s v="2019-05-28"/>
    <n v="65.680000000000007"/>
    <n v="66.709998999999996"/>
    <n v="65.370002999999997"/>
    <n v="65.400002000000001"/>
    <n v="64.900917000000007"/>
    <n v="3484000"/>
    <s v="BBY"/>
    <x v="9"/>
    <s v="$50.00 to $99.99"/>
    <n v="50"/>
    <n v="0.08"/>
    <n v="184"/>
    <n v="149272.1091"/>
    <s v="BBY"/>
    <s v="Best Buy Co. Inc."/>
    <s v="Consumer Discretionary"/>
    <s v="Computer &amp; Electronics Retail"/>
    <s v="Richfield, Minnesota"/>
    <d v="1999-06-29T00:00:00"/>
    <n v="764478"/>
    <m/>
  </r>
  <r>
    <d v="2019-06-11T00:00:00"/>
    <s v="BBY"/>
    <s v="buy"/>
    <n v="700"/>
    <n v="9"/>
    <s v="2019-06-11"/>
    <n v="65.489998"/>
    <n v="66.040001000000004"/>
    <n v="64.819999999999993"/>
    <n v="65.519997000000004"/>
    <n v="65.019997000000004"/>
    <n v="2212100"/>
    <s v="BBY"/>
    <x v="6"/>
    <s v="$50.00 to $99.99"/>
    <n v="50"/>
    <n v="0.08"/>
    <n v="56"/>
    <n v="45513.997900000002"/>
    <s v="BBY"/>
    <s v="Best Buy Co. Inc."/>
    <s v="Consumer Discretionary"/>
    <s v="Computer &amp; Electronics Retail"/>
    <s v="Richfield, Minnesota"/>
    <d v="1999-06-29T00:00:00"/>
    <n v="764478"/>
    <m/>
  </r>
  <r>
    <d v="2019-06-11T00:00:00"/>
    <s v="BBY"/>
    <s v="buy"/>
    <n v="1200"/>
    <n v="16"/>
    <s v="2019-06-11"/>
    <n v="65.489998"/>
    <n v="66.040001000000004"/>
    <n v="64.819999999999993"/>
    <n v="65.519997000000004"/>
    <n v="65.019997000000004"/>
    <n v="2212100"/>
    <s v="BBY"/>
    <x v="8"/>
    <s v="$50.00 to $99.99"/>
    <n v="50"/>
    <n v="0.08"/>
    <n v="96"/>
    <n v="78023.996400000004"/>
    <s v="BBY"/>
    <s v="Best Buy Co. Inc."/>
    <s v="Consumer Discretionary"/>
    <s v="Computer &amp; Electronics Retail"/>
    <s v="Richfield, Minnesota"/>
    <d v="1999-06-29T00:00:00"/>
    <n v="764478"/>
    <m/>
  </r>
  <r>
    <d v="2019-06-11T00:00:00"/>
    <s v="BBY"/>
    <s v="sell"/>
    <n v="800"/>
    <n v="14"/>
    <s v="2019-06-11"/>
    <n v="65.489998"/>
    <n v="66.040001000000004"/>
    <n v="64.819999999999993"/>
    <n v="65.519997000000004"/>
    <n v="65.019997000000004"/>
    <n v="2212100"/>
    <s v="BBY"/>
    <x v="16"/>
    <s v="$50.00 to $99.99"/>
    <n v="50"/>
    <n v="0.08"/>
    <n v="64"/>
    <n v="52015.997600000002"/>
    <s v="BBY"/>
    <s v="Best Buy Co. Inc."/>
    <s v="Consumer Discretionary"/>
    <s v="Computer &amp; Electronics Retail"/>
    <s v="Richfield, Minnesota"/>
    <d v="1999-06-29T00:00:00"/>
    <n v="764478"/>
    <m/>
  </r>
  <r>
    <d v="2019-06-11T00:00:00"/>
    <s v="BBY"/>
    <s v="buy"/>
    <n v="2200"/>
    <n v="17"/>
    <s v="2019-06-11"/>
    <n v="65.489998"/>
    <n v="66.040001000000004"/>
    <n v="64.819999999999993"/>
    <n v="65.519997000000004"/>
    <n v="65.019997000000004"/>
    <n v="2212100"/>
    <s v="BBY"/>
    <x v="17"/>
    <s v="$50.00 to $99.99"/>
    <n v="50"/>
    <n v="0.08"/>
    <n v="176"/>
    <n v="143043.99340000001"/>
    <s v="BBY"/>
    <s v="Best Buy Co. Inc."/>
    <s v="Consumer Discretionary"/>
    <s v="Computer &amp; Electronics Retail"/>
    <s v="Richfield, Minnesota"/>
    <d v="1999-06-29T00:00:00"/>
    <n v="764478"/>
    <m/>
  </r>
  <r>
    <d v="2019-06-11T00:00:00"/>
    <s v="BBY"/>
    <s v="buy"/>
    <n v="800"/>
    <n v="3"/>
    <s v="2019-06-11"/>
    <n v="65.489998"/>
    <n v="66.040001000000004"/>
    <n v="64.819999999999993"/>
    <n v="65.519997000000004"/>
    <n v="65.019997000000004"/>
    <n v="2212100"/>
    <s v="BBY"/>
    <x v="3"/>
    <s v="$50.00 to $99.99"/>
    <n v="50"/>
    <n v="0.08"/>
    <n v="64"/>
    <n v="52015.997600000002"/>
    <s v="BBY"/>
    <s v="Best Buy Co. Inc."/>
    <s v="Consumer Discretionary"/>
    <s v="Computer &amp; Electronics Retail"/>
    <s v="Richfield, Minnesota"/>
    <d v="1999-06-29T00:00:00"/>
    <n v="764478"/>
    <m/>
  </r>
  <r>
    <d v="2019-05-23T00:00:00"/>
    <s v="BBY"/>
    <s v="buy"/>
    <n v="600"/>
    <n v="4"/>
    <s v="2019-05-23"/>
    <n v="69.059997999999993"/>
    <n v="70"/>
    <n v="64.410004000000001"/>
    <n v="65.819999999999993"/>
    <n v="65.317711000000003"/>
    <n v="7999700"/>
    <s v="BBY"/>
    <x v="14"/>
    <s v="$50.00 to $99.99"/>
    <n v="50"/>
    <n v="0.08"/>
    <n v="48"/>
    <n v="39190.626600000003"/>
    <s v="BBY"/>
    <s v="Best Buy Co. Inc."/>
    <s v="Consumer Discretionary"/>
    <s v="Computer &amp; Electronics Retail"/>
    <s v="Richfield, Minnesota"/>
    <d v="1999-06-29T00:00:00"/>
    <n v="764478"/>
    <m/>
  </r>
  <r>
    <d v="2019-05-23T00:00:00"/>
    <s v="BBY"/>
    <s v="buy"/>
    <n v="1500"/>
    <n v="18"/>
    <s v="2019-05-23"/>
    <n v="69.059997999999993"/>
    <n v="70"/>
    <n v="64.410004000000001"/>
    <n v="65.819999999999993"/>
    <n v="65.317711000000003"/>
    <n v="7999700"/>
    <s v="BBY"/>
    <x v="18"/>
    <s v="$50.00 to $99.99"/>
    <n v="50"/>
    <n v="0.08"/>
    <n v="120"/>
    <n v="97976.566500000001"/>
    <s v="BBY"/>
    <s v="Best Buy Co. Inc."/>
    <s v="Consumer Discretionary"/>
    <s v="Computer &amp; Electronics Retail"/>
    <s v="Richfield, Minnesota"/>
    <d v="1999-06-29T00:00:00"/>
    <n v="764478"/>
    <m/>
  </r>
  <r>
    <d v="2019-05-23T00:00:00"/>
    <s v="BBY"/>
    <s v="buy"/>
    <n v="1600"/>
    <n v="12"/>
    <s v="2019-05-23"/>
    <n v="69.059997999999993"/>
    <n v="70"/>
    <n v="64.410004000000001"/>
    <n v="65.819999999999993"/>
    <n v="65.317711000000003"/>
    <n v="7999700"/>
    <s v="BBY"/>
    <x v="11"/>
    <s v="$50.00 to $99.99"/>
    <n v="50"/>
    <n v="0.08"/>
    <n v="128"/>
    <n v="104508.3376"/>
    <s v="BBY"/>
    <s v="Best Buy Co. Inc."/>
    <s v="Consumer Discretionary"/>
    <s v="Computer &amp; Electronics Retail"/>
    <s v="Richfield, Minnesota"/>
    <d v="1999-06-29T00:00:00"/>
    <n v="764478"/>
    <m/>
  </r>
  <r>
    <d v="2019-05-23T00:00:00"/>
    <s v="BBY"/>
    <s v="buy"/>
    <n v="900"/>
    <n v="11"/>
    <s v="2019-05-23"/>
    <n v="69.059997999999993"/>
    <n v="70"/>
    <n v="64.410004000000001"/>
    <n v="65.819999999999993"/>
    <n v="65.317711000000003"/>
    <n v="7999700"/>
    <s v="BBY"/>
    <x v="1"/>
    <s v="$50.00 to $99.99"/>
    <n v="50"/>
    <n v="0.08"/>
    <n v="72"/>
    <n v="58785.939899999998"/>
    <s v="BBY"/>
    <s v="Best Buy Co. Inc."/>
    <s v="Consumer Discretionary"/>
    <s v="Computer &amp; Electronics Retail"/>
    <s v="Richfield, Minnesota"/>
    <d v="1999-06-29T00:00:00"/>
    <n v="764478"/>
    <m/>
  </r>
  <r>
    <d v="2019-05-23T00:00:00"/>
    <s v="BBY"/>
    <s v="sell"/>
    <n v="200"/>
    <n v="5"/>
    <s v="2019-05-23"/>
    <n v="69.059997999999993"/>
    <n v="70"/>
    <n v="64.410004000000001"/>
    <n v="65.819999999999993"/>
    <n v="65.317711000000003"/>
    <n v="7999700"/>
    <s v="BBY"/>
    <x v="12"/>
    <s v="$50.00 to $99.99"/>
    <n v="50"/>
    <n v="0.08"/>
    <n v="16"/>
    <n v="13063.5422"/>
    <s v="BBY"/>
    <s v="Best Buy Co. Inc."/>
    <s v="Consumer Discretionary"/>
    <s v="Computer &amp; Electronics Retail"/>
    <s v="Richfield, Minnesota"/>
    <d v="1999-06-29T00:00:00"/>
    <n v="764478"/>
    <m/>
  </r>
  <r>
    <d v="2019-05-24T00:00:00"/>
    <s v="BBY"/>
    <s v="sell"/>
    <n v="900"/>
    <n v="16"/>
    <s v="2019-05-24"/>
    <n v="65.430000000000007"/>
    <n v="66.209998999999996"/>
    <n v="63.34"/>
    <n v="65.940002000000007"/>
    <n v="65.436797999999996"/>
    <n v="6090000"/>
    <s v="BBY"/>
    <x v="8"/>
    <s v="$50.00 to $99.99"/>
    <n v="50"/>
    <n v="0.08"/>
    <n v="72"/>
    <n v="58893.118199999997"/>
    <s v="BBY"/>
    <s v="Best Buy Co. Inc."/>
    <s v="Consumer Discretionary"/>
    <s v="Computer &amp; Electronics Retail"/>
    <s v="Richfield, Minnesota"/>
    <d v="1999-06-29T00:00:00"/>
    <n v="764478"/>
    <m/>
  </r>
  <r>
    <d v="2019-06-13T00:00:00"/>
    <s v="BBY"/>
    <s v="sell"/>
    <n v="1900"/>
    <n v="18"/>
    <s v="2019-06-13"/>
    <n v="64.809997999999993"/>
    <n v="65.860000999999997"/>
    <n v="64.809997999999993"/>
    <n v="65.839995999999999"/>
    <n v="65.839995999999999"/>
    <n v="1619700"/>
    <s v="BBY"/>
    <x v="18"/>
    <s v="$50.00 to $99.99"/>
    <n v="50"/>
    <n v="0.08"/>
    <n v="152"/>
    <n v="125095.9924"/>
    <s v="BBY"/>
    <s v="Best Buy Co. Inc."/>
    <s v="Consumer Discretionary"/>
    <s v="Computer &amp; Electronics Retail"/>
    <s v="Richfield, Minnesota"/>
    <d v="1999-06-29T00:00:00"/>
    <n v="764478"/>
    <m/>
  </r>
  <r>
    <d v="2019-06-25T00:00:00"/>
    <s v="BBY"/>
    <s v="buy"/>
    <n v="1000"/>
    <n v="12"/>
    <s v="2019-06-25"/>
    <n v="67.529999000000004"/>
    <n v="68"/>
    <n v="66.260002"/>
    <n v="66.389999000000003"/>
    <n v="66.389999000000003"/>
    <n v="1963700"/>
    <s v="BBY"/>
    <x v="11"/>
    <s v="$50.00 to $99.99"/>
    <n v="50"/>
    <n v="0.08"/>
    <n v="80"/>
    <n v="66389.998999999996"/>
    <s v="BBY"/>
    <s v="Best Buy Co. Inc."/>
    <s v="Consumer Discretionary"/>
    <s v="Computer &amp; Electronics Retail"/>
    <s v="Richfield, Minnesota"/>
    <d v="1999-06-29T00:00:00"/>
    <n v="764478"/>
    <m/>
  </r>
  <r>
    <d v="2019-06-25T00:00:00"/>
    <s v="BBY"/>
    <s v="sell"/>
    <n v="800"/>
    <n v="11"/>
    <s v="2019-06-25"/>
    <n v="67.529999000000004"/>
    <n v="68"/>
    <n v="66.260002"/>
    <n v="66.389999000000003"/>
    <n v="66.389999000000003"/>
    <n v="1963700"/>
    <s v="BBY"/>
    <x v="1"/>
    <s v="$50.00 to $99.99"/>
    <n v="50"/>
    <n v="0.08"/>
    <n v="64"/>
    <n v="53111.999200000013"/>
    <s v="BBY"/>
    <s v="Best Buy Co. Inc."/>
    <s v="Consumer Discretionary"/>
    <s v="Computer &amp; Electronics Retail"/>
    <s v="Richfield, Minnesota"/>
    <d v="1999-06-29T00:00:00"/>
    <n v="764478"/>
    <m/>
  </r>
  <r>
    <d v="2019-06-25T00:00:00"/>
    <s v="BBY"/>
    <s v="sell"/>
    <n v="200"/>
    <n v="5"/>
    <s v="2019-06-25"/>
    <n v="67.529999000000004"/>
    <n v="68"/>
    <n v="66.260002"/>
    <n v="66.389999000000003"/>
    <n v="66.389999000000003"/>
    <n v="1963700"/>
    <s v="BBY"/>
    <x v="12"/>
    <s v="$50.00 to $99.99"/>
    <n v="50"/>
    <n v="0.08"/>
    <n v="16"/>
    <n v="13277.9998"/>
    <s v="BBY"/>
    <s v="Best Buy Co. Inc."/>
    <s v="Consumer Discretionary"/>
    <s v="Computer &amp; Electronics Retail"/>
    <s v="Richfield, Minnesota"/>
    <d v="1999-06-29T00:00:00"/>
    <n v="764478"/>
    <m/>
  </r>
  <r>
    <d v="2019-06-25T00:00:00"/>
    <s v="BBY"/>
    <s v="sell"/>
    <n v="600"/>
    <n v="9"/>
    <s v="2019-06-25"/>
    <n v="67.529999000000004"/>
    <n v="68"/>
    <n v="66.260002"/>
    <n v="66.389999000000003"/>
    <n v="66.389999000000003"/>
    <n v="1963700"/>
    <s v="BBY"/>
    <x v="6"/>
    <s v="$50.00 to $99.99"/>
    <n v="50"/>
    <n v="0.08"/>
    <n v="48"/>
    <n v="39833.999400000001"/>
    <s v="BBY"/>
    <s v="Best Buy Co. Inc."/>
    <s v="Consumer Discretionary"/>
    <s v="Computer &amp; Electronics Retail"/>
    <s v="Richfield, Minnesota"/>
    <d v="1999-06-29T00:00:00"/>
    <n v="764478"/>
    <m/>
  </r>
  <r>
    <d v="2019-05-13T00:00:00"/>
    <s v="BBY"/>
    <s v="buy"/>
    <n v="1100"/>
    <n v="13"/>
    <s v="2019-05-13"/>
    <n v="70.300003000000004"/>
    <n v="70.330001999999993"/>
    <n v="66"/>
    <n v="67.099997999999999"/>
    <n v="66.587943999999993"/>
    <n v="5408500"/>
    <s v="BBY"/>
    <x v="13"/>
    <s v="$50.00 to $99.99"/>
    <n v="50"/>
    <n v="0.08"/>
    <n v="88"/>
    <n v="73246.738399999987"/>
    <s v="BBY"/>
    <s v="Best Buy Co. Inc."/>
    <s v="Consumer Discretionary"/>
    <s v="Computer &amp; Electronics Retail"/>
    <s v="Richfield, Minnesota"/>
    <d v="1999-06-29T00:00:00"/>
    <n v="764478"/>
    <m/>
  </r>
  <r>
    <d v="2019-06-17T00:00:00"/>
    <s v="BBY"/>
    <s v="sell"/>
    <n v="900"/>
    <n v="7"/>
    <s v="2019-06-17"/>
    <n v="65.800003000000004"/>
    <n v="66.910004000000001"/>
    <n v="65.629997000000003"/>
    <n v="66.629997000000003"/>
    <n v="66.629997000000003"/>
    <n v="1968600"/>
    <s v="BBY"/>
    <x v="7"/>
    <s v="$50.00 to $99.99"/>
    <n v="50"/>
    <n v="0.08"/>
    <n v="72"/>
    <n v="59966.997300000003"/>
    <s v="BBY"/>
    <s v="Best Buy Co. Inc."/>
    <s v="Consumer Discretionary"/>
    <s v="Computer &amp; Electronics Retail"/>
    <s v="Richfield, Minnesota"/>
    <d v="1999-06-29T00:00:00"/>
    <n v="764478"/>
    <m/>
  </r>
  <r>
    <d v="2019-06-17T00:00:00"/>
    <s v="BBY"/>
    <s v="buy"/>
    <n v="500"/>
    <n v="10"/>
    <s v="2019-06-17"/>
    <n v="65.800003000000004"/>
    <n v="66.910004000000001"/>
    <n v="65.629997000000003"/>
    <n v="66.629997000000003"/>
    <n v="66.629997000000003"/>
    <n v="1968600"/>
    <s v="BBY"/>
    <x v="2"/>
    <s v="$50.00 to $99.99"/>
    <n v="50"/>
    <n v="0.08"/>
    <n v="40"/>
    <n v="33314.998500000002"/>
    <s v="BBY"/>
    <s v="Best Buy Co. Inc."/>
    <s v="Consumer Discretionary"/>
    <s v="Computer &amp; Electronics Retail"/>
    <s v="Richfield, Minnesota"/>
    <d v="1999-06-29T00:00:00"/>
    <n v="764478"/>
    <m/>
  </r>
  <r>
    <d v="2019-06-17T00:00:00"/>
    <s v="BBY"/>
    <s v="sell"/>
    <n v="1500"/>
    <n v="18"/>
    <s v="2019-06-17"/>
    <n v="65.800003000000004"/>
    <n v="66.910004000000001"/>
    <n v="65.629997000000003"/>
    <n v="66.629997000000003"/>
    <n v="66.629997000000003"/>
    <n v="1968600"/>
    <s v="BBY"/>
    <x v="18"/>
    <s v="$50.00 to $99.99"/>
    <n v="50"/>
    <n v="0.08"/>
    <n v="120"/>
    <n v="99944.995500000005"/>
    <s v="BBY"/>
    <s v="Best Buy Co. Inc."/>
    <s v="Consumer Discretionary"/>
    <s v="Computer &amp; Electronics Retail"/>
    <s v="Richfield, Minnesota"/>
    <d v="1999-06-29T00:00:00"/>
    <n v="764478"/>
    <m/>
  </r>
  <r>
    <d v="2019-06-17T00:00:00"/>
    <s v="BBY"/>
    <s v="buy"/>
    <n v="100"/>
    <n v="3"/>
    <s v="2019-06-17"/>
    <n v="65.800003000000004"/>
    <n v="66.910004000000001"/>
    <n v="65.629997000000003"/>
    <n v="66.629997000000003"/>
    <n v="66.629997000000003"/>
    <n v="1968600"/>
    <s v="BBY"/>
    <x v="3"/>
    <s v="$50.00 to $99.99"/>
    <n v="50"/>
    <n v="0.08"/>
    <n v="8"/>
    <n v="6662.9997000000003"/>
    <s v="BBY"/>
    <s v="Best Buy Co. Inc."/>
    <s v="Consumer Discretionary"/>
    <s v="Computer &amp; Electronics Retail"/>
    <s v="Richfield, Minnesota"/>
    <d v="1999-06-29T00:00:00"/>
    <n v="764478"/>
    <m/>
  </r>
  <r>
    <d v="2019-05-14T00:00:00"/>
    <s v="BBY"/>
    <s v="buy"/>
    <n v="1400"/>
    <n v="14"/>
    <s v="2019-05-14"/>
    <n v="67.25"/>
    <n v="68.529999000000004"/>
    <n v="66.529999000000004"/>
    <n v="67.620002999999997"/>
    <n v="67.103981000000005"/>
    <n v="3780600"/>
    <s v="BBY"/>
    <x v="16"/>
    <s v="$50.00 to $99.99"/>
    <n v="50"/>
    <n v="0.08"/>
    <n v="112"/>
    <n v="93945.573400000008"/>
    <s v="BBY"/>
    <s v="Best Buy Co. Inc."/>
    <s v="Consumer Discretionary"/>
    <s v="Computer &amp; Electronics Retail"/>
    <s v="Richfield, Minnesota"/>
    <d v="1999-06-29T00:00:00"/>
    <n v="764478"/>
    <m/>
  </r>
  <r>
    <d v="2019-05-14T00:00:00"/>
    <s v="BBY"/>
    <s v="buy"/>
    <n v="1100"/>
    <n v="12"/>
    <s v="2019-05-14"/>
    <n v="67.25"/>
    <n v="68.529999000000004"/>
    <n v="66.529999000000004"/>
    <n v="67.620002999999997"/>
    <n v="67.103981000000005"/>
    <n v="3780600"/>
    <s v="BBY"/>
    <x v="11"/>
    <s v="$50.00 to $99.99"/>
    <n v="50"/>
    <n v="0.08"/>
    <n v="88"/>
    <n v="73814.379100000006"/>
    <s v="BBY"/>
    <s v="Best Buy Co. Inc."/>
    <s v="Consumer Discretionary"/>
    <s v="Computer &amp; Electronics Retail"/>
    <s v="Richfield, Minnesota"/>
    <d v="1999-06-29T00:00:00"/>
    <n v="764478"/>
    <m/>
  </r>
  <r>
    <d v="2019-05-14T00:00:00"/>
    <s v="BBY"/>
    <s v="sell"/>
    <n v="2100"/>
    <n v="15"/>
    <s v="2019-05-14"/>
    <n v="67.25"/>
    <n v="68.529999000000004"/>
    <n v="66.529999000000004"/>
    <n v="67.620002999999997"/>
    <n v="67.103981000000005"/>
    <n v="3780600"/>
    <s v="BBY"/>
    <x v="9"/>
    <s v="$50.00 to $99.99"/>
    <n v="50"/>
    <n v="0.08"/>
    <n v="168"/>
    <n v="140918.36009999999"/>
    <s v="BBY"/>
    <s v="Best Buy Co. Inc."/>
    <s v="Consumer Discretionary"/>
    <s v="Computer &amp; Electronics Retail"/>
    <s v="Richfield, Minnesota"/>
    <d v="1999-06-29T00:00:00"/>
    <n v="764478"/>
    <m/>
  </r>
  <r>
    <d v="2019-05-15T00:00:00"/>
    <s v="BBY"/>
    <s v="buy"/>
    <n v="500"/>
    <n v="5"/>
    <s v="2019-05-15"/>
    <n v="67.150002000000001"/>
    <n v="68.150002000000001"/>
    <n v="67.019997000000004"/>
    <n v="67.860000999999997"/>
    <n v="67.342147999999995"/>
    <n v="2370000"/>
    <s v="BBY"/>
    <x v="12"/>
    <s v="$50.00 to $99.99"/>
    <n v="50"/>
    <n v="0.08"/>
    <n v="40"/>
    <n v="33671.074000000001"/>
    <s v="BBY"/>
    <s v="Best Buy Co. Inc."/>
    <s v="Consumer Discretionary"/>
    <s v="Computer &amp; Electronics Retail"/>
    <s v="Richfield, Minnesota"/>
    <d v="1999-06-29T00:00:00"/>
    <n v="764478"/>
    <m/>
  </r>
  <r>
    <d v="2019-05-15T00:00:00"/>
    <s v="BBY"/>
    <s v="buy"/>
    <n v="1500"/>
    <n v="16"/>
    <s v="2019-05-15"/>
    <n v="67.150002000000001"/>
    <n v="68.150002000000001"/>
    <n v="67.019997000000004"/>
    <n v="67.860000999999997"/>
    <n v="67.342147999999995"/>
    <n v="2370000"/>
    <s v="BBY"/>
    <x v="8"/>
    <s v="$50.00 to $99.99"/>
    <n v="50"/>
    <n v="0.08"/>
    <n v="120"/>
    <n v="101013.22199999999"/>
    <s v="BBY"/>
    <s v="Best Buy Co. Inc."/>
    <s v="Consumer Discretionary"/>
    <s v="Computer &amp; Electronics Retail"/>
    <s v="Richfield, Minnesota"/>
    <d v="1999-06-29T00:00:00"/>
    <n v="764478"/>
    <m/>
  </r>
  <r>
    <d v="2019-06-24T00:00:00"/>
    <s v="BBY"/>
    <s v="buy"/>
    <n v="2400"/>
    <n v="20"/>
    <s v="2019-06-24"/>
    <n v="67.510002"/>
    <n v="67.709998999999996"/>
    <n v="66.819999999999993"/>
    <n v="67.470000999999996"/>
    <n v="67.470000999999996"/>
    <n v="1472400"/>
    <s v="BBY"/>
    <x v="15"/>
    <s v="$50.00 to $99.99"/>
    <n v="50"/>
    <n v="0.08"/>
    <n v="192"/>
    <n v="161928.0024"/>
    <s v="BBY"/>
    <s v="Best Buy Co. Inc."/>
    <s v="Consumer Discretionary"/>
    <s v="Computer &amp; Electronics Retail"/>
    <s v="Richfield, Minnesota"/>
    <d v="1999-06-29T00:00:00"/>
    <n v="764478"/>
    <m/>
  </r>
  <r>
    <d v="2019-06-21T00:00:00"/>
    <s v="BBY"/>
    <s v="sell"/>
    <n v="700"/>
    <n v="13"/>
    <s v="2019-06-21"/>
    <n v="68.360000999999997"/>
    <n v="68.5"/>
    <n v="67.209998999999996"/>
    <n v="67.540001000000004"/>
    <n v="67.540001000000004"/>
    <n v="2868300"/>
    <s v="BBY"/>
    <x v="13"/>
    <s v="$50.00 to $99.99"/>
    <n v="50"/>
    <n v="0.08"/>
    <n v="56"/>
    <n v="47278.000699999997"/>
    <s v="BBY"/>
    <s v="Best Buy Co. Inc."/>
    <s v="Consumer Discretionary"/>
    <s v="Computer &amp; Electronics Retail"/>
    <s v="Richfield, Minnesota"/>
    <d v="1999-06-29T00:00:00"/>
    <n v="764478"/>
    <m/>
  </r>
  <r>
    <d v="2019-06-21T00:00:00"/>
    <s v="BBY"/>
    <s v="sell"/>
    <n v="100"/>
    <n v="5"/>
    <s v="2019-06-21"/>
    <n v="68.360000999999997"/>
    <n v="68.5"/>
    <n v="67.209998999999996"/>
    <n v="67.540001000000004"/>
    <n v="67.540001000000004"/>
    <n v="2868300"/>
    <s v="BBY"/>
    <x v="12"/>
    <s v="$50.00 to $99.99"/>
    <n v="50"/>
    <n v="0.08"/>
    <n v="8"/>
    <n v="6754.0001000000002"/>
    <s v="BBY"/>
    <s v="Best Buy Co. Inc."/>
    <s v="Consumer Discretionary"/>
    <s v="Computer &amp; Electronics Retail"/>
    <s v="Richfield, Minnesota"/>
    <d v="1999-06-29T00:00:00"/>
    <n v="764478"/>
    <m/>
  </r>
  <r>
    <d v="2019-06-19T00:00:00"/>
    <s v="BBY"/>
    <s v="sell"/>
    <n v="1700"/>
    <n v="15"/>
    <s v="2019-06-19"/>
    <n v="68.690002000000007"/>
    <n v="69"/>
    <n v="67.309997999999993"/>
    <n v="67.620002999999997"/>
    <n v="67.620002999999997"/>
    <n v="2750100"/>
    <s v="BBY"/>
    <x v="9"/>
    <s v="$50.00 to $99.99"/>
    <n v="50"/>
    <n v="0.08"/>
    <n v="136"/>
    <n v="114954.00509999999"/>
    <s v="BBY"/>
    <s v="Best Buy Co. Inc."/>
    <s v="Consumer Discretionary"/>
    <s v="Computer &amp; Electronics Retail"/>
    <s v="Richfield, Minnesota"/>
    <d v="1999-06-29T00:00:00"/>
    <n v="764478"/>
    <m/>
  </r>
  <r>
    <d v="2019-05-16T00:00:00"/>
    <s v="BBY"/>
    <s v="buy"/>
    <n v="800"/>
    <n v="7"/>
    <s v="2019-05-16"/>
    <n v="68.440002000000007"/>
    <n v="69.639999000000003"/>
    <n v="68.059997999999993"/>
    <n v="68.739998"/>
    <n v="68.215423999999999"/>
    <n v="3272400"/>
    <s v="BBY"/>
    <x v="7"/>
    <s v="$50.00 to $99.99"/>
    <n v="50"/>
    <n v="0.08"/>
    <n v="64"/>
    <n v="54572.339200000002"/>
    <s v="BBY"/>
    <s v="Best Buy Co. Inc."/>
    <s v="Consumer Discretionary"/>
    <s v="Computer &amp; Electronics Retail"/>
    <s v="Richfield, Minnesota"/>
    <d v="1999-06-29T00:00:00"/>
    <n v="764478"/>
    <m/>
  </r>
  <r>
    <d v="2019-05-20T00:00:00"/>
    <s v="BBY"/>
    <s v="sell"/>
    <n v="100"/>
    <n v="2"/>
    <s v="2019-05-20"/>
    <n v="68.480002999999996"/>
    <n v="69.290001000000004"/>
    <n v="68.300003000000004"/>
    <n v="68.839995999999999"/>
    <n v="68.314659000000006"/>
    <n v="2794500"/>
    <s v="BBY"/>
    <x v="10"/>
    <s v="$50.00 to $99.99"/>
    <n v="50"/>
    <n v="0.08"/>
    <n v="8"/>
    <n v="6831.4659000000011"/>
    <s v="BBY"/>
    <s v="Best Buy Co. Inc."/>
    <s v="Consumer Discretionary"/>
    <s v="Computer &amp; Electronics Retail"/>
    <s v="Richfield, Minnesota"/>
    <d v="1999-06-29T00:00:00"/>
    <n v="764478"/>
    <m/>
  </r>
  <r>
    <d v="2019-05-20T00:00:00"/>
    <s v="BBY"/>
    <s v="sell"/>
    <n v="1200"/>
    <n v="15"/>
    <s v="2019-05-20"/>
    <n v="68.480002999999996"/>
    <n v="69.290001000000004"/>
    <n v="68.300003000000004"/>
    <n v="68.839995999999999"/>
    <n v="68.314659000000006"/>
    <n v="2794500"/>
    <s v="BBY"/>
    <x v="9"/>
    <s v="$50.00 to $99.99"/>
    <n v="50"/>
    <n v="0.08"/>
    <n v="96"/>
    <n v="81977.590800000005"/>
    <s v="BBY"/>
    <s v="Best Buy Co. Inc."/>
    <s v="Consumer Discretionary"/>
    <s v="Computer &amp; Electronics Retail"/>
    <s v="Richfield, Minnesota"/>
    <d v="1999-06-29T00:00:00"/>
    <n v="764478"/>
    <m/>
  </r>
  <r>
    <d v="2019-05-17T00:00:00"/>
    <s v="BBY"/>
    <s v="sell"/>
    <n v="300"/>
    <n v="6"/>
    <s v="2019-05-17"/>
    <n v="68.010002"/>
    <n v="69.819999999999993"/>
    <n v="68"/>
    <n v="68.930000000000007"/>
    <n v="68.403976"/>
    <n v="2439200"/>
    <s v="BBY"/>
    <x v="5"/>
    <s v="$50.00 to $99.99"/>
    <n v="50"/>
    <n v="0.08"/>
    <n v="24"/>
    <n v="20521.192800000001"/>
    <s v="BBY"/>
    <s v="Best Buy Co. Inc."/>
    <s v="Consumer Discretionary"/>
    <s v="Computer &amp; Electronics Retail"/>
    <s v="Richfield, Minnesota"/>
    <d v="1999-06-29T00:00:00"/>
    <n v="764478"/>
    <m/>
  </r>
  <r>
    <d v="2019-05-17T00:00:00"/>
    <s v="BBY"/>
    <s v="sell"/>
    <n v="1500"/>
    <n v="19"/>
    <s v="2019-05-17"/>
    <n v="68.010002"/>
    <n v="69.819999999999993"/>
    <n v="68"/>
    <n v="68.930000000000007"/>
    <n v="68.403976"/>
    <n v="2439200"/>
    <s v="BBY"/>
    <x v="0"/>
    <s v="$50.00 to $99.99"/>
    <n v="50"/>
    <n v="0.08"/>
    <n v="120"/>
    <n v="102605.96400000001"/>
    <s v="BBY"/>
    <s v="Best Buy Co. Inc."/>
    <s v="Consumer Discretionary"/>
    <s v="Computer &amp; Electronics Retail"/>
    <s v="Richfield, Minnesota"/>
    <d v="1999-06-29T00:00:00"/>
    <n v="764478"/>
    <m/>
  </r>
  <r>
    <d v="2019-06-27T00:00:00"/>
    <s v="BBY"/>
    <s v="buy"/>
    <n v="100"/>
    <n v="7"/>
    <s v="2019-06-27"/>
    <n v="68.400002000000001"/>
    <n v="68.589995999999999"/>
    <n v="68.010002"/>
    <n v="68.470000999999996"/>
    <n v="68.470000999999996"/>
    <n v="1679900"/>
    <s v="BBY"/>
    <x v="7"/>
    <s v="$50.00 to $99.99"/>
    <n v="50"/>
    <n v="0.08"/>
    <n v="8"/>
    <n v="6847.0000999999993"/>
    <s v="BBY"/>
    <s v="Best Buy Co. Inc."/>
    <s v="Consumer Discretionary"/>
    <s v="Computer &amp; Electronics Retail"/>
    <s v="Richfield, Minnesota"/>
    <d v="1999-06-29T00:00:00"/>
    <n v="764478"/>
    <m/>
  </r>
  <r>
    <d v="2019-06-18T00:00:00"/>
    <s v="BBY"/>
    <s v="sell"/>
    <n v="100"/>
    <n v="2"/>
    <s v="2019-06-18"/>
    <n v="66.940002000000007"/>
    <n v="69.709998999999996"/>
    <n v="66.720000999999996"/>
    <n v="68.650002000000001"/>
    <n v="68.650002000000001"/>
    <n v="3482500"/>
    <s v="BBY"/>
    <x v="10"/>
    <s v="$50.00 to $99.99"/>
    <n v="50"/>
    <n v="0.08"/>
    <n v="8"/>
    <n v="6865.0002000000004"/>
    <s v="BBY"/>
    <s v="Best Buy Co. Inc."/>
    <s v="Consumer Discretionary"/>
    <s v="Computer &amp; Electronics Retail"/>
    <s v="Richfield, Minnesota"/>
    <d v="1999-06-29T00:00:00"/>
    <n v="764478"/>
    <m/>
  </r>
  <r>
    <d v="2019-06-18T00:00:00"/>
    <s v="BBY"/>
    <s v="sell"/>
    <n v="700"/>
    <n v="13"/>
    <s v="2019-06-18"/>
    <n v="66.940002000000007"/>
    <n v="69.709998999999996"/>
    <n v="66.720000999999996"/>
    <n v="68.650002000000001"/>
    <n v="68.650002000000001"/>
    <n v="3482500"/>
    <s v="BBY"/>
    <x v="13"/>
    <s v="$50.00 to $99.99"/>
    <n v="50"/>
    <n v="0.08"/>
    <n v="56"/>
    <n v="48055.001400000001"/>
    <s v="BBY"/>
    <s v="Best Buy Co. Inc."/>
    <s v="Consumer Discretionary"/>
    <s v="Computer &amp; Electronics Retail"/>
    <s v="Richfield, Minnesota"/>
    <d v="1999-06-29T00:00:00"/>
    <n v="764478"/>
    <m/>
  </r>
  <r>
    <d v="2019-05-21T00:00:00"/>
    <s v="BBY"/>
    <s v="buy"/>
    <n v="1000"/>
    <n v="18"/>
    <s v="2019-05-21"/>
    <n v="68.930000000000007"/>
    <n v="70.239998"/>
    <n v="68.5"/>
    <n v="69.949996999999996"/>
    <n v="69.416190999999998"/>
    <n v="2616200"/>
    <s v="BBY"/>
    <x v="18"/>
    <s v="$50.00 to $99.99"/>
    <n v="50"/>
    <n v="0.08"/>
    <n v="80"/>
    <n v="69416.190999999992"/>
    <s v="BBY"/>
    <s v="Best Buy Co. Inc."/>
    <s v="Consumer Discretionary"/>
    <s v="Computer &amp; Electronics Retail"/>
    <s v="Richfield, Minnesota"/>
    <d v="1999-06-29T00:00:00"/>
    <n v="764478"/>
    <m/>
  </r>
  <r>
    <d v="2019-06-28T00:00:00"/>
    <s v="BBY"/>
    <s v="sell"/>
    <n v="500"/>
    <n v="6"/>
    <s v="2019-06-28"/>
    <n v="68.160004000000001"/>
    <n v="69.819999999999993"/>
    <n v="68.160004000000001"/>
    <n v="69.730002999999996"/>
    <n v="69.730002999999996"/>
    <n v="3051900"/>
    <s v="BBY"/>
    <x v="5"/>
    <s v="$50.00 to $99.99"/>
    <n v="50"/>
    <n v="0.08"/>
    <n v="40"/>
    <n v="34865.001499999998"/>
    <s v="BBY"/>
    <s v="Best Buy Co. Inc."/>
    <s v="Consumer Discretionary"/>
    <s v="Computer &amp; Electronics Retail"/>
    <s v="Richfield, Minnesota"/>
    <d v="1999-06-29T00:00:00"/>
    <n v="764478"/>
    <m/>
  </r>
  <r>
    <d v="2019-06-28T00:00:00"/>
    <s v="BBY"/>
    <s v="sell"/>
    <n v="1100"/>
    <n v="16"/>
    <s v="2019-06-28"/>
    <n v="68.160004000000001"/>
    <n v="69.819999999999993"/>
    <n v="68.160004000000001"/>
    <n v="69.730002999999996"/>
    <n v="69.730002999999996"/>
    <n v="3051900"/>
    <s v="BBY"/>
    <x v="8"/>
    <s v="$50.00 to $99.99"/>
    <n v="50"/>
    <n v="0.08"/>
    <n v="88"/>
    <n v="76703.003299999997"/>
    <s v="BBY"/>
    <s v="Best Buy Co. Inc."/>
    <s v="Consumer Discretionary"/>
    <s v="Computer &amp; Electronics Retail"/>
    <s v="Richfield, Minnesota"/>
    <d v="1999-06-29T00:00:00"/>
    <n v="764478"/>
    <m/>
  </r>
  <r>
    <d v="2019-05-10T00:00:00"/>
    <s v="BBY"/>
    <s v="buy"/>
    <n v="3200"/>
    <n v="19"/>
    <s v="2019-05-10"/>
    <n v="72.069999999999993"/>
    <n v="72.199996999999996"/>
    <n v="68.540001000000004"/>
    <n v="71.319999999999993"/>
    <n v="70.775741999999994"/>
    <n v="3965800"/>
    <s v="BBY"/>
    <x v="0"/>
    <s v="$50.00 to $99.99"/>
    <n v="50"/>
    <n v="0.08"/>
    <n v="256"/>
    <n v="226482.3744"/>
    <s v="BBY"/>
    <s v="Best Buy Co. Inc."/>
    <s v="Consumer Discretionary"/>
    <s v="Computer &amp; Electronics Retail"/>
    <s v="Richfield, Minnesota"/>
    <d v="1999-06-29T00:00:00"/>
    <n v="764478"/>
    <m/>
  </r>
  <r>
    <d v="2019-04-02T00:00:00"/>
    <s v="BBY"/>
    <s v="sell"/>
    <n v="900"/>
    <n v="13"/>
    <s v="2019-04-02"/>
    <n v="72.029999000000004"/>
    <n v="72.029999000000004"/>
    <n v="71.120002999999997"/>
    <n v="71.449996999999996"/>
    <n v="70.904747"/>
    <n v="1997700"/>
    <s v="BBY"/>
    <x v="13"/>
    <s v="$50.00 to $99.99"/>
    <n v="50"/>
    <n v="0.08"/>
    <n v="72"/>
    <n v="63814.272299999997"/>
    <s v="BBY"/>
    <s v="Best Buy Co. Inc."/>
    <s v="Consumer Discretionary"/>
    <s v="Computer &amp; Electronics Retail"/>
    <s v="Richfield, Minnesota"/>
    <d v="1999-06-29T00:00:00"/>
    <n v="764478"/>
    <m/>
  </r>
  <r>
    <d v="2019-04-02T00:00:00"/>
    <s v="BBY"/>
    <s v="sell"/>
    <n v="1200"/>
    <n v="15"/>
    <s v="2019-04-02"/>
    <n v="72.029999000000004"/>
    <n v="72.029999000000004"/>
    <n v="71.120002999999997"/>
    <n v="71.449996999999996"/>
    <n v="70.904747"/>
    <n v="1997700"/>
    <s v="BBY"/>
    <x v="9"/>
    <s v="$50.00 to $99.99"/>
    <n v="50"/>
    <n v="0.08"/>
    <n v="96"/>
    <n v="85085.696400000001"/>
    <s v="BBY"/>
    <s v="Best Buy Co. Inc."/>
    <s v="Consumer Discretionary"/>
    <s v="Computer &amp; Electronics Retail"/>
    <s v="Richfield, Minnesota"/>
    <d v="1999-06-29T00:00:00"/>
    <n v="764478"/>
    <m/>
  </r>
  <r>
    <d v="2019-04-01T00:00:00"/>
    <s v="BBY"/>
    <s v="buy"/>
    <n v="1100"/>
    <n v="17"/>
    <s v="2019-04-01"/>
    <n v="71.360000999999997"/>
    <n v="72.260002"/>
    <n v="71.089995999999999"/>
    <n v="72.089995999999999"/>
    <n v="71.539863999999994"/>
    <n v="2787100"/>
    <s v="BBY"/>
    <x v="17"/>
    <s v="$50.00 to $99.99"/>
    <n v="50"/>
    <n v="0.08"/>
    <n v="88"/>
    <n v="78693.850399999996"/>
    <s v="BBY"/>
    <s v="Best Buy Co. Inc."/>
    <s v="Consumer Discretionary"/>
    <s v="Computer &amp; Electronics Retail"/>
    <s v="Richfield, Minnesota"/>
    <d v="1999-06-29T00:00:00"/>
    <n v="764478"/>
    <m/>
  </r>
  <r>
    <d v="2019-04-01T00:00:00"/>
    <s v="BBY"/>
    <s v="buy"/>
    <n v="900"/>
    <n v="8"/>
    <s v="2019-04-01"/>
    <n v="71.360000999999997"/>
    <n v="72.260002"/>
    <n v="71.089995999999999"/>
    <n v="72.089995999999999"/>
    <n v="71.539863999999994"/>
    <n v="2787100"/>
    <s v="BBY"/>
    <x v="4"/>
    <s v="$50.00 to $99.99"/>
    <n v="50"/>
    <n v="0.08"/>
    <n v="72"/>
    <n v="64385.877599999993"/>
    <s v="BBY"/>
    <s v="Best Buy Co. Inc."/>
    <s v="Consumer Discretionary"/>
    <s v="Computer &amp; Electronics Retail"/>
    <s v="Richfield, Minnesota"/>
    <d v="1999-06-29T00:00:00"/>
    <n v="764478"/>
    <m/>
  </r>
  <r>
    <d v="2019-04-22T00:00:00"/>
    <s v="BBY"/>
    <s v="sell"/>
    <n v="400"/>
    <n v="10"/>
    <s v="2019-04-22"/>
    <n v="73.209998999999996"/>
    <n v="73.629997000000003"/>
    <n v="72.569999999999993"/>
    <n v="72.599997999999999"/>
    <n v="72.045967000000005"/>
    <n v="2439500"/>
    <s v="BBY"/>
    <x v="2"/>
    <s v="$50.00 to $99.99"/>
    <n v="50"/>
    <n v="0.08"/>
    <n v="32"/>
    <n v="28818.3868"/>
    <s v="BBY"/>
    <s v="Best Buy Co. Inc."/>
    <s v="Consumer Discretionary"/>
    <s v="Computer &amp; Electronics Retail"/>
    <s v="Richfield, Minnesota"/>
    <d v="1999-06-29T00:00:00"/>
    <n v="764478"/>
    <m/>
  </r>
  <r>
    <d v="2019-04-26T00:00:00"/>
    <s v="BBY"/>
    <s v="buy"/>
    <n v="600"/>
    <n v="6"/>
    <s v="2019-04-26"/>
    <n v="72.410004000000001"/>
    <n v="73.330001999999993"/>
    <n v="71.400002000000001"/>
    <n v="72.800003000000004"/>
    <n v="72.244445999999996"/>
    <n v="3032900"/>
    <s v="BBY"/>
    <x v="5"/>
    <s v="$50.00 to $99.99"/>
    <n v="50"/>
    <n v="0.08"/>
    <n v="48"/>
    <n v="43346.667600000001"/>
    <s v="BBY"/>
    <s v="Best Buy Co. Inc."/>
    <s v="Consumer Discretionary"/>
    <s v="Computer &amp; Electronics Retail"/>
    <s v="Richfield, Minnesota"/>
    <d v="1999-06-29T00:00:00"/>
    <n v="764478"/>
    <m/>
  </r>
  <r>
    <d v="2019-04-26T00:00:00"/>
    <s v="BBY"/>
    <s v="sell"/>
    <n v="1400"/>
    <n v="17"/>
    <s v="2019-04-26"/>
    <n v="72.410004000000001"/>
    <n v="73.330001999999993"/>
    <n v="71.400002000000001"/>
    <n v="72.800003000000004"/>
    <n v="72.244445999999996"/>
    <n v="3032900"/>
    <s v="BBY"/>
    <x v="17"/>
    <s v="$50.00 to $99.99"/>
    <n v="50"/>
    <n v="0.08"/>
    <n v="112"/>
    <n v="101142.22440000001"/>
    <s v="BBY"/>
    <s v="Best Buy Co. Inc."/>
    <s v="Consumer Discretionary"/>
    <s v="Computer &amp; Electronics Retail"/>
    <s v="Richfield, Minnesota"/>
    <d v="1999-06-29T00:00:00"/>
    <n v="764478"/>
    <m/>
  </r>
  <r>
    <d v="2019-04-26T00:00:00"/>
    <s v="BBY"/>
    <s v="sell"/>
    <n v="100"/>
    <n v="1"/>
    <s v="2019-04-26"/>
    <n v="72.410004000000001"/>
    <n v="73.330001999999993"/>
    <n v="71.400002000000001"/>
    <n v="72.800003000000004"/>
    <n v="72.244445999999996"/>
    <n v="3032900"/>
    <s v="BBY"/>
    <x v="19"/>
    <s v="$50.00 to $99.99"/>
    <n v="50"/>
    <n v="0.08"/>
    <n v="8"/>
    <n v="7224.4445999999998"/>
    <s v="BBY"/>
    <s v="Best Buy Co. Inc."/>
    <s v="Consumer Discretionary"/>
    <s v="Computer &amp; Electronics Retail"/>
    <s v="Richfield, Minnesota"/>
    <d v="1999-06-29T00:00:00"/>
    <n v="764478"/>
    <m/>
  </r>
  <r>
    <d v="2019-04-16T00:00:00"/>
    <s v="BBY"/>
    <s v="sell"/>
    <n v="1600"/>
    <n v="11"/>
    <s v="2019-04-16"/>
    <n v="73.389999000000003"/>
    <n v="73.75"/>
    <n v="72.989998"/>
    <n v="73.160004000000001"/>
    <n v="72.601699999999994"/>
    <n v="2111000"/>
    <s v="BBY"/>
    <x v="1"/>
    <s v="$50.00 to $99.99"/>
    <n v="50"/>
    <n v="0.08"/>
    <n v="128"/>
    <n v="116162.72"/>
    <s v="BBY"/>
    <s v="Best Buy Co. Inc."/>
    <s v="Consumer Discretionary"/>
    <s v="Computer &amp; Electronics Retail"/>
    <s v="Richfield, Minnesota"/>
    <d v="1999-06-29T00:00:00"/>
    <n v="764478"/>
    <m/>
  </r>
  <r>
    <d v="2019-04-15T00:00:00"/>
    <s v="BBY"/>
    <s v="buy"/>
    <n v="1300"/>
    <n v="9"/>
    <s v="2019-04-15"/>
    <n v="72.940002000000007"/>
    <n v="73.519997000000004"/>
    <n v="72.699996999999996"/>
    <n v="73.239998"/>
    <n v="72.681083999999998"/>
    <n v="2295800"/>
    <s v="BBY"/>
    <x v="6"/>
    <s v="$50.00 to $99.99"/>
    <n v="50"/>
    <n v="0.08"/>
    <n v="104"/>
    <n v="94485.409199999995"/>
    <s v="BBY"/>
    <s v="Best Buy Co. Inc."/>
    <s v="Consumer Discretionary"/>
    <s v="Computer &amp; Electronics Retail"/>
    <s v="Richfield, Minnesota"/>
    <d v="1999-06-29T00:00:00"/>
    <n v="764478"/>
    <m/>
  </r>
  <r>
    <d v="2019-04-15T00:00:00"/>
    <s v="BBY"/>
    <s v="sell"/>
    <n v="1000"/>
    <n v="10"/>
    <s v="2019-04-15"/>
    <n v="72.940002000000007"/>
    <n v="73.519997000000004"/>
    <n v="72.699996999999996"/>
    <n v="73.239998"/>
    <n v="72.681083999999998"/>
    <n v="2295800"/>
    <s v="BBY"/>
    <x v="2"/>
    <s v="$50.00 to $99.99"/>
    <n v="50"/>
    <n v="0.08"/>
    <n v="80"/>
    <n v="72681.084000000003"/>
    <s v="BBY"/>
    <s v="Best Buy Co. Inc."/>
    <s v="Consumer Discretionary"/>
    <s v="Computer &amp; Electronics Retail"/>
    <s v="Richfield, Minnesota"/>
    <d v="1999-06-29T00:00:00"/>
    <n v="764478"/>
    <m/>
  </r>
  <r>
    <d v="2019-05-07T00:00:00"/>
    <s v="BBY"/>
    <s v="buy"/>
    <n v="1300"/>
    <n v="17"/>
    <s v="2019-05-07"/>
    <n v="74.279999000000004"/>
    <n v="75.169998000000007"/>
    <n v="72.75"/>
    <n v="73.290001000000004"/>
    <n v="72.730705"/>
    <n v="3156900"/>
    <s v="BBY"/>
    <x v="17"/>
    <s v="$50.00 to $99.99"/>
    <n v="50"/>
    <n v="0.08"/>
    <n v="104"/>
    <n v="94549.916500000007"/>
    <s v="BBY"/>
    <s v="Best Buy Co. Inc."/>
    <s v="Consumer Discretionary"/>
    <s v="Computer &amp; Electronics Retail"/>
    <s v="Richfield, Minnesota"/>
    <d v="1999-06-29T00:00:00"/>
    <n v="764478"/>
    <m/>
  </r>
  <r>
    <d v="2019-04-29T00:00:00"/>
    <s v="BBY"/>
    <s v="buy"/>
    <n v="1700"/>
    <n v="17"/>
    <s v="2019-04-29"/>
    <n v="72.879997000000003"/>
    <n v="74.019997000000004"/>
    <n v="72.800003000000004"/>
    <n v="73.389999000000003"/>
    <n v="72.829941000000005"/>
    <n v="2231800"/>
    <s v="BBY"/>
    <x v="17"/>
    <s v="$50.00 to $99.99"/>
    <n v="50"/>
    <n v="0.08"/>
    <n v="136"/>
    <n v="123810.89969999999"/>
    <s v="BBY"/>
    <s v="Best Buy Co. Inc."/>
    <s v="Consumer Discretionary"/>
    <s v="Computer &amp; Electronics Retail"/>
    <s v="Richfield, Minnesota"/>
    <d v="1999-06-29T00:00:00"/>
    <n v="764478"/>
    <m/>
  </r>
  <r>
    <d v="2019-04-29T00:00:00"/>
    <s v="BBY"/>
    <s v="sell"/>
    <n v="700"/>
    <n v="7"/>
    <s v="2019-04-29"/>
    <n v="72.879997000000003"/>
    <n v="74.019997000000004"/>
    <n v="72.800003000000004"/>
    <n v="73.389999000000003"/>
    <n v="72.829941000000005"/>
    <n v="2231800"/>
    <s v="BBY"/>
    <x v="7"/>
    <s v="$50.00 to $99.99"/>
    <n v="50"/>
    <n v="0.08"/>
    <n v="56"/>
    <n v="50980.958700000003"/>
    <s v="BBY"/>
    <s v="Best Buy Co. Inc."/>
    <s v="Consumer Discretionary"/>
    <s v="Computer &amp; Electronics Retail"/>
    <s v="Richfield, Minnesota"/>
    <d v="1999-06-29T00:00:00"/>
    <n v="764478"/>
    <m/>
  </r>
  <r>
    <d v="2019-04-17T00:00:00"/>
    <s v="BBY"/>
    <s v="buy"/>
    <n v="100"/>
    <n v="2"/>
    <s v="2019-04-17"/>
    <n v="73.629997000000003"/>
    <n v="74.410004000000001"/>
    <n v="73.169998000000007"/>
    <n v="73.400002000000001"/>
    <n v="72.839866999999998"/>
    <n v="1702000"/>
    <s v="BBY"/>
    <x v="10"/>
    <s v="$50.00 to $99.99"/>
    <n v="50"/>
    <n v="0.08"/>
    <n v="8"/>
    <n v="7283.9866999999986"/>
    <s v="BBY"/>
    <s v="Best Buy Co. Inc."/>
    <s v="Consumer Discretionary"/>
    <s v="Computer &amp; Electronics Retail"/>
    <s v="Richfield, Minnesota"/>
    <d v="1999-06-29T00:00:00"/>
    <n v="764478"/>
    <m/>
  </r>
  <r>
    <d v="2019-04-17T00:00:00"/>
    <s v="BBY"/>
    <s v="buy"/>
    <n v="900"/>
    <n v="16"/>
    <s v="2019-04-17"/>
    <n v="73.629997000000003"/>
    <n v="74.410004000000001"/>
    <n v="73.169998000000007"/>
    <n v="73.400002000000001"/>
    <n v="72.839866999999998"/>
    <n v="1702000"/>
    <s v="BBY"/>
    <x v="8"/>
    <s v="$50.00 to $99.99"/>
    <n v="50"/>
    <n v="0.08"/>
    <n v="72"/>
    <n v="65555.880300000004"/>
    <s v="BBY"/>
    <s v="Best Buy Co. Inc."/>
    <s v="Consumer Discretionary"/>
    <s v="Computer &amp; Electronics Retail"/>
    <s v="Richfield, Minnesota"/>
    <d v="1999-06-29T00:00:00"/>
    <n v="764478"/>
    <m/>
  </r>
  <r>
    <d v="2019-04-17T00:00:00"/>
    <s v="BBY"/>
    <s v="sell"/>
    <n v="500"/>
    <n v="4"/>
    <s v="2019-04-17"/>
    <n v="73.629997000000003"/>
    <n v="74.410004000000001"/>
    <n v="73.169998000000007"/>
    <n v="73.400002000000001"/>
    <n v="72.839866999999998"/>
    <n v="1702000"/>
    <s v="BBY"/>
    <x v="14"/>
    <s v="$50.00 to $99.99"/>
    <n v="50"/>
    <n v="0.08"/>
    <n v="40"/>
    <n v="36419.933499999999"/>
    <s v="BBY"/>
    <s v="Best Buy Co. Inc."/>
    <s v="Consumer Discretionary"/>
    <s v="Computer &amp; Electronics Retail"/>
    <s v="Richfield, Minnesota"/>
    <d v="1999-06-29T00:00:00"/>
    <n v="764478"/>
    <m/>
  </r>
  <r>
    <d v="2019-05-08T00:00:00"/>
    <s v="BBY"/>
    <s v="buy"/>
    <n v="1000"/>
    <n v="10"/>
    <s v="2019-05-08"/>
    <n v="73.129997000000003"/>
    <n v="74.690002000000007"/>
    <n v="72.459998999999996"/>
    <n v="73.480002999999996"/>
    <n v="72.919257999999999"/>
    <n v="2746600"/>
    <s v="BBY"/>
    <x v="2"/>
    <s v="$50.00 to $99.99"/>
    <n v="50"/>
    <n v="0.08"/>
    <n v="80"/>
    <n v="72919.258000000002"/>
    <s v="BBY"/>
    <s v="Best Buy Co. Inc."/>
    <s v="Consumer Discretionary"/>
    <s v="Computer &amp; Electronics Retail"/>
    <s v="Richfield, Minnesota"/>
    <d v="1999-06-29T00:00:00"/>
    <n v="764478"/>
    <m/>
  </r>
  <r>
    <d v="2019-05-08T00:00:00"/>
    <s v="BBY"/>
    <s v="buy"/>
    <n v="1100"/>
    <n v="14"/>
    <s v="2019-05-08"/>
    <n v="73.129997000000003"/>
    <n v="74.690002000000007"/>
    <n v="72.459998999999996"/>
    <n v="73.480002999999996"/>
    <n v="72.919257999999999"/>
    <n v="2746600"/>
    <s v="BBY"/>
    <x v="16"/>
    <s v="$50.00 to $99.99"/>
    <n v="50"/>
    <n v="0.08"/>
    <n v="88"/>
    <n v="80211.183799999999"/>
    <s v="BBY"/>
    <s v="Best Buy Co. Inc."/>
    <s v="Consumer Discretionary"/>
    <s v="Computer &amp; Electronics Retail"/>
    <s v="Richfield, Minnesota"/>
    <d v="1999-06-29T00:00:00"/>
    <n v="764478"/>
    <m/>
  </r>
  <r>
    <d v="2019-05-08T00:00:00"/>
    <s v="BBY"/>
    <s v="buy"/>
    <n v="2100"/>
    <n v="16"/>
    <s v="2019-05-08"/>
    <n v="73.129997000000003"/>
    <n v="74.690002000000007"/>
    <n v="72.459998999999996"/>
    <n v="73.480002999999996"/>
    <n v="72.919257999999999"/>
    <n v="2746600"/>
    <s v="BBY"/>
    <x v="8"/>
    <s v="$50.00 to $99.99"/>
    <n v="50"/>
    <n v="0.08"/>
    <n v="168"/>
    <n v="153130.4418"/>
    <s v="BBY"/>
    <s v="Best Buy Co. Inc."/>
    <s v="Consumer Discretionary"/>
    <s v="Computer &amp; Electronics Retail"/>
    <s v="Richfield, Minnesota"/>
    <d v="1999-06-29T00:00:00"/>
    <n v="764478"/>
    <m/>
  </r>
  <r>
    <d v="2019-04-12T00:00:00"/>
    <s v="BBY"/>
    <s v="sell"/>
    <n v="500"/>
    <n v="6"/>
    <s v="2019-04-12"/>
    <n v="74.120002999999997"/>
    <n v="74.319999999999993"/>
    <n v="73.440002000000007"/>
    <n v="73.569999999999993"/>
    <n v="73.008567999999997"/>
    <n v="1711800"/>
    <s v="BBY"/>
    <x v="5"/>
    <s v="$50.00 to $99.99"/>
    <n v="50"/>
    <n v="0.08"/>
    <n v="40"/>
    <n v="36504.284"/>
    <s v="BBY"/>
    <s v="Best Buy Co. Inc."/>
    <s v="Consumer Discretionary"/>
    <s v="Computer &amp; Electronics Retail"/>
    <s v="Richfield, Minnesota"/>
    <d v="1999-06-29T00:00:00"/>
    <n v="764478"/>
    <m/>
  </r>
  <r>
    <d v="2019-04-12T00:00:00"/>
    <s v="BBY"/>
    <s v="sell"/>
    <n v="400"/>
    <n v="4"/>
    <s v="2019-04-12"/>
    <n v="74.120002999999997"/>
    <n v="74.319999999999993"/>
    <n v="73.440002000000007"/>
    <n v="73.569999999999993"/>
    <n v="73.008567999999997"/>
    <n v="1711800"/>
    <s v="BBY"/>
    <x v="14"/>
    <s v="$50.00 to $99.99"/>
    <n v="50"/>
    <n v="0.08"/>
    <n v="32"/>
    <n v="29203.427199999998"/>
    <s v="BBY"/>
    <s v="Best Buy Co. Inc."/>
    <s v="Consumer Discretionary"/>
    <s v="Computer &amp; Electronics Retail"/>
    <s v="Richfield, Minnesota"/>
    <d v="1999-06-29T00:00:00"/>
    <n v="764478"/>
    <m/>
  </r>
  <r>
    <d v="2019-04-12T00:00:00"/>
    <s v="BBY"/>
    <s v="buy"/>
    <n v="2300"/>
    <n v="18"/>
    <s v="2019-04-12"/>
    <n v="74.120002999999997"/>
    <n v="74.319999999999993"/>
    <n v="73.440002000000007"/>
    <n v="73.569999999999993"/>
    <n v="73.008567999999997"/>
    <n v="1711800"/>
    <s v="BBY"/>
    <x v="18"/>
    <s v="$50.00 to $99.99"/>
    <n v="50"/>
    <n v="0.08"/>
    <n v="184"/>
    <n v="167919.7064"/>
    <s v="BBY"/>
    <s v="Best Buy Co. Inc."/>
    <s v="Consumer Discretionary"/>
    <s v="Computer &amp; Electronics Retail"/>
    <s v="Richfield, Minnesota"/>
    <d v="1999-06-29T00:00:00"/>
    <n v="764478"/>
    <m/>
  </r>
  <r>
    <d v="2019-04-12T00:00:00"/>
    <s v="BBY"/>
    <s v="sell"/>
    <n v="300"/>
    <n v="10"/>
    <s v="2019-04-12"/>
    <n v="74.120002999999997"/>
    <n v="74.319999999999993"/>
    <n v="73.440002000000007"/>
    <n v="73.569999999999993"/>
    <n v="73.008567999999997"/>
    <n v="1711800"/>
    <s v="BBY"/>
    <x v="2"/>
    <s v="$50.00 to $99.99"/>
    <n v="50"/>
    <n v="0.08"/>
    <n v="24"/>
    <n v="21902.570400000001"/>
    <s v="BBY"/>
    <s v="Best Buy Co. Inc."/>
    <s v="Consumer Discretionary"/>
    <s v="Computer &amp; Electronics Retail"/>
    <s v="Richfield, Minnesota"/>
    <d v="1999-06-29T00:00:00"/>
    <n v="764478"/>
    <m/>
  </r>
  <r>
    <d v="2019-04-12T00:00:00"/>
    <s v="BBY"/>
    <s v="buy"/>
    <n v="1400"/>
    <n v="19"/>
    <s v="2019-04-12"/>
    <n v="74.120002999999997"/>
    <n v="74.319999999999993"/>
    <n v="73.440002000000007"/>
    <n v="73.569999999999993"/>
    <n v="73.008567999999997"/>
    <n v="1711800"/>
    <s v="BBY"/>
    <x v="0"/>
    <s v="$50.00 to $99.99"/>
    <n v="50"/>
    <n v="0.08"/>
    <n v="112"/>
    <n v="102211.9952"/>
    <s v="BBY"/>
    <s v="Best Buy Co. Inc."/>
    <s v="Consumer Discretionary"/>
    <s v="Computer &amp; Electronics Retail"/>
    <s v="Richfield, Minnesota"/>
    <d v="1999-06-29T00:00:00"/>
    <n v="764478"/>
    <m/>
  </r>
  <r>
    <d v="2019-04-23T00:00:00"/>
    <s v="BBY"/>
    <s v="buy"/>
    <n v="700"/>
    <n v="11"/>
    <s v="2019-04-23"/>
    <n v="72.910004000000001"/>
    <n v="73.900002000000001"/>
    <n v="72.209998999999996"/>
    <n v="73.620002999999997"/>
    <n v="73.058188999999999"/>
    <n v="2075500"/>
    <s v="BBY"/>
    <x v="1"/>
    <s v="$50.00 to $99.99"/>
    <n v="50"/>
    <n v="0.08"/>
    <n v="56"/>
    <n v="51140.732300000003"/>
    <s v="BBY"/>
    <s v="Best Buy Co. Inc."/>
    <s v="Consumer Discretionary"/>
    <s v="Computer &amp; Electronics Retail"/>
    <s v="Richfield, Minnesota"/>
    <d v="1999-06-29T00:00:00"/>
    <n v="764478"/>
    <m/>
  </r>
  <r>
    <d v="2019-04-18T00:00:00"/>
    <s v="BBY"/>
    <s v="buy"/>
    <n v="1600"/>
    <n v="12"/>
    <s v="2019-04-18"/>
    <n v="73.370002999999997"/>
    <n v="74.080001999999993"/>
    <n v="72.980002999999996"/>
    <n v="73.639999000000003"/>
    <n v="73.078033000000005"/>
    <n v="2377400"/>
    <s v="BBY"/>
    <x v="11"/>
    <s v="$50.00 to $99.99"/>
    <n v="50"/>
    <n v="0.08"/>
    <n v="128"/>
    <n v="116924.85279999999"/>
    <s v="BBY"/>
    <s v="Best Buy Co. Inc."/>
    <s v="Consumer Discretionary"/>
    <s v="Computer &amp; Electronics Retail"/>
    <s v="Richfield, Minnesota"/>
    <d v="1999-06-29T00:00:00"/>
    <n v="764478"/>
    <m/>
  </r>
  <r>
    <d v="2019-04-18T00:00:00"/>
    <s v="BBY"/>
    <s v="sell"/>
    <n v="700"/>
    <n v="5"/>
    <s v="2019-04-18"/>
    <n v="73.370002999999997"/>
    <n v="74.080001999999993"/>
    <n v="72.980002999999996"/>
    <n v="73.639999000000003"/>
    <n v="73.078033000000005"/>
    <n v="2377400"/>
    <s v="BBY"/>
    <x v="12"/>
    <s v="$50.00 to $99.99"/>
    <n v="50"/>
    <n v="0.08"/>
    <n v="56"/>
    <n v="51154.623099999997"/>
    <s v="BBY"/>
    <s v="Best Buy Co. Inc."/>
    <s v="Consumer Discretionary"/>
    <s v="Computer &amp; Electronics Retail"/>
    <s v="Richfield, Minnesota"/>
    <d v="1999-06-29T00:00:00"/>
    <n v="764478"/>
    <m/>
  </r>
  <r>
    <d v="2019-05-01T00:00:00"/>
    <s v="BBY"/>
    <s v="buy"/>
    <n v="1200"/>
    <n v="14"/>
    <s v="2019-05-01"/>
    <n v="74.410004000000001"/>
    <n v="74.980002999999996"/>
    <n v="73.760002"/>
    <n v="73.830001999999993"/>
    <n v="73.266586000000004"/>
    <n v="1752600"/>
    <s v="BBY"/>
    <x v="16"/>
    <s v="$50.00 to $99.99"/>
    <n v="50"/>
    <n v="0.08"/>
    <n v="96"/>
    <n v="87919.903200000001"/>
    <s v="BBY"/>
    <s v="Best Buy Co. Inc."/>
    <s v="Consumer Discretionary"/>
    <s v="Computer &amp; Electronics Retail"/>
    <s v="Richfield, Minnesota"/>
    <d v="1999-06-29T00:00:00"/>
    <n v="764478"/>
    <m/>
  </r>
  <r>
    <d v="2019-05-01T00:00:00"/>
    <s v="BBY"/>
    <s v="buy"/>
    <n v="400"/>
    <n v="6"/>
    <s v="2019-05-01"/>
    <n v="74.410004000000001"/>
    <n v="74.980002999999996"/>
    <n v="73.760002"/>
    <n v="73.830001999999993"/>
    <n v="73.266586000000004"/>
    <n v="1752600"/>
    <s v="BBY"/>
    <x v="5"/>
    <s v="$50.00 to $99.99"/>
    <n v="50"/>
    <n v="0.08"/>
    <n v="32"/>
    <n v="29306.634399999999"/>
    <s v="BBY"/>
    <s v="Best Buy Co. Inc."/>
    <s v="Consumer Discretionary"/>
    <s v="Computer &amp; Electronics Retail"/>
    <s v="Richfield, Minnesota"/>
    <d v="1999-06-29T00:00:00"/>
    <n v="764478"/>
    <m/>
  </r>
  <r>
    <d v="2019-04-11T00:00:00"/>
    <s v="BBY"/>
    <s v="buy"/>
    <n v="700"/>
    <n v="6"/>
    <s v="2019-04-11"/>
    <n v="74.529999000000004"/>
    <n v="74.540001000000004"/>
    <n v="73.599997999999999"/>
    <n v="73.980002999999996"/>
    <n v="73.415442999999996"/>
    <n v="1771100"/>
    <s v="BBY"/>
    <x v="5"/>
    <s v="$50.00 to $99.99"/>
    <n v="50"/>
    <n v="0.08"/>
    <n v="56"/>
    <n v="51390.810100000002"/>
    <s v="BBY"/>
    <s v="Best Buy Co. Inc."/>
    <s v="Consumer Discretionary"/>
    <s v="Computer &amp; Electronics Retail"/>
    <s v="Richfield, Minnesota"/>
    <d v="1999-06-29T00:00:00"/>
    <n v="764478"/>
    <m/>
  </r>
  <r>
    <d v="2019-04-11T00:00:00"/>
    <s v="BBY"/>
    <s v="buy"/>
    <n v="1200"/>
    <n v="7"/>
    <s v="2019-04-11"/>
    <n v="74.529999000000004"/>
    <n v="74.540001000000004"/>
    <n v="73.599997999999999"/>
    <n v="73.980002999999996"/>
    <n v="73.415442999999996"/>
    <n v="1771100"/>
    <s v="BBY"/>
    <x v="7"/>
    <s v="$50.00 to $99.99"/>
    <n v="50"/>
    <n v="0.08"/>
    <n v="96"/>
    <n v="88098.531600000002"/>
    <s v="BBY"/>
    <s v="Best Buy Co. Inc."/>
    <s v="Consumer Discretionary"/>
    <s v="Computer &amp; Electronics Retail"/>
    <s v="Richfield, Minnesota"/>
    <d v="1999-06-29T00:00:00"/>
    <n v="764478"/>
    <m/>
  </r>
  <r>
    <d v="2019-04-30T00:00:00"/>
    <s v="BBY"/>
    <s v="buy"/>
    <n v="1200"/>
    <n v="15"/>
    <s v="2019-04-30"/>
    <n v="73.139999000000003"/>
    <n v="74.540001000000004"/>
    <n v="73.139999000000003"/>
    <n v="74.410004000000001"/>
    <n v="73.842162999999999"/>
    <n v="2552800"/>
    <s v="BBY"/>
    <x v="9"/>
    <s v="$50.00 to $99.99"/>
    <n v="50"/>
    <n v="0.08"/>
    <n v="96"/>
    <n v="88610.595600000001"/>
    <s v="BBY"/>
    <s v="Best Buy Co. Inc."/>
    <s v="Consumer Discretionary"/>
    <s v="Computer &amp; Electronics Retail"/>
    <s v="Richfield, Minnesota"/>
    <d v="1999-06-29T00:00:00"/>
    <n v="764478"/>
    <m/>
  </r>
  <r>
    <d v="2019-04-30T00:00:00"/>
    <s v="BBY"/>
    <s v="sell"/>
    <n v="900"/>
    <n v="7"/>
    <s v="2019-04-30"/>
    <n v="73.139999000000003"/>
    <n v="74.540001000000004"/>
    <n v="73.139999000000003"/>
    <n v="74.410004000000001"/>
    <n v="73.842162999999999"/>
    <n v="2552800"/>
    <s v="BBY"/>
    <x v="7"/>
    <s v="$50.00 to $99.99"/>
    <n v="50"/>
    <n v="0.08"/>
    <n v="72"/>
    <n v="66457.9467"/>
    <s v="BBY"/>
    <s v="Best Buy Co. Inc."/>
    <s v="Consumer Discretionary"/>
    <s v="Computer &amp; Electronics Retail"/>
    <s v="Richfield, Minnesota"/>
    <d v="1999-06-29T00:00:00"/>
    <n v="764478"/>
    <m/>
  </r>
  <r>
    <d v="2019-04-10T00:00:00"/>
    <s v="BBY"/>
    <s v="buy"/>
    <n v="1300"/>
    <n v="15"/>
    <s v="2019-04-10"/>
    <n v="74.779999000000004"/>
    <n v="75.529999000000004"/>
    <n v="74.209998999999996"/>
    <n v="74.489998"/>
    <n v="73.921547000000004"/>
    <n v="2360600"/>
    <s v="BBY"/>
    <x v="9"/>
    <s v="$50.00 to $99.99"/>
    <n v="50"/>
    <n v="0.08"/>
    <n v="104"/>
    <n v="96098.011100000003"/>
    <s v="BBY"/>
    <s v="Best Buy Co. Inc."/>
    <s v="Consumer Discretionary"/>
    <s v="Computer &amp; Electronics Retail"/>
    <s v="Richfield, Minnesota"/>
    <d v="1999-06-29T00:00:00"/>
    <n v="764478"/>
    <m/>
  </r>
  <r>
    <d v="2019-04-04T00:00:00"/>
    <s v="BBY"/>
    <s v="sell"/>
    <n v="700"/>
    <n v="12"/>
    <s v="2019-04-04"/>
    <n v="72.480002999999996"/>
    <n v="74.589995999999999"/>
    <n v="72.290001000000004"/>
    <n v="74.569999999999993"/>
    <n v="74.000938000000005"/>
    <n v="2465500"/>
    <s v="BBY"/>
    <x v="11"/>
    <s v="$50.00 to $99.99"/>
    <n v="50"/>
    <n v="0.08"/>
    <n v="56"/>
    <n v="51800.656600000002"/>
    <s v="BBY"/>
    <s v="Best Buy Co. Inc."/>
    <s v="Consumer Discretionary"/>
    <s v="Computer &amp; Electronics Retail"/>
    <s v="Richfield, Minnesota"/>
    <d v="1999-06-29T00:00:00"/>
    <n v="764478"/>
    <m/>
  </r>
  <r>
    <d v="2019-04-04T00:00:00"/>
    <s v="BBY"/>
    <s v="sell"/>
    <n v="800"/>
    <n v="11"/>
    <s v="2019-04-04"/>
    <n v="72.480002999999996"/>
    <n v="74.589995999999999"/>
    <n v="72.290001000000004"/>
    <n v="74.569999999999993"/>
    <n v="74.000938000000005"/>
    <n v="2465500"/>
    <s v="BBY"/>
    <x v="1"/>
    <s v="$50.00 to $99.99"/>
    <n v="50"/>
    <n v="0.08"/>
    <n v="64"/>
    <n v="59200.750399999997"/>
    <s v="BBY"/>
    <s v="Best Buy Co. Inc."/>
    <s v="Consumer Discretionary"/>
    <s v="Computer &amp; Electronics Retail"/>
    <s v="Richfield, Minnesota"/>
    <d v="1999-06-29T00:00:00"/>
    <n v="764478"/>
    <m/>
  </r>
  <r>
    <d v="2019-04-09T00:00:00"/>
    <s v="BBY"/>
    <s v="buy"/>
    <n v="300"/>
    <n v="2"/>
    <s v="2019-04-09"/>
    <n v="74.5"/>
    <n v="75.209998999999996"/>
    <n v="74.389999000000003"/>
    <n v="74.75"/>
    <n v="74.179564999999997"/>
    <n v="1772400"/>
    <s v="BBY"/>
    <x v="10"/>
    <s v="$50.00 to $99.99"/>
    <n v="50"/>
    <n v="0.08"/>
    <n v="24"/>
    <n v="22253.869500000001"/>
    <s v="BBY"/>
    <s v="Best Buy Co. Inc."/>
    <s v="Consumer Discretionary"/>
    <s v="Computer &amp; Electronics Retail"/>
    <s v="Richfield, Minnesota"/>
    <d v="1999-06-29T00:00:00"/>
    <n v="764478"/>
    <m/>
  </r>
  <r>
    <d v="2019-04-09T00:00:00"/>
    <s v="BBY"/>
    <s v="buy"/>
    <n v="1800"/>
    <n v="19"/>
    <s v="2019-04-09"/>
    <n v="74.5"/>
    <n v="75.209998999999996"/>
    <n v="74.389999000000003"/>
    <n v="74.75"/>
    <n v="74.179564999999997"/>
    <n v="1772400"/>
    <s v="BBY"/>
    <x v="0"/>
    <s v="$50.00 to $99.99"/>
    <n v="50"/>
    <n v="0.08"/>
    <n v="144"/>
    <n v="133523.217"/>
    <s v="BBY"/>
    <s v="Best Buy Co. Inc."/>
    <s v="Consumer Discretionary"/>
    <s v="Computer &amp; Electronics Retail"/>
    <s v="Richfield, Minnesota"/>
    <d v="1999-06-29T00:00:00"/>
    <n v="764478"/>
    <m/>
  </r>
  <r>
    <d v="2019-04-05T00:00:00"/>
    <s v="BBY"/>
    <s v="buy"/>
    <n v="400"/>
    <n v="9"/>
    <s v="2019-04-05"/>
    <n v="74.949996999999996"/>
    <n v="75.150002000000001"/>
    <n v="74.330001999999993"/>
    <n v="74.769997000000004"/>
    <n v="74.199409000000003"/>
    <n v="3171600"/>
    <s v="BBY"/>
    <x v="6"/>
    <s v="$50.00 to $99.99"/>
    <n v="50"/>
    <n v="0.08"/>
    <n v="32"/>
    <n v="29679.763599999998"/>
    <s v="BBY"/>
    <s v="Best Buy Co. Inc."/>
    <s v="Consumer Discretionary"/>
    <s v="Computer &amp; Electronics Retail"/>
    <s v="Richfield, Minnesota"/>
    <d v="1999-06-29T00:00:00"/>
    <n v="764478"/>
    <m/>
  </r>
  <r>
    <d v="2019-04-05T00:00:00"/>
    <s v="BBY"/>
    <s v="sell"/>
    <n v="400"/>
    <n v="4"/>
    <s v="2019-04-05"/>
    <n v="74.949996999999996"/>
    <n v="75.150002000000001"/>
    <n v="74.330001999999993"/>
    <n v="74.769997000000004"/>
    <n v="74.199409000000003"/>
    <n v="3171600"/>
    <s v="BBY"/>
    <x v="14"/>
    <s v="$50.00 to $99.99"/>
    <n v="50"/>
    <n v="0.08"/>
    <n v="32"/>
    <n v="29679.763599999998"/>
    <s v="BBY"/>
    <s v="Best Buy Co. Inc."/>
    <s v="Consumer Discretionary"/>
    <s v="Computer &amp; Electronics Retail"/>
    <s v="Richfield, Minnesota"/>
    <d v="1999-06-29T00:00:00"/>
    <n v="764478"/>
    <m/>
  </r>
  <r>
    <d v="2019-04-05T00:00:00"/>
    <s v="BBY"/>
    <s v="buy"/>
    <n v="1600"/>
    <n v="20"/>
    <s v="2019-04-05"/>
    <n v="74.949996999999996"/>
    <n v="75.150002000000001"/>
    <n v="74.330001999999993"/>
    <n v="74.769997000000004"/>
    <n v="74.199409000000003"/>
    <n v="3171600"/>
    <s v="BBY"/>
    <x v="15"/>
    <s v="$50.00 to $99.99"/>
    <n v="50"/>
    <n v="0.08"/>
    <n v="128"/>
    <n v="118719.05439999999"/>
    <s v="BBY"/>
    <s v="Best Buy Co. Inc."/>
    <s v="Consumer Discretionary"/>
    <s v="Computer &amp; Electronics Retail"/>
    <s v="Richfield, Minnesota"/>
    <d v="1999-06-29T00:00:00"/>
    <n v="764478"/>
    <m/>
  </r>
  <r>
    <d v="2019-04-05T00:00:00"/>
    <s v="BBY"/>
    <s v="sell"/>
    <n v="300"/>
    <n v="5"/>
    <s v="2019-04-05"/>
    <n v="74.949996999999996"/>
    <n v="75.150002000000001"/>
    <n v="74.330001999999993"/>
    <n v="74.769997000000004"/>
    <n v="74.199409000000003"/>
    <n v="3171600"/>
    <s v="BBY"/>
    <x v="12"/>
    <s v="$50.00 to $99.99"/>
    <n v="50"/>
    <n v="0.08"/>
    <n v="24"/>
    <n v="22259.822700000001"/>
    <s v="BBY"/>
    <s v="Best Buy Co. Inc."/>
    <s v="Consumer Discretionary"/>
    <s v="Computer &amp; Electronics Retail"/>
    <s v="Richfield, Minnesota"/>
    <d v="1999-06-29T00:00:00"/>
    <n v="764478"/>
    <m/>
  </r>
  <r>
    <d v="2019-04-08T00:00:00"/>
    <s v="BBY"/>
    <s v="sell"/>
    <n v="400"/>
    <n v="7"/>
    <s v="2019-04-08"/>
    <n v="74.620002999999997"/>
    <n v="75.290001000000004"/>
    <n v="74.379997000000003"/>
    <n v="74.819999999999993"/>
    <n v="74.249031000000002"/>
    <n v="2236000"/>
    <s v="BBY"/>
    <x v="7"/>
    <s v="$50.00 to $99.99"/>
    <n v="50"/>
    <n v="0.08"/>
    <n v="32"/>
    <n v="29699.612400000002"/>
    <s v="BBY"/>
    <s v="Best Buy Co. Inc."/>
    <s v="Consumer Discretionary"/>
    <s v="Computer &amp; Electronics Retail"/>
    <s v="Richfield, Minnesota"/>
    <d v="1999-06-29T00:00:00"/>
    <n v="764478"/>
    <m/>
  </r>
  <r>
    <d v="2019-05-06T00:00:00"/>
    <s v="BBY"/>
    <s v="sell"/>
    <n v="800"/>
    <n v="9"/>
    <s v="2019-05-06"/>
    <n v="73.75"/>
    <n v="75.069999999999993"/>
    <n v="72.889999000000003"/>
    <n v="74.959998999999996"/>
    <n v="74.387962000000002"/>
    <n v="2804300"/>
    <s v="BBY"/>
    <x v="6"/>
    <s v="$50.00 to $99.99"/>
    <n v="50"/>
    <n v="0.08"/>
    <n v="64"/>
    <n v="59510.369599999998"/>
    <s v="BBY"/>
    <s v="Best Buy Co. Inc."/>
    <s v="Consumer Discretionary"/>
    <s v="Computer &amp; Electronics Retail"/>
    <s v="Richfield, Minnesota"/>
    <d v="1999-06-29T00:00:00"/>
    <n v="764478"/>
    <m/>
  </r>
  <r>
    <d v="2019-05-03T00:00:00"/>
    <s v="BBY"/>
    <s v="buy"/>
    <n v="2000"/>
    <n v="13"/>
    <s v="2019-05-03"/>
    <n v="75.279999000000004"/>
    <n v="75.529999000000004"/>
    <n v="74.580001999999993"/>
    <n v="75.029999000000004"/>
    <n v="74.457427999999993"/>
    <n v="2031100"/>
    <s v="BBY"/>
    <x v="13"/>
    <s v="$50.00 to $99.99"/>
    <n v="50"/>
    <n v="0.08"/>
    <n v="160"/>
    <n v="148914.856"/>
    <s v="BBY"/>
    <s v="Best Buy Co. Inc."/>
    <s v="Consumer Discretionary"/>
    <s v="Computer &amp; Electronics Retail"/>
    <s v="Richfield, Minnesota"/>
    <d v="1999-06-29T00:00:00"/>
    <n v="764478"/>
    <m/>
  </r>
  <r>
    <d v="2019-05-03T00:00:00"/>
    <s v="BBY"/>
    <s v="sell"/>
    <n v="500"/>
    <n v="12"/>
    <s v="2019-05-03"/>
    <n v="75.279999000000004"/>
    <n v="75.529999000000004"/>
    <n v="74.580001999999993"/>
    <n v="75.029999000000004"/>
    <n v="74.457427999999993"/>
    <n v="2031100"/>
    <s v="BBY"/>
    <x v="11"/>
    <s v="$50.00 to $99.99"/>
    <n v="50"/>
    <n v="0.08"/>
    <n v="40"/>
    <n v="37228.714"/>
    <s v="BBY"/>
    <s v="Best Buy Co. Inc."/>
    <s v="Consumer Discretionary"/>
    <s v="Computer &amp; Electronics Retail"/>
    <s v="Richfield, Minnesota"/>
    <d v="1999-06-29T00:00:00"/>
    <n v="764478"/>
    <m/>
  </r>
  <r>
    <d v="2019-05-03T00:00:00"/>
    <s v="BBY"/>
    <s v="sell"/>
    <n v="500"/>
    <n v="11"/>
    <s v="2019-05-03"/>
    <n v="75.279999000000004"/>
    <n v="75.529999000000004"/>
    <n v="74.580001999999993"/>
    <n v="75.029999000000004"/>
    <n v="74.457427999999993"/>
    <n v="2031100"/>
    <s v="BBY"/>
    <x v="1"/>
    <s v="$50.00 to $99.99"/>
    <n v="50"/>
    <n v="0.08"/>
    <n v="40"/>
    <n v="37228.714"/>
    <s v="BBY"/>
    <s v="Best Buy Co. Inc."/>
    <s v="Consumer Discretionary"/>
    <s v="Computer &amp; Electronics Retail"/>
    <s v="Richfield, Minnesota"/>
    <d v="1999-06-29T00:00:00"/>
    <n v="764478"/>
    <m/>
  </r>
  <r>
    <d v="2019-05-02T00:00:00"/>
    <s v="BBY"/>
    <s v="sell"/>
    <n v="100"/>
    <n v="1"/>
    <s v="2019-05-02"/>
    <n v="74"/>
    <n v="75.180000000000007"/>
    <n v="73.849997999999999"/>
    <n v="75.180000000000007"/>
    <n v="74.606285"/>
    <n v="2288200"/>
    <s v="BBY"/>
    <x v="19"/>
    <s v="$50.00 to $99.99"/>
    <n v="50"/>
    <n v="0.08"/>
    <n v="8"/>
    <n v="7460.6284999999998"/>
    <s v="BBY"/>
    <s v="Best Buy Co. Inc."/>
    <s v="Consumer Discretionary"/>
    <s v="Computer &amp; Electronics Retail"/>
    <s v="Richfield, Minnesota"/>
    <d v="1999-06-29T00:00:00"/>
    <n v="764478"/>
    <m/>
  </r>
  <r>
    <d v="2019-05-31T00:00:00"/>
    <s v="SWKS"/>
    <s v="sell"/>
    <n v="400"/>
    <n v="12"/>
    <s v="2019-05-31"/>
    <n v="67.230002999999996"/>
    <n v="68.639999000000003"/>
    <n v="66.610000999999997"/>
    <n v="66.629997000000003"/>
    <n v="66.629997000000003"/>
    <n v="1615500"/>
    <s v="SWKS"/>
    <x v="11"/>
    <s v="$50.00 to $99.99"/>
    <n v="50"/>
    <n v="0.08"/>
    <n v="32"/>
    <n v="26651.998800000001"/>
    <s v="SWKS"/>
    <s v="Skyworks Solutions"/>
    <s v="Information Technology"/>
    <s v="Semiconductors"/>
    <s v="Woburn, Massachusetts"/>
    <d v="2015-03-12T00:00:00"/>
    <n v="4127"/>
    <m/>
  </r>
  <r>
    <d v="2019-06-05T00:00:00"/>
    <s v="SWKS"/>
    <s v="buy"/>
    <n v="2600"/>
    <n v="17"/>
    <s v="2019-06-05"/>
    <n v="69.5"/>
    <n v="70.690002000000007"/>
    <n v="66.569999999999993"/>
    <n v="67.959998999999996"/>
    <n v="67.959998999999996"/>
    <n v="2417000"/>
    <s v="SWKS"/>
    <x v="17"/>
    <s v="$50.00 to $99.99"/>
    <n v="50"/>
    <n v="0.08"/>
    <n v="208"/>
    <n v="176695.99739999999"/>
    <s v="SWKS"/>
    <s v="Skyworks Solutions"/>
    <s v="Information Technology"/>
    <s v="Semiconductors"/>
    <s v="Woburn, Massachusetts"/>
    <d v="2015-03-12T00:00:00"/>
    <n v="4127"/>
    <m/>
  </r>
  <r>
    <d v="2019-05-20T00:00:00"/>
    <s v="SWKS"/>
    <s v="buy"/>
    <n v="1400"/>
    <n v="14"/>
    <s v="2019-05-20"/>
    <n v="67.730002999999996"/>
    <n v="69.870002999999997"/>
    <n v="67.110000999999997"/>
    <n v="68.010002"/>
    <n v="68.010002"/>
    <n v="4397100"/>
    <s v="SWKS"/>
    <x v="16"/>
    <s v="$50.00 to $99.99"/>
    <n v="50"/>
    <n v="0.08"/>
    <n v="112"/>
    <n v="95214.002800000002"/>
    <s v="SWKS"/>
    <s v="Skyworks Solutions"/>
    <s v="Information Technology"/>
    <s v="Semiconductors"/>
    <s v="Woburn, Massachusetts"/>
    <d v="2015-03-12T00:00:00"/>
    <n v="4127"/>
    <m/>
  </r>
  <r>
    <d v="2019-05-20T00:00:00"/>
    <s v="SWKS"/>
    <s v="buy"/>
    <n v="2000"/>
    <n v="19"/>
    <s v="2019-05-20"/>
    <n v="67.730002999999996"/>
    <n v="69.870002999999997"/>
    <n v="67.110000999999997"/>
    <n v="68.010002"/>
    <n v="68.010002"/>
    <n v="4397100"/>
    <s v="SWKS"/>
    <x v="0"/>
    <s v="$50.00 to $99.99"/>
    <n v="50"/>
    <n v="0.08"/>
    <n v="160"/>
    <n v="136020.00399999999"/>
    <s v="SWKS"/>
    <s v="Skyworks Solutions"/>
    <s v="Information Technology"/>
    <s v="Semiconductors"/>
    <s v="Woburn, Massachusetts"/>
    <d v="2015-03-12T00:00:00"/>
    <n v="4127"/>
    <m/>
  </r>
  <r>
    <d v="2019-05-20T00:00:00"/>
    <s v="SWKS"/>
    <s v="sell"/>
    <n v="200"/>
    <n v="10"/>
    <s v="2019-05-20"/>
    <n v="67.730002999999996"/>
    <n v="69.870002999999997"/>
    <n v="67.110000999999997"/>
    <n v="68.010002"/>
    <n v="68.010002"/>
    <n v="4397100"/>
    <s v="SWKS"/>
    <x v="2"/>
    <s v="$50.00 to $99.99"/>
    <n v="50"/>
    <n v="0.08"/>
    <n v="16"/>
    <n v="13602.000400000001"/>
    <s v="SWKS"/>
    <s v="Skyworks Solutions"/>
    <s v="Information Technology"/>
    <s v="Semiconductors"/>
    <s v="Woburn, Massachusetts"/>
    <d v="2015-03-12T00:00:00"/>
    <n v="4127"/>
    <m/>
  </r>
  <r>
    <d v="2019-05-28T00:00:00"/>
    <s v="SWKS"/>
    <s v="sell"/>
    <n v="2100"/>
    <n v="9"/>
    <s v="2019-05-28"/>
    <n v="69.949996999999996"/>
    <n v="70.360000999999997"/>
    <n v="67.940002000000007"/>
    <n v="68.010002"/>
    <n v="68.010002"/>
    <n v="2204600"/>
    <s v="SWKS"/>
    <x v="6"/>
    <s v="$50.00 to $99.99"/>
    <n v="50"/>
    <n v="0.08"/>
    <n v="168"/>
    <n v="142821.0042"/>
    <s v="SWKS"/>
    <s v="Skyworks Solutions"/>
    <s v="Information Technology"/>
    <s v="Semiconductors"/>
    <s v="Woburn, Massachusetts"/>
    <d v="2015-03-12T00:00:00"/>
    <n v="4127"/>
    <m/>
  </r>
  <r>
    <d v="2019-05-20T00:00:00"/>
    <s v="SWKS"/>
    <s v="sell"/>
    <n v="700"/>
    <n v="11"/>
    <s v="2019-05-20"/>
    <n v="67.730002999999996"/>
    <n v="69.870002999999997"/>
    <n v="67.110000999999997"/>
    <n v="68.010002"/>
    <n v="68.010002"/>
    <n v="4397100"/>
    <s v="SWKS"/>
    <x v="1"/>
    <s v="$50.00 to $99.99"/>
    <n v="50"/>
    <n v="0.08"/>
    <n v="56"/>
    <n v="47607.001400000001"/>
    <s v="SWKS"/>
    <s v="Skyworks Solutions"/>
    <s v="Information Technology"/>
    <s v="Semiconductors"/>
    <s v="Woburn, Massachusetts"/>
    <d v="2015-03-12T00:00:00"/>
    <n v="4127"/>
    <m/>
  </r>
  <r>
    <d v="2019-05-30T00:00:00"/>
    <s v="SWKS"/>
    <s v="sell"/>
    <n v="1300"/>
    <n v="11"/>
    <s v="2019-05-30"/>
    <n v="68.510002"/>
    <n v="70.129997000000003"/>
    <n v="67.790001000000004"/>
    <n v="68.269997000000004"/>
    <n v="68.269997000000004"/>
    <n v="1722700"/>
    <s v="SWKS"/>
    <x v="1"/>
    <s v="$50.00 to $99.99"/>
    <n v="50"/>
    <n v="0.08"/>
    <n v="104"/>
    <n v="88750.996100000004"/>
    <s v="SWKS"/>
    <s v="Skyworks Solutions"/>
    <s v="Information Technology"/>
    <s v="Semiconductors"/>
    <s v="Woburn, Massachusetts"/>
    <d v="2015-03-12T00:00:00"/>
    <n v="4127"/>
    <m/>
  </r>
  <r>
    <d v="2019-05-22T00:00:00"/>
    <s v="SWKS"/>
    <s v="sell"/>
    <n v="2300"/>
    <n v="19"/>
    <s v="2019-05-22"/>
    <n v="68.910004000000001"/>
    <n v="69.559997999999993"/>
    <n v="68.300003000000004"/>
    <n v="68.540001000000004"/>
    <n v="68.540001000000004"/>
    <n v="1752400"/>
    <s v="SWKS"/>
    <x v="0"/>
    <s v="$50.00 to $99.99"/>
    <n v="50"/>
    <n v="0.08"/>
    <n v="184"/>
    <n v="157642.00229999999"/>
    <s v="SWKS"/>
    <s v="Skyworks Solutions"/>
    <s v="Information Technology"/>
    <s v="Semiconductors"/>
    <s v="Woburn, Massachusetts"/>
    <d v="2015-03-12T00:00:00"/>
    <n v="4127"/>
    <m/>
  </r>
  <r>
    <d v="2019-05-22T00:00:00"/>
    <s v="SWKS"/>
    <s v="sell"/>
    <n v="1800"/>
    <n v="20"/>
    <s v="2019-05-22"/>
    <n v="68.910004000000001"/>
    <n v="69.559997999999993"/>
    <n v="68.300003000000004"/>
    <n v="68.540001000000004"/>
    <n v="68.540001000000004"/>
    <n v="1752400"/>
    <s v="SWKS"/>
    <x v="15"/>
    <s v="$50.00 to $99.99"/>
    <n v="50"/>
    <n v="0.08"/>
    <n v="144"/>
    <n v="123372.0018"/>
    <s v="SWKS"/>
    <s v="Skyworks Solutions"/>
    <s v="Information Technology"/>
    <s v="Semiconductors"/>
    <s v="Woburn, Massachusetts"/>
    <d v="2015-03-12T00:00:00"/>
    <n v="4127"/>
    <m/>
  </r>
  <r>
    <d v="2019-05-29T00:00:00"/>
    <s v="SWKS"/>
    <s v="sell"/>
    <n v="1200"/>
    <n v="10"/>
    <s v="2019-05-29"/>
    <n v="67.540001000000004"/>
    <n v="68.720000999999996"/>
    <n v="67.129997000000003"/>
    <n v="68.540001000000004"/>
    <n v="68.540001000000004"/>
    <n v="1771700"/>
    <s v="SWKS"/>
    <x v="2"/>
    <s v="$50.00 to $99.99"/>
    <n v="50"/>
    <n v="0.08"/>
    <n v="96"/>
    <n v="82248.001199999999"/>
    <s v="SWKS"/>
    <s v="Skyworks Solutions"/>
    <s v="Information Technology"/>
    <s v="Semiconductors"/>
    <s v="Woburn, Massachusetts"/>
    <d v="2015-03-12T00:00:00"/>
    <n v="4127"/>
    <m/>
  </r>
  <r>
    <d v="2019-05-29T00:00:00"/>
    <s v="SWKS"/>
    <s v="sell"/>
    <n v="400"/>
    <n v="9"/>
    <s v="2019-05-29"/>
    <n v="67.540001000000004"/>
    <n v="68.720000999999996"/>
    <n v="67.129997000000003"/>
    <n v="68.540001000000004"/>
    <n v="68.540001000000004"/>
    <n v="1771700"/>
    <s v="SWKS"/>
    <x v="6"/>
    <s v="$50.00 to $99.99"/>
    <n v="50"/>
    <n v="0.08"/>
    <n v="32"/>
    <n v="27416.000400000001"/>
    <s v="SWKS"/>
    <s v="Skyworks Solutions"/>
    <s v="Information Technology"/>
    <s v="Semiconductors"/>
    <s v="Woburn, Massachusetts"/>
    <d v="2015-03-12T00:00:00"/>
    <n v="4127"/>
    <m/>
  </r>
  <r>
    <d v="2019-05-22T00:00:00"/>
    <s v="SWKS"/>
    <s v="buy"/>
    <n v="100"/>
    <n v="3"/>
    <s v="2019-05-22"/>
    <n v="68.910004000000001"/>
    <n v="69.559997999999993"/>
    <n v="68.300003000000004"/>
    <n v="68.540001000000004"/>
    <n v="68.540001000000004"/>
    <n v="1752400"/>
    <s v="SWKS"/>
    <x v="3"/>
    <s v="$50.00 to $99.99"/>
    <n v="50"/>
    <n v="0.08"/>
    <n v="8"/>
    <n v="6854.0001000000002"/>
    <s v="SWKS"/>
    <s v="Skyworks Solutions"/>
    <s v="Information Technology"/>
    <s v="Semiconductors"/>
    <s v="Woburn, Massachusetts"/>
    <d v="2015-03-12T00:00:00"/>
    <n v="4127"/>
    <m/>
  </r>
  <r>
    <d v="2019-05-29T00:00:00"/>
    <s v="SWKS"/>
    <s v="sell"/>
    <n v="100"/>
    <n v="3"/>
    <s v="2019-05-29"/>
    <n v="67.540001000000004"/>
    <n v="68.720000999999996"/>
    <n v="67.129997000000003"/>
    <n v="68.540001000000004"/>
    <n v="68.540001000000004"/>
    <n v="1771700"/>
    <s v="SWKS"/>
    <x v="3"/>
    <s v="$50.00 to $99.99"/>
    <n v="50"/>
    <n v="0.08"/>
    <n v="8"/>
    <n v="6854.0001000000002"/>
    <s v="SWKS"/>
    <s v="Skyworks Solutions"/>
    <s v="Information Technology"/>
    <s v="Semiconductors"/>
    <s v="Woburn, Massachusetts"/>
    <d v="2015-03-12T00:00:00"/>
    <n v="4127"/>
    <m/>
  </r>
  <r>
    <d v="2019-05-22T00:00:00"/>
    <s v="SWKS"/>
    <s v="buy"/>
    <n v="2500"/>
    <n v="13"/>
    <s v="2019-05-22"/>
    <n v="68.910004000000001"/>
    <n v="69.559997999999993"/>
    <n v="68.300003000000004"/>
    <n v="68.540001000000004"/>
    <n v="68.540001000000004"/>
    <n v="1752400"/>
    <s v="SWKS"/>
    <x v="13"/>
    <s v="$50.00 to $99.99"/>
    <n v="50"/>
    <n v="0.08"/>
    <n v="200"/>
    <n v="171350.0025"/>
    <s v="SWKS"/>
    <s v="Skyworks Solutions"/>
    <s v="Information Technology"/>
    <s v="Semiconductors"/>
    <s v="Woburn, Massachusetts"/>
    <d v="2015-03-12T00:00:00"/>
    <n v="4127"/>
    <m/>
  </r>
  <r>
    <d v="2019-06-04T00:00:00"/>
    <s v="SWKS"/>
    <s v="buy"/>
    <n v="500"/>
    <n v="8"/>
    <s v="2019-06-04"/>
    <n v="67.970000999999996"/>
    <n v="69.470000999999996"/>
    <n v="67.529999000000004"/>
    <n v="69.400002000000001"/>
    <n v="69.400002000000001"/>
    <n v="1787300"/>
    <s v="SWKS"/>
    <x v="4"/>
    <s v="$50.00 to $99.99"/>
    <n v="50"/>
    <n v="0.08"/>
    <n v="40"/>
    <n v="34700.000999999997"/>
    <s v="SWKS"/>
    <s v="Skyworks Solutions"/>
    <s v="Information Technology"/>
    <s v="Semiconductors"/>
    <s v="Woburn, Massachusetts"/>
    <d v="2015-03-12T00:00:00"/>
    <n v="4127"/>
    <m/>
  </r>
  <r>
    <d v="2019-06-06T00:00:00"/>
    <s v="SWKS"/>
    <s v="buy"/>
    <n v="1300"/>
    <n v="7"/>
    <s v="2019-06-06"/>
    <n v="68.050003000000004"/>
    <n v="69.769997000000004"/>
    <n v="67.790001000000004"/>
    <n v="69.430000000000007"/>
    <n v="69.430000000000007"/>
    <n v="2565100"/>
    <s v="SWKS"/>
    <x v="7"/>
    <s v="$50.00 to $99.99"/>
    <n v="50"/>
    <n v="0.08"/>
    <n v="104"/>
    <n v="90259.000000000015"/>
    <s v="SWKS"/>
    <s v="Skyworks Solutions"/>
    <s v="Information Technology"/>
    <s v="Semiconductors"/>
    <s v="Woburn, Massachusetts"/>
    <d v="2015-03-12T00:00:00"/>
    <n v="4127"/>
    <m/>
  </r>
  <r>
    <d v="2019-05-21T00:00:00"/>
    <s v="SWKS"/>
    <s v="sell"/>
    <n v="2100"/>
    <n v="16"/>
    <s v="2019-05-21"/>
    <n v="70.010002"/>
    <n v="71.440002000000007"/>
    <n v="68.800003000000004"/>
    <n v="69.739998"/>
    <n v="69.739998"/>
    <n v="3605400"/>
    <s v="SWKS"/>
    <x v="8"/>
    <s v="$50.00 to $99.99"/>
    <n v="50"/>
    <n v="0.08"/>
    <n v="168"/>
    <n v="146453.9958"/>
    <s v="SWKS"/>
    <s v="Skyworks Solutions"/>
    <s v="Information Technology"/>
    <s v="Semiconductors"/>
    <s v="Woburn, Massachusetts"/>
    <d v="2015-03-12T00:00:00"/>
    <n v="4127"/>
    <m/>
  </r>
  <r>
    <d v="2019-05-17T00:00:00"/>
    <s v="SWKS"/>
    <s v="sell"/>
    <n v="1500"/>
    <n v="13"/>
    <s v="2019-05-17"/>
    <n v="72.120002999999997"/>
    <n v="73.160004000000001"/>
    <n v="69.910004000000001"/>
    <n v="70.410004000000001"/>
    <n v="70.030006"/>
    <n v="4254100"/>
    <s v="SWKS"/>
    <x v="13"/>
    <s v="$50.00 to $99.99"/>
    <n v="50"/>
    <n v="0.08"/>
    <n v="120"/>
    <n v="105045.00900000001"/>
    <s v="SWKS"/>
    <s v="Skyworks Solutions"/>
    <s v="Information Technology"/>
    <s v="Semiconductors"/>
    <s v="Woburn, Massachusetts"/>
    <d v="2015-03-12T00:00:00"/>
    <n v="4127"/>
    <m/>
  </r>
  <r>
    <d v="2019-05-17T00:00:00"/>
    <s v="SWKS"/>
    <s v="buy"/>
    <n v="1100"/>
    <n v="19"/>
    <s v="2019-05-17"/>
    <n v="72.120002999999997"/>
    <n v="73.160004000000001"/>
    <n v="69.910004000000001"/>
    <n v="70.410004000000001"/>
    <n v="70.030006"/>
    <n v="4254100"/>
    <s v="SWKS"/>
    <x v="0"/>
    <s v="$50.00 to $99.99"/>
    <n v="50"/>
    <n v="0.08"/>
    <n v="88"/>
    <n v="77033.006599999993"/>
    <s v="SWKS"/>
    <s v="Skyworks Solutions"/>
    <s v="Information Technology"/>
    <s v="Semiconductors"/>
    <s v="Woburn, Massachusetts"/>
    <d v="2015-03-12T00:00:00"/>
    <n v="4127"/>
    <m/>
  </r>
  <r>
    <d v="2019-05-17T00:00:00"/>
    <s v="SWKS"/>
    <s v="buy"/>
    <n v="1000"/>
    <n v="10"/>
    <s v="2019-05-17"/>
    <n v="72.120002999999997"/>
    <n v="73.160004000000001"/>
    <n v="69.910004000000001"/>
    <n v="70.410004000000001"/>
    <n v="70.030006"/>
    <n v="4254100"/>
    <s v="SWKS"/>
    <x v="2"/>
    <s v="$50.00 to $99.99"/>
    <n v="50"/>
    <n v="0.08"/>
    <n v="80"/>
    <n v="70030.005999999994"/>
    <s v="SWKS"/>
    <s v="Skyworks Solutions"/>
    <s v="Information Technology"/>
    <s v="Semiconductors"/>
    <s v="Woburn, Massachusetts"/>
    <d v="2015-03-12T00:00:00"/>
    <n v="4127"/>
    <m/>
  </r>
  <r>
    <d v="2019-06-07T00:00:00"/>
    <s v="SWKS"/>
    <s v="sell"/>
    <n v="800"/>
    <n v="7"/>
    <s v="2019-06-07"/>
    <n v="69.330001999999993"/>
    <n v="70.379997000000003"/>
    <n v="68.680000000000007"/>
    <n v="70.150002000000001"/>
    <n v="70.150002000000001"/>
    <n v="2070700"/>
    <s v="SWKS"/>
    <x v="7"/>
    <s v="$50.00 to $99.99"/>
    <n v="50"/>
    <n v="0.08"/>
    <n v="64"/>
    <n v="56120.001600000003"/>
    <s v="SWKS"/>
    <s v="Skyworks Solutions"/>
    <s v="Information Technology"/>
    <s v="Semiconductors"/>
    <s v="Woburn, Massachusetts"/>
    <d v="2015-03-12T00:00:00"/>
    <n v="4127"/>
    <m/>
  </r>
  <r>
    <d v="2019-06-07T00:00:00"/>
    <s v="SWKS"/>
    <s v="sell"/>
    <n v="100"/>
    <n v="2"/>
    <s v="2019-06-07"/>
    <n v="69.330001999999993"/>
    <n v="70.379997000000003"/>
    <n v="68.680000000000007"/>
    <n v="70.150002000000001"/>
    <n v="70.150002000000001"/>
    <n v="2070700"/>
    <s v="SWKS"/>
    <x v="10"/>
    <s v="$50.00 to $99.99"/>
    <n v="50"/>
    <n v="0.08"/>
    <n v="8"/>
    <n v="7015.0002000000004"/>
    <s v="SWKS"/>
    <s v="Skyworks Solutions"/>
    <s v="Information Technology"/>
    <s v="Semiconductors"/>
    <s v="Woburn, Massachusetts"/>
    <d v="2015-03-12T00:00:00"/>
    <n v="4127"/>
    <m/>
  </r>
  <r>
    <d v="2019-06-17T00:00:00"/>
    <s v="SWKS"/>
    <s v="buy"/>
    <n v="1000"/>
    <n v="19"/>
    <s v="2019-06-17"/>
    <n v="71.650002000000001"/>
    <n v="72.589995999999999"/>
    <n v="70.940002000000007"/>
    <n v="72.440002000000007"/>
    <n v="72.440002000000007"/>
    <n v="1968200"/>
    <s v="SWKS"/>
    <x v="0"/>
    <s v="$50.00 to $99.99"/>
    <n v="50"/>
    <n v="0.08"/>
    <n v="80"/>
    <n v="72440.002000000008"/>
    <s v="SWKS"/>
    <s v="Skyworks Solutions"/>
    <s v="Information Technology"/>
    <s v="Semiconductors"/>
    <s v="Woburn, Massachusetts"/>
    <d v="2015-03-12T00:00:00"/>
    <n v="4127"/>
    <m/>
  </r>
  <r>
    <d v="2019-06-17T00:00:00"/>
    <s v="SWKS"/>
    <s v="buy"/>
    <n v="1400"/>
    <n v="9"/>
    <s v="2019-06-17"/>
    <n v="71.650002000000001"/>
    <n v="72.589995999999999"/>
    <n v="70.940002000000007"/>
    <n v="72.440002000000007"/>
    <n v="72.440002000000007"/>
    <n v="1968200"/>
    <s v="SWKS"/>
    <x v="6"/>
    <s v="$50.00 to $99.99"/>
    <n v="50"/>
    <n v="0.08"/>
    <n v="112"/>
    <n v="101416.0028"/>
    <s v="SWKS"/>
    <s v="Skyworks Solutions"/>
    <s v="Information Technology"/>
    <s v="Semiconductors"/>
    <s v="Woburn, Massachusetts"/>
    <d v="2015-03-12T00:00:00"/>
    <n v="4127"/>
    <m/>
  </r>
  <r>
    <d v="2019-06-12T00:00:00"/>
    <s v="SWKS"/>
    <s v="sell"/>
    <n v="1500"/>
    <n v="15"/>
    <s v="2019-06-12"/>
    <n v="73.360000999999997"/>
    <n v="73.459998999999996"/>
    <n v="72.339995999999999"/>
    <n v="72.660004000000001"/>
    <n v="72.660004000000001"/>
    <n v="1392500"/>
    <s v="SWKS"/>
    <x v="9"/>
    <s v="$50.00 to $99.99"/>
    <n v="50"/>
    <n v="0.08"/>
    <n v="120"/>
    <n v="108990.00599999999"/>
    <s v="SWKS"/>
    <s v="Skyworks Solutions"/>
    <s v="Information Technology"/>
    <s v="Semiconductors"/>
    <s v="Woburn, Massachusetts"/>
    <d v="2015-03-12T00:00:00"/>
    <n v="4127"/>
    <m/>
  </r>
  <r>
    <d v="2019-06-12T00:00:00"/>
    <s v="SWKS"/>
    <s v="sell"/>
    <n v="2900"/>
    <n v="13"/>
    <s v="2019-06-12"/>
    <n v="73.360000999999997"/>
    <n v="73.459998999999996"/>
    <n v="72.339995999999999"/>
    <n v="72.660004000000001"/>
    <n v="72.660004000000001"/>
    <n v="1392500"/>
    <s v="SWKS"/>
    <x v="13"/>
    <s v="$50.00 to $99.99"/>
    <n v="50"/>
    <n v="0.08"/>
    <n v="232"/>
    <n v="210714.0116"/>
    <s v="SWKS"/>
    <s v="Skyworks Solutions"/>
    <s v="Information Technology"/>
    <s v="Semiconductors"/>
    <s v="Woburn, Massachusetts"/>
    <d v="2015-03-12T00:00:00"/>
    <n v="4127"/>
    <m/>
  </r>
  <r>
    <d v="2019-06-10T00:00:00"/>
    <s v="SWKS"/>
    <s v="buy"/>
    <n v="1500"/>
    <n v="15"/>
    <s v="2019-06-10"/>
    <n v="70.889999000000003"/>
    <n v="73.470000999999996"/>
    <n v="70.75"/>
    <n v="73.099997999999999"/>
    <n v="73.099997999999999"/>
    <n v="2753600"/>
    <s v="SWKS"/>
    <x v="9"/>
    <s v="$50.00 to $99.99"/>
    <n v="50"/>
    <n v="0.08"/>
    <n v="120"/>
    <n v="109649.997"/>
    <s v="SWKS"/>
    <s v="Skyworks Solutions"/>
    <s v="Information Technology"/>
    <s v="Semiconductors"/>
    <s v="Woburn, Massachusetts"/>
    <d v="2015-03-12T00:00:00"/>
    <n v="4127"/>
    <m/>
  </r>
  <r>
    <d v="2019-06-10T00:00:00"/>
    <s v="SWKS"/>
    <s v="buy"/>
    <n v="1100"/>
    <n v="17"/>
    <s v="2019-06-10"/>
    <n v="70.889999000000003"/>
    <n v="73.470000999999996"/>
    <n v="70.75"/>
    <n v="73.099997999999999"/>
    <n v="73.099997999999999"/>
    <n v="2753600"/>
    <s v="SWKS"/>
    <x v="17"/>
    <s v="$50.00 to $99.99"/>
    <n v="50"/>
    <n v="0.08"/>
    <n v="88"/>
    <n v="80409.997799999997"/>
    <s v="SWKS"/>
    <s v="Skyworks Solutions"/>
    <s v="Information Technology"/>
    <s v="Semiconductors"/>
    <s v="Woburn, Massachusetts"/>
    <d v="2015-03-12T00:00:00"/>
    <n v="4127"/>
    <m/>
  </r>
  <r>
    <d v="2019-06-13T00:00:00"/>
    <s v="SWKS"/>
    <s v="buy"/>
    <n v="1600"/>
    <n v="9"/>
    <s v="2019-06-13"/>
    <n v="72.970000999999996"/>
    <n v="73.739998"/>
    <n v="72.680000000000007"/>
    <n v="73.349997999999999"/>
    <n v="73.349997999999999"/>
    <n v="1265400"/>
    <s v="SWKS"/>
    <x v="6"/>
    <s v="$50.00 to $99.99"/>
    <n v="50"/>
    <n v="0.08"/>
    <n v="128"/>
    <n v="117359.99679999999"/>
    <s v="SWKS"/>
    <s v="Skyworks Solutions"/>
    <s v="Information Technology"/>
    <s v="Semiconductors"/>
    <s v="Woburn, Massachusetts"/>
    <d v="2015-03-12T00:00:00"/>
    <n v="4127"/>
    <m/>
  </r>
  <r>
    <d v="2019-06-13T00:00:00"/>
    <s v="SWKS"/>
    <s v="sell"/>
    <n v="2100"/>
    <n v="20"/>
    <s v="2019-06-13"/>
    <n v="72.970000999999996"/>
    <n v="73.739998"/>
    <n v="72.680000000000007"/>
    <n v="73.349997999999999"/>
    <n v="73.349997999999999"/>
    <n v="1265400"/>
    <s v="SWKS"/>
    <x v="15"/>
    <s v="$50.00 to $99.99"/>
    <n v="50"/>
    <n v="0.08"/>
    <n v="168"/>
    <n v="154034.9958"/>
    <s v="SWKS"/>
    <s v="Skyworks Solutions"/>
    <s v="Information Technology"/>
    <s v="Semiconductors"/>
    <s v="Woburn, Massachusetts"/>
    <d v="2015-03-12T00:00:00"/>
    <n v="4127"/>
    <m/>
  </r>
  <r>
    <d v="2019-05-16T00:00:00"/>
    <s v="SWKS"/>
    <s v="sell"/>
    <n v="1100"/>
    <n v="8"/>
    <s v="2019-05-16"/>
    <n v="76.25"/>
    <n v="76.940002000000007"/>
    <n v="73.110000999999997"/>
    <n v="73.989998"/>
    <n v="73.590675000000005"/>
    <n v="4312600"/>
    <s v="SWKS"/>
    <x v="4"/>
    <s v="$50.00 to $99.99"/>
    <n v="50"/>
    <n v="0.08"/>
    <n v="88"/>
    <n v="80949.742500000008"/>
    <s v="SWKS"/>
    <s v="Skyworks Solutions"/>
    <s v="Information Technology"/>
    <s v="Semiconductors"/>
    <s v="Woburn, Massachusetts"/>
    <d v="2015-03-12T00:00:00"/>
    <n v="4127"/>
    <m/>
  </r>
  <r>
    <d v="2019-05-16T00:00:00"/>
    <s v="SWKS"/>
    <s v="sell"/>
    <n v="1000"/>
    <n v="10"/>
    <s v="2019-05-16"/>
    <n v="76.25"/>
    <n v="76.940002000000007"/>
    <n v="73.110000999999997"/>
    <n v="73.989998"/>
    <n v="73.590675000000005"/>
    <n v="4312600"/>
    <s v="SWKS"/>
    <x v="2"/>
    <s v="$50.00 to $99.99"/>
    <n v="50"/>
    <n v="0.08"/>
    <n v="80"/>
    <n v="73590.675000000003"/>
    <s v="SWKS"/>
    <s v="Skyworks Solutions"/>
    <s v="Information Technology"/>
    <s v="Semiconductors"/>
    <s v="Woburn, Massachusetts"/>
    <d v="2015-03-12T00:00:00"/>
    <n v="4127"/>
    <m/>
  </r>
  <r>
    <d v="2019-06-11T00:00:00"/>
    <s v="SWKS"/>
    <s v="sell"/>
    <n v="1300"/>
    <n v="11"/>
    <s v="2019-06-11"/>
    <n v="74.209998999999996"/>
    <n v="74.730002999999996"/>
    <n v="73.370002999999997"/>
    <n v="73.970000999999996"/>
    <n v="73.970000999999996"/>
    <n v="2894100"/>
    <s v="SWKS"/>
    <x v="1"/>
    <s v="$50.00 to $99.99"/>
    <n v="50"/>
    <n v="0.08"/>
    <n v="104"/>
    <n v="96161.001299999989"/>
    <s v="SWKS"/>
    <s v="Skyworks Solutions"/>
    <s v="Information Technology"/>
    <s v="Semiconductors"/>
    <s v="Woburn, Massachusetts"/>
    <d v="2015-03-12T00:00:00"/>
    <n v="4127"/>
    <m/>
  </r>
  <r>
    <d v="2019-06-11T00:00:00"/>
    <s v="SWKS"/>
    <s v="sell"/>
    <n v="900"/>
    <n v="18"/>
    <s v="2019-06-11"/>
    <n v="74.209998999999996"/>
    <n v="74.730002999999996"/>
    <n v="73.370002999999997"/>
    <n v="73.970000999999996"/>
    <n v="73.970000999999996"/>
    <n v="2894100"/>
    <s v="SWKS"/>
    <x v="18"/>
    <s v="$50.00 to $99.99"/>
    <n v="50"/>
    <n v="0.08"/>
    <n v="72"/>
    <n v="66573.000899999999"/>
    <s v="SWKS"/>
    <s v="Skyworks Solutions"/>
    <s v="Information Technology"/>
    <s v="Semiconductors"/>
    <s v="Woburn, Massachusetts"/>
    <d v="2015-03-12T00:00:00"/>
    <n v="4127"/>
    <m/>
  </r>
  <r>
    <d v="2019-06-11T00:00:00"/>
    <s v="SWKS"/>
    <s v="sell"/>
    <n v="1600"/>
    <n v="20"/>
    <s v="2019-06-11"/>
    <n v="74.209998999999996"/>
    <n v="74.730002999999996"/>
    <n v="73.370002999999997"/>
    <n v="73.970000999999996"/>
    <n v="73.970000999999996"/>
    <n v="2894100"/>
    <s v="SWKS"/>
    <x v="15"/>
    <s v="$50.00 to $99.99"/>
    <n v="50"/>
    <n v="0.08"/>
    <n v="128"/>
    <n v="118352.0016"/>
    <s v="SWKS"/>
    <s v="Skyworks Solutions"/>
    <s v="Information Technology"/>
    <s v="Semiconductors"/>
    <s v="Woburn, Massachusetts"/>
    <d v="2015-03-12T00:00:00"/>
    <n v="4127"/>
    <m/>
  </r>
  <r>
    <d v="2019-06-25T00:00:00"/>
    <s v="SWKS"/>
    <s v="buy"/>
    <n v="1800"/>
    <n v="12"/>
    <s v="2019-06-25"/>
    <n v="75.959998999999996"/>
    <n v="76.160004000000001"/>
    <n v="74.239998"/>
    <n v="74.319999999999993"/>
    <n v="74.319999999999993"/>
    <n v="1664500"/>
    <s v="SWKS"/>
    <x v="11"/>
    <s v="$50.00 to $99.99"/>
    <n v="50"/>
    <n v="0.08"/>
    <n v="144"/>
    <n v="133776"/>
    <s v="SWKS"/>
    <s v="Skyworks Solutions"/>
    <s v="Information Technology"/>
    <s v="Semiconductors"/>
    <s v="Woburn, Massachusetts"/>
    <d v="2015-03-12T00:00:00"/>
    <n v="4127"/>
    <m/>
  </r>
  <r>
    <d v="2019-06-21T00:00:00"/>
    <s v="SWKS"/>
    <s v="buy"/>
    <n v="1300"/>
    <n v="14"/>
    <s v="2019-06-21"/>
    <n v="75.5"/>
    <n v="75.790001000000004"/>
    <n v="74.739998"/>
    <n v="75.220000999999996"/>
    <n v="75.220000999999996"/>
    <n v="3210700"/>
    <s v="SWKS"/>
    <x v="16"/>
    <s v="$50.00 to $99.99"/>
    <n v="50"/>
    <n v="0.08"/>
    <n v="104"/>
    <n v="97786.001299999989"/>
    <s v="SWKS"/>
    <s v="Skyworks Solutions"/>
    <s v="Information Technology"/>
    <s v="Semiconductors"/>
    <s v="Woburn, Massachusetts"/>
    <d v="2015-03-12T00:00:00"/>
    <n v="4127"/>
    <m/>
  </r>
  <r>
    <d v="2019-06-19T00:00:00"/>
    <s v="SWKS"/>
    <s v="sell"/>
    <n v="2000"/>
    <n v="20"/>
    <s v="2019-06-19"/>
    <n v="75.949996999999996"/>
    <n v="76.379997000000003"/>
    <n v="74.800003000000004"/>
    <n v="75.529999000000004"/>
    <n v="75.529999000000004"/>
    <n v="1539200"/>
    <s v="SWKS"/>
    <x v="15"/>
    <s v="$50.00 to $99.99"/>
    <n v="50"/>
    <n v="0.08"/>
    <n v="160"/>
    <n v="151059.99799999999"/>
    <s v="SWKS"/>
    <s v="Skyworks Solutions"/>
    <s v="Information Technology"/>
    <s v="Semiconductors"/>
    <s v="Woburn, Massachusetts"/>
    <d v="2015-03-12T00:00:00"/>
    <n v="4127"/>
    <m/>
  </r>
  <r>
    <d v="2019-06-18T00:00:00"/>
    <s v="SWKS"/>
    <s v="buy"/>
    <n v="2900"/>
    <n v="19"/>
    <s v="2019-06-18"/>
    <n v="73.180000000000007"/>
    <n v="76.419998000000007"/>
    <n v="72.790001000000004"/>
    <n v="75.720000999999996"/>
    <n v="75.720000999999996"/>
    <n v="2804200"/>
    <s v="SWKS"/>
    <x v="0"/>
    <s v="$50.00 to $99.99"/>
    <n v="50"/>
    <n v="0.08"/>
    <n v="232"/>
    <n v="219588.00289999999"/>
    <s v="SWKS"/>
    <s v="Skyworks Solutions"/>
    <s v="Information Technology"/>
    <s v="Semiconductors"/>
    <s v="Woburn, Massachusetts"/>
    <d v="2015-03-12T00:00:00"/>
    <n v="4127"/>
    <m/>
  </r>
  <r>
    <d v="2019-06-26T00:00:00"/>
    <s v="SWKS"/>
    <s v="sell"/>
    <n v="600"/>
    <n v="7"/>
    <s v="2019-06-26"/>
    <n v="76.139999000000003"/>
    <n v="77.160004000000001"/>
    <n v="75.730002999999996"/>
    <n v="75.839995999999999"/>
    <n v="75.839995999999999"/>
    <n v="1787900"/>
    <s v="SWKS"/>
    <x v="7"/>
    <s v="$50.00 to $99.99"/>
    <n v="50"/>
    <n v="0.08"/>
    <n v="48"/>
    <n v="45503.997600000002"/>
    <s v="SWKS"/>
    <s v="Skyworks Solutions"/>
    <s v="Information Technology"/>
    <s v="Semiconductors"/>
    <s v="Woburn, Massachusetts"/>
    <d v="2015-03-12T00:00:00"/>
    <n v="4127"/>
    <m/>
  </r>
  <r>
    <d v="2019-06-20T00:00:00"/>
    <s v="SWKS"/>
    <s v="buy"/>
    <n v="400"/>
    <n v="5"/>
    <s v="2019-06-20"/>
    <n v="77.220000999999996"/>
    <n v="77.510002"/>
    <n v="75.120002999999997"/>
    <n v="75.839995999999999"/>
    <n v="75.839995999999999"/>
    <n v="1687400"/>
    <s v="SWKS"/>
    <x v="12"/>
    <s v="$50.00 to $99.99"/>
    <n v="50"/>
    <n v="0.08"/>
    <n v="32"/>
    <n v="30335.9984"/>
    <s v="SWKS"/>
    <s v="Skyworks Solutions"/>
    <s v="Information Technology"/>
    <s v="Semiconductors"/>
    <s v="Woburn, Massachusetts"/>
    <d v="2015-03-12T00:00:00"/>
    <n v="4127"/>
    <m/>
  </r>
  <r>
    <d v="2019-06-24T00:00:00"/>
    <s v="SWKS"/>
    <s v="sell"/>
    <n v="1500"/>
    <n v="17"/>
    <s v="2019-06-24"/>
    <n v="75.160004000000001"/>
    <n v="76.389999000000003"/>
    <n v="75"/>
    <n v="75.910004000000001"/>
    <n v="75.910004000000001"/>
    <n v="1368700"/>
    <s v="SWKS"/>
    <x v="17"/>
    <s v="$50.00 to $99.99"/>
    <n v="50"/>
    <n v="0.08"/>
    <n v="120"/>
    <n v="113865.00599999999"/>
    <s v="SWKS"/>
    <s v="Skyworks Solutions"/>
    <s v="Information Technology"/>
    <s v="Semiconductors"/>
    <s v="Woburn, Massachusetts"/>
    <d v="2015-03-12T00:00:00"/>
    <n v="4127"/>
    <m/>
  </r>
  <r>
    <d v="2019-06-24T00:00:00"/>
    <s v="SWKS"/>
    <s v="buy"/>
    <n v="400"/>
    <n v="6"/>
    <s v="2019-06-24"/>
    <n v="75.160004000000001"/>
    <n v="76.389999000000003"/>
    <n v="75"/>
    <n v="75.910004000000001"/>
    <n v="75.910004000000001"/>
    <n v="1368700"/>
    <s v="SWKS"/>
    <x v="5"/>
    <s v="$50.00 to $99.99"/>
    <n v="50"/>
    <n v="0.08"/>
    <n v="32"/>
    <n v="30364.0016"/>
    <s v="SWKS"/>
    <s v="Skyworks Solutions"/>
    <s v="Information Technology"/>
    <s v="Semiconductors"/>
    <s v="Woburn, Massachusetts"/>
    <d v="2015-03-12T00:00:00"/>
    <n v="4127"/>
    <m/>
  </r>
  <r>
    <d v="2019-06-24T00:00:00"/>
    <s v="SWKS"/>
    <s v="buy"/>
    <n v="700"/>
    <n v="13"/>
    <s v="2019-06-24"/>
    <n v="75.160004000000001"/>
    <n v="76.389999000000003"/>
    <n v="75"/>
    <n v="75.910004000000001"/>
    <n v="75.910004000000001"/>
    <n v="1368700"/>
    <s v="SWKS"/>
    <x v="13"/>
    <s v="$50.00 to $99.99"/>
    <n v="50"/>
    <n v="0.08"/>
    <n v="56"/>
    <n v="53137.002800000002"/>
    <s v="SWKS"/>
    <s v="Skyworks Solutions"/>
    <s v="Information Technology"/>
    <s v="Semiconductors"/>
    <s v="Woburn, Massachusetts"/>
    <d v="2015-03-12T00:00:00"/>
    <n v="4127"/>
    <m/>
  </r>
  <r>
    <d v="2019-05-13T00:00:00"/>
    <s v="SWKS"/>
    <s v="buy"/>
    <n v="1500"/>
    <n v="10"/>
    <s v="2019-05-13"/>
    <n v="80"/>
    <n v="80.389999000000003"/>
    <n v="76.069999999999993"/>
    <n v="76.629997000000003"/>
    <n v="76.216431"/>
    <n v="2955100"/>
    <s v="SWKS"/>
    <x v="2"/>
    <s v="$50.00 to $99.99"/>
    <n v="50"/>
    <n v="0.08"/>
    <n v="120"/>
    <n v="114324.6465"/>
    <s v="SWKS"/>
    <s v="Skyworks Solutions"/>
    <s v="Information Technology"/>
    <s v="Semiconductors"/>
    <s v="Woburn, Massachusetts"/>
    <d v="2015-03-12T00:00:00"/>
    <n v="4127"/>
    <m/>
  </r>
  <r>
    <d v="2019-06-27T00:00:00"/>
    <s v="SWKS"/>
    <s v="buy"/>
    <n v="700"/>
    <n v="5"/>
    <s v="2019-06-27"/>
    <n v="76.580001999999993"/>
    <n v="77.839995999999999"/>
    <n v="76.360000999999997"/>
    <n v="76.949996999999996"/>
    <n v="76.949996999999996"/>
    <n v="1473000"/>
    <s v="SWKS"/>
    <x v="12"/>
    <s v="$50.00 to $99.99"/>
    <n v="50"/>
    <n v="0.08"/>
    <n v="56"/>
    <n v="53864.997899999988"/>
    <s v="SWKS"/>
    <s v="Skyworks Solutions"/>
    <s v="Information Technology"/>
    <s v="Semiconductors"/>
    <s v="Woburn, Massachusetts"/>
    <d v="2015-03-12T00:00:00"/>
    <n v="4127"/>
    <m/>
  </r>
  <r>
    <d v="2019-06-27T00:00:00"/>
    <s v="SWKS"/>
    <s v="buy"/>
    <n v="1400"/>
    <n v="16"/>
    <s v="2019-06-27"/>
    <n v="76.580001999999993"/>
    <n v="77.839995999999999"/>
    <n v="76.360000999999997"/>
    <n v="76.949996999999996"/>
    <n v="76.949996999999996"/>
    <n v="1473000"/>
    <s v="SWKS"/>
    <x v="8"/>
    <s v="$50.00 to $99.99"/>
    <n v="50"/>
    <n v="0.08"/>
    <n v="112"/>
    <n v="107729.9958"/>
    <s v="SWKS"/>
    <s v="Skyworks Solutions"/>
    <s v="Information Technology"/>
    <s v="Semiconductors"/>
    <s v="Woburn, Massachusetts"/>
    <d v="2015-03-12T00:00:00"/>
    <n v="4127"/>
    <m/>
  </r>
  <r>
    <d v="2019-06-27T00:00:00"/>
    <s v="SWKS"/>
    <s v="sell"/>
    <n v="100"/>
    <n v="3"/>
    <s v="2019-06-27"/>
    <n v="76.580001999999993"/>
    <n v="77.839995999999999"/>
    <n v="76.360000999999997"/>
    <n v="76.949996999999996"/>
    <n v="76.949996999999996"/>
    <n v="1473000"/>
    <s v="SWKS"/>
    <x v="3"/>
    <s v="$50.00 to $99.99"/>
    <n v="50"/>
    <n v="0.08"/>
    <n v="8"/>
    <n v="7694.9996999999994"/>
    <s v="SWKS"/>
    <s v="Skyworks Solutions"/>
    <s v="Information Technology"/>
    <s v="Semiconductors"/>
    <s v="Woburn, Massachusetts"/>
    <d v="2015-03-12T00:00:00"/>
    <n v="4127"/>
    <m/>
  </r>
  <r>
    <d v="2019-06-27T00:00:00"/>
    <s v="SWKS"/>
    <s v="sell"/>
    <n v="1700"/>
    <n v="12"/>
    <s v="2019-06-27"/>
    <n v="76.580001999999993"/>
    <n v="77.839995999999999"/>
    <n v="76.360000999999997"/>
    <n v="76.949996999999996"/>
    <n v="76.949996999999996"/>
    <n v="1473000"/>
    <s v="SWKS"/>
    <x v="11"/>
    <s v="$50.00 to $99.99"/>
    <n v="50"/>
    <n v="0.08"/>
    <n v="136"/>
    <n v="130814.99490000001"/>
    <s v="SWKS"/>
    <s v="Skyworks Solutions"/>
    <s v="Information Technology"/>
    <s v="Semiconductors"/>
    <s v="Woburn, Massachusetts"/>
    <d v="2015-03-12T00:00:00"/>
    <n v="4127"/>
    <m/>
  </r>
  <r>
    <d v="2019-06-28T00:00:00"/>
    <s v="SWKS"/>
    <s v="sell"/>
    <n v="2200"/>
    <n v="18"/>
    <s v="2019-06-28"/>
    <n v="77.489998"/>
    <n v="77.870002999999997"/>
    <n v="77.040001000000004"/>
    <n v="77.269997000000004"/>
    <n v="77.269997000000004"/>
    <n v="3397700"/>
    <s v="SWKS"/>
    <x v="18"/>
    <s v="$50.00 to $99.99"/>
    <n v="50"/>
    <n v="0.08"/>
    <n v="176"/>
    <n v="169993.99340000001"/>
    <s v="SWKS"/>
    <s v="Skyworks Solutions"/>
    <s v="Information Technology"/>
    <s v="Semiconductors"/>
    <s v="Woburn, Massachusetts"/>
    <d v="2015-03-12T00:00:00"/>
    <n v="4127"/>
    <m/>
  </r>
  <r>
    <d v="2019-06-28T00:00:00"/>
    <s v="SWKS"/>
    <s v="sell"/>
    <n v="200"/>
    <n v="4"/>
    <s v="2019-06-28"/>
    <n v="77.489998"/>
    <n v="77.870002999999997"/>
    <n v="77.040001000000004"/>
    <n v="77.269997000000004"/>
    <n v="77.269997000000004"/>
    <n v="3397700"/>
    <s v="SWKS"/>
    <x v="14"/>
    <s v="$50.00 to $99.99"/>
    <n v="50"/>
    <n v="0.08"/>
    <n v="16"/>
    <n v="15453.999400000001"/>
    <s v="SWKS"/>
    <s v="Skyworks Solutions"/>
    <s v="Information Technology"/>
    <s v="Semiconductors"/>
    <s v="Woburn, Massachusetts"/>
    <d v="2015-03-12T00:00:00"/>
    <n v="4127"/>
    <m/>
  </r>
  <r>
    <d v="2019-06-28T00:00:00"/>
    <s v="SWKS"/>
    <s v="buy"/>
    <n v="800"/>
    <n v="11"/>
    <s v="2019-06-28"/>
    <n v="77.489998"/>
    <n v="77.870002999999997"/>
    <n v="77.040001000000004"/>
    <n v="77.269997000000004"/>
    <n v="77.269997000000004"/>
    <n v="3397700"/>
    <s v="SWKS"/>
    <x v="1"/>
    <s v="$50.00 to $99.99"/>
    <n v="50"/>
    <n v="0.08"/>
    <n v="64"/>
    <n v="61815.997600000002"/>
    <s v="SWKS"/>
    <s v="Skyworks Solutions"/>
    <s v="Information Technology"/>
    <s v="Semiconductors"/>
    <s v="Woburn, Massachusetts"/>
    <d v="2015-03-12T00:00:00"/>
    <n v="4127"/>
    <m/>
  </r>
  <r>
    <d v="2019-06-28T00:00:00"/>
    <s v="SWKS"/>
    <s v="buy"/>
    <n v="300"/>
    <n v="2"/>
    <s v="2019-06-28"/>
    <n v="77.489998"/>
    <n v="77.870002999999997"/>
    <n v="77.040001000000004"/>
    <n v="77.269997000000004"/>
    <n v="77.269997000000004"/>
    <n v="3397700"/>
    <s v="SWKS"/>
    <x v="10"/>
    <s v="$50.00 to $99.99"/>
    <n v="50"/>
    <n v="0.08"/>
    <n v="24"/>
    <n v="23180.999100000001"/>
    <s v="SWKS"/>
    <s v="Skyworks Solutions"/>
    <s v="Information Technology"/>
    <s v="Semiconductors"/>
    <s v="Woburn, Massachusetts"/>
    <d v="2015-03-12T00:00:00"/>
    <n v="4127"/>
    <m/>
  </r>
  <r>
    <d v="2019-05-15T00:00:00"/>
    <s v="SWKS"/>
    <s v="sell"/>
    <n v="100"/>
    <n v="5"/>
    <s v="2019-05-15"/>
    <n v="77.430000000000007"/>
    <n v="79.389999000000003"/>
    <n v="77.169998000000007"/>
    <n v="78.75"/>
    <n v="78.324989000000002"/>
    <n v="1557500"/>
    <s v="SWKS"/>
    <x v="12"/>
    <s v="$50.00 to $99.99"/>
    <n v="50"/>
    <n v="0.08"/>
    <n v="8"/>
    <n v="7832.4989000000014"/>
    <s v="SWKS"/>
    <s v="Skyworks Solutions"/>
    <s v="Information Technology"/>
    <s v="Semiconductors"/>
    <s v="Woburn, Massachusetts"/>
    <d v="2015-03-12T00:00:00"/>
    <n v="4127"/>
    <m/>
  </r>
  <r>
    <d v="2019-05-15T00:00:00"/>
    <s v="SWKS"/>
    <s v="sell"/>
    <n v="1700"/>
    <n v="12"/>
    <s v="2019-05-15"/>
    <n v="77.430000000000007"/>
    <n v="79.389999000000003"/>
    <n v="77.169998000000007"/>
    <n v="78.75"/>
    <n v="78.324989000000002"/>
    <n v="1557500"/>
    <s v="SWKS"/>
    <x v="11"/>
    <s v="$50.00 to $99.99"/>
    <n v="50"/>
    <n v="0.08"/>
    <n v="136"/>
    <n v="133152.48130000001"/>
    <s v="SWKS"/>
    <s v="Skyworks Solutions"/>
    <s v="Information Technology"/>
    <s v="Semiconductors"/>
    <s v="Woburn, Massachusetts"/>
    <d v="2015-03-12T00:00:00"/>
    <n v="4127"/>
    <m/>
  </r>
  <r>
    <d v="2019-05-15T00:00:00"/>
    <s v="SWKS"/>
    <s v="sell"/>
    <n v="2200"/>
    <n v="20"/>
    <s v="2019-05-15"/>
    <n v="77.430000000000007"/>
    <n v="79.389999000000003"/>
    <n v="77.169998000000007"/>
    <n v="78.75"/>
    <n v="78.324989000000002"/>
    <n v="1557500"/>
    <s v="SWKS"/>
    <x v="15"/>
    <s v="$50.00 to $99.99"/>
    <n v="50"/>
    <n v="0.08"/>
    <n v="176"/>
    <n v="172314.97579999999"/>
    <s v="SWKS"/>
    <s v="Skyworks Solutions"/>
    <s v="Information Technology"/>
    <s v="Semiconductors"/>
    <s v="Woburn, Massachusetts"/>
    <d v="2015-03-12T00:00:00"/>
    <n v="4127"/>
    <m/>
  </r>
  <r>
    <d v="2019-05-10T00:00:00"/>
    <s v="SWKS"/>
    <s v="buy"/>
    <n v="1900"/>
    <n v="5"/>
    <s v="2019-05-10"/>
    <n v="83.129997000000003"/>
    <n v="83.629997000000003"/>
    <n v="80.599997999999999"/>
    <n v="82.559997999999993"/>
    <n v="82.114425999999995"/>
    <n v="1774500"/>
    <s v="SWKS"/>
    <x v="12"/>
    <s v="$50.00 to $99.99"/>
    <n v="50"/>
    <n v="0.08"/>
    <n v="152"/>
    <n v="156017.4094"/>
    <s v="SWKS"/>
    <s v="Skyworks Solutions"/>
    <s v="Information Technology"/>
    <s v="Semiconductors"/>
    <s v="Woburn, Massachusetts"/>
    <d v="2015-03-12T00:00:00"/>
    <n v="4127"/>
    <m/>
  </r>
  <r>
    <d v="2019-05-10T00:00:00"/>
    <s v="SWKS"/>
    <s v="sell"/>
    <n v="500"/>
    <n v="8"/>
    <s v="2019-05-10"/>
    <n v="83.129997000000003"/>
    <n v="83.629997000000003"/>
    <n v="80.599997999999999"/>
    <n v="82.559997999999993"/>
    <n v="82.114425999999995"/>
    <n v="1774500"/>
    <s v="SWKS"/>
    <x v="4"/>
    <s v="$50.00 to $99.99"/>
    <n v="50"/>
    <n v="0.08"/>
    <n v="40"/>
    <n v="41057.213000000003"/>
    <s v="SWKS"/>
    <s v="Skyworks Solutions"/>
    <s v="Information Technology"/>
    <s v="Semiconductors"/>
    <s v="Woburn, Massachusetts"/>
    <d v="2015-03-12T00:00:00"/>
    <n v="4127"/>
    <m/>
  </r>
  <r>
    <d v="2019-05-10T00:00:00"/>
    <s v="SWKS"/>
    <s v="buy"/>
    <n v="1800"/>
    <n v="12"/>
    <s v="2019-05-10"/>
    <n v="83.129997000000003"/>
    <n v="83.629997000000003"/>
    <n v="80.599997999999999"/>
    <n v="82.559997999999993"/>
    <n v="82.114425999999995"/>
    <n v="1774500"/>
    <s v="SWKS"/>
    <x v="11"/>
    <s v="$50.00 to $99.99"/>
    <n v="50"/>
    <n v="0.08"/>
    <n v="144"/>
    <n v="147805.96679999999"/>
    <s v="SWKS"/>
    <s v="Skyworks Solutions"/>
    <s v="Information Technology"/>
    <s v="Semiconductors"/>
    <s v="Woburn, Massachusetts"/>
    <d v="2015-03-12T00:00:00"/>
    <n v="4127"/>
    <m/>
  </r>
  <r>
    <d v="2019-05-10T00:00:00"/>
    <s v="SWKS"/>
    <s v="sell"/>
    <n v="1700"/>
    <n v="16"/>
    <s v="2019-05-10"/>
    <n v="83.129997000000003"/>
    <n v="83.629997000000003"/>
    <n v="80.599997999999999"/>
    <n v="82.559997999999993"/>
    <n v="82.114425999999995"/>
    <n v="1774500"/>
    <s v="SWKS"/>
    <x v="8"/>
    <s v="$50.00 to $99.99"/>
    <n v="50"/>
    <n v="0.08"/>
    <n v="136"/>
    <n v="139594.52420000001"/>
    <s v="SWKS"/>
    <s v="Skyworks Solutions"/>
    <s v="Information Technology"/>
    <s v="Semiconductors"/>
    <s v="Woburn, Massachusetts"/>
    <d v="2015-03-12T00:00:00"/>
    <n v="4127"/>
    <m/>
  </r>
  <r>
    <d v="2019-05-10T00:00:00"/>
    <s v="SWKS"/>
    <s v="buy"/>
    <n v="1000"/>
    <n v="20"/>
    <s v="2019-05-10"/>
    <n v="83.129997000000003"/>
    <n v="83.629997000000003"/>
    <n v="80.599997999999999"/>
    <n v="82.559997999999993"/>
    <n v="82.114425999999995"/>
    <n v="1774500"/>
    <s v="SWKS"/>
    <x v="15"/>
    <s v="$50.00 to $99.99"/>
    <n v="50"/>
    <n v="0.08"/>
    <n v="80"/>
    <n v="82114.425999999992"/>
    <s v="SWKS"/>
    <s v="Skyworks Solutions"/>
    <s v="Information Technology"/>
    <s v="Semiconductors"/>
    <s v="Woburn, Massachusetts"/>
    <d v="2015-03-12T00:00:00"/>
    <n v="4127"/>
    <m/>
  </r>
  <r>
    <d v="2019-05-07T00:00:00"/>
    <s v="SWKS"/>
    <s v="buy"/>
    <n v="2200"/>
    <n v="17"/>
    <s v="2019-05-07"/>
    <n v="85.089995999999999"/>
    <n v="85.5"/>
    <n v="82.639999000000003"/>
    <n v="83.550003000000004"/>
    <n v="83.099091000000001"/>
    <n v="2615900"/>
    <s v="SWKS"/>
    <x v="17"/>
    <s v="$50.00 to $99.99"/>
    <n v="50"/>
    <n v="0.08"/>
    <n v="176"/>
    <n v="182818.00020000001"/>
    <s v="SWKS"/>
    <s v="Skyworks Solutions"/>
    <s v="Information Technology"/>
    <s v="Semiconductors"/>
    <s v="Woburn, Massachusetts"/>
    <d v="2015-03-12T00:00:00"/>
    <n v="4127"/>
    <m/>
  </r>
  <r>
    <d v="2019-05-09T00:00:00"/>
    <s v="SWKS"/>
    <s v="buy"/>
    <n v="600"/>
    <n v="6"/>
    <s v="2019-05-09"/>
    <n v="83"/>
    <n v="83.980002999999996"/>
    <n v="81.559997999999993"/>
    <n v="83.639999000000003"/>
    <n v="83.188598999999996"/>
    <n v="1720100"/>
    <s v="SWKS"/>
    <x v="5"/>
    <s v="$50.00 to $99.99"/>
    <n v="50"/>
    <n v="0.08"/>
    <n v="48"/>
    <n v="49913.159399999997"/>
    <s v="SWKS"/>
    <s v="Skyworks Solutions"/>
    <s v="Information Technology"/>
    <s v="Semiconductors"/>
    <s v="Woburn, Massachusetts"/>
    <d v="2015-03-12T00:00:00"/>
    <n v="4127"/>
    <m/>
  </r>
  <r>
    <d v="2019-05-09T00:00:00"/>
    <s v="SWKS"/>
    <s v="buy"/>
    <n v="400"/>
    <n v="7"/>
    <s v="2019-05-09"/>
    <n v="83"/>
    <n v="83.980002999999996"/>
    <n v="81.559997999999993"/>
    <n v="83.639999000000003"/>
    <n v="83.188598999999996"/>
    <n v="1720100"/>
    <s v="SWKS"/>
    <x v="7"/>
    <s v="$50.00 to $99.99"/>
    <n v="50"/>
    <n v="0.08"/>
    <n v="32"/>
    <n v="33275.439599999998"/>
    <s v="SWKS"/>
    <s v="Skyworks Solutions"/>
    <s v="Information Technology"/>
    <s v="Semiconductors"/>
    <s v="Woburn, Massachusetts"/>
    <d v="2015-03-12T00:00:00"/>
    <n v="4127"/>
    <m/>
  </r>
  <r>
    <d v="2019-04-01T00:00:00"/>
    <s v="SWKS"/>
    <s v="buy"/>
    <n v="1300"/>
    <n v="18"/>
    <s v="2019-04-01"/>
    <n v="83.339995999999999"/>
    <n v="84.400002000000001"/>
    <n v="83.25"/>
    <n v="83.860000999999997"/>
    <n v="83.407409999999999"/>
    <n v="1278400"/>
    <s v="SWKS"/>
    <x v="18"/>
    <s v="$50.00 to $99.99"/>
    <n v="50"/>
    <n v="0.08"/>
    <n v="104"/>
    <n v="108429.633"/>
    <s v="SWKS"/>
    <s v="Skyworks Solutions"/>
    <s v="Information Technology"/>
    <s v="Semiconductors"/>
    <s v="Woburn, Massachusetts"/>
    <d v="2015-03-12T00:00:00"/>
    <n v="4127"/>
    <m/>
  </r>
  <r>
    <d v="2019-04-01T00:00:00"/>
    <s v="SWKS"/>
    <s v="sell"/>
    <n v="800"/>
    <n v="9"/>
    <s v="2019-04-01"/>
    <n v="83.339995999999999"/>
    <n v="84.400002000000001"/>
    <n v="83.25"/>
    <n v="83.860000999999997"/>
    <n v="83.407409999999999"/>
    <n v="1278400"/>
    <s v="SWKS"/>
    <x v="6"/>
    <s v="$50.00 to $99.99"/>
    <n v="50"/>
    <n v="0.08"/>
    <n v="64"/>
    <n v="66725.928"/>
    <s v="SWKS"/>
    <s v="Skyworks Solutions"/>
    <s v="Information Technology"/>
    <s v="Semiconductors"/>
    <s v="Woburn, Massachusetts"/>
    <d v="2015-03-12T00:00:00"/>
    <n v="4127"/>
    <m/>
  </r>
  <r>
    <d v="2019-05-08T00:00:00"/>
    <s v="SWKS"/>
    <s v="buy"/>
    <n v="3000"/>
    <n v="19"/>
    <s v="2019-05-08"/>
    <n v="83.449996999999996"/>
    <n v="85.160004000000001"/>
    <n v="82.989998"/>
    <n v="84.059997999999993"/>
    <n v="83.606330999999997"/>
    <n v="1819800"/>
    <s v="SWKS"/>
    <x v="0"/>
    <s v="$50.00 to $99.99"/>
    <n v="50"/>
    <n v="0.08"/>
    <n v="240"/>
    <n v="250818.99299999999"/>
    <s v="SWKS"/>
    <s v="Skyworks Solutions"/>
    <s v="Information Technology"/>
    <s v="Semiconductors"/>
    <s v="Woburn, Massachusetts"/>
    <d v="2015-03-12T00:00:00"/>
    <n v="4127"/>
    <m/>
  </r>
  <r>
    <d v="2019-04-02T00:00:00"/>
    <s v="SWKS"/>
    <s v="buy"/>
    <n v="1700"/>
    <n v="9"/>
    <s v="2019-04-02"/>
    <n v="83.940002000000007"/>
    <n v="84.540001000000004"/>
    <n v="83.75"/>
    <n v="84.160004000000001"/>
    <n v="83.705794999999995"/>
    <n v="697900"/>
    <s v="SWKS"/>
    <x v="6"/>
    <s v="$50.00 to $99.99"/>
    <n v="50"/>
    <n v="0.08"/>
    <n v="136"/>
    <n v="142299.85149999999"/>
    <s v="SWKS"/>
    <s v="Skyworks Solutions"/>
    <s v="Information Technology"/>
    <s v="Semiconductors"/>
    <s v="Woburn, Massachusetts"/>
    <d v="2015-03-12T00:00:00"/>
    <n v="4127"/>
    <m/>
  </r>
  <r>
    <d v="2019-04-02T00:00:00"/>
    <s v="SWKS"/>
    <s v="sell"/>
    <n v="1200"/>
    <n v="16"/>
    <s v="2019-04-02"/>
    <n v="83.940002000000007"/>
    <n v="84.540001000000004"/>
    <n v="83.75"/>
    <n v="84.160004000000001"/>
    <n v="83.705794999999995"/>
    <n v="697900"/>
    <s v="SWKS"/>
    <x v="8"/>
    <s v="$50.00 to $99.99"/>
    <n v="50"/>
    <n v="0.08"/>
    <n v="96"/>
    <n v="100446.954"/>
    <s v="SWKS"/>
    <s v="Skyworks Solutions"/>
    <s v="Information Technology"/>
    <s v="Semiconductors"/>
    <s v="Woburn, Massachusetts"/>
    <d v="2015-03-12T00:00:00"/>
    <n v="4127"/>
    <m/>
  </r>
  <r>
    <d v="2019-04-03T00:00:00"/>
    <s v="SWKS"/>
    <s v="buy"/>
    <n v="500"/>
    <n v="2"/>
    <s v="2019-04-03"/>
    <n v="85.120002999999997"/>
    <n v="86.720000999999996"/>
    <n v="84.769997000000004"/>
    <n v="85.360000999999997"/>
    <n v="84.899315000000001"/>
    <n v="1887700"/>
    <s v="SWKS"/>
    <x v="10"/>
    <s v="$50.00 to $99.99"/>
    <n v="50"/>
    <n v="0.08"/>
    <n v="40"/>
    <n v="42449.657500000001"/>
    <s v="SWKS"/>
    <s v="Skyworks Solutions"/>
    <s v="Information Technology"/>
    <s v="Semiconductors"/>
    <s v="Woburn, Massachusetts"/>
    <d v="2015-03-12T00:00:00"/>
    <n v="4127"/>
    <m/>
  </r>
  <r>
    <d v="2019-04-03T00:00:00"/>
    <s v="SWKS"/>
    <s v="sell"/>
    <n v="200"/>
    <n v="4"/>
    <s v="2019-04-03"/>
    <n v="85.120002999999997"/>
    <n v="86.720000999999996"/>
    <n v="84.769997000000004"/>
    <n v="85.360000999999997"/>
    <n v="84.899315000000001"/>
    <n v="1887700"/>
    <s v="SWKS"/>
    <x v="14"/>
    <s v="$50.00 to $99.99"/>
    <n v="50"/>
    <n v="0.08"/>
    <n v="16"/>
    <n v="16979.863000000001"/>
    <s v="SWKS"/>
    <s v="Skyworks Solutions"/>
    <s v="Information Technology"/>
    <s v="Semiconductors"/>
    <s v="Woburn, Massachusetts"/>
    <d v="2015-03-12T00:00:00"/>
    <n v="4127"/>
    <m/>
  </r>
  <r>
    <d v="2019-04-04T00:00:00"/>
    <s v="SWKS"/>
    <s v="buy"/>
    <n v="600"/>
    <n v="7"/>
    <s v="2019-04-04"/>
    <n v="85.169998000000007"/>
    <n v="86.540001000000004"/>
    <n v="85.050003000000004"/>
    <n v="85.510002"/>
    <n v="85.048507999999998"/>
    <n v="1312700"/>
    <s v="SWKS"/>
    <x v="7"/>
    <s v="$50.00 to $99.99"/>
    <n v="50"/>
    <n v="0.08"/>
    <n v="48"/>
    <n v="51029.104800000001"/>
    <s v="SWKS"/>
    <s v="Skyworks Solutions"/>
    <s v="Information Technology"/>
    <s v="Semiconductors"/>
    <s v="Woburn, Massachusetts"/>
    <d v="2015-03-12T00:00:00"/>
    <n v="4127"/>
    <m/>
  </r>
  <r>
    <d v="2019-04-04T00:00:00"/>
    <s v="SWKS"/>
    <s v="buy"/>
    <n v="600"/>
    <n v="13"/>
    <s v="2019-04-04"/>
    <n v="85.169998000000007"/>
    <n v="86.540001000000004"/>
    <n v="85.050003000000004"/>
    <n v="85.510002"/>
    <n v="85.048507999999998"/>
    <n v="1312700"/>
    <s v="SWKS"/>
    <x v="13"/>
    <s v="$50.00 to $99.99"/>
    <n v="50"/>
    <n v="0.08"/>
    <n v="48"/>
    <n v="51029.104800000001"/>
    <s v="SWKS"/>
    <s v="Skyworks Solutions"/>
    <s v="Information Technology"/>
    <s v="Semiconductors"/>
    <s v="Woburn, Massachusetts"/>
    <d v="2015-03-12T00:00:00"/>
    <n v="4127"/>
    <m/>
  </r>
  <r>
    <d v="2019-04-04T00:00:00"/>
    <s v="SWKS"/>
    <s v="buy"/>
    <n v="700"/>
    <n v="2"/>
    <s v="2019-04-04"/>
    <n v="85.169998000000007"/>
    <n v="86.540001000000004"/>
    <n v="85.050003000000004"/>
    <n v="85.510002"/>
    <n v="85.048507999999998"/>
    <n v="1312700"/>
    <s v="SWKS"/>
    <x v="10"/>
    <s v="$50.00 to $99.99"/>
    <n v="50"/>
    <n v="0.08"/>
    <n v="56"/>
    <n v="59533.955600000001"/>
    <s v="SWKS"/>
    <s v="Skyworks Solutions"/>
    <s v="Information Technology"/>
    <s v="Semiconductors"/>
    <s v="Woburn, Massachusetts"/>
    <d v="2015-03-12T00:00:00"/>
    <n v="4127"/>
    <m/>
  </r>
  <r>
    <d v="2019-05-06T00:00:00"/>
    <s v="SWKS"/>
    <s v="buy"/>
    <n v="900"/>
    <n v="17"/>
    <s v="2019-05-06"/>
    <n v="84.040001000000004"/>
    <n v="86.790001000000004"/>
    <n v="83.760002"/>
    <n v="86.519997000000004"/>
    <n v="86.053055000000001"/>
    <n v="2326400"/>
    <s v="SWKS"/>
    <x v="17"/>
    <s v="$50.00 to $99.99"/>
    <n v="50"/>
    <n v="0.08"/>
    <n v="72"/>
    <n v="77447.749500000005"/>
    <s v="SWKS"/>
    <s v="Skyworks Solutions"/>
    <s v="Information Technology"/>
    <s v="Semiconductors"/>
    <s v="Woburn, Massachusetts"/>
    <d v="2015-03-12T00:00:00"/>
    <n v="4127"/>
    <m/>
  </r>
  <r>
    <d v="2019-05-06T00:00:00"/>
    <s v="SWKS"/>
    <s v="buy"/>
    <n v="300"/>
    <n v="10"/>
    <s v="2019-05-06"/>
    <n v="84.040001000000004"/>
    <n v="86.790001000000004"/>
    <n v="83.760002"/>
    <n v="86.519997000000004"/>
    <n v="86.053055000000001"/>
    <n v="2326400"/>
    <s v="SWKS"/>
    <x v="2"/>
    <s v="$50.00 to $99.99"/>
    <n v="50"/>
    <n v="0.08"/>
    <n v="24"/>
    <n v="25815.916499999999"/>
    <s v="SWKS"/>
    <s v="Skyworks Solutions"/>
    <s v="Information Technology"/>
    <s v="Semiconductors"/>
    <s v="Woburn, Massachusetts"/>
    <d v="2015-03-12T00:00:00"/>
    <n v="4127"/>
    <m/>
  </r>
  <r>
    <d v="2019-05-06T00:00:00"/>
    <s v="SWKS"/>
    <s v="sell"/>
    <n v="400"/>
    <n v="5"/>
    <s v="2019-05-06"/>
    <n v="84.040001000000004"/>
    <n v="86.790001000000004"/>
    <n v="83.760002"/>
    <n v="86.519997000000004"/>
    <n v="86.053055000000001"/>
    <n v="2326400"/>
    <s v="SWKS"/>
    <x v="12"/>
    <s v="$50.00 to $99.99"/>
    <n v="50"/>
    <n v="0.08"/>
    <n v="32"/>
    <n v="34421.222000000002"/>
    <s v="SWKS"/>
    <s v="Skyworks Solutions"/>
    <s v="Information Technology"/>
    <s v="Semiconductors"/>
    <s v="Woburn, Massachusetts"/>
    <d v="2015-03-12T00:00:00"/>
    <n v="4127"/>
    <m/>
  </r>
  <r>
    <d v="2019-05-06T00:00:00"/>
    <s v="SWKS"/>
    <s v="buy"/>
    <n v="200"/>
    <n v="3"/>
    <s v="2019-05-06"/>
    <n v="84.040001000000004"/>
    <n v="86.790001000000004"/>
    <n v="83.760002"/>
    <n v="86.519997000000004"/>
    <n v="86.053055000000001"/>
    <n v="2326400"/>
    <s v="SWKS"/>
    <x v="3"/>
    <s v="$50.00 to $99.99"/>
    <n v="50"/>
    <n v="0.08"/>
    <n v="16"/>
    <n v="17210.611000000001"/>
    <s v="SWKS"/>
    <s v="Skyworks Solutions"/>
    <s v="Information Technology"/>
    <s v="Semiconductors"/>
    <s v="Woburn, Massachusetts"/>
    <d v="2015-03-12T00:00:00"/>
    <n v="4127"/>
    <m/>
  </r>
  <r>
    <d v="2019-04-29T00:00:00"/>
    <s v="SWKS"/>
    <s v="buy"/>
    <n v="700"/>
    <n v="9"/>
    <s v="2019-04-29"/>
    <n v="86.690002000000007"/>
    <n v="87.739998"/>
    <n v="86.57"/>
    <n v="86.800003000000004"/>
    <n v="86.331542999999996"/>
    <n v="1626600"/>
    <s v="SWKS"/>
    <x v="6"/>
    <s v="$50.00 to $99.99"/>
    <n v="50"/>
    <n v="0.08"/>
    <n v="56"/>
    <n v="60432.080099999999"/>
    <s v="SWKS"/>
    <s v="Skyworks Solutions"/>
    <s v="Information Technology"/>
    <s v="Semiconductors"/>
    <s v="Woburn, Massachusetts"/>
    <d v="2015-03-12T00:00:00"/>
    <n v="4127"/>
    <m/>
  </r>
  <r>
    <d v="2019-04-29T00:00:00"/>
    <s v="SWKS"/>
    <s v="buy"/>
    <n v="1800"/>
    <n v="19"/>
    <s v="2019-04-29"/>
    <n v="86.690002000000007"/>
    <n v="87.739998"/>
    <n v="86.57"/>
    <n v="86.800003000000004"/>
    <n v="86.331542999999996"/>
    <n v="1626600"/>
    <s v="SWKS"/>
    <x v="0"/>
    <s v="$50.00 to $99.99"/>
    <n v="50"/>
    <n v="0.08"/>
    <n v="144"/>
    <n v="155396.77739999999"/>
    <s v="SWKS"/>
    <s v="Skyworks Solutions"/>
    <s v="Information Technology"/>
    <s v="Semiconductors"/>
    <s v="Woburn, Massachusetts"/>
    <d v="2015-03-12T00:00:00"/>
    <n v="4127"/>
    <m/>
  </r>
  <r>
    <d v="2019-04-29T00:00:00"/>
    <s v="SWKS"/>
    <s v="buy"/>
    <n v="200"/>
    <n v="5"/>
    <s v="2019-04-29"/>
    <n v="86.690002000000007"/>
    <n v="87.739998"/>
    <n v="86.57"/>
    <n v="86.800003000000004"/>
    <n v="86.331542999999996"/>
    <n v="1626600"/>
    <s v="SWKS"/>
    <x v="12"/>
    <s v="$50.00 to $99.99"/>
    <n v="50"/>
    <n v="0.08"/>
    <n v="16"/>
    <n v="17266.3086"/>
    <s v="SWKS"/>
    <s v="Skyworks Solutions"/>
    <s v="Information Technology"/>
    <s v="Semiconductors"/>
    <s v="Woburn, Massachusetts"/>
    <d v="2015-03-12T00:00:00"/>
    <n v="4127"/>
    <m/>
  </r>
  <r>
    <d v="2019-04-29T00:00:00"/>
    <s v="SWKS"/>
    <s v="buy"/>
    <n v="1800"/>
    <n v="12"/>
    <s v="2019-04-29"/>
    <n v="86.690002000000007"/>
    <n v="87.739998"/>
    <n v="86.57"/>
    <n v="86.800003000000004"/>
    <n v="86.331542999999996"/>
    <n v="1626600"/>
    <s v="SWKS"/>
    <x v="11"/>
    <s v="$50.00 to $99.99"/>
    <n v="50"/>
    <n v="0.08"/>
    <n v="144"/>
    <n v="155396.77739999999"/>
    <s v="SWKS"/>
    <s v="Skyworks Solutions"/>
    <s v="Information Technology"/>
    <s v="Semiconductors"/>
    <s v="Woburn, Massachusetts"/>
    <d v="2015-03-12T00:00:00"/>
    <n v="4127"/>
    <m/>
  </r>
  <r>
    <d v="2019-04-05T00:00:00"/>
    <s v="SWKS"/>
    <s v="buy"/>
    <n v="700"/>
    <n v="10"/>
    <s v="2019-04-05"/>
    <n v="85.739998"/>
    <n v="86.970000999999996"/>
    <n v="85.730002999999996"/>
    <n v="86.800003000000004"/>
    <n v="86.331542999999996"/>
    <n v="1081300"/>
    <s v="SWKS"/>
    <x v="2"/>
    <s v="$50.00 to $99.99"/>
    <n v="50"/>
    <n v="0.08"/>
    <n v="56"/>
    <n v="60432.080099999999"/>
    <s v="SWKS"/>
    <s v="Skyworks Solutions"/>
    <s v="Information Technology"/>
    <s v="Semiconductors"/>
    <s v="Woburn, Massachusetts"/>
    <d v="2015-03-12T00:00:00"/>
    <n v="4127"/>
    <m/>
  </r>
  <r>
    <d v="2019-04-26T00:00:00"/>
    <s v="SWKS"/>
    <s v="buy"/>
    <n v="600"/>
    <n v="7"/>
    <s v="2019-04-26"/>
    <n v="87.370002999999997"/>
    <n v="87.669998000000007"/>
    <n v="85.5"/>
    <n v="87.019997000000004"/>
    <n v="86.550353999999999"/>
    <n v="2227700"/>
    <s v="SWKS"/>
    <x v="7"/>
    <s v="$50.00 to $99.99"/>
    <n v="50"/>
    <n v="0.08"/>
    <n v="48"/>
    <n v="51930.212399999997"/>
    <s v="SWKS"/>
    <s v="Skyworks Solutions"/>
    <s v="Information Technology"/>
    <s v="Semiconductors"/>
    <s v="Woburn, Massachusetts"/>
    <d v="2015-03-12T00:00:00"/>
    <n v="4127"/>
    <m/>
  </r>
  <r>
    <d v="2019-04-26T00:00:00"/>
    <s v="SWKS"/>
    <s v="buy"/>
    <n v="700"/>
    <n v="10"/>
    <s v="2019-04-26"/>
    <n v="87.370002999999997"/>
    <n v="87.669998000000007"/>
    <n v="85.5"/>
    <n v="87.019997000000004"/>
    <n v="86.550353999999999"/>
    <n v="2227700"/>
    <s v="SWKS"/>
    <x v="2"/>
    <s v="$50.00 to $99.99"/>
    <n v="50"/>
    <n v="0.08"/>
    <n v="56"/>
    <n v="60585.247799999997"/>
    <s v="SWKS"/>
    <s v="Skyworks Solutions"/>
    <s v="Information Technology"/>
    <s v="Semiconductors"/>
    <s v="Woburn, Massachusetts"/>
    <d v="2015-03-12T00:00:00"/>
    <n v="4127"/>
    <m/>
  </r>
  <r>
    <d v="2019-04-26T00:00:00"/>
    <s v="SWKS"/>
    <s v="sell"/>
    <n v="1800"/>
    <n v="16"/>
    <s v="2019-04-26"/>
    <n v="87.370002999999997"/>
    <n v="87.669998000000007"/>
    <n v="85.5"/>
    <n v="87.019997000000004"/>
    <n v="86.550353999999999"/>
    <n v="2227700"/>
    <s v="SWKS"/>
    <x v="8"/>
    <s v="$50.00 to $99.99"/>
    <n v="50"/>
    <n v="0.08"/>
    <n v="144"/>
    <n v="155790.6372"/>
    <s v="SWKS"/>
    <s v="Skyworks Solutions"/>
    <s v="Information Technology"/>
    <s v="Semiconductors"/>
    <s v="Woburn, Massachusetts"/>
    <d v="2015-03-12T00:00:00"/>
    <n v="4127"/>
    <m/>
  </r>
  <r>
    <d v="2019-04-08T00:00:00"/>
    <s v="SWKS"/>
    <s v="sell"/>
    <n v="2400"/>
    <n v="17"/>
    <s v="2019-04-08"/>
    <n v="86.599997999999999"/>
    <n v="87.809997999999993"/>
    <n v="86.040001000000004"/>
    <n v="87.650002000000001"/>
    <n v="87.176956000000004"/>
    <n v="1356600"/>
    <s v="SWKS"/>
    <x v="17"/>
    <s v="$50.00 to $99.99"/>
    <n v="50"/>
    <n v="0.08"/>
    <n v="192"/>
    <n v="209224.69440000001"/>
    <s v="SWKS"/>
    <s v="Skyworks Solutions"/>
    <s v="Information Technology"/>
    <s v="Semiconductors"/>
    <s v="Woburn, Massachusetts"/>
    <d v="2015-03-12T00:00:00"/>
    <n v="4127"/>
    <m/>
  </r>
  <r>
    <d v="2019-04-08T00:00:00"/>
    <s v="SWKS"/>
    <s v="sell"/>
    <n v="700"/>
    <n v="12"/>
    <s v="2019-04-08"/>
    <n v="86.599997999999999"/>
    <n v="87.809997999999993"/>
    <n v="86.040001000000004"/>
    <n v="87.650002000000001"/>
    <n v="87.176956000000004"/>
    <n v="1356600"/>
    <s v="SWKS"/>
    <x v="11"/>
    <s v="$50.00 to $99.99"/>
    <n v="50"/>
    <n v="0.08"/>
    <n v="56"/>
    <n v="61023.869200000001"/>
    <s v="SWKS"/>
    <s v="Skyworks Solutions"/>
    <s v="Information Technology"/>
    <s v="Semiconductors"/>
    <s v="Woburn, Massachusetts"/>
    <d v="2015-03-12T00:00:00"/>
    <n v="4127"/>
    <m/>
  </r>
  <r>
    <d v="2019-04-10T00:00:00"/>
    <s v="SWKS"/>
    <s v="buy"/>
    <n v="2300"/>
    <n v="18"/>
    <s v="2019-04-10"/>
    <n v="87.050003000000004"/>
    <n v="88.230002999999996"/>
    <n v="86.510002"/>
    <n v="88.050003000000004"/>
    <n v="87.574798999999999"/>
    <n v="1009600"/>
    <s v="SWKS"/>
    <x v="18"/>
    <s v="$50.00 to $99.99"/>
    <n v="50"/>
    <n v="0.08"/>
    <n v="184"/>
    <n v="201422.03769999999"/>
    <s v="SWKS"/>
    <s v="Skyworks Solutions"/>
    <s v="Information Technology"/>
    <s v="Semiconductors"/>
    <s v="Woburn, Massachusetts"/>
    <d v="2015-03-12T00:00:00"/>
    <n v="4127"/>
    <m/>
  </r>
  <r>
    <d v="2019-04-10T00:00:00"/>
    <s v="SWKS"/>
    <s v="sell"/>
    <n v="300"/>
    <n v="6"/>
    <s v="2019-04-10"/>
    <n v="87.050003000000004"/>
    <n v="88.230002999999996"/>
    <n v="86.510002"/>
    <n v="88.050003000000004"/>
    <n v="87.574798999999999"/>
    <n v="1009600"/>
    <s v="SWKS"/>
    <x v="5"/>
    <s v="$50.00 to $99.99"/>
    <n v="50"/>
    <n v="0.08"/>
    <n v="24"/>
    <n v="26272.439699999999"/>
    <s v="SWKS"/>
    <s v="Skyworks Solutions"/>
    <s v="Information Technology"/>
    <s v="Semiconductors"/>
    <s v="Woburn, Massachusetts"/>
    <d v="2015-03-12T00:00:00"/>
    <n v="4127"/>
    <m/>
  </r>
  <r>
    <d v="2019-04-30T00:00:00"/>
    <s v="SWKS"/>
    <s v="buy"/>
    <n v="2200"/>
    <n v="18"/>
    <s v="2019-04-30"/>
    <n v="87.019997000000004"/>
    <n v="88.279999000000004"/>
    <n v="86.519997000000004"/>
    <n v="88.18"/>
    <n v="87.704093999999998"/>
    <n v="1685800"/>
    <s v="SWKS"/>
    <x v="18"/>
    <s v="$50.00 to $99.99"/>
    <n v="50"/>
    <n v="0.08"/>
    <n v="176"/>
    <n v="192949.0068"/>
    <s v="SWKS"/>
    <s v="Skyworks Solutions"/>
    <s v="Information Technology"/>
    <s v="Semiconductors"/>
    <s v="Woburn, Massachusetts"/>
    <d v="2015-03-12T00:00:00"/>
    <n v="4127"/>
    <m/>
  </r>
  <r>
    <d v="2019-04-11T00:00:00"/>
    <s v="SWKS"/>
    <s v="sell"/>
    <n v="1500"/>
    <n v="13"/>
    <s v="2019-04-11"/>
    <n v="88.230002999999996"/>
    <n v="89.709998999999996"/>
    <n v="87.709998999999996"/>
    <n v="88.239998"/>
    <n v="87.763771000000006"/>
    <n v="1327700"/>
    <s v="SWKS"/>
    <x v="13"/>
    <s v="$50.00 to $99.99"/>
    <n v="50"/>
    <n v="0.08"/>
    <n v="120"/>
    <n v="131645.65650000001"/>
    <s v="SWKS"/>
    <s v="Skyworks Solutions"/>
    <s v="Information Technology"/>
    <s v="Semiconductors"/>
    <s v="Woburn, Massachusetts"/>
    <d v="2015-03-12T00:00:00"/>
    <n v="4127"/>
    <m/>
  </r>
  <r>
    <d v="2019-04-11T00:00:00"/>
    <s v="SWKS"/>
    <s v="buy"/>
    <n v="700"/>
    <n v="9"/>
    <s v="2019-04-11"/>
    <n v="88.230002999999996"/>
    <n v="89.709998999999996"/>
    <n v="87.709998999999996"/>
    <n v="88.239998"/>
    <n v="87.763771000000006"/>
    <n v="1327700"/>
    <s v="SWKS"/>
    <x v="6"/>
    <s v="$50.00 to $99.99"/>
    <n v="50"/>
    <n v="0.08"/>
    <n v="56"/>
    <n v="61434.639700000007"/>
    <s v="SWKS"/>
    <s v="Skyworks Solutions"/>
    <s v="Information Technology"/>
    <s v="Semiconductors"/>
    <s v="Woburn, Massachusetts"/>
    <d v="2015-03-12T00:00:00"/>
    <n v="4127"/>
    <m/>
  </r>
  <r>
    <d v="2019-04-22T00:00:00"/>
    <s v="SWKS"/>
    <s v="sell"/>
    <n v="300"/>
    <n v="7"/>
    <s v="2019-04-22"/>
    <n v="89.5"/>
    <n v="89.68"/>
    <n v="88.150002000000001"/>
    <n v="88.269997000000004"/>
    <n v="87.793610000000001"/>
    <n v="1156000"/>
    <s v="SWKS"/>
    <x v="7"/>
    <s v="$50.00 to $99.99"/>
    <n v="50"/>
    <n v="0.08"/>
    <n v="24"/>
    <n v="26338.082999999999"/>
    <s v="SWKS"/>
    <s v="Skyworks Solutions"/>
    <s v="Information Technology"/>
    <s v="Semiconductors"/>
    <s v="Woburn, Massachusetts"/>
    <d v="2015-03-12T00:00:00"/>
    <n v="4127"/>
    <m/>
  </r>
  <r>
    <d v="2019-04-22T00:00:00"/>
    <s v="SWKS"/>
    <s v="buy"/>
    <n v="1000"/>
    <n v="15"/>
    <s v="2019-04-22"/>
    <n v="89.5"/>
    <n v="89.68"/>
    <n v="88.150002000000001"/>
    <n v="88.269997000000004"/>
    <n v="87.793610000000001"/>
    <n v="1156000"/>
    <s v="SWKS"/>
    <x v="9"/>
    <s v="$50.00 to $99.99"/>
    <n v="50"/>
    <n v="0.08"/>
    <n v="80"/>
    <n v="87793.61"/>
    <s v="SWKS"/>
    <s v="Skyworks Solutions"/>
    <s v="Information Technology"/>
    <s v="Semiconductors"/>
    <s v="Woburn, Massachusetts"/>
    <d v="2015-03-12T00:00:00"/>
    <n v="4127"/>
    <m/>
  </r>
  <r>
    <d v="2019-04-22T00:00:00"/>
    <s v="SWKS"/>
    <s v="buy"/>
    <n v="1700"/>
    <n v="14"/>
    <s v="2019-04-22"/>
    <n v="89.5"/>
    <n v="89.68"/>
    <n v="88.150002000000001"/>
    <n v="88.269997000000004"/>
    <n v="87.793610000000001"/>
    <n v="1156000"/>
    <s v="SWKS"/>
    <x v="16"/>
    <s v="$50.00 to $99.99"/>
    <n v="50"/>
    <n v="0.08"/>
    <n v="136"/>
    <n v="149249.13699999999"/>
    <s v="SWKS"/>
    <s v="Skyworks Solutions"/>
    <s v="Information Technology"/>
    <s v="Semiconductors"/>
    <s v="Woburn, Massachusetts"/>
    <d v="2015-03-12T00:00:00"/>
    <n v="4127"/>
    <m/>
  </r>
  <r>
    <d v="2019-05-01T00:00:00"/>
    <s v="SWKS"/>
    <s v="buy"/>
    <n v="1700"/>
    <n v="10"/>
    <s v="2019-05-01"/>
    <n v="90.190002000000007"/>
    <n v="91.199996999999996"/>
    <n v="88.459998999999996"/>
    <n v="88.480002999999996"/>
    <n v="88.002480000000006"/>
    <n v="2105900"/>
    <s v="SWKS"/>
    <x v="2"/>
    <s v="$50.00 to $99.99"/>
    <n v="50"/>
    <n v="0.08"/>
    <n v="136"/>
    <n v="149604.21599999999"/>
    <s v="SWKS"/>
    <s v="Skyworks Solutions"/>
    <s v="Information Technology"/>
    <s v="Semiconductors"/>
    <s v="Woburn, Massachusetts"/>
    <d v="2015-03-12T00:00:00"/>
    <n v="4127"/>
    <m/>
  </r>
  <r>
    <d v="2019-05-01T00:00:00"/>
    <s v="SWKS"/>
    <s v="buy"/>
    <n v="1400"/>
    <n v="19"/>
    <s v="2019-05-01"/>
    <n v="90.190002000000007"/>
    <n v="91.199996999999996"/>
    <n v="88.459998999999996"/>
    <n v="88.480002999999996"/>
    <n v="88.002480000000006"/>
    <n v="2105900"/>
    <s v="SWKS"/>
    <x v="0"/>
    <s v="$50.00 to $99.99"/>
    <n v="50"/>
    <n v="0.08"/>
    <n v="112"/>
    <n v="123203.47199999999"/>
    <s v="SWKS"/>
    <s v="Skyworks Solutions"/>
    <s v="Information Technology"/>
    <s v="Semiconductors"/>
    <s v="Woburn, Massachusetts"/>
    <d v="2015-03-12T00:00:00"/>
    <n v="4127"/>
    <m/>
  </r>
  <r>
    <d v="2019-04-25T00:00:00"/>
    <s v="SWKS"/>
    <s v="sell"/>
    <n v="2400"/>
    <n v="19"/>
    <s v="2019-04-25"/>
    <n v="89.610000999999997"/>
    <n v="89.730002999999996"/>
    <n v="87.150002000000001"/>
    <n v="88.529999000000004"/>
    <n v="88.052207999999993"/>
    <n v="1123700"/>
    <s v="SWKS"/>
    <x v="0"/>
    <s v="$50.00 to $99.99"/>
    <n v="50"/>
    <n v="0.08"/>
    <n v="192"/>
    <n v="211325.29920000001"/>
    <s v="SWKS"/>
    <s v="Skyworks Solutions"/>
    <s v="Information Technology"/>
    <s v="Semiconductors"/>
    <s v="Woburn, Massachusetts"/>
    <d v="2015-03-12T00:00:00"/>
    <n v="4127"/>
    <m/>
  </r>
  <r>
    <d v="2019-04-25T00:00:00"/>
    <s v="SWKS"/>
    <s v="buy"/>
    <n v="500"/>
    <n v="7"/>
    <s v="2019-04-25"/>
    <n v="89.610000999999997"/>
    <n v="89.730002999999996"/>
    <n v="87.150002000000001"/>
    <n v="88.529999000000004"/>
    <n v="88.052207999999993"/>
    <n v="1123700"/>
    <s v="SWKS"/>
    <x v="7"/>
    <s v="$50.00 to $99.99"/>
    <n v="50"/>
    <n v="0.08"/>
    <n v="40"/>
    <n v="44026.103999999999"/>
    <s v="SWKS"/>
    <s v="Skyworks Solutions"/>
    <s v="Information Technology"/>
    <s v="Semiconductors"/>
    <s v="Woburn, Massachusetts"/>
    <d v="2015-03-12T00:00:00"/>
    <n v="4127"/>
    <m/>
  </r>
  <r>
    <d v="2019-04-25T00:00:00"/>
    <s v="SWKS"/>
    <s v="buy"/>
    <n v="2000"/>
    <n v="20"/>
    <s v="2019-04-25"/>
    <n v="89.610000999999997"/>
    <n v="89.730002999999996"/>
    <n v="87.150002000000001"/>
    <n v="88.529999000000004"/>
    <n v="88.052207999999993"/>
    <n v="1123700"/>
    <s v="SWKS"/>
    <x v="15"/>
    <s v="$50.00 to $99.99"/>
    <n v="50"/>
    <n v="0.08"/>
    <n v="160"/>
    <n v="176104.416"/>
    <s v="SWKS"/>
    <s v="Skyworks Solutions"/>
    <s v="Information Technology"/>
    <s v="Semiconductors"/>
    <s v="Woburn, Massachusetts"/>
    <d v="2015-03-12T00:00:00"/>
    <n v="4127"/>
    <m/>
  </r>
  <r>
    <d v="2019-04-25T00:00:00"/>
    <s v="SWKS"/>
    <s v="buy"/>
    <n v="400"/>
    <n v="5"/>
    <s v="2019-04-25"/>
    <n v="89.610000999999997"/>
    <n v="89.730002999999996"/>
    <n v="87.150002000000001"/>
    <n v="88.529999000000004"/>
    <n v="88.052207999999993"/>
    <n v="1123700"/>
    <s v="SWKS"/>
    <x v="12"/>
    <s v="$50.00 to $99.99"/>
    <n v="50"/>
    <n v="0.08"/>
    <n v="32"/>
    <n v="35220.883199999997"/>
    <s v="SWKS"/>
    <s v="Skyworks Solutions"/>
    <s v="Information Technology"/>
    <s v="Semiconductors"/>
    <s v="Woburn, Massachusetts"/>
    <d v="2015-03-12T00:00:00"/>
    <n v="4127"/>
    <m/>
  </r>
  <r>
    <d v="2019-04-25T00:00:00"/>
    <s v="SWKS"/>
    <s v="buy"/>
    <n v="900"/>
    <n v="6"/>
    <s v="2019-04-25"/>
    <n v="89.610000999999997"/>
    <n v="89.730002999999996"/>
    <n v="87.150002000000001"/>
    <n v="88.529999000000004"/>
    <n v="88.052207999999993"/>
    <n v="1123700"/>
    <s v="SWKS"/>
    <x v="5"/>
    <s v="$50.00 to $99.99"/>
    <n v="50"/>
    <n v="0.08"/>
    <n v="72"/>
    <n v="79246.987199999989"/>
    <s v="SWKS"/>
    <s v="Skyworks Solutions"/>
    <s v="Information Technology"/>
    <s v="Semiconductors"/>
    <s v="Woburn, Massachusetts"/>
    <d v="2015-03-12T00:00:00"/>
    <n v="4127"/>
    <m/>
  </r>
  <r>
    <d v="2019-04-24T00:00:00"/>
    <s v="SWKS"/>
    <s v="buy"/>
    <n v="1600"/>
    <n v="13"/>
    <s v="2019-04-24"/>
    <n v="89.230002999999996"/>
    <n v="90.639999000000003"/>
    <n v="89.230002999999996"/>
    <n v="89.900002000000001"/>
    <n v="89.414817999999997"/>
    <n v="1082300"/>
    <s v="SWKS"/>
    <x v="13"/>
    <s v="$50.00 to $99.99"/>
    <n v="50"/>
    <n v="0.08"/>
    <n v="128"/>
    <n v="143063.70879999999"/>
    <s v="SWKS"/>
    <s v="Skyworks Solutions"/>
    <s v="Information Technology"/>
    <s v="Semiconductors"/>
    <s v="Woburn, Massachusetts"/>
    <d v="2015-03-12T00:00:00"/>
    <n v="4127"/>
    <m/>
  </r>
  <r>
    <d v="2019-04-18T00:00:00"/>
    <s v="SWKS"/>
    <s v="sell"/>
    <n v="1700"/>
    <n v="13"/>
    <s v="2019-04-18"/>
    <n v="91.599997999999999"/>
    <n v="91.860000999999997"/>
    <n v="89.779999000000004"/>
    <n v="90"/>
    <n v="89.514274999999998"/>
    <n v="1531400"/>
    <s v="SWKS"/>
    <x v="13"/>
    <s v="$50.00 to $99.99"/>
    <n v="50"/>
    <n v="0.08"/>
    <n v="136"/>
    <n v="152174.26749999999"/>
    <s v="SWKS"/>
    <s v="Skyworks Solutions"/>
    <s v="Information Technology"/>
    <s v="Semiconductors"/>
    <s v="Woburn, Massachusetts"/>
    <d v="2015-03-12T00:00:00"/>
    <n v="4127"/>
    <m/>
  </r>
  <r>
    <d v="2019-04-18T00:00:00"/>
    <s v="SWKS"/>
    <s v="sell"/>
    <n v="900"/>
    <n v="11"/>
    <s v="2019-04-18"/>
    <n v="91.599997999999999"/>
    <n v="91.860000999999997"/>
    <n v="89.779999000000004"/>
    <n v="90"/>
    <n v="89.514274999999998"/>
    <n v="1531400"/>
    <s v="SWKS"/>
    <x v="1"/>
    <s v="$50.00 to $99.99"/>
    <n v="50"/>
    <n v="0.08"/>
    <n v="72"/>
    <n v="80562.847500000003"/>
    <s v="SWKS"/>
    <s v="Skyworks Solutions"/>
    <s v="Information Technology"/>
    <s v="Semiconductors"/>
    <s v="Woburn, Massachusetts"/>
    <d v="2015-03-12T00:00:00"/>
    <n v="4127"/>
    <m/>
  </r>
  <r>
    <d v="2019-04-15T00:00:00"/>
    <s v="SWKS"/>
    <s v="sell"/>
    <n v="100"/>
    <n v="4"/>
    <s v="2019-04-15"/>
    <n v="90.870002999999997"/>
    <n v="91"/>
    <n v="89.339995999999999"/>
    <n v="90.279999000000004"/>
    <n v="89.792762999999994"/>
    <n v="1193100"/>
    <s v="SWKS"/>
    <x v="14"/>
    <s v="$50.00 to $99.99"/>
    <n v="50"/>
    <n v="0.08"/>
    <n v="8"/>
    <n v="8979.2762999999995"/>
    <s v="SWKS"/>
    <s v="Skyworks Solutions"/>
    <s v="Information Technology"/>
    <s v="Semiconductors"/>
    <s v="Woburn, Massachusetts"/>
    <d v="2015-03-12T00:00:00"/>
    <n v="4127"/>
    <m/>
  </r>
  <r>
    <d v="2019-04-12T00:00:00"/>
    <s v="SWKS"/>
    <s v="buy"/>
    <n v="1100"/>
    <n v="15"/>
    <s v="2019-04-12"/>
    <n v="89.050003000000004"/>
    <n v="90.690002000000007"/>
    <n v="88.669998000000007"/>
    <n v="90.68"/>
    <n v="90.190605000000005"/>
    <n v="1532200"/>
    <s v="SWKS"/>
    <x v="9"/>
    <s v="$50.00 to $99.99"/>
    <n v="50"/>
    <n v="0.08"/>
    <n v="88"/>
    <n v="99209.665500000003"/>
    <s v="SWKS"/>
    <s v="Skyworks Solutions"/>
    <s v="Information Technology"/>
    <s v="Semiconductors"/>
    <s v="Woburn, Massachusetts"/>
    <d v="2015-03-12T00:00:00"/>
    <n v="4127"/>
    <m/>
  </r>
  <r>
    <d v="2019-05-02T00:00:00"/>
    <s v="SWKS"/>
    <s v="buy"/>
    <n v="800"/>
    <n v="20"/>
    <s v="2019-05-02"/>
    <n v="88.519997000000004"/>
    <n v="91.339995999999999"/>
    <n v="88.379997000000003"/>
    <n v="90.790001000000004"/>
    <n v="90.300010999999998"/>
    <n v="3491900"/>
    <s v="SWKS"/>
    <x v="15"/>
    <s v="$50.00 to $99.99"/>
    <n v="50"/>
    <n v="0.08"/>
    <n v="64"/>
    <n v="72240.008799999996"/>
    <s v="SWKS"/>
    <s v="Skyworks Solutions"/>
    <s v="Information Technology"/>
    <s v="Semiconductors"/>
    <s v="Woburn, Massachusetts"/>
    <d v="2015-03-12T00:00:00"/>
    <n v="4127"/>
    <m/>
  </r>
  <r>
    <d v="2019-05-02T00:00:00"/>
    <s v="SWKS"/>
    <s v="buy"/>
    <n v="900"/>
    <n v="8"/>
    <s v="2019-05-02"/>
    <n v="88.519997000000004"/>
    <n v="91.339995999999999"/>
    <n v="88.379997000000003"/>
    <n v="90.790001000000004"/>
    <n v="90.300010999999998"/>
    <n v="3491900"/>
    <s v="SWKS"/>
    <x v="4"/>
    <s v="$50.00 to $99.99"/>
    <n v="50"/>
    <n v="0.08"/>
    <n v="72"/>
    <n v="81270.009900000005"/>
    <s v="SWKS"/>
    <s v="Skyworks Solutions"/>
    <s v="Information Technology"/>
    <s v="Semiconductors"/>
    <s v="Woburn, Massachusetts"/>
    <d v="2015-03-12T00:00:00"/>
    <n v="4127"/>
    <m/>
  </r>
  <r>
    <d v="2019-04-17T00:00:00"/>
    <s v="SWKS"/>
    <s v="sell"/>
    <n v="2300"/>
    <n v="16"/>
    <s v="2019-04-17"/>
    <n v="93.349997999999999"/>
    <n v="94.389999000000003"/>
    <n v="90.379997000000003"/>
    <n v="91.18"/>
    <n v="90.687904000000003"/>
    <n v="3059100"/>
    <s v="SWKS"/>
    <x v="8"/>
    <s v="$50.00 to $99.99"/>
    <n v="50"/>
    <n v="0.08"/>
    <n v="184"/>
    <n v="208582.17920000001"/>
    <s v="SWKS"/>
    <s v="Skyworks Solutions"/>
    <s v="Information Technology"/>
    <s v="Semiconductors"/>
    <s v="Woburn, Massachusetts"/>
    <d v="2015-03-12T00:00:00"/>
    <n v="4127"/>
    <m/>
  </r>
  <r>
    <d v="2019-04-17T00:00:00"/>
    <s v="SWKS"/>
    <s v="sell"/>
    <n v="2000"/>
    <n v="17"/>
    <s v="2019-04-17"/>
    <n v="93.349997999999999"/>
    <n v="94.389999000000003"/>
    <n v="90.379997000000003"/>
    <n v="91.18"/>
    <n v="90.687904000000003"/>
    <n v="3059100"/>
    <s v="SWKS"/>
    <x v="17"/>
    <s v="$50.00 to $99.99"/>
    <n v="50"/>
    <n v="0.08"/>
    <n v="160"/>
    <n v="181375.80799999999"/>
    <s v="SWKS"/>
    <s v="Skyworks Solutions"/>
    <s v="Information Technology"/>
    <s v="Semiconductors"/>
    <s v="Woburn, Massachusetts"/>
    <d v="2015-03-12T00:00:00"/>
    <n v="4127"/>
    <m/>
  </r>
  <r>
    <d v="2019-04-16T00:00:00"/>
    <s v="SWKS"/>
    <s v="buy"/>
    <n v="800"/>
    <n v="14"/>
    <s v="2019-04-16"/>
    <n v="91"/>
    <n v="93.589995999999999"/>
    <n v="90.660004000000001"/>
    <n v="93.559997999999993"/>
    <n v="93.055060999999995"/>
    <n v="2110600"/>
    <s v="SWKS"/>
    <x v="16"/>
    <s v="$50.00 to $99.99"/>
    <n v="50"/>
    <n v="0.08"/>
    <n v="64"/>
    <n v="74444.04879999999"/>
    <s v="SWKS"/>
    <s v="Skyworks Solutions"/>
    <s v="Information Technology"/>
    <s v="Semiconductors"/>
    <s v="Woburn, Massachusetts"/>
    <d v="2015-03-12T00:00:00"/>
    <n v="4127"/>
    <m/>
  </r>
  <r>
    <d v="2019-04-16T00:00:00"/>
    <s v="SWKS"/>
    <s v="buy"/>
    <n v="1900"/>
    <n v="11"/>
    <s v="2019-04-16"/>
    <n v="91"/>
    <n v="93.589995999999999"/>
    <n v="90.660004000000001"/>
    <n v="93.559997999999993"/>
    <n v="93.055060999999995"/>
    <n v="2110600"/>
    <s v="SWKS"/>
    <x v="1"/>
    <s v="$50.00 to $99.99"/>
    <n v="50"/>
    <n v="0.08"/>
    <n v="152"/>
    <n v="176804.6159"/>
    <s v="SWKS"/>
    <s v="Skyworks Solutions"/>
    <s v="Information Technology"/>
    <s v="Semiconductors"/>
    <s v="Woburn, Massachusetts"/>
    <d v="2015-03-12T00:00:00"/>
    <n v="4127"/>
    <m/>
  </r>
  <r>
    <d v="2019-05-31T00:00:00"/>
    <s v="NKE"/>
    <s v="buy"/>
    <n v="700"/>
    <n v="15"/>
    <s v="2019-05-31"/>
    <n v="78"/>
    <n v="78.260002"/>
    <n v="77.069999999999993"/>
    <n v="77.139999000000003"/>
    <n v="77.139999000000003"/>
    <n v="8891100"/>
    <s v="NKE"/>
    <x v="9"/>
    <s v="$50.00 to $99.99"/>
    <n v="50"/>
    <n v="0.08"/>
    <n v="56"/>
    <n v="53997.999300000003"/>
    <s v="NKE"/>
    <s v="Nike"/>
    <s v="Consumer Discretionary"/>
    <s v="Apparel, Accessories &amp; Luxury Goods"/>
    <s v="Washington County, Oregon"/>
    <d v="1988-11-30T00:00:00"/>
    <n v="320187"/>
    <m/>
  </r>
  <r>
    <d v="2019-06-03T00:00:00"/>
    <s v="NKE"/>
    <s v="buy"/>
    <n v="800"/>
    <n v="9"/>
    <s v="2019-06-03"/>
    <n v="77.239998"/>
    <n v="78.580001999999993"/>
    <n v="77.080001999999993"/>
    <n v="77.959998999999996"/>
    <n v="77.959998999999996"/>
    <n v="11665500"/>
    <s v="NKE"/>
    <x v="6"/>
    <s v="$50.00 to $99.99"/>
    <n v="50"/>
    <n v="0.08"/>
    <n v="64"/>
    <n v="62367.999199999998"/>
    <s v="NKE"/>
    <s v="Nike"/>
    <s v="Consumer Discretionary"/>
    <s v="Apparel, Accessories &amp; Luxury Goods"/>
    <s v="Washington County, Oregon"/>
    <d v="1988-11-30T00:00:00"/>
    <n v="320187"/>
    <m/>
  </r>
  <r>
    <d v="2019-06-03T00:00:00"/>
    <s v="NKE"/>
    <s v="sell"/>
    <n v="100"/>
    <n v="3"/>
    <s v="2019-06-03"/>
    <n v="77.239998"/>
    <n v="78.580001999999993"/>
    <n v="77.080001999999993"/>
    <n v="77.959998999999996"/>
    <n v="77.959998999999996"/>
    <n v="11665500"/>
    <s v="NKE"/>
    <x v="3"/>
    <s v="$50.00 to $99.99"/>
    <n v="50"/>
    <n v="0.08"/>
    <n v="8"/>
    <n v="7795.9998999999998"/>
    <s v="NKE"/>
    <s v="Nike"/>
    <s v="Consumer Discretionary"/>
    <s v="Apparel, Accessories &amp; Luxury Goods"/>
    <s v="Washington County, Oregon"/>
    <d v="1988-11-30T00:00:00"/>
    <n v="320187"/>
    <m/>
  </r>
  <r>
    <d v="2019-05-29T00:00:00"/>
    <s v="NKE"/>
    <s v="buy"/>
    <n v="900"/>
    <n v="11"/>
    <s v="2019-05-29"/>
    <n v="80.709998999999996"/>
    <n v="80.860000999999997"/>
    <n v="77.699996999999996"/>
    <n v="78.870002999999997"/>
    <n v="78.651084999999995"/>
    <n v="10116900"/>
    <s v="NKE"/>
    <x v="1"/>
    <s v="$50.00 to $99.99"/>
    <n v="50"/>
    <n v="0.08"/>
    <n v="72"/>
    <n v="70785.97649999999"/>
    <s v="NKE"/>
    <s v="Nike"/>
    <s v="Consumer Discretionary"/>
    <s v="Apparel, Accessories &amp; Luxury Goods"/>
    <s v="Washington County, Oregon"/>
    <d v="1988-11-30T00:00:00"/>
    <n v="320187"/>
    <m/>
  </r>
  <r>
    <d v="2019-05-29T00:00:00"/>
    <s v="NKE"/>
    <s v="sell"/>
    <n v="400"/>
    <n v="4"/>
    <s v="2019-05-29"/>
    <n v="80.709998999999996"/>
    <n v="80.860000999999997"/>
    <n v="77.699996999999996"/>
    <n v="78.870002999999997"/>
    <n v="78.651084999999995"/>
    <n v="10116900"/>
    <s v="NKE"/>
    <x v="14"/>
    <s v="$50.00 to $99.99"/>
    <n v="50"/>
    <n v="0.08"/>
    <n v="32"/>
    <n v="31460.434000000001"/>
    <s v="NKE"/>
    <s v="Nike"/>
    <s v="Consumer Discretionary"/>
    <s v="Apparel, Accessories &amp; Luxury Goods"/>
    <s v="Washington County, Oregon"/>
    <d v="1988-11-30T00:00:00"/>
    <n v="320187"/>
    <m/>
  </r>
  <r>
    <d v="2019-05-29T00:00:00"/>
    <s v="NKE"/>
    <s v="buy"/>
    <n v="900"/>
    <n v="14"/>
    <s v="2019-05-29"/>
    <n v="80.709998999999996"/>
    <n v="80.860000999999997"/>
    <n v="77.699996999999996"/>
    <n v="78.870002999999997"/>
    <n v="78.651084999999995"/>
    <n v="10116900"/>
    <s v="NKE"/>
    <x v="16"/>
    <s v="$50.00 to $99.99"/>
    <n v="50"/>
    <n v="0.08"/>
    <n v="72"/>
    <n v="70785.97649999999"/>
    <s v="NKE"/>
    <s v="Nike"/>
    <s v="Consumer Discretionary"/>
    <s v="Apparel, Accessories &amp; Luxury Goods"/>
    <s v="Washington County, Oregon"/>
    <d v="1988-11-30T00:00:00"/>
    <n v="320187"/>
    <m/>
  </r>
  <r>
    <d v="2019-05-30T00:00:00"/>
    <s v="NKE"/>
    <s v="sell"/>
    <n v="1800"/>
    <n v="18"/>
    <s v="2019-05-30"/>
    <n v="78.919998000000007"/>
    <n v="79.730002999999996"/>
    <n v="78.610000999999997"/>
    <n v="79.260002"/>
    <n v="79.040001000000004"/>
    <n v="6177800"/>
    <s v="NKE"/>
    <x v="18"/>
    <s v="$50.00 to $99.99"/>
    <n v="50"/>
    <n v="0.08"/>
    <n v="144"/>
    <n v="142272.0018"/>
    <s v="NKE"/>
    <s v="Nike"/>
    <s v="Consumer Discretionary"/>
    <s v="Apparel, Accessories &amp; Luxury Goods"/>
    <s v="Washington County, Oregon"/>
    <d v="1988-11-30T00:00:00"/>
    <n v="320187"/>
    <m/>
  </r>
  <r>
    <d v="2019-05-30T00:00:00"/>
    <s v="NKE"/>
    <s v="sell"/>
    <n v="800"/>
    <n v="7"/>
    <s v="2019-05-30"/>
    <n v="78.919998000000007"/>
    <n v="79.730002999999996"/>
    <n v="78.610000999999997"/>
    <n v="79.260002"/>
    <n v="79.040001000000004"/>
    <n v="6177800"/>
    <s v="NKE"/>
    <x v="7"/>
    <s v="$50.00 to $99.99"/>
    <n v="50"/>
    <n v="0.08"/>
    <n v="64"/>
    <n v="63232.000800000002"/>
    <s v="NKE"/>
    <s v="Nike"/>
    <s v="Consumer Discretionary"/>
    <s v="Apparel, Accessories &amp; Luxury Goods"/>
    <s v="Washington County, Oregon"/>
    <d v="1988-11-30T00:00:00"/>
    <n v="320187"/>
    <m/>
  </r>
  <r>
    <d v="2019-05-28T00:00:00"/>
    <s v="NKE"/>
    <s v="sell"/>
    <n v="1500"/>
    <n v="19"/>
    <s v="2019-05-28"/>
    <n v="82.849997999999999"/>
    <n v="83.190002000000007"/>
    <n v="81.129997000000003"/>
    <n v="81.199996999999996"/>
    <n v="80.974609000000001"/>
    <n v="7927300"/>
    <s v="NKE"/>
    <x v="0"/>
    <s v="$50.00 to $99.99"/>
    <n v="50"/>
    <n v="0.08"/>
    <n v="120"/>
    <n v="121461.9135"/>
    <s v="NKE"/>
    <s v="Nike"/>
    <s v="Consumer Discretionary"/>
    <s v="Apparel, Accessories &amp; Luxury Goods"/>
    <s v="Washington County, Oregon"/>
    <d v="1988-11-30T00:00:00"/>
    <n v="320187"/>
    <m/>
  </r>
  <r>
    <d v="2019-05-28T00:00:00"/>
    <s v="NKE"/>
    <s v="sell"/>
    <n v="300"/>
    <n v="3"/>
    <s v="2019-05-28"/>
    <n v="82.849997999999999"/>
    <n v="83.190002000000007"/>
    <n v="81.129997000000003"/>
    <n v="81.199996999999996"/>
    <n v="80.974609000000001"/>
    <n v="7927300"/>
    <s v="NKE"/>
    <x v="3"/>
    <s v="$50.00 to $99.99"/>
    <n v="50"/>
    <n v="0.08"/>
    <n v="24"/>
    <n v="24292.382699999998"/>
    <s v="NKE"/>
    <s v="Nike"/>
    <s v="Consumer Discretionary"/>
    <s v="Apparel, Accessories &amp; Luxury Goods"/>
    <s v="Washington County, Oregon"/>
    <d v="1988-11-30T00:00:00"/>
    <n v="320187"/>
    <m/>
  </r>
  <r>
    <d v="2019-06-04T00:00:00"/>
    <s v="NKE"/>
    <s v="sell"/>
    <n v="1400"/>
    <n v="17"/>
    <s v="2019-06-04"/>
    <n v="79.300003000000004"/>
    <n v="81.650002000000001"/>
    <n v="78.779999000000004"/>
    <n v="81.620002999999997"/>
    <n v="81.620002999999997"/>
    <n v="7526800"/>
    <s v="NKE"/>
    <x v="17"/>
    <s v="$50.00 to $99.99"/>
    <n v="50"/>
    <n v="0.08"/>
    <n v="112"/>
    <n v="114268.0042"/>
    <s v="NKE"/>
    <s v="Nike"/>
    <s v="Consumer Discretionary"/>
    <s v="Apparel, Accessories &amp; Luxury Goods"/>
    <s v="Washington County, Oregon"/>
    <d v="1988-11-30T00:00:00"/>
    <n v="320187"/>
    <m/>
  </r>
  <r>
    <d v="2019-06-04T00:00:00"/>
    <s v="NKE"/>
    <s v="buy"/>
    <n v="1800"/>
    <n v="18"/>
    <s v="2019-06-04"/>
    <n v="79.300003000000004"/>
    <n v="81.650002000000001"/>
    <n v="78.779999000000004"/>
    <n v="81.620002999999997"/>
    <n v="81.620002999999997"/>
    <n v="7526800"/>
    <s v="NKE"/>
    <x v="18"/>
    <s v="$50.00 to $99.99"/>
    <n v="50"/>
    <n v="0.08"/>
    <n v="144"/>
    <n v="146916.00539999999"/>
    <s v="NKE"/>
    <s v="Nike"/>
    <s v="Consumer Discretionary"/>
    <s v="Apparel, Accessories &amp; Luxury Goods"/>
    <s v="Washington County, Oregon"/>
    <d v="1988-11-30T00:00:00"/>
    <n v="320187"/>
    <m/>
  </r>
  <r>
    <d v="2019-05-24T00:00:00"/>
    <s v="NKE"/>
    <s v="buy"/>
    <n v="200"/>
    <n v="6"/>
    <s v="2019-05-24"/>
    <n v="82.199996999999996"/>
    <n v="83.169998000000007"/>
    <n v="82.089995999999999"/>
    <n v="82.160004000000001"/>
    <n v="81.931952999999993"/>
    <n v="5999000"/>
    <s v="NKE"/>
    <x v="5"/>
    <s v="$50.00 to $99.99"/>
    <n v="50"/>
    <n v="0.08"/>
    <n v="16"/>
    <n v="16386.390599999999"/>
    <s v="NKE"/>
    <s v="Nike"/>
    <s v="Consumer Discretionary"/>
    <s v="Apparel, Accessories &amp; Luxury Goods"/>
    <s v="Washington County, Oregon"/>
    <d v="1988-11-30T00:00:00"/>
    <n v="320187"/>
    <m/>
  </r>
  <r>
    <d v="2019-05-24T00:00:00"/>
    <s v="NKE"/>
    <s v="sell"/>
    <n v="1700"/>
    <n v="20"/>
    <s v="2019-05-24"/>
    <n v="82.199996999999996"/>
    <n v="83.169998000000007"/>
    <n v="82.089995999999999"/>
    <n v="82.160004000000001"/>
    <n v="81.931952999999993"/>
    <n v="5999000"/>
    <s v="NKE"/>
    <x v="15"/>
    <s v="$50.00 to $99.99"/>
    <n v="50"/>
    <n v="0.08"/>
    <n v="136"/>
    <n v="139284.32010000001"/>
    <s v="NKE"/>
    <s v="Nike"/>
    <s v="Consumer Discretionary"/>
    <s v="Apparel, Accessories &amp; Luxury Goods"/>
    <s v="Washington County, Oregon"/>
    <d v="1988-11-30T00:00:00"/>
    <n v="320187"/>
    <m/>
  </r>
  <r>
    <d v="2019-06-17T00:00:00"/>
    <s v="NKE"/>
    <s v="buy"/>
    <n v="200"/>
    <n v="8"/>
    <s v="2019-06-17"/>
    <n v="83.339995999999999"/>
    <n v="83.459998999999996"/>
    <n v="82.010002"/>
    <n v="82.110000999999997"/>
    <n v="82.110000999999997"/>
    <n v="5101900"/>
    <s v="NKE"/>
    <x v="4"/>
    <s v="$50.00 to $99.99"/>
    <n v="50"/>
    <n v="0.08"/>
    <n v="16"/>
    <n v="16422.000199999999"/>
    <s v="NKE"/>
    <s v="Nike"/>
    <s v="Consumer Discretionary"/>
    <s v="Apparel, Accessories &amp; Luxury Goods"/>
    <s v="Washington County, Oregon"/>
    <d v="1988-11-30T00:00:00"/>
    <n v="320187"/>
    <m/>
  </r>
  <r>
    <d v="2019-06-17T00:00:00"/>
    <s v="NKE"/>
    <s v="sell"/>
    <n v="1500"/>
    <n v="14"/>
    <s v="2019-06-17"/>
    <n v="83.339995999999999"/>
    <n v="83.459998999999996"/>
    <n v="82.010002"/>
    <n v="82.110000999999997"/>
    <n v="82.110000999999997"/>
    <n v="5101900"/>
    <s v="NKE"/>
    <x v="16"/>
    <s v="$50.00 to $99.99"/>
    <n v="50"/>
    <n v="0.08"/>
    <n v="120"/>
    <n v="123165.0015"/>
    <s v="NKE"/>
    <s v="Nike"/>
    <s v="Consumer Discretionary"/>
    <s v="Apparel, Accessories &amp; Luxury Goods"/>
    <s v="Washington County, Oregon"/>
    <d v="1988-11-30T00:00:00"/>
    <n v="320187"/>
    <m/>
  </r>
  <r>
    <d v="2019-05-13T00:00:00"/>
    <s v="NKE"/>
    <s v="buy"/>
    <n v="2700"/>
    <n v="19"/>
    <s v="2019-05-13"/>
    <n v="81.650002000000001"/>
    <n v="82.629997000000003"/>
    <n v="81.319999999999993"/>
    <n v="82.529999000000004"/>
    <n v="82.300926000000004"/>
    <n v="6445200"/>
    <s v="NKE"/>
    <x v="0"/>
    <s v="$50.00 to $99.99"/>
    <n v="50"/>
    <n v="0.08"/>
    <n v="216"/>
    <n v="222212.50020000001"/>
    <s v="NKE"/>
    <s v="Nike"/>
    <s v="Consumer Discretionary"/>
    <s v="Apparel, Accessories &amp; Luxury Goods"/>
    <s v="Washington County, Oregon"/>
    <d v="1988-11-30T00:00:00"/>
    <n v="320187"/>
    <m/>
  </r>
  <r>
    <d v="2019-05-13T00:00:00"/>
    <s v="NKE"/>
    <s v="sell"/>
    <n v="800"/>
    <n v="7"/>
    <s v="2019-05-13"/>
    <n v="81.650002000000001"/>
    <n v="82.629997000000003"/>
    <n v="81.319999999999993"/>
    <n v="82.529999000000004"/>
    <n v="82.300926000000004"/>
    <n v="6445200"/>
    <s v="NKE"/>
    <x v="7"/>
    <s v="$50.00 to $99.99"/>
    <n v="50"/>
    <n v="0.08"/>
    <n v="64"/>
    <n v="65840.7408"/>
    <s v="NKE"/>
    <s v="Nike"/>
    <s v="Consumer Discretionary"/>
    <s v="Apparel, Accessories &amp; Luxury Goods"/>
    <s v="Washington County, Oregon"/>
    <d v="1988-11-30T00:00:00"/>
    <n v="320187"/>
    <m/>
  </r>
  <r>
    <d v="2019-05-13T00:00:00"/>
    <s v="NKE"/>
    <s v="sell"/>
    <n v="600"/>
    <n v="5"/>
    <s v="2019-05-13"/>
    <n v="81.650002000000001"/>
    <n v="82.629997000000003"/>
    <n v="81.319999999999993"/>
    <n v="82.529999000000004"/>
    <n v="82.300926000000004"/>
    <n v="6445200"/>
    <s v="NKE"/>
    <x v="12"/>
    <s v="$50.00 to $99.99"/>
    <n v="50"/>
    <n v="0.08"/>
    <n v="48"/>
    <n v="49380.5556"/>
    <s v="NKE"/>
    <s v="Nike"/>
    <s v="Consumer Discretionary"/>
    <s v="Apparel, Accessories &amp; Luxury Goods"/>
    <s v="Washington County, Oregon"/>
    <d v="1988-11-30T00:00:00"/>
    <n v="320187"/>
    <m/>
  </r>
  <r>
    <d v="2019-05-13T00:00:00"/>
    <s v="NKE"/>
    <s v="sell"/>
    <n v="1400"/>
    <n v="11"/>
    <s v="2019-05-13"/>
    <n v="81.650002000000001"/>
    <n v="82.629997000000003"/>
    <n v="81.319999999999993"/>
    <n v="82.529999000000004"/>
    <n v="82.300926000000004"/>
    <n v="6445200"/>
    <s v="NKE"/>
    <x v="1"/>
    <s v="$50.00 to $99.99"/>
    <n v="50"/>
    <n v="0.08"/>
    <n v="112"/>
    <n v="115221.29640000001"/>
    <s v="NKE"/>
    <s v="Nike"/>
    <s v="Consumer Discretionary"/>
    <s v="Apparel, Accessories &amp; Luxury Goods"/>
    <s v="Washington County, Oregon"/>
    <d v="1988-11-30T00:00:00"/>
    <n v="320187"/>
    <m/>
  </r>
  <r>
    <d v="2019-05-07T00:00:00"/>
    <s v="NKE"/>
    <s v="sell"/>
    <n v="700"/>
    <n v="5"/>
    <s v="2019-05-07"/>
    <n v="83.019997000000004"/>
    <n v="83.629997000000003"/>
    <n v="81.830001999999993"/>
    <n v="82.540001000000004"/>
    <n v="82.310897999999995"/>
    <n v="9811300"/>
    <s v="NKE"/>
    <x v="12"/>
    <s v="$50.00 to $99.99"/>
    <n v="50"/>
    <n v="0.08"/>
    <n v="56"/>
    <n v="57617.628599999996"/>
    <s v="NKE"/>
    <s v="Nike"/>
    <s v="Consumer Discretionary"/>
    <s v="Apparel, Accessories &amp; Luxury Goods"/>
    <s v="Washington County, Oregon"/>
    <d v="1988-11-30T00:00:00"/>
    <n v="320187"/>
    <m/>
  </r>
  <r>
    <d v="2019-05-23T00:00:00"/>
    <s v="NKE"/>
    <s v="buy"/>
    <n v="100"/>
    <n v="3"/>
    <s v="2019-05-23"/>
    <n v="82.5"/>
    <n v="83.059997999999993"/>
    <n v="81.989998"/>
    <n v="82.639999000000003"/>
    <n v="82.410622000000004"/>
    <n v="9704200"/>
    <s v="NKE"/>
    <x v="3"/>
    <s v="$50.00 to $99.99"/>
    <n v="50"/>
    <n v="0.08"/>
    <n v="8"/>
    <n v="8241.0622000000003"/>
    <s v="NKE"/>
    <s v="Nike"/>
    <s v="Consumer Discretionary"/>
    <s v="Apparel, Accessories &amp; Luxury Goods"/>
    <s v="Washington County, Oregon"/>
    <d v="1988-11-30T00:00:00"/>
    <n v="320187"/>
    <m/>
  </r>
  <r>
    <d v="2019-06-06T00:00:00"/>
    <s v="NKE"/>
    <s v="sell"/>
    <n v="1300"/>
    <n v="13"/>
    <s v="2019-06-06"/>
    <n v="82.720000999999996"/>
    <n v="83.059997999999993"/>
    <n v="82.080001999999993"/>
    <n v="82.449996999999996"/>
    <n v="82.449996999999996"/>
    <n v="4953000"/>
    <s v="NKE"/>
    <x v="13"/>
    <s v="$50.00 to $99.99"/>
    <n v="50"/>
    <n v="0.08"/>
    <n v="104"/>
    <n v="107184.9961"/>
    <s v="NKE"/>
    <s v="Nike"/>
    <s v="Consumer Discretionary"/>
    <s v="Apparel, Accessories &amp; Luxury Goods"/>
    <s v="Washington County, Oregon"/>
    <d v="1988-11-30T00:00:00"/>
    <n v="320187"/>
    <m/>
  </r>
  <r>
    <d v="2019-06-06T00:00:00"/>
    <s v="NKE"/>
    <s v="sell"/>
    <n v="1300"/>
    <n v="20"/>
    <s v="2019-06-06"/>
    <n v="82.720000999999996"/>
    <n v="83.059997999999993"/>
    <n v="82.080001999999993"/>
    <n v="82.449996999999996"/>
    <n v="82.449996999999996"/>
    <n v="4953000"/>
    <s v="NKE"/>
    <x v="15"/>
    <s v="$50.00 to $99.99"/>
    <n v="50"/>
    <n v="0.08"/>
    <n v="104"/>
    <n v="107184.9961"/>
    <s v="NKE"/>
    <s v="Nike"/>
    <s v="Consumer Discretionary"/>
    <s v="Apparel, Accessories &amp; Luxury Goods"/>
    <s v="Washington County, Oregon"/>
    <d v="1988-11-30T00:00:00"/>
    <n v="320187"/>
    <m/>
  </r>
  <r>
    <d v="2019-05-08T00:00:00"/>
    <s v="NKE"/>
    <s v="sell"/>
    <n v="1600"/>
    <n v="16"/>
    <s v="2019-05-08"/>
    <n v="82.43"/>
    <n v="83.989998"/>
    <n v="82.139999000000003"/>
    <n v="82.769997000000004"/>
    <n v="82.540253000000007"/>
    <n v="9501300"/>
    <s v="NKE"/>
    <x v="8"/>
    <s v="$50.00 to $99.99"/>
    <n v="50"/>
    <n v="0.08"/>
    <n v="128"/>
    <n v="132064.40479999999"/>
    <s v="NKE"/>
    <s v="Nike"/>
    <s v="Consumer Discretionary"/>
    <s v="Apparel, Accessories &amp; Luxury Goods"/>
    <s v="Washington County, Oregon"/>
    <d v="1988-11-30T00:00:00"/>
    <n v="320187"/>
    <m/>
  </r>
  <r>
    <d v="2019-06-26T00:00:00"/>
    <s v="NKE"/>
    <s v="buy"/>
    <n v="1500"/>
    <n v="13"/>
    <s v="2019-06-26"/>
    <n v="83.150002000000001"/>
    <n v="83.690002000000007"/>
    <n v="82.440002000000007"/>
    <n v="82.550003000000004"/>
    <n v="82.550003000000004"/>
    <n v="5838500"/>
    <s v="NKE"/>
    <x v="13"/>
    <s v="$50.00 to $99.99"/>
    <n v="50"/>
    <n v="0.08"/>
    <n v="120"/>
    <n v="123825.0045"/>
    <s v="NKE"/>
    <s v="Nike"/>
    <s v="Consumer Discretionary"/>
    <s v="Apparel, Accessories &amp; Luxury Goods"/>
    <s v="Washington County, Oregon"/>
    <d v="1988-11-30T00:00:00"/>
    <n v="320187"/>
    <m/>
  </r>
  <r>
    <d v="2019-06-26T00:00:00"/>
    <s v="NKE"/>
    <s v="sell"/>
    <n v="400"/>
    <n v="9"/>
    <s v="2019-06-26"/>
    <n v="83.150002000000001"/>
    <n v="83.690002000000007"/>
    <n v="82.440002000000007"/>
    <n v="82.550003000000004"/>
    <n v="82.550003000000004"/>
    <n v="5838500"/>
    <s v="NKE"/>
    <x v="6"/>
    <s v="$50.00 to $99.99"/>
    <n v="50"/>
    <n v="0.08"/>
    <n v="32"/>
    <n v="33020.001199999999"/>
    <s v="NKE"/>
    <s v="Nike"/>
    <s v="Consumer Discretionary"/>
    <s v="Apparel, Accessories &amp; Luxury Goods"/>
    <s v="Washington County, Oregon"/>
    <d v="1988-11-30T00:00:00"/>
    <n v="320187"/>
    <m/>
  </r>
  <r>
    <d v="2019-06-10T00:00:00"/>
    <s v="NKE"/>
    <s v="sell"/>
    <n v="1300"/>
    <n v="14"/>
    <s v="2019-06-10"/>
    <n v="83.75"/>
    <n v="84.199996999999996"/>
    <n v="82.449996999999996"/>
    <n v="82.580001999999993"/>
    <n v="82.580001999999993"/>
    <n v="4419800"/>
    <s v="NKE"/>
    <x v="16"/>
    <s v="$50.00 to $99.99"/>
    <n v="50"/>
    <n v="0.08"/>
    <n v="104"/>
    <n v="107354.00260000001"/>
    <s v="NKE"/>
    <s v="Nike"/>
    <s v="Consumer Discretionary"/>
    <s v="Apparel, Accessories &amp; Luxury Goods"/>
    <s v="Washington County, Oregon"/>
    <d v="1988-11-30T00:00:00"/>
    <n v="320187"/>
    <m/>
  </r>
  <r>
    <d v="2019-06-10T00:00:00"/>
    <s v="NKE"/>
    <s v="buy"/>
    <n v="900"/>
    <n v="9"/>
    <s v="2019-06-10"/>
    <n v="83.75"/>
    <n v="84.199996999999996"/>
    <n v="82.449996999999996"/>
    <n v="82.580001999999993"/>
    <n v="82.580001999999993"/>
    <n v="4419800"/>
    <s v="NKE"/>
    <x v="6"/>
    <s v="$50.00 to $99.99"/>
    <n v="50"/>
    <n v="0.08"/>
    <n v="72"/>
    <n v="74322.001799999998"/>
    <s v="NKE"/>
    <s v="Nike"/>
    <s v="Consumer Discretionary"/>
    <s v="Apparel, Accessories &amp; Luxury Goods"/>
    <s v="Washington County, Oregon"/>
    <d v="1988-11-30T00:00:00"/>
    <n v="320187"/>
    <m/>
  </r>
  <r>
    <d v="2019-06-25T00:00:00"/>
    <s v="NKE"/>
    <s v="buy"/>
    <n v="100"/>
    <n v="5"/>
    <s v="2019-06-25"/>
    <n v="84.599997999999999"/>
    <n v="84.690002000000007"/>
    <n v="82.160004000000001"/>
    <n v="82.620002999999997"/>
    <n v="82.620002999999997"/>
    <n v="7339900"/>
    <s v="NKE"/>
    <x v="12"/>
    <s v="$50.00 to $99.99"/>
    <n v="50"/>
    <n v="0.08"/>
    <n v="8"/>
    <n v="8262.0002999999997"/>
    <s v="NKE"/>
    <s v="Nike"/>
    <s v="Consumer Discretionary"/>
    <s v="Apparel, Accessories &amp; Luxury Goods"/>
    <s v="Washington County, Oregon"/>
    <d v="1988-11-30T00:00:00"/>
    <n v="320187"/>
    <m/>
  </r>
  <r>
    <d v="2019-06-25T00:00:00"/>
    <s v="NKE"/>
    <s v="buy"/>
    <n v="1200"/>
    <n v="12"/>
    <s v="2019-06-25"/>
    <n v="84.599997999999999"/>
    <n v="84.690002000000007"/>
    <n v="82.160004000000001"/>
    <n v="82.620002999999997"/>
    <n v="82.620002999999997"/>
    <n v="7339900"/>
    <s v="NKE"/>
    <x v="11"/>
    <s v="$50.00 to $99.99"/>
    <n v="50"/>
    <n v="0.08"/>
    <n v="96"/>
    <n v="99144.003599999996"/>
    <s v="NKE"/>
    <s v="Nike"/>
    <s v="Consumer Discretionary"/>
    <s v="Apparel, Accessories &amp; Luxury Goods"/>
    <s v="Washington County, Oregon"/>
    <d v="1988-11-30T00:00:00"/>
    <n v="320187"/>
    <m/>
  </r>
  <r>
    <d v="2019-06-25T00:00:00"/>
    <s v="NKE"/>
    <s v="buy"/>
    <n v="1400"/>
    <n v="20"/>
    <s v="2019-06-25"/>
    <n v="84.599997999999999"/>
    <n v="84.690002000000007"/>
    <n v="82.160004000000001"/>
    <n v="82.620002999999997"/>
    <n v="82.620002999999997"/>
    <n v="7339900"/>
    <s v="NKE"/>
    <x v="15"/>
    <s v="$50.00 to $99.99"/>
    <n v="50"/>
    <n v="0.08"/>
    <n v="112"/>
    <n v="115668.0042"/>
    <s v="NKE"/>
    <s v="Nike"/>
    <s v="Consumer Discretionary"/>
    <s v="Apparel, Accessories &amp; Luxury Goods"/>
    <s v="Washington County, Oregon"/>
    <d v="1988-11-30T00:00:00"/>
    <n v="320187"/>
    <m/>
  </r>
  <r>
    <d v="2019-05-20T00:00:00"/>
    <s v="NKE"/>
    <s v="buy"/>
    <n v="300"/>
    <n v="9"/>
    <s v="2019-05-20"/>
    <n v="83.800003000000004"/>
    <n v="83.800003000000004"/>
    <n v="82.739998"/>
    <n v="82.849997999999999"/>
    <n v="82.620033000000006"/>
    <n v="7181900"/>
    <s v="NKE"/>
    <x v="6"/>
    <s v="$50.00 to $99.99"/>
    <n v="50"/>
    <n v="0.08"/>
    <n v="24"/>
    <n v="24786.009900000001"/>
    <s v="NKE"/>
    <s v="Nike"/>
    <s v="Consumer Discretionary"/>
    <s v="Apparel, Accessories &amp; Luxury Goods"/>
    <s v="Washington County, Oregon"/>
    <d v="1988-11-30T00:00:00"/>
    <n v="320187"/>
    <m/>
  </r>
  <r>
    <d v="2019-06-12T00:00:00"/>
    <s v="NKE"/>
    <s v="sell"/>
    <n v="400"/>
    <n v="4"/>
    <s v="2019-06-12"/>
    <n v="83.480002999999996"/>
    <n v="84.019997000000004"/>
    <n v="82.519997000000004"/>
    <n v="82.629997000000003"/>
    <n v="82.629997000000003"/>
    <n v="4025900"/>
    <s v="NKE"/>
    <x v="14"/>
    <s v="$50.00 to $99.99"/>
    <n v="50"/>
    <n v="0.08"/>
    <n v="32"/>
    <n v="33051.998800000001"/>
    <s v="NKE"/>
    <s v="Nike"/>
    <s v="Consumer Discretionary"/>
    <s v="Apparel, Accessories &amp; Luxury Goods"/>
    <s v="Washington County, Oregon"/>
    <d v="1988-11-30T00:00:00"/>
    <n v="320187"/>
    <m/>
  </r>
  <r>
    <d v="2019-06-12T00:00:00"/>
    <s v="NKE"/>
    <s v="buy"/>
    <n v="1000"/>
    <n v="12"/>
    <s v="2019-06-12"/>
    <n v="83.480002999999996"/>
    <n v="84.019997000000004"/>
    <n v="82.519997000000004"/>
    <n v="82.629997000000003"/>
    <n v="82.629997000000003"/>
    <n v="4025900"/>
    <s v="NKE"/>
    <x v="11"/>
    <s v="$50.00 to $99.99"/>
    <n v="50"/>
    <n v="0.08"/>
    <n v="80"/>
    <n v="82629.997000000003"/>
    <s v="NKE"/>
    <s v="Nike"/>
    <s v="Consumer Discretionary"/>
    <s v="Apparel, Accessories &amp; Luxury Goods"/>
    <s v="Washington County, Oregon"/>
    <d v="1988-11-30T00:00:00"/>
    <n v="320187"/>
    <m/>
  </r>
  <r>
    <d v="2019-06-05T00:00:00"/>
    <s v="NKE"/>
    <s v="sell"/>
    <n v="600"/>
    <n v="11"/>
    <s v="2019-06-05"/>
    <n v="82.290001000000004"/>
    <n v="82.900002000000001"/>
    <n v="81.93"/>
    <n v="82.720000999999996"/>
    <n v="82.720000999999996"/>
    <n v="8173200"/>
    <s v="NKE"/>
    <x v="1"/>
    <s v="$50.00 to $99.99"/>
    <n v="50"/>
    <n v="0.08"/>
    <n v="48"/>
    <n v="49632.000599999999"/>
    <s v="NKE"/>
    <s v="Nike"/>
    <s v="Consumer Discretionary"/>
    <s v="Apparel, Accessories &amp; Luxury Goods"/>
    <s v="Washington County, Oregon"/>
    <d v="1988-11-30T00:00:00"/>
    <n v="320187"/>
    <m/>
  </r>
  <r>
    <d v="2019-06-05T00:00:00"/>
    <s v="NKE"/>
    <s v="sell"/>
    <n v="300"/>
    <n v="8"/>
    <s v="2019-06-05"/>
    <n v="82.290001000000004"/>
    <n v="82.900002000000001"/>
    <n v="81.93"/>
    <n v="82.720000999999996"/>
    <n v="82.720000999999996"/>
    <n v="8173200"/>
    <s v="NKE"/>
    <x v="4"/>
    <s v="$50.00 to $99.99"/>
    <n v="50"/>
    <n v="0.08"/>
    <n v="24"/>
    <n v="24816.0003"/>
    <s v="NKE"/>
    <s v="Nike"/>
    <s v="Consumer Discretionary"/>
    <s v="Apparel, Accessories &amp; Luxury Goods"/>
    <s v="Washington County, Oregon"/>
    <d v="1988-11-30T00:00:00"/>
    <n v="320187"/>
    <m/>
  </r>
  <r>
    <d v="2019-05-09T00:00:00"/>
    <s v="NKE"/>
    <s v="buy"/>
    <n v="1100"/>
    <n v="18"/>
    <s v="2019-05-09"/>
    <n v="82.209998999999996"/>
    <n v="83.010002"/>
    <n v="81.540001000000004"/>
    <n v="82.980002999999996"/>
    <n v="82.749679999999998"/>
    <n v="6336600"/>
    <s v="NKE"/>
    <x v="18"/>
    <s v="$50.00 to $99.99"/>
    <n v="50"/>
    <n v="0.08"/>
    <n v="88"/>
    <n v="91024.648000000001"/>
    <s v="NKE"/>
    <s v="Nike"/>
    <s v="Consumer Discretionary"/>
    <s v="Apparel, Accessories &amp; Luxury Goods"/>
    <s v="Washington County, Oregon"/>
    <d v="1988-11-30T00:00:00"/>
    <n v="320187"/>
    <m/>
  </r>
  <r>
    <d v="2019-05-22T00:00:00"/>
    <s v="NKE"/>
    <s v="buy"/>
    <n v="500"/>
    <n v="1"/>
    <s v="2019-05-22"/>
    <n v="82.989998"/>
    <n v="83.339995999999999"/>
    <n v="82.760002"/>
    <n v="83.199996999999996"/>
    <n v="82.969063000000006"/>
    <n v="5237800"/>
    <s v="NKE"/>
    <x v="19"/>
    <s v="$50.00 to $99.99"/>
    <n v="50"/>
    <n v="0.08"/>
    <n v="40"/>
    <n v="41484.531499999997"/>
    <s v="NKE"/>
    <s v="Nike"/>
    <s v="Consumer Discretionary"/>
    <s v="Apparel, Accessories &amp; Luxury Goods"/>
    <s v="Washington County, Oregon"/>
    <d v="1988-11-30T00:00:00"/>
    <n v="320187"/>
    <m/>
  </r>
  <r>
    <d v="2019-05-22T00:00:00"/>
    <s v="NKE"/>
    <s v="buy"/>
    <n v="200"/>
    <n v="4"/>
    <s v="2019-05-22"/>
    <n v="82.989998"/>
    <n v="83.339995999999999"/>
    <n v="82.760002"/>
    <n v="83.199996999999996"/>
    <n v="82.969063000000006"/>
    <n v="5237800"/>
    <s v="NKE"/>
    <x v="14"/>
    <s v="$50.00 to $99.99"/>
    <n v="50"/>
    <n v="0.08"/>
    <n v="16"/>
    <n v="16593.812600000001"/>
    <s v="NKE"/>
    <s v="Nike"/>
    <s v="Consumer Discretionary"/>
    <s v="Apparel, Accessories &amp; Luxury Goods"/>
    <s v="Washington County, Oregon"/>
    <d v="1988-11-30T00:00:00"/>
    <n v="320187"/>
    <m/>
  </r>
  <r>
    <d v="2019-05-06T00:00:00"/>
    <s v="NKE"/>
    <s v="sell"/>
    <n v="400"/>
    <n v="9"/>
    <s v="2019-05-06"/>
    <n v="83.769997000000004"/>
    <n v="83.870002999999997"/>
    <n v="82.860000999999997"/>
    <n v="83.57"/>
    <n v="83.338036000000002"/>
    <n v="12836600"/>
    <s v="NKE"/>
    <x v="6"/>
    <s v="$50.00 to $99.99"/>
    <n v="50"/>
    <n v="0.08"/>
    <n v="32"/>
    <n v="33335.214399999997"/>
    <s v="NKE"/>
    <s v="Nike"/>
    <s v="Consumer Discretionary"/>
    <s v="Apparel, Accessories &amp; Luxury Goods"/>
    <s v="Washington County, Oregon"/>
    <d v="1988-11-30T00:00:00"/>
    <n v="320187"/>
    <m/>
  </r>
  <r>
    <d v="2019-05-21T00:00:00"/>
    <s v="NKE"/>
    <s v="sell"/>
    <n v="3000"/>
    <n v="18"/>
    <s v="2019-05-21"/>
    <n v="83.360000999999997"/>
    <n v="83.800003000000004"/>
    <n v="82.510002"/>
    <n v="83.639999000000003"/>
    <n v="83.407844999999995"/>
    <n v="5762500"/>
    <s v="NKE"/>
    <x v="18"/>
    <s v="$50.00 to $99.99"/>
    <n v="50"/>
    <n v="0.08"/>
    <n v="240"/>
    <n v="250223.535"/>
    <s v="NKE"/>
    <s v="Nike"/>
    <s v="Consumer Discretionary"/>
    <s v="Apparel, Accessories &amp; Luxury Goods"/>
    <s v="Washington County, Oregon"/>
    <d v="1988-11-30T00:00:00"/>
    <n v="320187"/>
    <m/>
  </r>
  <r>
    <d v="2019-06-07T00:00:00"/>
    <s v="NKE"/>
    <s v="buy"/>
    <n v="300"/>
    <n v="6"/>
    <s v="2019-06-07"/>
    <n v="83.089995999999999"/>
    <n v="83.68"/>
    <n v="82.809997999999993"/>
    <n v="83.410004000000001"/>
    <n v="83.410004000000001"/>
    <n v="3891100"/>
    <s v="NKE"/>
    <x v="5"/>
    <s v="$50.00 to $99.99"/>
    <n v="50"/>
    <n v="0.08"/>
    <n v="24"/>
    <n v="25023.001199999999"/>
    <s v="NKE"/>
    <s v="Nike"/>
    <s v="Consumer Discretionary"/>
    <s v="Apparel, Accessories &amp; Luxury Goods"/>
    <s v="Washington County, Oregon"/>
    <d v="1988-11-30T00:00:00"/>
    <n v="320187"/>
    <m/>
  </r>
  <r>
    <d v="2019-05-14T00:00:00"/>
    <s v="NKE"/>
    <s v="sell"/>
    <n v="3700"/>
    <n v="18"/>
    <s v="2019-05-14"/>
    <n v="82.779999000000004"/>
    <n v="84"/>
    <n v="82.059997999999993"/>
    <n v="83.669998000000007"/>
    <n v="83.437759"/>
    <n v="7529200"/>
    <s v="NKE"/>
    <x v="18"/>
    <s v="$50.00 to $99.99"/>
    <n v="50"/>
    <n v="0.08"/>
    <n v="296"/>
    <n v="308719.7083"/>
    <s v="NKE"/>
    <s v="Nike"/>
    <s v="Consumer Discretionary"/>
    <s v="Apparel, Accessories &amp; Luxury Goods"/>
    <s v="Washington County, Oregon"/>
    <d v="1988-11-30T00:00:00"/>
    <n v="320187"/>
    <m/>
  </r>
  <r>
    <d v="2019-05-14T00:00:00"/>
    <s v="NKE"/>
    <s v="buy"/>
    <n v="800"/>
    <n v="14"/>
    <s v="2019-05-14"/>
    <n v="82.779999000000004"/>
    <n v="84"/>
    <n v="82.059997999999993"/>
    <n v="83.669998000000007"/>
    <n v="83.437759"/>
    <n v="7529200"/>
    <s v="NKE"/>
    <x v="16"/>
    <s v="$50.00 to $99.99"/>
    <n v="50"/>
    <n v="0.08"/>
    <n v="64"/>
    <n v="66750.207200000004"/>
    <s v="NKE"/>
    <s v="Nike"/>
    <s v="Consumer Discretionary"/>
    <s v="Apparel, Accessories &amp; Luxury Goods"/>
    <s v="Washington County, Oregon"/>
    <d v="1988-11-30T00:00:00"/>
    <n v="320187"/>
    <m/>
  </r>
  <r>
    <d v="2019-06-14T00:00:00"/>
    <s v="NKE"/>
    <s v="sell"/>
    <n v="800"/>
    <n v="5"/>
    <s v="2019-06-14"/>
    <n v="83.510002"/>
    <n v="83.860000999999997"/>
    <n v="83.040001000000004"/>
    <n v="83.440002000000007"/>
    <n v="83.440002000000007"/>
    <n v="4355600"/>
    <s v="NKE"/>
    <x v="12"/>
    <s v="$50.00 to $99.99"/>
    <n v="50"/>
    <n v="0.08"/>
    <n v="64"/>
    <n v="66752.001600000003"/>
    <s v="NKE"/>
    <s v="Nike"/>
    <s v="Consumer Discretionary"/>
    <s v="Apparel, Accessories &amp; Luxury Goods"/>
    <s v="Washington County, Oregon"/>
    <d v="1988-11-30T00:00:00"/>
    <n v="320187"/>
    <m/>
  </r>
  <r>
    <d v="2019-06-14T00:00:00"/>
    <s v="NKE"/>
    <s v="buy"/>
    <n v="4100"/>
    <n v="16"/>
    <s v="2019-06-14"/>
    <n v="83.510002"/>
    <n v="83.860000999999997"/>
    <n v="83.040001000000004"/>
    <n v="83.440002000000007"/>
    <n v="83.440002000000007"/>
    <n v="4355600"/>
    <s v="NKE"/>
    <x v="8"/>
    <s v="$50.00 to $99.99"/>
    <n v="50"/>
    <n v="0.08"/>
    <n v="328"/>
    <n v="342104.00819999998"/>
    <s v="NKE"/>
    <s v="Nike"/>
    <s v="Consumer Discretionary"/>
    <s v="Apparel, Accessories &amp; Luxury Goods"/>
    <s v="Washington County, Oregon"/>
    <d v="1988-11-30T00:00:00"/>
    <n v="320187"/>
    <m/>
  </r>
  <r>
    <d v="2019-06-14T00:00:00"/>
    <s v="NKE"/>
    <s v="sell"/>
    <n v="1900"/>
    <n v="18"/>
    <s v="2019-06-14"/>
    <n v="83.510002"/>
    <n v="83.860000999999997"/>
    <n v="83.040001000000004"/>
    <n v="83.440002000000007"/>
    <n v="83.440002000000007"/>
    <n v="4355600"/>
    <s v="NKE"/>
    <x v="18"/>
    <s v="$50.00 to $99.99"/>
    <n v="50"/>
    <n v="0.08"/>
    <n v="152"/>
    <n v="158536.00380000001"/>
    <s v="NKE"/>
    <s v="Nike"/>
    <s v="Consumer Discretionary"/>
    <s v="Apparel, Accessories &amp; Luxury Goods"/>
    <s v="Washington County, Oregon"/>
    <d v="1988-11-30T00:00:00"/>
    <n v="320187"/>
    <m/>
  </r>
  <r>
    <d v="2019-06-19T00:00:00"/>
    <s v="NKE"/>
    <s v="buy"/>
    <n v="500"/>
    <n v="2"/>
    <s v="2019-06-19"/>
    <n v="83.730002999999996"/>
    <n v="83.900002000000001"/>
    <n v="83.139999000000003"/>
    <n v="83.550003000000004"/>
    <n v="83.550003000000004"/>
    <n v="6217700"/>
    <s v="NKE"/>
    <x v="10"/>
    <s v="$50.00 to $99.99"/>
    <n v="50"/>
    <n v="0.08"/>
    <n v="40"/>
    <n v="41775.001499999998"/>
    <s v="NKE"/>
    <s v="Nike"/>
    <s v="Consumer Discretionary"/>
    <s v="Apparel, Accessories &amp; Luxury Goods"/>
    <s v="Washington County, Oregon"/>
    <d v="1988-11-30T00:00:00"/>
    <n v="320187"/>
    <m/>
  </r>
  <r>
    <d v="2019-05-10T00:00:00"/>
    <s v="NKE"/>
    <s v="sell"/>
    <n v="1900"/>
    <n v="16"/>
    <s v="2019-05-10"/>
    <n v="82.779999000000004"/>
    <n v="84.269997000000004"/>
    <n v="82.190002000000007"/>
    <n v="83.949996999999996"/>
    <n v="83.716980000000007"/>
    <n v="5450500"/>
    <s v="NKE"/>
    <x v="8"/>
    <s v="$50.00 to $99.99"/>
    <n v="50"/>
    <n v="0.08"/>
    <n v="152"/>
    <n v="159062.26199999999"/>
    <s v="NKE"/>
    <s v="Nike"/>
    <s v="Consumer Discretionary"/>
    <s v="Apparel, Accessories &amp; Luxury Goods"/>
    <s v="Washington County, Oregon"/>
    <d v="1988-11-30T00:00:00"/>
    <n v="320187"/>
    <m/>
  </r>
  <r>
    <d v="2019-05-10T00:00:00"/>
    <s v="NKE"/>
    <s v="buy"/>
    <n v="1700"/>
    <n v="15"/>
    <s v="2019-05-10"/>
    <n v="82.779999000000004"/>
    <n v="84.269997000000004"/>
    <n v="82.190002000000007"/>
    <n v="83.949996999999996"/>
    <n v="83.716980000000007"/>
    <n v="5450500"/>
    <s v="NKE"/>
    <x v="9"/>
    <s v="$50.00 to $99.99"/>
    <n v="50"/>
    <n v="0.08"/>
    <n v="136"/>
    <n v="142318.86600000001"/>
    <s v="NKE"/>
    <s v="Nike"/>
    <s v="Consumer Discretionary"/>
    <s v="Apparel, Accessories &amp; Luxury Goods"/>
    <s v="Washington County, Oregon"/>
    <d v="1988-11-30T00:00:00"/>
    <n v="320187"/>
    <m/>
  </r>
  <r>
    <d v="2019-05-15T00:00:00"/>
    <s v="NKE"/>
    <s v="buy"/>
    <n v="1200"/>
    <n v="8"/>
    <s v="2019-05-15"/>
    <n v="83.169998000000007"/>
    <n v="84.489998"/>
    <n v="82.940002000000007"/>
    <n v="84.010002"/>
    <n v="83.776816999999994"/>
    <n v="4862200"/>
    <s v="NKE"/>
    <x v="4"/>
    <s v="$50.00 to $99.99"/>
    <n v="50"/>
    <n v="0.08"/>
    <n v="96"/>
    <n v="100532.1804"/>
    <s v="NKE"/>
    <s v="Nike"/>
    <s v="Consumer Discretionary"/>
    <s v="Apparel, Accessories &amp; Luxury Goods"/>
    <s v="Washington County, Oregon"/>
    <d v="1988-11-30T00:00:00"/>
    <n v="320187"/>
    <m/>
  </r>
  <r>
    <d v="2019-06-28T00:00:00"/>
    <s v="NKE"/>
    <s v="sell"/>
    <n v="700"/>
    <n v="15"/>
    <s v="2019-06-28"/>
    <n v="83.989998"/>
    <n v="84.75"/>
    <n v="82.669998000000007"/>
    <n v="83.949996999999996"/>
    <n v="83.949996999999996"/>
    <n v="12443800"/>
    <s v="NKE"/>
    <x v="9"/>
    <s v="$50.00 to $99.99"/>
    <n v="50"/>
    <n v="0.08"/>
    <n v="56"/>
    <n v="58764.997899999988"/>
    <s v="NKE"/>
    <s v="Nike"/>
    <s v="Consumer Discretionary"/>
    <s v="Apparel, Accessories &amp; Luxury Goods"/>
    <s v="Washington County, Oregon"/>
    <d v="1988-11-30T00:00:00"/>
    <n v="320187"/>
    <m/>
  </r>
  <r>
    <d v="2019-06-28T00:00:00"/>
    <s v="NKE"/>
    <s v="buy"/>
    <n v="1000"/>
    <n v="14"/>
    <s v="2019-06-28"/>
    <n v="83.989998"/>
    <n v="84.75"/>
    <n v="82.669998000000007"/>
    <n v="83.949996999999996"/>
    <n v="83.949996999999996"/>
    <n v="12443800"/>
    <s v="NKE"/>
    <x v="16"/>
    <s v="$50.00 to $99.99"/>
    <n v="50"/>
    <n v="0.08"/>
    <n v="80"/>
    <n v="83949.997000000003"/>
    <s v="NKE"/>
    <s v="Nike"/>
    <s v="Consumer Discretionary"/>
    <s v="Apparel, Accessories &amp; Luxury Goods"/>
    <s v="Washington County, Oregon"/>
    <d v="1988-11-30T00:00:00"/>
    <n v="320187"/>
    <m/>
  </r>
  <r>
    <d v="2019-05-16T00:00:00"/>
    <s v="NKE"/>
    <s v="buy"/>
    <n v="2600"/>
    <n v="16"/>
    <s v="2019-05-16"/>
    <n v="84.510002"/>
    <n v="85.400002000000001"/>
    <n v="84.199996999999996"/>
    <n v="84.279999000000004"/>
    <n v="84.046065999999996"/>
    <n v="6745200"/>
    <s v="NKE"/>
    <x v="8"/>
    <s v="$50.00 to $99.99"/>
    <n v="50"/>
    <n v="0.08"/>
    <n v="208"/>
    <n v="218519.77160000001"/>
    <s v="NKE"/>
    <s v="Nike"/>
    <s v="Consumer Discretionary"/>
    <s v="Apparel, Accessories &amp; Luxury Goods"/>
    <s v="Washington County, Oregon"/>
    <d v="1988-11-30T00:00:00"/>
    <n v="320187"/>
    <m/>
  </r>
  <r>
    <d v="2019-05-16T00:00:00"/>
    <s v="NKE"/>
    <s v="sell"/>
    <n v="500"/>
    <n v="8"/>
    <s v="2019-05-16"/>
    <n v="84.510002"/>
    <n v="85.400002000000001"/>
    <n v="84.199996999999996"/>
    <n v="84.279999000000004"/>
    <n v="84.046065999999996"/>
    <n v="6745200"/>
    <s v="NKE"/>
    <x v="4"/>
    <s v="$50.00 to $99.99"/>
    <n v="50"/>
    <n v="0.08"/>
    <n v="40"/>
    <n v="42023.033000000003"/>
    <s v="NKE"/>
    <s v="Nike"/>
    <s v="Consumer Discretionary"/>
    <s v="Apparel, Accessories &amp; Luxury Goods"/>
    <s v="Washington County, Oregon"/>
    <d v="1988-11-30T00:00:00"/>
    <n v="320187"/>
    <m/>
  </r>
  <r>
    <d v="2019-04-09T00:00:00"/>
    <s v="NKE"/>
    <s v="sell"/>
    <n v="100"/>
    <n v="6"/>
    <s v="2019-04-09"/>
    <n v="84.220000999999996"/>
    <n v="84.599997999999999"/>
    <n v="83.970000999999996"/>
    <n v="84.279999000000004"/>
    <n v="84.046065999999996"/>
    <n v="3804500"/>
    <s v="NKE"/>
    <x v="5"/>
    <s v="$50.00 to $99.99"/>
    <n v="50"/>
    <n v="0.08"/>
    <n v="8"/>
    <n v="8404.6065999999992"/>
    <s v="NKE"/>
    <s v="Nike"/>
    <s v="Consumer Discretionary"/>
    <s v="Apparel, Accessories &amp; Luxury Goods"/>
    <s v="Washington County, Oregon"/>
    <d v="1988-11-30T00:00:00"/>
    <n v="320187"/>
    <m/>
  </r>
  <r>
    <d v="2019-04-09T00:00:00"/>
    <s v="NKE"/>
    <s v="sell"/>
    <n v="500"/>
    <n v="8"/>
    <s v="2019-04-09"/>
    <n v="84.220000999999996"/>
    <n v="84.599997999999999"/>
    <n v="83.970000999999996"/>
    <n v="84.279999000000004"/>
    <n v="84.046065999999996"/>
    <n v="3804500"/>
    <s v="NKE"/>
    <x v="4"/>
    <s v="$50.00 to $99.99"/>
    <n v="50"/>
    <n v="0.08"/>
    <n v="40"/>
    <n v="42023.033000000003"/>
    <s v="NKE"/>
    <s v="Nike"/>
    <s v="Consumer Discretionary"/>
    <s v="Apparel, Accessories &amp; Luxury Goods"/>
    <s v="Washington County, Oregon"/>
    <d v="1988-11-30T00:00:00"/>
    <n v="320187"/>
    <m/>
  </r>
  <r>
    <d v="2019-04-09T00:00:00"/>
    <s v="NKE"/>
    <s v="sell"/>
    <n v="1900"/>
    <n v="16"/>
    <s v="2019-04-09"/>
    <n v="84.220000999999996"/>
    <n v="84.599997999999999"/>
    <n v="83.970000999999996"/>
    <n v="84.279999000000004"/>
    <n v="84.046065999999996"/>
    <n v="3804500"/>
    <s v="NKE"/>
    <x v="8"/>
    <s v="$50.00 to $99.99"/>
    <n v="50"/>
    <n v="0.08"/>
    <n v="152"/>
    <n v="159687.52540000001"/>
    <s v="NKE"/>
    <s v="Nike"/>
    <s v="Consumer Discretionary"/>
    <s v="Apparel, Accessories &amp; Luxury Goods"/>
    <s v="Washington County, Oregon"/>
    <d v="1988-11-30T00:00:00"/>
    <n v="320187"/>
    <m/>
  </r>
  <r>
    <d v="2019-04-09T00:00:00"/>
    <s v="NKE"/>
    <s v="sell"/>
    <n v="1200"/>
    <n v="13"/>
    <s v="2019-04-09"/>
    <n v="84.220000999999996"/>
    <n v="84.599997999999999"/>
    <n v="83.970000999999996"/>
    <n v="84.279999000000004"/>
    <n v="84.046065999999996"/>
    <n v="3804500"/>
    <s v="NKE"/>
    <x v="13"/>
    <s v="$50.00 to $99.99"/>
    <n v="50"/>
    <n v="0.08"/>
    <n v="96"/>
    <n v="100855.2792"/>
    <s v="NKE"/>
    <s v="Nike"/>
    <s v="Consumer Discretionary"/>
    <s v="Apparel, Accessories &amp; Luxury Goods"/>
    <s v="Washington County, Oregon"/>
    <d v="1988-11-30T00:00:00"/>
    <n v="320187"/>
    <m/>
  </r>
  <r>
    <d v="2019-04-09T00:00:00"/>
    <s v="NKE"/>
    <s v="sell"/>
    <n v="1800"/>
    <n v="10"/>
    <s v="2019-04-09"/>
    <n v="84.220000999999996"/>
    <n v="84.599997999999999"/>
    <n v="83.970000999999996"/>
    <n v="84.279999000000004"/>
    <n v="84.046065999999996"/>
    <n v="3804500"/>
    <s v="NKE"/>
    <x v="2"/>
    <s v="$50.00 to $99.99"/>
    <n v="50"/>
    <n v="0.08"/>
    <n v="144"/>
    <n v="151282.91880000001"/>
    <s v="NKE"/>
    <s v="Nike"/>
    <s v="Consumer Discretionary"/>
    <s v="Apparel, Accessories &amp; Luxury Goods"/>
    <s v="Washington County, Oregon"/>
    <d v="1988-11-30T00:00:00"/>
    <n v="320187"/>
    <m/>
  </r>
  <r>
    <d v="2019-04-02T00:00:00"/>
    <s v="NKE"/>
    <s v="buy"/>
    <n v="500"/>
    <n v="3"/>
    <s v="2019-04-02"/>
    <n v="85"/>
    <n v="85.260002"/>
    <n v="84.160004000000001"/>
    <n v="84.370002999999997"/>
    <n v="84.135818"/>
    <n v="4433800"/>
    <s v="NKE"/>
    <x v="3"/>
    <s v="$50.00 to $99.99"/>
    <n v="50"/>
    <n v="0.08"/>
    <n v="40"/>
    <n v="42067.909"/>
    <s v="NKE"/>
    <s v="Nike"/>
    <s v="Consumer Discretionary"/>
    <s v="Apparel, Accessories &amp; Luxury Goods"/>
    <s v="Washington County, Oregon"/>
    <d v="1988-11-30T00:00:00"/>
    <n v="320187"/>
    <m/>
  </r>
  <r>
    <d v="2019-04-03T00:00:00"/>
    <s v="NKE"/>
    <s v="buy"/>
    <n v="400"/>
    <n v="11"/>
    <s v="2019-04-03"/>
    <n v="84.900002000000001"/>
    <n v="84.989998"/>
    <n v="84.25"/>
    <n v="84.470000999999996"/>
    <n v="84.235541999999995"/>
    <n v="4080900"/>
    <s v="NKE"/>
    <x v="1"/>
    <s v="$50.00 to $99.99"/>
    <n v="50"/>
    <n v="0.08"/>
    <n v="32"/>
    <n v="33694.216799999987"/>
    <s v="NKE"/>
    <s v="Nike"/>
    <s v="Consumer Discretionary"/>
    <s v="Apparel, Accessories &amp; Luxury Goods"/>
    <s v="Washington County, Oregon"/>
    <d v="1988-11-30T00:00:00"/>
    <n v="320187"/>
    <m/>
  </r>
  <r>
    <d v="2019-04-03T00:00:00"/>
    <s v="NKE"/>
    <s v="sell"/>
    <n v="1900"/>
    <n v="15"/>
    <s v="2019-04-03"/>
    <n v="84.900002000000001"/>
    <n v="84.989998"/>
    <n v="84.25"/>
    <n v="84.470000999999996"/>
    <n v="84.235541999999995"/>
    <n v="4080900"/>
    <s v="NKE"/>
    <x v="9"/>
    <s v="$50.00 to $99.99"/>
    <n v="50"/>
    <n v="0.08"/>
    <n v="152"/>
    <n v="160047.52979999999"/>
    <s v="NKE"/>
    <s v="Nike"/>
    <s v="Consumer Discretionary"/>
    <s v="Apparel, Accessories &amp; Luxury Goods"/>
    <s v="Washington County, Oregon"/>
    <d v="1988-11-30T00:00:00"/>
    <n v="320187"/>
    <m/>
  </r>
  <r>
    <d v="2019-05-17T00:00:00"/>
    <s v="NKE"/>
    <s v="buy"/>
    <n v="200"/>
    <n v="4"/>
    <s v="2019-05-17"/>
    <n v="83.510002"/>
    <n v="85.519997000000004"/>
    <n v="83.5"/>
    <n v="84.57"/>
    <n v="84.335257999999996"/>
    <n v="5068200"/>
    <s v="NKE"/>
    <x v="14"/>
    <s v="$50.00 to $99.99"/>
    <n v="50"/>
    <n v="0.08"/>
    <n v="16"/>
    <n v="16867.051599999999"/>
    <s v="NKE"/>
    <s v="Nike"/>
    <s v="Consumer Discretionary"/>
    <s v="Apparel, Accessories &amp; Luxury Goods"/>
    <s v="Washington County, Oregon"/>
    <d v="1988-11-30T00:00:00"/>
    <n v="320187"/>
    <m/>
  </r>
  <r>
    <d v="2019-05-17T00:00:00"/>
    <s v="NKE"/>
    <s v="sell"/>
    <n v="800"/>
    <n v="9"/>
    <s v="2019-05-17"/>
    <n v="83.510002"/>
    <n v="85.519997000000004"/>
    <n v="83.5"/>
    <n v="84.57"/>
    <n v="84.335257999999996"/>
    <n v="5068200"/>
    <s v="NKE"/>
    <x v="6"/>
    <s v="$50.00 to $99.99"/>
    <n v="50"/>
    <n v="0.08"/>
    <n v="64"/>
    <n v="67468.206399999995"/>
    <s v="NKE"/>
    <s v="Nike"/>
    <s v="Consumer Discretionary"/>
    <s v="Apparel, Accessories &amp; Luxury Goods"/>
    <s v="Washington County, Oregon"/>
    <d v="1988-11-30T00:00:00"/>
    <n v="320187"/>
    <m/>
  </r>
  <r>
    <d v="2019-05-17T00:00:00"/>
    <s v="NKE"/>
    <s v="buy"/>
    <n v="1100"/>
    <n v="8"/>
    <s v="2019-05-17"/>
    <n v="83.510002"/>
    <n v="85.519997000000004"/>
    <n v="83.5"/>
    <n v="84.57"/>
    <n v="84.335257999999996"/>
    <n v="5068200"/>
    <s v="NKE"/>
    <x v="4"/>
    <s v="$50.00 to $99.99"/>
    <n v="50"/>
    <n v="0.08"/>
    <n v="88"/>
    <n v="92768.78379999999"/>
    <s v="NKE"/>
    <s v="Nike"/>
    <s v="Consumer Discretionary"/>
    <s v="Apparel, Accessories &amp; Luxury Goods"/>
    <s v="Washington County, Oregon"/>
    <d v="1988-11-30T00:00:00"/>
    <n v="320187"/>
    <m/>
  </r>
  <r>
    <d v="2019-05-17T00:00:00"/>
    <s v="NKE"/>
    <s v="sell"/>
    <n v="2400"/>
    <n v="13"/>
    <s v="2019-05-17"/>
    <n v="83.510002"/>
    <n v="85.519997000000004"/>
    <n v="83.5"/>
    <n v="84.57"/>
    <n v="84.335257999999996"/>
    <n v="5068200"/>
    <s v="NKE"/>
    <x v="13"/>
    <s v="$50.00 to $99.99"/>
    <n v="50"/>
    <n v="0.08"/>
    <n v="192"/>
    <n v="202404.61919999999"/>
    <s v="NKE"/>
    <s v="Nike"/>
    <s v="Consumer Discretionary"/>
    <s v="Apparel, Accessories &amp; Luxury Goods"/>
    <s v="Washington County, Oregon"/>
    <d v="1988-11-30T00:00:00"/>
    <n v="320187"/>
    <m/>
  </r>
  <r>
    <d v="2019-04-08T00:00:00"/>
    <s v="NKE"/>
    <s v="buy"/>
    <n v="1700"/>
    <n v="10"/>
    <s v="2019-04-08"/>
    <n v="85.010002"/>
    <n v="85.290001000000004"/>
    <n v="84.57"/>
    <n v="84.730002999999996"/>
    <n v="84.494820000000004"/>
    <n v="4705800"/>
    <s v="NKE"/>
    <x v="2"/>
    <s v="$50.00 to $99.99"/>
    <n v="50"/>
    <n v="0.08"/>
    <n v="136"/>
    <n v="143641.19399999999"/>
    <s v="NKE"/>
    <s v="Nike"/>
    <s v="Consumer Discretionary"/>
    <s v="Apparel, Accessories &amp; Luxury Goods"/>
    <s v="Washington County, Oregon"/>
    <d v="1988-11-30T00:00:00"/>
    <n v="320187"/>
    <m/>
  </r>
  <r>
    <d v="2019-04-08T00:00:00"/>
    <s v="NKE"/>
    <s v="buy"/>
    <n v="400"/>
    <n v="3"/>
    <s v="2019-04-08"/>
    <n v="85.010002"/>
    <n v="85.290001000000004"/>
    <n v="84.57"/>
    <n v="84.730002999999996"/>
    <n v="84.494820000000004"/>
    <n v="4705800"/>
    <s v="NKE"/>
    <x v="3"/>
    <s v="$50.00 to $99.99"/>
    <n v="50"/>
    <n v="0.08"/>
    <n v="32"/>
    <n v="33797.928"/>
    <s v="NKE"/>
    <s v="Nike"/>
    <s v="Consumer Discretionary"/>
    <s v="Apparel, Accessories &amp; Luxury Goods"/>
    <s v="Washington County, Oregon"/>
    <d v="1988-11-30T00:00:00"/>
    <n v="320187"/>
    <m/>
  </r>
  <r>
    <d v="2019-04-08T00:00:00"/>
    <s v="NKE"/>
    <s v="sell"/>
    <n v="900"/>
    <n v="9"/>
    <s v="2019-04-08"/>
    <n v="85.010002"/>
    <n v="85.290001000000004"/>
    <n v="84.57"/>
    <n v="84.730002999999996"/>
    <n v="84.494820000000004"/>
    <n v="4705800"/>
    <s v="NKE"/>
    <x v="6"/>
    <s v="$50.00 to $99.99"/>
    <n v="50"/>
    <n v="0.08"/>
    <n v="72"/>
    <n v="76045.338000000003"/>
    <s v="NKE"/>
    <s v="Nike"/>
    <s v="Consumer Discretionary"/>
    <s v="Apparel, Accessories &amp; Luxury Goods"/>
    <s v="Washington County, Oregon"/>
    <d v="1988-11-30T00:00:00"/>
    <n v="320187"/>
    <m/>
  </r>
  <r>
    <d v="2019-04-08T00:00:00"/>
    <s v="NKE"/>
    <s v="buy"/>
    <n v="2100"/>
    <n v="18"/>
    <s v="2019-04-08"/>
    <n v="85.010002"/>
    <n v="85.290001000000004"/>
    <n v="84.57"/>
    <n v="84.730002999999996"/>
    <n v="84.494820000000004"/>
    <n v="4705800"/>
    <s v="NKE"/>
    <x v="18"/>
    <s v="$50.00 to $99.99"/>
    <n v="50"/>
    <n v="0.08"/>
    <n v="168"/>
    <n v="177439.122"/>
    <s v="NKE"/>
    <s v="Nike"/>
    <s v="Consumer Discretionary"/>
    <s v="Apparel, Accessories &amp; Luxury Goods"/>
    <s v="Washington County, Oregon"/>
    <d v="1988-11-30T00:00:00"/>
    <n v="320187"/>
    <m/>
  </r>
  <r>
    <d v="2019-04-08T00:00:00"/>
    <s v="NKE"/>
    <s v="sell"/>
    <n v="1000"/>
    <n v="20"/>
    <s v="2019-04-08"/>
    <n v="85.010002"/>
    <n v="85.290001000000004"/>
    <n v="84.57"/>
    <n v="84.730002999999996"/>
    <n v="84.494820000000004"/>
    <n v="4705800"/>
    <s v="NKE"/>
    <x v="15"/>
    <s v="$50.00 to $99.99"/>
    <n v="50"/>
    <n v="0.08"/>
    <n v="80"/>
    <n v="84494.82"/>
    <s v="NKE"/>
    <s v="Nike"/>
    <s v="Consumer Discretionary"/>
    <s v="Apparel, Accessories &amp; Luxury Goods"/>
    <s v="Washington County, Oregon"/>
    <d v="1988-11-30T00:00:00"/>
    <n v="320187"/>
    <m/>
  </r>
  <r>
    <d v="2019-04-08T00:00:00"/>
    <s v="NKE"/>
    <s v="sell"/>
    <n v="600"/>
    <n v="19"/>
    <s v="2019-04-08"/>
    <n v="85.010002"/>
    <n v="85.290001000000004"/>
    <n v="84.57"/>
    <n v="84.730002999999996"/>
    <n v="84.494820000000004"/>
    <n v="4705800"/>
    <s v="NKE"/>
    <x v="0"/>
    <s v="$50.00 to $99.99"/>
    <n v="50"/>
    <n v="0.08"/>
    <n v="48"/>
    <n v="50696.892"/>
    <s v="NKE"/>
    <s v="Nike"/>
    <s v="Consumer Discretionary"/>
    <s v="Apparel, Accessories &amp; Luxury Goods"/>
    <s v="Washington County, Oregon"/>
    <d v="1988-11-30T00:00:00"/>
    <n v="320187"/>
    <m/>
  </r>
  <r>
    <d v="2019-04-08T00:00:00"/>
    <s v="NKE"/>
    <s v="buy"/>
    <n v="700"/>
    <n v="4"/>
    <s v="2019-04-08"/>
    <n v="85.010002"/>
    <n v="85.290001000000004"/>
    <n v="84.57"/>
    <n v="84.730002999999996"/>
    <n v="84.494820000000004"/>
    <n v="4705800"/>
    <s v="NKE"/>
    <x v="14"/>
    <s v="$50.00 to $99.99"/>
    <n v="50"/>
    <n v="0.08"/>
    <n v="56"/>
    <n v="59146.374000000003"/>
    <s v="NKE"/>
    <s v="Nike"/>
    <s v="Consumer Discretionary"/>
    <s v="Apparel, Accessories &amp; Luxury Goods"/>
    <s v="Washington County, Oregon"/>
    <d v="1988-11-30T00:00:00"/>
    <n v="320187"/>
    <m/>
  </r>
  <r>
    <d v="2019-06-24T00:00:00"/>
    <s v="NKE"/>
    <s v="buy"/>
    <n v="600"/>
    <n v="11"/>
    <s v="2019-06-24"/>
    <n v="86"/>
    <n v="86.849997999999999"/>
    <n v="84.370002999999997"/>
    <n v="84.5"/>
    <n v="84.5"/>
    <n v="8043300"/>
    <s v="NKE"/>
    <x v="1"/>
    <s v="$50.00 to $99.99"/>
    <n v="50"/>
    <n v="0.08"/>
    <n v="48"/>
    <n v="50700"/>
    <s v="NKE"/>
    <s v="Nike"/>
    <s v="Consumer Discretionary"/>
    <s v="Apparel, Accessories &amp; Luxury Goods"/>
    <s v="Washington County, Oregon"/>
    <d v="1988-11-30T00:00:00"/>
    <n v="320187"/>
    <m/>
  </r>
  <r>
    <d v="2019-06-24T00:00:00"/>
    <s v="NKE"/>
    <s v="buy"/>
    <n v="1200"/>
    <n v="13"/>
    <s v="2019-06-24"/>
    <n v="86"/>
    <n v="86.849997999999999"/>
    <n v="84.370002999999997"/>
    <n v="84.5"/>
    <n v="84.5"/>
    <n v="8043300"/>
    <s v="NKE"/>
    <x v="13"/>
    <s v="$50.00 to $99.99"/>
    <n v="50"/>
    <n v="0.08"/>
    <n v="96"/>
    <n v="101400"/>
    <s v="NKE"/>
    <s v="Nike"/>
    <s v="Consumer Discretionary"/>
    <s v="Apparel, Accessories &amp; Luxury Goods"/>
    <s v="Washington County, Oregon"/>
    <d v="1988-11-30T00:00:00"/>
    <n v="320187"/>
    <m/>
  </r>
  <r>
    <d v="2019-06-24T00:00:00"/>
    <s v="NKE"/>
    <s v="buy"/>
    <n v="700"/>
    <n v="10"/>
    <s v="2019-06-24"/>
    <n v="86"/>
    <n v="86.849997999999999"/>
    <n v="84.370002999999997"/>
    <n v="84.5"/>
    <n v="84.5"/>
    <n v="8043300"/>
    <s v="NKE"/>
    <x v="2"/>
    <s v="$50.00 to $99.99"/>
    <n v="50"/>
    <n v="0.08"/>
    <n v="56"/>
    <n v="59150"/>
    <s v="NKE"/>
    <s v="Nike"/>
    <s v="Consumer Discretionary"/>
    <s v="Apparel, Accessories &amp; Luxury Goods"/>
    <s v="Washington County, Oregon"/>
    <d v="1988-11-30T00:00:00"/>
    <n v="320187"/>
    <m/>
  </r>
  <r>
    <d v="2019-04-10T00:00:00"/>
    <s v="NKE"/>
    <s v="buy"/>
    <n v="2000"/>
    <n v="17"/>
    <s v="2019-04-10"/>
    <n v="84.639999000000003"/>
    <n v="85.010002"/>
    <n v="84.559997999999993"/>
    <n v="84.879997000000003"/>
    <n v="84.644401999999999"/>
    <n v="3918400"/>
    <s v="NKE"/>
    <x v="17"/>
    <s v="$50.00 to $99.99"/>
    <n v="50"/>
    <n v="0.08"/>
    <n v="160"/>
    <n v="169288.804"/>
    <s v="NKE"/>
    <s v="Nike"/>
    <s v="Consumer Discretionary"/>
    <s v="Apparel, Accessories &amp; Luxury Goods"/>
    <s v="Washington County, Oregon"/>
    <d v="1988-11-30T00:00:00"/>
    <n v="320187"/>
    <m/>
  </r>
  <r>
    <d v="2019-04-10T00:00:00"/>
    <s v="NKE"/>
    <s v="sell"/>
    <n v="100"/>
    <n v="7"/>
    <s v="2019-04-10"/>
    <n v="84.639999000000003"/>
    <n v="85.010002"/>
    <n v="84.559997999999993"/>
    <n v="84.879997000000003"/>
    <n v="84.644401999999999"/>
    <n v="3918400"/>
    <s v="NKE"/>
    <x v="7"/>
    <s v="$50.00 to $99.99"/>
    <n v="50"/>
    <n v="0.08"/>
    <n v="8"/>
    <n v="8464.4401999999991"/>
    <s v="NKE"/>
    <s v="Nike"/>
    <s v="Consumer Discretionary"/>
    <s v="Apparel, Accessories &amp; Luxury Goods"/>
    <s v="Washington County, Oregon"/>
    <d v="1988-11-30T00:00:00"/>
    <n v="320187"/>
    <m/>
  </r>
  <r>
    <d v="2019-04-11T00:00:00"/>
    <s v="NKE"/>
    <s v="sell"/>
    <n v="1700"/>
    <n v="18"/>
    <s v="2019-04-11"/>
    <n v="84.900002000000001"/>
    <n v="85.050003000000004"/>
    <n v="84.279999000000004"/>
    <n v="85"/>
    <n v="84.764069000000006"/>
    <n v="3347400"/>
    <s v="NKE"/>
    <x v="18"/>
    <s v="$50.00 to $99.99"/>
    <n v="50"/>
    <n v="0.08"/>
    <n v="136"/>
    <n v="144098.9173"/>
    <s v="NKE"/>
    <s v="Nike"/>
    <s v="Consumer Discretionary"/>
    <s v="Apparel, Accessories &amp; Luxury Goods"/>
    <s v="Washington County, Oregon"/>
    <d v="1988-11-30T00:00:00"/>
    <n v="320187"/>
    <m/>
  </r>
  <r>
    <d v="2019-04-11T00:00:00"/>
    <s v="NKE"/>
    <s v="sell"/>
    <n v="1300"/>
    <n v="20"/>
    <s v="2019-04-11"/>
    <n v="84.900002000000001"/>
    <n v="85.050003000000004"/>
    <n v="84.279999000000004"/>
    <n v="85"/>
    <n v="84.764069000000006"/>
    <n v="3347400"/>
    <s v="NKE"/>
    <x v="15"/>
    <s v="$50.00 to $99.99"/>
    <n v="50"/>
    <n v="0.08"/>
    <n v="104"/>
    <n v="110193.28969999999"/>
    <s v="NKE"/>
    <s v="Nike"/>
    <s v="Consumer Discretionary"/>
    <s v="Apparel, Accessories &amp; Luxury Goods"/>
    <s v="Washington County, Oregon"/>
    <d v="1988-11-30T00:00:00"/>
    <n v="320187"/>
    <m/>
  </r>
  <r>
    <d v="2019-04-01T00:00:00"/>
    <s v="NKE"/>
    <s v="buy"/>
    <n v="1100"/>
    <n v="8"/>
    <s v="2019-04-01"/>
    <n v="85.040001000000004"/>
    <n v="85.32"/>
    <n v="84.699996999999996"/>
    <n v="85.230002999999996"/>
    <n v="84.993431000000001"/>
    <n v="6737400"/>
    <s v="NKE"/>
    <x v="4"/>
    <s v="$50.00 to $99.99"/>
    <n v="50"/>
    <n v="0.08"/>
    <n v="88"/>
    <n v="93492.774099999995"/>
    <s v="NKE"/>
    <s v="Nike"/>
    <s v="Consumer Discretionary"/>
    <s v="Apparel, Accessories &amp; Luxury Goods"/>
    <s v="Washington County, Oregon"/>
    <d v="1988-11-30T00:00:00"/>
    <n v="320187"/>
    <m/>
  </r>
  <r>
    <d v="2019-04-01T00:00:00"/>
    <s v="NKE"/>
    <s v="sell"/>
    <n v="100"/>
    <n v="2"/>
    <s v="2019-04-01"/>
    <n v="85.040001000000004"/>
    <n v="85.32"/>
    <n v="84.699996999999996"/>
    <n v="85.230002999999996"/>
    <n v="84.993431000000001"/>
    <n v="6737400"/>
    <s v="NKE"/>
    <x v="10"/>
    <s v="$50.00 to $99.99"/>
    <n v="50"/>
    <n v="0.08"/>
    <n v="8"/>
    <n v="8499.3431"/>
    <s v="NKE"/>
    <s v="Nike"/>
    <s v="Consumer Discretionary"/>
    <s v="Apparel, Accessories &amp; Luxury Goods"/>
    <s v="Washington County, Oregon"/>
    <d v="1988-11-30T00:00:00"/>
    <n v="320187"/>
    <m/>
  </r>
  <r>
    <d v="2019-04-01T00:00:00"/>
    <s v="NKE"/>
    <s v="buy"/>
    <n v="1800"/>
    <n v="9"/>
    <s v="2019-04-01"/>
    <n v="85.040001000000004"/>
    <n v="85.32"/>
    <n v="84.699996999999996"/>
    <n v="85.230002999999996"/>
    <n v="84.993431000000001"/>
    <n v="6737400"/>
    <s v="NKE"/>
    <x v="6"/>
    <s v="$50.00 to $99.99"/>
    <n v="50"/>
    <n v="0.08"/>
    <n v="144"/>
    <n v="152988.1758"/>
    <s v="NKE"/>
    <s v="Nike"/>
    <s v="Consumer Discretionary"/>
    <s v="Apparel, Accessories &amp; Luxury Goods"/>
    <s v="Washington County, Oregon"/>
    <d v="1988-11-30T00:00:00"/>
    <n v="320187"/>
    <m/>
  </r>
  <r>
    <d v="2019-05-02T00:00:00"/>
    <s v="NKE"/>
    <s v="sell"/>
    <n v="1000"/>
    <n v="10"/>
    <s v="2019-05-02"/>
    <n v="86.209998999999996"/>
    <n v="86.279999000000004"/>
    <n v="84.989998"/>
    <n v="85.269997000000004"/>
    <n v="85.033317999999994"/>
    <n v="6813700"/>
    <s v="NKE"/>
    <x v="2"/>
    <s v="$50.00 to $99.99"/>
    <n v="50"/>
    <n v="0.08"/>
    <n v="80"/>
    <n v="85033.317999999999"/>
    <s v="NKE"/>
    <s v="Nike"/>
    <s v="Consumer Discretionary"/>
    <s v="Apparel, Accessories &amp; Luxury Goods"/>
    <s v="Washington County, Oregon"/>
    <d v="1988-11-30T00:00:00"/>
    <n v="320187"/>
    <m/>
  </r>
  <r>
    <d v="2019-05-02T00:00:00"/>
    <s v="NKE"/>
    <s v="buy"/>
    <n v="2800"/>
    <n v="17"/>
    <s v="2019-05-02"/>
    <n v="86.209998999999996"/>
    <n v="86.279999000000004"/>
    <n v="84.989998"/>
    <n v="85.269997000000004"/>
    <n v="85.033317999999994"/>
    <n v="6813700"/>
    <s v="NKE"/>
    <x v="17"/>
    <s v="$50.00 to $99.99"/>
    <n v="50"/>
    <n v="0.08"/>
    <n v="224"/>
    <n v="238093.2904"/>
    <s v="NKE"/>
    <s v="Nike"/>
    <s v="Consumer Discretionary"/>
    <s v="Apparel, Accessories &amp; Luxury Goods"/>
    <s v="Washington County, Oregon"/>
    <d v="1988-11-30T00:00:00"/>
    <n v="320187"/>
    <m/>
  </r>
  <r>
    <d v="2019-05-02T00:00:00"/>
    <s v="NKE"/>
    <s v="sell"/>
    <n v="500"/>
    <n v="5"/>
    <s v="2019-05-02"/>
    <n v="86.209998999999996"/>
    <n v="86.279999000000004"/>
    <n v="84.989998"/>
    <n v="85.269997000000004"/>
    <n v="85.033317999999994"/>
    <n v="6813700"/>
    <s v="NKE"/>
    <x v="12"/>
    <s v="$50.00 to $99.99"/>
    <n v="50"/>
    <n v="0.08"/>
    <n v="40"/>
    <n v="42516.659"/>
    <s v="NKE"/>
    <s v="Nike"/>
    <s v="Consumer Discretionary"/>
    <s v="Apparel, Accessories &amp; Luxury Goods"/>
    <s v="Washington County, Oregon"/>
    <d v="1988-11-30T00:00:00"/>
    <n v="320187"/>
    <m/>
  </r>
  <r>
    <d v="2019-05-02T00:00:00"/>
    <s v="NKE"/>
    <s v="buy"/>
    <n v="600"/>
    <n v="12"/>
    <s v="2019-05-02"/>
    <n v="86.209998999999996"/>
    <n v="86.279999000000004"/>
    <n v="84.989998"/>
    <n v="85.269997000000004"/>
    <n v="85.033317999999994"/>
    <n v="6813700"/>
    <s v="NKE"/>
    <x v="11"/>
    <s v="$50.00 to $99.99"/>
    <n v="50"/>
    <n v="0.08"/>
    <n v="48"/>
    <n v="51019.9908"/>
    <s v="NKE"/>
    <s v="Nike"/>
    <s v="Consumer Discretionary"/>
    <s v="Apparel, Accessories &amp; Luxury Goods"/>
    <s v="Washington County, Oregon"/>
    <d v="1988-11-30T00:00:00"/>
    <n v="320187"/>
    <m/>
  </r>
  <r>
    <d v="2019-05-02T00:00:00"/>
    <s v="NKE"/>
    <s v="sell"/>
    <n v="100"/>
    <n v="3"/>
    <s v="2019-05-02"/>
    <n v="86.209998999999996"/>
    <n v="86.279999000000004"/>
    <n v="84.989998"/>
    <n v="85.269997000000004"/>
    <n v="85.033317999999994"/>
    <n v="6813700"/>
    <s v="NKE"/>
    <x v="3"/>
    <s v="$50.00 to $99.99"/>
    <n v="50"/>
    <n v="0.08"/>
    <n v="8"/>
    <n v="8503.3317999999999"/>
    <s v="NKE"/>
    <s v="Nike"/>
    <s v="Consumer Discretionary"/>
    <s v="Apparel, Accessories &amp; Luxury Goods"/>
    <s v="Washington County, Oregon"/>
    <d v="1988-11-30T00:00:00"/>
    <n v="320187"/>
    <m/>
  </r>
  <r>
    <d v="2019-04-04T00:00:00"/>
    <s v="NKE"/>
    <s v="sell"/>
    <n v="1500"/>
    <n v="15"/>
    <s v="2019-04-04"/>
    <n v="84.489998"/>
    <n v="85.379997000000003"/>
    <n v="84.360000999999997"/>
    <n v="85.279999000000004"/>
    <n v="85.043289000000001"/>
    <n v="3660700"/>
    <s v="NKE"/>
    <x v="9"/>
    <s v="$50.00 to $99.99"/>
    <n v="50"/>
    <n v="0.08"/>
    <n v="120"/>
    <n v="127564.9335"/>
    <s v="NKE"/>
    <s v="Nike"/>
    <s v="Consumer Discretionary"/>
    <s v="Apparel, Accessories &amp; Luxury Goods"/>
    <s v="Washington County, Oregon"/>
    <d v="1988-11-30T00:00:00"/>
    <n v="320187"/>
    <m/>
  </r>
  <r>
    <d v="2019-04-04T00:00:00"/>
    <s v="NKE"/>
    <s v="buy"/>
    <n v="1600"/>
    <n v="9"/>
    <s v="2019-04-04"/>
    <n v="84.489998"/>
    <n v="85.379997000000003"/>
    <n v="84.360000999999997"/>
    <n v="85.279999000000004"/>
    <n v="85.043289000000001"/>
    <n v="3660700"/>
    <s v="NKE"/>
    <x v="6"/>
    <s v="$50.00 to $99.99"/>
    <n v="50"/>
    <n v="0.08"/>
    <n v="128"/>
    <n v="136069.26240000001"/>
    <s v="NKE"/>
    <s v="Nike"/>
    <s v="Consumer Discretionary"/>
    <s v="Apparel, Accessories &amp; Luxury Goods"/>
    <s v="Washington County, Oregon"/>
    <d v="1988-11-30T00:00:00"/>
    <n v="320187"/>
    <m/>
  </r>
  <r>
    <d v="2019-04-05T00:00:00"/>
    <s v="NKE"/>
    <s v="sell"/>
    <n v="100"/>
    <n v="5"/>
    <s v="2019-04-05"/>
    <n v="86"/>
    <n v="86.160004000000001"/>
    <n v="85.050003000000004"/>
    <n v="85.400002000000001"/>
    <n v="85.162955999999994"/>
    <n v="7367400"/>
    <s v="NKE"/>
    <x v="12"/>
    <s v="$50.00 to $99.99"/>
    <n v="50"/>
    <n v="0.08"/>
    <n v="8"/>
    <n v="8516.2955999999995"/>
    <s v="NKE"/>
    <s v="Nike"/>
    <s v="Consumer Discretionary"/>
    <s v="Apparel, Accessories &amp; Luxury Goods"/>
    <s v="Washington County, Oregon"/>
    <d v="1988-11-30T00:00:00"/>
    <n v="320187"/>
    <m/>
  </r>
  <r>
    <d v="2019-06-20T00:00:00"/>
    <s v="NKE"/>
    <s v="buy"/>
    <n v="1400"/>
    <n v="12"/>
    <s v="2019-06-20"/>
    <n v="84.900002000000001"/>
    <n v="85.669998000000007"/>
    <n v="84.419998000000007"/>
    <n v="85.239998"/>
    <n v="85.239998"/>
    <n v="6163800"/>
    <s v="NKE"/>
    <x v="11"/>
    <s v="$50.00 to $99.99"/>
    <n v="50"/>
    <n v="0.08"/>
    <n v="112"/>
    <n v="119335.9972"/>
    <s v="NKE"/>
    <s v="Nike"/>
    <s v="Consumer Discretionary"/>
    <s v="Apparel, Accessories &amp; Luxury Goods"/>
    <s v="Washington County, Oregon"/>
    <d v="1988-11-30T00:00:00"/>
    <n v="320187"/>
    <m/>
  </r>
  <r>
    <d v="2019-05-03T00:00:00"/>
    <s v="NKE"/>
    <s v="buy"/>
    <n v="200"/>
    <n v="7"/>
    <s v="2019-05-03"/>
    <n v="85.900002000000001"/>
    <n v="86.300003000000004"/>
    <n v="85.699996999999996"/>
    <n v="85.699996999999996"/>
    <n v="85.462119999999999"/>
    <n v="6798300"/>
    <s v="NKE"/>
    <x v="7"/>
    <s v="$50.00 to $99.99"/>
    <n v="50"/>
    <n v="0.08"/>
    <n v="16"/>
    <n v="17092.423999999999"/>
    <s v="NKE"/>
    <s v="Nike"/>
    <s v="Consumer Discretionary"/>
    <s v="Apparel, Accessories &amp; Luxury Goods"/>
    <s v="Washington County, Oregon"/>
    <d v="1988-11-30T00:00:00"/>
    <n v="320187"/>
    <m/>
  </r>
  <r>
    <d v="2019-05-03T00:00:00"/>
    <s v="NKE"/>
    <s v="sell"/>
    <n v="800"/>
    <n v="10"/>
    <s v="2019-05-03"/>
    <n v="85.900002000000001"/>
    <n v="86.300003000000004"/>
    <n v="85.699996999999996"/>
    <n v="85.699996999999996"/>
    <n v="85.462119999999999"/>
    <n v="6798300"/>
    <s v="NKE"/>
    <x v="2"/>
    <s v="$50.00 to $99.99"/>
    <n v="50"/>
    <n v="0.08"/>
    <n v="64"/>
    <n v="68369.695999999996"/>
    <s v="NKE"/>
    <s v="Nike"/>
    <s v="Consumer Discretionary"/>
    <s v="Apparel, Accessories &amp; Luxury Goods"/>
    <s v="Washington County, Oregon"/>
    <d v="1988-11-30T00:00:00"/>
    <n v="320187"/>
    <m/>
  </r>
  <r>
    <d v="2019-05-03T00:00:00"/>
    <s v="NKE"/>
    <s v="buy"/>
    <n v="1100"/>
    <n v="17"/>
    <s v="2019-05-03"/>
    <n v="85.900002000000001"/>
    <n v="86.300003000000004"/>
    <n v="85.699996999999996"/>
    <n v="85.699996999999996"/>
    <n v="85.462119999999999"/>
    <n v="6798300"/>
    <s v="NKE"/>
    <x v="17"/>
    <s v="$50.00 to $99.99"/>
    <n v="50"/>
    <n v="0.08"/>
    <n v="88"/>
    <n v="94008.331999999995"/>
    <s v="NKE"/>
    <s v="Nike"/>
    <s v="Consumer Discretionary"/>
    <s v="Apparel, Accessories &amp; Luxury Goods"/>
    <s v="Washington County, Oregon"/>
    <d v="1988-11-30T00:00:00"/>
    <n v="320187"/>
    <m/>
  </r>
  <r>
    <d v="2019-05-03T00:00:00"/>
    <s v="NKE"/>
    <s v="sell"/>
    <n v="600"/>
    <n v="12"/>
    <s v="2019-05-03"/>
    <n v="85.900002000000001"/>
    <n v="86.300003000000004"/>
    <n v="85.699996999999996"/>
    <n v="85.699996999999996"/>
    <n v="85.462119999999999"/>
    <n v="6798300"/>
    <s v="NKE"/>
    <x v="11"/>
    <s v="$50.00 to $99.99"/>
    <n v="50"/>
    <n v="0.08"/>
    <n v="48"/>
    <n v="51277.271999999997"/>
    <s v="NKE"/>
    <s v="Nike"/>
    <s v="Consumer Discretionary"/>
    <s v="Apparel, Accessories &amp; Luxury Goods"/>
    <s v="Washington County, Oregon"/>
    <d v="1988-11-30T00:00:00"/>
    <n v="320187"/>
    <m/>
  </r>
  <r>
    <d v="2019-05-01T00:00:00"/>
    <s v="NKE"/>
    <s v="buy"/>
    <n v="200"/>
    <n v="9"/>
    <s v="2019-05-01"/>
    <n v="87.730002999999996"/>
    <n v="87.949996999999996"/>
    <n v="85.870002999999997"/>
    <n v="85.900002000000001"/>
    <n v="85.661574999999999"/>
    <n v="6524600"/>
    <s v="NKE"/>
    <x v="6"/>
    <s v="$50.00 to $99.99"/>
    <n v="50"/>
    <n v="0.08"/>
    <n v="16"/>
    <n v="17132.314999999999"/>
    <s v="NKE"/>
    <s v="Nike"/>
    <s v="Consumer Discretionary"/>
    <s v="Apparel, Accessories &amp; Luxury Goods"/>
    <s v="Washington County, Oregon"/>
    <d v="1988-11-30T00:00:00"/>
    <n v="320187"/>
    <m/>
  </r>
  <r>
    <d v="2019-06-21T00:00:00"/>
    <s v="NKE"/>
    <s v="sell"/>
    <n v="300"/>
    <n v="2"/>
    <s v="2019-06-21"/>
    <n v="85.160004000000001"/>
    <n v="85.75"/>
    <n v="84.599997999999999"/>
    <n v="85.75"/>
    <n v="85.75"/>
    <n v="9289800"/>
    <s v="NKE"/>
    <x v="10"/>
    <s v="$50.00 to $99.99"/>
    <n v="50"/>
    <n v="0.08"/>
    <n v="24"/>
    <n v="25725"/>
    <s v="NKE"/>
    <s v="Nike"/>
    <s v="Consumer Discretionary"/>
    <s v="Apparel, Accessories &amp; Luxury Goods"/>
    <s v="Washington County, Oregon"/>
    <d v="1988-11-30T00:00:00"/>
    <n v="320187"/>
    <m/>
  </r>
  <r>
    <d v="2019-06-21T00:00:00"/>
    <s v="NKE"/>
    <s v="buy"/>
    <n v="300"/>
    <n v="8"/>
    <s v="2019-06-21"/>
    <n v="85.160004000000001"/>
    <n v="85.75"/>
    <n v="84.599997999999999"/>
    <n v="85.75"/>
    <n v="85.75"/>
    <n v="9289800"/>
    <s v="NKE"/>
    <x v="4"/>
    <s v="$50.00 to $99.99"/>
    <n v="50"/>
    <n v="0.08"/>
    <n v="24"/>
    <n v="25725"/>
    <s v="NKE"/>
    <s v="Nike"/>
    <s v="Consumer Discretionary"/>
    <s v="Apparel, Accessories &amp; Luxury Goods"/>
    <s v="Washington County, Oregon"/>
    <d v="1988-11-30T00:00:00"/>
    <n v="320187"/>
    <m/>
  </r>
  <r>
    <d v="2019-04-12T00:00:00"/>
    <s v="NKE"/>
    <s v="buy"/>
    <n v="1100"/>
    <n v="7"/>
    <s v="2019-04-12"/>
    <n v="85.300003000000004"/>
    <n v="86.489998"/>
    <n v="85.290001000000004"/>
    <n v="86.239998"/>
    <n v="86.000625999999997"/>
    <n v="6037000"/>
    <s v="NKE"/>
    <x v="7"/>
    <s v="$50.00 to $99.99"/>
    <n v="50"/>
    <n v="0.08"/>
    <n v="88"/>
    <n v="94600.688599999994"/>
    <s v="NKE"/>
    <s v="Nike"/>
    <s v="Consumer Discretionary"/>
    <s v="Apparel, Accessories &amp; Luxury Goods"/>
    <s v="Washington County, Oregon"/>
    <d v="1988-11-30T00:00:00"/>
    <n v="320187"/>
    <m/>
  </r>
  <r>
    <d v="2019-04-12T00:00:00"/>
    <s v="NKE"/>
    <s v="sell"/>
    <n v="300"/>
    <n v="2"/>
    <s v="2019-04-12"/>
    <n v="85.300003000000004"/>
    <n v="86.489998"/>
    <n v="85.290001000000004"/>
    <n v="86.239998"/>
    <n v="86.000625999999997"/>
    <n v="6037000"/>
    <s v="NKE"/>
    <x v="10"/>
    <s v="$50.00 to $99.99"/>
    <n v="50"/>
    <n v="0.08"/>
    <n v="24"/>
    <n v="25800.1878"/>
    <s v="NKE"/>
    <s v="Nike"/>
    <s v="Consumer Discretionary"/>
    <s v="Apparel, Accessories &amp; Luxury Goods"/>
    <s v="Washington County, Oregon"/>
    <d v="1988-11-30T00:00:00"/>
    <n v="320187"/>
    <m/>
  </r>
  <r>
    <d v="2019-04-12T00:00:00"/>
    <s v="NKE"/>
    <s v="sell"/>
    <n v="100"/>
    <n v="1"/>
    <s v="2019-04-12"/>
    <n v="85.300003000000004"/>
    <n v="86.489998"/>
    <n v="85.290001000000004"/>
    <n v="86.239998"/>
    <n v="86.000625999999997"/>
    <n v="6037000"/>
    <s v="NKE"/>
    <x v="19"/>
    <s v="$50.00 to $99.99"/>
    <n v="50"/>
    <n v="0.08"/>
    <n v="8"/>
    <n v="8600.0625999999993"/>
    <s v="NKE"/>
    <s v="Nike"/>
    <s v="Consumer Discretionary"/>
    <s v="Apparel, Accessories &amp; Luxury Goods"/>
    <s v="Washington County, Oregon"/>
    <d v="1988-11-30T00:00:00"/>
    <n v="320187"/>
    <m/>
  </r>
  <r>
    <d v="2019-04-15T00:00:00"/>
    <s v="NKE"/>
    <s v="buy"/>
    <n v="1200"/>
    <n v="18"/>
    <s v="2019-04-15"/>
    <n v="86.889999000000003"/>
    <n v="87.239998"/>
    <n v="86.440002000000007"/>
    <n v="86.830001999999993"/>
    <n v="86.588988999999998"/>
    <n v="5034900"/>
    <s v="NKE"/>
    <x v="18"/>
    <s v="$50.00 to $99.99"/>
    <n v="50"/>
    <n v="0.08"/>
    <n v="96"/>
    <n v="103906.7868"/>
    <s v="NKE"/>
    <s v="Nike"/>
    <s v="Consumer Discretionary"/>
    <s v="Apparel, Accessories &amp; Luxury Goods"/>
    <s v="Washington County, Oregon"/>
    <d v="1988-11-30T00:00:00"/>
    <n v="320187"/>
    <m/>
  </r>
  <r>
    <d v="2019-04-15T00:00:00"/>
    <s v="NKE"/>
    <s v="sell"/>
    <n v="200"/>
    <n v="7"/>
    <s v="2019-04-15"/>
    <n v="86.889999000000003"/>
    <n v="87.239998"/>
    <n v="86.440002000000007"/>
    <n v="86.830001999999993"/>
    <n v="86.588988999999998"/>
    <n v="5034900"/>
    <s v="NKE"/>
    <x v="7"/>
    <s v="$50.00 to $99.99"/>
    <n v="50"/>
    <n v="0.08"/>
    <n v="16"/>
    <n v="17317.7978"/>
    <s v="NKE"/>
    <s v="Nike"/>
    <s v="Consumer Discretionary"/>
    <s v="Apparel, Accessories &amp; Luxury Goods"/>
    <s v="Washington County, Oregon"/>
    <d v="1988-11-30T00:00:00"/>
    <n v="320187"/>
    <m/>
  </r>
  <r>
    <d v="2019-04-22T00:00:00"/>
    <s v="NKE"/>
    <s v="sell"/>
    <n v="200"/>
    <n v="8"/>
    <s v="2019-04-22"/>
    <n v="88.349997999999999"/>
    <n v="88.639999000000003"/>
    <n v="87.300003000000004"/>
    <n v="87.360000999999997"/>
    <n v="87.117515999999995"/>
    <n v="5390500"/>
    <s v="NKE"/>
    <x v="4"/>
    <s v="$50.00 to $99.99"/>
    <n v="50"/>
    <n v="0.08"/>
    <n v="16"/>
    <n v="17423.503199999999"/>
    <s v="NKE"/>
    <s v="Nike"/>
    <s v="Consumer Discretionary"/>
    <s v="Apparel, Accessories &amp; Luxury Goods"/>
    <s v="Washington County, Oregon"/>
    <d v="1988-11-30T00:00:00"/>
    <n v="320187"/>
    <m/>
  </r>
  <r>
    <d v="2019-04-22T00:00:00"/>
    <s v="NKE"/>
    <s v="buy"/>
    <n v="2900"/>
    <n v="17"/>
    <s v="2019-04-22"/>
    <n v="88.349997999999999"/>
    <n v="88.639999000000003"/>
    <n v="87.300003000000004"/>
    <n v="87.360000999999997"/>
    <n v="87.117515999999995"/>
    <n v="5390500"/>
    <s v="NKE"/>
    <x v="17"/>
    <s v="$50.00 to $99.99"/>
    <n v="50"/>
    <n v="0.08"/>
    <n v="232"/>
    <n v="252640.79639999999"/>
    <s v="NKE"/>
    <s v="Nike"/>
    <s v="Consumer Discretionary"/>
    <s v="Apparel, Accessories &amp; Luxury Goods"/>
    <s v="Washington County, Oregon"/>
    <d v="1988-11-30T00:00:00"/>
    <n v="320187"/>
    <m/>
  </r>
  <r>
    <d v="2019-04-23T00:00:00"/>
    <s v="NKE"/>
    <s v="sell"/>
    <n v="100"/>
    <n v="2"/>
    <s v="2019-04-23"/>
    <n v="87.57"/>
    <n v="87.669998000000007"/>
    <n v="87.010002"/>
    <n v="87.43"/>
    <n v="87.187325000000001"/>
    <n v="7513700"/>
    <s v="NKE"/>
    <x v="10"/>
    <s v="$50.00 to $99.99"/>
    <n v="50"/>
    <n v="0.08"/>
    <n v="8"/>
    <n v="8718.7325000000001"/>
    <s v="NKE"/>
    <s v="Nike"/>
    <s v="Consumer Discretionary"/>
    <s v="Apparel, Accessories &amp; Luxury Goods"/>
    <s v="Washington County, Oregon"/>
    <d v="1988-11-30T00:00:00"/>
    <n v="320187"/>
    <m/>
  </r>
  <r>
    <d v="2019-04-23T00:00:00"/>
    <s v="NKE"/>
    <s v="buy"/>
    <n v="500"/>
    <n v="9"/>
    <s v="2019-04-23"/>
    <n v="87.57"/>
    <n v="87.669998000000007"/>
    <n v="87.010002"/>
    <n v="87.43"/>
    <n v="87.187325000000001"/>
    <n v="7513700"/>
    <s v="NKE"/>
    <x v="6"/>
    <s v="$50.00 to $99.99"/>
    <n v="50"/>
    <n v="0.08"/>
    <n v="40"/>
    <n v="43593.662499999999"/>
    <s v="NKE"/>
    <s v="Nike"/>
    <s v="Consumer Discretionary"/>
    <s v="Apparel, Accessories &amp; Luxury Goods"/>
    <s v="Washington County, Oregon"/>
    <d v="1988-11-30T00:00:00"/>
    <n v="320187"/>
    <m/>
  </r>
  <r>
    <d v="2019-04-25T00:00:00"/>
    <s v="NKE"/>
    <s v="buy"/>
    <n v="1100"/>
    <n v="16"/>
    <s v="2019-04-25"/>
    <n v="88.400002000000001"/>
    <n v="88.540001000000004"/>
    <n v="87.489998"/>
    <n v="87.559997999999993"/>
    <n v="87.316963000000001"/>
    <n v="7069900"/>
    <s v="NKE"/>
    <x v="8"/>
    <s v="$50.00 to $99.99"/>
    <n v="50"/>
    <n v="0.08"/>
    <n v="88"/>
    <n v="96048.659299999999"/>
    <s v="NKE"/>
    <s v="Nike"/>
    <s v="Consumer Discretionary"/>
    <s v="Apparel, Accessories &amp; Luxury Goods"/>
    <s v="Washington County, Oregon"/>
    <d v="1988-11-30T00:00:00"/>
    <n v="320187"/>
    <m/>
  </r>
  <r>
    <d v="2019-04-16T00:00:00"/>
    <s v="NKE"/>
    <s v="buy"/>
    <n v="1300"/>
    <n v="15"/>
    <s v="2019-04-16"/>
    <n v="87"/>
    <n v="87.949996999999996"/>
    <n v="87"/>
    <n v="87.800003000000004"/>
    <n v="87.556297000000001"/>
    <n v="4652700"/>
    <s v="NKE"/>
    <x v="9"/>
    <s v="$50.00 to $99.99"/>
    <n v="50"/>
    <n v="0.08"/>
    <n v="104"/>
    <n v="113823.18610000001"/>
    <s v="NKE"/>
    <s v="Nike"/>
    <s v="Consumer Discretionary"/>
    <s v="Apparel, Accessories &amp; Luxury Goods"/>
    <s v="Washington County, Oregon"/>
    <d v="1988-11-30T00:00:00"/>
    <n v="320187"/>
    <m/>
  </r>
  <r>
    <d v="2019-04-30T00:00:00"/>
    <s v="NKE"/>
    <s v="sell"/>
    <n v="600"/>
    <n v="4"/>
    <s v="2019-04-30"/>
    <n v="88.290001000000004"/>
    <n v="88.400002000000001"/>
    <n v="87.260002"/>
    <n v="87.830001999999993"/>
    <n v="87.586212000000003"/>
    <n v="7614100"/>
    <s v="NKE"/>
    <x v="14"/>
    <s v="$50.00 to $99.99"/>
    <n v="50"/>
    <n v="0.08"/>
    <n v="48"/>
    <n v="52551.727200000001"/>
    <s v="NKE"/>
    <s v="Nike"/>
    <s v="Consumer Discretionary"/>
    <s v="Apparel, Accessories &amp; Luxury Goods"/>
    <s v="Washington County, Oregon"/>
    <d v="1988-11-30T00:00:00"/>
    <n v="320187"/>
    <m/>
  </r>
  <r>
    <d v="2019-04-29T00:00:00"/>
    <s v="NKE"/>
    <s v="sell"/>
    <n v="1700"/>
    <n v="8"/>
    <s v="2019-04-29"/>
    <n v="88.18"/>
    <n v="88.510002"/>
    <n v="88.129997000000003"/>
    <n v="88.260002"/>
    <n v="88.015022000000002"/>
    <n v="5008400"/>
    <s v="NKE"/>
    <x v="4"/>
    <s v="$50.00 to $99.99"/>
    <n v="50"/>
    <n v="0.08"/>
    <n v="136"/>
    <n v="149625.5374"/>
    <s v="NKE"/>
    <s v="Nike"/>
    <s v="Consumer Discretionary"/>
    <s v="Apparel, Accessories &amp; Luxury Goods"/>
    <s v="Washington County, Oregon"/>
    <d v="1988-11-30T00:00:00"/>
    <n v="320187"/>
    <m/>
  </r>
  <r>
    <d v="2019-04-29T00:00:00"/>
    <s v="NKE"/>
    <s v="buy"/>
    <n v="900"/>
    <n v="13"/>
    <s v="2019-04-29"/>
    <n v="88.18"/>
    <n v="88.510002"/>
    <n v="88.129997000000003"/>
    <n v="88.260002"/>
    <n v="88.015022000000002"/>
    <n v="5008400"/>
    <s v="NKE"/>
    <x v="13"/>
    <s v="$50.00 to $99.99"/>
    <n v="50"/>
    <n v="0.08"/>
    <n v="72"/>
    <n v="79213.519799999995"/>
    <s v="NKE"/>
    <s v="Nike"/>
    <s v="Consumer Discretionary"/>
    <s v="Apparel, Accessories &amp; Luxury Goods"/>
    <s v="Washington County, Oregon"/>
    <d v="1988-11-30T00:00:00"/>
    <n v="320187"/>
    <m/>
  </r>
  <r>
    <d v="2019-04-29T00:00:00"/>
    <s v="NKE"/>
    <s v="buy"/>
    <n v="100"/>
    <n v="6"/>
    <s v="2019-04-29"/>
    <n v="88.18"/>
    <n v="88.510002"/>
    <n v="88.129997000000003"/>
    <n v="88.260002"/>
    <n v="88.015022000000002"/>
    <n v="5008400"/>
    <s v="NKE"/>
    <x v="5"/>
    <s v="$50.00 to $99.99"/>
    <n v="50"/>
    <n v="0.08"/>
    <n v="8"/>
    <n v="8801.5022000000008"/>
    <s v="NKE"/>
    <s v="Nike"/>
    <s v="Consumer Discretionary"/>
    <s v="Apparel, Accessories &amp; Luxury Goods"/>
    <s v="Washington County, Oregon"/>
    <d v="1988-11-30T00:00:00"/>
    <n v="320187"/>
    <m/>
  </r>
  <r>
    <d v="2019-04-24T00:00:00"/>
    <s v="NKE"/>
    <s v="sell"/>
    <n v="1300"/>
    <n v="8"/>
    <s v="2019-04-24"/>
    <n v="87.669998000000007"/>
    <n v="88.82"/>
    <n v="87.43"/>
    <n v="88.389999000000003"/>
    <n v="88.144660999999999"/>
    <n v="8063000"/>
    <s v="NKE"/>
    <x v="4"/>
    <s v="$50.00 to $99.99"/>
    <n v="50"/>
    <n v="0.08"/>
    <n v="104"/>
    <n v="114588.05929999999"/>
    <s v="NKE"/>
    <s v="Nike"/>
    <s v="Consumer Discretionary"/>
    <s v="Apparel, Accessories &amp; Luxury Goods"/>
    <s v="Washington County, Oregon"/>
    <d v="1988-11-30T00:00:00"/>
    <n v="320187"/>
    <m/>
  </r>
  <r>
    <d v="2019-04-17T00:00:00"/>
    <s v="NKE"/>
    <s v="buy"/>
    <n v="300"/>
    <n v="7"/>
    <s v="2019-04-17"/>
    <n v="87.949996999999996"/>
    <n v="88.970000999999996"/>
    <n v="87.449996999999996"/>
    <n v="88.730002999999996"/>
    <n v="88.483718999999994"/>
    <n v="5694900"/>
    <s v="NKE"/>
    <x v="7"/>
    <s v="$50.00 to $99.99"/>
    <n v="50"/>
    <n v="0.08"/>
    <n v="24"/>
    <n v="26545.115699999998"/>
    <s v="NKE"/>
    <s v="Nike"/>
    <s v="Consumer Discretionary"/>
    <s v="Apparel, Accessories &amp; Luxury Goods"/>
    <s v="Washington County, Oregon"/>
    <d v="1988-11-30T00:00:00"/>
    <n v="320187"/>
    <m/>
  </r>
  <r>
    <d v="2019-04-17T00:00:00"/>
    <s v="NKE"/>
    <s v="sell"/>
    <n v="200"/>
    <n v="5"/>
    <s v="2019-04-17"/>
    <n v="87.949996999999996"/>
    <n v="88.970000999999996"/>
    <n v="87.449996999999996"/>
    <n v="88.730002999999996"/>
    <n v="88.483718999999994"/>
    <n v="5694900"/>
    <s v="NKE"/>
    <x v="12"/>
    <s v="$50.00 to $99.99"/>
    <n v="50"/>
    <n v="0.08"/>
    <n v="16"/>
    <n v="17696.7438"/>
    <s v="NKE"/>
    <s v="Nike"/>
    <s v="Consumer Discretionary"/>
    <s v="Apparel, Accessories &amp; Luxury Goods"/>
    <s v="Washington County, Oregon"/>
    <d v="1988-11-30T00:00:00"/>
    <n v="320187"/>
    <m/>
  </r>
  <r>
    <d v="2019-04-17T00:00:00"/>
    <s v="NKE"/>
    <s v="buy"/>
    <n v="2400"/>
    <n v="16"/>
    <s v="2019-04-17"/>
    <n v="87.949996999999996"/>
    <n v="88.970000999999996"/>
    <n v="87.449996999999996"/>
    <n v="88.730002999999996"/>
    <n v="88.483718999999994"/>
    <n v="5694900"/>
    <s v="NKE"/>
    <x v="8"/>
    <s v="$50.00 to $99.99"/>
    <n v="50"/>
    <n v="0.08"/>
    <n v="192"/>
    <n v="212360.92559999999"/>
    <s v="NKE"/>
    <s v="Nike"/>
    <s v="Consumer Discretionary"/>
    <s v="Apparel, Accessories &amp; Luxury Goods"/>
    <s v="Washington County, Oregon"/>
    <d v="1988-11-30T00:00:00"/>
    <n v="320187"/>
    <m/>
  </r>
  <r>
    <d v="2019-04-17T00:00:00"/>
    <s v="NKE"/>
    <s v="sell"/>
    <n v="2100"/>
    <n v="20"/>
    <s v="2019-04-17"/>
    <n v="87.949996999999996"/>
    <n v="88.970000999999996"/>
    <n v="87.449996999999996"/>
    <n v="88.730002999999996"/>
    <n v="88.483718999999994"/>
    <n v="5694900"/>
    <s v="NKE"/>
    <x v="15"/>
    <s v="$50.00 to $99.99"/>
    <n v="50"/>
    <n v="0.08"/>
    <n v="168"/>
    <n v="185815.80989999999"/>
    <s v="NKE"/>
    <s v="Nike"/>
    <s v="Consumer Discretionary"/>
    <s v="Apparel, Accessories &amp; Luxury Goods"/>
    <s v="Washington County, Oregon"/>
    <d v="1988-11-30T00:00:00"/>
    <n v="320187"/>
    <m/>
  </r>
  <r>
    <d v="2019-06-03T00:00:00"/>
    <s v="EA"/>
    <s v="buy"/>
    <n v="1600"/>
    <n v="13"/>
    <s v="2019-06-03"/>
    <n v="93.290001000000004"/>
    <n v="94.239998"/>
    <n v="90.779999000000004"/>
    <n v="91.309997999999993"/>
    <n v="91.309997999999993"/>
    <n v="3405400"/>
    <s v="EA"/>
    <x v="13"/>
    <s v="$50.00 to $99.99"/>
    <n v="50"/>
    <n v="0.08"/>
    <n v="128"/>
    <n v="146095.99679999999"/>
    <s v="EA"/>
    <s v="Electronic Arts"/>
    <s v="Communication Services"/>
    <s v="Interactive Home Entertainment"/>
    <s v="Redwood City, California"/>
    <d v="2002-07-22T00:00:00"/>
    <n v="712515"/>
    <m/>
  </r>
  <r>
    <d v="2019-06-03T00:00:00"/>
    <s v="EA"/>
    <s v="buy"/>
    <n v="1600"/>
    <n v="15"/>
    <s v="2019-06-03"/>
    <n v="93.290001000000004"/>
    <n v="94.239998"/>
    <n v="90.779999000000004"/>
    <n v="91.309997999999993"/>
    <n v="91.309997999999993"/>
    <n v="3405400"/>
    <s v="EA"/>
    <x v="9"/>
    <s v="$50.00 to $99.99"/>
    <n v="50"/>
    <n v="0.08"/>
    <n v="128"/>
    <n v="146095.99679999999"/>
    <s v="EA"/>
    <s v="Electronic Arts"/>
    <s v="Communication Services"/>
    <s v="Interactive Home Entertainment"/>
    <s v="Redwood City, California"/>
    <d v="2002-07-22T00:00:00"/>
    <n v="712515"/>
    <m/>
  </r>
  <r>
    <d v="2019-04-17T00:00:00"/>
    <s v="EA"/>
    <s v="buy"/>
    <n v="600"/>
    <n v="6"/>
    <s v="2019-04-17"/>
    <n v="94.459998999999996"/>
    <n v="94.459998999999996"/>
    <n v="91"/>
    <n v="91.949996999999996"/>
    <n v="91.949996999999996"/>
    <n v="9779000"/>
    <s v="EA"/>
    <x v="5"/>
    <s v="$50.00 to $99.99"/>
    <n v="50"/>
    <n v="0.08"/>
    <n v="48"/>
    <n v="55169.998199999987"/>
    <s v="EA"/>
    <s v="Electronic Arts"/>
    <s v="Communication Services"/>
    <s v="Interactive Home Entertainment"/>
    <s v="Redwood City, California"/>
    <d v="2002-07-22T00:00:00"/>
    <n v="712515"/>
    <m/>
  </r>
  <r>
    <d v="2019-06-18T00:00:00"/>
    <s v="EA"/>
    <s v="sell"/>
    <n v="500"/>
    <n v="7"/>
    <s v="2019-06-18"/>
    <n v="93.480002999999996"/>
    <n v="95.300003000000004"/>
    <n v="91.940002000000007"/>
    <n v="92.029999000000004"/>
    <n v="92.029999000000004"/>
    <n v="3955900"/>
    <s v="EA"/>
    <x v="7"/>
    <s v="$50.00 to $99.99"/>
    <n v="50"/>
    <n v="0.08"/>
    <n v="40"/>
    <n v="46014.999500000013"/>
    <s v="EA"/>
    <s v="Electronic Arts"/>
    <s v="Communication Services"/>
    <s v="Interactive Home Entertainment"/>
    <s v="Redwood City, California"/>
    <d v="2002-07-22T00:00:00"/>
    <n v="712515"/>
    <m/>
  </r>
  <r>
    <d v="2019-06-18T00:00:00"/>
    <s v="EA"/>
    <s v="sell"/>
    <n v="1100"/>
    <n v="18"/>
    <s v="2019-06-18"/>
    <n v="93.480002999999996"/>
    <n v="95.300003000000004"/>
    <n v="91.940002000000007"/>
    <n v="92.029999000000004"/>
    <n v="92.029999000000004"/>
    <n v="3955900"/>
    <s v="EA"/>
    <x v="18"/>
    <s v="$50.00 to $99.99"/>
    <n v="50"/>
    <n v="0.08"/>
    <n v="88"/>
    <n v="101232.99890000001"/>
    <s v="EA"/>
    <s v="Electronic Arts"/>
    <s v="Communication Services"/>
    <s v="Interactive Home Entertainment"/>
    <s v="Redwood City, California"/>
    <d v="2002-07-22T00:00:00"/>
    <n v="712515"/>
    <m/>
  </r>
  <r>
    <d v="2019-05-23T00:00:00"/>
    <s v="EA"/>
    <s v="sell"/>
    <n v="1700"/>
    <n v="14"/>
    <s v="2019-05-23"/>
    <n v="93.339995999999999"/>
    <n v="94.739998"/>
    <n v="91.360000999999997"/>
    <n v="92.110000999999997"/>
    <n v="92.110000999999997"/>
    <n v="3072500"/>
    <s v="EA"/>
    <x v="16"/>
    <s v="$50.00 to $99.99"/>
    <n v="50"/>
    <n v="0.08"/>
    <n v="136"/>
    <n v="156587.00169999999"/>
    <s v="EA"/>
    <s v="Electronic Arts"/>
    <s v="Communication Services"/>
    <s v="Interactive Home Entertainment"/>
    <s v="Redwood City, California"/>
    <d v="2002-07-22T00:00:00"/>
    <n v="712515"/>
    <m/>
  </r>
  <r>
    <d v="2019-05-23T00:00:00"/>
    <s v="EA"/>
    <s v="sell"/>
    <n v="1000"/>
    <n v="16"/>
    <s v="2019-05-23"/>
    <n v="93.339995999999999"/>
    <n v="94.739998"/>
    <n v="91.360000999999997"/>
    <n v="92.110000999999997"/>
    <n v="92.110000999999997"/>
    <n v="3072500"/>
    <s v="EA"/>
    <x v="8"/>
    <s v="$50.00 to $99.99"/>
    <n v="50"/>
    <n v="0.08"/>
    <n v="80"/>
    <n v="92110.001000000004"/>
    <s v="EA"/>
    <s v="Electronic Arts"/>
    <s v="Communication Services"/>
    <s v="Interactive Home Entertainment"/>
    <s v="Redwood City, California"/>
    <d v="2002-07-22T00:00:00"/>
    <n v="712515"/>
    <m/>
  </r>
  <r>
    <d v="2019-05-23T00:00:00"/>
    <s v="EA"/>
    <s v="sell"/>
    <n v="300"/>
    <n v="9"/>
    <s v="2019-05-23"/>
    <n v="93.339995999999999"/>
    <n v="94.739998"/>
    <n v="91.360000999999997"/>
    <n v="92.110000999999997"/>
    <n v="92.110000999999997"/>
    <n v="3072500"/>
    <s v="EA"/>
    <x v="6"/>
    <s v="$50.00 to $99.99"/>
    <n v="50"/>
    <n v="0.08"/>
    <n v="24"/>
    <n v="27633.0003"/>
    <s v="EA"/>
    <s v="Electronic Arts"/>
    <s v="Communication Services"/>
    <s v="Interactive Home Entertainment"/>
    <s v="Redwood City, California"/>
    <d v="2002-07-22T00:00:00"/>
    <n v="712515"/>
    <m/>
  </r>
  <r>
    <d v="2019-05-30T00:00:00"/>
    <s v="EA"/>
    <s v="buy"/>
    <n v="300"/>
    <n v="8"/>
    <s v="2019-05-30"/>
    <n v="92.739998"/>
    <n v="93.040001000000004"/>
    <n v="91.5"/>
    <n v="92.129997000000003"/>
    <n v="92.129997000000003"/>
    <n v="2513500"/>
    <s v="EA"/>
    <x v="4"/>
    <s v="$50.00 to $99.99"/>
    <n v="50"/>
    <n v="0.08"/>
    <n v="24"/>
    <n v="27638.999100000001"/>
    <s v="EA"/>
    <s v="Electronic Arts"/>
    <s v="Communication Services"/>
    <s v="Interactive Home Entertainment"/>
    <s v="Redwood City, California"/>
    <d v="2002-07-22T00:00:00"/>
    <n v="712515"/>
    <m/>
  </r>
  <r>
    <d v="2019-05-30T00:00:00"/>
    <s v="EA"/>
    <s v="buy"/>
    <n v="2200"/>
    <n v="19"/>
    <s v="2019-05-30"/>
    <n v="92.739998"/>
    <n v="93.040001000000004"/>
    <n v="91.5"/>
    <n v="92.129997000000003"/>
    <n v="92.129997000000003"/>
    <n v="2513500"/>
    <s v="EA"/>
    <x v="0"/>
    <s v="$50.00 to $99.99"/>
    <n v="50"/>
    <n v="0.08"/>
    <n v="176"/>
    <n v="202685.99340000001"/>
    <s v="EA"/>
    <s v="Electronic Arts"/>
    <s v="Communication Services"/>
    <s v="Interactive Home Entertainment"/>
    <s v="Redwood City, California"/>
    <d v="2002-07-22T00:00:00"/>
    <n v="712515"/>
    <m/>
  </r>
  <r>
    <d v="2019-05-24T00:00:00"/>
    <s v="EA"/>
    <s v="buy"/>
    <n v="700"/>
    <n v="7"/>
    <s v="2019-05-24"/>
    <n v="92.669998000000007"/>
    <n v="93.309997999999993"/>
    <n v="91.489998"/>
    <n v="92.269997000000004"/>
    <n v="92.269997000000004"/>
    <n v="2262600"/>
    <s v="EA"/>
    <x v="7"/>
    <s v="$50.00 to $99.99"/>
    <n v="50"/>
    <n v="0.08"/>
    <n v="56"/>
    <n v="64588.997900000002"/>
    <s v="EA"/>
    <s v="Electronic Arts"/>
    <s v="Communication Services"/>
    <s v="Interactive Home Entertainment"/>
    <s v="Redwood City, California"/>
    <d v="2002-07-22T00:00:00"/>
    <n v="712515"/>
    <m/>
  </r>
  <r>
    <d v="2019-05-24T00:00:00"/>
    <s v="EA"/>
    <s v="sell"/>
    <n v="1600"/>
    <n v="18"/>
    <s v="2019-05-24"/>
    <n v="92.669998000000007"/>
    <n v="93.309997999999993"/>
    <n v="91.489998"/>
    <n v="92.269997000000004"/>
    <n v="92.269997000000004"/>
    <n v="2262600"/>
    <s v="EA"/>
    <x v="18"/>
    <s v="$50.00 to $99.99"/>
    <n v="50"/>
    <n v="0.08"/>
    <n v="128"/>
    <n v="147631.9952"/>
    <s v="EA"/>
    <s v="Electronic Arts"/>
    <s v="Communication Services"/>
    <s v="Interactive Home Entertainment"/>
    <s v="Redwood City, California"/>
    <d v="2002-07-22T00:00:00"/>
    <n v="712515"/>
    <m/>
  </r>
  <r>
    <d v="2019-05-24T00:00:00"/>
    <s v="EA"/>
    <s v="sell"/>
    <n v="200"/>
    <n v="4"/>
    <s v="2019-05-24"/>
    <n v="92.669998000000007"/>
    <n v="93.309997999999993"/>
    <n v="91.489998"/>
    <n v="92.269997000000004"/>
    <n v="92.269997000000004"/>
    <n v="2262600"/>
    <s v="EA"/>
    <x v="14"/>
    <s v="$50.00 to $99.99"/>
    <n v="50"/>
    <n v="0.08"/>
    <n v="16"/>
    <n v="18453.999400000001"/>
    <s v="EA"/>
    <s v="Electronic Arts"/>
    <s v="Communication Services"/>
    <s v="Interactive Home Entertainment"/>
    <s v="Redwood City, California"/>
    <d v="2002-07-22T00:00:00"/>
    <n v="712515"/>
    <m/>
  </r>
  <r>
    <d v="2019-05-24T00:00:00"/>
    <s v="EA"/>
    <s v="buy"/>
    <n v="400"/>
    <n v="8"/>
    <s v="2019-05-24"/>
    <n v="92.669998000000007"/>
    <n v="93.309997999999993"/>
    <n v="91.489998"/>
    <n v="92.269997000000004"/>
    <n v="92.269997000000004"/>
    <n v="2262600"/>
    <s v="EA"/>
    <x v="4"/>
    <s v="$50.00 to $99.99"/>
    <n v="50"/>
    <n v="0.08"/>
    <n v="32"/>
    <n v="36907.998800000001"/>
    <s v="EA"/>
    <s v="Electronic Arts"/>
    <s v="Communication Services"/>
    <s v="Interactive Home Entertainment"/>
    <s v="Redwood City, California"/>
    <d v="2002-07-22T00:00:00"/>
    <n v="712515"/>
    <m/>
  </r>
  <r>
    <d v="2019-05-24T00:00:00"/>
    <s v="EA"/>
    <s v="sell"/>
    <n v="2100"/>
    <n v="17"/>
    <s v="2019-05-24"/>
    <n v="92.669998000000007"/>
    <n v="93.309997999999993"/>
    <n v="91.489998"/>
    <n v="92.269997000000004"/>
    <n v="92.269997000000004"/>
    <n v="2262600"/>
    <s v="EA"/>
    <x v="17"/>
    <s v="$50.00 to $99.99"/>
    <n v="50"/>
    <n v="0.08"/>
    <n v="168"/>
    <n v="193766.99369999999"/>
    <s v="EA"/>
    <s v="Electronic Arts"/>
    <s v="Communication Services"/>
    <s v="Interactive Home Entertainment"/>
    <s v="Redwood City, California"/>
    <d v="2002-07-22T00:00:00"/>
    <n v="712515"/>
    <m/>
  </r>
  <r>
    <d v="2019-06-17T00:00:00"/>
    <s v="EA"/>
    <s v="buy"/>
    <n v="600"/>
    <n v="13"/>
    <s v="2019-06-17"/>
    <n v="92.620002999999997"/>
    <n v="93.510002"/>
    <n v="92"/>
    <n v="92.440002000000007"/>
    <n v="92.440002000000007"/>
    <n v="2431900"/>
    <s v="EA"/>
    <x v="13"/>
    <s v="$50.00 to $99.99"/>
    <n v="50"/>
    <n v="0.08"/>
    <n v="48"/>
    <n v="55464.001200000013"/>
    <s v="EA"/>
    <s v="Electronic Arts"/>
    <s v="Communication Services"/>
    <s v="Interactive Home Entertainment"/>
    <s v="Redwood City, California"/>
    <d v="2002-07-22T00:00:00"/>
    <n v="712515"/>
    <m/>
  </r>
  <r>
    <d v="2019-06-17T00:00:00"/>
    <s v="EA"/>
    <s v="buy"/>
    <n v="4000"/>
    <n v="16"/>
    <s v="2019-06-17"/>
    <n v="92.620002999999997"/>
    <n v="93.510002"/>
    <n v="92"/>
    <n v="92.440002000000007"/>
    <n v="92.440002000000007"/>
    <n v="2431900"/>
    <s v="EA"/>
    <x v="8"/>
    <s v="$50.00 to $99.99"/>
    <n v="50"/>
    <n v="0.08"/>
    <n v="320"/>
    <n v="369760.00799999997"/>
    <s v="EA"/>
    <s v="Electronic Arts"/>
    <s v="Communication Services"/>
    <s v="Interactive Home Entertainment"/>
    <s v="Redwood City, California"/>
    <d v="2002-07-22T00:00:00"/>
    <n v="712515"/>
    <m/>
  </r>
  <r>
    <d v="2019-05-03T00:00:00"/>
    <s v="EA"/>
    <s v="buy"/>
    <n v="1200"/>
    <n v="16"/>
    <s v="2019-05-03"/>
    <n v="93.699996999999996"/>
    <n v="93.879997000000003"/>
    <n v="90.699996999999996"/>
    <n v="92.5"/>
    <n v="92.5"/>
    <n v="6385800"/>
    <s v="EA"/>
    <x v="8"/>
    <s v="$50.00 to $99.99"/>
    <n v="50"/>
    <n v="0.08"/>
    <n v="96"/>
    <n v="111000"/>
    <s v="EA"/>
    <s v="Electronic Arts"/>
    <s v="Communication Services"/>
    <s v="Interactive Home Entertainment"/>
    <s v="Redwood City, California"/>
    <d v="2002-07-22T00:00:00"/>
    <n v="712515"/>
    <m/>
  </r>
  <r>
    <d v="2019-05-03T00:00:00"/>
    <s v="EA"/>
    <s v="sell"/>
    <n v="400"/>
    <n v="5"/>
    <s v="2019-05-03"/>
    <n v="93.699996999999996"/>
    <n v="93.879997000000003"/>
    <n v="90.699996999999996"/>
    <n v="92.5"/>
    <n v="92.5"/>
    <n v="6385800"/>
    <s v="EA"/>
    <x v="12"/>
    <s v="$50.00 to $99.99"/>
    <n v="50"/>
    <n v="0.08"/>
    <n v="32"/>
    <n v="37000"/>
    <s v="EA"/>
    <s v="Electronic Arts"/>
    <s v="Communication Services"/>
    <s v="Interactive Home Entertainment"/>
    <s v="Redwood City, California"/>
    <d v="2002-07-22T00:00:00"/>
    <n v="712515"/>
    <m/>
  </r>
  <r>
    <d v="2019-05-03T00:00:00"/>
    <s v="EA"/>
    <s v="buy"/>
    <n v="100"/>
    <n v="6"/>
    <s v="2019-05-03"/>
    <n v="93.699996999999996"/>
    <n v="93.879997000000003"/>
    <n v="90.699996999999996"/>
    <n v="92.5"/>
    <n v="92.5"/>
    <n v="6385800"/>
    <s v="EA"/>
    <x v="5"/>
    <s v="$50.00 to $99.99"/>
    <n v="50"/>
    <n v="0.08"/>
    <n v="8"/>
    <n v="9250"/>
    <s v="EA"/>
    <s v="Electronic Arts"/>
    <s v="Communication Services"/>
    <s v="Interactive Home Entertainment"/>
    <s v="Redwood City, California"/>
    <d v="2002-07-22T00:00:00"/>
    <n v="712515"/>
    <m/>
  </r>
  <r>
    <d v="2019-05-29T00:00:00"/>
    <s v="EA"/>
    <s v="buy"/>
    <n v="1300"/>
    <n v="6"/>
    <s v="2019-05-29"/>
    <n v="92.760002"/>
    <n v="93.809997999999993"/>
    <n v="91.809997999999993"/>
    <n v="92.550003000000004"/>
    <n v="92.550003000000004"/>
    <n v="1889400"/>
    <s v="EA"/>
    <x v="5"/>
    <s v="$50.00 to $99.99"/>
    <n v="50"/>
    <n v="0.08"/>
    <n v="104"/>
    <n v="120315.0039"/>
    <s v="EA"/>
    <s v="Electronic Arts"/>
    <s v="Communication Services"/>
    <s v="Interactive Home Entertainment"/>
    <s v="Redwood City, California"/>
    <d v="2002-07-22T00:00:00"/>
    <n v="712515"/>
    <m/>
  </r>
  <r>
    <d v="2019-05-29T00:00:00"/>
    <s v="EA"/>
    <s v="buy"/>
    <n v="300"/>
    <n v="5"/>
    <s v="2019-05-29"/>
    <n v="92.760002"/>
    <n v="93.809997999999993"/>
    <n v="91.809997999999993"/>
    <n v="92.550003000000004"/>
    <n v="92.550003000000004"/>
    <n v="1889400"/>
    <s v="EA"/>
    <x v="12"/>
    <s v="$50.00 to $99.99"/>
    <n v="50"/>
    <n v="0.08"/>
    <n v="24"/>
    <n v="27765.000899999999"/>
    <s v="EA"/>
    <s v="Electronic Arts"/>
    <s v="Communication Services"/>
    <s v="Interactive Home Entertainment"/>
    <s v="Redwood City, California"/>
    <d v="2002-07-22T00:00:00"/>
    <n v="712515"/>
    <m/>
  </r>
  <r>
    <d v="2019-05-29T00:00:00"/>
    <s v="EA"/>
    <s v="buy"/>
    <n v="700"/>
    <n v="8"/>
    <s v="2019-05-29"/>
    <n v="92.760002"/>
    <n v="93.809997999999993"/>
    <n v="91.809997999999993"/>
    <n v="92.550003000000004"/>
    <n v="92.550003000000004"/>
    <n v="1889400"/>
    <s v="EA"/>
    <x v="4"/>
    <s v="$50.00 to $99.99"/>
    <n v="50"/>
    <n v="0.08"/>
    <n v="56"/>
    <n v="64785.002100000012"/>
    <s v="EA"/>
    <s v="Electronic Arts"/>
    <s v="Communication Services"/>
    <s v="Interactive Home Entertainment"/>
    <s v="Redwood City, California"/>
    <d v="2002-07-22T00:00:00"/>
    <n v="712515"/>
    <m/>
  </r>
  <r>
    <d v="2019-05-29T00:00:00"/>
    <s v="EA"/>
    <s v="buy"/>
    <n v="1200"/>
    <n v="17"/>
    <s v="2019-05-29"/>
    <n v="92.760002"/>
    <n v="93.809997999999993"/>
    <n v="91.809997999999993"/>
    <n v="92.550003000000004"/>
    <n v="92.550003000000004"/>
    <n v="1889400"/>
    <s v="EA"/>
    <x v="17"/>
    <s v="$50.00 to $99.99"/>
    <n v="50"/>
    <n v="0.08"/>
    <n v="96"/>
    <n v="111060.0036"/>
    <s v="EA"/>
    <s v="Electronic Arts"/>
    <s v="Communication Services"/>
    <s v="Interactive Home Entertainment"/>
    <s v="Redwood City, California"/>
    <d v="2002-07-22T00:00:00"/>
    <n v="712515"/>
    <m/>
  </r>
  <r>
    <d v="2019-06-19T00:00:00"/>
    <s v="EA"/>
    <s v="buy"/>
    <n v="300"/>
    <n v="4"/>
    <s v="2019-06-19"/>
    <n v="92.389999000000003"/>
    <n v="93.18"/>
    <n v="91.32"/>
    <n v="92.580001999999993"/>
    <n v="92.580001999999993"/>
    <n v="2795300"/>
    <s v="EA"/>
    <x v="14"/>
    <s v="$50.00 to $99.99"/>
    <n v="50"/>
    <n v="0.08"/>
    <n v="24"/>
    <n v="27774.000599999999"/>
    <s v="EA"/>
    <s v="Electronic Arts"/>
    <s v="Communication Services"/>
    <s v="Interactive Home Entertainment"/>
    <s v="Redwood City, California"/>
    <d v="2002-07-22T00:00:00"/>
    <n v="712515"/>
    <m/>
  </r>
  <r>
    <d v="2019-06-19T00:00:00"/>
    <s v="EA"/>
    <s v="buy"/>
    <n v="1800"/>
    <n v="16"/>
    <s v="2019-06-19"/>
    <n v="92.389999000000003"/>
    <n v="93.18"/>
    <n v="91.32"/>
    <n v="92.580001999999993"/>
    <n v="92.580001999999993"/>
    <n v="2795300"/>
    <s v="EA"/>
    <x v="8"/>
    <s v="$50.00 to $99.99"/>
    <n v="50"/>
    <n v="0.08"/>
    <n v="144"/>
    <n v="166644.0036"/>
    <s v="EA"/>
    <s v="Electronic Arts"/>
    <s v="Communication Services"/>
    <s v="Interactive Home Entertainment"/>
    <s v="Redwood City, California"/>
    <d v="2002-07-22T00:00:00"/>
    <n v="712515"/>
    <m/>
  </r>
  <r>
    <d v="2019-06-12T00:00:00"/>
    <s v="EA"/>
    <s v="buy"/>
    <n v="500"/>
    <n v="11"/>
    <s v="2019-06-12"/>
    <n v="94.800003000000004"/>
    <n v="94.959998999999996"/>
    <n v="91.720000999999996"/>
    <n v="92.669998000000007"/>
    <n v="92.669998000000007"/>
    <n v="2579200"/>
    <s v="EA"/>
    <x v="1"/>
    <s v="$50.00 to $99.99"/>
    <n v="50"/>
    <n v="0.08"/>
    <n v="40"/>
    <n v="46334.999000000003"/>
    <s v="EA"/>
    <s v="Electronic Arts"/>
    <s v="Communication Services"/>
    <s v="Interactive Home Entertainment"/>
    <s v="Redwood City, California"/>
    <d v="2002-07-22T00:00:00"/>
    <n v="712515"/>
    <m/>
  </r>
  <r>
    <d v="2019-06-12T00:00:00"/>
    <s v="EA"/>
    <s v="sell"/>
    <n v="2100"/>
    <n v="19"/>
    <s v="2019-06-12"/>
    <n v="94.800003000000004"/>
    <n v="94.959998999999996"/>
    <n v="91.720000999999996"/>
    <n v="92.669998000000007"/>
    <n v="92.669998000000007"/>
    <n v="2579200"/>
    <s v="EA"/>
    <x v="0"/>
    <s v="$50.00 to $99.99"/>
    <n v="50"/>
    <n v="0.08"/>
    <n v="168"/>
    <n v="194606.9958"/>
    <s v="EA"/>
    <s v="Electronic Arts"/>
    <s v="Communication Services"/>
    <s v="Interactive Home Entertainment"/>
    <s v="Redwood City, California"/>
    <d v="2002-07-22T00:00:00"/>
    <n v="712515"/>
    <m/>
  </r>
  <r>
    <d v="2019-06-12T00:00:00"/>
    <s v="EA"/>
    <s v="buy"/>
    <n v="2000"/>
    <n v="13"/>
    <s v="2019-06-12"/>
    <n v="94.800003000000004"/>
    <n v="94.959998999999996"/>
    <n v="91.720000999999996"/>
    <n v="92.669998000000007"/>
    <n v="92.669998000000007"/>
    <n v="2579200"/>
    <s v="EA"/>
    <x v="13"/>
    <s v="$50.00 to $99.99"/>
    <n v="50"/>
    <n v="0.08"/>
    <n v="160"/>
    <n v="185339.99600000001"/>
    <s v="EA"/>
    <s v="Electronic Arts"/>
    <s v="Communication Services"/>
    <s v="Interactive Home Entertainment"/>
    <s v="Redwood City, California"/>
    <d v="2002-07-22T00:00:00"/>
    <n v="712515"/>
    <m/>
  </r>
  <r>
    <d v="2019-05-20T00:00:00"/>
    <s v="EA"/>
    <s v="sell"/>
    <n v="600"/>
    <n v="8"/>
    <s v="2019-05-20"/>
    <n v="95.440002000000007"/>
    <n v="96"/>
    <n v="92.309997999999993"/>
    <n v="92.690002000000007"/>
    <n v="92.690002000000007"/>
    <n v="3842900"/>
    <s v="EA"/>
    <x v="4"/>
    <s v="$50.00 to $99.99"/>
    <n v="50"/>
    <n v="0.08"/>
    <n v="48"/>
    <n v="55614.001200000013"/>
    <s v="EA"/>
    <s v="Electronic Arts"/>
    <s v="Communication Services"/>
    <s v="Interactive Home Entertainment"/>
    <s v="Redwood City, California"/>
    <d v="2002-07-22T00:00:00"/>
    <n v="712515"/>
    <m/>
  </r>
  <r>
    <d v="2019-06-14T00:00:00"/>
    <s v="EA"/>
    <s v="sell"/>
    <n v="500"/>
    <n v="5"/>
    <s v="2019-06-14"/>
    <n v="93.559997999999993"/>
    <n v="93.790001000000004"/>
    <n v="90.459998999999996"/>
    <n v="92.730002999999996"/>
    <n v="92.730002999999996"/>
    <n v="3297400"/>
    <s v="EA"/>
    <x v="12"/>
    <s v="$50.00 to $99.99"/>
    <n v="50"/>
    <n v="0.08"/>
    <n v="40"/>
    <n v="46365.001499999998"/>
    <s v="EA"/>
    <s v="Electronic Arts"/>
    <s v="Communication Services"/>
    <s v="Interactive Home Entertainment"/>
    <s v="Redwood City, California"/>
    <d v="2002-07-22T00:00:00"/>
    <n v="712515"/>
    <m/>
  </r>
  <r>
    <d v="2019-05-07T00:00:00"/>
    <s v="EA"/>
    <s v="buy"/>
    <n v="900"/>
    <n v="14"/>
    <s v="2019-05-07"/>
    <n v="93.110000999999997"/>
    <n v="93.400002000000001"/>
    <n v="91.830001999999993"/>
    <n v="92.730002999999996"/>
    <n v="92.730002999999996"/>
    <n v="7090900"/>
    <s v="EA"/>
    <x v="16"/>
    <s v="$50.00 to $99.99"/>
    <n v="50"/>
    <n v="0.08"/>
    <n v="72"/>
    <n v="83457.002699999997"/>
    <s v="EA"/>
    <s v="Electronic Arts"/>
    <s v="Communication Services"/>
    <s v="Interactive Home Entertainment"/>
    <s v="Redwood City, California"/>
    <d v="2002-07-22T00:00:00"/>
    <n v="712515"/>
    <m/>
  </r>
  <r>
    <d v="2019-06-14T00:00:00"/>
    <s v="EA"/>
    <s v="buy"/>
    <n v="700"/>
    <n v="18"/>
    <s v="2019-06-14"/>
    <n v="93.559997999999993"/>
    <n v="93.790001000000004"/>
    <n v="90.459998999999996"/>
    <n v="92.730002999999996"/>
    <n v="92.730002999999996"/>
    <n v="3297400"/>
    <s v="EA"/>
    <x v="18"/>
    <s v="$50.00 to $99.99"/>
    <n v="50"/>
    <n v="0.08"/>
    <n v="56"/>
    <n v="64911.002099999998"/>
    <s v="EA"/>
    <s v="Electronic Arts"/>
    <s v="Communication Services"/>
    <s v="Interactive Home Entertainment"/>
    <s v="Redwood City, California"/>
    <d v="2002-07-22T00:00:00"/>
    <n v="712515"/>
    <m/>
  </r>
  <r>
    <d v="2019-05-07T00:00:00"/>
    <s v="EA"/>
    <s v="sell"/>
    <n v="1100"/>
    <n v="6"/>
    <s v="2019-05-07"/>
    <n v="93.110000999999997"/>
    <n v="93.400002000000001"/>
    <n v="91.830001999999993"/>
    <n v="92.730002999999996"/>
    <n v="92.730002999999996"/>
    <n v="7090900"/>
    <s v="EA"/>
    <x v="5"/>
    <s v="$50.00 to $99.99"/>
    <n v="50"/>
    <n v="0.08"/>
    <n v="88"/>
    <n v="102003.0033"/>
    <s v="EA"/>
    <s v="Electronic Arts"/>
    <s v="Communication Services"/>
    <s v="Interactive Home Entertainment"/>
    <s v="Redwood City, California"/>
    <d v="2002-07-22T00:00:00"/>
    <n v="712515"/>
    <m/>
  </r>
  <r>
    <d v="2019-04-25T00:00:00"/>
    <s v="EA"/>
    <s v="sell"/>
    <n v="1500"/>
    <n v="10"/>
    <s v="2019-04-25"/>
    <n v="94.150002000000001"/>
    <n v="94.199996999999996"/>
    <n v="92.68"/>
    <n v="92.980002999999996"/>
    <n v="92.980002999999996"/>
    <n v="2993000"/>
    <s v="EA"/>
    <x v="2"/>
    <s v="$50.00 to $99.99"/>
    <n v="50"/>
    <n v="0.08"/>
    <n v="120"/>
    <n v="139470.00450000001"/>
    <s v="EA"/>
    <s v="Electronic Arts"/>
    <s v="Communication Services"/>
    <s v="Interactive Home Entertainment"/>
    <s v="Redwood City, California"/>
    <d v="2002-07-22T00:00:00"/>
    <n v="712515"/>
    <m/>
  </r>
  <r>
    <d v="2019-04-25T00:00:00"/>
    <s v="EA"/>
    <s v="sell"/>
    <n v="100"/>
    <n v="4"/>
    <s v="2019-04-25"/>
    <n v="94.150002000000001"/>
    <n v="94.199996999999996"/>
    <n v="92.68"/>
    <n v="92.980002999999996"/>
    <n v="92.980002999999996"/>
    <n v="2993000"/>
    <s v="EA"/>
    <x v="14"/>
    <s v="$50.00 to $99.99"/>
    <n v="50"/>
    <n v="0.08"/>
    <n v="8"/>
    <n v="9298.0002999999997"/>
    <s v="EA"/>
    <s v="Electronic Arts"/>
    <s v="Communication Services"/>
    <s v="Interactive Home Entertainment"/>
    <s v="Redwood City, California"/>
    <d v="2002-07-22T00:00:00"/>
    <n v="712515"/>
    <m/>
  </r>
  <r>
    <d v="2019-04-25T00:00:00"/>
    <s v="EA"/>
    <s v="sell"/>
    <n v="1800"/>
    <n v="6"/>
    <s v="2019-04-25"/>
    <n v="94.150002000000001"/>
    <n v="94.199996999999996"/>
    <n v="92.68"/>
    <n v="92.980002999999996"/>
    <n v="92.980002999999996"/>
    <n v="2993000"/>
    <s v="EA"/>
    <x v="5"/>
    <s v="$50.00 to $99.99"/>
    <n v="50"/>
    <n v="0.08"/>
    <n v="144"/>
    <n v="167364.00539999999"/>
    <s v="EA"/>
    <s v="Electronic Arts"/>
    <s v="Communication Services"/>
    <s v="Interactive Home Entertainment"/>
    <s v="Redwood City, California"/>
    <d v="2002-07-22T00:00:00"/>
    <n v="712515"/>
    <m/>
  </r>
  <r>
    <d v="2019-04-25T00:00:00"/>
    <s v="EA"/>
    <s v="buy"/>
    <n v="1800"/>
    <n v="17"/>
    <s v="2019-04-25"/>
    <n v="94.150002000000001"/>
    <n v="94.199996999999996"/>
    <n v="92.68"/>
    <n v="92.980002999999996"/>
    <n v="92.980002999999996"/>
    <n v="2993000"/>
    <s v="EA"/>
    <x v="17"/>
    <s v="$50.00 to $99.99"/>
    <n v="50"/>
    <n v="0.08"/>
    <n v="144"/>
    <n v="167364.00539999999"/>
    <s v="EA"/>
    <s v="Electronic Arts"/>
    <s v="Communication Services"/>
    <s v="Interactive Home Entertainment"/>
    <s v="Redwood City, California"/>
    <d v="2002-07-22T00:00:00"/>
    <n v="712515"/>
    <m/>
  </r>
  <r>
    <d v="2019-05-31T00:00:00"/>
    <s v="EA"/>
    <s v="sell"/>
    <n v="1200"/>
    <n v="16"/>
    <s v="2019-05-31"/>
    <n v="90.900002000000001"/>
    <n v="93.279999000000004"/>
    <n v="90.889999000000003"/>
    <n v="93.080001999999993"/>
    <n v="93.080001999999993"/>
    <n v="2818700"/>
    <s v="EA"/>
    <x v="8"/>
    <s v="$50.00 to $99.99"/>
    <n v="50"/>
    <n v="0.08"/>
    <n v="96"/>
    <n v="111696.0024"/>
    <s v="EA"/>
    <s v="Electronic Arts"/>
    <s v="Communication Services"/>
    <s v="Interactive Home Entertainment"/>
    <s v="Redwood City, California"/>
    <d v="2002-07-22T00:00:00"/>
    <n v="712515"/>
    <m/>
  </r>
  <r>
    <d v="2019-05-31T00:00:00"/>
    <s v="EA"/>
    <s v="sell"/>
    <n v="1500"/>
    <n v="18"/>
    <s v="2019-05-31"/>
    <n v="90.900002000000001"/>
    <n v="93.279999000000004"/>
    <n v="90.889999000000003"/>
    <n v="93.080001999999993"/>
    <n v="93.080001999999993"/>
    <n v="2818700"/>
    <s v="EA"/>
    <x v="18"/>
    <s v="$50.00 to $99.99"/>
    <n v="50"/>
    <n v="0.08"/>
    <n v="120"/>
    <n v="139620.003"/>
    <s v="EA"/>
    <s v="Electronic Arts"/>
    <s v="Communication Services"/>
    <s v="Interactive Home Entertainment"/>
    <s v="Redwood City, California"/>
    <d v="2002-07-22T00:00:00"/>
    <n v="712515"/>
    <m/>
  </r>
  <r>
    <d v="2019-05-31T00:00:00"/>
    <s v="EA"/>
    <s v="buy"/>
    <n v="1000"/>
    <n v="10"/>
    <s v="2019-05-31"/>
    <n v="90.900002000000001"/>
    <n v="93.279999000000004"/>
    <n v="90.889999000000003"/>
    <n v="93.080001999999993"/>
    <n v="93.080001999999993"/>
    <n v="2818700"/>
    <s v="EA"/>
    <x v="2"/>
    <s v="$50.00 to $99.99"/>
    <n v="50"/>
    <n v="0.08"/>
    <n v="80"/>
    <n v="93080.001999999993"/>
    <s v="EA"/>
    <s v="Electronic Arts"/>
    <s v="Communication Services"/>
    <s v="Interactive Home Entertainment"/>
    <s v="Redwood City, California"/>
    <d v="2002-07-22T00:00:00"/>
    <n v="712515"/>
    <m/>
  </r>
  <r>
    <d v="2019-04-18T00:00:00"/>
    <s v="EA"/>
    <s v="sell"/>
    <n v="200"/>
    <n v="2"/>
    <s v="2019-04-18"/>
    <n v="92.07"/>
    <n v="93.580001999999993"/>
    <n v="91.099997999999999"/>
    <n v="93.139999000000003"/>
    <n v="93.139999000000003"/>
    <n v="4262200"/>
    <s v="EA"/>
    <x v="10"/>
    <s v="$50.00 to $99.99"/>
    <n v="50"/>
    <n v="0.08"/>
    <n v="16"/>
    <n v="18627.999800000001"/>
    <s v="EA"/>
    <s v="Electronic Arts"/>
    <s v="Communication Services"/>
    <s v="Interactive Home Entertainment"/>
    <s v="Redwood City, California"/>
    <d v="2002-07-22T00:00:00"/>
    <n v="712515"/>
    <m/>
  </r>
  <r>
    <d v="2019-04-18T00:00:00"/>
    <s v="EA"/>
    <s v="buy"/>
    <n v="100"/>
    <n v="4"/>
    <s v="2019-04-18"/>
    <n v="92.07"/>
    <n v="93.580001999999993"/>
    <n v="91.099997999999999"/>
    <n v="93.139999000000003"/>
    <n v="93.139999000000003"/>
    <n v="4262200"/>
    <s v="EA"/>
    <x v="14"/>
    <s v="$50.00 to $99.99"/>
    <n v="50"/>
    <n v="0.08"/>
    <n v="8"/>
    <n v="9313.9999000000007"/>
    <s v="EA"/>
    <s v="Electronic Arts"/>
    <s v="Communication Services"/>
    <s v="Interactive Home Entertainment"/>
    <s v="Redwood City, California"/>
    <d v="2002-07-22T00:00:00"/>
    <n v="712515"/>
    <m/>
  </r>
  <r>
    <d v="2019-06-20T00:00:00"/>
    <s v="EA"/>
    <s v="buy"/>
    <n v="1400"/>
    <n v="17"/>
    <s v="2019-06-20"/>
    <n v="93.75"/>
    <n v="94.889999000000003"/>
    <n v="93.07"/>
    <n v="93.190002000000007"/>
    <n v="93.190002000000007"/>
    <n v="2578300"/>
    <s v="EA"/>
    <x v="17"/>
    <s v="$50.00 to $99.99"/>
    <n v="50"/>
    <n v="0.08"/>
    <n v="112"/>
    <n v="130466.0028"/>
    <s v="EA"/>
    <s v="Electronic Arts"/>
    <s v="Communication Services"/>
    <s v="Interactive Home Entertainment"/>
    <s v="Redwood City, California"/>
    <d v="2002-07-22T00:00:00"/>
    <n v="712515"/>
    <m/>
  </r>
  <r>
    <d v="2019-05-09T00:00:00"/>
    <s v="EA"/>
    <s v="buy"/>
    <n v="2000"/>
    <n v="15"/>
    <s v="2019-05-09"/>
    <n v="92.519997000000004"/>
    <n v="94.239998"/>
    <n v="92.199996999999996"/>
    <n v="93.32"/>
    <n v="93.32"/>
    <n v="5159100"/>
    <s v="EA"/>
    <x v="9"/>
    <s v="$50.00 to $99.99"/>
    <n v="50"/>
    <n v="0.08"/>
    <n v="160"/>
    <n v="186640"/>
    <s v="EA"/>
    <s v="Electronic Arts"/>
    <s v="Communication Services"/>
    <s v="Interactive Home Entertainment"/>
    <s v="Redwood City, California"/>
    <d v="2002-07-22T00:00:00"/>
    <n v="712515"/>
    <m/>
  </r>
  <r>
    <d v="2019-05-09T00:00:00"/>
    <s v="EA"/>
    <s v="sell"/>
    <n v="1400"/>
    <n v="9"/>
    <s v="2019-05-09"/>
    <n v="92.519997000000004"/>
    <n v="94.239998"/>
    <n v="92.199996999999996"/>
    <n v="93.32"/>
    <n v="93.32"/>
    <n v="5159100"/>
    <s v="EA"/>
    <x v="6"/>
    <s v="$50.00 to $99.99"/>
    <n v="50"/>
    <n v="0.08"/>
    <n v="112"/>
    <n v="130648"/>
    <s v="EA"/>
    <s v="Electronic Arts"/>
    <s v="Communication Services"/>
    <s v="Interactive Home Entertainment"/>
    <s v="Redwood City, California"/>
    <d v="2002-07-22T00:00:00"/>
    <n v="712515"/>
    <m/>
  </r>
  <r>
    <d v="2019-05-09T00:00:00"/>
    <s v="EA"/>
    <s v="sell"/>
    <n v="600"/>
    <n v="4"/>
    <s v="2019-05-09"/>
    <n v="92.519997000000004"/>
    <n v="94.239998"/>
    <n v="92.199996999999996"/>
    <n v="93.32"/>
    <n v="93.32"/>
    <n v="5159100"/>
    <s v="EA"/>
    <x v="14"/>
    <s v="$50.00 to $99.99"/>
    <n v="50"/>
    <n v="0.08"/>
    <n v="48"/>
    <n v="55991.999999999993"/>
    <s v="EA"/>
    <s v="Electronic Arts"/>
    <s v="Communication Services"/>
    <s v="Interactive Home Entertainment"/>
    <s v="Redwood City, California"/>
    <d v="2002-07-22T00:00:00"/>
    <n v="712515"/>
    <m/>
  </r>
  <r>
    <d v="2019-05-28T00:00:00"/>
    <s v="EA"/>
    <s v="sell"/>
    <n v="2000"/>
    <n v="10"/>
    <s v="2019-05-28"/>
    <n v="92.980002999999996"/>
    <n v="94.209998999999996"/>
    <n v="92.639999000000003"/>
    <n v="93.5"/>
    <n v="93.5"/>
    <n v="2729300"/>
    <s v="EA"/>
    <x v="2"/>
    <s v="$50.00 to $99.99"/>
    <n v="50"/>
    <n v="0.08"/>
    <n v="160"/>
    <n v="187000"/>
    <s v="EA"/>
    <s v="Electronic Arts"/>
    <s v="Communication Services"/>
    <s v="Interactive Home Entertainment"/>
    <s v="Redwood City, California"/>
    <d v="2002-07-22T00:00:00"/>
    <n v="712515"/>
    <m/>
  </r>
  <r>
    <d v="2019-05-28T00:00:00"/>
    <s v="EA"/>
    <s v="buy"/>
    <n v="1400"/>
    <n v="17"/>
    <s v="2019-05-28"/>
    <n v="92.980002999999996"/>
    <n v="94.209998999999996"/>
    <n v="92.639999000000003"/>
    <n v="93.5"/>
    <n v="93.5"/>
    <n v="2729300"/>
    <s v="EA"/>
    <x v="17"/>
    <s v="$50.00 to $99.99"/>
    <n v="50"/>
    <n v="0.08"/>
    <n v="112"/>
    <n v="130900"/>
    <s v="EA"/>
    <s v="Electronic Arts"/>
    <s v="Communication Services"/>
    <s v="Interactive Home Entertainment"/>
    <s v="Redwood City, California"/>
    <d v="2002-07-22T00:00:00"/>
    <n v="712515"/>
    <m/>
  </r>
  <r>
    <d v="2019-06-13T00:00:00"/>
    <s v="EA"/>
    <s v="sell"/>
    <n v="900"/>
    <n v="17"/>
    <s v="2019-06-13"/>
    <n v="92.919998000000007"/>
    <n v="94.339995999999999"/>
    <n v="92.410004000000001"/>
    <n v="93.57"/>
    <n v="93.57"/>
    <n v="2526800"/>
    <s v="EA"/>
    <x v="17"/>
    <s v="$50.00 to $99.99"/>
    <n v="50"/>
    <n v="0.08"/>
    <n v="72"/>
    <n v="84213"/>
    <s v="EA"/>
    <s v="Electronic Arts"/>
    <s v="Communication Services"/>
    <s v="Interactive Home Entertainment"/>
    <s v="Redwood City, California"/>
    <d v="2002-07-22T00:00:00"/>
    <n v="712515"/>
    <m/>
  </r>
  <r>
    <d v="2019-06-13T00:00:00"/>
    <s v="EA"/>
    <s v="sell"/>
    <n v="1100"/>
    <n v="16"/>
    <s v="2019-06-13"/>
    <n v="92.919998000000007"/>
    <n v="94.339995999999999"/>
    <n v="92.410004000000001"/>
    <n v="93.57"/>
    <n v="93.57"/>
    <n v="2526800"/>
    <s v="EA"/>
    <x v="8"/>
    <s v="$50.00 to $99.99"/>
    <n v="50"/>
    <n v="0.08"/>
    <n v="88"/>
    <n v="102927"/>
    <s v="EA"/>
    <s v="Electronic Arts"/>
    <s v="Communication Services"/>
    <s v="Interactive Home Entertainment"/>
    <s v="Redwood City, California"/>
    <d v="2002-07-22T00:00:00"/>
    <n v="712515"/>
    <m/>
  </r>
  <r>
    <d v="2019-05-06T00:00:00"/>
    <s v="EA"/>
    <s v="buy"/>
    <n v="900"/>
    <n v="6"/>
    <s v="2019-05-06"/>
    <n v="91.099997999999999"/>
    <n v="93.989998"/>
    <n v="90.519997000000004"/>
    <n v="93.760002"/>
    <n v="93.760002"/>
    <n v="4413700"/>
    <s v="EA"/>
    <x v="5"/>
    <s v="$50.00 to $99.99"/>
    <n v="50"/>
    <n v="0.08"/>
    <n v="72"/>
    <n v="84384.001799999998"/>
    <s v="EA"/>
    <s v="Electronic Arts"/>
    <s v="Communication Services"/>
    <s v="Interactive Home Entertainment"/>
    <s v="Redwood City, California"/>
    <d v="2002-07-22T00:00:00"/>
    <n v="712515"/>
    <m/>
  </r>
  <r>
    <d v="2019-05-06T00:00:00"/>
    <s v="EA"/>
    <s v="sell"/>
    <n v="400"/>
    <n v="13"/>
    <s v="2019-05-06"/>
    <n v="91.099997999999999"/>
    <n v="93.989998"/>
    <n v="90.519997000000004"/>
    <n v="93.760002"/>
    <n v="93.760002"/>
    <n v="4413700"/>
    <s v="EA"/>
    <x v="13"/>
    <s v="$50.00 to $99.99"/>
    <n v="50"/>
    <n v="0.08"/>
    <n v="32"/>
    <n v="37504.000800000002"/>
    <s v="EA"/>
    <s v="Electronic Arts"/>
    <s v="Communication Services"/>
    <s v="Interactive Home Entertainment"/>
    <s v="Redwood City, California"/>
    <d v="2002-07-22T00:00:00"/>
    <n v="712515"/>
    <m/>
  </r>
  <r>
    <d v="2019-05-06T00:00:00"/>
    <s v="EA"/>
    <s v="buy"/>
    <n v="800"/>
    <n v="15"/>
    <s v="2019-05-06"/>
    <n v="91.099997999999999"/>
    <n v="93.989998"/>
    <n v="90.519997000000004"/>
    <n v="93.760002"/>
    <n v="93.760002"/>
    <n v="4413700"/>
    <s v="EA"/>
    <x v="9"/>
    <s v="$50.00 to $99.99"/>
    <n v="50"/>
    <n v="0.08"/>
    <n v="64"/>
    <n v="75008.001600000003"/>
    <s v="EA"/>
    <s v="Electronic Arts"/>
    <s v="Communication Services"/>
    <s v="Interactive Home Entertainment"/>
    <s v="Redwood City, California"/>
    <d v="2002-07-22T00:00:00"/>
    <n v="712515"/>
    <m/>
  </r>
  <r>
    <d v="2019-04-16T00:00:00"/>
    <s v="EA"/>
    <s v="sell"/>
    <n v="800"/>
    <n v="14"/>
    <s v="2019-04-16"/>
    <n v="97.410004000000001"/>
    <n v="97.5"/>
    <n v="92.800003000000004"/>
    <n v="93.830001999999993"/>
    <n v="93.830001999999993"/>
    <n v="7638900"/>
    <s v="EA"/>
    <x v="16"/>
    <s v="$50.00 to $99.99"/>
    <n v="50"/>
    <n v="0.08"/>
    <n v="64"/>
    <n v="75064.001599999989"/>
    <s v="EA"/>
    <s v="Electronic Arts"/>
    <s v="Communication Services"/>
    <s v="Interactive Home Entertainment"/>
    <s v="Redwood City, California"/>
    <d v="2002-07-22T00:00:00"/>
    <n v="712515"/>
    <m/>
  </r>
  <r>
    <d v="2019-05-22T00:00:00"/>
    <s v="EA"/>
    <s v="buy"/>
    <n v="1500"/>
    <n v="16"/>
    <s v="2019-05-22"/>
    <n v="94.839995999999999"/>
    <n v="95.599997999999999"/>
    <n v="93.629997000000003"/>
    <n v="93.839995999999999"/>
    <n v="93.839995999999999"/>
    <n v="1831200"/>
    <s v="EA"/>
    <x v="8"/>
    <s v="$50.00 to $99.99"/>
    <n v="50"/>
    <n v="0.08"/>
    <n v="120"/>
    <n v="140759.99400000001"/>
    <s v="EA"/>
    <s v="Electronic Arts"/>
    <s v="Communication Services"/>
    <s v="Interactive Home Entertainment"/>
    <s v="Redwood City, California"/>
    <d v="2002-07-22T00:00:00"/>
    <n v="712515"/>
    <m/>
  </r>
  <r>
    <d v="2019-05-22T00:00:00"/>
    <s v="EA"/>
    <s v="sell"/>
    <n v="600"/>
    <n v="12"/>
    <s v="2019-05-22"/>
    <n v="94.839995999999999"/>
    <n v="95.599997999999999"/>
    <n v="93.629997000000003"/>
    <n v="93.839995999999999"/>
    <n v="93.839995999999999"/>
    <n v="1831200"/>
    <s v="EA"/>
    <x v="11"/>
    <s v="$50.00 to $99.99"/>
    <n v="50"/>
    <n v="0.08"/>
    <n v="48"/>
    <n v="56303.997600000002"/>
    <s v="EA"/>
    <s v="Electronic Arts"/>
    <s v="Communication Services"/>
    <s v="Interactive Home Entertainment"/>
    <s v="Redwood City, California"/>
    <d v="2002-07-22T00:00:00"/>
    <n v="712515"/>
    <m/>
  </r>
  <r>
    <d v="2019-05-22T00:00:00"/>
    <s v="EA"/>
    <s v="sell"/>
    <n v="2500"/>
    <n v="18"/>
    <s v="2019-05-22"/>
    <n v="94.839995999999999"/>
    <n v="95.599997999999999"/>
    <n v="93.629997000000003"/>
    <n v="93.839995999999999"/>
    <n v="93.839995999999999"/>
    <n v="1831200"/>
    <s v="EA"/>
    <x v="18"/>
    <s v="$50.00 to $99.99"/>
    <n v="50"/>
    <n v="0.08"/>
    <n v="200"/>
    <n v="234599.99"/>
    <s v="EA"/>
    <s v="Electronic Arts"/>
    <s v="Communication Services"/>
    <s v="Interactive Home Entertainment"/>
    <s v="Redwood City, California"/>
    <d v="2002-07-22T00:00:00"/>
    <n v="712515"/>
    <m/>
  </r>
  <r>
    <d v="2019-05-08T00:00:00"/>
    <s v="EA"/>
    <s v="buy"/>
    <n v="2200"/>
    <n v="16"/>
    <s v="2019-05-08"/>
    <n v="99.110000999999997"/>
    <n v="99.57"/>
    <n v="92.18"/>
    <n v="93.879997000000003"/>
    <n v="93.879997000000003"/>
    <n v="17468500"/>
    <s v="EA"/>
    <x v="8"/>
    <s v="$50.00 to $99.99"/>
    <n v="50"/>
    <n v="0.08"/>
    <n v="176"/>
    <n v="206535.99340000001"/>
    <s v="EA"/>
    <s v="Electronic Arts"/>
    <s v="Communication Services"/>
    <s v="Interactive Home Entertainment"/>
    <s v="Redwood City, California"/>
    <d v="2002-07-22T00:00:00"/>
    <n v="712515"/>
    <m/>
  </r>
  <r>
    <d v="2019-05-08T00:00:00"/>
    <s v="EA"/>
    <s v="sell"/>
    <n v="1200"/>
    <n v="8"/>
    <s v="2019-05-08"/>
    <n v="99.110000999999997"/>
    <n v="99.57"/>
    <n v="92.18"/>
    <n v="93.879997000000003"/>
    <n v="93.879997000000003"/>
    <n v="17468500"/>
    <s v="EA"/>
    <x v="4"/>
    <s v="$50.00 to $99.99"/>
    <n v="50"/>
    <n v="0.08"/>
    <n v="96"/>
    <n v="112655.9964"/>
    <s v="EA"/>
    <s v="Electronic Arts"/>
    <s v="Communication Services"/>
    <s v="Interactive Home Entertainment"/>
    <s v="Redwood City, California"/>
    <d v="2002-07-22T00:00:00"/>
    <n v="712515"/>
    <m/>
  </r>
  <r>
    <d v="2019-05-10T00:00:00"/>
    <s v="EA"/>
    <s v="sell"/>
    <n v="600"/>
    <n v="3"/>
    <s v="2019-05-10"/>
    <n v="93.029999000000004"/>
    <n v="94.160004000000001"/>
    <n v="91.010002"/>
    <n v="93.879997000000003"/>
    <n v="93.879997000000003"/>
    <n v="3979100"/>
    <s v="EA"/>
    <x v="3"/>
    <s v="$50.00 to $99.99"/>
    <n v="50"/>
    <n v="0.08"/>
    <n v="48"/>
    <n v="56327.998200000002"/>
    <s v="EA"/>
    <s v="Electronic Arts"/>
    <s v="Communication Services"/>
    <s v="Interactive Home Entertainment"/>
    <s v="Redwood City, California"/>
    <d v="2002-07-22T00:00:00"/>
    <n v="712515"/>
    <m/>
  </r>
  <r>
    <d v="2019-05-10T00:00:00"/>
    <s v="EA"/>
    <s v="buy"/>
    <n v="100"/>
    <n v="4"/>
    <s v="2019-05-10"/>
    <n v="93.029999000000004"/>
    <n v="94.160004000000001"/>
    <n v="91.010002"/>
    <n v="93.879997000000003"/>
    <n v="93.879997000000003"/>
    <n v="3979100"/>
    <s v="EA"/>
    <x v="14"/>
    <s v="$50.00 to $99.99"/>
    <n v="50"/>
    <n v="0.08"/>
    <n v="8"/>
    <n v="9387.9997000000003"/>
    <s v="EA"/>
    <s v="Electronic Arts"/>
    <s v="Communication Services"/>
    <s v="Interactive Home Entertainment"/>
    <s v="Redwood City, California"/>
    <d v="2002-07-22T00:00:00"/>
    <n v="712515"/>
    <m/>
  </r>
  <r>
    <d v="2019-05-08T00:00:00"/>
    <s v="EA"/>
    <s v="sell"/>
    <n v="2500"/>
    <n v="20"/>
    <s v="2019-05-08"/>
    <n v="99.110000999999997"/>
    <n v="99.57"/>
    <n v="92.18"/>
    <n v="93.879997000000003"/>
    <n v="93.879997000000003"/>
    <n v="17468500"/>
    <s v="EA"/>
    <x v="15"/>
    <s v="$50.00 to $99.99"/>
    <n v="50"/>
    <n v="0.08"/>
    <n v="200"/>
    <n v="234699.99249999999"/>
    <s v="EA"/>
    <s v="Electronic Arts"/>
    <s v="Communication Services"/>
    <s v="Interactive Home Entertainment"/>
    <s v="Redwood City, California"/>
    <d v="2002-07-22T00:00:00"/>
    <n v="712515"/>
    <m/>
  </r>
  <r>
    <d v="2019-05-10T00:00:00"/>
    <s v="EA"/>
    <s v="sell"/>
    <n v="1800"/>
    <n v="16"/>
    <s v="2019-05-10"/>
    <n v="93.029999000000004"/>
    <n v="94.160004000000001"/>
    <n v="91.010002"/>
    <n v="93.879997000000003"/>
    <n v="93.879997000000003"/>
    <n v="3979100"/>
    <s v="EA"/>
    <x v="8"/>
    <s v="$50.00 to $99.99"/>
    <n v="50"/>
    <n v="0.08"/>
    <n v="144"/>
    <n v="168983.99460000001"/>
    <s v="EA"/>
    <s v="Electronic Arts"/>
    <s v="Communication Services"/>
    <s v="Interactive Home Entertainment"/>
    <s v="Redwood City, California"/>
    <d v="2002-07-22T00:00:00"/>
    <n v="712515"/>
    <m/>
  </r>
  <r>
    <d v="2019-04-24T00:00:00"/>
    <s v="EA"/>
    <s v="sell"/>
    <n v="800"/>
    <n v="10"/>
    <s v="2019-04-24"/>
    <n v="94.900002000000001"/>
    <n v="95.279999000000004"/>
    <n v="93.870002999999997"/>
    <n v="94.150002000000001"/>
    <n v="94.150002000000001"/>
    <n v="3041500"/>
    <s v="EA"/>
    <x v="2"/>
    <s v="$50.00 to $99.99"/>
    <n v="50"/>
    <n v="0.08"/>
    <n v="64"/>
    <n v="75320.001600000003"/>
    <s v="EA"/>
    <s v="Electronic Arts"/>
    <s v="Communication Services"/>
    <s v="Interactive Home Entertainment"/>
    <s v="Redwood City, California"/>
    <d v="2002-07-22T00:00:00"/>
    <n v="712515"/>
    <m/>
  </r>
  <r>
    <d v="2019-05-02T00:00:00"/>
    <s v="EA"/>
    <s v="sell"/>
    <n v="200"/>
    <n v="3"/>
    <s v="2019-05-02"/>
    <n v="95.25"/>
    <n v="96.330001999999993"/>
    <n v="93.889999000000003"/>
    <n v="94.400002000000001"/>
    <n v="94.400002000000001"/>
    <n v="3609500"/>
    <s v="EA"/>
    <x v="3"/>
    <s v="$50.00 to $99.99"/>
    <n v="50"/>
    <n v="0.08"/>
    <n v="16"/>
    <n v="18880.000400000001"/>
    <s v="EA"/>
    <s v="Electronic Arts"/>
    <s v="Communication Services"/>
    <s v="Interactive Home Entertainment"/>
    <s v="Redwood City, California"/>
    <d v="2002-07-22T00:00:00"/>
    <n v="712515"/>
    <m/>
  </r>
  <r>
    <d v="2019-05-02T00:00:00"/>
    <s v="EA"/>
    <s v="buy"/>
    <n v="1000"/>
    <n v="13"/>
    <s v="2019-05-02"/>
    <n v="95.25"/>
    <n v="96.330001999999993"/>
    <n v="93.889999000000003"/>
    <n v="94.400002000000001"/>
    <n v="94.400002000000001"/>
    <n v="3609500"/>
    <s v="EA"/>
    <x v="13"/>
    <s v="$50.00 to $99.99"/>
    <n v="50"/>
    <n v="0.08"/>
    <n v="80"/>
    <n v="94400.002000000008"/>
    <s v="EA"/>
    <s v="Electronic Arts"/>
    <s v="Communication Services"/>
    <s v="Interactive Home Entertainment"/>
    <s v="Redwood City, California"/>
    <d v="2002-07-22T00:00:00"/>
    <n v="712515"/>
    <m/>
  </r>
  <r>
    <d v="2019-05-02T00:00:00"/>
    <s v="EA"/>
    <s v="buy"/>
    <n v="1100"/>
    <n v="19"/>
    <s v="2019-05-02"/>
    <n v="95.25"/>
    <n v="96.330001999999993"/>
    <n v="93.889999000000003"/>
    <n v="94.400002000000001"/>
    <n v="94.400002000000001"/>
    <n v="3609500"/>
    <s v="EA"/>
    <x v="0"/>
    <s v="$50.00 to $99.99"/>
    <n v="50"/>
    <n v="0.08"/>
    <n v="88"/>
    <n v="103840.0022"/>
    <s v="EA"/>
    <s v="Electronic Arts"/>
    <s v="Communication Services"/>
    <s v="Interactive Home Entertainment"/>
    <s v="Redwood City, California"/>
    <d v="2002-07-22T00:00:00"/>
    <n v="712515"/>
    <m/>
  </r>
  <r>
    <d v="2019-04-26T00:00:00"/>
    <s v="EA"/>
    <s v="buy"/>
    <n v="1400"/>
    <n v="20"/>
    <s v="2019-04-26"/>
    <n v="93.459998999999996"/>
    <n v="94.580001999999993"/>
    <n v="92.82"/>
    <n v="94.470000999999996"/>
    <n v="94.470000999999996"/>
    <n v="3496300"/>
    <s v="EA"/>
    <x v="15"/>
    <s v="$50.00 to $99.99"/>
    <n v="50"/>
    <n v="0.08"/>
    <n v="112"/>
    <n v="132258.00140000001"/>
    <s v="EA"/>
    <s v="Electronic Arts"/>
    <s v="Communication Services"/>
    <s v="Interactive Home Entertainment"/>
    <s v="Redwood City, California"/>
    <d v="2002-07-22T00:00:00"/>
    <n v="712515"/>
    <m/>
  </r>
  <r>
    <d v="2019-04-26T00:00:00"/>
    <s v="EA"/>
    <s v="buy"/>
    <n v="400"/>
    <n v="4"/>
    <s v="2019-04-26"/>
    <n v="93.459998999999996"/>
    <n v="94.580001999999993"/>
    <n v="92.82"/>
    <n v="94.470000999999996"/>
    <n v="94.470000999999996"/>
    <n v="3496300"/>
    <s v="EA"/>
    <x v="14"/>
    <s v="$50.00 to $99.99"/>
    <n v="50"/>
    <n v="0.08"/>
    <n v="32"/>
    <n v="37788.000399999997"/>
    <s v="EA"/>
    <s v="Electronic Arts"/>
    <s v="Communication Services"/>
    <s v="Interactive Home Entertainment"/>
    <s v="Redwood City, California"/>
    <d v="2002-07-22T00:00:00"/>
    <n v="712515"/>
    <m/>
  </r>
  <r>
    <d v="2019-04-26T00:00:00"/>
    <s v="EA"/>
    <s v="sell"/>
    <n v="1400"/>
    <n v="7"/>
    <s v="2019-04-26"/>
    <n v="93.459998999999996"/>
    <n v="94.580001999999993"/>
    <n v="92.82"/>
    <n v="94.470000999999996"/>
    <n v="94.470000999999996"/>
    <n v="3496300"/>
    <s v="EA"/>
    <x v="7"/>
    <s v="$50.00 to $99.99"/>
    <n v="50"/>
    <n v="0.08"/>
    <n v="112"/>
    <n v="132258.00140000001"/>
    <s v="EA"/>
    <s v="Electronic Arts"/>
    <s v="Communication Services"/>
    <s v="Interactive Home Entertainment"/>
    <s v="Redwood City, California"/>
    <d v="2002-07-22T00:00:00"/>
    <n v="712515"/>
    <m/>
  </r>
  <r>
    <d v="2019-05-14T00:00:00"/>
    <s v="EA"/>
    <s v="buy"/>
    <n v="500"/>
    <n v="7"/>
    <s v="2019-05-14"/>
    <n v="90.919998000000007"/>
    <n v="95.519997000000004"/>
    <n v="90.75"/>
    <n v="94.57"/>
    <n v="94.57"/>
    <n v="5769300"/>
    <s v="EA"/>
    <x v="7"/>
    <s v="$50.00 to $99.99"/>
    <n v="50"/>
    <n v="0.08"/>
    <n v="40"/>
    <n v="47285"/>
    <s v="EA"/>
    <s v="Electronic Arts"/>
    <s v="Communication Services"/>
    <s v="Interactive Home Entertainment"/>
    <s v="Redwood City, California"/>
    <d v="2002-07-22T00:00:00"/>
    <n v="712515"/>
    <m/>
  </r>
  <r>
    <d v="2019-04-30T00:00:00"/>
    <s v="EA"/>
    <s v="buy"/>
    <n v="600"/>
    <n v="8"/>
    <s v="2019-04-30"/>
    <n v="94.489998"/>
    <n v="95.080001999999993"/>
    <n v="93.800003000000004"/>
    <n v="94.650002000000001"/>
    <n v="94.650002000000001"/>
    <n v="2824600"/>
    <s v="EA"/>
    <x v="4"/>
    <s v="$50.00 to $99.99"/>
    <n v="50"/>
    <n v="0.08"/>
    <n v="48"/>
    <n v="56790.001199999999"/>
    <s v="EA"/>
    <s v="Electronic Arts"/>
    <s v="Communication Services"/>
    <s v="Interactive Home Entertainment"/>
    <s v="Redwood City, California"/>
    <d v="2002-07-22T00:00:00"/>
    <n v="712515"/>
    <m/>
  </r>
  <r>
    <d v="2019-05-01T00:00:00"/>
    <s v="EA"/>
    <s v="buy"/>
    <n v="500"/>
    <n v="4"/>
    <s v="2019-05-01"/>
    <n v="95.010002"/>
    <n v="97.199996999999996"/>
    <n v="94.739998"/>
    <n v="94.860000999999997"/>
    <n v="94.860000999999997"/>
    <n v="4264300"/>
    <s v="EA"/>
    <x v="14"/>
    <s v="$50.00 to $99.99"/>
    <n v="50"/>
    <n v="0.08"/>
    <n v="40"/>
    <n v="47430.000500000002"/>
    <s v="EA"/>
    <s v="Electronic Arts"/>
    <s v="Communication Services"/>
    <s v="Interactive Home Entertainment"/>
    <s v="Redwood City, California"/>
    <d v="2002-07-22T00:00:00"/>
    <n v="712515"/>
    <m/>
  </r>
  <r>
    <d v="2019-05-01T00:00:00"/>
    <s v="EA"/>
    <s v="sell"/>
    <n v="1700"/>
    <n v="16"/>
    <s v="2019-05-01"/>
    <n v="95.010002"/>
    <n v="97.199996999999996"/>
    <n v="94.739998"/>
    <n v="94.860000999999997"/>
    <n v="94.860000999999997"/>
    <n v="4264300"/>
    <s v="EA"/>
    <x v="8"/>
    <s v="$50.00 to $99.99"/>
    <n v="50"/>
    <n v="0.08"/>
    <n v="136"/>
    <n v="161262.00169999999"/>
    <s v="EA"/>
    <s v="Electronic Arts"/>
    <s v="Communication Services"/>
    <s v="Interactive Home Entertainment"/>
    <s v="Redwood City, California"/>
    <d v="2002-07-22T00:00:00"/>
    <n v="712515"/>
    <m/>
  </r>
  <r>
    <d v="2019-06-05T00:00:00"/>
    <s v="EA"/>
    <s v="buy"/>
    <n v="1400"/>
    <n v="13"/>
    <s v="2019-06-05"/>
    <n v="93.690002000000007"/>
    <n v="95.989998"/>
    <n v="93.690002000000007"/>
    <n v="95.25"/>
    <n v="95.25"/>
    <n v="2584000"/>
    <s v="EA"/>
    <x v="13"/>
    <s v="$50.00 to $99.99"/>
    <n v="50"/>
    <n v="0.08"/>
    <n v="112"/>
    <n v="133350"/>
    <s v="EA"/>
    <s v="Electronic Arts"/>
    <s v="Communication Services"/>
    <s v="Interactive Home Entertainment"/>
    <s v="Redwood City, California"/>
    <d v="2002-07-22T00:00:00"/>
    <n v="712515"/>
    <m/>
  </r>
  <r>
    <d v="2019-06-05T00:00:00"/>
    <s v="EA"/>
    <s v="sell"/>
    <n v="100"/>
    <n v="4"/>
    <s v="2019-06-05"/>
    <n v="93.690002000000007"/>
    <n v="95.989998"/>
    <n v="93.690002000000007"/>
    <n v="95.25"/>
    <n v="95.25"/>
    <n v="2584000"/>
    <s v="EA"/>
    <x v="14"/>
    <s v="$50.00 to $99.99"/>
    <n v="50"/>
    <n v="0.08"/>
    <n v="8"/>
    <n v="9525"/>
    <s v="EA"/>
    <s v="Electronic Arts"/>
    <s v="Communication Services"/>
    <s v="Interactive Home Entertainment"/>
    <s v="Redwood City, California"/>
    <d v="2002-07-22T00:00:00"/>
    <n v="712515"/>
    <m/>
  </r>
  <r>
    <d v="2019-06-21T00:00:00"/>
    <s v="EA"/>
    <s v="buy"/>
    <n v="900"/>
    <n v="8"/>
    <s v="2019-06-21"/>
    <n v="92.980002999999996"/>
    <n v="95.980002999999996"/>
    <n v="91.400002000000001"/>
    <n v="95.330001999999993"/>
    <n v="95.330001999999993"/>
    <n v="6237400"/>
    <s v="EA"/>
    <x v="4"/>
    <s v="$50.00 to $99.99"/>
    <n v="50"/>
    <n v="0.08"/>
    <n v="72"/>
    <n v="85797.001799999998"/>
    <s v="EA"/>
    <s v="Electronic Arts"/>
    <s v="Communication Services"/>
    <s v="Interactive Home Entertainment"/>
    <s v="Redwood City, California"/>
    <d v="2002-07-22T00:00:00"/>
    <n v="712515"/>
    <m/>
  </r>
  <r>
    <d v="2019-06-21T00:00:00"/>
    <s v="EA"/>
    <s v="sell"/>
    <n v="1200"/>
    <n v="15"/>
    <s v="2019-06-21"/>
    <n v="92.980002999999996"/>
    <n v="95.980002999999996"/>
    <n v="91.400002000000001"/>
    <n v="95.330001999999993"/>
    <n v="95.330001999999993"/>
    <n v="6237400"/>
    <s v="EA"/>
    <x v="9"/>
    <s v="$50.00 to $99.99"/>
    <n v="50"/>
    <n v="0.08"/>
    <n v="96"/>
    <n v="114396.0024"/>
    <s v="EA"/>
    <s v="Electronic Arts"/>
    <s v="Communication Services"/>
    <s v="Interactive Home Entertainment"/>
    <s v="Redwood City, California"/>
    <d v="2002-07-22T00:00:00"/>
    <n v="712515"/>
    <m/>
  </r>
  <r>
    <d v="2019-06-10T00:00:00"/>
    <s v="EA"/>
    <s v="buy"/>
    <n v="2200"/>
    <n v="13"/>
    <s v="2019-06-10"/>
    <n v="98"/>
    <n v="98.129997000000003"/>
    <n v="94.050003000000004"/>
    <n v="95.510002"/>
    <n v="95.510002"/>
    <n v="2503200"/>
    <s v="EA"/>
    <x v="13"/>
    <s v="$50.00 to $99.99"/>
    <n v="50"/>
    <n v="0.08"/>
    <n v="176"/>
    <n v="210122.00440000001"/>
    <s v="EA"/>
    <s v="Electronic Arts"/>
    <s v="Communication Services"/>
    <s v="Interactive Home Entertainment"/>
    <s v="Redwood City, California"/>
    <d v="2002-07-22T00:00:00"/>
    <n v="712515"/>
    <m/>
  </r>
  <r>
    <d v="2019-06-10T00:00:00"/>
    <s v="EA"/>
    <s v="sell"/>
    <n v="100"/>
    <n v="2"/>
    <s v="2019-06-10"/>
    <n v="98"/>
    <n v="98.129997000000003"/>
    <n v="94.050003000000004"/>
    <n v="95.510002"/>
    <n v="95.510002"/>
    <n v="2503200"/>
    <s v="EA"/>
    <x v="10"/>
    <s v="$50.00 to $99.99"/>
    <n v="50"/>
    <n v="0.08"/>
    <n v="8"/>
    <n v="9551.0002000000004"/>
    <s v="EA"/>
    <s v="Electronic Arts"/>
    <s v="Communication Services"/>
    <s v="Interactive Home Entertainment"/>
    <s v="Redwood City, California"/>
    <d v="2002-07-22T00:00:00"/>
    <n v="712515"/>
    <m/>
  </r>
  <r>
    <d v="2019-05-21T00:00:00"/>
    <s v="EA"/>
    <s v="sell"/>
    <n v="2500"/>
    <n v="16"/>
    <s v="2019-05-21"/>
    <n v="93.400002000000001"/>
    <n v="96.25"/>
    <n v="93.25"/>
    <n v="95.650002000000001"/>
    <n v="95.650002000000001"/>
    <n v="3958200"/>
    <s v="EA"/>
    <x v="8"/>
    <s v="$50.00 to $99.99"/>
    <n v="50"/>
    <n v="0.08"/>
    <n v="200"/>
    <n v="239125.005"/>
    <s v="EA"/>
    <s v="Electronic Arts"/>
    <s v="Communication Services"/>
    <s v="Interactive Home Entertainment"/>
    <s v="Redwood City, California"/>
    <d v="2002-07-22T00:00:00"/>
    <n v="712515"/>
    <m/>
  </r>
  <r>
    <d v="2019-05-21T00:00:00"/>
    <s v="EA"/>
    <s v="sell"/>
    <n v="100"/>
    <n v="2"/>
    <s v="2019-05-21"/>
    <n v="93.400002000000001"/>
    <n v="96.25"/>
    <n v="93.25"/>
    <n v="95.650002000000001"/>
    <n v="95.650002000000001"/>
    <n v="3958200"/>
    <s v="EA"/>
    <x v="10"/>
    <s v="$50.00 to $99.99"/>
    <n v="50"/>
    <n v="0.08"/>
    <n v="8"/>
    <n v="9565.0002000000004"/>
    <s v="EA"/>
    <s v="Electronic Arts"/>
    <s v="Communication Services"/>
    <s v="Interactive Home Entertainment"/>
    <s v="Redwood City, California"/>
    <d v="2002-07-22T00:00:00"/>
    <n v="712515"/>
    <m/>
  </r>
  <r>
    <d v="2019-06-06T00:00:00"/>
    <s v="EA"/>
    <s v="sell"/>
    <n v="1200"/>
    <n v="7"/>
    <s v="2019-06-06"/>
    <n v="95.959998999999996"/>
    <n v="97.379997000000003"/>
    <n v="95.059997999999993"/>
    <n v="96.389999000000003"/>
    <n v="96.389999000000003"/>
    <n v="2654200"/>
    <s v="EA"/>
    <x v="7"/>
    <s v="$50.00 to $99.99"/>
    <n v="50"/>
    <n v="0.08"/>
    <n v="96"/>
    <n v="115667.9988"/>
    <s v="EA"/>
    <s v="Electronic Arts"/>
    <s v="Communication Services"/>
    <s v="Interactive Home Entertainment"/>
    <s v="Redwood City, California"/>
    <d v="2002-07-22T00:00:00"/>
    <n v="712515"/>
    <m/>
  </r>
  <r>
    <d v="2019-06-06T00:00:00"/>
    <s v="EA"/>
    <s v="sell"/>
    <n v="2800"/>
    <n v="19"/>
    <s v="2019-06-06"/>
    <n v="95.959998999999996"/>
    <n v="97.379997000000003"/>
    <n v="95.059997999999993"/>
    <n v="96.389999000000003"/>
    <n v="96.389999000000003"/>
    <n v="2654200"/>
    <s v="EA"/>
    <x v="0"/>
    <s v="$50.00 to $99.99"/>
    <n v="50"/>
    <n v="0.08"/>
    <n v="224"/>
    <n v="269891.99719999998"/>
    <s v="EA"/>
    <s v="Electronic Arts"/>
    <s v="Communication Services"/>
    <s v="Interactive Home Entertainment"/>
    <s v="Redwood City, California"/>
    <d v="2002-07-22T00:00:00"/>
    <n v="712515"/>
    <m/>
  </r>
  <r>
    <d v="2019-06-06T00:00:00"/>
    <s v="EA"/>
    <s v="sell"/>
    <n v="1500"/>
    <n v="17"/>
    <s v="2019-06-06"/>
    <n v="95.959998999999996"/>
    <n v="97.379997000000003"/>
    <n v="95.059997999999993"/>
    <n v="96.389999000000003"/>
    <n v="96.389999000000003"/>
    <n v="2654200"/>
    <s v="EA"/>
    <x v="17"/>
    <s v="$50.00 to $99.99"/>
    <n v="50"/>
    <n v="0.08"/>
    <n v="120"/>
    <n v="144584.99849999999"/>
    <s v="EA"/>
    <s v="Electronic Arts"/>
    <s v="Communication Services"/>
    <s v="Interactive Home Entertainment"/>
    <s v="Redwood City, California"/>
    <d v="2002-07-22T00:00:00"/>
    <n v="712515"/>
    <m/>
  </r>
  <r>
    <d v="2019-05-15T00:00:00"/>
    <s v="EA"/>
    <s v="buy"/>
    <n v="1600"/>
    <n v="14"/>
    <s v="2019-05-15"/>
    <n v="93.800003000000004"/>
    <n v="98.32"/>
    <n v="93.660004000000001"/>
    <n v="96.769997000000004"/>
    <n v="96.769997000000004"/>
    <n v="4694700"/>
    <s v="EA"/>
    <x v="16"/>
    <s v="$50.00 to $99.99"/>
    <n v="50"/>
    <n v="0.08"/>
    <n v="128"/>
    <n v="154831.9952"/>
    <s v="EA"/>
    <s v="Electronic Arts"/>
    <s v="Communication Services"/>
    <s v="Interactive Home Entertainment"/>
    <s v="Redwood City, California"/>
    <d v="2002-07-22T00:00:00"/>
    <n v="712515"/>
    <m/>
  </r>
  <r>
    <d v="2019-05-15T00:00:00"/>
    <s v="EA"/>
    <s v="sell"/>
    <n v="1700"/>
    <n v="7"/>
    <s v="2019-05-15"/>
    <n v="93.800003000000004"/>
    <n v="98.32"/>
    <n v="93.660004000000001"/>
    <n v="96.769997000000004"/>
    <n v="96.769997000000004"/>
    <n v="4694700"/>
    <s v="EA"/>
    <x v="7"/>
    <s v="$50.00 to $99.99"/>
    <n v="50"/>
    <n v="0.08"/>
    <n v="136"/>
    <n v="164508.99489999999"/>
    <s v="EA"/>
    <s v="Electronic Arts"/>
    <s v="Communication Services"/>
    <s v="Interactive Home Entertainment"/>
    <s v="Redwood City, California"/>
    <d v="2002-07-22T00:00:00"/>
    <n v="712515"/>
    <m/>
  </r>
  <r>
    <d v="2019-06-07T00:00:00"/>
    <s v="EA"/>
    <s v="sell"/>
    <n v="100"/>
    <n v="2"/>
    <s v="2019-06-07"/>
    <n v="97"/>
    <n v="98.690002000000007"/>
    <n v="96.57"/>
    <n v="96.989998"/>
    <n v="96.989998"/>
    <n v="2021500"/>
    <s v="EA"/>
    <x v="10"/>
    <s v="$50.00 to $99.99"/>
    <n v="50"/>
    <n v="0.08"/>
    <n v="8"/>
    <n v="9698.9997999999996"/>
    <s v="EA"/>
    <s v="Electronic Arts"/>
    <s v="Communication Services"/>
    <s v="Interactive Home Entertainment"/>
    <s v="Redwood City, California"/>
    <d v="2002-07-22T00:00:00"/>
    <n v="712515"/>
    <m/>
  </r>
  <r>
    <d v="2019-06-07T00:00:00"/>
    <s v="EA"/>
    <s v="sell"/>
    <n v="2500"/>
    <n v="17"/>
    <s v="2019-06-07"/>
    <n v="97"/>
    <n v="98.690002000000007"/>
    <n v="96.57"/>
    <n v="96.989998"/>
    <n v="96.989998"/>
    <n v="2021500"/>
    <s v="EA"/>
    <x v="17"/>
    <s v="$50.00 to $99.99"/>
    <n v="50"/>
    <n v="0.08"/>
    <n v="200"/>
    <n v="242474.995"/>
    <s v="EA"/>
    <s v="Electronic Arts"/>
    <s v="Communication Services"/>
    <s v="Interactive Home Entertainment"/>
    <s v="Redwood City, California"/>
    <d v="2002-07-22T00:00:00"/>
    <n v="712515"/>
    <m/>
  </r>
  <r>
    <d v="2019-06-07T00:00:00"/>
    <s v="EA"/>
    <s v="sell"/>
    <n v="100"/>
    <n v="1"/>
    <s v="2019-06-07"/>
    <n v="97"/>
    <n v="98.690002000000007"/>
    <n v="96.57"/>
    <n v="96.989998"/>
    <n v="96.989998"/>
    <n v="2021500"/>
    <s v="EA"/>
    <x v="19"/>
    <s v="$50.00 to $99.99"/>
    <n v="50"/>
    <n v="0.08"/>
    <n v="8"/>
    <n v="9698.9997999999996"/>
    <s v="EA"/>
    <s v="Electronic Arts"/>
    <s v="Communication Services"/>
    <s v="Interactive Home Entertainment"/>
    <s v="Redwood City, California"/>
    <d v="2002-07-22T00:00:00"/>
    <n v="712515"/>
    <m/>
  </r>
  <r>
    <d v="2019-06-26T00:00:00"/>
    <s v="EA"/>
    <s v="buy"/>
    <n v="1500"/>
    <n v="10"/>
    <s v="2019-06-26"/>
    <n v="97.510002"/>
    <n v="98.040001000000004"/>
    <n v="95.620002999999997"/>
    <n v="97.32"/>
    <n v="97.32"/>
    <n v="2827100"/>
    <s v="EA"/>
    <x v="2"/>
    <s v="$50.00 to $99.99"/>
    <n v="50"/>
    <n v="0.08"/>
    <n v="120"/>
    <n v="145980"/>
    <s v="EA"/>
    <s v="Electronic Arts"/>
    <s v="Communication Services"/>
    <s v="Interactive Home Entertainment"/>
    <s v="Redwood City, California"/>
    <d v="2002-07-22T00:00:00"/>
    <n v="712515"/>
    <m/>
  </r>
  <r>
    <d v="2019-06-26T00:00:00"/>
    <s v="EA"/>
    <s v="buy"/>
    <n v="600"/>
    <n v="9"/>
    <s v="2019-06-26"/>
    <n v="97.510002"/>
    <n v="98.040001000000004"/>
    <n v="95.620002999999997"/>
    <n v="97.32"/>
    <n v="97.32"/>
    <n v="2827100"/>
    <s v="EA"/>
    <x v="6"/>
    <s v="$50.00 to $99.99"/>
    <n v="50"/>
    <n v="0.08"/>
    <n v="48"/>
    <n v="58391.999999999993"/>
    <s v="EA"/>
    <s v="Electronic Arts"/>
    <s v="Communication Services"/>
    <s v="Interactive Home Entertainment"/>
    <s v="Redwood City, California"/>
    <d v="2002-07-22T00:00:00"/>
    <n v="712515"/>
    <m/>
  </r>
  <r>
    <d v="2019-04-04T00:00:00"/>
    <s v="EA"/>
    <s v="sell"/>
    <n v="100"/>
    <n v="1"/>
    <s v="2019-04-04"/>
    <n v="99.989998"/>
    <n v="100.300003"/>
    <n v="97.589995999999999"/>
    <n v="97.940002000000007"/>
    <n v="97.940002000000007"/>
    <n v="4308700"/>
    <s v="EA"/>
    <x v="19"/>
    <s v="$50.00 to $99.99"/>
    <n v="50"/>
    <n v="0.08"/>
    <n v="8"/>
    <n v="9794.0002000000004"/>
    <s v="EA"/>
    <s v="Electronic Arts"/>
    <s v="Communication Services"/>
    <s v="Interactive Home Entertainment"/>
    <s v="Redwood City, California"/>
    <d v="2002-07-22T00:00:00"/>
    <n v="712515"/>
    <m/>
  </r>
  <r>
    <d v="2019-04-04T00:00:00"/>
    <s v="EA"/>
    <s v="buy"/>
    <n v="1500"/>
    <n v="20"/>
    <s v="2019-04-04"/>
    <n v="99.989998"/>
    <n v="100.300003"/>
    <n v="97.589995999999999"/>
    <n v="97.940002000000007"/>
    <n v="97.940002000000007"/>
    <n v="4308700"/>
    <s v="EA"/>
    <x v="15"/>
    <s v="$50.00 to $99.99"/>
    <n v="50"/>
    <n v="0.08"/>
    <n v="120"/>
    <n v="146910.003"/>
    <s v="EA"/>
    <s v="Electronic Arts"/>
    <s v="Communication Services"/>
    <s v="Interactive Home Entertainment"/>
    <s v="Redwood City, California"/>
    <d v="2002-07-22T00:00:00"/>
    <n v="712515"/>
    <m/>
  </r>
  <r>
    <d v="2019-04-08T00:00:00"/>
    <s v="EA"/>
    <s v="buy"/>
    <n v="400"/>
    <n v="6"/>
    <s v="2019-04-08"/>
    <n v="99.010002"/>
    <n v="99.419998000000007"/>
    <n v="95.660004000000001"/>
    <n v="97.949996999999996"/>
    <n v="97.949996999999996"/>
    <n v="3951000"/>
    <s v="EA"/>
    <x v="5"/>
    <s v="$50.00 to $99.99"/>
    <n v="50"/>
    <n v="0.08"/>
    <n v="32"/>
    <n v="39179.998800000001"/>
    <s v="EA"/>
    <s v="Electronic Arts"/>
    <s v="Communication Services"/>
    <s v="Interactive Home Entertainment"/>
    <s v="Redwood City, California"/>
    <d v="2002-07-22T00:00:00"/>
    <n v="712515"/>
    <m/>
  </r>
  <r>
    <d v="2019-04-08T00:00:00"/>
    <s v="EA"/>
    <s v="buy"/>
    <n v="1400"/>
    <n v="8"/>
    <s v="2019-04-08"/>
    <n v="99.010002"/>
    <n v="99.419998000000007"/>
    <n v="95.660004000000001"/>
    <n v="97.949996999999996"/>
    <n v="97.949996999999996"/>
    <n v="3951000"/>
    <s v="EA"/>
    <x v="4"/>
    <s v="$50.00 to $99.99"/>
    <n v="50"/>
    <n v="0.08"/>
    <n v="112"/>
    <n v="137129.9958"/>
    <s v="EA"/>
    <s v="Electronic Arts"/>
    <s v="Communication Services"/>
    <s v="Interactive Home Entertainment"/>
    <s v="Redwood City, California"/>
    <d v="2002-07-22T00:00:00"/>
    <n v="712515"/>
    <m/>
  </r>
  <r>
    <d v="2019-04-09T00:00:00"/>
    <s v="EA"/>
    <s v="sell"/>
    <n v="1700"/>
    <n v="18"/>
    <s v="2019-04-09"/>
    <n v="97.540001000000004"/>
    <n v="99.150002000000001"/>
    <n v="97.400002000000001"/>
    <n v="98.25"/>
    <n v="98.25"/>
    <n v="2543200"/>
    <s v="EA"/>
    <x v="18"/>
    <s v="$50.00 to $99.99"/>
    <n v="50"/>
    <n v="0.08"/>
    <n v="136"/>
    <n v="167025"/>
    <s v="EA"/>
    <s v="Electronic Arts"/>
    <s v="Communication Services"/>
    <s v="Interactive Home Entertainment"/>
    <s v="Redwood City, California"/>
    <d v="2002-07-22T00:00:00"/>
    <n v="712515"/>
    <m/>
  </r>
  <r>
    <d v="2019-05-16T00:00:00"/>
    <s v="EA"/>
    <s v="buy"/>
    <n v="2400"/>
    <n v="20"/>
    <s v="2019-05-16"/>
    <n v="96.739998"/>
    <n v="99.050003000000004"/>
    <n v="96.110000999999997"/>
    <n v="99"/>
    <n v="99"/>
    <n v="3728600"/>
    <s v="EA"/>
    <x v="15"/>
    <s v="$50.00 to $99.99"/>
    <n v="50"/>
    <n v="0.08"/>
    <n v="192"/>
    <n v="237600"/>
    <s v="EA"/>
    <s v="Electronic Arts"/>
    <s v="Communication Services"/>
    <s v="Interactive Home Entertainment"/>
    <s v="Redwood City, California"/>
    <d v="2002-07-22T00:00:00"/>
    <n v="712515"/>
    <m/>
  </r>
  <r>
    <d v="2019-06-24T00:00:00"/>
    <s v="EA"/>
    <s v="buy"/>
    <n v="1000"/>
    <n v="12"/>
    <s v="2019-06-24"/>
    <n v="95.660004000000001"/>
    <n v="99.559997999999993"/>
    <n v="95.230002999999996"/>
    <n v="99"/>
    <n v="99"/>
    <n v="5066800"/>
    <s v="EA"/>
    <x v="11"/>
    <s v="$50.00 to $99.99"/>
    <n v="50"/>
    <n v="0.08"/>
    <n v="80"/>
    <n v="99000"/>
    <s v="EA"/>
    <s v="Electronic Arts"/>
    <s v="Communication Services"/>
    <s v="Interactive Home Entertainment"/>
    <s v="Redwood City, California"/>
    <d v="2002-07-22T00:00:00"/>
    <n v="712515"/>
    <m/>
  </r>
  <r>
    <d v="2019-05-16T00:00:00"/>
    <s v="EA"/>
    <s v="buy"/>
    <n v="2400"/>
    <n v="19"/>
    <s v="2019-05-16"/>
    <n v="96.739998"/>
    <n v="99.050003000000004"/>
    <n v="96.110000999999997"/>
    <n v="99"/>
    <n v="99"/>
    <n v="3728600"/>
    <s v="EA"/>
    <x v="0"/>
    <s v="$50.00 to $99.99"/>
    <n v="50"/>
    <n v="0.08"/>
    <n v="192"/>
    <n v="237600"/>
    <s v="EA"/>
    <s v="Electronic Arts"/>
    <s v="Communication Services"/>
    <s v="Interactive Home Entertainment"/>
    <s v="Redwood City, California"/>
    <d v="2002-07-22T00:00:00"/>
    <n v="712515"/>
    <m/>
  </r>
  <r>
    <d v="2019-06-27T00:00:00"/>
    <s v="EA"/>
    <s v="buy"/>
    <n v="2900"/>
    <n v="14"/>
    <s v="2019-06-27"/>
    <n v="97.669998000000007"/>
    <n v="99.68"/>
    <n v="96.849997999999999"/>
    <n v="99.139999000000003"/>
    <n v="99.139999000000003"/>
    <n v="2907700"/>
    <s v="EA"/>
    <x v="16"/>
    <s v="$50.00 to $99.99"/>
    <n v="50"/>
    <n v="0.08"/>
    <n v="232"/>
    <n v="287505.99709999998"/>
    <s v="EA"/>
    <s v="Electronic Arts"/>
    <s v="Communication Services"/>
    <s v="Interactive Home Entertainment"/>
    <s v="Redwood City, California"/>
    <d v="2002-07-22T00:00:00"/>
    <n v="712515"/>
    <m/>
  </r>
  <r>
    <d v="2019-06-27T00:00:00"/>
    <s v="EA"/>
    <s v="sell"/>
    <n v="1400"/>
    <n v="16"/>
    <s v="2019-06-27"/>
    <n v="97.669998000000007"/>
    <n v="99.68"/>
    <n v="96.849997999999999"/>
    <n v="99.139999000000003"/>
    <n v="99.139999000000003"/>
    <n v="2907700"/>
    <s v="EA"/>
    <x v="8"/>
    <s v="$50.00 to $99.99"/>
    <n v="50"/>
    <n v="0.08"/>
    <n v="112"/>
    <n v="138795.99859999999"/>
    <s v="EA"/>
    <s v="Electronic Arts"/>
    <s v="Communication Services"/>
    <s v="Interactive Home Entertainment"/>
    <s v="Redwood City, California"/>
    <d v="2002-07-22T00:00:00"/>
    <n v="712515"/>
    <m/>
  </r>
  <r>
    <d v="2019-04-10T00:00:00"/>
    <s v="EA"/>
    <s v="buy"/>
    <n v="1700"/>
    <n v="7"/>
    <s v="2019-04-10"/>
    <n v="98.580001999999993"/>
    <n v="100.349998"/>
    <n v="98.379997000000003"/>
    <n v="99.629997000000003"/>
    <n v="99.629997000000003"/>
    <n v="2199500"/>
    <s v="EA"/>
    <x v="7"/>
    <s v="$50.00 to $99.99"/>
    <n v="50"/>
    <n v="0.08"/>
    <n v="136"/>
    <n v="169370.99489999999"/>
    <s v="EA"/>
    <s v="Electronic Arts"/>
    <s v="Communication Services"/>
    <s v="Interactive Home Entertainment"/>
    <s v="Redwood City, California"/>
    <d v="2002-07-22T00:00:00"/>
    <n v="712515"/>
    <m/>
  </r>
  <r>
    <d v="2019-04-10T00:00:00"/>
    <s v="EA"/>
    <s v="sell"/>
    <n v="1000"/>
    <n v="13"/>
    <s v="2019-04-10"/>
    <n v="98.580001999999993"/>
    <n v="100.349998"/>
    <n v="98.379997000000003"/>
    <n v="99.629997000000003"/>
    <n v="99.629997000000003"/>
    <n v="2199500"/>
    <s v="EA"/>
    <x v="13"/>
    <s v="$50.00 to $99.99"/>
    <n v="50"/>
    <n v="0.08"/>
    <n v="80"/>
    <n v="99629.997000000003"/>
    <s v="EA"/>
    <s v="Electronic Arts"/>
    <s v="Communication Services"/>
    <s v="Interactive Home Entertainment"/>
    <s v="Redwood City, California"/>
    <d v="2002-07-22T00:00:00"/>
    <n v="712515"/>
    <m/>
  </r>
  <r>
    <d v="2019-04-03T00:00:00"/>
    <s v="EA"/>
    <s v="sell"/>
    <n v="900"/>
    <n v="9"/>
    <s v="2019-04-03"/>
    <n v="100.910004"/>
    <n v="102.160004"/>
    <n v="100.07"/>
    <n v="100.150002"/>
    <n v="100.150002"/>
    <n v="3522800"/>
    <s v="EA"/>
    <x v="6"/>
    <s v="&gt;=$100.00"/>
    <n v="100"/>
    <n v="0.125"/>
    <n v="112.5"/>
    <n v="90135.001799999998"/>
    <s v="EA"/>
    <s v="Electronic Arts"/>
    <s v="Communication Services"/>
    <s v="Interactive Home Entertainment"/>
    <s v="Redwood City, California"/>
    <d v="2002-07-22T00:00:00"/>
    <n v="712515"/>
    <m/>
  </r>
  <r>
    <d v="2019-04-11T00:00:00"/>
    <s v="EA"/>
    <s v="buy"/>
    <n v="1400"/>
    <n v="16"/>
    <s v="2019-04-11"/>
    <n v="100"/>
    <n v="101.400002"/>
    <n v="99.629997000000003"/>
    <n v="100.58000199999999"/>
    <n v="100.58000199999999"/>
    <n v="2530500"/>
    <s v="EA"/>
    <x v="8"/>
    <s v="&gt;=$100.00"/>
    <n v="100"/>
    <n v="0.125"/>
    <n v="175"/>
    <n v="140812.00279999999"/>
    <s v="EA"/>
    <s v="Electronic Arts"/>
    <s v="Communication Services"/>
    <s v="Interactive Home Entertainment"/>
    <s v="Redwood City, California"/>
    <d v="2002-07-22T00:00:00"/>
    <n v="712515"/>
    <m/>
  </r>
  <r>
    <d v="2019-04-11T00:00:00"/>
    <s v="EA"/>
    <s v="sell"/>
    <n v="500"/>
    <n v="5"/>
    <s v="2019-04-11"/>
    <n v="100"/>
    <n v="101.400002"/>
    <n v="99.629997000000003"/>
    <n v="100.58000199999999"/>
    <n v="100.58000199999999"/>
    <n v="2530500"/>
    <s v="EA"/>
    <x v="12"/>
    <s v="&gt;=$100.00"/>
    <n v="100"/>
    <n v="0.125"/>
    <n v="62.5"/>
    <n v="50290.000999999997"/>
    <s v="EA"/>
    <s v="Electronic Arts"/>
    <s v="Communication Services"/>
    <s v="Interactive Home Entertainment"/>
    <s v="Redwood City, California"/>
    <d v="2002-07-22T00:00:00"/>
    <n v="712515"/>
    <m/>
  </r>
  <r>
    <d v="2019-04-11T00:00:00"/>
    <s v="EA"/>
    <s v="buy"/>
    <n v="1200"/>
    <n v="15"/>
    <s v="2019-04-11"/>
    <n v="100"/>
    <n v="101.400002"/>
    <n v="99.629997000000003"/>
    <n v="100.58000199999999"/>
    <n v="100.58000199999999"/>
    <n v="2530500"/>
    <s v="EA"/>
    <x v="9"/>
    <s v="&gt;=$100.00"/>
    <n v="100"/>
    <n v="0.125"/>
    <n v="150"/>
    <n v="120696.0024"/>
    <s v="EA"/>
    <s v="Electronic Arts"/>
    <s v="Communication Services"/>
    <s v="Interactive Home Entertainment"/>
    <s v="Redwood City, California"/>
    <d v="2002-07-22T00:00:00"/>
    <n v="712515"/>
    <m/>
  </r>
  <r>
    <d v="2019-04-11T00:00:00"/>
    <s v="EA"/>
    <s v="buy"/>
    <n v="2200"/>
    <n v="18"/>
    <s v="2019-04-11"/>
    <n v="100"/>
    <n v="101.400002"/>
    <n v="99.629997000000003"/>
    <n v="100.58000199999999"/>
    <n v="100.58000199999999"/>
    <n v="2530500"/>
    <s v="EA"/>
    <x v="18"/>
    <s v="&gt;=$100.00"/>
    <n v="100"/>
    <n v="0.125"/>
    <n v="275"/>
    <n v="221276.00440000001"/>
    <s v="EA"/>
    <s v="Electronic Arts"/>
    <s v="Communication Services"/>
    <s v="Interactive Home Entertainment"/>
    <s v="Redwood City, California"/>
    <d v="2002-07-22T00:00:00"/>
    <n v="712515"/>
    <m/>
  </r>
  <r>
    <d v="2019-04-11T00:00:00"/>
    <s v="EA"/>
    <s v="buy"/>
    <n v="500"/>
    <n v="8"/>
    <s v="2019-04-11"/>
    <n v="100"/>
    <n v="101.400002"/>
    <n v="99.629997000000003"/>
    <n v="100.58000199999999"/>
    <n v="100.58000199999999"/>
    <n v="2530500"/>
    <s v="EA"/>
    <x v="4"/>
    <s v="&gt;=$100.00"/>
    <n v="100"/>
    <n v="0.125"/>
    <n v="62.5"/>
    <n v="50290.000999999997"/>
    <s v="EA"/>
    <s v="Electronic Arts"/>
    <s v="Communication Services"/>
    <s v="Interactive Home Entertainment"/>
    <s v="Redwood City, California"/>
    <d v="2002-07-22T00:00:00"/>
    <n v="712515"/>
    <m/>
  </r>
  <r>
    <d v="2019-06-28T00:00:00"/>
    <s v="EA"/>
    <s v="sell"/>
    <n v="1200"/>
    <n v="14"/>
    <s v="2019-06-28"/>
    <n v="100.739998"/>
    <n v="101.449997"/>
    <n v="99.230002999999996"/>
    <n v="101.260002"/>
    <n v="101.260002"/>
    <n v="5185200"/>
    <s v="EA"/>
    <x v="16"/>
    <s v="&gt;=$100.00"/>
    <n v="100"/>
    <n v="0.125"/>
    <n v="150"/>
    <n v="121512.0024"/>
    <s v="EA"/>
    <s v="Electronic Arts"/>
    <s v="Communication Services"/>
    <s v="Interactive Home Entertainment"/>
    <s v="Redwood City, California"/>
    <d v="2002-07-22T00:00:00"/>
    <n v="712515"/>
    <m/>
  </r>
  <r>
    <d v="2019-06-28T00:00:00"/>
    <s v="EA"/>
    <s v="sell"/>
    <n v="2500"/>
    <n v="17"/>
    <s v="2019-06-28"/>
    <n v="100.739998"/>
    <n v="101.449997"/>
    <n v="99.230002999999996"/>
    <n v="101.260002"/>
    <n v="101.260002"/>
    <n v="5185200"/>
    <s v="EA"/>
    <x v="17"/>
    <s v="&gt;=$100.00"/>
    <n v="100"/>
    <n v="0.125"/>
    <n v="312.5"/>
    <n v="253150.005"/>
    <s v="EA"/>
    <s v="Electronic Arts"/>
    <s v="Communication Services"/>
    <s v="Interactive Home Entertainment"/>
    <s v="Redwood City, California"/>
    <d v="2002-07-22T00:00:00"/>
    <n v="712515"/>
    <m/>
  </r>
  <r>
    <d v="2019-04-12T00:00:00"/>
    <s v="EA"/>
    <s v="buy"/>
    <n v="200"/>
    <n v="5"/>
    <s v="2019-04-12"/>
    <n v="101.129997"/>
    <n v="102.389999"/>
    <n v="100.32"/>
    <n v="101.83000199999999"/>
    <n v="101.83000199999999"/>
    <n v="2375900"/>
    <s v="EA"/>
    <x v="12"/>
    <s v="&gt;=$100.00"/>
    <n v="100"/>
    <n v="0.125"/>
    <n v="25"/>
    <n v="20366.000400000001"/>
    <s v="EA"/>
    <s v="Electronic Arts"/>
    <s v="Communication Services"/>
    <s v="Interactive Home Entertainment"/>
    <s v="Redwood City, California"/>
    <d v="2002-07-22T00:00:00"/>
    <n v="712515"/>
    <m/>
  </r>
  <r>
    <d v="2019-04-12T00:00:00"/>
    <s v="EA"/>
    <s v="sell"/>
    <n v="300"/>
    <n v="4"/>
    <s v="2019-04-12"/>
    <n v="101.129997"/>
    <n v="102.389999"/>
    <n v="100.32"/>
    <n v="101.83000199999999"/>
    <n v="101.83000199999999"/>
    <n v="2375900"/>
    <s v="EA"/>
    <x v="14"/>
    <s v="&gt;=$100.00"/>
    <n v="100"/>
    <n v="0.125"/>
    <n v="37.5"/>
    <n v="30549.000599999999"/>
    <s v="EA"/>
    <s v="Electronic Arts"/>
    <s v="Communication Services"/>
    <s v="Interactive Home Entertainment"/>
    <s v="Redwood City, California"/>
    <d v="2002-07-22T00:00:00"/>
    <n v="712515"/>
    <m/>
  </r>
  <r>
    <d v="2019-04-12T00:00:00"/>
    <s v="EA"/>
    <s v="sell"/>
    <n v="1500"/>
    <n v="17"/>
    <s v="2019-04-12"/>
    <n v="101.129997"/>
    <n v="102.389999"/>
    <n v="100.32"/>
    <n v="101.83000199999999"/>
    <n v="101.83000199999999"/>
    <n v="2375900"/>
    <s v="EA"/>
    <x v="17"/>
    <s v="&gt;=$100.00"/>
    <n v="100"/>
    <n v="0.125"/>
    <n v="187.5"/>
    <n v="152745.003"/>
    <s v="EA"/>
    <s v="Electronic Arts"/>
    <s v="Communication Services"/>
    <s v="Interactive Home Entertainment"/>
    <s v="Redwood City, California"/>
    <d v="2002-07-22T00:00:00"/>
    <n v="712515"/>
    <m/>
  </r>
  <r>
    <d v="2019-04-12T00:00:00"/>
    <s v="EA"/>
    <s v="sell"/>
    <n v="200"/>
    <n v="3"/>
    <s v="2019-04-12"/>
    <n v="101.129997"/>
    <n v="102.389999"/>
    <n v="100.32"/>
    <n v="101.83000199999999"/>
    <n v="101.83000199999999"/>
    <n v="2375900"/>
    <s v="EA"/>
    <x v="3"/>
    <s v="&gt;=$100.00"/>
    <n v="100"/>
    <n v="0.125"/>
    <n v="25"/>
    <n v="20366.000400000001"/>
    <s v="EA"/>
    <s v="Electronic Arts"/>
    <s v="Communication Services"/>
    <s v="Interactive Home Entertainment"/>
    <s v="Redwood City, California"/>
    <d v="2002-07-22T00:00:00"/>
    <n v="712515"/>
    <m/>
  </r>
  <r>
    <d v="2019-04-12T00:00:00"/>
    <s v="EA"/>
    <s v="sell"/>
    <n v="700"/>
    <n v="12"/>
    <s v="2019-04-12"/>
    <n v="101.129997"/>
    <n v="102.389999"/>
    <n v="100.32"/>
    <n v="101.83000199999999"/>
    <n v="101.83000199999999"/>
    <n v="2375900"/>
    <s v="EA"/>
    <x v="11"/>
    <s v="&gt;=$100.00"/>
    <n v="100"/>
    <n v="0.125"/>
    <n v="87.5"/>
    <n v="71281.001399999994"/>
    <s v="EA"/>
    <s v="Electronic Arts"/>
    <s v="Communication Services"/>
    <s v="Interactive Home Entertainment"/>
    <s v="Redwood City, California"/>
    <d v="2002-07-22T00:00:00"/>
    <n v="712515"/>
    <m/>
  </r>
  <r>
    <d v="2019-04-01T00:00:00"/>
    <s v="EA"/>
    <s v="buy"/>
    <n v="400"/>
    <n v="2"/>
    <s v="2019-04-01"/>
    <n v="103.029999"/>
    <n v="103.949997"/>
    <n v="101.620003"/>
    <n v="102.66999800000001"/>
    <n v="102.66999800000001"/>
    <n v="2879200"/>
    <s v="EA"/>
    <x v="10"/>
    <s v="&gt;=$100.00"/>
    <n v="100"/>
    <n v="0.125"/>
    <n v="50"/>
    <n v="41067.999200000013"/>
    <s v="EA"/>
    <s v="Electronic Arts"/>
    <s v="Communication Services"/>
    <s v="Interactive Home Entertainment"/>
    <s v="Redwood City, California"/>
    <d v="2002-07-22T00:00:00"/>
    <n v="712515"/>
    <m/>
  </r>
  <r>
    <d v="2019-04-01T00:00:00"/>
    <s v="EA"/>
    <s v="sell"/>
    <n v="700"/>
    <n v="9"/>
    <s v="2019-04-01"/>
    <n v="103.029999"/>
    <n v="103.949997"/>
    <n v="101.620003"/>
    <n v="102.66999800000001"/>
    <n v="102.66999800000001"/>
    <n v="2879200"/>
    <s v="EA"/>
    <x v="6"/>
    <s v="&gt;=$100.00"/>
    <n v="100"/>
    <n v="0.125"/>
    <n v="87.5"/>
    <n v="71868.998600000006"/>
    <s v="EA"/>
    <s v="Electronic Arts"/>
    <s v="Communication Services"/>
    <s v="Interactive Home Entertainment"/>
    <s v="Redwood City, California"/>
    <d v="2002-07-22T00:00:00"/>
    <n v="712515"/>
    <m/>
  </r>
  <r>
    <d v="2019-06-03T00:00:00"/>
    <s v="CTXS"/>
    <s v="sell"/>
    <n v="600"/>
    <n v="12"/>
    <s v="2019-06-03"/>
    <n v="93.989998"/>
    <n v="94.489998"/>
    <n v="93.120002999999997"/>
    <n v="93.480002999999996"/>
    <n v="93.135352999999995"/>
    <n v="2050700"/>
    <s v="CTXS"/>
    <x v="11"/>
    <s v="$50.00 to $99.99"/>
    <n v="50"/>
    <n v="0.08"/>
    <n v="48"/>
    <n v="55881.211799999997"/>
    <s v="CTXS"/>
    <s v="Citrix Systems"/>
    <s v="Information Technology"/>
    <s v="Internet Software &amp; Services"/>
    <s v="Fort Lauderdale, Florida"/>
    <d v="1999-12-01T00:00:00"/>
    <n v="877890"/>
    <m/>
  </r>
  <r>
    <d v="2019-06-03T00:00:00"/>
    <s v="CTXS"/>
    <s v="sell"/>
    <n v="400"/>
    <n v="13"/>
    <s v="2019-06-03"/>
    <n v="93.989998"/>
    <n v="94.489998"/>
    <n v="93.120002999999997"/>
    <n v="93.480002999999996"/>
    <n v="93.135352999999995"/>
    <n v="2050700"/>
    <s v="CTXS"/>
    <x v="13"/>
    <s v="$50.00 to $99.99"/>
    <n v="50"/>
    <n v="0.08"/>
    <n v="32"/>
    <n v="37254.141199999998"/>
    <s v="CTXS"/>
    <s v="Citrix Systems"/>
    <s v="Information Technology"/>
    <s v="Internet Software &amp; Services"/>
    <s v="Fort Lauderdale, Florida"/>
    <d v="1999-12-01T00:00:00"/>
    <n v="877890"/>
    <m/>
  </r>
  <r>
    <d v="2019-06-04T00:00:00"/>
    <s v="CTXS"/>
    <s v="sell"/>
    <n v="2200"/>
    <n v="20"/>
    <s v="2019-06-04"/>
    <n v="94.610000999999997"/>
    <n v="94.839995999999999"/>
    <n v="93.540001000000004"/>
    <n v="94.360000999999997"/>
    <n v="94.012107999999998"/>
    <n v="1983000"/>
    <s v="CTXS"/>
    <x v="15"/>
    <s v="$50.00 to $99.99"/>
    <n v="50"/>
    <n v="0.08"/>
    <n v="176"/>
    <n v="206826.63759999999"/>
    <s v="CTXS"/>
    <s v="Citrix Systems"/>
    <s v="Information Technology"/>
    <s v="Internet Software &amp; Services"/>
    <s v="Fort Lauderdale, Florida"/>
    <d v="1999-12-01T00:00:00"/>
    <n v="877890"/>
    <m/>
  </r>
  <r>
    <d v="2019-05-29T00:00:00"/>
    <s v="CTXS"/>
    <s v="buy"/>
    <n v="2500"/>
    <n v="10"/>
    <s v="2019-05-29"/>
    <n v="94.75"/>
    <n v="95.07"/>
    <n v="94.010002"/>
    <n v="94.389999000000003"/>
    <n v="94.041991999999993"/>
    <n v="1410200"/>
    <s v="CTXS"/>
    <x v="2"/>
    <s v="$50.00 to $99.99"/>
    <n v="50"/>
    <n v="0.08"/>
    <n v="200"/>
    <n v="235104.98"/>
    <s v="CTXS"/>
    <s v="Citrix Systems"/>
    <s v="Information Technology"/>
    <s v="Internet Software &amp; Services"/>
    <s v="Fort Lauderdale, Florida"/>
    <d v="1999-12-01T00:00:00"/>
    <n v="877890"/>
    <m/>
  </r>
  <r>
    <d v="2019-05-24T00:00:00"/>
    <s v="CTXS"/>
    <s v="buy"/>
    <n v="1400"/>
    <n v="16"/>
    <s v="2019-05-24"/>
    <n v="95.669998000000007"/>
    <n v="95.800003000000004"/>
    <n v="93.989998"/>
    <n v="94.650002000000001"/>
    <n v="94.301033000000004"/>
    <n v="1347800"/>
    <s v="CTXS"/>
    <x v="8"/>
    <s v="$50.00 to $99.99"/>
    <n v="50"/>
    <n v="0.08"/>
    <n v="112"/>
    <n v="132021.44620000001"/>
    <s v="CTXS"/>
    <s v="Citrix Systems"/>
    <s v="Information Technology"/>
    <s v="Internet Software &amp; Services"/>
    <s v="Fort Lauderdale, Florida"/>
    <d v="1999-12-01T00:00:00"/>
    <n v="877890"/>
    <m/>
  </r>
  <r>
    <d v="2019-05-24T00:00:00"/>
    <s v="CTXS"/>
    <s v="sell"/>
    <n v="300"/>
    <n v="6"/>
    <s v="2019-05-24"/>
    <n v="95.669998000000007"/>
    <n v="95.800003000000004"/>
    <n v="93.989998"/>
    <n v="94.650002000000001"/>
    <n v="94.301033000000004"/>
    <n v="1347800"/>
    <s v="CTXS"/>
    <x v="5"/>
    <s v="$50.00 to $99.99"/>
    <n v="50"/>
    <n v="0.08"/>
    <n v="24"/>
    <n v="28290.3099"/>
    <s v="CTXS"/>
    <s v="Citrix Systems"/>
    <s v="Information Technology"/>
    <s v="Internet Software &amp; Services"/>
    <s v="Fort Lauderdale, Florida"/>
    <d v="1999-12-01T00:00:00"/>
    <n v="877890"/>
    <m/>
  </r>
  <r>
    <d v="2019-05-24T00:00:00"/>
    <s v="CTXS"/>
    <s v="buy"/>
    <n v="700"/>
    <n v="14"/>
    <s v="2019-05-24"/>
    <n v="95.669998000000007"/>
    <n v="95.800003000000004"/>
    <n v="93.989998"/>
    <n v="94.650002000000001"/>
    <n v="94.301033000000004"/>
    <n v="1347800"/>
    <s v="CTXS"/>
    <x v="16"/>
    <s v="$50.00 to $99.99"/>
    <n v="50"/>
    <n v="0.08"/>
    <n v="56"/>
    <n v="66010.723100000003"/>
    <s v="CTXS"/>
    <s v="Citrix Systems"/>
    <s v="Information Technology"/>
    <s v="Internet Software &amp; Services"/>
    <s v="Fort Lauderdale, Florida"/>
    <d v="1999-12-01T00:00:00"/>
    <n v="877890"/>
    <m/>
  </r>
  <r>
    <d v="2019-05-30T00:00:00"/>
    <s v="CTXS"/>
    <s v="buy"/>
    <n v="1600"/>
    <n v="15"/>
    <s v="2019-05-30"/>
    <n v="94.5"/>
    <n v="95.150002000000001"/>
    <n v="94.230002999999996"/>
    <n v="94.739998"/>
    <n v="94.390701000000007"/>
    <n v="928200"/>
    <s v="CTXS"/>
    <x v="9"/>
    <s v="$50.00 to $99.99"/>
    <n v="50"/>
    <n v="0.08"/>
    <n v="128"/>
    <n v="151025.12160000001"/>
    <s v="CTXS"/>
    <s v="Citrix Systems"/>
    <s v="Information Technology"/>
    <s v="Internet Software &amp; Services"/>
    <s v="Fort Lauderdale, Florida"/>
    <d v="1999-12-01T00:00:00"/>
    <n v="877890"/>
    <m/>
  </r>
  <r>
    <d v="2019-05-30T00:00:00"/>
    <s v="CTXS"/>
    <s v="buy"/>
    <n v="600"/>
    <n v="14"/>
    <s v="2019-05-30"/>
    <n v="94.5"/>
    <n v="95.150002000000001"/>
    <n v="94.230002999999996"/>
    <n v="94.739998"/>
    <n v="94.390701000000007"/>
    <n v="928200"/>
    <s v="CTXS"/>
    <x v="16"/>
    <s v="$50.00 to $99.99"/>
    <n v="50"/>
    <n v="0.08"/>
    <n v="48"/>
    <n v="56634.420599999998"/>
    <s v="CTXS"/>
    <s v="Citrix Systems"/>
    <s v="Information Technology"/>
    <s v="Internet Software &amp; Services"/>
    <s v="Fort Lauderdale, Florida"/>
    <d v="1999-12-01T00:00:00"/>
    <n v="877890"/>
    <m/>
  </r>
  <r>
    <d v="2019-05-28T00:00:00"/>
    <s v="CTXS"/>
    <s v="sell"/>
    <n v="1700"/>
    <n v="15"/>
    <s v="2019-05-28"/>
    <n v="94.980002999999996"/>
    <n v="95.660004000000001"/>
    <n v="94.519997000000004"/>
    <n v="94.989998"/>
    <n v="94.639778000000007"/>
    <n v="3789400"/>
    <s v="CTXS"/>
    <x v="9"/>
    <s v="$50.00 to $99.99"/>
    <n v="50"/>
    <n v="0.08"/>
    <n v="136"/>
    <n v="160887.6226"/>
    <s v="CTXS"/>
    <s v="Citrix Systems"/>
    <s v="Information Technology"/>
    <s v="Internet Software &amp; Services"/>
    <s v="Fort Lauderdale, Florida"/>
    <d v="1999-12-01T00:00:00"/>
    <n v="877890"/>
    <m/>
  </r>
  <r>
    <d v="2019-05-28T00:00:00"/>
    <s v="CTXS"/>
    <s v="sell"/>
    <n v="900"/>
    <n v="8"/>
    <s v="2019-05-28"/>
    <n v="94.980002999999996"/>
    <n v="95.660004000000001"/>
    <n v="94.519997000000004"/>
    <n v="94.989998"/>
    <n v="94.639778000000007"/>
    <n v="3789400"/>
    <s v="CTXS"/>
    <x v="4"/>
    <s v="$50.00 to $99.99"/>
    <n v="50"/>
    <n v="0.08"/>
    <n v="72"/>
    <n v="85175.800200000012"/>
    <s v="CTXS"/>
    <s v="Citrix Systems"/>
    <s v="Information Technology"/>
    <s v="Internet Software &amp; Services"/>
    <s v="Fort Lauderdale, Florida"/>
    <d v="1999-12-01T00:00:00"/>
    <n v="877890"/>
    <m/>
  </r>
  <r>
    <d v="2019-05-13T00:00:00"/>
    <s v="CTXS"/>
    <s v="buy"/>
    <n v="700"/>
    <n v="8"/>
    <s v="2019-05-13"/>
    <n v="95.599997999999999"/>
    <n v="96.360000999999997"/>
    <n v="95"/>
    <n v="95.349997999999999"/>
    <n v="94.998451000000003"/>
    <n v="2843300"/>
    <s v="CTXS"/>
    <x v="4"/>
    <s v="$50.00 to $99.99"/>
    <n v="50"/>
    <n v="0.08"/>
    <n v="56"/>
    <n v="66498.915699999998"/>
    <s v="CTXS"/>
    <s v="Citrix Systems"/>
    <s v="Information Technology"/>
    <s v="Internet Software &amp; Services"/>
    <s v="Fort Lauderdale, Florida"/>
    <d v="1999-12-01T00:00:00"/>
    <n v="877890"/>
    <m/>
  </r>
  <r>
    <d v="2019-05-21T00:00:00"/>
    <s v="CTXS"/>
    <s v="sell"/>
    <n v="1500"/>
    <n v="20"/>
    <s v="2019-05-21"/>
    <n v="95.779999000000004"/>
    <n v="96.160004000000001"/>
    <n v="95.559997999999993"/>
    <n v="95.660004000000001"/>
    <n v="95.307311999999996"/>
    <n v="1171400"/>
    <s v="CTXS"/>
    <x v="15"/>
    <s v="$50.00 to $99.99"/>
    <n v="50"/>
    <n v="0.08"/>
    <n v="120"/>
    <n v="142960.96799999999"/>
    <s v="CTXS"/>
    <s v="Citrix Systems"/>
    <s v="Information Technology"/>
    <s v="Internet Software &amp; Services"/>
    <s v="Fort Lauderdale, Florida"/>
    <d v="1999-12-01T00:00:00"/>
    <n v="877890"/>
    <m/>
  </r>
  <r>
    <d v="2019-06-06T00:00:00"/>
    <s v="CTXS"/>
    <s v="buy"/>
    <n v="1100"/>
    <n v="12"/>
    <s v="2019-06-06"/>
    <n v="96.400002000000001"/>
    <n v="96.459998999999996"/>
    <n v="95.150002000000001"/>
    <n v="95.360000999999997"/>
    <n v="95.360000999999997"/>
    <n v="1854400"/>
    <s v="CTXS"/>
    <x v="11"/>
    <s v="$50.00 to $99.99"/>
    <n v="50"/>
    <n v="0.08"/>
    <n v="88"/>
    <n v="104896.00109999999"/>
    <s v="CTXS"/>
    <s v="Citrix Systems"/>
    <s v="Information Technology"/>
    <s v="Internet Software &amp; Services"/>
    <s v="Fort Lauderdale, Florida"/>
    <d v="1999-12-01T00:00:00"/>
    <n v="877890"/>
    <m/>
  </r>
  <r>
    <d v="2019-06-06T00:00:00"/>
    <s v="CTXS"/>
    <s v="sell"/>
    <n v="1100"/>
    <n v="15"/>
    <s v="2019-06-06"/>
    <n v="96.400002000000001"/>
    <n v="96.459998999999996"/>
    <n v="95.150002000000001"/>
    <n v="95.360000999999997"/>
    <n v="95.360000999999997"/>
    <n v="1854400"/>
    <s v="CTXS"/>
    <x v="9"/>
    <s v="$50.00 to $99.99"/>
    <n v="50"/>
    <n v="0.08"/>
    <n v="88"/>
    <n v="104896.00109999999"/>
    <s v="CTXS"/>
    <s v="Citrix Systems"/>
    <s v="Information Technology"/>
    <s v="Internet Software &amp; Services"/>
    <s v="Fort Lauderdale, Florida"/>
    <d v="1999-12-01T00:00:00"/>
    <n v="877890"/>
    <m/>
  </r>
  <r>
    <d v="2019-05-14T00:00:00"/>
    <s v="CTXS"/>
    <s v="sell"/>
    <n v="1700"/>
    <n v="18"/>
    <s v="2019-05-14"/>
    <n v="95.639999000000003"/>
    <n v="96.589995999999999"/>
    <n v="95.379997000000003"/>
    <n v="95.82"/>
    <n v="95.466721000000007"/>
    <n v="1673500"/>
    <s v="CTXS"/>
    <x v="18"/>
    <s v="$50.00 to $99.99"/>
    <n v="50"/>
    <n v="0.08"/>
    <n v="136"/>
    <n v="162293.42569999999"/>
    <s v="CTXS"/>
    <s v="Citrix Systems"/>
    <s v="Information Technology"/>
    <s v="Internet Software &amp; Services"/>
    <s v="Fort Lauderdale, Florida"/>
    <d v="1999-12-01T00:00:00"/>
    <n v="877890"/>
    <m/>
  </r>
  <r>
    <d v="2019-05-14T00:00:00"/>
    <s v="CTXS"/>
    <s v="buy"/>
    <n v="100"/>
    <n v="2"/>
    <s v="2019-05-14"/>
    <n v="95.639999000000003"/>
    <n v="96.589995999999999"/>
    <n v="95.379997000000003"/>
    <n v="95.82"/>
    <n v="95.466721000000007"/>
    <n v="1673500"/>
    <s v="CTXS"/>
    <x v="10"/>
    <s v="$50.00 to $99.99"/>
    <n v="50"/>
    <n v="0.08"/>
    <n v="8"/>
    <n v="9546.6720999999998"/>
    <s v="CTXS"/>
    <s v="Citrix Systems"/>
    <s v="Information Technology"/>
    <s v="Internet Software &amp; Services"/>
    <s v="Fort Lauderdale, Florida"/>
    <d v="1999-12-01T00:00:00"/>
    <n v="877890"/>
    <m/>
  </r>
  <r>
    <d v="2019-05-14T00:00:00"/>
    <s v="CTXS"/>
    <s v="sell"/>
    <n v="200"/>
    <n v="9"/>
    <s v="2019-05-14"/>
    <n v="95.639999000000003"/>
    <n v="96.589995999999999"/>
    <n v="95.379997000000003"/>
    <n v="95.82"/>
    <n v="95.466721000000007"/>
    <n v="1673500"/>
    <s v="CTXS"/>
    <x v="6"/>
    <s v="$50.00 to $99.99"/>
    <n v="50"/>
    <n v="0.08"/>
    <n v="16"/>
    <n v="19093.3442"/>
    <s v="CTXS"/>
    <s v="Citrix Systems"/>
    <s v="Information Technology"/>
    <s v="Internet Software &amp; Services"/>
    <s v="Fort Lauderdale, Florida"/>
    <d v="1999-12-01T00:00:00"/>
    <n v="877890"/>
    <m/>
  </r>
  <r>
    <d v="2019-05-14T00:00:00"/>
    <s v="CTXS"/>
    <s v="sell"/>
    <n v="1000"/>
    <n v="5"/>
    <s v="2019-05-14"/>
    <n v="95.639999000000003"/>
    <n v="96.589995999999999"/>
    <n v="95.379997000000003"/>
    <n v="95.82"/>
    <n v="95.466721000000007"/>
    <n v="1673500"/>
    <s v="CTXS"/>
    <x v="12"/>
    <s v="$50.00 to $99.99"/>
    <n v="50"/>
    <n v="0.08"/>
    <n v="80"/>
    <n v="95466.721000000005"/>
    <s v="CTXS"/>
    <s v="Citrix Systems"/>
    <s v="Information Technology"/>
    <s v="Internet Software &amp; Services"/>
    <s v="Fort Lauderdale, Florida"/>
    <d v="1999-12-01T00:00:00"/>
    <n v="877890"/>
    <m/>
  </r>
  <r>
    <d v="2019-05-14T00:00:00"/>
    <s v="CTXS"/>
    <s v="sell"/>
    <n v="1000"/>
    <n v="8"/>
    <s v="2019-05-14"/>
    <n v="95.639999000000003"/>
    <n v="96.589995999999999"/>
    <n v="95.379997000000003"/>
    <n v="95.82"/>
    <n v="95.466721000000007"/>
    <n v="1673500"/>
    <s v="CTXS"/>
    <x v="4"/>
    <s v="$50.00 to $99.99"/>
    <n v="50"/>
    <n v="0.08"/>
    <n v="80"/>
    <n v="95466.721000000005"/>
    <s v="CTXS"/>
    <s v="Citrix Systems"/>
    <s v="Information Technology"/>
    <s v="Internet Software &amp; Services"/>
    <s v="Fort Lauderdale, Florida"/>
    <d v="1999-12-01T00:00:00"/>
    <n v="877890"/>
    <m/>
  </r>
  <r>
    <d v="2019-05-15T00:00:00"/>
    <s v="CTXS"/>
    <s v="buy"/>
    <n v="600"/>
    <n v="8"/>
    <s v="2019-05-15"/>
    <n v="95.720000999999996"/>
    <n v="96.629997000000003"/>
    <n v="95.459998999999996"/>
    <n v="96.040001000000004"/>
    <n v="95.685912999999999"/>
    <n v="1352400"/>
    <s v="CTXS"/>
    <x v="4"/>
    <s v="$50.00 to $99.99"/>
    <n v="50"/>
    <n v="0.08"/>
    <n v="48"/>
    <n v="57411.5478"/>
    <s v="CTXS"/>
    <s v="Citrix Systems"/>
    <s v="Information Technology"/>
    <s v="Internet Software &amp; Services"/>
    <s v="Fort Lauderdale, Florida"/>
    <d v="1999-12-01T00:00:00"/>
    <n v="877890"/>
    <m/>
  </r>
  <r>
    <d v="2019-05-15T00:00:00"/>
    <s v="CTXS"/>
    <s v="buy"/>
    <n v="500"/>
    <n v="15"/>
    <s v="2019-05-15"/>
    <n v="95.720000999999996"/>
    <n v="96.629997000000003"/>
    <n v="95.459998999999996"/>
    <n v="96.040001000000004"/>
    <n v="95.685912999999999"/>
    <n v="1352400"/>
    <s v="CTXS"/>
    <x v="9"/>
    <s v="$50.00 to $99.99"/>
    <n v="50"/>
    <n v="0.08"/>
    <n v="40"/>
    <n v="47842.9565"/>
    <s v="CTXS"/>
    <s v="Citrix Systems"/>
    <s v="Information Technology"/>
    <s v="Internet Software &amp; Services"/>
    <s v="Fort Lauderdale, Florida"/>
    <d v="1999-12-01T00:00:00"/>
    <n v="877890"/>
    <m/>
  </r>
  <r>
    <d v="2019-05-15T00:00:00"/>
    <s v="CTXS"/>
    <s v="sell"/>
    <n v="2400"/>
    <n v="18"/>
    <s v="2019-05-15"/>
    <n v="95.720000999999996"/>
    <n v="96.629997000000003"/>
    <n v="95.459998999999996"/>
    <n v="96.040001000000004"/>
    <n v="95.685912999999999"/>
    <n v="1352400"/>
    <s v="CTXS"/>
    <x v="18"/>
    <s v="$50.00 to $99.99"/>
    <n v="50"/>
    <n v="0.08"/>
    <n v="192"/>
    <n v="229646.1912"/>
    <s v="CTXS"/>
    <s v="Citrix Systems"/>
    <s v="Information Technology"/>
    <s v="Internet Software &amp; Services"/>
    <s v="Fort Lauderdale, Florida"/>
    <d v="1999-12-01T00:00:00"/>
    <n v="877890"/>
    <m/>
  </r>
  <r>
    <d v="2019-05-15T00:00:00"/>
    <s v="CTXS"/>
    <s v="sell"/>
    <n v="400"/>
    <n v="2"/>
    <s v="2019-05-15"/>
    <n v="95.720000999999996"/>
    <n v="96.629997000000003"/>
    <n v="95.459998999999996"/>
    <n v="96.040001000000004"/>
    <n v="95.685912999999999"/>
    <n v="1352400"/>
    <s v="CTXS"/>
    <x v="10"/>
    <s v="$50.00 to $99.99"/>
    <n v="50"/>
    <n v="0.08"/>
    <n v="32"/>
    <n v="38274.3652"/>
    <s v="CTXS"/>
    <s v="Citrix Systems"/>
    <s v="Information Technology"/>
    <s v="Internet Software &amp; Services"/>
    <s v="Fort Lauderdale, Florida"/>
    <d v="1999-12-01T00:00:00"/>
    <n v="877890"/>
    <m/>
  </r>
  <r>
    <d v="2019-06-07T00:00:00"/>
    <s v="CTXS"/>
    <s v="buy"/>
    <n v="1400"/>
    <n v="18"/>
    <s v="2019-06-07"/>
    <n v="95.809997999999993"/>
    <n v="96.529999000000004"/>
    <n v="95.550003000000004"/>
    <n v="95.860000999999997"/>
    <n v="95.860000999999997"/>
    <n v="1202700"/>
    <s v="CTXS"/>
    <x v="18"/>
    <s v="$50.00 to $99.99"/>
    <n v="50"/>
    <n v="0.08"/>
    <n v="112"/>
    <n v="134204.00140000001"/>
    <s v="CTXS"/>
    <s v="Citrix Systems"/>
    <s v="Information Technology"/>
    <s v="Internet Software &amp; Services"/>
    <s v="Fort Lauderdale, Florida"/>
    <d v="1999-12-01T00:00:00"/>
    <n v="877890"/>
    <m/>
  </r>
  <r>
    <d v="2019-06-07T00:00:00"/>
    <s v="CTXS"/>
    <s v="buy"/>
    <n v="300"/>
    <n v="5"/>
    <s v="2019-06-07"/>
    <n v="95.809997999999993"/>
    <n v="96.529999000000004"/>
    <n v="95.550003000000004"/>
    <n v="95.860000999999997"/>
    <n v="95.860000999999997"/>
    <n v="1202700"/>
    <s v="CTXS"/>
    <x v="12"/>
    <s v="$50.00 to $99.99"/>
    <n v="50"/>
    <n v="0.08"/>
    <n v="24"/>
    <n v="28758.0003"/>
    <s v="CTXS"/>
    <s v="Citrix Systems"/>
    <s v="Information Technology"/>
    <s v="Internet Software &amp; Services"/>
    <s v="Fort Lauderdale, Florida"/>
    <d v="1999-12-01T00:00:00"/>
    <n v="877890"/>
    <m/>
  </r>
  <r>
    <d v="2019-06-10T00:00:00"/>
    <s v="CTXS"/>
    <s v="sell"/>
    <n v="100"/>
    <n v="4"/>
    <s v="2019-06-10"/>
    <n v="96.489998"/>
    <n v="96.779999000000004"/>
    <n v="95.779999000000004"/>
    <n v="95.980002999999996"/>
    <n v="95.980002999999996"/>
    <n v="1273900"/>
    <s v="CTXS"/>
    <x v="14"/>
    <s v="$50.00 to $99.99"/>
    <n v="50"/>
    <n v="0.08"/>
    <n v="8"/>
    <n v="9598.0002999999997"/>
    <s v="CTXS"/>
    <s v="Citrix Systems"/>
    <s v="Information Technology"/>
    <s v="Internet Software &amp; Services"/>
    <s v="Fort Lauderdale, Florida"/>
    <d v="1999-12-01T00:00:00"/>
    <n v="877890"/>
    <m/>
  </r>
  <r>
    <d v="2019-06-10T00:00:00"/>
    <s v="CTXS"/>
    <s v="buy"/>
    <n v="1300"/>
    <n v="14"/>
    <s v="2019-06-10"/>
    <n v="96.489998"/>
    <n v="96.779999000000004"/>
    <n v="95.779999000000004"/>
    <n v="95.980002999999996"/>
    <n v="95.980002999999996"/>
    <n v="1273900"/>
    <s v="CTXS"/>
    <x v="16"/>
    <s v="$50.00 to $99.99"/>
    <n v="50"/>
    <n v="0.08"/>
    <n v="104"/>
    <n v="124774.0039"/>
    <s v="CTXS"/>
    <s v="Citrix Systems"/>
    <s v="Information Technology"/>
    <s v="Internet Software &amp; Services"/>
    <s v="Fort Lauderdale, Florida"/>
    <d v="1999-12-01T00:00:00"/>
    <n v="877890"/>
    <m/>
  </r>
  <r>
    <d v="2019-06-10T00:00:00"/>
    <s v="CTXS"/>
    <s v="sell"/>
    <n v="200"/>
    <n v="3"/>
    <s v="2019-06-10"/>
    <n v="96.489998"/>
    <n v="96.779999000000004"/>
    <n v="95.779999000000004"/>
    <n v="95.980002999999996"/>
    <n v="95.980002999999996"/>
    <n v="1273900"/>
    <s v="CTXS"/>
    <x v="3"/>
    <s v="$50.00 to $99.99"/>
    <n v="50"/>
    <n v="0.08"/>
    <n v="16"/>
    <n v="19196.000599999999"/>
    <s v="CTXS"/>
    <s v="Citrix Systems"/>
    <s v="Information Technology"/>
    <s v="Internet Software &amp; Services"/>
    <s v="Fort Lauderdale, Florida"/>
    <d v="1999-12-01T00:00:00"/>
    <n v="877890"/>
    <m/>
  </r>
  <r>
    <d v="2019-06-10T00:00:00"/>
    <s v="CTXS"/>
    <s v="buy"/>
    <n v="1000"/>
    <n v="12"/>
    <s v="2019-06-10"/>
    <n v="96.489998"/>
    <n v="96.779999000000004"/>
    <n v="95.779999000000004"/>
    <n v="95.980002999999996"/>
    <n v="95.980002999999996"/>
    <n v="1273900"/>
    <s v="CTXS"/>
    <x v="11"/>
    <s v="$50.00 to $99.99"/>
    <n v="50"/>
    <n v="0.08"/>
    <n v="80"/>
    <n v="95980.002999999997"/>
    <s v="CTXS"/>
    <s v="Citrix Systems"/>
    <s v="Information Technology"/>
    <s v="Internet Software &amp; Services"/>
    <s v="Fort Lauderdale, Florida"/>
    <d v="1999-12-01T00:00:00"/>
    <n v="877890"/>
    <m/>
  </r>
  <r>
    <d v="2019-05-16T00:00:00"/>
    <s v="CTXS"/>
    <s v="sell"/>
    <n v="1300"/>
    <n v="18"/>
    <s v="2019-05-16"/>
    <n v="96.389999000000003"/>
    <n v="97.199996999999996"/>
    <n v="95.919998000000007"/>
    <n v="96.580001999999993"/>
    <n v="96.223922999999999"/>
    <n v="1463600"/>
    <s v="CTXS"/>
    <x v="18"/>
    <s v="$50.00 to $99.99"/>
    <n v="50"/>
    <n v="0.08"/>
    <n v="104"/>
    <n v="125091.0999"/>
    <s v="CTXS"/>
    <s v="Citrix Systems"/>
    <s v="Information Technology"/>
    <s v="Internet Software &amp; Services"/>
    <s v="Fort Lauderdale, Florida"/>
    <d v="1999-12-01T00:00:00"/>
    <n v="877890"/>
    <m/>
  </r>
  <r>
    <d v="2019-05-16T00:00:00"/>
    <s v="CTXS"/>
    <s v="sell"/>
    <n v="500"/>
    <n v="10"/>
    <s v="2019-05-16"/>
    <n v="96.389999000000003"/>
    <n v="97.199996999999996"/>
    <n v="95.919998000000007"/>
    <n v="96.580001999999993"/>
    <n v="96.223922999999999"/>
    <n v="1463600"/>
    <s v="CTXS"/>
    <x v="2"/>
    <s v="$50.00 to $99.99"/>
    <n v="50"/>
    <n v="0.08"/>
    <n v="40"/>
    <n v="48111.961499999998"/>
    <s v="CTXS"/>
    <s v="Citrix Systems"/>
    <s v="Information Technology"/>
    <s v="Internet Software &amp; Services"/>
    <s v="Fort Lauderdale, Florida"/>
    <d v="1999-12-01T00:00:00"/>
    <n v="877890"/>
    <m/>
  </r>
  <r>
    <d v="2019-05-16T00:00:00"/>
    <s v="CTXS"/>
    <s v="buy"/>
    <n v="500"/>
    <n v="17"/>
    <s v="2019-05-16"/>
    <n v="96.389999000000003"/>
    <n v="97.199996999999996"/>
    <n v="95.919998000000007"/>
    <n v="96.580001999999993"/>
    <n v="96.223922999999999"/>
    <n v="1463600"/>
    <s v="CTXS"/>
    <x v="17"/>
    <s v="$50.00 to $99.99"/>
    <n v="50"/>
    <n v="0.08"/>
    <n v="40"/>
    <n v="48111.961499999998"/>
    <s v="CTXS"/>
    <s v="Citrix Systems"/>
    <s v="Information Technology"/>
    <s v="Internet Software &amp; Services"/>
    <s v="Fort Lauderdale, Florida"/>
    <d v="1999-12-01T00:00:00"/>
    <n v="877890"/>
    <m/>
  </r>
  <r>
    <d v="2019-05-09T00:00:00"/>
    <s v="CTXS"/>
    <s v="sell"/>
    <n v="200"/>
    <n v="6"/>
    <s v="2019-05-09"/>
    <n v="96.489998"/>
    <n v="97.349997999999999"/>
    <n v="95.760002"/>
    <n v="96.870002999999997"/>
    <n v="96.512855999999999"/>
    <n v="2079300"/>
    <s v="CTXS"/>
    <x v="5"/>
    <s v="$50.00 to $99.99"/>
    <n v="50"/>
    <n v="0.08"/>
    <n v="16"/>
    <n v="19302.571199999998"/>
    <s v="CTXS"/>
    <s v="Citrix Systems"/>
    <s v="Information Technology"/>
    <s v="Internet Software &amp; Services"/>
    <s v="Fort Lauderdale, Florida"/>
    <d v="1999-12-01T00:00:00"/>
    <n v="877890"/>
    <m/>
  </r>
  <r>
    <d v="2019-05-09T00:00:00"/>
    <s v="CTXS"/>
    <s v="buy"/>
    <n v="500"/>
    <n v="4"/>
    <s v="2019-05-09"/>
    <n v="96.489998"/>
    <n v="97.349997999999999"/>
    <n v="95.760002"/>
    <n v="96.870002999999997"/>
    <n v="96.512855999999999"/>
    <n v="2079300"/>
    <s v="CTXS"/>
    <x v="14"/>
    <s v="$50.00 to $99.99"/>
    <n v="50"/>
    <n v="0.08"/>
    <n v="40"/>
    <n v="48256.428"/>
    <s v="CTXS"/>
    <s v="Citrix Systems"/>
    <s v="Information Technology"/>
    <s v="Internet Software &amp; Services"/>
    <s v="Fort Lauderdale, Florida"/>
    <d v="1999-12-01T00:00:00"/>
    <n v="877890"/>
    <m/>
  </r>
  <r>
    <d v="2019-06-12T00:00:00"/>
    <s v="CTXS"/>
    <s v="sell"/>
    <n v="200"/>
    <n v="5"/>
    <s v="2019-06-12"/>
    <n v="95.599997999999999"/>
    <n v="96.900002000000001"/>
    <n v="94.5"/>
    <n v="96.540001000000004"/>
    <n v="96.540001000000004"/>
    <n v="1541100"/>
    <s v="CTXS"/>
    <x v="12"/>
    <s v="$50.00 to $99.99"/>
    <n v="50"/>
    <n v="0.08"/>
    <n v="16"/>
    <n v="19308.000199999999"/>
    <s v="CTXS"/>
    <s v="Citrix Systems"/>
    <s v="Information Technology"/>
    <s v="Internet Software &amp; Services"/>
    <s v="Fort Lauderdale, Florida"/>
    <d v="1999-12-01T00:00:00"/>
    <n v="877890"/>
    <m/>
  </r>
  <r>
    <d v="2019-06-12T00:00:00"/>
    <s v="CTXS"/>
    <s v="sell"/>
    <n v="1300"/>
    <n v="20"/>
    <s v="2019-06-12"/>
    <n v="95.599997999999999"/>
    <n v="96.900002000000001"/>
    <n v="94.5"/>
    <n v="96.540001000000004"/>
    <n v="96.540001000000004"/>
    <n v="1541100"/>
    <s v="CTXS"/>
    <x v="15"/>
    <s v="$50.00 to $99.99"/>
    <n v="50"/>
    <n v="0.08"/>
    <n v="104"/>
    <n v="125502.0013"/>
    <s v="CTXS"/>
    <s v="Citrix Systems"/>
    <s v="Information Technology"/>
    <s v="Internet Software &amp; Services"/>
    <s v="Fort Lauderdale, Florida"/>
    <d v="1999-12-01T00:00:00"/>
    <n v="877890"/>
    <m/>
  </r>
  <r>
    <d v="2019-06-13T00:00:00"/>
    <s v="CTXS"/>
    <s v="buy"/>
    <n v="200"/>
    <n v="3"/>
    <s v="2019-06-13"/>
    <n v="96.940002000000007"/>
    <n v="98.389999000000003"/>
    <n v="96.639999000000003"/>
    <n v="96.75"/>
    <n v="96.75"/>
    <n v="1360300"/>
    <s v="CTXS"/>
    <x v="3"/>
    <s v="$50.00 to $99.99"/>
    <n v="50"/>
    <n v="0.08"/>
    <n v="16"/>
    <n v="19350"/>
    <s v="CTXS"/>
    <s v="Citrix Systems"/>
    <s v="Information Technology"/>
    <s v="Internet Software &amp; Services"/>
    <s v="Fort Lauderdale, Florida"/>
    <d v="1999-12-01T00:00:00"/>
    <n v="877890"/>
    <m/>
  </r>
  <r>
    <d v="2019-06-14T00:00:00"/>
    <s v="CTXS"/>
    <s v="buy"/>
    <n v="2800"/>
    <n v="17"/>
    <s v="2019-06-14"/>
    <n v="96.370002999999997"/>
    <n v="97.040001000000004"/>
    <n v="96"/>
    <n v="96.790001000000004"/>
    <n v="96.790001000000004"/>
    <n v="1213800"/>
    <s v="CTXS"/>
    <x v="17"/>
    <s v="$50.00 to $99.99"/>
    <n v="50"/>
    <n v="0.08"/>
    <n v="224"/>
    <n v="271012.00280000002"/>
    <s v="CTXS"/>
    <s v="Citrix Systems"/>
    <s v="Information Technology"/>
    <s v="Internet Software &amp; Services"/>
    <s v="Fort Lauderdale, Florida"/>
    <d v="1999-12-01T00:00:00"/>
    <n v="877890"/>
    <m/>
  </r>
  <r>
    <d v="2019-06-14T00:00:00"/>
    <s v="CTXS"/>
    <s v="buy"/>
    <n v="1400"/>
    <n v="13"/>
    <s v="2019-06-14"/>
    <n v="96.370002999999997"/>
    <n v="97.040001000000004"/>
    <n v="96"/>
    <n v="96.790001000000004"/>
    <n v="96.790001000000004"/>
    <n v="1213800"/>
    <s v="CTXS"/>
    <x v="13"/>
    <s v="$50.00 to $99.99"/>
    <n v="50"/>
    <n v="0.08"/>
    <n v="112"/>
    <n v="135506.00140000001"/>
    <s v="CTXS"/>
    <s v="Citrix Systems"/>
    <s v="Information Technology"/>
    <s v="Internet Software &amp; Services"/>
    <s v="Fort Lauderdale, Florida"/>
    <d v="1999-12-01T00:00:00"/>
    <n v="877890"/>
    <m/>
  </r>
  <r>
    <d v="2019-06-14T00:00:00"/>
    <s v="CTXS"/>
    <s v="sell"/>
    <n v="400"/>
    <n v="9"/>
    <s v="2019-06-14"/>
    <n v="96.370002999999997"/>
    <n v="97.040001000000004"/>
    <n v="96"/>
    <n v="96.790001000000004"/>
    <n v="96.790001000000004"/>
    <n v="1213800"/>
    <s v="CTXS"/>
    <x v="6"/>
    <s v="$50.00 to $99.99"/>
    <n v="50"/>
    <n v="0.08"/>
    <n v="32"/>
    <n v="38716.000399999997"/>
    <s v="CTXS"/>
    <s v="Citrix Systems"/>
    <s v="Information Technology"/>
    <s v="Internet Software &amp; Services"/>
    <s v="Fort Lauderdale, Florida"/>
    <d v="1999-12-01T00:00:00"/>
    <n v="877890"/>
    <m/>
  </r>
  <r>
    <d v="2019-05-10T00:00:00"/>
    <s v="CTXS"/>
    <s v="buy"/>
    <n v="600"/>
    <n v="7"/>
    <s v="2019-05-10"/>
    <n v="96.580001999999993"/>
    <n v="97.43"/>
    <n v="95.279999000000004"/>
    <n v="97.190002000000007"/>
    <n v="96.831672999999995"/>
    <n v="1501300"/>
    <s v="CTXS"/>
    <x v="7"/>
    <s v="$50.00 to $99.99"/>
    <n v="50"/>
    <n v="0.08"/>
    <n v="48"/>
    <n v="58099.003799999999"/>
    <s v="CTXS"/>
    <s v="Citrix Systems"/>
    <s v="Information Technology"/>
    <s v="Internet Software &amp; Services"/>
    <s v="Fort Lauderdale, Florida"/>
    <d v="1999-12-01T00:00:00"/>
    <n v="877890"/>
    <m/>
  </r>
  <r>
    <d v="2019-06-17T00:00:00"/>
    <s v="CTXS"/>
    <s v="sell"/>
    <n v="500"/>
    <n v="2"/>
    <s v="2019-06-17"/>
    <n v="97.160004000000001"/>
    <n v="98.330001999999993"/>
    <n v="96.910004000000001"/>
    <n v="97.110000999999997"/>
    <n v="97.110000999999997"/>
    <n v="2100600"/>
    <s v="CTXS"/>
    <x v="10"/>
    <s v="$50.00 to $99.99"/>
    <n v="50"/>
    <n v="0.08"/>
    <n v="40"/>
    <n v="48555.000500000002"/>
    <s v="CTXS"/>
    <s v="Citrix Systems"/>
    <s v="Information Technology"/>
    <s v="Internet Software &amp; Services"/>
    <s v="Fort Lauderdale, Florida"/>
    <d v="1999-12-01T00:00:00"/>
    <n v="877890"/>
    <m/>
  </r>
  <r>
    <d v="2019-05-07T00:00:00"/>
    <s v="CTXS"/>
    <s v="buy"/>
    <n v="1600"/>
    <n v="19"/>
    <s v="2019-05-07"/>
    <n v="97.580001999999993"/>
    <n v="97.910004000000001"/>
    <n v="96.980002999999996"/>
    <n v="97.540001000000004"/>
    <n v="97.180381999999994"/>
    <n v="1911900"/>
    <s v="CTXS"/>
    <x v="0"/>
    <s v="$50.00 to $99.99"/>
    <n v="50"/>
    <n v="0.08"/>
    <n v="128"/>
    <n v="155488.61120000001"/>
    <s v="CTXS"/>
    <s v="Citrix Systems"/>
    <s v="Information Technology"/>
    <s v="Internet Software &amp; Services"/>
    <s v="Fort Lauderdale, Florida"/>
    <d v="1999-12-01T00:00:00"/>
    <n v="877890"/>
    <m/>
  </r>
  <r>
    <d v="2019-05-08T00:00:00"/>
    <s v="CTXS"/>
    <s v="sell"/>
    <n v="400"/>
    <n v="8"/>
    <s v="2019-05-08"/>
    <n v="97.389999000000003"/>
    <n v="97.699996999999996"/>
    <n v="96.5"/>
    <n v="97.540001000000004"/>
    <n v="97.180381999999994"/>
    <n v="1098300"/>
    <s v="CTXS"/>
    <x v="4"/>
    <s v="$50.00 to $99.99"/>
    <n v="50"/>
    <n v="0.08"/>
    <n v="32"/>
    <n v="38872.152800000003"/>
    <s v="CTXS"/>
    <s v="Citrix Systems"/>
    <s v="Information Technology"/>
    <s v="Internet Software &amp; Services"/>
    <s v="Fort Lauderdale, Florida"/>
    <d v="1999-12-01T00:00:00"/>
    <n v="877890"/>
    <m/>
  </r>
  <r>
    <d v="2019-06-26T00:00:00"/>
    <s v="CTXS"/>
    <s v="sell"/>
    <n v="1500"/>
    <n v="15"/>
    <s v="2019-06-26"/>
    <n v="98.580001999999993"/>
    <n v="98.93"/>
    <n v="97.239998"/>
    <n v="97.400002000000001"/>
    <n v="97.400002000000001"/>
    <n v="1558000"/>
    <s v="CTXS"/>
    <x v="9"/>
    <s v="$50.00 to $99.99"/>
    <n v="50"/>
    <n v="0.08"/>
    <n v="120"/>
    <n v="146100.003"/>
    <s v="CTXS"/>
    <s v="Citrix Systems"/>
    <s v="Information Technology"/>
    <s v="Internet Software &amp; Services"/>
    <s v="Fort Lauderdale, Florida"/>
    <d v="1999-12-01T00:00:00"/>
    <n v="877890"/>
    <m/>
  </r>
  <r>
    <d v="2019-06-27T00:00:00"/>
    <s v="CTXS"/>
    <s v="sell"/>
    <n v="1800"/>
    <n v="17"/>
    <s v="2019-06-27"/>
    <n v="97.650002000000001"/>
    <n v="98.43"/>
    <n v="97.470000999999996"/>
    <n v="97.720000999999996"/>
    <n v="97.720000999999996"/>
    <n v="780500"/>
    <s v="CTXS"/>
    <x v="17"/>
    <s v="$50.00 to $99.99"/>
    <n v="50"/>
    <n v="0.08"/>
    <n v="144"/>
    <n v="175896.0018"/>
    <s v="CTXS"/>
    <s v="Citrix Systems"/>
    <s v="Information Technology"/>
    <s v="Internet Software &amp; Services"/>
    <s v="Fort Lauderdale, Florida"/>
    <d v="1999-12-01T00:00:00"/>
    <n v="877890"/>
    <m/>
  </r>
  <r>
    <d v="2019-06-27T00:00:00"/>
    <s v="CTXS"/>
    <s v="sell"/>
    <n v="2400"/>
    <n v="19"/>
    <s v="2019-06-27"/>
    <n v="97.650002000000001"/>
    <n v="98.43"/>
    <n v="97.470000999999996"/>
    <n v="97.720000999999996"/>
    <n v="97.720000999999996"/>
    <n v="780500"/>
    <s v="CTXS"/>
    <x v="0"/>
    <s v="$50.00 to $99.99"/>
    <n v="50"/>
    <n v="0.08"/>
    <n v="192"/>
    <n v="234528.0024"/>
    <s v="CTXS"/>
    <s v="Citrix Systems"/>
    <s v="Information Technology"/>
    <s v="Internet Software &amp; Services"/>
    <s v="Fort Lauderdale, Florida"/>
    <d v="1999-12-01T00:00:00"/>
    <n v="877890"/>
    <m/>
  </r>
  <r>
    <d v="2019-06-27T00:00:00"/>
    <s v="CTXS"/>
    <s v="buy"/>
    <n v="400"/>
    <n v="6"/>
    <s v="2019-06-27"/>
    <n v="97.650002000000001"/>
    <n v="98.43"/>
    <n v="97.470000999999996"/>
    <n v="97.720000999999996"/>
    <n v="97.720000999999996"/>
    <n v="780500"/>
    <s v="CTXS"/>
    <x v="5"/>
    <s v="$50.00 to $99.99"/>
    <n v="50"/>
    <n v="0.08"/>
    <n v="32"/>
    <n v="39088.000399999997"/>
    <s v="CTXS"/>
    <s v="Citrix Systems"/>
    <s v="Information Technology"/>
    <s v="Internet Software &amp; Services"/>
    <s v="Fort Lauderdale, Florida"/>
    <d v="1999-12-01T00:00:00"/>
    <n v="877890"/>
    <m/>
  </r>
  <r>
    <d v="2019-05-06T00:00:00"/>
    <s v="CTXS"/>
    <s v="buy"/>
    <n v="2700"/>
    <n v="18"/>
    <s v="2019-05-06"/>
    <n v="97.669998000000007"/>
    <n v="98.800003000000004"/>
    <n v="96.980002999999996"/>
    <n v="98.379997000000003"/>
    <n v="98.017280999999997"/>
    <n v="1489100"/>
    <s v="CTXS"/>
    <x v="18"/>
    <s v="$50.00 to $99.99"/>
    <n v="50"/>
    <n v="0.08"/>
    <n v="216"/>
    <n v="264646.65870000003"/>
    <s v="CTXS"/>
    <s v="Citrix Systems"/>
    <s v="Information Technology"/>
    <s v="Internet Software &amp; Services"/>
    <s v="Fort Lauderdale, Florida"/>
    <d v="1999-12-01T00:00:00"/>
    <n v="877890"/>
    <m/>
  </r>
  <r>
    <d v="2019-06-28T00:00:00"/>
    <s v="CTXS"/>
    <s v="buy"/>
    <n v="900"/>
    <n v="16"/>
    <s v="2019-06-28"/>
    <n v="97.870002999999997"/>
    <n v="98.290001000000004"/>
    <n v="97.540001000000004"/>
    <n v="98.139999000000003"/>
    <n v="98.139999000000003"/>
    <n v="1969800"/>
    <s v="CTXS"/>
    <x v="8"/>
    <s v="$50.00 to $99.99"/>
    <n v="50"/>
    <n v="0.08"/>
    <n v="72"/>
    <n v="88325.999100000001"/>
    <s v="CTXS"/>
    <s v="Citrix Systems"/>
    <s v="Information Technology"/>
    <s v="Internet Software &amp; Services"/>
    <s v="Fort Lauderdale, Florida"/>
    <d v="1999-12-01T00:00:00"/>
    <n v="877890"/>
    <m/>
  </r>
  <r>
    <d v="2019-06-28T00:00:00"/>
    <s v="CTXS"/>
    <s v="buy"/>
    <n v="1200"/>
    <n v="13"/>
    <s v="2019-06-28"/>
    <n v="97.870002999999997"/>
    <n v="98.290001000000004"/>
    <n v="97.540001000000004"/>
    <n v="98.139999000000003"/>
    <n v="98.139999000000003"/>
    <n v="1969800"/>
    <s v="CTXS"/>
    <x v="13"/>
    <s v="$50.00 to $99.99"/>
    <n v="50"/>
    <n v="0.08"/>
    <n v="96"/>
    <n v="117767.9988"/>
    <s v="CTXS"/>
    <s v="Citrix Systems"/>
    <s v="Information Technology"/>
    <s v="Internet Software &amp; Services"/>
    <s v="Fort Lauderdale, Florida"/>
    <d v="1999-12-01T00:00:00"/>
    <n v="877890"/>
    <m/>
  </r>
  <r>
    <d v="2019-06-25T00:00:00"/>
    <s v="CTXS"/>
    <s v="sell"/>
    <n v="1200"/>
    <n v="12"/>
    <s v="2019-06-25"/>
    <n v="99.610000999999997"/>
    <n v="99.669998000000007"/>
    <n v="97.959998999999996"/>
    <n v="98.160004000000001"/>
    <n v="98.160004000000001"/>
    <n v="1855600"/>
    <s v="CTXS"/>
    <x v="11"/>
    <s v="$50.00 to $99.99"/>
    <n v="50"/>
    <n v="0.08"/>
    <n v="96"/>
    <n v="117792.0048"/>
    <s v="CTXS"/>
    <s v="Citrix Systems"/>
    <s v="Information Technology"/>
    <s v="Internet Software &amp; Services"/>
    <s v="Fort Lauderdale, Florida"/>
    <d v="1999-12-01T00:00:00"/>
    <n v="877890"/>
    <m/>
  </r>
  <r>
    <d v="2019-06-25T00:00:00"/>
    <s v="CTXS"/>
    <s v="buy"/>
    <n v="1900"/>
    <n v="17"/>
    <s v="2019-06-25"/>
    <n v="99.610000999999997"/>
    <n v="99.669998000000007"/>
    <n v="97.959998999999996"/>
    <n v="98.160004000000001"/>
    <n v="98.160004000000001"/>
    <n v="1855600"/>
    <s v="CTXS"/>
    <x v="17"/>
    <s v="$50.00 to $99.99"/>
    <n v="50"/>
    <n v="0.08"/>
    <n v="152"/>
    <n v="186504.00760000001"/>
    <s v="CTXS"/>
    <s v="Citrix Systems"/>
    <s v="Information Technology"/>
    <s v="Internet Software &amp; Services"/>
    <s v="Fort Lauderdale, Florida"/>
    <d v="1999-12-01T00:00:00"/>
    <n v="877890"/>
    <m/>
  </r>
  <r>
    <d v="2019-05-03T00:00:00"/>
    <s v="CTXS"/>
    <s v="buy"/>
    <n v="100"/>
    <n v="6"/>
    <s v="2019-05-03"/>
    <n v="99.459998999999996"/>
    <n v="99.889999000000003"/>
    <n v="98.660004000000001"/>
    <n v="99.150002000000001"/>
    <n v="98.784447"/>
    <n v="1248800"/>
    <s v="CTXS"/>
    <x v="5"/>
    <s v="$50.00 to $99.99"/>
    <n v="50"/>
    <n v="0.08"/>
    <n v="8"/>
    <n v="9878.4447"/>
    <s v="CTXS"/>
    <s v="Citrix Systems"/>
    <s v="Information Technology"/>
    <s v="Internet Software &amp; Services"/>
    <s v="Fort Lauderdale, Florida"/>
    <d v="1999-12-01T00:00:00"/>
    <n v="877890"/>
    <m/>
  </r>
  <r>
    <d v="2019-05-03T00:00:00"/>
    <s v="CTXS"/>
    <s v="sell"/>
    <n v="600"/>
    <n v="10"/>
    <s v="2019-05-03"/>
    <n v="99.459998999999996"/>
    <n v="99.889999000000003"/>
    <n v="98.660004000000001"/>
    <n v="99.150002000000001"/>
    <n v="98.784447"/>
    <n v="1248800"/>
    <s v="CTXS"/>
    <x v="2"/>
    <s v="$50.00 to $99.99"/>
    <n v="50"/>
    <n v="0.08"/>
    <n v="48"/>
    <n v="59270.6682"/>
    <s v="CTXS"/>
    <s v="Citrix Systems"/>
    <s v="Information Technology"/>
    <s v="Internet Software &amp; Services"/>
    <s v="Fort Lauderdale, Florida"/>
    <d v="1999-12-01T00:00:00"/>
    <n v="877890"/>
    <m/>
  </r>
  <r>
    <d v="2019-05-03T00:00:00"/>
    <s v="CTXS"/>
    <s v="sell"/>
    <n v="700"/>
    <n v="8"/>
    <s v="2019-05-03"/>
    <n v="99.459998999999996"/>
    <n v="99.889999000000003"/>
    <n v="98.660004000000001"/>
    <n v="99.150002000000001"/>
    <n v="98.784447"/>
    <n v="1248800"/>
    <s v="CTXS"/>
    <x v="4"/>
    <s v="$50.00 to $99.99"/>
    <n v="50"/>
    <n v="0.08"/>
    <n v="56"/>
    <n v="69149.112900000007"/>
    <s v="CTXS"/>
    <s v="Citrix Systems"/>
    <s v="Information Technology"/>
    <s v="Internet Software &amp; Services"/>
    <s v="Fort Lauderdale, Florida"/>
    <d v="1999-12-01T00:00:00"/>
    <n v="877890"/>
    <m/>
  </r>
  <r>
    <d v="2019-05-02T00:00:00"/>
    <s v="CTXS"/>
    <s v="sell"/>
    <n v="800"/>
    <n v="8"/>
    <s v="2019-05-02"/>
    <n v="101.139999"/>
    <n v="101.139999"/>
    <n v="99.129997000000003"/>
    <n v="99.25"/>
    <n v="98.884071000000006"/>
    <n v="1972600"/>
    <s v="CTXS"/>
    <x v="4"/>
    <s v="$50.00 to $99.99"/>
    <n v="50"/>
    <n v="0.08"/>
    <n v="64"/>
    <n v="79107.256800000003"/>
    <s v="CTXS"/>
    <s v="Citrix Systems"/>
    <s v="Information Technology"/>
    <s v="Internet Software &amp; Services"/>
    <s v="Fort Lauderdale, Florida"/>
    <d v="1999-12-01T00:00:00"/>
    <n v="877890"/>
    <m/>
  </r>
  <r>
    <d v="2019-05-02T00:00:00"/>
    <s v="CTXS"/>
    <s v="sell"/>
    <n v="1100"/>
    <n v="10"/>
    <s v="2019-05-02"/>
    <n v="101.139999"/>
    <n v="101.139999"/>
    <n v="99.129997000000003"/>
    <n v="99.25"/>
    <n v="98.884071000000006"/>
    <n v="1972600"/>
    <s v="CTXS"/>
    <x v="2"/>
    <s v="$50.00 to $99.99"/>
    <n v="50"/>
    <n v="0.08"/>
    <n v="88"/>
    <n v="108772.47809999999"/>
    <s v="CTXS"/>
    <s v="Citrix Systems"/>
    <s v="Information Technology"/>
    <s v="Internet Software &amp; Services"/>
    <s v="Fort Lauderdale, Florida"/>
    <d v="1999-12-01T00:00:00"/>
    <n v="877890"/>
    <m/>
  </r>
  <r>
    <d v="2019-05-02T00:00:00"/>
    <s v="CTXS"/>
    <s v="buy"/>
    <n v="1000"/>
    <n v="7"/>
    <s v="2019-05-02"/>
    <n v="101.139999"/>
    <n v="101.139999"/>
    <n v="99.129997000000003"/>
    <n v="99.25"/>
    <n v="98.884071000000006"/>
    <n v="1972600"/>
    <s v="CTXS"/>
    <x v="7"/>
    <s v="$50.00 to $99.99"/>
    <n v="50"/>
    <n v="0.08"/>
    <n v="80"/>
    <n v="98884.071000000011"/>
    <s v="CTXS"/>
    <s v="Citrix Systems"/>
    <s v="Information Technology"/>
    <s v="Internet Software &amp; Services"/>
    <s v="Fort Lauderdale, Florida"/>
    <d v="1999-12-01T00:00:00"/>
    <n v="877890"/>
    <m/>
  </r>
  <r>
    <d v="2019-05-02T00:00:00"/>
    <s v="CTXS"/>
    <s v="buy"/>
    <n v="100"/>
    <n v="1"/>
    <s v="2019-05-02"/>
    <n v="101.139999"/>
    <n v="101.139999"/>
    <n v="99.129997000000003"/>
    <n v="99.25"/>
    <n v="98.884071000000006"/>
    <n v="1972600"/>
    <s v="CTXS"/>
    <x v="19"/>
    <s v="$50.00 to $99.99"/>
    <n v="50"/>
    <n v="0.08"/>
    <n v="8"/>
    <n v="9888.4071000000004"/>
    <s v="CTXS"/>
    <s v="Citrix Systems"/>
    <s v="Information Technology"/>
    <s v="Internet Software &amp; Services"/>
    <s v="Fort Lauderdale, Florida"/>
    <d v="1999-12-01T00:00:00"/>
    <n v="877890"/>
    <m/>
  </r>
  <r>
    <d v="2019-05-02T00:00:00"/>
    <s v="CTXS"/>
    <s v="buy"/>
    <n v="1200"/>
    <n v="11"/>
    <s v="2019-05-02"/>
    <n v="101.139999"/>
    <n v="101.139999"/>
    <n v="99.129997000000003"/>
    <n v="99.25"/>
    <n v="98.884071000000006"/>
    <n v="1972600"/>
    <s v="CTXS"/>
    <x v="1"/>
    <s v="$50.00 to $99.99"/>
    <n v="50"/>
    <n v="0.08"/>
    <n v="96"/>
    <n v="118660.8852"/>
    <s v="CTXS"/>
    <s v="Citrix Systems"/>
    <s v="Information Technology"/>
    <s v="Internet Software &amp; Services"/>
    <s v="Fort Lauderdale, Florida"/>
    <d v="1999-12-01T00:00:00"/>
    <n v="877890"/>
    <m/>
  </r>
  <r>
    <d v="2019-06-19T00:00:00"/>
    <s v="CTXS"/>
    <s v="buy"/>
    <n v="1400"/>
    <n v="17"/>
    <s v="2019-06-19"/>
    <n v="98.040001000000004"/>
    <n v="99.099997999999999"/>
    <n v="97.230002999999996"/>
    <n v="98.940002000000007"/>
    <n v="98.940002000000007"/>
    <n v="2083700"/>
    <s v="CTXS"/>
    <x v="17"/>
    <s v="$50.00 to $99.99"/>
    <n v="50"/>
    <n v="0.08"/>
    <n v="112"/>
    <n v="138516.00279999999"/>
    <s v="CTXS"/>
    <s v="Citrix Systems"/>
    <s v="Information Technology"/>
    <s v="Internet Software &amp; Services"/>
    <s v="Fort Lauderdale, Florida"/>
    <d v="1999-12-01T00:00:00"/>
    <n v="877890"/>
    <m/>
  </r>
  <r>
    <d v="2019-06-20T00:00:00"/>
    <s v="CTXS"/>
    <s v="sell"/>
    <n v="1000"/>
    <n v="10"/>
    <s v="2019-06-20"/>
    <n v="100.07"/>
    <n v="100.730003"/>
    <n v="99.120002999999997"/>
    <n v="99.379997000000003"/>
    <n v="99.379997000000003"/>
    <n v="1987900"/>
    <s v="CTXS"/>
    <x v="2"/>
    <s v="$50.00 to $99.99"/>
    <n v="50"/>
    <n v="0.08"/>
    <n v="80"/>
    <n v="99379.997000000003"/>
    <s v="CTXS"/>
    <s v="Citrix Systems"/>
    <s v="Information Technology"/>
    <s v="Internet Software &amp; Services"/>
    <s v="Fort Lauderdale, Florida"/>
    <d v="1999-12-01T00:00:00"/>
    <n v="877890"/>
    <m/>
  </r>
  <r>
    <d v="2019-04-22T00:00:00"/>
    <s v="CTXS"/>
    <s v="buy"/>
    <n v="900"/>
    <n v="16"/>
    <s v="2019-04-22"/>
    <n v="99.650002000000001"/>
    <n v="100.16999800000001"/>
    <n v="99.32"/>
    <n v="99.849997999999999"/>
    <n v="99.481857000000005"/>
    <n v="1299100"/>
    <s v="CTXS"/>
    <x v="8"/>
    <s v="$50.00 to $99.99"/>
    <n v="50"/>
    <n v="0.08"/>
    <n v="72"/>
    <n v="89533.671300000002"/>
    <s v="CTXS"/>
    <s v="Citrix Systems"/>
    <s v="Information Technology"/>
    <s v="Internet Software &amp; Services"/>
    <s v="Fort Lauderdale, Florida"/>
    <d v="1999-12-01T00:00:00"/>
    <n v="877890"/>
    <m/>
  </r>
  <r>
    <d v="2019-06-24T00:00:00"/>
    <s v="CTXS"/>
    <s v="buy"/>
    <n v="100"/>
    <n v="4"/>
    <s v="2019-06-24"/>
    <n v="100"/>
    <n v="100.370003"/>
    <n v="99.449996999999996"/>
    <n v="99.580001999999993"/>
    <n v="99.580001999999993"/>
    <n v="1574000"/>
    <s v="CTXS"/>
    <x v="14"/>
    <s v="$50.00 to $99.99"/>
    <n v="50"/>
    <n v="0.08"/>
    <n v="8"/>
    <n v="9958.0001999999986"/>
    <s v="CTXS"/>
    <s v="Citrix Systems"/>
    <s v="Information Technology"/>
    <s v="Internet Software &amp; Services"/>
    <s v="Fort Lauderdale, Florida"/>
    <d v="1999-12-01T00:00:00"/>
    <n v="877890"/>
    <m/>
  </r>
  <r>
    <d v="2019-04-04T00:00:00"/>
    <s v="CTXS"/>
    <s v="buy"/>
    <n v="1500"/>
    <n v="11"/>
    <s v="2019-04-04"/>
    <n v="102.66999800000001"/>
    <n v="103.160004"/>
    <n v="99.230002999999996"/>
    <n v="100.010002"/>
    <n v="99.641272999999998"/>
    <n v="3839800"/>
    <s v="CTXS"/>
    <x v="1"/>
    <s v="$50.00 to $99.99"/>
    <n v="50"/>
    <n v="0.08"/>
    <n v="120"/>
    <n v="149461.90950000001"/>
    <s v="CTXS"/>
    <s v="Citrix Systems"/>
    <s v="Information Technology"/>
    <s v="Internet Software &amp; Services"/>
    <s v="Fort Lauderdale, Florida"/>
    <d v="1999-12-01T00:00:00"/>
    <n v="877890"/>
    <m/>
  </r>
  <r>
    <d v="2019-04-18T00:00:00"/>
    <s v="CTXS"/>
    <s v="buy"/>
    <n v="100"/>
    <n v="1"/>
    <s v="2019-04-18"/>
    <n v="100.349998"/>
    <n v="100.349998"/>
    <n v="98.720000999999996"/>
    <n v="100.110001"/>
    <n v="99.740905999999995"/>
    <n v="2223600"/>
    <s v="CTXS"/>
    <x v="19"/>
    <s v="$50.00 to $99.99"/>
    <n v="50"/>
    <n v="0.08"/>
    <n v="8"/>
    <n v="9974.0905999999995"/>
    <s v="CTXS"/>
    <s v="Citrix Systems"/>
    <s v="Information Technology"/>
    <s v="Internet Software &amp; Services"/>
    <s v="Fort Lauderdale, Florida"/>
    <d v="1999-12-01T00:00:00"/>
    <n v="877890"/>
    <m/>
  </r>
  <r>
    <d v="2019-04-18T00:00:00"/>
    <s v="CTXS"/>
    <s v="sell"/>
    <n v="1200"/>
    <n v="17"/>
    <s v="2019-04-18"/>
    <n v="100.349998"/>
    <n v="100.349998"/>
    <n v="98.720000999999996"/>
    <n v="100.110001"/>
    <n v="99.740905999999995"/>
    <n v="2223600"/>
    <s v="CTXS"/>
    <x v="17"/>
    <s v="$50.00 to $99.99"/>
    <n v="50"/>
    <n v="0.08"/>
    <n v="96"/>
    <n v="119689.08719999999"/>
    <s v="CTXS"/>
    <s v="Citrix Systems"/>
    <s v="Information Technology"/>
    <s v="Internet Software &amp; Services"/>
    <s v="Fort Lauderdale, Florida"/>
    <d v="1999-12-01T00:00:00"/>
    <n v="877890"/>
    <m/>
  </r>
  <r>
    <d v="2019-04-18T00:00:00"/>
    <s v="CTXS"/>
    <s v="sell"/>
    <n v="700"/>
    <n v="13"/>
    <s v="2019-04-18"/>
    <n v="100.349998"/>
    <n v="100.349998"/>
    <n v="98.720000999999996"/>
    <n v="100.110001"/>
    <n v="99.740905999999995"/>
    <n v="2223600"/>
    <s v="CTXS"/>
    <x v="13"/>
    <s v="$50.00 to $99.99"/>
    <n v="50"/>
    <n v="0.08"/>
    <n v="56"/>
    <n v="69818.6342"/>
    <s v="CTXS"/>
    <s v="Citrix Systems"/>
    <s v="Information Technology"/>
    <s v="Internet Software &amp; Services"/>
    <s v="Fort Lauderdale, Florida"/>
    <d v="1999-12-01T00:00:00"/>
    <n v="877890"/>
    <m/>
  </r>
  <r>
    <d v="2019-04-02T00:00:00"/>
    <s v="CTXS"/>
    <s v="sell"/>
    <n v="500"/>
    <n v="7"/>
    <s v="2019-04-02"/>
    <n v="99.699996999999996"/>
    <n v="100.25"/>
    <n v="99.110000999999997"/>
    <n v="100.129997"/>
    <n v="99.760825999999994"/>
    <n v="2385000"/>
    <s v="CTXS"/>
    <x v="7"/>
    <s v="$50.00 to $99.99"/>
    <n v="50"/>
    <n v="0.08"/>
    <n v="40"/>
    <n v="49880.413"/>
    <s v="CTXS"/>
    <s v="Citrix Systems"/>
    <s v="Information Technology"/>
    <s v="Internet Software &amp; Services"/>
    <s v="Fort Lauderdale, Florida"/>
    <d v="1999-12-01T00:00:00"/>
    <n v="877890"/>
    <m/>
  </r>
  <r>
    <d v="2019-04-02T00:00:00"/>
    <s v="CTXS"/>
    <s v="buy"/>
    <n v="1300"/>
    <n v="10"/>
    <s v="2019-04-02"/>
    <n v="99.699996999999996"/>
    <n v="100.25"/>
    <n v="99.110000999999997"/>
    <n v="100.129997"/>
    <n v="99.760825999999994"/>
    <n v="2385000"/>
    <s v="CTXS"/>
    <x v="2"/>
    <s v="$50.00 to $99.99"/>
    <n v="50"/>
    <n v="0.08"/>
    <n v="104"/>
    <n v="129689.0738"/>
    <s v="CTXS"/>
    <s v="Citrix Systems"/>
    <s v="Information Technology"/>
    <s v="Internet Software &amp; Services"/>
    <s v="Fort Lauderdale, Florida"/>
    <d v="1999-12-01T00:00:00"/>
    <n v="877890"/>
    <m/>
  </r>
  <r>
    <d v="2019-04-02T00:00:00"/>
    <s v="CTXS"/>
    <s v="sell"/>
    <n v="100"/>
    <n v="2"/>
    <s v="2019-04-02"/>
    <n v="99.699996999999996"/>
    <n v="100.25"/>
    <n v="99.110000999999997"/>
    <n v="100.129997"/>
    <n v="99.760825999999994"/>
    <n v="2385000"/>
    <s v="CTXS"/>
    <x v="10"/>
    <s v="$50.00 to $99.99"/>
    <n v="50"/>
    <n v="0.08"/>
    <n v="8"/>
    <n v="9976.0825999999997"/>
    <s v="CTXS"/>
    <s v="Citrix Systems"/>
    <s v="Information Technology"/>
    <s v="Internet Software &amp; Services"/>
    <s v="Fort Lauderdale, Florida"/>
    <d v="1999-12-01T00:00:00"/>
    <n v="877890"/>
    <m/>
  </r>
  <r>
    <d v="2019-06-21T00:00:00"/>
    <s v="CTXS"/>
    <s v="buy"/>
    <n v="200"/>
    <n v="4"/>
    <s v="2019-06-21"/>
    <n v="99.629997000000003"/>
    <n v="100"/>
    <n v="99.110000999999997"/>
    <n v="99.790001000000004"/>
    <n v="99.790001000000004"/>
    <n v="3040200"/>
    <s v="CTXS"/>
    <x v="14"/>
    <s v="$50.00 to $99.99"/>
    <n v="50"/>
    <n v="0.08"/>
    <n v="16"/>
    <n v="19958.000199999999"/>
    <s v="CTXS"/>
    <s v="Citrix Systems"/>
    <s v="Information Technology"/>
    <s v="Internet Software &amp; Services"/>
    <s v="Fort Lauderdale, Florida"/>
    <d v="1999-12-01T00:00:00"/>
    <n v="877890"/>
    <m/>
  </r>
  <r>
    <d v="2019-04-24T00:00:00"/>
    <s v="CTXS"/>
    <s v="sell"/>
    <n v="800"/>
    <n v="11"/>
    <s v="2019-04-24"/>
    <n v="101.480003"/>
    <n v="101.93"/>
    <n v="100.110001"/>
    <n v="100.459999"/>
    <n v="100.08961499999999"/>
    <n v="2234400"/>
    <s v="CTXS"/>
    <x v="1"/>
    <s v="&gt;=$100.00"/>
    <n v="100"/>
    <n v="0.125"/>
    <n v="100"/>
    <n v="80071.691999999995"/>
    <s v="CTXS"/>
    <s v="Citrix Systems"/>
    <s v="Information Technology"/>
    <s v="Internet Software &amp; Services"/>
    <s v="Fort Lauderdale, Florida"/>
    <d v="1999-12-01T00:00:00"/>
    <n v="877890"/>
    <m/>
  </r>
  <r>
    <d v="2019-05-01T00:00:00"/>
    <s v="CTXS"/>
    <s v="sell"/>
    <n v="1400"/>
    <n v="16"/>
    <s v="2019-05-01"/>
    <n v="101"/>
    <n v="101.370003"/>
    <n v="100.260002"/>
    <n v="100.779999"/>
    <n v="100.408432"/>
    <n v="2384100"/>
    <s v="CTXS"/>
    <x v="8"/>
    <s v="&gt;=$100.00"/>
    <n v="100"/>
    <n v="0.125"/>
    <n v="175"/>
    <n v="140571.80480000001"/>
    <s v="CTXS"/>
    <s v="Citrix Systems"/>
    <s v="Information Technology"/>
    <s v="Internet Software &amp; Services"/>
    <s v="Fort Lauderdale, Florida"/>
    <d v="1999-12-01T00:00:00"/>
    <n v="877890"/>
    <m/>
  </r>
  <r>
    <d v="2019-05-01T00:00:00"/>
    <s v="CTXS"/>
    <s v="buy"/>
    <n v="1100"/>
    <n v="10"/>
    <s v="2019-05-01"/>
    <n v="101"/>
    <n v="101.370003"/>
    <n v="100.260002"/>
    <n v="100.779999"/>
    <n v="100.408432"/>
    <n v="2384100"/>
    <s v="CTXS"/>
    <x v="2"/>
    <s v="&gt;=$100.00"/>
    <n v="100"/>
    <n v="0.125"/>
    <n v="137.5"/>
    <n v="110449.2752"/>
    <s v="CTXS"/>
    <s v="Citrix Systems"/>
    <s v="Information Technology"/>
    <s v="Internet Software &amp; Services"/>
    <s v="Fort Lauderdale, Florida"/>
    <d v="1999-12-01T00:00:00"/>
    <n v="877890"/>
    <m/>
  </r>
  <r>
    <d v="2019-05-01T00:00:00"/>
    <s v="CTXS"/>
    <s v="sell"/>
    <n v="2300"/>
    <n v="13"/>
    <s v="2019-05-01"/>
    <n v="101"/>
    <n v="101.370003"/>
    <n v="100.260002"/>
    <n v="100.779999"/>
    <n v="100.408432"/>
    <n v="2384100"/>
    <s v="CTXS"/>
    <x v="13"/>
    <s v="&gt;=$100.00"/>
    <n v="100"/>
    <n v="0.125"/>
    <n v="287.5"/>
    <n v="230939.39360000001"/>
    <s v="CTXS"/>
    <s v="Citrix Systems"/>
    <s v="Information Technology"/>
    <s v="Internet Software &amp; Services"/>
    <s v="Fort Lauderdale, Florida"/>
    <d v="1999-12-01T00:00:00"/>
    <n v="877890"/>
    <m/>
  </r>
  <r>
    <d v="2019-05-01T00:00:00"/>
    <s v="CTXS"/>
    <s v="buy"/>
    <n v="1500"/>
    <n v="12"/>
    <s v="2019-05-01"/>
    <n v="101"/>
    <n v="101.370003"/>
    <n v="100.260002"/>
    <n v="100.779999"/>
    <n v="100.408432"/>
    <n v="2384100"/>
    <s v="CTXS"/>
    <x v="11"/>
    <s v="&gt;=$100.00"/>
    <n v="100"/>
    <n v="0.125"/>
    <n v="187.5"/>
    <n v="150612.64799999999"/>
    <s v="CTXS"/>
    <s v="Citrix Systems"/>
    <s v="Information Technology"/>
    <s v="Internet Software &amp; Services"/>
    <s v="Fort Lauderdale, Florida"/>
    <d v="1999-12-01T00:00:00"/>
    <n v="877890"/>
    <m/>
  </r>
  <r>
    <d v="2019-04-29T00:00:00"/>
    <s v="CTXS"/>
    <s v="sell"/>
    <n v="1100"/>
    <n v="17"/>
    <s v="2019-04-29"/>
    <n v="100.900002"/>
    <n v="101.720001"/>
    <n v="100.510002"/>
    <n v="100.82"/>
    <n v="100.44828800000001"/>
    <n v="2284600"/>
    <s v="CTXS"/>
    <x v="17"/>
    <s v="&gt;=$100.00"/>
    <n v="100"/>
    <n v="0.125"/>
    <n v="137.5"/>
    <n v="110493.1168"/>
    <s v="CTXS"/>
    <s v="Citrix Systems"/>
    <s v="Information Technology"/>
    <s v="Internet Software &amp; Services"/>
    <s v="Fort Lauderdale, Florida"/>
    <d v="1999-12-01T00:00:00"/>
    <n v="877890"/>
    <m/>
  </r>
  <r>
    <d v="2019-04-29T00:00:00"/>
    <s v="CTXS"/>
    <s v="sell"/>
    <n v="900"/>
    <n v="11"/>
    <s v="2019-04-29"/>
    <n v="100.900002"/>
    <n v="101.720001"/>
    <n v="100.510002"/>
    <n v="100.82"/>
    <n v="100.44828800000001"/>
    <n v="2284600"/>
    <s v="CTXS"/>
    <x v="1"/>
    <s v="&gt;=$100.00"/>
    <n v="100"/>
    <n v="0.125"/>
    <n v="112.5"/>
    <n v="90403.459199999998"/>
    <s v="CTXS"/>
    <s v="Citrix Systems"/>
    <s v="Information Technology"/>
    <s v="Internet Software &amp; Services"/>
    <s v="Fort Lauderdale, Florida"/>
    <d v="1999-12-01T00:00:00"/>
    <n v="877890"/>
    <m/>
  </r>
  <r>
    <d v="2019-04-23T00:00:00"/>
    <s v="CTXS"/>
    <s v="sell"/>
    <n v="900"/>
    <n v="6"/>
    <s v="2019-04-23"/>
    <n v="100.18"/>
    <n v="101.519997"/>
    <n v="99.919998000000007"/>
    <n v="100.879997"/>
    <n v="100.508064"/>
    <n v="2303800"/>
    <s v="CTXS"/>
    <x v="5"/>
    <s v="&gt;=$100.00"/>
    <n v="100"/>
    <n v="0.125"/>
    <n v="112.5"/>
    <n v="90457.257599999997"/>
    <s v="CTXS"/>
    <s v="Citrix Systems"/>
    <s v="Information Technology"/>
    <s v="Internet Software &amp; Services"/>
    <s v="Fort Lauderdale, Florida"/>
    <d v="1999-12-01T00:00:00"/>
    <n v="877890"/>
    <m/>
  </r>
  <r>
    <d v="2019-04-23T00:00:00"/>
    <s v="CTXS"/>
    <s v="sell"/>
    <n v="2500"/>
    <n v="17"/>
    <s v="2019-04-23"/>
    <n v="100.18"/>
    <n v="101.519997"/>
    <n v="99.919998000000007"/>
    <n v="100.879997"/>
    <n v="100.508064"/>
    <n v="2303800"/>
    <s v="CTXS"/>
    <x v="17"/>
    <s v="&gt;=$100.00"/>
    <n v="100"/>
    <n v="0.125"/>
    <n v="312.5"/>
    <n v="251270.16"/>
    <s v="CTXS"/>
    <s v="Citrix Systems"/>
    <s v="Information Technology"/>
    <s v="Internet Software &amp; Services"/>
    <s v="Fort Lauderdale, Florida"/>
    <d v="1999-12-01T00:00:00"/>
    <n v="877890"/>
    <m/>
  </r>
  <r>
    <d v="2019-04-23T00:00:00"/>
    <s v="CTXS"/>
    <s v="sell"/>
    <n v="200"/>
    <n v="5"/>
    <s v="2019-04-23"/>
    <n v="100.18"/>
    <n v="101.519997"/>
    <n v="99.919998000000007"/>
    <n v="100.879997"/>
    <n v="100.508064"/>
    <n v="2303800"/>
    <s v="CTXS"/>
    <x v="12"/>
    <s v="&gt;=$100.00"/>
    <n v="100"/>
    <n v="0.125"/>
    <n v="25"/>
    <n v="20101.612799999999"/>
    <s v="CTXS"/>
    <s v="Citrix Systems"/>
    <s v="Information Technology"/>
    <s v="Internet Software &amp; Services"/>
    <s v="Fort Lauderdale, Florida"/>
    <d v="1999-12-01T00:00:00"/>
    <n v="877890"/>
    <m/>
  </r>
  <r>
    <d v="2019-04-23T00:00:00"/>
    <s v="CTXS"/>
    <s v="buy"/>
    <n v="1100"/>
    <n v="7"/>
    <s v="2019-04-23"/>
    <n v="100.18"/>
    <n v="101.519997"/>
    <n v="99.919998000000007"/>
    <n v="100.879997"/>
    <n v="100.508064"/>
    <n v="2303800"/>
    <s v="CTXS"/>
    <x v="7"/>
    <s v="&gt;=$100.00"/>
    <n v="100"/>
    <n v="0.125"/>
    <n v="137.5"/>
    <n v="110558.8704"/>
    <s v="CTXS"/>
    <s v="Citrix Systems"/>
    <s v="Information Technology"/>
    <s v="Internet Software &amp; Services"/>
    <s v="Fort Lauderdale, Florida"/>
    <d v="1999-12-01T00:00:00"/>
    <n v="877890"/>
    <m/>
  </r>
  <r>
    <d v="2019-04-23T00:00:00"/>
    <s v="CTXS"/>
    <s v="sell"/>
    <n v="1500"/>
    <n v="16"/>
    <s v="2019-04-23"/>
    <n v="100.18"/>
    <n v="101.519997"/>
    <n v="99.919998000000007"/>
    <n v="100.879997"/>
    <n v="100.508064"/>
    <n v="2303800"/>
    <s v="CTXS"/>
    <x v="8"/>
    <s v="&gt;=$100.00"/>
    <n v="100"/>
    <n v="0.125"/>
    <n v="187.5"/>
    <n v="150762.09599999999"/>
    <s v="CTXS"/>
    <s v="Citrix Systems"/>
    <s v="Information Technology"/>
    <s v="Internet Software &amp; Services"/>
    <s v="Fort Lauderdale, Florida"/>
    <d v="1999-12-01T00:00:00"/>
    <n v="877890"/>
    <m/>
  </r>
  <r>
    <d v="2019-04-30T00:00:00"/>
    <s v="CTXS"/>
    <s v="sell"/>
    <n v="300"/>
    <n v="10"/>
    <s v="2019-04-30"/>
    <n v="100.80999799999999"/>
    <n v="101.279999"/>
    <n v="100.099998"/>
    <n v="100.959999"/>
    <n v="100.58776899999999"/>
    <n v="1694600"/>
    <s v="CTXS"/>
    <x v="2"/>
    <s v="&gt;=$100.00"/>
    <n v="100"/>
    <n v="0.125"/>
    <n v="37.5"/>
    <n v="30176.330699999999"/>
    <s v="CTXS"/>
    <s v="Citrix Systems"/>
    <s v="Information Technology"/>
    <s v="Internet Software &amp; Services"/>
    <s v="Fort Lauderdale, Florida"/>
    <d v="1999-12-01T00:00:00"/>
    <n v="877890"/>
    <m/>
  </r>
  <r>
    <d v="2019-04-30T00:00:00"/>
    <s v="CTXS"/>
    <s v="buy"/>
    <n v="600"/>
    <n v="15"/>
    <s v="2019-04-30"/>
    <n v="100.80999799999999"/>
    <n v="101.279999"/>
    <n v="100.099998"/>
    <n v="100.959999"/>
    <n v="100.58776899999999"/>
    <n v="1694600"/>
    <s v="CTXS"/>
    <x v="9"/>
    <s v="&gt;=$100.00"/>
    <n v="100"/>
    <n v="0.125"/>
    <n v="75"/>
    <n v="60352.661399999997"/>
    <s v="CTXS"/>
    <s v="Citrix Systems"/>
    <s v="Information Technology"/>
    <s v="Internet Software &amp; Services"/>
    <s v="Fort Lauderdale, Florida"/>
    <d v="1999-12-01T00:00:00"/>
    <n v="877890"/>
    <m/>
  </r>
  <r>
    <d v="2019-04-26T00:00:00"/>
    <s v="CTXS"/>
    <s v="sell"/>
    <n v="200"/>
    <n v="3"/>
    <s v="2019-04-26"/>
    <n v="99.32"/>
    <n v="101.410004"/>
    <n v="98.870002999999997"/>
    <n v="100.980003"/>
    <n v="100.607697"/>
    <n v="2180300"/>
    <s v="CTXS"/>
    <x v="3"/>
    <s v="&gt;=$100.00"/>
    <n v="100"/>
    <n v="0.125"/>
    <n v="25"/>
    <n v="20121.539400000001"/>
    <s v="CTXS"/>
    <s v="Citrix Systems"/>
    <s v="Information Technology"/>
    <s v="Internet Software &amp; Services"/>
    <s v="Fort Lauderdale, Florida"/>
    <d v="1999-12-01T00:00:00"/>
    <n v="877890"/>
    <m/>
  </r>
  <r>
    <d v="2019-04-05T00:00:00"/>
    <s v="CTXS"/>
    <s v="sell"/>
    <n v="900"/>
    <n v="12"/>
    <s v="2019-04-05"/>
    <n v="100.33000199999999"/>
    <n v="101.389999"/>
    <n v="100.010002"/>
    <n v="100.980003"/>
    <n v="100.607697"/>
    <n v="2256700"/>
    <s v="CTXS"/>
    <x v="11"/>
    <s v="&gt;=$100.00"/>
    <n v="100"/>
    <n v="0.125"/>
    <n v="112.5"/>
    <n v="90546.927299999996"/>
    <s v="CTXS"/>
    <s v="Citrix Systems"/>
    <s v="Information Technology"/>
    <s v="Internet Software &amp; Services"/>
    <s v="Fort Lauderdale, Florida"/>
    <d v="1999-12-01T00:00:00"/>
    <n v="877890"/>
    <m/>
  </r>
  <r>
    <d v="2019-04-05T00:00:00"/>
    <s v="CTXS"/>
    <s v="sell"/>
    <n v="400"/>
    <n v="4"/>
    <s v="2019-04-05"/>
    <n v="100.33000199999999"/>
    <n v="101.389999"/>
    <n v="100.010002"/>
    <n v="100.980003"/>
    <n v="100.607697"/>
    <n v="2256700"/>
    <s v="CTXS"/>
    <x v="14"/>
    <s v="&gt;=$100.00"/>
    <n v="100"/>
    <n v="0.125"/>
    <n v="50"/>
    <n v="40243.078800000003"/>
    <s v="CTXS"/>
    <s v="Citrix Systems"/>
    <s v="Information Technology"/>
    <s v="Internet Software &amp; Services"/>
    <s v="Fort Lauderdale, Florida"/>
    <d v="1999-12-01T00:00:00"/>
    <n v="877890"/>
    <m/>
  </r>
  <r>
    <d v="2019-04-05T00:00:00"/>
    <s v="CTXS"/>
    <s v="sell"/>
    <n v="2200"/>
    <n v="18"/>
    <s v="2019-04-05"/>
    <n v="100.33000199999999"/>
    <n v="101.389999"/>
    <n v="100.010002"/>
    <n v="100.980003"/>
    <n v="100.607697"/>
    <n v="2256700"/>
    <s v="CTXS"/>
    <x v="18"/>
    <s v="&gt;=$100.00"/>
    <n v="100"/>
    <n v="0.125"/>
    <n v="275"/>
    <n v="221336.93340000001"/>
    <s v="CTXS"/>
    <s v="Citrix Systems"/>
    <s v="Information Technology"/>
    <s v="Internet Software &amp; Services"/>
    <s v="Fort Lauderdale, Florida"/>
    <d v="1999-12-01T00:00:00"/>
    <n v="877890"/>
    <m/>
  </r>
  <r>
    <d v="2019-04-09T00:00:00"/>
    <s v="CTXS"/>
    <s v="sell"/>
    <n v="700"/>
    <n v="9"/>
    <s v="2019-04-09"/>
    <n v="100.779999"/>
    <n v="101.699997"/>
    <n v="100.209999"/>
    <n v="101.349998"/>
    <n v="100.97633399999999"/>
    <n v="1544600"/>
    <s v="CTXS"/>
    <x v="6"/>
    <s v="&gt;=$100.00"/>
    <n v="100"/>
    <n v="0.125"/>
    <n v="87.5"/>
    <n v="70683.433799999999"/>
    <s v="CTXS"/>
    <s v="Citrix Systems"/>
    <s v="Information Technology"/>
    <s v="Internet Software &amp; Services"/>
    <s v="Fort Lauderdale, Florida"/>
    <d v="1999-12-01T00:00:00"/>
    <n v="877890"/>
    <m/>
  </r>
  <r>
    <d v="2019-04-10T00:00:00"/>
    <s v="CTXS"/>
    <s v="sell"/>
    <n v="1400"/>
    <n v="13"/>
    <s v="2019-04-10"/>
    <n v="101.41999800000001"/>
    <n v="102.19000200000001"/>
    <n v="101.150002"/>
    <n v="101.55999799999999"/>
    <n v="101.18555499999999"/>
    <n v="1376800"/>
    <s v="CTXS"/>
    <x v="13"/>
    <s v="&gt;=$100.00"/>
    <n v="100"/>
    <n v="0.125"/>
    <n v="175"/>
    <n v="141659.777"/>
    <s v="CTXS"/>
    <s v="Citrix Systems"/>
    <s v="Information Technology"/>
    <s v="Internet Software &amp; Services"/>
    <s v="Fort Lauderdale, Florida"/>
    <d v="1999-12-01T00:00:00"/>
    <n v="877890"/>
    <m/>
  </r>
  <r>
    <d v="2019-04-12T00:00:00"/>
    <s v="CTXS"/>
    <s v="buy"/>
    <n v="400"/>
    <n v="5"/>
    <s v="2019-04-12"/>
    <n v="102"/>
    <n v="102.83000199999999"/>
    <n v="101.260002"/>
    <n v="102.269997"/>
    <n v="101.892937"/>
    <n v="1337800"/>
    <s v="CTXS"/>
    <x v="12"/>
    <s v="&gt;=$100.00"/>
    <n v="100"/>
    <n v="0.125"/>
    <n v="50"/>
    <n v="40757.174800000001"/>
    <s v="CTXS"/>
    <s v="Citrix Systems"/>
    <s v="Information Technology"/>
    <s v="Internet Software &amp; Services"/>
    <s v="Fort Lauderdale, Florida"/>
    <d v="1999-12-01T00:00:00"/>
    <n v="877890"/>
    <m/>
  </r>
  <r>
    <d v="2019-04-12T00:00:00"/>
    <s v="CTXS"/>
    <s v="sell"/>
    <n v="800"/>
    <n v="10"/>
    <s v="2019-04-12"/>
    <n v="102"/>
    <n v="102.83000199999999"/>
    <n v="101.260002"/>
    <n v="102.269997"/>
    <n v="101.892937"/>
    <n v="1337800"/>
    <s v="CTXS"/>
    <x v="2"/>
    <s v="&gt;=$100.00"/>
    <n v="100"/>
    <n v="0.125"/>
    <n v="100"/>
    <n v="81514.349600000001"/>
    <s v="CTXS"/>
    <s v="Citrix Systems"/>
    <s v="Information Technology"/>
    <s v="Internet Software &amp; Services"/>
    <s v="Fort Lauderdale, Florida"/>
    <d v="1999-12-01T00:00:00"/>
    <n v="877890"/>
    <m/>
  </r>
  <r>
    <d v="2019-04-12T00:00:00"/>
    <s v="CTXS"/>
    <s v="sell"/>
    <n v="1600"/>
    <n v="15"/>
    <s v="2019-04-12"/>
    <n v="102"/>
    <n v="102.83000199999999"/>
    <n v="101.260002"/>
    <n v="102.269997"/>
    <n v="101.892937"/>
    <n v="1337800"/>
    <s v="CTXS"/>
    <x v="9"/>
    <s v="&gt;=$100.00"/>
    <n v="100"/>
    <n v="0.125"/>
    <n v="200"/>
    <n v="163028.6992"/>
    <s v="CTXS"/>
    <s v="Citrix Systems"/>
    <s v="Information Technology"/>
    <s v="Internet Software &amp; Services"/>
    <s v="Fort Lauderdale, Florida"/>
    <d v="1999-12-01T00:00:00"/>
    <n v="877890"/>
    <m/>
  </r>
  <r>
    <d v="2019-06-03T00:00:00"/>
    <s v="ADI"/>
    <s v="sell"/>
    <n v="400"/>
    <n v="9"/>
    <s v="2019-06-03"/>
    <n v="97.309997999999993"/>
    <n v="98.32"/>
    <n v="95.510002"/>
    <n v="96.07"/>
    <n v="96.07"/>
    <n v="2900000"/>
    <s v="ADI"/>
    <x v="6"/>
    <s v="$50.00 to $99.99"/>
    <n v="50"/>
    <n v="0.08"/>
    <n v="32"/>
    <n v="38428"/>
    <s v="ADI"/>
    <s v="Analog Devices, Inc."/>
    <s v="Information Technology"/>
    <s v="Semiconductors"/>
    <s v="Norwood, Massachusetts"/>
    <d v="1999-10-12T00:00:00"/>
    <n v="6281"/>
    <n v="1965"/>
  </r>
  <r>
    <d v="2019-06-03T00:00:00"/>
    <s v="ADI"/>
    <s v="sell"/>
    <n v="400"/>
    <n v="7"/>
    <s v="2019-06-03"/>
    <n v="97.309997999999993"/>
    <n v="98.32"/>
    <n v="95.510002"/>
    <n v="96.07"/>
    <n v="96.07"/>
    <n v="2900000"/>
    <s v="ADI"/>
    <x v="7"/>
    <s v="$50.00 to $99.99"/>
    <n v="50"/>
    <n v="0.08"/>
    <n v="32"/>
    <n v="38428"/>
    <s v="ADI"/>
    <s v="Analog Devices, Inc."/>
    <s v="Information Technology"/>
    <s v="Semiconductors"/>
    <s v="Norwood, Massachusetts"/>
    <d v="1999-10-12T00:00:00"/>
    <n v="6281"/>
    <n v="1965"/>
  </r>
  <r>
    <d v="2019-05-28T00:00:00"/>
    <s v="ADI"/>
    <s v="sell"/>
    <n v="1500"/>
    <n v="15"/>
    <s v="2019-05-28"/>
    <n v="98.660004000000001"/>
    <n v="99.139999000000003"/>
    <n v="96.760002"/>
    <n v="97.110000999999997"/>
    <n v="96.575507999999999"/>
    <n v="3602400"/>
    <s v="ADI"/>
    <x v="9"/>
    <s v="$50.00 to $99.99"/>
    <n v="50"/>
    <n v="0.08"/>
    <n v="120"/>
    <n v="144863.26199999999"/>
    <s v="ADI"/>
    <s v="Analog Devices, Inc."/>
    <s v="Information Technology"/>
    <s v="Semiconductors"/>
    <s v="Norwood, Massachusetts"/>
    <d v="1999-10-12T00:00:00"/>
    <n v="6281"/>
    <n v="1965"/>
  </r>
  <r>
    <d v="2019-05-28T00:00:00"/>
    <s v="ADI"/>
    <s v="sell"/>
    <n v="400"/>
    <n v="11"/>
    <s v="2019-05-28"/>
    <n v="98.660004000000001"/>
    <n v="99.139999000000003"/>
    <n v="96.760002"/>
    <n v="97.110000999999997"/>
    <n v="96.575507999999999"/>
    <n v="3602400"/>
    <s v="ADI"/>
    <x v="1"/>
    <s v="$50.00 to $99.99"/>
    <n v="50"/>
    <n v="0.08"/>
    <n v="32"/>
    <n v="38630.203200000004"/>
    <s v="ADI"/>
    <s v="Analog Devices, Inc."/>
    <s v="Information Technology"/>
    <s v="Semiconductors"/>
    <s v="Norwood, Massachusetts"/>
    <d v="1999-10-12T00:00:00"/>
    <n v="6281"/>
    <n v="1965"/>
  </r>
  <r>
    <d v="2019-05-31T00:00:00"/>
    <s v="ADI"/>
    <s v="sell"/>
    <n v="1200"/>
    <n v="17"/>
    <s v="2019-05-31"/>
    <n v="96.989998"/>
    <n v="98.589995999999999"/>
    <n v="96.480002999999996"/>
    <n v="96.620002999999997"/>
    <n v="96.620002999999997"/>
    <n v="2156800"/>
    <s v="ADI"/>
    <x v="17"/>
    <s v="$50.00 to $99.99"/>
    <n v="50"/>
    <n v="0.08"/>
    <n v="96"/>
    <n v="115944.0036"/>
    <s v="ADI"/>
    <s v="Analog Devices, Inc."/>
    <s v="Information Technology"/>
    <s v="Semiconductors"/>
    <s v="Norwood, Massachusetts"/>
    <d v="1999-10-12T00:00:00"/>
    <n v="6281"/>
    <n v="1965"/>
  </r>
  <r>
    <d v="2019-05-31T00:00:00"/>
    <s v="ADI"/>
    <s v="buy"/>
    <n v="2600"/>
    <n v="19"/>
    <s v="2019-05-31"/>
    <n v="96.989998"/>
    <n v="98.589995999999999"/>
    <n v="96.480002999999996"/>
    <n v="96.620002999999997"/>
    <n v="96.620002999999997"/>
    <n v="2156800"/>
    <s v="ADI"/>
    <x v="0"/>
    <s v="$50.00 to $99.99"/>
    <n v="50"/>
    <n v="0.08"/>
    <n v="208"/>
    <n v="251212.00779999999"/>
    <s v="ADI"/>
    <s v="Analog Devices, Inc."/>
    <s v="Information Technology"/>
    <s v="Semiconductors"/>
    <s v="Norwood, Massachusetts"/>
    <d v="1999-10-12T00:00:00"/>
    <n v="6281"/>
    <n v="1965"/>
  </r>
  <r>
    <d v="2019-05-31T00:00:00"/>
    <s v="ADI"/>
    <s v="sell"/>
    <n v="2800"/>
    <n v="20"/>
    <s v="2019-05-31"/>
    <n v="96.989998"/>
    <n v="98.589995999999999"/>
    <n v="96.480002999999996"/>
    <n v="96.620002999999997"/>
    <n v="96.620002999999997"/>
    <n v="2156800"/>
    <s v="ADI"/>
    <x v="15"/>
    <s v="$50.00 to $99.99"/>
    <n v="50"/>
    <n v="0.08"/>
    <n v="224"/>
    <n v="270536.00839999999"/>
    <s v="ADI"/>
    <s v="Analog Devices, Inc."/>
    <s v="Information Technology"/>
    <s v="Semiconductors"/>
    <s v="Norwood, Massachusetts"/>
    <d v="1999-10-12T00:00:00"/>
    <n v="6281"/>
    <n v="1965"/>
  </r>
  <r>
    <d v="2019-05-31T00:00:00"/>
    <s v="ADI"/>
    <s v="sell"/>
    <n v="1600"/>
    <n v="12"/>
    <s v="2019-05-31"/>
    <n v="96.989998"/>
    <n v="98.589995999999999"/>
    <n v="96.480002999999996"/>
    <n v="96.620002999999997"/>
    <n v="96.620002999999997"/>
    <n v="2156800"/>
    <s v="ADI"/>
    <x v="11"/>
    <s v="$50.00 to $99.99"/>
    <n v="50"/>
    <n v="0.08"/>
    <n v="128"/>
    <n v="154592.0048"/>
    <s v="ADI"/>
    <s v="Analog Devices, Inc."/>
    <s v="Information Technology"/>
    <s v="Semiconductors"/>
    <s v="Norwood, Massachusetts"/>
    <d v="1999-10-12T00:00:00"/>
    <n v="6281"/>
    <n v="1965"/>
  </r>
  <r>
    <d v="2019-05-20T00:00:00"/>
    <s v="ADI"/>
    <s v="sell"/>
    <n v="700"/>
    <n v="5"/>
    <s v="2019-05-20"/>
    <n v="97.879997000000003"/>
    <n v="99.239998"/>
    <n v="96.720000999999996"/>
    <n v="97.5"/>
    <n v="96.963356000000005"/>
    <n v="4506000"/>
    <s v="ADI"/>
    <x v="12"/>
    <s v="$50.00 to $99.99"/>
    <n v="50"/>
    <n v="0.08"/>
    <n v="56"/>
    <n v="67874.349199999997"/>
    <s v="ADI"/>
    <s v="Analog Devices, Inc."/>
    <s v="Information Technology"/>
    <s v="Semiconductors"/>
    <s v="Norwood, Massachusetts"/>
    <d v="1999-10-12T00:00:00"/>
    <n v="6281"/>
    <n v="1965"/>
  </r>
  <r>
    <d v="2019-05-20T00:00:00"/>
    <s v="ADI"/>
    <s v="buy"/>
    <n v="1300"/>
    <n v="12"/>
    <s v="2019-05-20"/>
    <n v="97.879997000000003"/>
    <n v="99.239998"/>
    <n v="96.720000999999996"/>
    <n v="97.5"/>
    <n v="96.963356000000005"/>
    <n v="4506000"/>
    <s v="ADI"/>
    <x v="11"/>
    <s v="$50.00 to $99.99"/>
    <n v="50"/>
    <n v="0.08"/>
    <n v="104"/>
    <n v="126052.3628"/>
    <s v="ADI"/>
    <s v="Analog Devices, Inc."/>
    <s v="Information Technology"/>
    <s v="Semiconductors"/>
    <s v="Norwood, Massachusetts"/>
    <d v="1999-10-12T00:00:00"/>
    <n v="6281"/>
    <n v="1965"/>
  </r>
  <r>
    <d v="2019-05-20T00:00:00"/>
    <s v="ADI"/>
    <s v="sell"/>
    <n v="900"/>
    <n v="14"/>
    <s v="2019-05-20"/>
    <n v="97.879997000000003"/>
    <n v="99.239998"/>
    <n v="96.720000999999996"/>
    <n v="97.5"/>
    <n v="96.963356000000005"/>
    <n v="4506000"/>
    <s v="ADI"/>
    <x v="16"/>
    <s v="$50.00 to $99.99"/>
    <n v="50"/>
    <n v="0.08"/>
    <n v="72"/>
    <n v="87267.020400000009"/>
    <s v="ADI"/>
    <s v="Analog Devices, Inc."/>
    <s v="Information Technology"/>
    <s v="Semiconductors"/>
    <s v="Norwood, Massachusetts"/>
    <d v="1999-10-12T00:00:00"/>
    <n v="6281"/>
    <n v="1965"/>
  </r>
  <r>
    <d v="2019-05-24T00:00:00"/>
    <s v="ADI"/>
    <s v="buy"/>
    <n v="800"/>
    <n v="4"/>
    <s v="2019-05-24"/>
    <n v="99.57"/>
    <n v="100.41999800000001"/>
    <n v="98.330001999999993"/>
    <n v="98.419998000000007"/>
    <n v="97.878296000000006"/>
    <n v="2283100"/>
    <s v="ADI"/>
    <x v="14"/>
    <s v="$50.00 to $99.99"/>
    <n v="50"/>
    <n v="0.08"/>
    <n v="64"/>
    <n v="78302.636800000007"/>
    <s v="ADI"/>
    <s v="Analog Devices, Inc."/>
    <s v="Information Technology"/>
    <s v="Semiconductors"/>
    <s v="Norwood, Massachusetts"/>
    <d v="1999-10-12T00:00:00"/>
    <n v="6281"/>
    <n v="1965"/>
  </r>
  <r>
    <d v="2019-05-23T00:00:00"/>
    <s v="ADI"/>
    <s v="buy"/>
    <n v="1700"/>
    <n v="19"/>
    <s v="2019-05-23"/>
    <n v="99.480002999999996"/>
    <n v="100.55999799999999"/>
    <n v="97.599997999999999"/>
    <n v="98.730002999999996"/>
    <n v="98.186592000000005"/>
    <n v="3387300"/>
    <s v="ADI"/>
    <x v="0"/>
    <s v="$50.00 to $99.99"/>
    <n v="50"/>
    <n v="0.08"/>
    <n v="136"/>
    <n v="166917.2064"/>
    <s v="ADI"/>
    <s v="Analog Devices, Inc."/>
    <s v="Information Technology"/>
    <s v="Semiconductors"/>
    <s v="Norwood, Massachusetts"/>
    <d v="1999-10-12T00:00:00"/>
    <n v="6281"/>
    <n v="1965"/>
  </r>
  <r>
    <d v="2019-05-23T00:00:00"/>
    <s v="ADI"/>
    <s v="buy"/>
    <n v="1000"/>
    <n v="6"/>
    <s v="2019-05-23"/>
    <n v="99.480002999999996"/>
    <n v="100.55999799999999"/>
    <n v="97.599997999999999"/>
    <n v="98.730002999999996"/>
    <n v="98.186592000000005"/>
    <n v="3387300"/>
    <s v="ADI"/>
    <x v="5"/>
    <s v="$50.00 to $99.99"/>
    <n v="50"/>
    <n v="0.08"/>
    <n v="80"/>
    <n v="98186.592000000004"/>
    <s v="ADI"/>
    <s v="Analog Devices, Inc."/>
    <s v="Information Technology"/>
    <s v="Semiconductors"/>
    <s v="Norwood, Massachusetts"/>
    <d v="1999-10-12T00:00:00"/>
    <n v="6281"/>
    <n v="1965"/>
  </r>
  <r>
    <d v="2019-05-21T00:00:00"/>
    <s v="ADI"/>
    <s v="buy"/>
    <n v="700"/>
    <n v="11"/>
    <s v="2019-05-21"/>
    <n v="101.41999800000001"/>
    <n v="101.75"/>
    <n v="99.099997999999999"/>
    <n v="99.879997000000003"/>
    <n v="99.330253999999996"/>
    <n v="4636600"/>
    <s v="ADI"/>
    <x v="1"/>
    <s v="$50.00 to $99.99"/>
    <n v="50"/>
    <n v="0.08"/>
    <n v="56"/>
    <n v="69531.17779999999"/>
    <s v="ADI"/>
    <s v="Analog Devices, Inc."/>
    <s v="Information Technology"/>
    <s v="Semiconductors"/>
    <s v="Norwood, Massachusetts"/>
    <d v="1999-10-12T00:00:00"/>
    <n v="6281"/>
    <n v="1965"/>
  </r>
  <r>
    <d v="2019-06-06T00:00:00"/>
    <s v="ADI"/>
    <s v="sell"/>
    <n v="400"/>
    <n v="8"/>
    <s v="2019-06-06"/>
    <n v="99.709998999999996"/>
    <n v="100.30999799999999"/>
    <n v="98.629997000000003"/>
    <n v="99.970000999999996"/>
    <n v="99.970000999999996"/>
    <n v="1881100"/>
    <s v="ADI"/>
    <x v="4"/>
    <s v="$50.00 to $99.99"/>
    <n v="50"/>
    <n v="0.08"/>
    <n v="32"/>
    <n v="39988.000399999997"/>
    <s v="ADI"/>
    <s v="Analog Devices, Inc."/>
    <s v="Information Technology"/>
    <s v="Semiconductors"/>
    <s v="Norwood, Massachusetts"/>
    <d v="1999-10-12T00:00:00"/>
    <n v="6281"/>
    <n v="1965"/>
  </r>
  <r>
    <d v="2019-05-17T00:00:00"/>
    <s v="ADI"/>
    <s v="buy"/>
    <n v="300"/>
    <n v="3"/>
    <s v="2019-05-17"/>
    <n v="103.220001"/>
    <n v="103.860001"/>
    <n v="100.19000200000001"/>
    <n v="100.83000199999999"/>
    <n v="100.275032"/>
    <n v="5468000"/>
    <s v="ADI"/>
    <x v="3"/>
    <s v="&gt;=$100.00"/>
    <n v="100"/>
    <n v="0.125"/>
    <n v="37.5"/>
    <n v="30082.509600000001"/>
    <s v="ADI"/>
    <s v="Analog Devices, Inc."/>
    <s v="Information Technology"/>
    <s v="Semiconductors"/>
    <s v="Norwood, Massachusetts"/>
    <d v="1999-10-12T00:00:00"/>
    <n v="6281"/>
    <n v="1965"/>
  </r>
  <r>
    <d v="2019-06-07T00:00:00"/>
    <s v="ADI"/>
    <s v="sell"/>
    <n v="100"/>
    <n v="3"/>
    <s v="2019-06-07"/>
    <n v="100.66999800000001"/>
    <n v="100.989998"/>
    <n v="99.730002999999996"/>
    <n v="100.69000200000001"/>
    <n v="100.69000200000001"/>
    <n v="3046400"/>
    <s v="ADI"/>
    <x v="3"/>
    <s v="&gt;=$100.00"/>
    <n v="100"/>
    <n v="0.125"/>
    <n v="12.5"/>
    <n v="10069.0002"/>
    <s v="ADI"/>
    <s v="Analog Devices, Inc."/>
    <s v="Information Technology"/>
    <s v="Semiconductors"/>
    <s v="Norwood, Massachusetts"/>
    <d v="1999-10-12T00:00:00"/>
    <n v="6281"/>
    <n v="1965"/>
  </r>
  <r>
    <d v="2019-06-07T00:00:00"/>
    <s v="ADI"/>
    <s v="buy"/>
    <n v="900"/>
    <n v="16"/>
    <s v="2019-06-07"/>
    <n v="100.66999800000001"/>
    <n v="100.989998"/>
    <n v="99.730002999999996"/>
    <n v="100.69000200000001"/>
    <n v="100.69000200000001"/>
    <n v="3046400"/>
    <s v="ADI"/>
    <x v="8"/>
    <s v="&gt;=$100.00"/>
    <n v="100"/>
    <n v="0.125"/>
    <n v="112.5"/>
    <n v="90621.001800000013"/>
    <s v="ADI"/>
    <s v="Analog Devices, Inc."/>
    <s v="Information Technology"/>
    <s v="Semiconductors"/>
    <s v="Norwood, Massachusetts"/>
    <d v="1999-10-12T00:00:00"/>
    <n v="6281"/>
    <n v="1965"/>
  </r>
  <r>
    <d v="2019-06-07T00:00:00"/>
    <s v="ADI"/>
    <s v="sell"/>
    <n v="1000"/>
    <n v="11"/>
    <s v="2019-06-07"/>
    <n v="100.66999800000001"/>
    <n v="100.989998"/>
    <n v="99.730002999999996"/>
    <n v="100.69000200000001"/>
    <n v="100.69000200000001"/>
    <n v="3046400"/>
    <s v="ADI"/>
    <x v="1"/>
    <s v="&gt;=$100.00"/>
    <n v="100"/>
    <n v="0.125"/>
    <n v="125"/>
    <n v="100690.00199999999"/>
    <s v="ADI"/>
    <s v="Analog Devices, Inc."/>
    <s v="Information Technology"/>
    <s v="Semiconductors"/>
    <s v="Norwood, Massachusetts"/>
    <d v="1999-10-12T00:00:00"/>
    <n v="6281"/>
    <n v="1965"/>
  </r>
  <r>
    <d v="2019-05-22T00:00:00"/>
    <s v="ADI"/>
    <s v="sell"/>
    <n v="800"/>
    <n v="8"/>
    <s v="2019-05-22"/>
    <n v="98.839995999999999"/>
    <n v="103.099998"/>
    <n v="98.589995999999999"/>
    <n v="101.44000200000001"/>
    <n v="100.881676"/>
    <n v="5187100"/>
    <s v="ADI"/>
    <x v="4"/>
    <s v="&gt;=$100.00"/>
    <n v="100"/>
    <n v="0.125"/>
    <n v="100"/>
    <n v="80705.340800000005"/>
    <s v="ADI"/>
    <s v="Analog Devices, Inc."/>
    <s v="Information Technology"/>
    <s v="Semiconductors"/>
    <s v="Norwood, Massachusetts"/>
    <d v="1999-10-12T00:00:00"/>
    <n v="6281"/>
    <n v="1965"/>
  </r>
  <r>
    <d v="2019-05-22T00:00:00"/>
    <s v="ADI"/>
    <s v="sell"/>
    <n v="400"/>
    <n v="6"/>
    <s v="2019-05-22"/>
    <n v="98.839995999999999"/>
    <n v="103.099998"/>
    <n v="98.589995999999999"/>
    <n v="101.44000200000001"/>
    <n v="100.881676"/>
    <n v="5187100"/>
    <s v="ADI"/>
    <x v="5"/>
    <s v="&gt;=$100.00"/>
    <n v="100"/>
    <n v="0.125"/>
    <n v="50"/>
    <n v="40352.670400000003"/>
    <s v="ADI"/>
    <s v="Analog Devices, Inc."/>
    <s v="Information Technology"/>
    <s v="Semiconductors"/>
    <s v="Norwood, Massachusetts"/>
    <d v="1999-10-12T00:00:00"/>
    <n v="6281"/>
    <n v="1965"/>
  </r>
  <r>
    <d v="2019-05-22T00:00:00"/>
    <s v="ADI"/>
    <s v="sell"/>
    <n v="1900"/>
    <n v="20"/>
    <s v="2019-05-22"/>
    <n v="98.839995999999999"/>
    <n v="103.099998"/>
    <n v="98.589995999999999"/>
    <n v="101.44000200000001"/>
    <n v="100.881676"/>
    <n v="5187100"/>
    <s v="ADI"/>
    <x v="15"/>
    <s v="&gt;=$100.00"/>
    <n v="100"/>
    <n v="0.125"/>
    <n v="237.5"/>
    <n v="191675.1844"/>
    <s v="ADI"/>
    <s v="Analog Devices, Inc."/>
    <s v="Information Technology"/>
    <s v="Semiconductors"/>
    <s v="Norwood, Massachusetts"/>
    <d v="1999-10-12T00:00:00"/>
    <n v="6281"/>
    <n v="1965"/>
  </r>
  <r>
    <d v="2019-05-22T00:00:00"/>
    <s v="ADI"/>
    <s v="buy"/>
    <n v="300"/>
    <n v="1"/>
    <s v="2019-05-22"/>
    <n v="98.839995999999999"/>
    <n v="103.099998"/>
    <n v="98.589995999999999"/>
    <n v="101.44000200000001"/>
    <n v="100.881676"/>
    <n v="5187100"/>
    <s v="ADI"/>
    <x v="19"/>
    <s v="&gt;=$100.00"/>
    <n v="100"/>
    <n v="0.125"/>
    <n v="37.5"/>
    <n v="30264.502799999998"/>
    <s v="ADI"/>
    <s v="Analog Devices, Inc."/>
    <s v="Information Technology"/>
    <s v="Semiconductors"/>
    <s v="Norwood, Massachusetts"/>
    <d v="1999-10-12T00:00:00"/>
    <n v="6281"/>
    <n v="1965"/>
  </r>
  <r>
    <d v="2019-06-04T00:00:00"/>
    <s v="ADI"/>
    <s v="buy"/>
    <n v="300"/>
    <n v="7"/>
    <s v="2019-06-04"/>
    <n v="97.510002"/>
    <n v="101.08000199999999"/>
    <n v="96.910004000000001"/>
    <n v="100.970001"/>
    <n v="100.970001"/>
    <n v="3588600"/>
    <s v="ADI"/>
    <x v="7"/>
    <s v="&gt;=$100.00"/>
    <n v="100"/>
    <n v="0.125"/>
    <n v="37.5"/>
    <n v="30291.0003"/>
    <s v="ADI"/>
    <s v="Analog Devices, Inc."/>
    <s v="Information Technology"/>
    <s v="Semiconductors"/>
    <s v="Norwood, Massachusetts"/>
    <d v="1999-10-12T00:00:00"/>
    <n v="6281"/>
    <n v="1965"/>
  </r>
  <r>
    <d v="2019-06-04T00:00:00"/>
    <s v="ADI"/>
    <s v="sell"/>
    <n v="200"/>
    <n v="4"/>
    <s v="2019-06-04"/>
    <n v="97.510002"/>
    <n v="101.08000199999999"/>
    <n v="96.910004000000001"/>
    <n v="100.970001"/>
    <n v="100.970001"/>
    <n v="3588600"/>
    <s v="ADI"/>
    <x v="14"/>
    <s v="&gt;=$100.00"/>
    <n v="100"/>
    <n v="0.125"/>
    <n v="25"/>
    <n v="20194.000199999999"/>
    <s v="ADI"/>
    <s v="Analog Devices, Inc."/>
    <s v="Information Technology"/>
    <s v="Semiconductors"/>
    <s v="Norwood, Massachusetts"/>
    <d v="1999-10-12T00:00:00"/>
    <n v="6281"/>
    <n v="1965"/>
  </r>
  <r>
    <d v="2019-05-13T00:00:00"/>
    <s v="ADI"/>
    <s v="buy"/>
    <n v="3000"/>
    <n v="16"/>
    <s v="2019-05-13"/>
    <n v="107.139999"/>
    <n v="107.68"/>
    <n v="103.660004"/>
    <n v="104.230003"/>
    <n v="103.656319"/>
    <n v="4900300"/>
    <s v="ADI"/>
    <x v="8"/>
    <s v="&gt;=$100.00"/>
    <n v="100"/>
    <n v="0.125"/>
    <n v="375"/>
    <n v="310968.95699999999"/>
    <s v="ADI"/>
    <s v="Analog Devices, Inc."/>
    <s v="Information Technology"/>
    <s v="Semiconductors"/>
    <s v="Norwood, Massachusetts"/>
    <d v="1999-10-12T00:00:00"/>
    <n v="6281"/>
    <n v="1965"/>
  </r>
  <r>
    <d v="2019-06-14T00:00:00"/>
    <s v="ADI"/>
    <s v="buy"/>
    <n v="1800"/>
    <n v="16"/>
    <s v="2019-06-14"/>
    <n v="103.44000200000001"/>
    <n v="104.410004"/>
    <n v="102.779999"/>
    <n v="104.019997"/>
    <n v="104.019997"/>
    <n v="2327200"/>
    <s v="ADI"/>
    <x v="8"/>
    <s v="&gt;=$100.00"/>
    <n v="100"/>
    <n v="0.125"/>
    <n v="225"/>
    <n v="187235.99460000001"/>
    <s v="ADI"/>
    <s v="Analog Devices, Inc."/>
    <s v="Information Technology"/>
    <s v="Semiconductors"/>
    <s v="Norwood, Massachusetts"/>
    <d v="1999-10-12T00:00:00"/>
    <n v="6281"/>
    <n v="1965"/>
  </r>
  <r>
    <d v="2019-06-14T00:00:00"/>
    <s v="ADI"/>
    <s v="sell"/>
    <n v="1500"/>
    <n v="12"/>
    <s v="2019-06-14"/>
    <n v="103.44000200000001"/>
    <n v="104.410004"/>
    <n v="102.779999"/>
    <n v="104.019997"/>
    <n v="104.019997"/>
    <n v="2327200"/>
    <s v="ADI"/>
    <x v="11"/>
    <s v="&gt;=$100.00"/>
    <n v="100"/>
    <n v="0.125"/>
    <n v="187.5"/>
    <n v="156029.99549999999"/>
    <s v="ADI"/>
    <s v="Analog Devices, Inc."/>
    <s v="Information Technology"/>
    <s v="Semiconductors"/>
    <s v="Norwood, Massachusetts"/>
    <d v="1999-10-12T00:00:00"/>
    <n v="6281"/>
    <n v="1965"/>
  </r>
  <r>
    <d v="2019-06-14T00:00:00"/>
    <s v="ADI"/>
    <s v="sell"/>
    <n v="500"/>
    <n v="11"/>
    <s v="2019-06-14"/>
    <n v="103.44000200000001"/>
    <n v="104.410004"/>
    <n v="102.779999"/>
    <n v="104.019997"/>
    <n v="104.019997"/>
    <n v="2327200"/>
    <s v="ADI"/>
    <x v="1"/>
    <s v="&gt;=$100.00"/>
    <n v="100"/>
    <n v="0.125"/>
    <n v="62.5"/>
    <n v="52009.998500000002"/>
    <s v="ADI"/>
    <s v="Analog Devices, Inc."/>
    <s v="Information Technology"/>
    <s v="Semiconductors"/>
    <s v="Norwood, Massachusetts"/>
    <d v="1999-10-12T00:00:00"/>
    <n v="6281"/>
    <n v="1965"/>
  </r>
  <r>
    <d v="2019-06-14T00:00:00"/>
    <s v="ADI"/>
    <s v="buy"/>
    <n v="1400"/>
    <n v="19"/>
    <s v="2019-06-14"/>
    <n v="103.44000200000001"/>
    <n v="104.410004"/>
    <n v="102.779999"/>
    <n v="104.019997"/>
    <n v="104.019997"/>
    <n v="2327200"/>
    <s v="ADI"/>
    <x v="0"/>
    <s v="&gt;=$100.00"/>
    <n v="100"/>
    <n v="0.125"/>
    <n v="175"/>
    <n v="145627.9958"/>
    <s v="ADI"/>
    <s v="Analog Devices, Inc."/>
    <s v="Information Technology"/>
    <s v="Semiconductors"/>
    <s v="Norwood, Massachusetts"/>
    <d v="1999-10-12T00:00:00"/>
    <n v="6281"/>
    <n v="1965"/>
  </r>
  <r>
    <d v="2019-06-14T00:00:00"/>
    <s v="ADI"/>
    <s v="buy"/>
    <n v="900"/>
    <n v="13"/>
    <s v="2019-06-14"/>
    <n v="103.44000200000001"/>
    <n v="104.410004"/>
    <n v="102.779999"/>
    <n v="104.019997"/>
    <n v="104.019997"/>
    <n v="2327200"/>
    <s v="ADI"/>
    <x v="13"/>
    <s v="&gt;=$100.00"/>
    <n v="100"/>
    <n v="0.125"/>
    <n v="112.5"/>
    <n v="93617.997300000003"/>
    <s v="ADI"/>
    <s v="Analog Devices, Inc."/>
    <s v="Information Technology"/>
    <s v="Semiconductors"/>
    <s v="Norwood, Massachusetts"/>
    <d v="1999-10-12T00:00:00"/>
    <n v="6281"/>
    <n v="1965"/>
  </r>
  <r>
    <d v="2019-06-14T00:00:00"/>
    <s v="ADI"/>
    <s v="buy"/>
    <n v="300"/>
    <n v="7"/>
    <s v="2019-06-14"/>
    <n v="103.44000200000001"/>
    <n v="104.410004"/>
    <n v="102.779999"/>
    <n v="104.019997"/>
    <n v="104.019997"/>
    <n v="2327200"/>
    <s v="ADI"/>
    <x v="7"/>
    <s v="&gt;=$100.00"/>
    <n v="100"/>
    <n v="0.125"/>
    <n v="37.5"/>
    <n v="31205.999100000001"/>
    <s v="ADI"/>
    <s v="Analog Devices, Inc."/>
    <s v="Information Technology"/>
    <s v="Semiconductors"/>
    <s v="Norwood, Massachusetts"/>
    <d v="1999-10-12T00:00:00"/>
    <n v="6281"/>
    <n v="1965"/>
  </r>
  <r>
    <d v="2019-06-12T00:00:00"/>
    <s v="ADI"/>
    <s v="sell"/>
    <n v="1900"/>
    <n v="18"/>
    <s v="2019-06-12"/>
    <n v="104.889999"/>
    <n v="104.889999"/>
    <n v="103.660004"/>
    <n v="104.370003"/>
    <n v="104.370003"/>
    <n v="1506600"/>
    <s v="ADI"/>
    <x v="18"/>
    <s v="&gt;=$100.00"/>
    <n v="100"/>
    <n v="0.125"/>
    <n v="237.5"/>
    <n v="198303.00570000001"/>
    <s v="ADI"/>
    <s v="Analog Devices, Inc."/>
    <s v="Information Technology"/>
    <s v="Semiconductors"/>
    <s v="Norwood, Massachusetts"/>
    <d v="1999-10-12T00:00:00"/>
    <n v="6281"/>
    <n v="1965"/>
  </r>
  <r>
    <d v="2019-06-12T00:00:00"/>
    <s v="ADI"/>
    <s v="buy"/>
    <n v="1900"/>
    <n v="19"/>
    <s v="2019-06-12"/>
    <n v="104.889999"/>
    <n v="104.889999"/>
    <n v="103.660004"/>
    <n v="104.370003"/>
    <n v="104.370003"/>
    <n v="1506600"/>
    <s v="ADI"/>
    <x v="0"/>
    <s v="&gt;=$100.00"/>
    <n v="100"/>
    <n v="0.125"/>
    <n v="237.5"/>
    <n v="198303.00570000001"/>
    <s v="ADI"/>
    <s v="Analog Devices, Inc."/>
    <s v="Information Technology"/>
    <s v="Semiconductors"/>
    <s v="Norwood, Massachusetts"/>
    <d v="1999-10-12T00:00:00"/>
    <n v="6281"/>
    <n v="1965"/>
  </r>
  <r>
    <d v="2019-06-17T00:00:00"/>
    <s v="ADI"/>
    <s v="sell"/>
    <n v="1300"/>
    <n v="14"/>
    <s v="2019-06-17"/>
    <n v="104.199997"/>
    <n v="105.779999"/>
    <n v="103.470001"/>
    <n v="105.099998"/>
    <n v="105.099998"/>
    <n v="1859200"/>
    <s v="ADI"/>
    <x v="16"/>
    <s v="&gt;=$100.00"/>
    <n v="100"/>
    <n v="0.125"/>
    <n v="162.5"/>
    <n v="136629.99739999999"/>
    <s v="ADI"/>
    <s v="Analog Devices, Inc."/>
    <s v="Information Technology"/>
    <s v="Semiconductors"/>
    <s v="Norwood, Massachusetts"/>
    <d v="1999-10-12T00:00:00"/>
    <n v="6281"/>
    <n v="1965"/>
  </r>
  <r>
    <d v="2019-06-11T00:00:00"/>
    <s v="ADI"/>
    <s v="buy"/>
    <n v="600"/>
    <n v="3"/>
    <s v="2019-06-11"/>
    <n v="107.66999800000001"/>
    <n v="108.55999799999999"/>
    <n v="104.66999800000001"/>
    <n v="105.16999800000001"/>
    <n v="105.16999800000001"/>
    <n v="2325100"/>
    <s v="ADI"/>
    <x v="3"/>
    <s v="&gt;=$100.00"/>
    <n v="100"/>
    <n v="0.125"/>
    <n v="75"/>
    <n v="63101.998800000001"/>
    <s v="ADI"/>
    <s v="Analog Devices, Inc."/>
    <s v="Information Technology"/>
    <s v="Semiconductors"/>
    <s v="Norwood, Massachusetts"/>
    <d v="1999-10-12T00:00:00"/>
    <n v="6281"/>
    <n v="1965"/>
  </r>
  <r>
    <d v="2019-06-11T00:00:00"/>
    <s v="ADI"/>
    <s v="buy"/>
    <n v="1200"/>
    <n v="12"/>
    <s v="2019-06-11"/>
    <n v="107.66999800000001"/>
    <n v="108.55999799999999"/>
    <n v="104.66999800000001"/>
    <n v="105.16999800000001"/>
    <n v="105.16999800000001"/>
    <n v="2325100"/>
    <s v="ADI"/>
    <x v="11"/>
    <s v="&gt;=$100.00"/>
    <n v="100"/>
    <n v="0.125"/>
    <n v="150"/>
    <n v="126203.9976"/>
    <s v="ADI"/>
    <s v="Analog Devices, Inc."/>
    <s v="Information Technology"/>
    <s v="Semiconductors"/>
    <s v="Norwood, Massachusetts"/>
    <d v="1999-10-12T00:00:00"/>
    <n v="6281"/>
    <n v="1965"/>
  </r>
  <r>
    <d v="2019-06-13T00:00:00"/>
    <s v="ADI"/>
    <s v="sell"/>
    <n v="100"/>
    <n v="3"/>
    <s v="2019-06-13"/>
    <n v="104.779999"/>
    <n v="105.870003"/>
    <n v="104.489998"/>
    <n v="105.779999"/>
    <n v="105.779999"/>
    <n v="1696200"/>
    <s v="ADI"/>
    <x v="3"/>
    <s v="&gt;=$100.00"/>
    <n v="100"/>
    <n v="0.125"/>
    <n v="12.5"/>
    <n v="10577.999900000001"/>
    <s v="ADI"/>
    <s v="Analog Devices, Inc."/>
    <s v="Information Technology"/>
    <s v="Semiconductors"/>
    <s v="Norwood, Massachusetts"/>
    <d v="1999-10-12T00:00:00"/>
    <n v="6281"/>
    <n v="1965"/>
  </r>
  <r>
    <d v="2019-06-13T00:00:00"/>
    <s v="ADI"/>
    <s v="buy"/>
    <n v="1300"/>
    <n v="13"/>
    <s v="2019-06-13"/>
    <n v="104.779999"/>
    <n v="105.870003"/>
    <n v="104.489998"/>
    <n v="105.779999"/>
    <n v="105.779999"/>
    <n v="1696200"/>
    <s v="ADI"/>
    <x v="13"/>
    <s v="&gt;=$100.00"/>
    <n v="100"/>
    <n v="0.125"/>
    <n v="162.5"/>
    <n v="137513.9987"/>
    <s v="ADI"/>
    <s v="Analog Devices, Inc."/>
    <s v="Information Technology"/>
    <s v="Semiconductors"/>
    <s v="Norwood, Massachusetts"/>
    <d v="1999-10-12T00:00:00"/>
    <n v="6281"/>
    <n v="1965"/>
  </r>
  <r>
    <d v="2019-05-14T00:00:00"/>
    <s v="ADI"/>
    <s v="buy"/>
    <n v="100"/>
    <n v="4"/>
    <s v="2019-05-14"/>
    <n v="105.16999800000001"/>
    <n v="107.209999"/>
    <n v="104.980003"/>
    <n v="106.75"/>
    <n v="106.16244500000001"/>
    <n v="2271900"/>
    <s v="ADI"/>
    <x v="14"/>
    <s v="&gt;=$100.00"/>
    <n v="100"/>
    <n v="0.125"/>
    <n v="12.5"/>
    <n v="10616.244500000001"/>
    <s v="ADI"/>
    <s v="Analog Devices, Inc."/>
    <s v="Information Technology"/>
    <s v="Semiconductors"/>
    <s v="Norwood, Massachusetts"/>
    <d v="1999-10-12T00:00:00"/>
    <n v="6281"/>
    <n v="1965"/>
  </r>
  <r>
    <d v="2019-05-14T00:00:00"/>
    <s v="ADI"/>
    <s v="sell"/>
    <n v="500"/>
    <n v="3"/>
    <s v="2019-05-14"/>
    <n v="105.16999800000001"/>
    <n v="107.209999"/>
    <n v="104.980003"/>
    <n v="106.75"/>
    <n v="106.16244500000001"/>
    <n v="2271900"/>
    <s v="ADI"/>
    <x v="3"/>
    <s v="&gt;=$100.00"/>
    <n v="100"/>
    <n v="0.125"/>
    <n v="62.5"/>
    <n v="53081.222500000003"/>
    <s v="ADI"/>
    <s v="Analog Devices, Inc."/>
    <s v="Information Technology"/>
    <s v="Semiconductors"/>
    <s v="Norwood, Massachusetts"/>
    <d v="1999-10-12T00:00:00"/>
    <n v="6281"/>
    <n v="1965"/>
  </r>
  <r>
    <d v="2019-05-14T00:00:00"/>
    <s v="ADI"/>
    <s v="sell"/>
    <n v="1700"/>
    <n v="15"/>
    <s v="2019-05-14"/>
    <n v="105.16999800000001"/>
    <n v="107.209999"/>
    <n v="104.980003"/>
    <n v="106.75"/>
    <n v="106.16244500000001"/>
    <n v="2271900"/>
    <s v="ADI"/>
    <x v="9"/>
    <s v="&gt;=$100.00"/>
    <n v="100"/>
    <n v="0.125"/>
    <n v="212.5"/>
    <n v="180476.15650000001"/>
    <s v="ADI"/>
    <s v="Analog Devices, Inc."/>
    <s v="Information Technology"/>
    <s v="Semiconductors"/>
    <s v="Norwood, Massachusetts"/>
    <d v="1999-10-12T00:00:00"/>
    <n v="6281"/>
    <n v="1965"/>
  </r>
  <r>
    <d v="2019-06-10T00:00:00"/>
    <s v="ADI"/>
    <s v="sell"/>
    <n v="1000"/>
    <n v="11"/>
    <s v="2019-06-10"/>
    <n v="104.290001"/>
    <n v="107.529999"/>
    <n v="103.129997"/>
    <n v="106.550003"/>
    <n v="106.550003"/>
    <n v="4179100"/>
    <s v="ADI"/>
    <x v="1"/>
    <s v="&gt;=$100.00"/>
    <n v="100"/>
    <n v="0.125"/>
    <n v="125"/>
    <n v="106550.003"/>
    <s v="ADI"/>
    <s v="Analog Devices, Inc."/>
    <s v="Information Technology"/>
    <s v="Semiconductors"/>
    <s v="Norwood, Massachusetts"/>
    <d v="1999-10-12T00:00:00"/>
    <n v="6281"/>
    <n v="1965"/>
  </r>
  <r>
    <d v="2019-06-10T00:00:00"/>
    <s v="ADI"/>
    <s v="buy"/>
    <n v="1200"/>
    <n v="16"/>
    <s v="2019-06-10"/>
    <n v="104.290001"/>
    <n v="107.529999"/>
    <n v="103.129997"/>
    <n v="106.550003"/>
    <n v="106.550003"/>
    <n v="4179100"/>
    <s v="ADI"/>
    <x v="8"/>
    <s v="&gt;=$100.00"/>
    <n v="100"/>
    <n v="0.125"/>
    <n v="150"/>
    <n v="127860.0036"/>
    <s v="ADI"/>
    <s v="Analog Devices, Inc."/>
    <s v="Information Technology"/>
    <s v="Semiconductors"/>
    <s v="Norwood, Massachusetts"/>
    <d v="1999-10-12T00:00:00"/>
    <n v="6281"/>
    <n v="1965"/>
  </r>
  <r>
    <d v="2019-05-15T00:00:00"/>
    <s v="ADI"/>
    <s v="buy"/>
    <n v="1600"/>
    <n v="17"/>
    <s v="2019-05-15"/>
    <n v="105.589996"/>
    <n v="108.83000199999999"/>
    <n v="105.529999"/>
    <n v="107.889999"/>
    <n v="107.296173"/>
    <n v="2305600"/>
    <s v="ADI"/>
    <x v="17"/>
    <s v="&gt;=$100.00"/>
    <n v="100"/>
    <n v="0.125"/>
    <n v="200"/>
    <n v="171673.8768"/>
    <s v="ADI"/>
    <s v="Analog Devices, Inc."/>
    <s v="Information Technology"/>
    <s v="Semiconductors"/>
    <s v="Norwood, Massachusetts"/>
    <d v="1999-10-12T00:00:00"/>
    <n v="6281"/>
    <n v="1965"/>
  </r>
  <r>
    <d v="2019-04-02T00:00:00"/>
    <s v="ADI"/>
    <s v="sell"/>
    <n v="200"/>
    <n v="7"/>
    <s v="2019-04-02"/>
    <n v="108.129997"/>
    <n v="108.489998"/>
    <n v="107.410004"/>
    <n v="108.110001"/>
    <n v="107.514961"/>
    <n v="1684200"/>
    <s v="ADI"/>
    <x v="7"/>
    <s v="&gt;=$100.00"/>
    <n v="100"/>
    <n v="0.125"/>
    <n v="25"/>
    <n v="21502.992200000001"/>
    <s v="ADI"/>
    <s v="Analog Devices, Inc."/>
    <s v="Information Technology"/>
    <s v="Semiconductors"/>
    <s v="Norwood, Massachusetts"/>
    <d v="1999-10-12T00:00:00"/>
    <n v="6281"/>
    <n v="1965"/>
  </r>
  <r>
    <d v="2019-04-02T00:00:00"/>
    <s v="ADI"/>
    <s v="sell"/>
    <n v="1800"/>
    <n v="19"/>
    <s v="2019-04-02"/>
    <n v="108.129997"/>
    <n v="108.489998"/>
    <n v="107.410004"/>
    <n v="108.110001"/>
    <n v="107.514961"/>
    <n v="1684200"/>
    <s v="ADI"/>
    <x v="0"/>
    <s v="&gt;=$100.00"/>
    <n v="100"/>
    <n v="0.125"/>
    <n v="225"/>
    <n v="193526.92980000001"/>
    <s v="ADI"/>
    <s v="Analog Devices, Inc."/>
    <s v="Information Technology"/>
    <s v="Semiconductors"/>
    <s v="Norwood, Massachusetts"/>
    <d v="1999-10-12T00:00:00"/>
    <n v="6281"/>
    <n v="1965"/>
  </r>
  <r>
    <d v="2019-04-01T00:00:00"/>
    <s v="ADI"/>
    <s v="buy"/>
    <n v="1700"/>
    <n v="12"/>
    <s v="2019-04-01"/>
    <n v="106.519997"/>
    <n v="108.620003"/>
    <n v="106.260002"/>
    <n v="108.279999"/>
    <n v="107.684021"/>
    <n v="3445800"/>
    <s v="ADI"/>
    <x v="11"/>
    <s v="&gt;=$100.00"/>
    <n v="100"/>
    <n v="0.125"/>
    <n v="212.5"/>
    <n v="183062.8357"/>
    <s v="ADI"/>
    <s v="Analog Devices, Inc."/>
    <s v="Information Technology"/>
    <s v="Semiconductors"/>
    <s v="Norwood, Massachusetts"/>
    <d v="1999-10-12T00:00:00"/>
    <n v="6281"/>
    <n v="1965"/>
  </r>
  <r>
    <d v="2019-04-01T00:00:00"/>
    <s v="ADI"/>
    <s v="sell"/>
    <n v="700"/>
    <n v="14"/>
    <s v="2019-04-01"/>
    <n v="106.519997"/>
    <n v="108.620003"/>
    <n v="106.260002"/>
    <n v="108.279999"/>
    <n v="107.684021"/>
    <n v="3445800"/>
    <s v="ADI"/>
    <x v="16"/>
    <s v="&gt;=$100.00"/>
    <n v="100"/>
    <n v="0.125"/>
    <n v="87.5"/>
    <n v="75378.814700000003"/>
    <s v="ADI"/>
    <s v="Analog Devices, Inc."/>
    <s v="Information Technology"/>
    <s v="Semiconductors"/>
    <s v="Norwood, Massachusetts"/>
    <d v="1999-10-12T00:00:00"/>
    <n v="6281"/>
    <n v="1965"/>
  </r>
  <r>
    <d v="2019-04-01T00:00:00"/>
    <s v="ADI"/>
    <s v="buy"/>
    <n v="900"/>
    <n v="11"/>
    <s v="2019-04-01"/>
    <n v="106.519997"/>
    <n v="108.620003"/>
    <n v="106.260002"/>
    <n v="108.279999"/>
    <n v="107.684021"/>
    <n v="3445800"/>
    <s v="ADI"/>
    <x v="1"/>
    <s v="&gt;=$100.00"/>
    <n v="100"/>
    <n v="0.125"/>
    <n v="112.5"/>
    <n v="96915.618900000001"/>
    <s v="ADI"/>
    <s v="Analog Devices, Inc."/>
    <s v="Information Technology"/>
    <s v="Semiconductors"/>
    <s v="Norwood, Massachusetts"/>
    <d v="1999-10-12T00:00:00"/>
    <n v="6281"/>
    <n v="1965"/>
  </r>
  <r>
    <d v="2019-04-03T00:00:00"/>
    <s v="ADI"/>
    <s v="buy"/>
    <n v="1000"/>
    <n v="12"/>
    <s v="2019-04-03"/>
    <n v="109.620003"/>
    <n v="111.05999799999999"/>
    <n v="109.160004"/>
    <n v="109.839996"/>
    <n v="109.235435"/>
    <n v="2739500"/>
    <s v="ADI"/>
    <x v="11"/>
    <s v="&gt;=$100.00"/>
    <n v="100"/>
    <n v="0.125"/>
    <n v="125"/>
    <n v="109235.435"/>
    <s v="ADI"/>
    <s v="Analog Devices, Inc."/>
    <s v="Information Technology"/>
    <s v="Semiconductors"/>
    <s v="Norwood, Massachusetts"/>
    <d v="1999-10-12T00:00:00"/>
    <n v="6281"/>
    <n v="1965"/>
  </r>
  <r>
    <d v="2019-04-04T00:00:00"/>
    <s v="ADI"/>
    <s v="sell"/>
    <n v="1000"/>
    <n v="11"/>
    <s v="2019-04-04"/>
    <n v="109.760002"/>
    <n v="110.959999"/>
    <n v="109.139999"/>
    <n v="110.540001"/>
    <n v="109.93158699999999"/>
    <n v="2435700"/>
    <s v="ADI"/>
    <x v="1"/>
    <s v="&gt;=$100.00"/>
    <n v="100"/>
    <n v="0.125"/>
    <n v="125"/>
    <n v="109931.587"/>
    <s v="ADI"/>
    <s v="Analog Devices, Inc."/>
    <s v="Information Technology"/>
    <s v="Semiconductors"/>
    <s v="Norwood, Massachusetts"/>
    <d v="1999-10-12T00:00:00"/>
    <n v="6281"/>
    <n v="1965"/>
  </r>
  <r>
    <d v="2019-06-18T00:00:00"/>
    <s v="ADI"/>
    <s v="buy"/>
    <n v="1200"/>
    <n v="15"/>
    <s v="2019-06-18"/>
    <n v="106.69000200000001"/>
    <n v="110.589996"/>
    <n v="106.050003"/>
    <n v="109.94000200000001"/>
    <n v="109.94000200000001"/>
    <n v="3190000"/>
    <s v="ADI"/>
    <x v="9"/>
    <s v="&gt;=$100.00"/>
    <n v="100"/>
    <n v="0.125"/>
    <n v="150"/>
    <n v="131928.0024"/>
    <s v="ADI"/>
    <s v="Analog Devices, Inc."/>
    <s v="Information Technology"/>
    <s v="Semiconductors"/>
    <s v="Norwood, Massachusetts"/>
    <d v="1999-10-12T00:00:00"/>
    <n v="6281"/>
    <n v="1965"/>
  </r>
  <r>
    <d v="2019-06-18T00:00:00"/>
    <s v="ADI"/>
    <s v="sell"/>
    <n v="700"/>
    <n v="13"/>
    <s v="2019-06-18"/>
    <n v="106.69000200000001"/>
    <n v="110.589996"/>
    <n v="106.050003"/>
    <n v="109.94000200000001"/>
    <n v="109.94000200000001"/>
    <n v="3190000"/>
    <s v="ADI"/>
    <x v="13"/>
    <s v="&gt;=$100.00"/>
    <n v="100"/>
    <n v="0.125"/>
    <n v="87.5"/>
    <n v="76958.001400000008"/>
    <s v="ADI"/>
    <s v="Analog Devices, Inc."/>
    <s v="Information Technology"/>
    <s v="Semiconductors"/>
    <s v="Norwood, Massachusetts"/>
    <d v="1999-10-12T00:00:00"/>
    <n v="6281"/>
    <n v="1965"/>
  </r>
  <r>
    <d v="2019-05-09T00:00:00"/>
    <s v="ADI"/>
    <s v="buy"/>
    <n v="1100"/>
    <n v="13"/>
    <s v="2019-05-09"/>
    <n v="109.139999"/>
    <n v="111.089996"/>
    <n v="107.849998"/>
    <n v="110.550003"/>
    <n v="109.941536"/>
    <n v="3408800"/>
    <s v="ADI"/>
    <x v="13"/>
    <s v="&gt;=$100.00"/>
    <n v="100"/>
    <n v="0.125"/>
    <n v="137.5"/>
    <n v="120935.6896"/>
    <s v="ADI"/>
    <s v="Analog Devices, Inc."/>
    <s v="Information Technology"/>
    <s v="Semiconductors"/>
    <s v="Norwood, Massachusetts"/>
    <d v="1999-10-12T00:00:00"/>
    <n v="6281"/>
    <n v="1965"/>
  </r>
  <r>
    <d v="2019-05-09T00:00:00"/>
    <s v="ADI"/>
    <s v="sell"/>
    <n v="2100"/>
    <n v="20"/>
    <s v="2019-05-09"/>
    <n v="109.139999"/>
    <n v="111.089996"/>
    <n v="107.849998"/>
    <n v="110.550003"/>
    <n v="109.941536"/>
    <n v="3408800"/>
    <s v="ADI"/>
    <x v="15"/>
    <s v="&gt;=$100.00"/>
    <n v="100"/>
    <n v="0.125"/>
    <n v="262.5"/>
    <n v="230877.22560000001"/>
    <s v="ADI"/>
    <s v="Analog Devices, Inc."/>
    <s v="Information Technology"/>
    <s v="Semiconductors"/>
    <s v="Norwood, Massachusetts"/>
    <d v="1999-10-12T00:00:00"/>
    <n v="6281"/>
    <n v="1965"/>
  </r>
  <r>
    <d v="2019-05-08T00:00:00"/>
    <s v="ADI"/>
    <s v="buy"/>
    <n v="1200"/>
    <n v="18"/>
    <s v="2019-05-08"/>
    <n v="112.459999"/>
    <n v="112.970001"/>
    <n v="110.470001"/>
    <n v="110.550003"/>
    <n v="109.941536"/>
    <n v="3819500"/>
    <s v="ADI"/>
    <x v="18"/>
    <s v="&gt;=$100.00"/>
    <n v="100"/>
    <n v="0.125"/>
    <n v="150"/>
    <n v="131929.8432"/>
    <s v="ADI"/>
    <s v="Analog Devices, Inc."/>
    <s v="Information Technology"/>
    <s v="Semiconductors"/>
    <s v="Norwood, Massachusetts"/>
    <d v="1999-10-12T00:00:00"/>
    <n v="6281"/>
    <n v="1965"/>
  </r>
  <r>
    <d v="2019-05-08T00:00:00"/>
    <s v="ADI"/>
    <s v="buy"/>
    <n v="1300"/>
    <n v="12"/>
    <s v="2019-05-08"/>
    <n v="112.459999"/>
    <n v="112.970001"/>
    <n v="110.470001"/>
    <n v="110.550003"/>
    <n v="109.941536"/>
    <n v="3819500"/>
    <s v="ADI"/>
    <x v="11"/>
    <s v="&gt;=$100.00"/>
    <n v="100"/>
    <n v="0.125"/>
    <n v="162.5"/>
    <n v="142923.99679999999"/>
    <s v="ADI"/>
    <s v="Analog Devices, Inc."/>
    <s v="Information Technology"/>
    <s v="Semiconductors"/>
    <s v="Norwood, Massachusetts"/>
    <d v="1999-10-12T00:00:00"/>
    <n v="6281"/>
    <n v="1965"/>
  </r>
  <r>
    <d v="2019-05-10T00:00:00"/>
    <s v="ADI"/>
    <s v="buy"/>
    <n v="1200"/>
    <n v="9"/>
    <s v="2019-05-10"/>
    <n v="110.209999"/>
    <n v="111.150002"/>
    <n v="107.68"/>
    <n v="110.599998"/>
    <n v="109.991257"/>
    <n v="2422000"/>
    <s v="ADI"/>
    <x v="6"/>
    <s v="&gt;=$100.00"/>
    <n v="100"/>
    <n v="0.125"/>
    <n v="150"/>
    <n v="131989.50839999999"/>
    <s v="ADI"/>
    <s v="Analog Devices, Inc."/>
    <s v="Information Technology"/>
    <s v="Semiconductors"/>
    <s v="Norwood, Massachusetts"/>
    <d v="1999-10-12T00:00:00"/>
    <n v="6281"/>
    <n v="1965"/>
  </r>
  <r>
    <d v="2019-05-10T00:00:00"/>
    <s v="ADI"/>
    <s v="buy"/>
    <n v="1300"/>
    <n v="10"/>
    <s v="2019-05-10"/>
    <n v="110.209999"/>
    <n v="111.150002"/>
    <n v="107.68"/>
    <n v="110.599998"/>
    <n v="109.991257"/>
    <n v="2422000"/>
    <s v="ADI"/>
    <x v="2"/>
    <s v="&gt;=$100.00"/>
    <n v="100"/>
    <n v="0.125"/>
    <n v="162.5"/>
    <n v="142988.6341"/>
    <s v="ADI"/>
    <s v="Analog Devices, Inc."/>
    <s v="Information Technology"/>
    <s v="Semiconductors"/>
    <s v="Norwood, Massachusetts"/>
    <d v="1999-10-12T00:00:00"/>
    <n v="6281"/>
    <n v="1965"/>
  </r>
  <r>
    <d v="2019-06-25T00:00:00"/>
    <s v="ADI"/>
    <s v="sell"/>
    <n v="900"/>
    <n v="10"/>
    <s v="2019-06-25"/>
    <n v="113.010002"/>
    <n v="113.540001"/>
    <n v="109.849998"/>
    <n v="110.279999"/>
    <n v="110.279999"/>
    <n v="2516200"/>
    <s v="ADI"/>
    <x v="2"/>
    <s v="&gt;=$100.00"/>
    <n v="100"/>
    <n v="0.125"/>
    <n v="112.5"/>
    <n v="99251.999100000001"/>
    <s v="ADI"/>
    <s v="Analog Devices, Inc."/>
    <s v="Information Technology"/>
    <s v="Semiconductors"/>
    <s v="Norwood, Massachusetts"/>
    <d v="1999-10-12T00:00:00"/>
    <n v="6281"/>
    <n v="1965"/>
  </r>
  <r>
    <d v="2019-06-25T00:00:00"/>
    <s v="ADI"/>
    <s v="sell"/>
    <n v="1900"/>
    <n v="16"/>
    <s v="2019-06-25"/>
    <n v="113.010002"/>
    <n v="113.540001"/>
    <n v="109.849998"/>
    <n v="110.279999"/>
    <n v="110.279999"/>
    <n v="2516200"/>
    <s v="ADI"/>
    <x v="8"/>
    <s v="&gt;=$100.00"/>
    <n v="100"/>
    <n v="0.125"/>
    <n v="237.5"/>
    <n v="209531.9981"/>
    <s v="ADI"/>
    <s v="Analog Devices, Inc."/>
    <s v="Information Technology"/>
    <s v="Semiconductors"/>
    <s v="Norwood, Massachusetts"/>
    <d v="1999-10-12T00:00:00"/>
    <n v="6281"/>
    <n v="1965"/>
  </r>
  <r>
    <d v="2019-04-05T00:00:00"/>
    <s v="ADI"/>
    <s v="sell"/>
    <n v="600"/>
    <n v="4"/>
    <s v="2019-04-05"/>
    <n v="111.089996"/>
    <n v="111.800003"/>
    <n v="110.550003"/>
    <n v="111.459999"/>
    <n v="110.846519"/>
    <n v="2529000"/>
    <s v="ADI"/>
    <x v="14"/>
    <s v="&gt;=$100.00"/>
    <n v="100"/>
    <n v="0.125"/>
    <n v="75"/>
    <n v="66507.911399999997"/>
    <s v="ADI"/>
    <s v="Analog Devices, Inc."/>
    <s v="Information Technology"/>
    <s v="Semiconductors"/>
    <s v="Norwood, Massachusetts"/>
    <d v="1999-10-12T00:00:00"/>
    <n v="6281"/>
    <n v="1965"/>
  </r>
  <r>
    <d v="2019-06-19T00:00:00"/>
    <s v="ADI"/>
    <s v="buy"/>
    <n v="1400"/>
    <n v="16"/>
    <s v="2019-06-19"/>
    <n v="110.489998"/>
    <n v="111.529999"/>
    <n v="109.5"/>
    <n v="111.040001"/>
    <n v="111.040001"/>
    <n v="2474500"/>
    <s v="ADI"/>
    <x v="8"/>
    <s v="&gt;=$100.00"/>
    <n v="100"/>
    <n v="0.125"/>
    <n v="175"/>
    <n v="155456.00140000001"/>
    <s v="ADI"/>
    <s v="Analog Devices, Inc."/>
    <s v="Information Technology"/>
    <s v="Semiconductors"/>
    <s v="Norwood, Massachusetts"/>
    <d v="1999-10-12T00:00:00"/>
    <n v="6281"/>
    <n v="1965"/>
  </r>
  <r>
    <d v="2019-06-19T00:00:00"/>
    <s v="ADI"/>
    <s v="buy"/>
    <n v="100"/>
    <n v="3"/>
    <s v="2019-06-19"/>
    <n v="110.489998"/>
    <n v="111.529999"/>
    <n v="109.5"/>
    <n v="111.040001"/>
    <n v="111.040001"/>
    <n v="2474500"/>
    <s v="ADI"/>
    <x v="3"/>
    <s v="&gt;=$100.00"/>
    <n v="100"/>
    <n v="0.125"/>
    <n v="12.5"/>
    <n v="11104.000099999999"/>
    <s v="ADI"/>
    <s v="Analog Devices, Inc."/>
    <s v="Information Technology"/>
    <s v="Semiconductors"/>
    <s v="Norwood, Massachusetts"/>
    <d v="1999-10-12T00:00:00"/>
    <n v="6281"/>
    <n v="1965"/>
  </r>
  <r>
    <d v="2019-06-19T00:00:00"/>
    <s v="ADI"/>
    <s v="buy"/>
    <n v="800"/>
    <n v="12"/>
    <s v="2019-06-19"/>
    <n v="110.489998"/>
    <n v="111.529999"/>
    <n v="109.5"/>
    <n v="111.040001"/>
    <n v="111.040001"/>
    <n v="2474500"/>
    <s v="ADI"/>
    <x v="11"/>
    <s v="&gt;=$100.00"/>
    <n v="100"/>
    <n v="0.125"/>
    <n v="100"/>
    <n v="88832.000800000009"/>
    <s v="ADI"/>
    <s v="Analog Devices, Inc."/>
    <s v="Information Technology"/>
    <s v="Semiconductors"/>
    <s v="Norwood, Massachusetts"/>
    <d v="1999-10-12T00:00:00"/>
    <n v="6281"/>
    <n v="1965"/>
  </r>
  <r>
    <d v="2019-06-19T00:00:00"/>
    <s v="ADI"/>
    <s v="sell"/>
    <n v="400"/>
    <n v="8"/>
    <s v="2019-06-19"/>
    <n v="110.489998"/>
    <n v="111.529999"/>
    <n v="109.5"/>
    <n v="111.040001"/>
    <n v="111.040001"/>
    <n v="2474500"/>
    <s v="ADI"/>
    <x v="4"/>
    <s v="&gt;=$100.00"/>
    <n v="100"/>
    <n v="0.125"/>
    <n v="50"/>
    <n v="44416.000399999997"/>
    <s v="ADI"/>
    <s v="Analog Devices, Inc."/>
    <s v="Information Technology"/>
    <s v="Semiconductors"/>
    <s v="Norwood, Massachusetts"/>
    <d v="1999-10-12T00:00:00"/>
    <n v="6281"/>
    <n v="1965"/>
  </r>
  <r>
    <d v="2019-04-08T00:00:00"/>
    <s v="ADI"/>
    <s v="sell"/>
    <n v="800"/>
    <n v="10"/>
    <s v="2019-04-08"/>
    <n v="110.75"/>
    <n v="111.83000199999999"/>
    <n v="110.360001"/>
    <n v="111.739998"/>
    <n v="111.124977"/>
    <n v="2237900"/>
    <s v="ADI"/>
    <x v="2"/>
    <s v="&gt;=$100.00"/>
    <n v="100"/>
    <n v="0.125"/>
    <n v="100"/>
    <n v="88899.981599999999"/>
    <s v="ADI"/>
    <s v="Analog Devices, Inc."/>
    <s v="Information Technology"/>
    <s v="Semiconductors"/>
    <s v="Norwood, Massachusetts"/>
    <d v="1999-10-12T00:00:00"/>
    <n v="6281"/>
    <n v="1965"/>
  </r>
  <r>
    <d v="2019-04-08T00:00:00"/>
    <s v="ADI"/>
    <s v="buy"/>
    <n v="600"/>
    <n v="3"/>
    <s v="2019-04-08"/>
    <n v="110.75"/>
    <n v="111.83000199999999"/>
    <n v="110.360001"/>
    <n v="111.739998"/>
    <n v="111.124977"/>
    <n v="2237900"/>
    <s v="ADI"/>
    <x v="3"/>
    <s v="&gt;=$100.00"/>
    <n v="100"/>
    <n v="0.125"/>
    <n v="75"/>
    <n v="66674.986199999999"/>
    <s v="ADI"/>
    <s v="Analog Devices, Inc."/>
    <s v="Information Technology"/>
    <s v="Semiconductors"/>
    <s v="Norwood, Massachusetts"/>
    <d v="1999-10-12T00:00:00"/>
    <n v="6281"/>
    <n v="1965"/>
  </r>
  <r>
    <d v="2019-04-11T00:00:00"/>
    <s v="ADI"/>
    <s v="buy"/>
    <n v="800"/>
    <n v="6"/>
    <s v="2019-04-11"/>
    <n v="112.370003"/>
    <n v="112.68"/>
    <n v="111.16999800000001"/>
    <n v="111.82"/>
    <n v="111.204544"/>
    <n v="1784900"/>
    <s v="ADI"/>
    <x v="5"/>
    <s v="&gt;=$100.00"/>
    <n v="100"/>
    <n v="0.125"/>
    <n v="100"/>
    <n v="88963.635200000004"/>
    <s v="ADI"/>
    <s v="Analog Devices, Inc."/>
    <s v="Information Technology"/>
    <s v="Semiconductors"/>
    <s v="Norwood, Massachusetts"/>
    <d v="1999-10-12T00:00:00"/>
    <n v="6281"/>
    <n v="1965"/>
  </r>
  <r>
    <d v="2019-04-11T00:00:00"/>
    <s v="ADI"/>
    <s v="buy"/>
    <n v="1900"/>
    <n v="16"/>
    <s v="2019-04-11"/>
    <n v="112.370003"/>
    <n v="112.68"/>
    <n v="111.16999800000001"/>
    <n v="111.82"/>
    <n v="111.204544"/>
    <n v="1784900"/>
    <s v="ADI"/>
    <x v="8"/>
    <s v="&gt;=$100.00"/>
    <n v="100"/>
    <n v="0.125"/>
    <n v="237.5"/>
    <n v="211288.6336"/>
    <s v="ADI"/>
    <s v="Analog Devices, Inc."/>
    <s v="Information Technology"/>
    <s v="Semiconductors"/>
    <s v="Norwood, Massachusetts"/>
    <d v="1999-10-12T00:00:00"/>
    <n v="6281"/>
    <n v="1965"/>
  </r>
  <r>
    <d v="2019-04-11T00:00:00"/>
    <s v="ADI"/>
    <s v="buy"/>
    <n v="2500"/>
    <n v="14"/>
    <s v="2019-04-11"/>
    <n v="112.370003"/>
    <n v="112.68"/>
    <n v="111.16999800000001"/>
    <n v="111.82"/>
    <n v="111.204544"/>
    <n v="1784900"/>
    <s v="ADI"/>
    <x v="16"/>
    <s v="&gt;=$100.00"/>
    <n v="100"/>
    <n v="0.125"/>
    <n v="312.5"/>
    <n v="278011.36"/>
    <s v="ADI"/>
    <s v="Analog Devices, Inc."/>
    <s v="Information Technology"/>
    <s v="Semiconductors"/>
    <s v="Norwood, Massachusetts"/>
    <d v="1999-10-12T00:00:00"/>
    <n v="6281"/>
    <n v="1965"/>
  </r>
  <r>
    <d v="2019-04-11T00:00:00"/>
    <s v="ADI"/>
    <s v="buy"/>
    <n v="300"/>
    <n v="4"/>
    <s v="2019-04-11"/>
    <n v="112.370003"/>
    <n v="112.68"/>
    <n v="111.16999800000001"/>
    <n v="111.82"/>
    <n v="111.204544"/>
    <n v="1784900"/>
    <s v="ADI"/>
    <x v="14"/>
    <s v="&gt;=$100.00"/>
    <n v="100"/>
    <n v="0.125"/>
    <n v="37.5"/>
    <n v="33361.3632"/>
    <s v="ADI"/>
    <s v="Analog Devices, Inc."/>
    <s v="Information Technology"/>
    <s v="Semiconductors"/>
    <s v="Norwood, Massachusetts"/>
    <d v="1999-10-12T00:00:00"/>
    <n v="6281"/>
    <n v="1965"/>
  </r>
  <r>
    <d v="2019-04-11T00:00:00"/>
    <s v="ADI"/>
    <s v="buy"/>
    <n v="800"/>
    <n v="10"/>
    <s v="2019-04-11"/>
    <n v="112.370003"/>
    <n v="112.68"/>
    <n v="111.16999800000001"/>
    <n v="111.82"/>
    <n v="111.204544"/>
    <n v="1784900"/>
    <s v="ADI"/>
    <x v="2"/>
    <s v="&gt;=$100.00"/>
    <n v="100"/>
    <n v="0.125"/>
    <n v="100"/>
    <n v="88963.635200000004"/>
    <s v="ADI"/>
    <s v="Analog Devices, Inc."/>
    <s v="Information Technology"/>
    <s v="Semiconductors"/>
    <s v="Norwood, Massachusetts"/>
    <d v="1999-10-12T00:00:00"/>
    <n v="6281"/>
    <n v="1965"/>
  </r>
  <r>
    <d v="2019-04-11T00:00:00"/>
    <s v="ADI"/>
    <s v="buy"/>
    <n v="500"/>
    <n v="8"/>
    <s v="2019-04-11"/>
    <n v="112.370003"/>
    <n v="112.68"/>
    <n v="111.16999800000001"/>
    <n v="111.82"/>
    <n v="111.204544"/>
    <n v="1784900"/>
    <s v="ADI"/>
    <x v="4"/>
    <s v="&gt;=$100.00"/>
    <n v="100"/>
    <n v="0.125"/>
    <n v="62.5"/>
    <n v="55602.271999999997"/>
    <s v="ADI"/>
    <s v="Analog Devices, Inc."/>
    <s v="Information Technology"/>
    <s v="Semiconductors"/>
    <s v="Norwood, Massachusetts"/>
    <d v="1999-10-12T00:00:00"/>
    <n v="6281"/>
    <n v="1965"/>
  </r>
  <r>
    <d v="2019-04-10T00:00:00"/>
    <s v="ADI"/>
    <s v="buy"/>
    <n v="2300"/>
    <n v="15"/>
    <s v="2019-04-10"/>
    <n v="110.400002"/>
    <n v="112.120003"/>
    <n v="109.949997"/>
    <n v="112.07"/>
    <n v="111.453163"/>
    <n v="1966700"/>
    <s v="ADI"/>
    <x v="9"/>
    <s v="&gt;=$100.00"/>
    <n v="100"/>
    <n v="0.125"/>
    <n v="287.5"/>
    <n v="256342.27489999999"/>
    <s v="ADI"/>
    <s v="Analog Devices, Inc."/>
    <s v="Information Technology"/>
    <s v="Semiconductors"/>
    <s v="Norwood, Massachusetts"/>
    <d v="1999-10-12T00:00:00"/>
    <n v="6281"/>
    <n v="1965"/>
  </r>
  <r>
    <d v="2019-04-15T00:00:00"/>
    <s v="ADI"/>
    <s v="sell"/>
    <n v="1100"/>
    <n v="14"/>
    <s v="2019-04-15"/>
    <n v="114.44000200000001"/>
    <n v="114.589996"/>
    <n v="112.620003"/>
    <n v="112.94000200000001"/>
    <n v="112.318382"/>
    <n v="1420500"/>
    <s v="ADI"/>
    <x v="16"/>
    <s v="&gt;=$100.00"/>
    <n v="100"/>
    <n v="0.125"/>
    <n v="137.5"/>
    <n v="123550.2202"/>
    <s v="ADI"/>
    <s v="Analog Devices, Inc."/>
    <s v="Information Technology"/>
    <s v="Semiconductors"/>
    <s v="Norwood, Massachusetts"/>
    <d v="1999-10-12T00:00:00"/>
    <n v="6281"/>
    <n v="1965"/>
  </r>
  <r>
    <d v="2019-04-15T00:00:00"/>
    <s v="ADI"/>
    <s v="sell"/>
    <n v="3900"/>
    <n v="15"/>
    <s v="2019-04-15"/>
    <n v="114.44000200000001"/>
    <n v="114.589996"/>
    <n v="112.620003"/>
    <n v="112.94000200000001"/>
    <n v="112.318382"/>
    <n v="1420500"/>
    <s v="ADI"/>
    <x v="9"/>
    <s v="&gt;=$100.00"/>
    <n v="100"/>
    <n v="0.125"/>
    <n v="487.5"/>
    <n v="438041.68979999999"/>
    <s v="ADI"/>
    <s v="Analog Devices, Inc."/>
    <s v="Information Technology"/>
    <s v="Semiconductors"/>
    <s v="Norwood, Massachusetts"/>
    <d v="1999-10-12T00:00:00"/>
    <n v="6281"/>
    <n v="1965"/>
  </r>
  <r>
    <d v="2019-06-20T00:00:00"/>
    <s v="ADI"/>
    <s v="buy"/>
    <n v="200"/>
    <n v="1"/>
    <s v="2019-06-20"/>
    <n v="113.550003"/>
    <n v="113.94000200000001"/>
    <n v="111.510002"/>
    <n v="112.55999799999999"/>
    <n v="112.55999799999999"/>
    <n v="2437100"/>
    <s v="ADI"/>
    <x v="19"/>
    <s v="&gt;=$100.00"/>
    <n v="100"/>
    <n v="0.125"/>
    <n v="25"/>
    <n v="22511.999599999999"/>
    <s v="ADI"/>
    <s v="Analog Devices, Inc."/>
    <s v="Information Technology"/>
    <s v="Semiconductors"/>
    <s v="Norwood, Massachusetts"/>
    <d v="1999-10-12T00:00:00"/>
    <n v="6281"/>
    <n v="1965"/>
  </r>
  <r>
    <d v="2019-06-27T00:00:00"/>
    <s v="ADI"/>
    <s v="sell"/>
    <n v="800"/>
    <n v="5"/>
    <s v="2019-06-27"/>
    <n v="111.69000200000001"/>
    <n v="113.720001"/>
    <n v="111.279999"/>
    <n v="112.839996"/>
    <n v="112.839996"/>
    <n v="2054000"/>
    <s v="ADI"/>
    <x v="12"/>
    <s v="&gt;=$100.00"/>
    <n v="100"/>
    <n v="0.125"/>
    <n v="100"/>
    <n v="90271.996799999994"/>
    <s v="ADI"/>
    <s v="Analog Devices, Inc."/>
    <s v="Information Technology"/>
    <s v="Semiconductors"/>
    <s v="Norwood, Massachusetts"/>
    <d v="1999-10-12T00:00:00"/>
    <n v="6281"/>
    <n v="1965"/>
  </r>
  <r>
    <d v="2019-06-28T00:00:00"/>
    <s v="ADI"/>
    <s v="sell"/>
    <n v="800"/>
    <n v="13"/>
    <s v="2019-06-28"/>
    <n v="113.360001"/>
    <n v="114.41999800000001"/>
    <n v="112.610001"/>
    <n v="112.870003"/>
    <n v="112.870003"/>
    <n v="6136800"/>
    <s v="ADI"/>
    <x v="13"/>
    <s v="&gt;=$100.00"/>
    <n v="100"/>
    <n v="0.125"/>
    <n v="100"/>
    <n v="90296.002399999998"/>
    <s v="ADI"/>
    <s v="Analog Devices, Inc."/>
    <s v="Information Technology"/>
    <s v="Semiconductors"/>
    <s v="Norwood, Massachusetts"/>
    <d v="1999-10-12T00:00:00"/>
    <n v="6281"/>
    <n v="1965"/>
  </r>
  <r>
    <d v="2019-04-22T00:00:00"/>
    <s v="ADI"/>
    <s v="buy"/>
    <n v="700"/>
    <n v="9"/>
    <s v="2019-04-22"/>
    <n v="114.410004"/>
    <n v="114.599998"/>
    <n v="113.449997"/>
    <n v="113.610001"/>
    <n v="112.98468800000001"/>
    <n v="2295900"/>
    <s v="ADI"/>
    <x v="6"/>
    <s v="&gt;=$100.00"/>
    <n v="100"/>
    <n v="0.125"/>
    <n v="87.5"/>
    <n v="79089.281600000002"/>
    <s v="ADI"/>
    <s v="Analog Devices, Inc."/>
    <s v="Information Technology"/>
    <s v="Semiconductors"/>
    <s v="Norwood, Massachusetts"/>
    <d v="1999-10-12T00:00:00"/>
    <n v="6281"/>
    <n v="1965"/>
  </r>
  <r>
    <d v="2019-04-22T00:00:00"/>
    <s v="ADI"/>
    <s v="sell"/>
    <n v="1800"/>
    <n v="16"/>
    <s v="2019-04-22"/>
    <n v="114.410004"/>
    <n v="114.599998"/>
    <n v="113.449997"/>
    <n v="113.610001"/>
    <n v="112.98468800000001"/>
    <n v="2295900"/>
    <s v="ADI"/>
    <x v="8"/>
    <s v="&gt;=$100.00"/>
    <n v="100"/>
    <n v="0.125"/>
    <n v="225"/>
    <n v="203372.43840000001"/>
    <s v="ADI"/>
    <s v="Analog Devices, Inc."/>
    <s v="Information Technology"/>
    <s v="Semiconductors"/>
    <s v="Norwood, Massachusetts"/>
    <d v="1999-10-12T00:00:00"/>
    <n v="6281"/>
    <n v="1965"/>
  </r>
  <r>
    <d v="2019-04-22T00:00:00"/>
    <s v="ADI"/>
    <s v="sell"/>
    <n v="1300"/>
    <n v="17"/>
    <s v="2019-04-22"/>
    <n v="114.410004"/>
    <n v="114.599998"/>
    <n v="113.449997"/>
    <n v="113.610001"/>
    <n v="112.98468800000001"/>
    <n v="2295900"/>
    <s v="ADI"/>
    <x v="17"/>
    <s v="&gt;=$100.00"/>
    <n v="100"/>
    <n v="0.125"/>
    <n v="162.5"/>
    <n v="146880.0944"/>
    <s v="ADI"/>
    <s v="Analog Devices, Inc."/>
    <s v="Information Technology"/>
    <s v="Semiconductors"/>
    <s v="Norwood, Massachusetts"/>
    <d v="1999-10-12T00:00:00"/>
    <n v="6281"/>
    <n v="1965"/>
  </r>
  <r>
    <d v="2019-05-07T00:00:00"/>
    <s v="ADI"/>
    <s v="sell"/>
    <n v="400"/>
    <n v="8"/>
    <s v="2019-05-07"/>
    <n v="113.400002"/>
    <n v="114.290001"/>
    <n v="111.790001"/>
    <n v="113.68"/>
    <n v="113.054306"/>
    <n v="2965400"/>
    <s v="ADI"/>
    <x v="4"/>
    <s v="&gt;=$100.00"/>
    <n v="100"/>
    <n v="0.125"/>
    <n v="50"/>
    <n v="45221.722399999999"/>
    <s v="ADI"/>
    <s v="Analog Devices, Inc."/>
    <s v="Information Technology"/>
    <s v="Semiconductors"/>
    <s v="Norwood, Massachusetts"/>
    <d v="1999-10-12T00:00:00"/>
    <n v="6281"/>
    <n v="1965"/>
  </r>
  <r>
    <d v="2019-05-07T00:00:00"/>
    <s v="ADI"/>
    <s v="buy"/>
    <n v="1900"/>
    <n v="16"/>
    <s v="2019-05-07"/>
    <n v="113.400002"/>
    <n v="114.290001"/>
    <n v="111.790001"/>
    <n v="113.68"/>
    <n v="113.054306"/>
    <n v="2965400"/>
    <s v="ADI"/>
    <x v="8"/>
    <s v="&gt;=$100.00"/>
    <n v="100"/>
    <n v="0.125"/>
    <n v="237.5"/>
    <n v="214803.1814"/>
    <s v="ADI"/>
    <s v="Analog Devices, Inc."/>
    <s v="Information Technology"/>
    <s v="Semiconductors"/>
    <s v="Norwood, Massachusetts"/>
    <d v="1999-10-12T00:00:00"/>
    <n v="6281"/>
    <n v="1965"/>
  </r>
  <r>
    <d v="2019-04-29T00:00:00"/>
    <s v="ADI"/>
    <s v="sell"/>
    <n v="1800"/>
    <n v="16"/>
    <s v="2019-04-29"/>
    <n v="114.25"/>
    <n v="114.790001"/>
    <n v="113.400002"/>
    <n v="113.879997"/>
    <n v="113.253197"/>
    <n v="1877100"/>
    <s v="ADI"/>
    <x v="8"/>
    <s v="&gt;=$100.00"/>
    <n v="100"/>
    <n v="0.125"/>
    <n v="225"/>
    <n v="203855.75459999999"/>
    <s v="ADI"/>
    <s v="Analog Devices, Inc."/>
    <s v="Information Technology"/>
    <s v="Semiconductors"/>
    <s v="Norwood, Massachusetts"/>
    <d v="1999-10-12T00:00:00"/>
    <n v="6281"/>
    <n v="1965"/>
  </r>
  <r>
    <d v="2019-04-29T00:00:00"/>
    <s v="ADI"/>
    <s v="buy"/>
    <n v="1400"/>
    <n v="13"/>
    <s v="2019-04-29"/>
    <n v="114.25"/>
    <n v="114.790001"/>
    <n v="113.400002"/>
    <n v="113.879997"/>
    <n v="113.253197"/>
    <n v="1877100"/>
    <s v="ADI"/>
    <x v="13"/>
    <s v="&gt;=$100.00"/>
    <n v="100"/>
    <n v="0.125"/>
    <n v="175"/>
    <n v="158554.47579999999"/>
    <s v="ADI"/>
    <s v="Analog Devices, Inc."/>
    <s v="Information Technology"/>
    <s v="Semiconductors"/>
    <s v="Norwood, Massachusetts"/>
    <d v="1999-10-12T00:00:00"/>
    <n v="6281"/>
    <n v="1965"/>
  </r>
  <r>
    <d v="2019-04-29T00:00:00"/>
    <s v="ADI"/>
    <s v="sell"/>
    <n v="1400"/>
    <n v="10"/>
    <s v="2019-04-29"/>
    <n v="114.25"/>
    <n v="114.790001"/>
    <n v="113.400002"/>
    <n v="113.879997"/>
    <n v="113.253197"/>
    <n v="1877100"/>
    <s v="ADI"/>
    <x v="2"/>
    <s v="&gt;=$100.00"/>
    <n v="100"/>
    <n v="0.125"/>
    <n v="175"/>
    <n v="158554.47579999999"/>
    <s v="ADI"/>
    <s v="Analog Devices, Inc."/>
    <s v="Information Technology"/>
    <s v="Semiconductors"/>
    <s v="Norwood, Massachusetts"/>
    <d v="1999-10-12T00:00:00"/>
    <n v="6281"/>
    <n v="1965"/>
  </r>
  <r>
    <d v="2019-04-23T00:00:00"/>
    <s v="ADI"/>
    <s v="sell"/>
    <n v="600"/>
    <n v="10"/>
    <s v="2019-04-23"/>
    <n v="113.57"/>
    <n v="114.400002"/>
    <n v="113.220001"/>
    <n v="114.110001"/>
    <n v="113.48194100000001"/>
    <n v="3437900"/>
    <s v="ADI"/>
    <x v="2"/>
    <s v="&gt;=$100.00"/>
    <n v="100"/>
    <n v="0.125"/>
    <n v="75"/>
    <n v="68089.164600000004"/>
    <s v="ADI"/>
    <s v="Analog Devices, Inc."/>
    <s v="Information Technology"/>
    <s v="Semiconductors"/>
    <s v="Norwood, Massachusetts"/>
    <d v="1999-10-12T00:00:00"/>
    <n v="6281"/>
    <n v="1965"/>
  </r>
  <r>
    <d v="2019-04-23T00:00:00"/>
    <s v="ADI"/>
    <s v="sell"/>
    <n v="200"/>
    <n v="3"/>
    <s v="2019-04-23"/>
    <n v="113.57"/>
    <n v="114.400002"/>
    <n v="113.220001"/>
    <n v="114.110001"/>
    <n v="113.48194100000001"/>
    <n v="3437900"/>
    <s v="ADI"/>
    <x v="3"/>
    <s v="&gt;=$100.00"/>
    <n v="100"/>
    <n v="0.125"/>
    <n v="25"/>
    <n v="22696.388200000001"/>
    <s v="ADI"/>
    <s v="Analog Devices, Inc."/>
    <s v="Information Technology"/>
    <s v="Semiconductors"/>
    <s v="Norwood, Massachusetts"/>
    <d v="1999-10-12T00:00:00"/>
    <n v="6281"/>
    <n v="1965"/>
  </r>
  <r>
    <d v="2019-04-23T00:00:00"/>
    <s v="ADI"/>
    <s v="sell"/>
    <n v="1700"/>
    <n v="17"/>
    <s v="2019-04-23"/>
    <n v="113.57"/>
    <n v="114.400002"/>
    <n v="113.220001"/>
    <n v="114.110001"/>
    <n v="113.48194100000001"/>
    <n v="3437900"/>
    <s v="ADI"/>
    <x v="17"/>
    <s v="&gt;=$100.00"/>
    <n v="100"/>
    <n v="0.125"/>
    <n v="212.5"/>
    <n v="192919.2997"/>
    <s v="ADI"/>
    <s v="Analog Devices, Inc."/>
    <s v="Information Technology"/>
    <s v="Semiconductors"/>
    <s v="Norwood, Massachusetts"/>
    <d v="1999-10-12T00:00:00"/>
    <n v="6281"/>
    <n v="1965"/>
  </r>
  <r>
    <d v="2019-04-12T00:00:00"/>
    <s v="ADI"/>
    <s v="sell"/>
    <n v="500"/>
    <n v="8"/>
    <s v="2019-04-12"/>
    <n v="112.82"/>
    <n v="114.290001"/>
    <n v="112.139999"/>
    <n v="114.209999"/>
    <n v="113.581383"/>
    <n v="1984200"/>
    <s v="ADI"/>
    <x v="4"/>
    <s v="&gt;=$100.00"/>
    <n v="100"/>
    <n v="0.125"/>
    <n v="62.5"/>
    <n v="56790.691500000001"/>
    <s v="ADI"/>
    <s v="Analog Devices, Inc."/>
    <s v="Information Technology"/>
    <s v="Semiconductors"/>
    <s v="Norwood, Massachusetts"/>
    <d v="1999-10-12T00:00:00"/>
    <n v="6281"/>
    <n v="1965"/>
  </r>
  <r>
    <d v="2019-04-12T00:00:00"/>
    <s v="ADI"/>
    <s v="buy"/>
    <n v="2600"/>
    <n v="20"/>
    <s v="2019-04-12"/>
    <n v="112.82"/>
    <n v="114.290001"/>
    <n v="112.139999"/>
    <n v="114.209999"/>
    <n v="113.581383"/>
    <n v="1984200"/>
    <s v="ADI"/>
    <x v="15"/>
    <s v="&gt;=$100.00"/>
    <n v="100"/>
    <n v="0.125"/>
    <n v="325"/>
    <n v="295311.59580000001"/>
    <s v="ADI"/>
    <s v="Analog Devices, Inc."/>
    <s v="Information Technology"/>
    <s v="Semiconductors"/>
    <s v="Norwood, Massachusetts"/>
    <d v="1999-10-12T00:00:00"/>
    <n v="6281"/>
    <n v="1965"/>
  </r>
  <r>
    <d v="2019-06-21T00:00:00"/>
    <s v="ADI"/>
    <s v="buy"/>
    <n v="1100"/>
    <n v="9"/>
    <s v="2019-06-21"/>
    <n v="112.120003"/>
    <n v="114.360001"/>
    <n v="111.529999"/>
    <n v="113.66999800000001"/>
    <n v="113.66999800000001"/>
    <n v="4351300"/>
    <s v="ADI"/>
    <x v="6"/>
    <s v="&gt;=$100.00"/>
    <n v="100"/>
    <n v="0.125"/>
    <n v="137.5"/>
    <n v="125036.9978"/>
    <s v="ADI"/>
    <s v="Analog Devices, Inc."/>
    <s v="Information Technology"/>
    <s v="Semiconductors"/>
    <s v="Norwood, Massachusetts"/>
    <d v="1999-10-12T00:00:00"/>
    <n v="6281"/>
    <n v="1965"/>
  </r>
  <r>
    <d v="2019-06-21T00:00:00"/>
    <s v="ADI"/>
    <s v="buy"/>
    <n v="500"/>
    <n v="4"/>
    <s v="2019-06-21"/>
    <n v="112.120003"/>
    <n v="114.360001"/>
    <n v="111.529999"/>
    <n v="113.66999800000001"/>
    <n v="113.66999800000001"/>
    <n v="4351300"/>
    <s v="ADI"/>
    <x v="14"/>
    <s v="&gt;=$100.00"/>
    <n v="100"/>
    <n v="0.125"/>
    <n v="62.5"/>
    <n v="56834.999000000003"/>
    <s v="ADI"/>
    <s v="Analog Devices, Inc."/>
    <s v="Information Technology"/>
    <s v="Semiconductors"/>
    <s v="Norwood, Massachusetts"/>
    <d v="1999-10-12T00:00:00"/>
    <n v="6281"/>
    <n v="1965"/>
  </r>
  <r>
    <d v="2019-04-17T00:00:00"/>
    <s v="ADI"/>
    <s v="sell"/>
    <n v="200"/>
    <n v="5"/>
    <s v="2019-04-17"/>
    <n v="115.08000199999999"/>
    <n v="115.93"/>
    <n v="113.849998"/>
    <n v="114.400002"/>
    <n v="113.77034"/>
    <n v="2505900"/>
    <s v="ADI"/>
    <x v="12"/>
    <s v="&gt;=$100.00"/>
    <n v="100"/>
    <n v="0.125"/>
    <n v="25"/>
    <n v="22754.067999999999"/>
    <s v="ADI"/>
    <s v="Analog Devices, Inc."/>
    <s v="Information Technology"/>
    <s v="Semiconductors"/>
    <s v="Norwood, Massachusetts"/>
    <d v="1999-10-12T00:00:00"/>
    <n v="6281"/>
    <n v="1965"/>
  </r>
  <r>
    <d v="2019-04-26T00:00:00"/>
    <s v="ADI"/>
    <s v="buy"/>
    <n v="2700"/>
    <n v="14"/>
    <s v="2019-04-26"/>
    <n v="113.25"/>
    <n v="114.589996"/>
    <n v="112.160004"/>
    <n v="114.44000200000001"/>
    <n v="113.81012"/>
    <n v="2244900"/>
    <s v="ADI"/>
    <x v="16"/>
    <s v="&gt;=$100.00"/>
    <n v="100"/>
    <n v="0.125"/>
    <n v="337.5"/>
    <n v="307287.32400000002"/>
    <s v="ADI"/>
    <s v="Analog Devices, Inc."/>
    <s v="Information Technology"/>
    <s v="Semiconductors"/>
    <s v="Norwood, Massachusetts"/>
    <d v="1999-10-12T00:00:00"/>
    <n v="6281"/>
    <n v="1965"/>
  </r>
  <r>
    <d v="2019-04-26T00:00:00"/>
    <s v="ADI"/>
    <s v="buy"/>
    <n v="200"/>
    <n v="5"/>
    <s v="2019-04-26"/>
    <n v="113.25"/>
    <n v="114.589996"/>
    <n v="112.160004"/>
    <n v="114.44000200000001"/>
    <n v="113.81012"/>
    <n v="2244900"/>
    <s v="ADI"/>
    <x v="12"/>
    <s v="&gt;=$100.00"/>
    <n v="100"/>
    <n v="0.125"/>
    <n v="25"/>
    <n v="22762.024000000001"/>
    <s v="ADI"/>
    <s v="Analog Devices, Inc."/>
    <s v="Information Technology"/>
    <s v="Semiconductors"/>
    <s v="Norwood, Massachusetts"/>
    <d v="1999-10-12T00:00:00"/>
    <n v="6281"/>
    <n v="1965"/>
  </r>
  <r>
    <d v="2019-04-26T00:00:00"/>
    <s v="ADI"/>
    <s v="sell"/>
    <n v="500"/>
    <n v="12"/>
    <s v="2019-04-26"/>
    <n v="113.25"/>
    <n v="114.589996"/>
    <n v="112.160004"/>
    <n v="114.44000200000001"/>
    <n v="113.81012"/>
    <n v="2244900"/>
    <s v="ADI"/>
    <x v="11"/>
    <s v="&gt;=$100.00"/>
    <n v="100"/>
    <n v="0.125"/>
    <n v="62.5"/>
    <n v="56905.06"/>
    <s v="ADI"/>
    <s v="Analog Devices, Inc."/>
    <s v="Information Technology"/>
    <s v="Semiconductors"/>
    <s v="Norwood, Massachusetts"/>
    <d v="1999-10-12T00:00:00"/>
    <n v="6281"/>
    <n v="1965"/>
  </r>
  <r>
    <d v="2019-04-16T00:00:00"/>
    <s v="ADI"/>
    <s v="buy"/>
    <n v="1000"/>
    <n v="8"/>
    <s v="2019-04-16"/>
    <n v="113.33000199999999"/>
    <n v="114.989998"/>
    <n v="113.25"/>
    <n v="114.599998"/>
    <n v="113.969238"/>
    <n v="2298600"/>
    <s v="ADI"/>
    <x v="4"/>
    <s v="&gt;=$100.00"/>
    <n v="100"/>
    <n v="0.125"/>
    <n v="125"/>
    <n v="113969.238"/>
    <s v="ADI"/>
    <s v="Analog Devices, Inc."/>
    <s v="Information Technology"/>
    <s v="Semiconductors"/>
    <s v="Norwood, Massachusetts"/>
    <d v="1999-10-12T00:00:00"/>
    <n v="6281"/>
    <n v="1965"/>
  </r>
  <r>
    <d v="2019-04-16T00:00:00"/>
    <s v="ADI"/>
    <s v="buy"/>
    <n v="2200"/>
    <n v="19"/>
    <s v="2019-04-16"/>
    <n v="113.33000199999999"/>
    <n v="114.989998"/>
    <n v="113.25"/>
    <n v="114.599998"/>
    <n v="113.969238"/>
    <n v="2298600"/>
    <s v="ADI"/>
    <x v="0"/>
    <s v="&gt;=$100.00"/>
    <n v="100"/>
    <n v="0.125"/>
    <n v="275"/>
    <n v="250732.3236"/>
    <s v="ADI"/>
    <s v="Analog Devices, Inc."/>
    <s v="Information Technology"/>
    <s v="Semiconductors"/>
    <s v="Norwood, Massachusetts"/>
    <d v="1999-10-12T00:00:00"/>
    <n v="6281"/>
    <n v="1965"/>
  </r>
  <r>
    <d v="2019-05-01T00:00:00"/>
    <s v="ADI"/>
    <s v="sell"/>
    <n v="1000"/>
    <n v="7"/>
    <s v="2019-05-01"/>
    <n v="116.55999799999999"/>
    <n v="116.959999"/>
    <n v="114.639999"/>
    <n v="114.699997"/>
    <n v="114.068687"/>
    <n v="1601800"/>
    <s v="ADI"/>
    <x v="7"/>
    <s v="&gt;=$100.00"/>
    <n v="100"/>
    <n v="0.125"/>
    <n v="125"/>
    <n v="114068.68700000001"/>
    <s v="ADI"/>
    <s v="Analog Devices, Inc."/>
    <s v="Information Technology"/>
    <s v="Semiconductors"/>
    <s v="Norwood, Massachusetts"/>
    <d v="1999-10-12T00:00:00"/>
    <n v="6281"/>
    <n v="1965"/>
  </r>
  <r>
    <d v="2019-05-01T00:00:00"/>
    <s v="ADI"/>
    <s v="sell"/>
    <n v="800"/>
    <n v="6"/>
    <s v="2019-05-01"/>
    <n v="116.55999799999999"/>
    <n v="116.959999"/>
    <n v="114.639999"/>
    <n v="114.699997"/>
    <n v="114.068687"/>
    <n v="1601800"/>
    <s v="ADI"/>
    <x v="5"/>
    <s v="&gt;=$100.00"/>
    <n v="100"/>
    <n v="0.125"/>
    <n v="100"/>
    <n v="91254.949599999993"/>
    <s v="ADI"/>
    <s v="Analog Devices, Inc."/>
    <s v="Information Technology"/>
    <s v="Semiconductors"/>
    <s v="Norwood, Massachusetts"/>
    <d v="1999-10-12T00:00:00"/>
    <n v="6281"/>
    <n v="1965"/>
  </r>
  <r>
    <d v="2019-04-18T00:00:00"/>
    <s v="ADI"/>
    <s v="buy"/>
    <n v="600"/>
    <n v="14"/>
    <s v="2019-04-18"/>
    <n v="115.089996"/>
    <n v="115.089996"/>
    <n v="113.760002"/>
    <n v="114.790001"/>
    <n v="114.15819500000001"/>
    <n v="2052800"/>
    <s v="ADI"/>
    <x v="16"/>
    <s v="&gt;=$100.00"/>
    <n v="100"/>
    <n v="0.125"/>
    <n v="75"/>
    <n v="68494.917000000001"/>
    <s v="ADI"/>
    <s v="Analog Devices, Inc."/>
    <s v="Information Technology"/>
    <s v="Semiconductors"/>
    <s v="Norwood, Massachusetts"/>
    <d v="1999-10-12T00:00:00"/>
    <n v="6281"/>
    <n v="1965"/>
  </r>
  <r>
    <d v="2019-04-18T00:00:00"/>
    <s v="ADI"/>
    <s v="sell"/>
    <n v="1700"/>
    <n v="16"/>
    <s v="2019-04-18"/>
    <n v="115.089996"/>
    <n v="115.089996"/>
    <n v="113.760002"/>
    <n v="114.790001"/>
    <n v="114.15819500000001"/>
    <n v="2052800"/>
    <s v="ADI"/>
    <x v="8"/>
    <s v="&gt;=$100.00"/>
    <n v="100"/>
    <n v="0.125"/>
    <n v="212.5"/>
    <n v="194068.93150000001"/>
    <s v="ADI"/>
    <s v="Analog Devices, Inc."/>
    <s v="Information Technology"/>
    <s v="Semiconductors"/>
    <s v="Norwood, Massachusetts"/>
    <d v="1999-10-12T00:00:00"/>
    <n v="6281"/>
    <n v="1965"/>
  </r>
  <r>
    <d v="2019-04-18T00:00:00"/>
    <s v="ADI"/>
    <s v="sell"/>
    <n v="400"/>
    <n v="7"/>
    <s v="2019-04-18"/>
    <n v="115.089996"/>
    <n v="115.089996"/>
    <n v="113.760002"/>
    <n v="114.790001"/>
    <n v="114.15819500000001"/>
    <n v="2052800"/>
    <s v="ADI"/>
    <x v="7"/>
    <s v="&gt;=$100.00"/>
    <n v="100"/>
    <n v="0.125"/>
    <n v="50"/>
    <n v="45663.278000000013"/>
    <s v="ADI"/>
    <s v="Analog Devices, Inc."/>
    <s v="Information Technology"/>
    <s v="Semiconductors"/>
    <s v="Norwood, Massachusetts"/>
    <d v="1999-10-12T00:00:00"/>
    <n v="6281"/>
    <n v="1965"/>
  </r>
  <r>
    <d v="2019-04-18T00:00:00"/>
    <s v="ADI"/>
    <s v="buy"/>
    <n v="2200"/>
    <n v="18"/>
    <s v="2019-04-18"/>
    <n v="115.089996"/>
    <n v="115.089996"/>
    <n v="113.760002"/>
    <n v="114.790001"/>
    <n v="114.15819500000001"/>
    <n v="2052800"/>
    <s v="ADI"/>
    <x v="18"/>
    <s v="&gt;=$100.00"/>
    <n v="100"/>
    <n v="0.125"/>
    <n v="275"/>
    <n v="251148.02900000001"/>
    <s v="ADI"/>
    <s v="Analog Devices, Inc."/>
    <s v="Information Technology"/>
    <s v="Semiconductors"/>
    <s v="Norwood, Massachusetts"/>
    <d v="1999-10-12T00:00:00"/>
    <n v="6281"/>
    <n v="1965"/>
  </r>
  <r>
    <d v="2019-05-06T00:00:00"/>
    <s v="ADI"/>
    <s v="sell"/>
    <n v="1300"/>
    <n v="14"/>
    <s v="2019-05-06"/>
    <n v="114.07"/>
    <n v="115.389999"/>
    <n v="113.400002"/>
    <n v="114.93"/>
    <n v="114.29742400000001"/>
    <n v="2247800"/>
    <s v="ADI"/>
    <x v="16"/>
    <s v="&gt;=$100.00"/>
    <n v="100"/>
    <n v="0.125"/>
    <n v="162.5"/>
    <n v="148586.65119999999"/>
    <s v="ADI"/>
    <s v="Analog Devices, Inc."/>
    <s v="Information Technology"/>
    <s v="Semiconductors"/>
    <s v="Norwood, Massachusetts"/>
    <d v="1999-10-12T00:00:00"/>
    <n v="6281"/>
    <n v="1965"/>
  </r>
  <r>
    <d v="2019-05-06T00:00:00"/>
    <s v="ADI"/>
    <s v="sell"/>
    <n v="1200"/>
    <n v="12"/>
    <s v="2019-05-06"/>
    <n v="114.07"/>
    <n v="115.389999"/>
    <n v="113.400002"/>
    <n v="114.93"/>
    <n v="114.29742400000001"/>
    <n v="2247800"/>
    <s v="ADI"/>
    <x v="11"/>
    <s v="&gt;=$100.00"/>
    <n v="100"/>
    <n v="0.125"/>
    <n v="150"/>
    <n v="137156.9088"/>
    <s v="ADI"/>
    <s v="Analog Devices, Inc."/>
    <s v="Information Technology"/>
    <s v="Semiconductors"/>
    <s v="Norwood, Massachusetts"/>
    <d v="1999-10-12T00:00:00"/>
    <n v="6281"/>
    <n v="1965"/>
  </r>
  <r>
    <d v="2019-05-06T00:00:00"/>
    <s v="ADI"/>
    <s v="buy"/>
    <n v="1500"/>
    <n v="15"/>
    <s v="2019-05-06"/>
    <n v="114.07"/>
    <n v="115.389999"/>
    <n v="113.400002"/>
    <n v="114.93"/>
    <n v="114.29742400000001"/>
    <n v="2247800"/>
    <s v="ADI"/>
    <x v="9"/>
    <s v="&gt;=$100.00"/>
    <n v="100"/>
    <n v="0.125"/>
    <n v="187.5"/>
    <n v="171446.136"/>
    <s v="ADI"/>
    <s v="Analog Devices, Inc."/>
    <s v="Information Technology"/>
    <s v="Semiconductors"/>
    <s v="Norwood, Massachusetts"/>
    <d v="1999-10-12T00:00:00"/>
    <n v="6281"/>
    <n v="1965"/>
  </r>
  <r>
    <d v="2019-04-25T00:00:00"/>
    <s v="ADI"/>
    <s v="buy"/>
    <n v="800"/>
    <n v="11"/>
    <s v="2019-04-25"/>
    <n v="116.379997"/>
    <n v="116.400002"/>
    <n v="113.510002"/>
    <n v="115.019997"/>
    <n v="114.38692500000001"/>
    <n v="2952900"/>
    <s v="ADI"/>
    <x v="1"/>
    <s v="&gt;=$100.00"/>
    <n v="100"/>
    <n v="0.125"/>
    <n v="100"/>
    <n v="91509.540000000008"/>
    <s v="ADI"/>
    <s v="Analog Devices, Inc."/>
    <s v="Information Technology"/>
    <s v="Semiconductors"/>
    <s v="Norwood, Massachusetts"/>
    <d v="1999-10-12T00:00:00"/>
    <n v="6281"/>
    <n v="1965"/>
  </r>
  <r>
    <d v="2019-04-30T00:00:00"/>
    <s v="ADI"/>
    <s v="buy"/>
    <n v="800"/>
    <n v="6"/>
    <s v="2019-04-30"/>
    <n v="114.459999"/>
    <n v="116.83000199999999"/>
    <n v="113.93"/>
    <n v="116.239998"/>
    <n v="115.600212"/>
    <n v="2624800"/>
    <s v="ADI"/>
    <x v="5"/>
    <s v="&gt;=$100.00"/>
    <n v="100"/>
    <n v="0.125"/>
    <n v="100"/>
    <n v="92480.169599999994"/>
    <s v="ADI"/>
    <s v="Analog Devices, Inc."/>
    <s v="Information Technology"/>
    <s v="Semiconductors"/>
    <s v="Norwood, Massachusetts"/>
    <d v="1999-10-12T00:00:00"/>
    <n v="6281"/>
    <n v="1965"/>
  </r>
  <r>
    <d v="2019-04-30T00:00:00"/>
    <s v="ADI"/>
    <s v="buy"/>
    <n v="200"/>
    <n v="9"/>
    <s v="2019-04-30"/>
    <n v="114.459999"/>
    <n v="116.83000199999999"/>
    <n v="113.93"/>
    <n v="116.239998"/>
    <n v="115.600212"/>
    <n v="2624800"/>
    <s v="ADI"/>
    <x v="6"/>
    <s v="&gt;=$100.00"/>
    <n v="100"/>
    <n v="0.125"/>
    <n v="25"/>
    <n v="23120.042399999998"/>
    <s v="ADI"/>
    <s v="Analog Devices, Inc."/>
    <s v="Information Technology"/>
    <s v="Semiconductors"/>
    <s v="Norwood, Massachusetts"/>
    <d v="1999-10-12T00:00:00"/>
    <n v="6281"/>
    <n v="1965"/>
  </r>
  <r>
    <d v="2019-05-03T00:00:00"/>
    <s v="ADI"/>
    <s v="buy"/>
    <n v="2400"/>
    <n v="8"/>
    <s v="2019-05-03"/>
    <n v="117.58000199999999"/>
    <n v="117.959999"/>
    <n v="115.93"/>
    <n v="116.949997"/>
    <n v="116.30630499999999"/>
    <n v="2476300"/>
    <s v="ADI"/>
    <x v="4"/>
    <s v="&gt;=$100.00"/>
    <n v="100"/>
    <n v="0.125"/>
    <n v="300"/>
    <n v="279135.13199999998"/>
    <s v="ADI"/>
    <s v="Analog Devices, Inc."/>
    <s v="Information Technology"/>
    <s v="Semiconductors"/>
    <s v="Norwood, Massachusetts"/>
    <d v="1999-10-12T00:00:00"/>
    <n v="6281"/>
    <n v="1965"/>
  </r>
  <r>
    <d v="2019-05-31T00:00:00"/>
    <s v="PG"/>
    <s v="buy"/>
    <n v="400"/>
    <n v="10"/>
    <s v="2019-05-31"/>
    <n v="104.889999"/>
    <n v="104.900002"/>
    <n v="102.410004"/>
    <n v="102.910004"/>
    <n v="102.24784099999999"/>
    <n v="10282300"/>
    <s v="PG"/>
    <x v="2"/>
    <s v="&gt;=$100.00"/>
    <n v="100"/>
    <n v="0.125"/>
    <n v="50"/>
    <n v="40899.136400000003"/>
    <s v="PG"/>
    <s v="Procter &amp; Gamble"/>
    <s v="Consumer Staples"/>
    <s v="Personal Products"/>
    <s v="Cincinnati, Ohio"/>
    <m/>
    <n v="80424"/>
    <n v="1837"/>
  </r>
  <r>
    <d v="2019-04-05T00:00:00"/>
    <s v="PG"/>
    <s v="buy"/>
    <n v="100"/>
    <n v="2"/>
    <s v="2019-04-05"/>
    <n v="103.610001"/>
    <n v="103.69000200000001"/>
    <n v="103.16999800000001"/>
    <n v="103.650002"/>
    <n v="102.261269"/>
    <n v="4281800"/>
    <s v="PG"/>
    <x v="10"/>
    <s v="&gt;=$100.00"/>
    <n v="100"/>
    <n v="0.125"/>
    <n v="12.5"/>
    <n v="10226.126899999999"/>
    <s v="PG"/>
    <s v="Procter &amp; Gamble"/>
    <s v="Consumer Staples"/>
    <s v="Personal Products"/>
    <s v="Cincinnati, Ohio"/>
    <m/>
    <n v="80424"/>
    <n v="1837"/>
  </r>
  <r>
    <d v="2019-04-05T00:00:00"/>
    <s v="PG"/>
    <s v="sell"/>
    <n v="3000"/>
    <n v="12"/>
    <s v="2019-04-05"/>
    <n v="103.610001"/>
    <n v="103.69000200000001"/>
    <n v="103.16999800000001"/>
    <n v="103.650002"/>
    <n v="102.261269"/>
    <n v="4281800"/>
    <s v="PG"/>
    <x v="11"/>
    <s v="&gt;=$100.00"/>
    <n v="100"/>
    <n v="0.125"/>
    <n v="375"/>
    <n v="306783.80699999997"/>
    <s v="PG"/>
    <s v="Procter &amp; Gamble"/>
    <s v="Consumer Staples"/>
    <s v="Personal Products"/>
    <s v="Cincinnati, Ohio"/>
    <m/>
    <n v="80424"/>
    <n v="1837"/>
  </r>
  <r>
    <d v="2019-04-03T00:00:00"/>
    <s v="PG"/>
    <s v="sell"/>
    <n v="800"/>
    <n v="14"/>
    <s v="2019-04-03"/>
    <n v="103.58000199999999"/>
    <n v="103.889999"/>
    <n v="102.75"/>
    <n v="103.69000200000001"/>
    <n v="102.30072800000001"/>
    <n v="5226500"/>
    <s v="PG"/>
    <x v="16"/>
    <s v="&gt;=$100.00"/>
    <n v="100"/>
    <n v="0.125"/>
    <n v="100"/>
    <n v="81840.582399999999"/>
    <s v="PG"/>
    <s v="Procter &amp; Gamble"/>
    <s v="Consumer Staples"/>
    <s v="Personal Products"/>
    <s v="Cincinnati, Ohio"/>
    <m/>
    <n v="80424"/>
    <n v="1837"/>
  </r>
  <r>
    <d v="2019-04-23T00:00:00"/>
    <s v="PG"/>
    <s v="buy"/>
    <n v="2200"/>
    <n v="16"/>
    <s v="2019-04-23"/>
    <n v="104.010002"/>
    <n v="104.110001"/>
    <n v="102.129997"/>
    <n v="103.160004"/>
    <n v="102.49623099999999"/>
    <n v="15979800"/>
    <s v="PG"/>
    <x v="8"/>
    <s v="&gt;=$100.00"/>
    <n v="100"/>
    <n v="0.125"/>
    <n v="275"/>
    <n v="225491.70819999999"/>
    <s v="PG"/>
    <s v="Procter &amp; Gamble"/>
    <s v="Consumer Staples"/>
    <s v="Personal Products"/>
    <s v="Cincinnati, Ohio"/>
    <m/>
    <n v="80424"/>
    <n v="1837"/>
  </r>
  <r>
    <d v="2019-04-23T00:00:00"/>
    <s v="PG"/>
    <s v="sell"/>
    <n v="200"/>
    <n v="6"/>
    <s v="2019-04-23"/>
    <n v="104.010002"/>
    <n v="104.110001"/>
    <n v="102.129997"/>
    <n v="103.160004"/>
    <n v="102.49623099999999"/>
    <n v="15979800"/>
    <s v="PG"/>
    <x v="5"/>
    <s v="&gt;=$100.00"/>
    <n v="100"/>
    <n v="0.125"/>
    <n v="25"/>
    <n v="20499.246200000001"/>
    <s v="PG"/>
    <s v="Procter &amp; Gamble"/>
    <s v="Consumer Staples"/>
    <s v="Personal Products"/>
    <s v="Cincinnati, Ohio"/>
    <m/>
    <n v="80424"/>
    <n v="1837"/>
  </r>
  <r>
    <d v="2019-04-25T00:00:00"/>
    <s v="PG"/>
    <s v="buy"/>
    <n v="900"/>
    <n v="18"/>
    <s v="2019-04-25"/>
    <n v="103.099998"/>
    <n v="103.57"/>
    <n v="102.589996"/>
    <n v="103.279999"/>
    <n v="102.61545599999999"/>
    <n v="6085300"/>
    <s v="PG"/>
    <x v="18"/>
    <s v="&gt;=$100.00"/>
    <n v="100"/>
    <n v="0.125"/>
    <n v="112.5"/>
    <n v="92353.910399999993"/>
    <s v="PG"/>
    <s v="Procter &amp; Gamble"/>
    <s v="Consumer Staples"/>
    <s v="Personal Products"/>
    <s v="Cincinnati, Ohio"/>
    <m/>
    <n v="80424"/>
    <n v="1837"/>
  </r>
  <r>
    <d v="2019-04-25T00:00:00"/>
    <s v="PG"/>
    <s v="sell"/>
    <n v="1300"/>
    <n v="16"/>
    <s v="2019-04-25"/>
    <n v="103.099998"/>
    <n v="103.57"/>
    <n v="102.589996"/>
    <n v="103.279999"/>
    <n v="102.61545599999999"/>
    <n v="6085300"/>
    <s v="PG"/>
    <x v="8"/>
    <s v="&gt;=$100.00"/>
    <n v="100"/>
    <n v="0.125"/>
    <n v="162.5"/>
    <n v="133400.09280000001"/>
    <s v="PG"/>
    <s v="Procter &amp; Gamble"/>
    <s v="Consumer Staples"/>
    <s v="Personal Products"/>
    <s v="Cincinnati, Ohio"/>
    <m/>
    <n v="80424"/>
    <n v="1837"/>
  </r>
  <r>
    <d v="2019-04-25T00:00:00"/>
    <s v="PG"/>
    <s v="sell"/>
    <n v="100"/>
    <n v="2"/>
    <s v="2019-04-25"/>
    <n v="103.099998"/>
    <n v="103.57"/>
    <n v="102.589996"/>
    <n v="103.279999"/>
    <n v="102.61545599999999"/>
    <n v="6085300"/>
    <s v="PG"/>
    <x v="10"/>
    <s v="&gt;=$100.00"/>
    <n v="100"/>
    <n v="0.125"/>
    <n v="12.5"/>
    <n v="10261.545599999999"/>
    <s v="PG"/>
    <s v="Procter &amp; Gamble"/>
    <s v="Consumer Staples"/>
    <s v="Personal Products"/>
    <s v="Cincinnati, Ohio"/>
    <m/>
    <n v="80424"/>
    <n v="1837"/>
  </r>
  <r>
    <d v="2019-04-25T00:00:00"/>
    <s v="PG"/>
    <s v="sell"/>
    <n v="1000"/>
    <n v="17"/>
    <s v="2019-04-25"/>
    <n v="103.099998"/>
    <n v="103.57"/>
    <n v="102.589996"/>
    <n v="103.279999"/>
    <n v="102.61545599999999"/>
    <n v="6085300"/>
    <s v="PG"/>
    <x v="17"/>
    <s v="&gt;=$100.00"/>
    <n v="100"/>
    <n v="0.125"/>
    <n v="125"/>
    <n v="102615.45600000001"/>
    <s v="PG"/>
    <s v="Procter &amp; Gamble"/>
    <s v="Consumer Staples"/>
    <s v="Personal Products"/>
    <s v="Cincinnati, Ohio"/>
    <m/>
    <n v="80424"/>
    <n v="1837"/>
  </r>
  <r>
    <d v="2019-04-10T00:00:00"/>
    <s v="PG"/>
    <s v="buy"/>
    <n v="1000"/>
    <n v="6"/>
    <s v="2019-04-10"/>
    <n v="104.660004"/>
    <n v="105"/>
    <n v="104.239998"/>
    <n v="104.650002"/>
    <n v="103.247871"/>
    <n v="5394300"/>
    <s v="PG"/>
    <x v="5"/>
    <s v="&gt;=$100.00"/>
    <n v="100"/>
    <n v="0.125"/>
    <n v="125"/>
    <n v="103247.871"/>
    <s v="PG"/>
    <s v="Procter &amp; Gamble"/>
    <s v="Consumer Staples"/>
    <s v="Personal Products"/>
    <s v="Cincinnati, Ohio"/>
    <m/>
    <n v="80424"/>
    <n v="1837"/>
  </r>
  <r>
    <d v="2019-04-10T00:00:00"/>
    <s v="PG"/>
    <s v="buy"/>
    <n v="2400"/>
    <n v="19"/>
    <s v="2019-04-10"/>
    <n v="104.660004"/>
    <n v="105"/>
    <n v="104.239998"/>
    <n v="104.650002"/>
    <n v="103.247871"/>
    <n v="5394300"/>
    <s v="PG"/>
    <x v="0"/>
    <s v="&gt;=$100.00"/>
    <n v="100"/>
    <n v="0.125"/>
    <n v="300"/>
    <n v="247794.8904"/>
    <s v="PG"/>
    <s v="Procter &amp; Gamble"/>
    <s v="Consumer Staples"/>
    <s v="Personal Products"/>
    <s v="Cincinnati, Ohio"/>
    <m/>
    <n v="80424"/>
    <n v="1837"/>
  </r>
  <r>
    <d v="2019-04-09T00:00:00"/>
    <s v="PG"/>
    <s v="buy"/>
    <n v="200"/>
    <n v="6"/>
    <s v="2019-04-09"/>
    <n v="104.550003"/>
    <n v="104.760002"/>
    <n v="104.139999"/>
    <n v="104.660004"/>
    <n v="103.25773599999999"/>
    <n v="5820300"/>
    <s v="PG"/>
    <x v="5"/>
    <s v="&gt;=$100.00"/>
    <n v="100"/>
    <n v="0.125"/>
    <n v="25"/>
    <n v="20651.547200000001"/>
    <s v="PG"/>
    <s v="Procter &amp; Gamble"/>
    <s v="Consumer Staples"/>
    <s v="Personal Products"/>
    <s v="Cincinnati, Ohio"/>
    <m/>
    <n v="80424"/>
    <n v="1837"/>
  </r>
  <r>
    <d v="2019-04-11T00:00:00"/>
    <s v="PG"/>
    <s v="buy"/>
    <n v="200"/>
    <n v="4"/>
    <s v="2019-04-11"/>
    <n v="104.58000199999999"/>
    <n v="105.050003"/>
    <n v="104.370003"/>
    <n v="104.75"/>
    <n v="103.34652699999999"/>
    <n v="5078400"/>
    <s v="PG"/>
    <x v="14"/>
    <s v="&gt;=$100.00"/>
    <n v="100"/>
    <n v="0.125"/>
    <n v="25"/>
    <n v="20669.305400000001"/>
    <s v="PG"/>
    <s v="Procter &amp; Gamble"/>
    <s v="Consumer Staples"/>
    <s v="Personal Products"/>
    <s v="Cincinnati, Ohio"/>
    <m/>
    <n v="80424"/>
    <n v="1837"/>
  </r>
  <r>
    <d v="2019-04-11T00:00:00"/>
    <s v="PG"/>
    <s v="buy"/>
    <n v="1900"/>
    <n v="19"/>
    <s v="2019-04-11"/>
    <n v="104.58000199999999"/>
    <n v="105.050003"/>
    <n v="104.370003"/>
    <n v="104.75"/>
    <n v="103.34652699999999"/>
    <n v="5078400"/>
    <s v="PG"/>
    <x v="0"/>
    <s v="&gt;=$100.00"/>
    <n v="100"/>
    <n v="0.125"/>
    <n v="237.5"/>
    <n v="196358.4013"/>
    <s v="PG"/>
    <s v="Procter &amp; Gamble"/>
    <s v="Consumer Staples"/>
    <s v="Personal Products"/>
    <s v="Cincinnati, Ohio"/>
    <m/>
    <n v="80424"/>
    <n v="1837"/>
  </r>
  <r>
    <d v="2019-05-29T00:00:00"/>
    <s v="PG"/>
    <s v="buy"/>
    <n v="500"/>
    <n v="9"/>
    <s v="2019-05-29"/>
    <n v="103.959999"/>
    <n v="104.80999799999999"/>
    <n v="103.699997"/>
    <n v="104.19000200000001"/>
    <n v="103.51960800000001"/>
    <n v="7137300"/>
    <s v="PG"/>
    <x v="6"/>
    <s v="&gt;=$100.00"/>
    <n v="100"/>
    <n v="0.125"/>
    <n v="62.5"/>
    <n v="51759.803999999996"/>
    <s v="PG"/>
    <s v="Procter &amp; Gamble"/>
    <s v="Consumer Staples"/>
    <s v="Personal Products"/>
    <s v="Cincinnati, Ohio"/>
    <m/>
    <n v="80424"/>
    <n v="1837"/>
  </r>
  <r>
    <d v="2019-04-08T00:00:00"/>
    <s v="PG"/>
    <s v="sell"/>
    <n v="300"/>
    <n v="13"/>
    <s v="2019-04-08"/>
    <n v="103.93"/>
    <n v="105.139999"/>
    <n v="103.5"/>
    <n v="104.970001"/>
    <n v="103.56358299999999"/>
    <n v="8468600"/>
    <s v="PG"/>
    <x v="13"/>
    <s v="&gt;=$100.00"/>
    <n v="100"/>
    <n v="0.125"/>
    <n v="37.5"/>
    <n v="31069.0749"/>
    <s v="PG"/>
    <s v="Procter &amp; Gamble"/>
    <s v="Consumer Staples"/>
    <s v="Personal Products"/>
    <s v="Cincinnati, Ohio"/>
    <m/>
    <n v="80424"/>
    <n v="1837"/>
  </r>
  <r>
    <d v="2019-04-12T00:00:00"/>
    <s v="PG"/>
    <s v="buy"/>
    <n v="1000"/>
    <n v="10"/>
    <s v="2019-04-12"/>
    <n v="104.75"/>
    <n v="105.05999799999999"/>
    <n v="104.16999800000001"/>
    <n v="105.05999799999999"/>
    <n v="103.65237399999999"/>
    <n v="6707900"/>
    <s v="PG"/>
    <x v="2"/>
    <s v="&gt;=$100.00"/>
    <n v="100"/>
    <n v="0.125"/>
    <n v="125"/>
    <n v="103652.374"/>
    <s v="PG"/>
    <s v="Procter &amp; Gamble"/>
    <s v="Consumer Staples"/>
    <s v="Personal Products"/>
    <s v="Cincinnati, Ohio"/>
    <m/>
    <n v="80424"/>
    <n v="1837"/>
  </r>
  <r>
    <d v="2019-05-28T00:00:00"/>
    <s v="PG"/>
    <s v="buy"/>
    <n v="600"/>
    <n v="5"/>
    <s v="2019-05-28"/>
    <n v="106.699997"/>
    <n v="107.25"/>
    <n v="104.41999800000001"/>
    <n v="104.459999"/>
    <n v="103.787865"/>
    <n v="7615500"/>
    <s v="PG"/>
    <x v="12"/>
    <s v="&gt;=$100.00"/>
    <n v="100"/>
    <n v="0.125"/>
    <n v="75"/>
    <n v="62272.718999999997"/>
    <s v="PG"/>
    <s v="Procter &amp; Gamble"/>
    <s v="Consumer Staples"/>
    <s v="Personal Products"/>
    <s v="Cincinnati, Ohio"/>
    <m/>
    <n v="80424"/>
    <n v="1837"/>
  </r>
  <r>
    <d v="2019-06-04T00:00:00"/>
    <s v="PG"/>
    <s v="buy"/>
    <n v="500"/>
    <n v="5"/>
    <s v="2019-06-04"/>
    <n v="104.010002"/>
    <n v="105.099998"/>
    <n v="103.849998"/>
    <n v="104.68"/>
    <n v="104.00644699999999"/>
    <n v="6906400"/>
    <s v="PG"/>
    <x v="12"/>
    <s v="&gt;=$100.00"/>
    <n v="100"/>
    <n v="0.125"/>
    <n v="62.5"/>
    <n v="52003.2235"/>
    <s v="PG"/>
    <s v="Procter &amp; Gamble"/>
    <s v="Consumer Staples"/>
    <s v="Personal Products"/>
    <s v="Cincinnati, Ohio"/>
    <m/>
    <n v="80424"/>
    <n v="1837"/>
  </r>
  <r>
    <d v="2019-05-07T00:00:00"/>
    <s v="PG"/>
    <s v="sell"/>
    <n v="800"/>
    <n v="5"/>
    <s v="2019-05-07"/>
    <n v="105.029999"/>
    <n v="105.58000199999999"/>
    <n v="104.099998"/>
    <n v="104.699997"/>
    <n v="104.026314"/>
    <n v="6021700"/>
    <s v="PG"/>
    <x v="12"/>
    <s v="&gt;=$100.00"/>
    <n v="100"/>
    <n v="0.125"/>
    <n v="100"/>
    <n v="83221.051200000002"/>
    <s v="PG"/>
    <s v="Procter &amp; Gamble"/>
    <s v="Consumer Staples"/>
    <s v="Personal Products"/>
    <s v="Cincinnati, Ohio"/>
    <m/>
    <n v="80424"/>
    <n v="1837"/>
  </r>
  <r>
    <d v="2019-05-07T00:00:00"/>
    <s v="PG"/>
    <s v="buy"/>
    <n v="100"/>
    <n v="3"/>
    <s v="2019-05-07"/>
    <n v="105.029999"/>
    <n v="105.58000199999999"/>
    <n v="104.099998"/>
    <n v="104.699997"/>
    <n v="104.026314"/>
    <n v="6021700"/>
    <s v="PG"/>
    <x v="3"/>
    <s v="&gt;=$100.00"/>
    <n v="100"/>
    <n v="0.125"/>
    <n v="12.5"/>
    <n v="10402.6314"/>
    <s v="PG"/>
    <s v="Procter &amp; Gamble"/>
    <s v="Consumer Staples"/>
    <s v="Personal Products"/>
    <s v="Cincinnati, Ohio"/>
    <m/>
    <n v="80424"/>
    <n v="1837"/>
  </r>
  <r>
    <d v="2019-05-07T00:00:00"/>
    <s v="PG"/>
    <s v="sell"/>
    <n v="100"/>
    <n v="7"/>
    <s v="2019-05-07"/>
    <n v="105.029999"/>
    <n v="105.58000199999999"/>
    <n v="104.099998"/>
    <n v="104.699997"/>
    <n v="104.026314"/>
    <n v="6021700"/>
    <s v="PG"/>
    <x v="7"/>
    <s v="&gt;=$100.00"/>
    <n v="100"/>
    <n v="0.125"/>
    <n v="12.5"/>
    <n v="10402.6314"/>
    <s v="PG"/>
    <s v="Procter &amp; Gamble"/>
    <s v="Consumer Staples"/>
    <s v="Personal Products"/>
    <s v="Cincinnati, Ohio"/>
    <m/>
    <n v="80424"/>
    <n v="1837"/>
  </r>
  <r>
    <d v="2019-04-29T00:00:00"/>
    <s v="PG"/>
    <s v="sell"/>
    <n v="100"/>
    <n v="1"/>
    <s v="2019-04-29"/>
    <n v="105.57"/>
    <n v="105.75"/>
    <n v="104.720001"/>
    <n v="104.779999"/>
    <n v="104.10580400000001"/>
    <n v="4787600"/>
    <s v="PG"/>
    <x v="19"/>
    <s v="&gt;=$100.00"/>
    <n v="100"/>
    <n v="0.125"/>
    <n v="12.5"/>
    <n v="10410.580400000001"/>
    <s v="PG"/>
    <s v="Procter &amp; Gamble"/>
    <s v="Consumer Staples"/>
    <s v="Personal Products"/>
    <s v="Cincinnati, Ohio"/>
    <m/>
    <n v="80424"/>
    <n v="1837"/>
  </r>
  <r>
    <d v="2019-04-29T00:00:00"/>
    <s v="PG"/>
    <s v="buy"/>
    <n v="1400"/>
    <n v="15"/>
    <s v="2019-04-29"/>
    <n v="105.57"/>
    <n v="105.75"/>
    <n v="104.720001"/>
    <n v="104.779999"/>
    <n v="104.10580400000001"/>
    <n v="4787600"/>
    <s v="PG"/>
    <x v="9"/>
    <s v="&gt;=$100.00"/>
    <n v="100"/>
    <n v="0.125"/>
    <n v="175"/>
    <n v="145748.1256"/>
    <s v="PG"/>
    <s v="Procter &amp; Gamble"/>
    <s v="Consumer Staples"/>
    <s v="Personal Products"/>
    <s v="Cincinnati, Ohio"/>
    <m/>
    <n v="80424"/>
    <n v="1837"/>
  </r>
  <r>
    <d v="2019-04-29T00:00:00"/>
    <s v="PG"/>
    <s v="buy"/>
    <n v="1100"/>
    <n v="4"/>
    <s v="2019-04-29"/>
    <n v="105.57"/>
    <n v="105.75"/>
    <n v="104.720001"/>
    <n v="104.779999"/>
    <n v="104.10580400000001"/>
    <n v="4787600"/>
    <s v="PG"/>
    <x v="14"/>
    <s v="&gt;=$100.00"/>
    <n v="100"/>
    <n v="0.125"/>
    <n v="137.5"/>
    <n v="114516.3844"/>
    <s v="PG"/>
    <s v="Procter &amp; Gamble"/>
    <s v="Consumer Staples"/>
    <s v="Personal Products"/>
    <s v="Cincinnati, Ohio"/>
    <m/>
    <n v="80424"/>
    <n v="1837"/>
  </r>
  <r>
    <d v="2019-05-01T00:00:00"/>
    <s v="PG"/>
    <s v="sell"/>
    <n v="1300"/>
    <n v="14"/>
    <s v="2019-05-01"/>
    <n v="106.150002"/>
    <n v="106.389999"/>
    <n v="104.80999799999999"/>
    <n v="104.93"/>
    <n v="104.25483699999999"/>
    <n v="6733800"/>
    <s v="PG"/>
    <x v="16"/>
    <s v="&gt;=$100.00"/>
    <n v="100"/>
    <n v="0.125"/>
    <n v="162.5"/>
    <n v="135531.28810000001"/>
    <s v="PG"/>
    <s v="Procter &amp; Gamble"/>
    <s v="Consumer Staples"/>
    <s v="Personal Products"/>
    <s v="Cincinnati, Ohio"/>
    <m/>
    <n v="80424"/>
    <n v="1837"/>
  </r>
  <r>
    <d v="2019-05-01T00:00:00"/>
    <s v="PG"/>
    <s v="buy"/>
    <n v="1300"/>
    <n v="12"/>
    <s v="2019-05-01"/>
    <n v="106.150002"/>
    <n v="106.389999"/>
    <n v="104.80999799999999"/>
    <n v="104.93"/>
    <n v="104.25483699999999"/>
    <n v="6733800"/>
    <s v="PG"/>
    <x v="11"/>
    <s v="&gt;=$100.00"/>
    <n v="100"/>
    <n v="0.125"/>
    <n v="162.5"/>
    <n v="135531.28810000001"/>
    <s v="PG"/>
    <s v="Procter &amp; Gamble"/>
    <s v="Consumer Staples"/>
    <s v="Personal Products"/>
    <s v="Cincinnati, Ohio"/>
    <m/>
    <n v="80424"/>
    <n v="1837"/>
  </r>
  <r>
    <d v="2019-05-01T00:00:00"/>
    <s v="PG"/>
    <s v="sell"/>
    <n v="1600"/>
    <n v="17"/>
    <s v="2019-05-01"/>
    <n v="106.150002"/>
    <n v="106.389999"/>
    <n v="104.80999799999999"/>
    <n v="104.93"/>
    <n v="104.25483699999999"/>
    <n v="6733800"/>
    <s v="PG"/>
    <x v="17"/>
    <s v="&gt;=$100.00"/>
    <n v="100"/>
    <n v="0.125"/>
    <n v="200"/>
    <n v="166807.73920000001"/>
    <s v="PG"/>
    <s v="Procter &amp; Gamble"/>
    <s v="Consumer Staples"/>
    <s v="Personal Products"/>
    <s v="Cincinnati, Ohio"/>
    <m/>
    <n v="80424"/>
    <n v="1837"/>
  </r>
  <r>
    <d v="2019-05-01T00:00:00"/>
    <s v="PG"/>
    <s v="buy"/>
    <n v="400"/>
    <n v="5"/>
    <s v="2019-05-01"/>
    <n v="106.150002"/>
    <n v="106.389999"/>
    <n v="104.80999799999999"/>
    <n v="104.93"/>
    <n v="104.25483699999999"/>
    <n v="6733800"/>
    <s v="PG"/>
    <x v="12"/>
    <s v="&gt;=$100.00"/>
    <n v="100"/>
    <n v="0.125"/>
    <n v="50"/>
    <n v="41701.934800000003"/>
    <s v="PG"/>
    <s v="Procter &amp; Gamble"/>
    <s v="Consumer Staples"/>
    <s v="Personal Products"/>
    <s v="Cincinnati, Ohio"/>
    <m/>
    <n v="80424"/>
    <n v="1837"/>
  </r>
  <r>
    <d v="2019-04-15T00:00:00"/>
    <s v="PG"/>
    <s v="sell"/>
    <n v="1500"/>
    <n v="10"/>
    <s v="2019-04-15"/>
    <n v="104.980003"/>
    <n v="105.779999"/>
    <n v="104.790001"/>
    <n v="105.730003"/>
    <n v="104.3134"/>
    <n v="5639200"/>
    <s v="PG"/>
    <x v="2"/>
    <s v="&gt;=$100.00"/>
    <n v="100"/>
    <n v="0.125"/>
    <n v="187.5"/>
    <n v="156470.1"/>
    <s v="PG"/>
    <s v="Procter &amp; Gamble"/>
    <s v="Consumer Staples"/>
    <s v="Personal Products"/>
    <s v="Cincinnati, Ohio"/>
    <m/>
    <n v="80424"/>
    <n v="1837"/>
  </r>
  <r>
    <d v="2019-05-08T00:00:00"/>
    <s v="PG"/>
    <s v="buy"/>
    <n v="100"/>
    <n v="5"/>
    <s v="2019-05-08"/>
    <n v="104.989998"/>
    <n v="105.769997"/>
    <n v="104.160004"/>
    <n v="105.07"/>
    <n v="104.393936"/>
    <n v="5392600"/>
    <s v="PG"/>
    <x v="12"/>
    <s v="&gt;=$100.00"/>
    <n v="100"/>
    <n v="0.125"/>
    <n v="12.5"/>
    <n v="10439.393599999999"/>
    <s v="PG"/>
    <s v="Procter &amp; Gamble"/>
    <s v="Consumer Staples"/>
    <s v="Personal Products"/>
    <s v="Cincinnati, Ohio"/>
    <m/>
    <n v="80424"/>
    <n v="1837"/>
  </r>
  <r>
    <d v="2019-05-08T00:00:00"/>
    <s v="PG"/>
    <s v="buy"/>
    <n v="2000"/>
    <n v="20"/>
    <s v="2019-05-08"/>
    <n v="104.989998"/>
    <n v="105.769997"/>
    <n v="104.160004"/>
    <n v="105.07"/>
    <n v="104.393936"/>
    <n v="5392600"/>
    <s v="PG"/>
    <x v="15"/>
    <s v="&gt;=$100.00"/>
    <n v="100"/>
    <n v="0.125"/>
    <n v="250"/>
    <n v="208787.872"/>
    <s v="PG"/>
    <s v="Procter &amp; Gamble"/>
    <s v="Consumer Staples"/>
    <s v="Personal Products"/>
    <s v="Cincinnati, Ohio"/>
    <m/>
    <n v="80424"/>
    <n v="1837"/>
  </r>
  <r>
    <d v="2019-05-08T00:00:00"/>
    <s v="PG"/>
    <s v="buy"/>
    <n v="500"/>
    <n v="4"/>
    <s v="2019-05-08"/>
    <n v="104.989998"/>
    <n v="105.769997"/>
    <n v="104.160004"/>
    <n v="105.07"/>
    <n v="104.393936"/>
    <n v="5392600"/>
    <s v="PG"/>
    <x v="14"/>
    <s v="&gt;=$100.00"/>
    <n v="100"/>
    <n v="0.125"/>
    <n v="62.5"/>
    <n v="52196.968000000001"/>
    <s v="PG"/>
    <s v="Procter &amp; Gamble"/>
    <s v="Consumer Staples"/>
    <s v="Personal Products"/>
    <s v="Cincinnati, Ohio"/>
    <m/>
    <n v="80424"/>
    <n v="1837"/>
  </r>
  <r>
    <d v="2019-05-30T00:00:00"/>
    <s v="PG"/>
    <s v="buy"/>
    <n v="300"/>
    <n v="6"/>
    <s v="2019-05-30"/>
    <n v="104.370003"/>
    <n v="105.370003"/>
    <n v="104.370003"/>
    <n v="105.33000199999999"/>
    <n v="104.65226699999999"/>
    <n v="4729200"/>
    <s v="PG"/>
    <x v="5"/>
    <s v="&gt;=$100.00"/>
    <n v="100"/>
    <n v="0.125"/>
    <n v="37.5"/>
    <n v="31395.680100000001"/>
    <s v="PG"/>
    <s v="Procter &amp; Gamble"/>
    <s v="Consumer Staples"/>
    <s v="Personal Products"/>
    <s v="Cincinnati, Ohio"/>
    <m/>
    <n v="80424"/>
    <n v="1837"/>
  </r>
  <r>
    <d v="2019-05-30T00:00:00"/>
    <s v="PG"/>
    <s v="buy"/>
    <n v="1000"/>
    <n v="14"/>
    <s v="2019-05-30"/>
    <n v="104.370003"/>
    <n v="105.370003"/>
    <n v="104.370003"/>
    <n v="105.33000199999999"/>
    <n v="104.65226699999999"/>
    <n v="4729200"/>
    <s v="PG"/>
    <x v="16"/>
    <s v="&gt;=$100.00"/>
    <n v="100"/>
    <n v="0.125"/>
    <n v="125"/>
    <n v="104652.26700000001"/>
    <s v="PG"/>
    <s v="Procter &amp; Gamble"/>
    <s v="Consumer Staples"/>
    <s v="Personal Products"/>
    <s v="Cincinnati, Ohio"/>
    <m/>
    <n v="80424"/>
    <n v="1837"/>
  </r>
  <r>
    <d v="2019-05-30T00:00:00"/>
    <s v="PG"/>
    <s v="sell"/>
    <n v="100"/>
    <n v="1"/>
    <s v="2019-05-30"/>
    <n v="104.370003"/>
    <n v="105.370003"/>
    <n v="104.370003"/>
    <n v="105.33000199999999"/>
    <n v="104.65226699999999"/>
    <n v="4729200"/>
    <s v="PG"/>
    <x v="19"/>
    <s v="&gt;=$100.00"/>
    <n v="100"/>
    <n v="0.125"/>
    <n v="12.5"/>
    <n v="10465.226699999999"/>
    <s v="PG"/>
    <s v="Procter &amp; Gamble"/>
    <s v="Consumer Staples"/>
    <s v="Personal Products"/>
    <s v="Cincinnati, Ohio"/>
    <m/>
    <n v="80424"/>
    <n v="1837"/>
  </r>
  <r>
    <d v="2019-05-02T00:00:00"/>
    <s v="PG"/>
    <s v="sell"/>
    <n v="2100"/>
    <n v="18"/>
    <s v="2019-05-02"/>
    <n v="105.199997"/>
    <n v="105.760002"/>
    <n v="105.050003"/>
    <n v="105.55999799999999"/>
    <n v="104.88078299999999"/>
    <n v="6270300"/>
    <s v="PG"/>
    <x v="18"/>
    <s v="&gt;=$100.00"/>
    <n v="100"/>
    <n v="0.125"/>
    <n v="262.5"/>
    <n v="220249.64430000001"/>
    <s v="PG"/>
    <s v="Procter &amp; Gamble"/>
    <s v="Consumer Staples"/>
    <s v="Personal Products"/>
    <s v="Cincinnati, Ohio"/>
    <m/>
    <n v="80424"/>
    <n v="1837"/>
  </r>
  <r>
    <d v="2019-05-14T00:00:00"/>
    <s v="PG"/>
    <s v="sell"/>
    <n v="300"/>
    <n v="4"/>
    <s v="2019-05-14"/>
    <n v="105.769997"/>
    <n v="106.5"/>
    <n v="105.57"/>
    <n v="105.599998"/>
    <n v="104.920525"/>
    <n v="7004000"/>
    <s v="PG"/>
    <x v="14"/>
    <s v="&gt;=$100.00"/>
    <n v="100"/>
    <n v="0.125"/>
    <n v="37.5"/>
    <n v="31476.157500000001"/>
    <s v="PG"/>
    <s v="Procter &amp; Gamble"/>
    <s v="Consumer Staples"/>
    <s v="Personal Products"/>
    <s v="Cincinnati, Ohio"/>
    <m/>
    <n v="80424"/>
    <n v="1837"/>
  </r>
  <r>
    <d v="2019-05-14T00:00:00"/>
    <s v="PG"/>
    <s v="buy"/>
    <n v="500"/>
    <n v="16"/>
    <s v="2019-05-14"/>
    <n v="105.769997"/>
    <n v="106.5"/>
    <n v="105.57"/>
    <n v="105.599998"/>
    <n v="104.920525"/>
    <n v="7004000"/>
    <s v="PG"/>
    <x v="8"/>
    <s v="&gt;=$100.00"/>
    <n v="100"/>
    <n v="0.125"/>
    <n v="62.5"/>
    <n v="52460.262499999997"/>
    <s v="PG"/>
    <s v="Procter &amp; Gamble"/>
    <s v="Consumer Staples"/>
    <s v="Personal Products"/>
    <s v="Cincinnati, Ohio"/>
    <m/>
    <n v="80424"/>
    <n v="1837"/>
  </r>
  <r>
    <d v="2019-05-14T00:00:00"/>
    <s v="PG"/>
    <s v="buy"/>
    <n v="2200"/>
    <n v="20"/>
    <s v="2019-05-14"/>
    <n v="105.769997"/>
    <n v="106.5"/>
    <n v="105.57"/>
    <n v="105.599998"/>
    <n v="104.920525"/>
    <n v="7004000"/>
    <s v="PG"/>
    <x v="15"/>
    <s v="&gt;=$100.00"/>
    <n v="100"/>
    <n v="0.125"/>
    <n v="275"/>
    <n v="230825.155"/>
    <s v="PG"/>
    <s v="Procter &amp; Gamble"/>
    <s v="Consumer Staples"/>
    <s v="Personal Products"/>
    <s v="Cincinnati, Ohio"/>
    <m/>
    <n v="80424"/>
    <n v="1837"/>
  </r>
  <r>
    <d v="2019-04-16T00:00:00"/>
    <s v="PG"/>
    <s v="sell"/>
    <n v="1100"/>
    <n v="16"/>
    <s v="2019-04-16"/>
    <n v="105.980003"/>
    <n v="106.5"/>
    <n v="105.650002"/>
    <n v="106.41999800000001"/>
    <n v="104.994148"/>
    <n v="8136100"/>
    <s v="PG"/>
    <x v="8"/>
    <s v="&gt;=$100.00"/>
    <n v="100"/>
    <n v="0.125"/>
    <n v="137.5"/>
    <n v="115493.5628"/>
    <s v="PG"/>
    <s v="Procter &amp; Gamble"/>
    <s v="Consumer Staples"/>
    <s v="Personal Products"/>
    <s v="Cincinnati, Ohio"/>
    <m/>
    <n v="80424"/>
    <n v="1837"/>
  </r>
  <r>
    <d v="2019-04-16T00:00:00"/>
    <s v="PG"/>
    <s v="buy"/>
    <n v="400"/>
    <n v="1"/>
    <s v="2019-04-16"/>
    <n v="105.980003"/>
    <n v="106.5"/>
    <n v="105.650002"/>
    <n v="106.41999800000001"/>
    <n v="104.994148"/>
    <n v="8136100"/>
    <s v="PG"/>
    <x v="19"/>
    <s v="&gt;=$100.00"/>
    <n v="100"/>
    <n v="0.125"/>
    <n v="50"/>
    <n v="41997.659199999987"/>
    <s v="PG"/>
    <s v="Procter &amp; Gamble"/>
    <s v="Consumer Staples"/>
    <s v="Personal Products"/>
    <s v="Cincinnati, Ohio"/>
    <m/>
    <n v="80424"/>
    <n v="1837"/>
  </r>
  <r>
    <d v="2019-04-16T00:00:00"/>
    <s v="PG"/>
    <s v="buy"/>
    <n v="1900"/>
    <n v="20"/>
    <s v="2019-04-16"/>
    <n v="105.980003"/>
    <n v="106.5"/>
    <n v="105.650002"/>
    <n v="106.41999800000001"/>
    <n v="104.994148"/>
    <n v="8136100"/>
    <s v="PG"/>
    <x v="15"/>
    <s v="&gt;=$100.00"/>
    <n v="100"/>
    <n v="0.125"/>
    <n v="237.5"/>
    <n v="199488.8812"/>
    <s v="PG"/>
    <s v="Procter &amp; Gamble"/>
    <s v="Consumer Staples"/>
    <s v="Personal Products"/>
    <s v="Cincinnati, Ohio"/>
    <m/>
    <n v="80424"/>
    <n v="1837"/>
  </r>
  <r>
    <d v="2019-05-06T00:00:00"/>
    <s v="PG"/>
    <s v="buy"/>
    <n v="1000"/>
    <n v="7"/>
    <s v="2019-05-06"/>
    <n v="105.120003"/>
    <n v="105.82"/>
    <n v="105.040001"/>
    <n v="105.68"/>
    <n v="105.000015"/>
    <n v="4890400"/>
    <s v="PG"/>
    <x v="7"/>
    <s v="&gt;=$100.00"/>
    <n v="100"/>
    <n v="0.125"/>
    <n v="125"/>
    <n v="105000.015"/>
    <s v="PG"/>
    <s v="Procter &amp; Gamble"/>
    <s v="Consumer Staples"/>
    <s v="Personal Products"/>
    <s v="Cincinnati, Ohio"/>
    <m/>
    <n v="80424"/>
    <n v="1837"/>
  </r>
  <r>
    <d v="2019-05-06T00:00:00"/>
    <s v="PG"/>
    <s v="buy"/>
    <n v="3000"/>
    <n v="15"/>
    <s v="2019-05-06"/>
    <n v="105.120003"/>
    <n v="105.82"/>
    <n v="105.040001"/>
    <n v="105.68"/>
    <n v="105.000015"/>
    <n v="4890400"/>
    <s v="PG"/>
    <x v="9"/>
    <s v="&gt;=$100.00"/>
    <n v="100"/>
    <n v="0.125"/>
    <n v="375"/>
    <n v="315000.04499999998"/>
    <s v="PG"/>
    <s v="Procter &amp; Gamble"/>
    <s v="Consumer Staples"/>
    <s v="Personal Products"/>
    <s v="Cincinnati, Ohio"/>
    <m/>
    <n v="80424"/>
    <n v="1837"/>
  </r>
  <r>
    <d v="2019-04-17T00:00:00"/>
    <s v="PG"/>
    <s v="buy"/>
    <n v="500"/>
    <n v="13"/>
    <s v="2019-04-17"/>
    <n v="106.269997"/>
    <n v="106.510002"/>
    <n v="105.349998"/>
    <n v="105.849998"/>
    <n v="105.16892199999999"/>
    <n v="6778100"/>
    <s v="PG"/>
    <x v="13"/>
    <s v="&gt;=$100.00"/>
    <n v="100"/>
    <n v="0.125"/>
    <n v="62.5"/>
    <n v="52584.461000000003"/>
    <s v="PG"/>
    <s v="Procter &amp; Gamble"/>
    <s v="Consumer Staples"/>
    <s v="Personal Products"/>
    <s v="Cincinnati, Ohio"/>
    <m/>
    <n v="80424"/>
    <n v="1837"/>
  </r>
  <r>
    <d v="2019-04-17T00:00:00"/>
    <s v="PG"/>
    <s v="buy"/>
    <n v="400"/>
    <n v="5"/>
    <s v="2019-04-17"/>
    <n v="106.269997"/>
    <n v="106.510002"/>
    <n v="105.349998"/>
    <n v="105.849998"/>
    <n v="105.16892199999999"/>
    <n v="6778100"/>
    <s v="PG"/>
    <x v="12"/>
    <s v="&gt;=$100.00"/>
    <n v="100"/>
    <n v="0.125"/>
    <n v="50"/>
    <n v="42067.568800000001"/>
    <s v="PG"/>
    <s v="Procter &amp; Gamble"/>
    <s v="Consumer Staples"/>
    <s v="Personal Products"/>
    <s v="Cincinnati, Ohio"/>
    <m/>
    <n v="80424"/>
    <n v="1837"/>
  </r>
  <r>
    <d v="2019-04-17T00:00:00"/>
    <s v="PG"/>
    <s v="buy"/>
    <n v="900"/>
    <n v="11"/>
    <s v="2019-04-17"/>
    <n v="106.269997"/>
    <n v="106.510002"/>
    <n v="105.349998"/>
    <n v="105.849998"/>
    <n v="105.16892199999999"/>
    <n v="6778100"/>
    <s v="PG"/>
    <x v="1"/>
    <s v="&gt;=$100.00"/>
    <n v="100"/>
    <n v="0.125"/>
    <n v="112.5"/>
    <n v="94652.029799999989"/>
    <s v="PG"/>
    <s v="Procter &amp; Gamble"/>
    <s v="Consumer Staples"/>
    <s v="Personal Products"/>
    <s v="Cincinnati, Ohio"/>
    <m/>
    <n v="80424"/>
    <n v="1837"/>
  </r>
  <r>
    <d v="2019-04-26T00:00:00"/>
    <s v="PG"/>
    <s v="buy"/>
    <n v="100"/>
    <n v="1"/>
    <s v="2019-04-26"/>
    <n v="103.949997"/>
    <n v="105.879997"/>
    <n v="103.910004"/>
    <n v="105.860001"/>
    <n v="105.178856"/>
    <n v="7747400"/>
    <s v="PG"/>
    <x v="19"/>
    <s v="&gt;=$100.00"/>
    <n v="100"/>
    <n v="0.125"/>
    <n v="12.5"/>
    <n v="10517.8856"/>
    <s v="PG"/>
    <s v="Procter &amp; Gamble"/>
    <s v="Consumer Staples"/>
    <s v="Personal Products"/>
    <s v="Cincinnati, Ohio"/>
    <m/>
    <n v="80424"/>
    <n v="1837"/>
  </r>
  <r>
    <d v="2019-04-26T00:00:00"/>
    <s v="PG"/>
    <s v="buy"/>
    <n v="1000"/>
    <n v="12"/>
    <s v="2019-04-26"/>
    <n v="103.949997"/>
    <n v="105.879997"/>
    <n v="103.910004"/>
    <n v="105.860001"/>
    <n v="105.178856"/>
    <n v="7747400"/>
    <s v="PG"/>
    <x v="11"/>
    <s v="&gt;=$100.00"/>
    <n v="100"/>
    <n v="0.125"/>
    <n v="125"/>
    <n v="105178.856"/>
    <s v="PG"/>
    <s v="Procter &amp; Gamble"/>
    <s v="Consumer Staples"/>
    <s v="Personal Products"/>
    <s v="Cincinnati, Ohio"/>
    <m/>
    <n v="80424"/>
    <n v="1837"/>
  </r>
  <r>
    <d v="2019-04-22T00:00:00"/>
    <s v="PG"/>
    <s v="buy"/>
    <n v="200"/>
    <n v="12"/>
    <s v="2019-04-22"/>
    <n v="106.129997"/>
    <n v="107.199997"/>
    <n v="105.739998"/>
    <n v="106.010002"/>
    <n v="105.327896"/>
    <n v="9057200"/>
    <s v="PG"/>
    <x v="11"/>
    <s v="&gt;=$100.00"/>
    <n v="100"/>
    <n v="0.125"/>
    <n v="25"/>
    <n v="21065.5792"/>
    <s v="PG"/>
    <s v="Procter &amp; Gamble"/>
    <s v="Consumer Staples"/>
    <s v="Personal Products"/>
    <s v="Cincinnati, Ohio"/>
    <m/>
    <n v="80424"/>
    <n v="1837"/>
  </r>
  <r>
    <d v="2019-04-22T00:00:00"/>
    <s v="PG"/>
    <s v="sell"/>
    <n v="300"/>
    <n v="4"/>
    <s v="2019-04-22"/>
    <n v="106.129997"/>
    <n v="107.199997"/>
    <n v="105.739998"/>
    <n v="106.010002"/>
    <n v="105.327896"/>
    <n v="9057200"/>
    <s v="PG"/>
    <x v="14"/>
    <s v="&gt;=$100.00"/>
    <n v="100"/>
    <n v="0.125"/>
    <n v="37.5"/>
    <n v="31598.3688"/>
    <s v="PG"/>
    <s v="Procter &amp; Gamble"/>
    <s v="Consumer Staples"/>
    <s v="Personal Products"/>
    <s v="Cincinnati, Ohio"/>
    <m/>
    <n v="80424"/>
    <n v="1837"/>
  </r>
  <r>
    <d v="2019-04-22T00:00:00"/>
    <s v="PG"/>
    <s v="sell"/>
    <n v="1900"/>
    <n v="19"/>
    <s v="2019-04-22"/>
    <n v="106.129997"/>
    <n v="107.199997"/>
    <n v="105.739998"/>
    <n v="106.010002"/>
    <n v="105.327896"/>
    <n v="9057200"/>
    <s v="PG"/>
    <x v="0"/>
    <s v="&gt;=$100.00"/>
    <n v="100"/>
    <n v="0.125"/>
    <n v="237.5"/>
    <n v="200123.0024"/>
    <s v="PG"/>
    <s v="Procter &amp; Gamble"/>
    <s v="Consumer Staples"/>
    <s v="Personal Products"/>
    <s v="Cincinnati, Ohio"/>
    <m/>
    <n v="80424"/>
    <n v="1837"/>
  </r>
  <r>
    <d v="2019-04-22T00:00:00"/>
    <s v="PG"/>
    <s v="buy"/>
    <n v="800"/>
    <n v="14"/>
    <s v="2019-04-22"/>
    <n v="106.129997"/>
    <n v="107.199997"/>
    <n v="105.739998"/>
    <n v="106.010002"/>
    <n v="105.327896"/>
    <n v="9057200"/>
    <s v="PG"/>
    <x v="16"/>
    <s v="&gt;=$100.00"/>
    <n v="100"/>
    <n v="0.125"/>
    <n v="100"/>
    <n v="84262.316800000001"/>
    <s v="PG"/>
    <s v="Procter &amp; Gamble"/>
    <s v="Consumer Staples"/>
    <s v="Personal Products"/>
    <s v="Cincinnati, Ohio"/>
    <m/>
    <n v="80424"/>
    <n v="1837"/>
  </r>
  <r>
    <d v="2019-05-03T00:00:00"/>
    <s v="PG"/>
    <s v="sell"/>
    <n v="700"/>
    <n v="5"/>
    <s v="2019-05-03"/>
    <n v="105.989998"/>
    <n v="106.410004"/>
    <n v="105.58000199999999"/>
    <n v="106.08000199999999"/>
    <n v="105.397446"/>
    <n v="4793400"/>
    <s v="PG"/>
    <x v="12"/>
    <s v="&gt;=$100.00"/>
    <n v="100"/>
    <n v="0.125"/>
    <n v="87.5"/>
    <n v="73778.212199999994"/>
    <s v="PG"/>
    <s v="Procter &amp; Gamble"/>
    <s v="Consumer Staples"/>
    <s v="Personal Products"/>
    <s v="Cincinnati, Ohio"/>
    <m/>
    <n v="80424"/>
    <n v="1837"/>
  </r>
  <r>
    <d v="2019-05-03T00:00:00"/>
    <s v="PG"/>
    <s v="sell"/>
    <n v="800"/>
    <n v="14"/>
    <s v="2019-05-03"/>
    <n v="105.989998"/>
    <n v="106.410004"/>
    <n v="105.58000199999999"/>
    <n v="106.08000199999999"/>
    <n v="105.397446"/>
    <n v="4793400"/>
    <s v="PG"/>
    <x v="16"/>
    <s v="&gt;=$100.00"/>
    <n v="100"/>
    <n v="0.125"/>
    <n v="100"/>
    <n v="84317.9568"/>
    <s v="PG"/>
    <s v="Procter &amp; Gamble"/>
    <s v="Consumer Staples"/>
    <s v="Personal Products"/>
    <s v="Cincinnati, Ohio"/>
    <m/>
    <n v="80424"/>
    <n v="1837"/>
  </r>
  <r>
    <d v="2019-05-13T00:00:00"/>
    <s v="PG"/>
    <s v="sell"/>
    <n v="2400"/>
    <n v="14"/>
    <s v="2019-05-13"/>
    <n v="105.139999"/>
    <n v="106.589996"/>
    <n v="104.849998"/>
    <n v="106.110001"/>
    <n v="105.427246"/>
    <n v="7575500"/>
    <s v="PG"/>
    <x v="16"/>
    <s v="&gt;=$100.00"/>
    <n v="100"/>
    <n v="0.125"/>
    <n v="300"/>
    <n v="253025.3904"/>
    <s v="PG"/>
    <s v="Procter &amp; Gamble"/>
    <s v="Consumer Staples"/>
    <s v="Personal Products"/>
    <s v="Cincinnati, Ohio"/>
    <m/>
    <n v="80424"/>
    <n v="1837"/>
  </r>
  <r>
    <d v="2019-05-13T00:00:00"/>
    <s v="PG"/>
    <s v="buy"/>
    <n v="700"/>
    <n v="9"/>
    <s v="2019-05-13"/>
    <n v="105.139999"/>
    <n v="106.589996"/>
    <n v="104.849998"/>
    <n v="106.110001"/>
    <n v="105.427246"/>
    <n v="7575500"/>
    <s v="PG"/>
    <x v="6"/>
    <s v="&gt;=$100.00"/>
    <n v="100"/>
    <n v="0.125"/>
    <n v="87.5"/>
    <n v="73799.072199999995"/>
    <s v="PG"/>
    <s v="Procter &amp; Gamble"/>
    <s v="Consumer Staples"/>
    <s v="Personal Products"/>
    <s v="Cincinnati, Ohio"/>
    <m/>
    <n v="80424"/>
    <n v="1837"/>
  </r>
  <r>
    <d v="2019-05-13T00:00:00"/>
    <s v="PG"/>
    <s v="sell"/>
    <n v="1800"/>
    <n v="15"/>
    <s v="2019-05-13"/>
    <n v="105.139999"/>
    <n v="106.589996"/>
    <n v="104.849998"/>
    <n v="106.110001"/>
    <n v="105.427246"/>
    <n v="7575500"/>
    <s v="PG"/>
    <x v="9"/>
    <s v="&gt;=$100.00"/>
    <n v="100"/>
    <n v="0.125"/>
    <n v="225"/>
    <n v="189769.0428"/>
    <s v="PG"/>
    <s v="Procter &amp; Gamble"/>
    <s v="Consumer Staples"/>
    <s v="Personal Products"/>
    <s v="Cincinnati, Ohio"/>
    <m/>
    <n v="80424"/>
    <n v="1837"/>
  </r>
  <r>
    <d v="2019-05-13T00:00:00"/>
    <s v="PG"/>
    <s v="sell"/>
    <n v="900"/>
    <n v="5"/>
    <s v="2019-05-13"/>
    <n v="105.139999"/>
    <n v="106.589996"/>
    <n v="104.849998"/>
    <n v="106.110001"/>
    <n v="105.427246"/>
    <n v="7575500"/>
    <s v="PG"/>
    <x v="12"/>
    <s v="&gt;=$100.00"/>
    <n v="100"/>
    <n v="0.125"/>
    <n v="112.5"/>
    <n v="94884.521399999998"/>
    <s v="PG"/>
    <s v="Procter &amp; Gamble"/>
    <s v="Consumer Staples"/>
    <s v="Personal Products"/>
    <s v="Cincinnati, Ohio"/>
    <m/>
    <n v="80424"/>
    <n v="1837"/>
  </r>
  <r>
    <d v="2019-05-21T00:00:00"/>
    <s v="PG"/>
    <s v="buy"/>
    <n v="1100"/>
    <n v="8"/>
    <s v="2019-05-21"/>
    <n v="107.470001"/>
    <n v="107.540001"/>
    <n v="106.290001"/>
    <n v="106.370003"/>
    <n v="105.68557699999999"/>
    <n v="5226400"/>
    <s v="PG"/>
    <x v="4"/>
    <s v="&gt;=$100.00"/>
    <n v="100"/>
    <n v="0.125"/>
    <n v="137.5"/>
    <n v="116254.1347"/>
    <s v="PG"/>
    <s v="Procter &amp; Gamble"/>
    <s v="Consumer Staples"/>
    <s v="Personal Products"/>
    <s v="Cincinnati, Ohio"/>
    <m/>
    <n v="80424"/>
    <n v="1837"/>
  </r>
  <r>
    <d v="2019-05-21T00:00:00"/>
    <s v="PG"/>
    <s v="sell"/>
    <n v="1800"/>
    <n v="18"/>
    <s v="2019-05-21"/>
    <n v="107.470001"/>
    <n v="107.540001"/>
    <n v="106.290001"/>
    <n v="106.370003"/>
    <n v="105.68557699999999"/>
    <n v="5226400"/>
    <s v="PG"/>
    <x v="18"/>
    <s v="&gt;=$100.00"/>
    <n v="100"/>
    <n v="0.125"/>
    <n v="225"/>
    <n v="190234.0386"/>
    <s v="PG"/>
    <s v="Procter &amp; Gamble"/>
    <s v="Consumer Staples"/>
    <s v="Personal Products"/>
    <s v="Cincinnati, Ohio"/>
    <m/>
    <n v="80424"/>
    <n v="1837"/>
  </r>
  <r>
    <d v="2019-04-30T00:00:00"/>
    <s v="PG"/>
    <s v="buy"/>
    <n v="400"/>
    <n v="6"/>
    <s v="2019-04-30"/>
    <n v="104.860001"/>
    <n v="106.620003"/>
    <n v="104.660004"/>
    <n v="106.480003"/>
    <n v="105.79486799999999"/>
    <n v="8251300"/>
    <s v="PG"/>
    <x v="5"/>
    <s v="&gt;=$100.00"/>
    <n v="100"/>
    <n v="0.125"/>
    <n v="50"/>
    <n v="42317.947200000002"/>
    <s v="PG"/>
    <s v="Procter &amp; Gamble"/>
    <s v="Consumer Staples"/>
    <s v="Personal Products"/>
    <s v="Cincinnati, Ohio"/>
    <m/>
    <n v="80424"/>
    <n v="1837"/>
  </r>
  <r>
    <d v="2019-04-30T00:00:00"/>
    <s v="PG"/>
    <s v="sell"/>
    <n v="2200"/>
    <n v="5"/>
    <s v="2019-04-30"/>
    <n v="104.860001"/>
    <n v="106.620003"/>
    <n v="104.660004"/>
    <n v="106.480003"/>
    <n v="105.79486799999999"/>
    <n v="8251300"/>
    <s v="PG"/>
    <x v="12"/>
    <s v="&gt;=$100.00"/>
    <n v="100"/>
    <n v="0.125"/>
    <n v="275"/>
    <n v="232748.7096"/>
    <s v="PG"/>
    <s v="Procter &amp; Gamble"/>
    <s v="Consumer Staples"/>
    <s v="Personal Products"/>
    <s v="Cincinnati, Ohio"/>
    <m/>
    <n v="80424"/>
    <n v="1837"/>
  </r>
  <r>
    <d v="2019-05-24T00:00:00"/>
    <s v="PG"/>
    <s v="sell"/>
    <n v="1900"/>
    <n v="20"/>
    <s v="2019-05-24"/>
    <n v="107.150002"/>
    <n v="107.44000200000001"/>
    <n v="106.540001"/>
    <n v="106.69000200000001"/>
    <n v="106.003517"/>
    <n v="4372100"/>
    <s v="PG"/>
    <x v="15"/>
    <s v="&gt;=$100.00"/>
    <n v="100"/>
    <n v="0.125"/>
    <n v="237.5"/>
    <n v="201406.68229999999"/>
    <s v="PG"/>
    <s v="Procter &amp; Gamble"/>
    <s v="Consumer Staples"/>
    <s v="Personal Products"/>
    <s v="Cincinnati, Ohio"/>
    <m/>
    <n v="80424"/>
    <n v="1837"/>
  </r>
  <r>
    <d v="2019-05-24T00:00:00"/>
    <s v="PG"/>
    <s v="buy"/>
    <n v="500"/>
    <n v="8"/>
    <s v="2019-05-24"/>
    <n v="107.150002"/>
    <n v="107.44000200000001"/>
    <n v="106.540001"/>
    <n v="106.69000200000001"/>
    <n v="106.003517"/>
    <n v="4372100"/>
    <s v="PG"/>
    <x v="4"/>
    <s v="&gt;=$100.00"/>
    <n v="100"/>
    <n v="0.125"/>
    <n v="62.5"/>
    <n v="53001.758500000004"/>
    <s v="PG"/>
    <s v="Procter &amp; Gamble"/>
    <s v="Consumer Staples"/>
    <s v="Personal Products"/>
    <s v="Cincinnati, Ohio"/>
    <m/>
    <n v="80424"/>
    <n v="1837"/>
  </r>
  <r>
    <d v="2019-05-24T00:00:00"/>
    <s v="PG"/>
    <s v="sell"/>
    <n v="100"/>
    <n v="3"/>
    <s v="2019-05-24"/>
    <n v="107.150002"/>
    <n v="107.44000200000001"/>
    <n v="106.540001"/>
    <n v="106.69000200000001"/>
    <n v="106.003517"/>
    <n v="4372100"/>
    <s v="PG"/>
    <x v="3"/>
    <s v="&gt;=$100.00"/>
    <n v="100"/>
    <n v="0.125"/>
    <n v="12.5"/>
    <n v="10600.351699999999"/>
    <s v="PG"/>
    <s v="Procter &amp; Gamble"/>
    <s v="Consumer Staples"/>
    <s v="Personal Products"/>
    <s v="Cincinnati, Ohio"/>
    <m/>
    <n v="80424"/>
    <n v="1837"/>
  </r>
  <r>
    <d v="2019-05-22T00:00:00"/>
    <s v="PG"/>
    <s v="buy"/>
    <n v="200"/>
    <n v="3"/>
    <s v="2019-05-22"/>
    <n v="106.089996"/>
    <n v="107.050003"/>
    <n v="105.94000200000001"/>
    <n v="106.720001"/>
    <n v="106.033325"/>
    <n v="4889700"/>
    <s v="PG"/>
    <x v="3"/>
    <s v="&gt;=$100.00"/>
    <n v="100"/>
    <n v="0.125"/>
    <n v="25"/>
    <n v="21206.665000000001"/>
    <s v="PG"/>
    <s v="Procter &amp; Gamble"/>
    <s v="Consumer Staples"/>
    <s v="Personal Products"/>
    <s v="Cincinnati, Ohio"/>
    <m/>
    <n v="80424"/>
    <n v="1837"/>
  </r>
  <r>
    <d v="2019-06-05T00:00:00"/>
    <s v="PG"/>
    <s v="buy"/>
    <n v="700"/>
    <n v="7"/>
    <s v="2019-06-05"/>
    <n v="105.239998"/>
    <n v="106.75"/>
    <n v="104.889999"/>
    <n v="106.730003"/>
    <n v="106.04325900000001"/>
    <n v="6481700"/>
    <s v="PG"/>
    <x v="7"/>
    <s v="&gt;=$100.00"/>
    <n v="100"/>
    <n v="0.125"/>
    <n v="87.5"/>
    <n v="74230.281300000002"/>
    <s v="PG"/>
    <s v="Procter &amp; Gamble"/>
    <s v="Consumer Staples"/>
    <s v="Personal Products"/>
    <s v="Cincinnati, Ohio"/>
    <m/>
    <n v="80424"/>
    <n v="1837"/>
  </r>
  <r>
    <d v="2019-06-05T00:00:00"/>
    <s v="PG"/>
    <s v="sell"/>
    <n v="800"/>
    <n v="10"/>
    <s v="2019-06-05"/>
    <n v="105.239998"/>
    <n v="106.75"/>
    <n v="104.889999"/>
    <n v="106.730003"/>
    <n v="106.04325900000001"/>
    <n v="6481700"/>
    <s v="PG"/>
    <x v="2"/>
    <s v="&gt;=$100.00"/>
    <n v="100"/>
    <n v="0.125"/>
    <n v="100"/>
    <n v="84834.607199999999"/>
    <s v="PG"/>
    <s v="Procter &amp; Gamble"/>
    <s v="Consumer Staples"/>
    <s v="Personal Products"/>
    <s v="Cincinnati, Ohio"/>
    <m/>
    <n v="80424"/>
    <n v="1837"/>
  </r>
  <r>
    <d v="2019-06-05T00:00:00"/>
    <s v="PG"/>
    <s v="sell"/>
    <n v="1500"/>
    <n v="20"/>
    <s v="2019-06-05"/>
    <n v="105.239998"/>
    <n v="106.75"/>
    <n v="104.889999"/>
    <n v="106.730003"/>
    <n v="106.04325900000001"/>
    <n v="6481700"/>
    <s v="PG"/>
    <x v="15"/>
    <s v="&gt;=$100.00"/>
    <n v="100"/>
    <n v="0.125"/>
    <n v="187.5"/>
    <n v="159064.8885"/>
    <s v="PG"/>
    <s v="Procter &amp; Gamble"/>
    <s v="Consumer Staples"/>
    <s v="Personal Products"/>
    <s v="Cincinnati, Ohio"/>
    <m/>
    <n v="80424"/>
    <n v="1837"/>
  </r>
  <r>
    <d v="2019-06-05T00:00:00"/>
    <s v="PG"/>
    <s v="sell"/>
    <n v="800"/>
    <n v="9"/>
    <s v="2019-06-05"/>
    <n v="105.239998"/>
    <n v="106.75"/>
    <n v="104.889999"/>
    <n v="106.730003"/>
    <n v="106.04325900000001"/>
    <n v="6481700"/>
    <s v="PG"/>
    <x v="6"/>
    <s v="&gt;=$100.00"/>
    <n v="100"/>
    <n v="0.125"/>
    <n v="100"/>
    <n v="84834.607199999999"/>
    <s v="PG"/>
    <s v="Procter &amp; Gamble"/>
    <s v="Consumer Staples"/>
    <s v="Personal Products"/>
    <s v="Cincinnati, Ohio"/>
    <m/>
    <n v="80424"/>
    <n v="1837"/>
  </r>
  <r>
    <d v="2019-05-23T00:00:00"/>
    <s v="PG"/>
    <s v="sell"/>
    <n v="100"/>
    <n v="3"/>
    <s v="2019-05-23"/>
    <n v="106.68"/>
    <n v="107.029999"/>
    <n v="105.889999"/>
    <n v="106.760002"/>
    <n v="106.07306699999999"/>
    <n v="6175600"/>
    <s v="PG"/>
    <x v="3"/>
    <s v="&gt;=$100.00"/>
    <n v="100"/>
    <n v="0.125"/>
    <n v="12.5"/>
    <n v="10607.306699999999"/>
    <s v="PG"/>
    <s v="Procter &amp; Gamble"/>
    <s v="Consumer Staples"/>
    <s v="Personal Products"/>
    <s v="Cincinnati, Ohio"/>
    <m/>
    <n v="80424"/>
    <n v="1837"/>
  </r>
  <r>
    <d v="2019-05-20T00:00:00"/>
    <s v="PG"/>
    <s v="sell"/>
    <n v="300"/>
    <n v="7"/>
    <s v="2019-05-20"/>
    <n v="107.44000200000001"/>
    <n v="108.129997"/>
    <n v="107.139999"/>
    <n v="107.33000199999999"/>
    <n v="106.639397"/>
    <n v="6565300"/>
    <s v="PG"/>
    <x v="7"/>
    <s v="&gt;=$100.00"/>
    <n v="100"/>
    <n v="0.125"/>
    <n v="37.5"/>
    <n v="31991.819100000001"/>
    <s v="PG"/>
    <s v="Procter &amp; Gamble"/>
    <s v="Consumer Staples"/>
    <s v="Personal Products"/>
    <s v="Cincinnati, Ohio"/>
    <m/>
    <n v="80424"/>
    <n v="1837"/>
  </r>
  <r>
    <d v="2019-05-20T00:00:00"/>
    <s v="PG"/>
    <s v="buy"/>
    <n v="1400"/>
    <n v="12"/>
    <s v="2019-05-20"/>
    <n v="107.44000200000001"/>
    <n v="108.129997"/>
    <n v="107.139999"/>
    <n v="107.33000199999999"/>
    <n v="106.639397"/>
    <n v="6565300"/>
    <s v="PG"/>
    <x v="11"/>
    <s v="&gt;=$100.00"/>
    <n v="100"/>
    <n v="0.125"/>
    <n v="175"/>
    <n v="149295.15580000001"/>
    <s v="PG"/>
    <s v="Procter &amp; Gamble"/>
    <s v="Consumer Staples"/>
    <s v="Personal Products"/>
    <s v="Cincinnati, Ohio"/>
    <m/>
    <n v="80424"/>
    <n v="1837"/>
  </r>
  <r>
    <d v="2019-05-17T00:00:00"/>
    <s v="PG"/>
    <s v="buy"/>
    <n v="400"/>
    <n v="10"/>
    <s v="2019-05-17"/>
    <n v="107.269997"/>
    <n v="108"/>
    <n v="107.260002"/>
    <n v="107.449997"/>
    <n v="106.75862100000001"/>
    <n v="6370200"/>
    <s v="PG"/>
    <x v="2"/>
    <s v="&gt;=$100.00"/>
    <n v="100"/>
    <n v="0.125"/>
    <n v="50"/>
    <n v="42703.448400000001"/>
    <s v="PG"/>
    <s v="Procter &amp; Gamble"/>
    <s v="Consumer Staples"/>
    <s v="Personal Products"/>
    <s v="Cincinnati, Ohio"/>
    <m/>
    <n v="80424"/>
    <n v="1837"/>
  </r>
  <r>
    <d v="2019-05-17T00:00:00"/>
    <s v="PG"/>
    <s v="buy"/>
    <n v="200"/>
    <n v="8"/>
    <s v="2019-05-17"/>
    <n v="107.269997"/>
    <n v="108"/>
    <n v="107.260002"/>
    <n v="107.449997"/>
    <n v="106.75862100000001"/>
    <n v="6370200"/>
    <s v="PG"/>
    <x v="4"/>
    <s v="&gt;=$100.00"/>
    <n v="100"/>
    <n v="0.125"/>
    <n v="25"/>
    <n v="21351.724200000001"/>
    <s v="PG"/>
    <s v="Procter &amp; Gamble"/>
    <s v="Consumer Staples"/>
    <s v="Personal Products"/>
    <s v="Cincinnati, Ohio"/>
    <m/>
    <n v="80424"/>
    <n v="1837"/>
  </r>
  <r>
    <d v="2019-06-10T00:00:00"/>
    <s v="PG"/>
    <s v="buy"/>
    <n v="1600"/>
    <n v="16"/>
    <s v="2019-06-10"/>
    <n v="108.32"/>
    <n v="109.019997"/>
    <n v="107.459999"/>
    <n v="108.720001"/>
    <n v="108.020454"/>
    <n v="4767000"/>
    <s v="PG"/>
    <x v="8"/>
    <s v="&gt;=$100.00"/>
    <n v="100"/>
    <n v="0.125"/>
    <n v="200"/>
    <n v="172832.72640000001"/>
    <s v="PG"/>
    <s v="Procter &amp; Gamble"/>
    <s v="Consumer Staples"/>
    <s v="Personal Products"/>
    <s v="Cincinnati, Ohio"/>
    <m/>
    <n v="80424"/>
    <n v="1837"/>
  </r>
  <r>
    <d v="2019-06-10T00:00:00"/>
    <s v="PG"/>
    <s v="sell"/>
    <n v="600"/>
    <n v="13"/>
    <s v="2019-06-10"/>
    <n v="108.32"/>
    <n v="109.019997"/>
    <n v="107.459999"/>
    <n v="108.720001"/>
    <n v="108.020454"/>
    <n v="4767000"/>
    <s v="PG"/>
    <x v="13"/>
    <s v="&gt;=$100.00"/>
    <n v="100"/>
    <n v="0.125"/>
    <n v="75"/>
    <n v="64812.272400000002"/>
    <s v="PG"/>
    <s v="Procter &amp; Gamble"/>
    <s v="Consumer Staples"/>
    <s v="Personal Products"/>
    <s v="Cincinnati, Ohio"/>
    <m/>
    <n v="80424"/>
    <n v="1837"/>
  </r>
  <r>
    <d v="2019-06-07T00:00:00"/>
    <s v="PG"/>
    <s v="sell"/>
    <n v="400"/>
    <n v="7"/>
    <s v="2019-06-07"/>
    <n v="107.739998"/>
    <n v="109.379997"/>
    <n v="107.739998"/>
    <n v="108.769997"/>
    <n v="108.07012899999999"/>
    <n v="8063400"/>
    <s v="PG"/>
    <x v="7"/>
    <s v="&gt;=$100.00"/>
    <n v="100"/>
    <n v="0.125"/>
    <n v="50"/>
    <n v="43228.051599999999"/>
    <s v="PG"/>
    <s v="Procter &amp; Gamble"/>
    <s v="Consumer Staples"/>
    <s v="Personal Products"/>
    <s v="Cincinnati, Ohio"/>
    <m/>
    <n v="80424"/>
    <n v="1837"/>
  </r>
  <r>
    <d v="2019-06-11T00:00:00"/>
    <s v="PG"/>
    <s v="buy"/>
    <n v="1600"/>
    <n v="17"/>
    <s v="2019-06-11"/>
    <n v="108.94000200000001"/>
    <n v="109.599998"/>
    <n v="108.870003"/>
    <n v="109.379997"/>
    <n v="108.67620100000001"/>
    <n v="8074400"/>
    <s v="PG"/>
    <x v="17"/>
    <s v="&gt;=$100.00"/>
    <n v="100"/>
    <n v="0.125"/>
    <n v="200"/>
    <n v="173881.9216"/>
    <s v="PG"/>
    <s v="Procter &amp; Gamble"/>
    <s v="Consumer Staples"/>
    <s v="Personal Products"/>
    <s v="Cincinnati, Ohio"/>
    <m/>
    <n v="80424"/>
    <n v="1837"/>
  </r>
  <r>
    <d v="2019-06-11T00:00:00"/>
    <s v="PG"/>
    <s v="sell"/>
    <n v="1400"/>
    <n v="10"/>
    <s v="2019-06-11"/>
    <n v="108.94000200000001"/>
    <n v="109.599998"/>
    <n v="108.870003"/>
    <n v="109.379997"/>
    <n v="108.67620100000001"/>
    <n v="8074400"/>
    <s v="PG"/>
    <x v="2"/>
    <s v="&gt;=$100.00"/>
    <n v="100"/>
    <n v="0.125"/>
    <n v="175"/>
    <n v="152146.6814"/>
    <s v="PG"/>
    <s v="Procter &amp; Gamble"/>
    <s v="Consumer Staples"/>
    <s v="Personal Products"/>
    <s v="Cincinnati, Ohio"/>
    <m/>
    <n v="80424"/>
    <n v="1837"/>
  </r>
  <r>
    <d v="2019-06-18T00:00:00"/>
    <s v="PG"/>
    <s v="buy"/>
    <n v="400"/>
    <n v="5"/>
    <s v="2019-06-18"/>
    <n v="111.449997"/>
    <n v="111.55999799999999"/>
    <n v="109.43"/>
    <n v="109.599998"/>
    <n v="108.894791"/>
    <n v="7731200"/>
    <s v="PG"/>
    <x v="12"/>
    <s v="&gt;=$100.00"/>
    <n v="100"/>
    <n v="0.125"/>
    <n v="50"/>
    <n v="43557.916400000002"/>
    <s v="PG"/>
    <s v="Procter &amp; Gamble"/>
    <s v="Consumer Staples"/>
    <s v="Personal Products"/>
    <s v="Cincinnati, Ohio"/>
    <m/>
    <n v="80424"/>
    <n v="1837"/>
  </r>
  <r>
    <d v="2019-06-18T00:00:00"/>
    <s v="PG"/>
    <s v="buy"/>
    <n v="2300"/>
    <n v="19"/>
    <s v="2019-06-18"/>
    <n v="111.449997"/>
    <n v="111.55999799999999"/>
    <n v="109.43"/>
    <n v="109.599998"/>
    <n v="108.894791"/>
    <n v="7731200"/>
    <s v="PG"/>
    <x v="0"/>
    <s v="&gt;=$100.00"/>
    <n v="100"/>
    <n v="0.125"/>
    <n v="287.5"/>
    <n v="250458.01930000001"/>
    <s v="PG"/>
    <s v="Procter &amp; Gamble"/>
    <s v="Consumer Staples"/>
    <s v="Personal Products"/>
    <s v="Cincinnati, Ohio"/>
    <m/>
    <n v="80424"/>
    <n v="1837"/>
  </r>
  <r>
    <d v="2019-06-18T00:00:00"/>
    <s v="PG"/>
    <s v="sell"/>
    <n v="1800"/>
    <n v="20"/>
    <s v="2019-06-18"/>
    <n v="111.449997"/>
    <n v="111.55999799999999"/>
    <n v="109.43"/>
    <n v="109.599998"/>
    <n v="108.894791"/>
    <n v="7731200"/>
    <s v="PG"/>
    <x v="15"/>
    <s v="&gt;=$100.00"/>
    <n v="100"/>
    <n v="0.125"/>
    <n v="225"/>
    <n v="196010.6238"/>
    <s v="PG"/>
    <s v="Procter &amp; Gamble"/>
    <s v="Consumer Staples"/>
    <s v="Personal Products"/>
    <s v="Cincinnati, Ohio"/>
    <m/>
    <n v="80424"/>
    <n v="1837"/>
  </r>
  <r>
    <d v="2019-06-18T00:00:00"/>
    <s v="PG"/>
    <s v="sell"/>
    <n v="1500"/>
    <n v="17"/>
    <s v="2019-06-18"/>
    <n v="111.449997"/>
    <n v="111.55999799999999"/>
    <n v="109.43"/>
    <n v="109.599998"/>
    <n v="108.894791"/>
    <n v="7731200"/>
    <s v="PG"/>
    <x v="17"/>
    <s v="&gt;=$100.00"/>
    <n v="100"/>
    <n v="0.125"/>
    <n v="187.5"/>
    <n v="163342.18650000001"/>
    <s v="PG"/>
    <s v="Procter &amp; Gamble"/>
    <s v="Consumer Staples"/>
    <s v="Personal Products"/>
    <s v="Cincinnati, Ohio"/>
    <m/>
    <n v="80424"/>
    <n v="1837"/>
  </r>
  <r>
    <d v="2019-06-18T00:00:00"/>
    <s v="PG"/>
    <s v="buy"/>
    <n v="1300"/>
    <n v="12"/>
    <s v="2019-06-18"/>
    <n v="111.449997"/>
    <n v="111.55999799999999"/>
    <n v="109.43"/>
    <n v="109.599998"/>
    <n v="108.894791"/>
    <n v="7731200"/>
    <s v="PG"/>
    <x v="11"/>
    <s v="&gt;=$100.00"/>
    <n v="100"/>
    <n v="0.125"/>
    <n v="162.5"/>
    <n v="141563.22829999999"/>
    <s v="PG"/>
    <s v="Procter &amp; Gamble"/>
    <s v="Consumer Staples"/>
    <s v="Personal Products"/>
    <s v="Cincinnati, Ohio"/>
    <m/>
    <n v="80424"/>
    <n v="1837"/>
  </r>
  <r>
    <d v="2019-06-28T00:00:00"/>
    <s v="PG"/>
    <s v="buy"/>
    <n v="1300"/>
    <n v="15"/>
    <s v="2019-06-28"/>
    <n v="111.860001"/>
    <n v="111.959999"/>
    <n v="109.019997"/>
    <n v="109.650002"/>
    <n v="108.944473"/>
    <n v="12152000"/>
    <s v="PG"/>
    <x v="9"/>
    <s v="&gt;=$100.00"/>
    <n v="100"/>
    <n v="0.125"/>
    <n v="162.5"/>
    <n v="141627.8149"/>
    <s v="PG"/>
    <s v="Procter &amp; Gamble"/>
    <s v="Consumer Staples"/>
    <s v="Personal Products"/>
    <s v="Cincinnati, Ohio"/>
    <m/>
    <n v="80424"/>
    <n v="1837"/>
  </r>
  <r>
    <d v="2019-06-28T00:00:00"/>
    <s v="PG"/>
    <s v="sell"/>
    <n v="2500"/>
    <n v="20"/>
    <s v="2019-06-28"/>
    <n v="111.860001"/>
    <n v="111.959999"/>
    <n v="109.019997"/>
    <n v="109.650002"/>
    <n v="108.944473"/>
    <n v="12152000"/>
    <s v="PG"/>
    <x v="15"/>
    <s v="&gt;=$100.00"/>
    <n v="100"/>
    <n v="0.125"/>
    <n v="312.5"/>
    <n v="272361.1825"/>
    <s v="PG"/>
    <s v="Procter &amp; Gamble"/>
    <s v="Consumer Staples"/>
    <s v="Personal Products"/>
    <s v="Cincinnati, Ohio"/>
    <m/>
    <n v="80424"/>
    <n v="1837"/>
  </r>
  <r>
    <d v="2019-06-28T00:00:00"/>
    <s v="PG"/>
    <s v="buy"/>
    <n v="100"/>
    <n v="4"/>
    <s v="2019-06-28"/>
    <n v="111.860001"/>
    <n v="111.959999"/>
    <n v="109.019997"/>
    <n v="109.650002"/>
    <n v="108.944473"/>
    <n v="12152000"/>
    <s v="PG"/>
    <x v="14"/>
    <s v="&gt;=$100.00"/>
    <n v="100"/>
    <n v="0.125"/>
    <n v="12.5"/>
    <n v="10894.4473"/>
    <s v="PG"/>
    <s v="Procter &amp; Gamble"/>
    <s v="Consumer Staples"/>
    <s v="Personal Products"/>
    <s v="Cincinnati, Ohio"/>
    <m/>
    <n v="80424"/>
    <n v="1837"/>
  </r>
  <r>
    <d v="2019-06-26T00:00:00"/>
    <s v="PG"/>
    <s v="sell"/>
    <n v="200"/>
    <n v="2"/>
    <s v="2019-06-26"/>
    <n v="111.389999"/>
    <n v="111.44000200000001"/>
    <n v="109.660004"/>
    <n v="109.730003"/>
    <n v="109.023956"/>
    <n v="7170300"/>
    <s v="PG"/>
    <x v="10"/>
    <s v="&gt;=$100.00"/>
    <n v="100"/>
    <n v="0.125"/>
    <n v="25"/>
    <n v="21804.7912"/>
    <s v="PG"/>
    <s v="Procter &amp; Gamble"/>
    <s v="Consumer Staples"/>
    <s v="Personal Products"/>
    <s v="Cincinnati, Ohio"/>
    <m/>
    <n v="80424"/>
    <n v="1837"/>
  </r>
  <r>
    <d v="2019-06-26T00:00:00"/>
    <s v="PG"/>
    <s v="sell"/>
    <n v="1100"/>
    <n v="10"/>
    <s v="2019-06-26"/>
    <n v="111.389999"/>
    <n v="111.44000200000001"/>
    <n v="109.660004"/>
    <n v="109.730003"/>
    <n v="109.023956"/>
    <n v="7170300"/>
    <s v="PG"/>
    <x v="2"/>
    <s v="&gt;=$100.00"/>
    <n v="100"/>
    <n v="0.125"/>
    <n v="137.5"/>
    <n v="119926.35159999999"/>
    <s v="PG"/>
    <s v="Procter &amp; Gamble"/>
    <s v="Consumer Staples"/>
    <s v="Personal Products"/>
    <s v="Cincinnati, Ohio"/>
    <m/>
    <n v="80424"/>
    <n v="1837"/>
  </r>
  <r>
    <d v="2019-06-27T00:00:00"/>
    <s v="PG"/>
    <s v="sell"/>
    <n v="2100"/>
    <n v="15"/>
    <s v="2019-06-27"/>
    <n v="109.91999800000001"/>
    <n v="110.269997"/>
    <n v="109.290001"/>
    <n v="109.779999"/>
    <n v="109.07363100000001"/>
    <n v="5613300"/>
    <s v="PG"/>
    <x v="9"/>
    <s v="&gt;=$100.00"/>
    <n v="100"/>
    <n v="0.125"/>
    <n v="262.5"/>
    <n v="229054.6251"/>
    <s v="PG"/>
    <s v="Procter &amp; Gamble"/>
    <s v="Consumer Staples"/>
    <s v="Personal Products"/>
    <s v="Cincinnati, Ohio"/>
    <m/>
    <n v="80424"/>
    <n v="1837"/>
  </r>
  <r>
    <d v="2019-06-27T00:00:00"/>
    <s v="PG"/>
    <s v="buy"/>
    <n v="1700"/>
    <n v="19"/>
    <s v="2019-06-27"/>
    <n v="109.91999800000001"/>
    <n v="110.269997"/>
    <n v="109.290001"/>
    <n v="109.779999"/>
    <n v="109.07363100000001"/>
    <n v="5613300"/>
    <s v="PG"/>
    <x v="0"/>
    <s v="&gt;=$100.00"/>
    <n v="100"/>
    <n v="0.125"/>
    <n v="212.5"/>
    <n v="185425.1727"/>
    <s v="PG"/>
    <s v="Procter &amp; Gamble"/>
    <s v="Consumer Staples"/>
    <s v="Personal Products"/>
    <s v="Cincinnati, Ohio"/>
    <m/>
    <n v="80424"/>
    <n v="1837"/>
  </r>
  <r>
    <d v="2019-06-19T00:00:00"/>
    <s v="PG"/>
    <s v="buy"/>
    <n v="500"/>
    <n v="5"/>
    <s v="2019-06-19"/>
    <n v="109.5"/>
    <n v="110.730003"/>
    <n v="109.260002"/>
    <n v="110.41999800000001"/>
    <n v="109.70951100000001"/>
    <n v="7028000"/>
    <s v="PG"/>
    <x v="12"/>
    <s v="&gt;=$100.00"/>
    <n v="100"/>
    <n v="0.125"/>
    <n v="62.5"/>
    <n v="54854.755500000007"/>
    <s v="PG"/>
    <s v="Procter &amp; Gamble"/>
    <s v="Consumer Staples"/>
    <s v="Personal Products"/>
    <s v="Cincinnati, Ohio"/>
    <m/>
    <n v="80424"/>
    <n v="1837"/>
  </r>
  <r>
    <d v="2019-06-19T00:00:00"/>
    <s v="PG"/>
    <s v="sell"/>
    <n v="1800"/>
    <n v="14"/>
    <s v="2019-06-19"/>
    <n v="109.5"/>
    <n v="110.730003"/>
    <n v="109.260002"/>
    <n v="110.41999800000001"/>
    <n v="109.70951100000001"/>
    <n v="7028000"/>
    <s v="PG"/>
    <x v="16"/>
    <s v="&gt;=$100.00"/>
    <n v="100"/>
    <n v="0.125"/>
    <n v="225"/>
    <n v="197477.11979999999"/>
    <s v="PG"/>
    <s v="Procter &amp; Gamble"/>
    <s v="Consumer Staples"/>
    <s v="Personal Products"/>
    <s v="Cincinnati, Ohio"/>
    <m/>
    <n v="80424"/>
    <n v="1837"/>
  </r>
  <r>
    <d v="2019-06-17T00:00:00"/>
    <s v="PG"/>
    <s v="sell"/>
    <n v="100"/>
    <n v="3"/>
    <s v="2019-06-17"/>
    <n v="111.160004"/>
    <n v="111.209999"/>
    <n v="110.239998"/>
    <n v="110.989998"/>
    <n v="110.275848"/>
    <n v="6020000"/>
    <s v="PG"/>
    <x v="3"/>
    <s v="&gt;=$100.00"/>
    <n v="100"/>
    <n v="0.125"/>
    <n v="12.5"/>
    <n v="11027.584800000001"/>
    <s v="PG"/>
    <s v="Procter &amp; Gamble"/>
    <s v="Consumer Staples"/>
    <s v="Personal Products"/>
    <s v="Cincinnati, Ohio"/>
    <m/>
    <n v="80424"/>
    <n v="1837"/>
  </r>
  <r>
    <d v="2019-06-17T00:00:00"/>
    <s v="PG"/>
    <s v="buy"/>
    <n v="1200"/>
    <n v="7"/>
    <s v="2019-06-17"/>
    <n v="111.160004"/>
    <n v="111.209999"/>
    <n v="110.239998"/>
    <n v="110.989998"/>
    <n v="110.275848"/>
    <n v="6020000"/>
    <s v="PG"/>
    <x v="7"/>
    <s v="&gt;=$100.00"/>
    <n v="100"/>
    <n v="0.125"/>
    <n v="150"/>
    <n v="132331.01759999999"/>
    <s v="PG"/>
    <s v="Procter &amp; Gamble"/>
    <s v="Consumer Staples"/>
    <s v="Personal Products"/>
    <s v="Cincinnati, Ohio"/>
    <m/>
    <n v="80424"/>
    <n v="1837"/>
  </r>
  <r>
    <d v="2019-06-14T00:00:00"/>
    <s v="PG"/>
    <s v="buy"/>
    <n v="1200"/>
    <n v="20"/>
    <s v="2019-06-14"/>
    <n v="110.970001"/>
    <n v="111.75"/>
    <n v="110.650002"/>
    <n v="111.199997"/>
    <n v="110.484497"/>
    <n v="6438100"/>
    <s v="PG"/>
    <x v="15"/>
    <s v="&gt;=$100.00"/>
    <n v="100"/>
    <n v="0.125"/>
    <n v="150"/>
    <n v="132581.3964"/>
    <s v="PG"/>
    <s v="Procter &amp; Gamble"/>
    <s v="Consumer Staples"/>
    <s v="Personal Products"/>
    <s v="Cincinnati, Ohio"/>
    <m/>
    <n v="80424"/>
    <n v="1837"/>
  </r>
  <r>
    <d v="2019-06-21T00:00:00"/>
    <s v="PG"/>
    <s v="sell"/>
    <n v="700"/>
    <n v="11"/>
    <s v="2019-06-21"/>
    <n v="111.620003"/>
    <n v="112.470001"/>
    <n v="111.019997"/>
    <n v="111.199997"/>
    <n v="110.484497"/>
    <n v="13799400"/>
    <s v="PG"/>
    <x v="1"/>
    <s v="&gt;=$100.00"/>
    <n v="100"/>
    <n v="0.125"/>
    <n v="87.5"/>
    <n v="77339.147899999996"/>
    <s v="PG"/>
    <s v="Procter &amp; Gamble"/>
    <s v="Consumer Staples"/>
    <s v="Personal Products"/>
    <s v="Cincinnati, Ohio"/>
    <m/>
    <n v="80424"/>
    <n v="1837"/>
  </r>
  <r>
    <d v="2019-06-14T00:00:00"/>
    <s v="PG"/>
    <s v="sell"/>
    <n v="100"/>
    <n v="2"/>
    <s v="2019-06-14"/>
    <n v="110.970001"/>
    <n v="111.75"/>
    <n v="110.650002"/>
    <n v="111.199997"/>
    <n v="110.484497"/>
    <n v="6438100"/>
    <s v="PG"/>
    <x v="10"/>
    <s v="&gt;=$100.00"/>
    <n v="100"/>
    <n v="0.125"/>
    <n v="12.5"/>
    <n v="11048.449699999999"/>
    <s v="PG"/>
    <s v="Procter &amp; Gamble"/>
    <s v="Consumer Staples"/>
    <s v="Personal Products"/>
    <s v="Cincinnati, Ohio"/>
    <m/>
    <n v="80424"/>
    <n v="1837"/>
  </r>
  <r>
    <d v="2019-06-14T00:00:00"/>
    <s v="PG"/>
    <s v="buy"/>
    <n v="1100"/>
    <n v="6"/>
    <s v="2019-06-14"/>
    <n v="110.970001"/>
    <n v="111.75"/>
    <n v="110.650002"/>
    <n v="111.199997"/>
    <n v="110.484497"/>
    <n v="6438100"/>
    <s v="PG"/>
    <x v="5"/>
    <s v="&gt;=$100.00"/>
    <n v="100"/>
    <n v="0.125"/>
    <n v="137.5"/>
    <n v="121532.9467"/>
    <s v="PG"/>
    <s v="Procter &amp; Gamble"/>
    <s v="Consumer Staples"/>
    <s v="Personal Products"/>
    <s v="Cincinnati, Ohio"/>
    <m/>
    <n v="80424"/>
    <n v="1837"/>
  </r>
  <r>
    <d v="2019-06-21T00:00:00"/>
    <s v="PG"/>
    <s v="buy"/>
    <n v="600"/>
    <n v="10"/>
    <s v="2019-06-21"/>
    <n v="111.620003"/>
    <n v="112.470001"/>
    <n v="111.019997"/>
    <n v="111.199997"/>
    <n v="110.484497"/>
    <n v="13799400"/>
    <s v="PG"/>
    <x v="2"/>
    <s v="&gt;=$100.00"/>
    <n v="100"/>
    <n v="0.125"/>
    <n v="75"/>
    <n v="66290.698199999999"/>
    <s v="PG"/>
    <s v="Procter &amp; Gamble"/>
    <s v="Consumer Staples"/>
    <s v="Personal Products"/>
    <s v="Cincinnati, Ohio"/>
    <m/>
    <n v="80424"/>
    <n v="1837"/>
  </r>
  <r>
    <d v="2019-06-25T00:00:00"/>
    <s v="PG"/>
    <s v="buy"/>
    <n v="2500"/>
    <n v="20"/>
    <s v="2019-06-25"/>
    <n v="112.110001"/>
    <n v="112.629997"/>
    <n v="111.30999799999999"/>
    <n v="111.720001"/>
    <n v="111.001152"/>
    <n v="6805600"/>
    <s v="PG"/>
    <x v="15"/>
    <s v="&gt;=$100.00"/>
    <n v="100"/>
    <n v="0.125"/>
    <n v="312.5"/>
    <n v="277502.88"/>
    <s v="PG"/>
    <s v="Procter &amp; Gamble"/>
    <s v="Consumer Staples"/>
    <s v="Personal Products"/>
    <s v="Cincinnati, Ohio"/>
    <m/>
    <n v="80424"/>
    <n v="1837"/>
  </r>
  <r>
    <d v="2019-06-25T00:00:00"/>
    <s v="PG"/>
    <s v="buy"/>
    <n v="300"/>
    <n v="2"/>
    <s v="2019-06-25"/>
    <n v="112.110001"/>
    <n v="112.629997"/>
    <n v="111.30999799999999"/>
    <n v="111.720001"/>
    <n v="111.001152"/>
    <n v="6805600"/>
    <s v="PG"/>
    <x v="10"/>
    <s v="&gt;=$100.00"/>
    <n v="100"/>
    <n v="0.125"/>
    <n v="37.5"/>
    <n v="33300.345600000001"/>
    <s v="PG"/>
    <s v="Procter &amp; Gamble"/>
    <s v="Consumer Staples"/>
    <s v="Personal Products"/>
    <s v="Cincinnati, Ohio"/>
    <m/>
    <n v="80424"/>
    <n v="1837"/>
  </r>
  <r>
    <d v="2019-06-25T00:00:00"/>
    <s v="PG"/>
    <s v="buy"/>
    <n v="1500"/>
    <n v="12"/>
    <s v="2019-06-25"/>
    <n v="112.110001"/>
    <n v="112.629997"/>
    <n v="111.30999799999999"/>
    <n v="111.720001"/>
    <n v="111.001152"/>
    <n v="6805600"/>
    <s v="PG"/>
    <x v="11"/>
    <s v="&gt;=$100.00"/>
    <n v="100"/>
    <n v="0.125"/>
    <n v="187.5"/>
    <n v="166501.728"/>
    <s v="PG"/>
    <s v="Procter &amp; Gamble"/>
    <s v="Consumer Staples"/>
    <s v="Personal Products"/>
    <s v="Cincinnati, Ohio"/>
    <m/>
    <n v="80424"/>
    <n v="1837"/>
  </r>
  <r>
    <d v="2019-06-20T00:00:00"/>
    <s v="PG"/>
    <s v="sell"/>
    <n v="100"/>
    <n v="2"/>
    <s v="2019-06-20"/>
    <n v="110.779999"/>
    <n v="112.019997"/>
    <n v="110.5"/>
    <n v="111.739998"/>
    <n v="111.021019"/>
    <n v="7044200"/>
    <s v="PG"/>
    <x v="10"/>
    <s v="&gt;=$100.00"/>
    <n v="100"/>
    <n v="0.125"/>
    <n v="12.5"/>
    <n v="11102.1019"/>
    <s v="PG"/>
    <s v="Procter &amp; Gamble"/>
    <s v="Consumer Staples"/>
    <s v="Personal Products"/>
    <s v="Cincinnati, Ohio"/>
    <m/>
    <n v="80424"/>
    <n v="1837"/>
  </r>
  <r>
    <d v="2019-06-20T00:00:00"/>
    <s v="PG"/>
    <s v="buy"/>
    <n v="1400"/>
    <n v="17"/>
    <s v="2019-06-20"/>
    <n v="110.779999"/>
    <n v="112.019997"/>
    <n v="110.5"/>
    <n v="111.739998"/>
    <n v="111.021019"/>
    <n v="7044200"/>
    <s v="PG"/>
    <x v="17"/>
    <s v="&gt;=$100.00"/>
    <n v="100"/>
    <n v="0.125"/>
    <n v="175"/>
    <n v="155429.42660000001"/>
    <s v="PG"/>
    <s v="Procter &amp; Gamble"/>
    <s v="Consumer Staples"/>
    <s v="Personal Products"/>
    <s v="Cincinnati, Ohio"/>
    <m/>
    <n v="80424"/>
    <n v="1837"/>
  </r>
  <r>
    <d v="2019-06-20T00:00:00"/>
    <s v="PG"/>
    <s v="sell"/>
    <n v="1300"/>
    <n v="11"/>
    <s v="2019-06-20"/>
    <n v="110.779999"/>
    <n v="112.019997"/>
    <n v="110.5"/>
    <n v="111.739998"/>
    <n v="111.021019"/>
    <n v="7044200"/>
    <s v="PG"/>
    <x v="1"/>
    <s v="&gt;=$100.00"/>
    <n v="100"/>
    <n v="0.125"/>
    <n v="162.5"/>
    <n v="144327.3247"/>
    <s v="PG"/>
    <s v="Procter &amp; Gamble"/>
    <s v="Consumer Staples"/>
    <s v="Personal Products"/>
    <s v="Cincinnati, Ohio"/>
    <m/>
    <n v="80424"/>
    <n v="1837"/>
  </r>
  <r>
    <d v="2019-06-20T00:00:00"/>
    <s v="PG"/>
    <s v="buy"/>
    <n v="600"/>
    <n v="14"/>
    <s v="2019-06-20"/>
    <n v="110.779999"/>
    <n v="112.019997"/>
    <n v="110.5"/>
    <n v="111.739998"/>
    <n v="111.021019"/>
    <n v="7044200"/>
    <s v="PG"/>
    <x v="16"/>
    <s v="&gt;=$100.00"/>
    <n v="100"/>
    <n v="0.125"/>
    <n v="75"/>
    <n v="66612.611399999994"/>
    <s v="PG"/>
    <s v="Procter &amp; Gamble"/>
    <s v="Consumer Staples"/>
    <s v="Personal Products"/>
    <s v="Cincinnati, Ohio"/>
    <m/>
    <n v="80424"/>
    <n v="1837"/>
  </r>
  <r>
    <d v="2019-06-20T00:00:00"/>
    <s v="PG"/>
    <s v="sell"/>
    <n v="600"/>
    <n v="10"/>
    <s v="2019-06-20"/>
    <n v="110.779999"/>
    <n v="112.019997"/>
    <n v="110.5"/>
    <n v="111.739998"/>
    <n v="111.021019"/>
    <n v="7044200"/>
    <s v="PG"/>
    <x v="2"/>
    <s v="&gt;=$100.00"/>
    <n v="100"/>
    <n v="0.125"/>
    <n v="75"/>
    <n v="66612.611399999994"/>
    <s v="PG"/>
    <s v="Procter &amp; Gamble"/>
    <s v="Consumer Staples"/>
    <s v="Personal Products"/>
    <s v="Cincinnati, Ohio"/>
    <m/>
    <n v="80424"/>
    <n v="1837"/>
  </r>
  <r>
    <d v="2019-04-01T00:00:00"/>
    <s v="JPM"/>
    <s v="buy"/>
    <n v="1100"/>
    <n v="13"/>
    <s v="2019-04-01"/>
    <n v="102.150002"/>
    <n v="104.68"/>
    <n v="102.120003"/>
    <n v="104.639999"/>
    <n v="103.11537199999999"/>
    <n v="17499300"/>
    <s v="JPM"/>
    <x v="13"/>
    <s v="&gt;=$100.00"/>
    <n v="100"/>
    <n v="0.125"/>
    <n v="137.5"/>
    <n v="113426.90919999999"/>
    <s v="JPM"/>
    <s v="JPMorgan Chase &amp; Co."/>
    <s v="Financials"/>
    <s v="Diversified Banks"/>
    <s v="New York, New York"/>
    <d v="1975-06-30T00:00:00"/>
    <n v="19617"/>
    <m/>
  </r>
  <r>
    <d v="2019-04-01T00:00:00"/>
    <s v="JPM"/>
    <s v="buy"/>
    <n v="3100"/>
    <n v="15"/>
    <s v="2019-04-01"/>
    <n v="102.150002"/>
    <n v="104.68"/>
    <n v="102.120003"/>
    <n v="104.639999"/>
    <n v="103.11537199999999"/>
    <n v="17499300"/>
    <s v="JPM"/>
    <x v="9"/>
    <s v="&gt;=$100.00"/>
    <n v="100"/>
    <n v="0.125"/>
    <n v="387.5"/>
    <n v="319657.6532"/>
    <s v="JPM"/>
    <s v="JPMorgan Chase &amp; Co."/>
    <s v="Financials"/>
    <s v="Diversified Banks"/>
    <s v="New York, New York"/>
    <d v="1975-06-30T00:00:00"/>
    <n v="19617"/>
    <m/>
  </r>
  <r>
    <d v="2019-04-01T00:00:00"/>
    <s v="JPM"/>
    <s v="buy"/>
    <n v="1400"/>
    <n v="10"/>
    <s v="2019-04-01"/>
    <n v="102.150002"/>
    <n v="104.68"/>
    <n v="102.120003"/>
    <n v="104.639999"/>
    <n v="103.11537199999999"/>
    <n v="17499300"/>
    <s v="JPM"/>
    <x v="2"/>
    <s v="&gt;=$100.00"/>
    <n v="100"/>
    <n v="0.125"/>
    <n v="175"/>
    <n v="144361.5208"/>
    <s v="JPM"/>
    <s v="JPMorgan Chase &amp; Co."/>
    <s v="Financials"/>
    <s v="Diversified Banks"/>
    <s v="New York, New York"/>
    <d v="1975-06-30T00:00:00"/>
    <n v="19617"/>
    <m/>
  </r>
  <r>
    <d v="2019-04-02T00:00:00"/>
    <s v="JPM"/>
    <s v="sell"/>
    <n v="400"/>
    <n v="3"/>
    <s v="2019-04-02"/>
    <n v="104.599998"/>
    <n v="105.44000200000001"/>
    <n v="104.33000199999999"/>
    <n v="105.139999"/>
    <n v="103.60807800000001"/>
    <n v="10295400"/>
    <s v="JPM"/>
    <x v="3"/>
    <s v="&gt;=$100.00"/>
    <n v="100"/>
    <n v="0.125"/>
    <n v="50"/>
    <n v="41443.231200000002"/>
    <s v="JPM"/>
    <s v="JPMorgan Chase &amp; Co."/>
    <s v="Financials"/>
    <s v="Diversified Banks"/>
    <s v="New York, New York"/>
    <d v="1975-06-30T00:00:00"/>
    <n v="19617"/>
    <m/>
  </r>
  <r>
    <d v="2019-04-02T00:00:00"/>
    <s v="JPM"/>
    <s v="sell"/>
    <n v="1400"/>
    <n v="15"/>
    <s v="2019-04-02"/>
    <n v="104.599998"/>
    <n v="105.44000200000001"/>
    <n v="104.33000199999999"/>
    <n v="105.139999"/>
    <n v="103.60807800000001"/>
    <n v="10295400"/>
    <s v="JPM"/>
    <x v="9"/>
    <s v="&gt;=$100.00"/>
    <n v="100"/>
    <n v="0.125"/>
    <n v="175"/>
    <n v="145051.30919999999"/>
    <s v="JPM"/>
    <s v="JPMorgan Chase &amp; Co."/>
    <s v="Financials"/>
    <s v="Diversified Banks"/>
    <s v="New York, New York"/>
    <d v="1975-06-30T00:00:00"/>
    <n v="19617"/>
    <m/>
  </r>
  <r>
    <d v="2019-04-03T00:00:00"/>
    <s v="JPM"/>
    <s v="sell"/>
    <n v="500"/>
    <n v="7"/>
    <s v="2019-04-03"/>
    <n v="105.80999799999999"/>
    <n v="106.360001"/>
    <n v="104.790001"/>
    <n v="105.349998"/>
    <n v="103.81501799999999"/>
    <n v="11499200"/>
    <s v="JPM"/>
    <x v="7"/>
    <s v="&gt;=$100.00"/>
    <n v="100"/>
    <n v="0.125"/>
    <n v="62.5"/>
    <n v="51907.508999999998"/>
    <s v="JPM"/>
    <s v="JPMorgan Chase &amp; Co."/>
    <s v="Financials"/>
    <s v="Diversified Banks"/>
    <s v="New York, New York"/>
    <d v="1975-06-30T00:00:00"/>
    <n v="19617"/>
    <m/>
  </r>
  <r>
    <d v="2019-04-09T00:00:00"/>
    <s v="JPM"/>
    <s v="sell"/>
    <n v="400"/>
    <n v="4"/>
    <s v="2019-04-09"/>
    <n v="105.08000199999999"/>
    <n v="105.199997"/>
    <n v="104.25"/>
    <n v="104.870003"/>
    <n v="104.132774"/>
    <n v="9092200"/>
    <s v="JPM"/>
    <x v="14"/>
    <s v="&gt;=$100.00"/>
    <n v="100"/>
    <n v="0.125"/>
    <n v="50"/>
    <n v="41653.109600000003"/>
    <s v="JPM"/>
    <s v="JPMorgan Chase &amp; Co."/>
    <s v="Financials"/>
    <s v="Diversified Banks"/>
    <s v="New York, New York"/>
    <d v="1975-06-30T00:00:00"/>
    <n v="19617"/>
    <m/>
  </r>
  <r>
    <d v="2019-04-05T00:00:00"/>
    <s v="JPM"/>
    <s v="sell"/>
    <n v="100"/>
    <n v="7"/>
    <s v="2019-04-05"/>
    <n v="105.800003"/>
    <n v="106.110001"/>
    <n v="104.989998"/>
    <n v="105.30999799999999"/>
    <n v="104.56967899999999"/>
    <n v="9933700"/>
    <s v="JPM"/>
    <x v="7"/>
    <s v="&gt;=$100.00"/>
    <n v="100"/>
    <n v="0.125"/>
    <n v="12.5"/>
    <n v="10456.9679"/>
    <s v="JPM"/>
    <s v="JPMorgan Chase &amp; Co."/>
    <s v="Financials"/>
    <s v="Diversified Banks"/>
    <s v="New York, New York"/>
    <d v="1975-06-30T00:00:00"/>
    <n v="19617"/>
    <m/>
  </r>
  <r>
    <d v="2019-04-10T00:00:00"/>
    <s v="JPM"/>
    <s v="buy"/>
    <n v="100"/>
    <n v="2"/>
    <s v="2019-04-10"/>
    <n v="105.129997"/>
    <n v="105.720001"/>
    <n v="104.470001"/>
    <n v="105.339996"/>
    <n v="104.599464"/>
    <n v="10882300"/>
    <s v="JPM"/>
    <x v="10"/>
    <s v="&gt;=$100.00"/>
    <n v="100"/>
    <n v="0.125"/>
    <n v="12.5"/>
    <n v="10459.946400000001"/>
    <s v="JPM"/>
    <s v="JPMorgan Chase &amp; Co."/>
    <s v="Financials"/>
    <s v="Diversified Banks"/>
    <s v="New York, New York"/>
    <d v="1975-06-30T00:00:00"/>
    <n v="19617"/>
    <m/>
  </r>
  <r>
    <d v="2019-04-04T00:00:00"/>
    <s v="JPM"/>
    <s v="sell"/>
    <n v="500"/>
    <n v="8"/>
    <s v="2019-04-04"/>
    <n v="104.550003"/>
    <n v="105.730003"/>
    <n v="104.449997"/>
    <n v="105.55999799999999"/>
    <n v="104.817924"/>
    <n v="11952100"/>
    <s v="JPM"/>
    <x v="4"/>
    <s v="&gt;=$100.00"/>
    <n v="100"/>
    <n v="0.125"/>
    <n v="62.5"/>
    <n v="52408.962"/>
    <s v="JPM"/>
    <s v="JPMorgan Chase &amp; Co."/>
    <s v="Financials"/>
    <s v="Diversified Banks"/>
    <s v="New York, New York"/>
    <d v="1975-06-30T00:00:00"/>
    <n v="19617"/>
    <m/>
  </r>
  <r>
    <d v="2019-04-04T00:00:00"/>
    <s v="JPM"/>
    <s v="sell"/>
    <n v="1400"/>
    <n v="13"/>
    <s v="2019-04-04"/>
    <n v="104.550003"/>
    <n v="105.730003"/>
    <n v="104.449997"/>
    <n v="105.55999799999999"/>
    <n v="104.817924"/>
    <n v="11952100"/>
    <s v="JPM"/>
    <x v="13"/>
    <s v="&gt;=$100.00"/>
    <n v="100"/>
    <n v="0.125"/>
    <n v="175"/>
    <n v="146745.09359999999"/>
    <s v="JPM"/>
    <s v="JPMorgan Chase &amp; Co."/>
    <s v="Financials"/>
    <s v="Diversified Banks"/>
    <s v="New York, New York"/>
    <d v="1975-06-30T00:00:00"/>
    <n v="19617"/>
    <m/>
  </r>
  <r>
    <d v="2019-04-04T00:00:00"/>
    <s v="JPM"/>
    <s v="sell"/>
    <n v="900"/>
    <n v="10"/>
    <s v="2019-04-04"/>
    <n v="104.550003"/>
    <n v="105.730003"/>
    <n v="104.449997"/>
    <n v="105.55999799999999"/>
    <n v="104.817924"/>
    <n v="11952100"/>
    <s v="JPM"/>
    <x v="2"/>
    <s v="&gt;=$100.00"/>
    <n v="100"/>
    <n v="0.125"/>
    <n v="112.5"/>
    <n v="94336.131600000008"/>
    <s v="JPM"/>
    <s v="JPMorgan Chase &amp; Co."/>
    <s v="Financials"/>
    <s v="Diversified Banks"/>
    <s v="New York, New York"/>
    <d v="1975-06-30T00:00:00"/>
    <n v="19617"/>
    <m/>
  </r>
  <r>
    <d v="2019-04-08T00:00:00"/>
    <s v="JPM"/>
    <s v="buy"/>
    <n v="900"/>
    <n v="11"/>
    <s v="2019-04-08"/>
    <n v="105.110001"/>
    <n v="105.650002"/>
    <n v="104.910004"/>
    <n v="105.650002"/>
    <n v="104.907295"/>
    <n v="8056300"/>
    <s v="JPM"/>
    <x v="1"/>
    <s v="&gt;=$100.00"/>
    <n v="100"/>
    <n v="0.125"/>
    <n v="112.5"/>
    <n v="94416.565500000012"/>
    <s v="JPM"/>
    <s v="JPMorgan Chase &amp; Co."/>
    <s v="Financials"/>
    <s v="Diversified Banks"/>
    <s v="New York, New York"/>
    <d v="1975-06-30T00:00:00"/>
    <n v="19617"/>
    <m/>
  </r>
  <r>
    <d v="2019-06-03T00:00:00"/>
    <s v="JPM"/>
    <s v="buy"/>
    <n v="1300"/>
    <n v="16"/>
    <s v="2019-06-03"/>
    <n v="105.800003"/>
    <n v="106.860001"/>
    <n v="105.300003"/>
    <n v="106.459999"/>
    <n v="105.71159400000001"/>
    <n v="11680700"/>
    <s v="JPM"/>
    <x v="8"/>
    <s v="&gt;=$100.00"/>
    <n v="100"/>
    <n v="0.125"/>
    <n v="162.5"/>
    <n v="137425.0722"/>
    <s v="JPM"/>
    <s v="JPMorgan Chase &amp; Co."/>
    <s v="Financials"/>
    <s v="Diversified Banks"/>
    <s v="New York, New York"/>
    <d v="1975-06-30T00:00:00"/>
    <n v="19617"/>
    <m/>
  </r>
  <r>
    <d v="2019-06-03T00:00:00"/>
    <s v="JPM"/>
    <s v="buy"/>
    <n v="2200"/>
    <n v="19"/>
    <s v="2019-06-03"/>
    <n v="105.800003"/>
    <n v="106.860001"/>
    <n v="105.300003"/>
    <n v="106.459999"/>
    <n v="105.71159400000001"/>
    <n v="11680700"/>
    <s v="JPM"/>
    <x v="0"/>
    <s v="&gt;=$100.00"/>
    <n v="100"/>
    <n v="0.125"/>
    <n v="275"/>
    <n v="232565.5068"/>
    <s v="JPM"/>
    <s v="JPMorgan Chase &amp; Co."/>
    <s v="Financials"/>
    <s v="Diversified Banks"/>
    <s v="New York, New York"/>
    <d v="1975-06-30T00:00:00"/>
    <n v="19617"/>
    <m/>
  </r>
  <r>
    <d v="2019-06-03T00:00:00"/>
    <s v="JPM"/>
    <s v="sell"/>
    <n v="500"/>
    <n v="8"/>
    <s v="2019-06-03"/>
    <n v="105.800003"/>
    <n v="106.860001"/>
    <n v="105.300003"/>
    <n v="106.459999"/>
    <n v="105.71159400000001"/>
    <n v="11680700"/>
    <s v="JPM"/>
    <x v="4"/>
    <s v="&gt;=$100.00"/>
    <n v="100"/>
    <n v="0.125"/>
    <n v="62.5"/>
    <n v="52855.797000000013"/>
    <s v="JPM"/>
    <s v="JPMorgan Chase &amp; Co."/>
    <s v="Financials"/>
    <s v="Diversified Banks"/>
    <s v="New York, New York"/>
    <d v="1975-06-30T00:00:00"/>
    <n v="19617"/>
    <m/>
  </r>
  <r>
    <d v="2019-06-03T00:00:00"/>
    <s v="JPM"/>
    <s v="sell"/>
    <n v="1600"/>
    <n v="10"/>
    <s v="2019-06-03"/>
    <n v="105.800003"/>
    <n v="106.860001"/>
    <n v="105.300003"/>
    <n v="106.459999"/>
    <n v="105.71159400000001"/>
    <n v="11680700"/>
    <s v="JPM"/>
    <x v="2"/>
    <s v="&gt;=$100.00"/>
    <n v="100"/>
    <n v="0.125"/>
    <n v="200"/>
    <n v="169138.55040000001"/>
    <s v="JPM"/>
    <s v="JPMorgan Chase &amp; Co."/>
    <s v="Financials"/>
    <s v="Diversified Banks"/>
    <s v="New York, New York"/>
    <d v="1975-06-30T00:00:00"/>
    <n v="19617"/>
    <m/>
  </r>
  <r>
    <d v="2019-06-25T00:00:00"/>
    <s v="JPM"/>
    <s v="buy"/>
    <n v="1900"/>
    <n v="17"/>
    <s v="2019-06-25"/>
    <n v="108.68"/>
    <n v="108.980003"/>
    <n v="107.66999800000001"/>
    <n v="107.760002"/>
    <n v="107.002464"/>
    <n v="18660100"/>
    <s v="JPM"/>
    <x v="17"/>
    <s v="&gt;=$100.00"/>
    <n v="100"/>
    <n v="0.125"/>
    <n v="237.5"/>
    <n v="203304.68160000001"/>
    <s v="JPM"/>
    <s v="JPMorgan Chase &amp; Co."/>
    <s v="Financials"/>
    <s v="Diversified Banks"/>
    <s v="New York, New York"/>
    <d v="1975-06-30T00:00:00"/>
    <n v="19617"/>
    <m/>
  </r>
  <r>
    <d v="2019-06-26T00:00:00"/>
    <s v="JPM"/>
    <s v="sell"/>
    <n v="400"/>
    <n v="7"/>
    <s v="2019-06-26"/>
    <n v="108.300003"/>
    <n v="109.30999799999999"/>
    <n v="108.160004"/>
    <n v="108.480003"/>
    <n v="107.7174"/>
    <n v="10324600"/>
    <s v="JPM"/>
    <x v="7"/>
    <s v="&gt;=$100.00"/>
    <n v="100"/>
    <n v="0.125"/>
    <n v="50"/>
    <n v="43086.96"/>
    <s v="JPM"/>
    <s v="JPMorgan Chase &amp; Co."/>
    <s v="Financials"/>
    <s v="Diversified Banks"/>
    <s v="New York, New York"/>
    <d v="1975-06-30T00:00:00"/>
    <n v="19617"/>
    <m/>
  </r>
  <r>
    <d v="2019-06-26T00:00:00"/>
    <s v="JPM"/>
    <s v="sell"/>
    <n v="1900"/>
    <n v="19"/>
    <s v="2019-06-26"/>
    <n v="108.300003"/>
    <n v="109.30999799999999"/>
    <n v="108.160004"/>
    <n v="108.480003"/>
    <n v="107.7174"/>
    <n v="10324600"/>
    <s v="JPM"/>
    <x v="0"/>
    <s v="&gt;=$100.00"/>
    <n v="100"/>
    <n v="0.125"/>
    <n v="237.5"/>
    <n v="204663.06"/>
    <s v="JPM"/>
    <s v="JPMorgan Chase &amp; Co."/>
    <s v="Financials"/>
    <s v="Diversified Banks"/>
    <s v="New York, New York"/>
    <d v="1975-06-30T00:00:00"/>
    <n v="19617"/>
    <m/>
  </r>
  <r>
    <d v="2019-06-26T00:00:00"/>
    <s v="JPM"/>
    <s v="buy"/>
    <n v="300"/>
    <n v="5"/>
    <s v="2019-06-26"/>
    <n v="108.300003"/>
    <n v="109.30999799999999"/>
    <n v="108.160004"/>
    <n v="108.480003"/>
    <n v="107.7174"/>
    <n v="10324600"/>
    <s v="JPM"/>
    <x v="12"/>
    <s v="&gt;=$100.00"/>
    <n v="100"/>
    <n v="0.125"/>
    <n v="37.5"/>
    <n v="32315.22"/>
    <s v="JPM"/>
    <s v="JPMorgan Chase &amp; Co."/>
    <s v="Financials"/>
    <s v="Diversified Banks"/>
    <s v="New York, New York"/>
    <d v="1975-06-30T00:00:00"/>
    <n v="19617"/>
    <m/>
  </r>
  <r>
    <d v="2019-06-26T00:00:00"/>
    <s v="JPM"/>
    <s v="buy"/>
    <n v="300"/>
    <n v="3"/>
    <s v="2019-06-26"/>
    <n v="108.300003"/>
    <n v="109.30999799999999"/>
    <n v="108.160004"/>
    <n v="108.480003"/>
    <n v="107.7174"/>
    <n v="10324600"/>
    <s v="JPM"/>
    <x v="3"/>
    <s v="&gt;=$100.00"/>
    <n v="100"/>
    <n v="0.125"/>
    <n v="37.5"/>
    <n v="32315.22"/>
    <s v="JPM"/>
    <s v="JPMorgan Chase &amp; Co."/>
    <s v="Financials"/>
    <s v="Diversified Banks"/>
    <s v="New York, New York"/>
    <d v="1975-06-30T00:00:00"/>
    <n v="19617"/>
    <m/>
  </r>
  <r>
    <d v="2019-05-28T00:00:00"/>
    <s v="JPM"/>
    <s v="sell"/>
    <n v="1200"/>
    <n v="9"/>
    <s v="2019-05-28"/>
    <n v="109.199997"/>
    <n v="109.83000199999999"/>
    <n v="108.44000200000001"/>
    <n v="108.519997"/>
    <n v="107.75711099999999"/>
    <n v="11665500"/>
    <s v="JPM"/>
    <x v="6"/>
    <s v="&gt;=$100.00"/>
    <n v="100"/>
    <n v="0.125"/>
    <n v="150"/>
    <n v="129308.53320000001"/>
    <s v="JPM"/>
    <s v="JPMorgan Chase &amp; Co."/>
    <s v="Financials"/>
    <s v="Diversified Banks"/>
    <s v="New York, New York"/>
    <d v="1975-06-30T00:00:00"/>
    <n v="19617"/>
    <m/>
  </r>
  <r>
    <d v="2019-05-28T00:00:00"/>
    <s v="JPM"/>
    <s v="sell"/>
    <n v="1300"/>
    <n v="13"/>
    <s v="2019-05-28"/>
    <n v="109.199997"/>
    <n v="109.83000199999999"/>
    <n v="108.44000200000001"/>
    <n v="108.519997"/>
    <n v="107.75711099999999"/>
    <n v="11665500"/>
    <s v="JPM"/>
    <x v="13"/>
    <s v="&gt;=$100.00"/>
    <n v="100"/>
    <n v="0.125"/>
    <n v="162.5"/>
    <n v="140084.24429999999"/>
    <s v="JPM"/>
    <s v="JPMorgan Chase &amp; Co."/>
    <s v="Financials"/>
    <s v="Diversified Banks"/>
    <s v="New York, New York"/>
    <d v="1975-06-30T00:00:00"/>
    <n v="19617"/>
    <m/>
  </r>
  <r>
    <d v="2019-05-28T00:00:00"/>
    <s v="JPM"/>
    <s v="sell"/>
    <n v="600"/>
    <n v="5"/>
    <s v="2019-05-28"/>
    <n v="109.199997"/>
    <n v="109.83000199999999"/>
    <n v="108.44000200000001"/>
    <n v="108.519997"/>
    <n v="107.75711099999999"/>
    <n v="11665500"/>
    <s v="JPM"/>
    <x v="12"/>
    <s v="&gt;=$100.00"/>
    <n v="100"/>
    <n v="0.125"/>
    <n v="75"/>
    <n v="64654.266600000003"/>
    <s v="JPM"/>
    <s v="JPMorgan Chase &amp; Co."/>
    <s v="Financials"/>
    <s v="Diversified Banks"/>
    <s v="New York, New York"/>
    <d v="1975-06-30T00:00:00"/>
    <n v="19617"/>
    <m/>
  </r>
  <r>
    <d v="2019-05-23T00:00:00"/>
    <s v="JPM"/>
    <s v="buy"/>
    <n v="700"/>
    <n v="8"/>
    <s v="2019-05-23"/>
    <n v="109.639999"/>
    <n v="109.790001"/>
    <n v="107.5"/>
    <n v="108.639999"/>
    <n v="107.876274"/>
    <n v="14558000"/>
    <s v="JPM"/>
    <x v="4"/>
    <s v="&gt;=$100.00"/>
    <n v="100"/>
    <n v="0.125"/>
    <n v="87.5"/>
    <n v="75513.391799999998"/>
    <s v="JPM"/>
    <s v="JPMorgan Chase &amp; Co."/>
    <s v="Financials"/>
    <s v="Diversified Banks"/>
    <s v="New York, New York"/>
    <d v="1975-06-30T00:00:00"/>
    <n v="19617"/>
    <m/>
  </r>
  <r>
    <d v="2019-05-23T00:00:00"/>
    <s v="JPM"/>
    <s v="buy"/>
    <n v="200"/>
    <n v="4"/>
    <s v="2019-05-23"/>
    <n v="109.639999"/>
    <n v="109.790001"/>
    <n v="107.5"/>
    <n v="108.639999"/>
    <n v="107.876274"/>
    <n v="14558000"/>
    <s v="JPM"/>
    <x v="14"/>
    <s v="&gt;=$100.00"/>
    <n v="100"/>
    <n v="0.125"/>
    <n v="25"/>
    <n v="21575.254799999999"/>
    <s v="JPM"/>
    <s v="JPMorgan Chase &amp; Co."/>
    <s v="Financials"/>
    <s v="Diversified Banks"/>
    <s v="New York, New York"/>
    <d v="1975-06-30T00:00:00"/>
    <n v="19617"/>
    <m/>
  </r>
  <r>
    <d v="2019-05-23T00:00:00"/>
    <s v="JPM"/>
    <s v="sell"/>
    <n v="700"/>
    <n v="7"/>
    <s v="2019-05-23"/>
    <n v="109.639999"/>
    <n v="109.790001"/>
    <n v="107.5"/>
    <n v="108.639999"/>
    <n v="107.876274"/>
    <n v="14558000"/>
    <s v="JPM"/>
    <x v="7"/>
    <s v="&gt;=$100.00"/>
    <n v="100"/>
    <n v="0.125"/>
    <n v="87.5"/>
    <n v="75513.391799999998"/>
    <s v="JPM"/>
    <s v="JPMorgan Chase &amp; Co."/>
    <s v="Financials"/>
    <s v="Diversified Banks"/>
    <s v="New York, New York"/>
    <d v="1975-06-30T00:00:00"/>
    <n v="19617"/>
    <m/>
  </r>
  <r>
    <d v="2019-06-24T00:00:00"/>
    <s v="JPM"/>
    <s v="buy"/>
    <n v="800"/>
    <n v="7"/>
    <s v="2019-06-24"/>
    <n v="109.279999"/>
    <n v="109.769997"/>
    <n v="108.540001"/>
    <n v="108.660004"/>
    <n v="107.89613300000001"/>
    <n v="13039600"/>
    <s v="JPM"/>
    <x v="7"/>
    <s v="&gt;=$100.00"/>
    <n v="100"/>
    <n v="0.125"/>
    <n v="100"/>
    <n v="86316.906400000007"/>
    <s v="JPM"/>
    <s v="JPMorgan Chase &amp; Co."/>
    <s v="Financials"/>
    <s v="Diversified Banks"/>
    <s v="New York, New York"/>
    <d v="1975-06-30T00:00:00"/>
    <n v="19617"/>
    <m/>
  </r>
  <r>
    <d v="2019-06-24T00:00:00"/>
    <s v="JPM"/>
    <s v="sell"/>
    <n v="200"/>
    <n v="6"/>
    <s v="2019-06-24"/>
    <n v="109.279999"/>
    <n v="109.769997"/>
    <n v="108.540001"/>
    <n v="108.660004"/>
    <n v="107.89613300000001"/>
    <n v="13039600"/>
    <s v="JPM"/>
    <x v="5"/>
    <s v="&gt;=$100.00"/>
    <n v="100"/>
    <n v="0.125"/>
    <n v="25"/>
    <n v="21579.226600000002"/>
    <s v="JPM"/>
    <s v="JPMorgan Chase &amp; Co."/>
    <s v="Financials"/>
    <s v="Diversified Banks"/>
    <s v="New York, New York"/>
    <d v="1975-06-30T00:00:00"/>
    <n v="19617"/>
    <m/>
  </r>
  <r>
    <d v="2019-06-27T00:00:00"/>
    <s v="JPM"/>
    <s v="buy"/>
    <n v="1700"/>
    <n v="11"/>
    <s v="2019-06-27"/>
    <n v="108.839996"/>
    <n v="109.550003"/>
    <n v="108.44000200000001"/>
    <n v="108.839996"/>
    <n v="108.07486"/>
    <n v="10906600"/>
    <s v="JPM"/>
    <x v="1"/>
    <s v="&gt;=$100.00"/>
    <n v="100"/>
    <n v="0.125"/>
    <n v="212.5"/>
    <n v="183727.26199999999"/>
    <s v="JPM"/>
    <s v="JPMorgan Chase &amp; Co."/>
    <s v="Financials"/>
    <s v="Diversified Banks"/>
    <s v="New York, New York"/>
    <d v="1975-06-30T00:00:00"/>
    <n v="19617"/>
    <m/>
  </r>
  <r>
    <d v="2019-06-27T00:00:00"/>
    <s v="JPM"/>
    <s v="sell"/>
    <n v="100"/>
    <n v="5"/>
    <s v="2019-06-27"/>
    <n v="108.839996"/>
    <n v="109.550003"/>
    <n v="108.44000200000001"/>
    <n v="108.839996"/>
    <n v="108.07486"/>
    <n v="10906600"/>
    <s v="JPM"/>
    <x v="12"/>
    <s v="&gt;=$100.00"/>
    <n v="100"/>
    <n v="0.125"/>
    <n v="12.5"/>
    <n v="10807.486000000001"/>
    <s v="JPM"/>
    <s v="JPMorgan Chase &amp; Co."/>
    <s v="Financials"/>
    <s v="Diversified Banks"/>
    <s v="New York, New York"/>
    <d v="1975-06-30T00:00:00"/>
    <n v="19617"/>
    <m/>
  </r>
  <r>
    <d v="2019-06-27T00:00:00"/>
    <s v="JPM"/>
    <s v="buy"/>
    <n v="300"/>
    <n v="9"/>
    <s v="2019-06-27"/>
    <n v="108.839996"/>
    <n v="109.550003"/>
    <n v="108.44000200000001"/>
    <n v="108.839996"/>
    <n v="108.07486"/>
    <n v="10906600"/>
    <s v="JPM"/>
    <x v="6"/>
    <s v="&gt;=$100.00"/>
    <n v="100"/>
    <n v="0.125"/>
    <n v="37.5"/>
    <n v="32422.457999999999"/>
    <s v="JPM"/>
    <s v="JPMorgan Chase &amp; Co."/>
    <s v="Financials"/>
    <s v="Diversified Banks"/>
    <s v="New York, New York"/>
    <d v="1975-06-30T00:00:00"/>
    <n v="19617"/>
    <m/>
  </r>
  <r>
    <d v="2019-06-07T00:00:00"/>
    <s v="JPM"/>
    <s v="buy"/>
    <n v="500"/>
    <n v="2"/>
    <s v="2019-06-07"/>
    <n v="109.699997"/>
    <n v="110.019997"/>
    <n v="108.959999"/>
    <n v="109.160004"/>
    <n v="108.392624"/>
    <n v="10618900"/>
    <s v="JPM"/>
    <x v="10"/>
    <s v="&gt;=$100.00"/>
    <n v="100"/>
    <n v="0.125"/>
    <n v="62.5"/>
    <n v="54196.311999999998"/>
    <s v="JPM"/>
    <s v="JPMorgan Chase &amp; Co."/>
    <s v="Financials"/>
    <s v="Diversified Banks"/>
    <s v="New York, New York"/>
    <d v="1975-06-30T00:00:00"/>
    <n v="19617"/>
    <m/>
  </r>
  <r>
    <d v="2019-06-07T00:00:00"/>
    <s v="JPM"/>
    <s v="sell"/>
    <n v="300"/>
    <n v="6"/>
    <s v="2019-06-07"/>
    <n v="109.699997"/>
    <n v="110.019997"/>
    <n v="108.959999"/>
    <n v="109.160004"/>
    <n v="108.392624"/>
    <n v="10618900"/>
    <s v="JPM"/>
    <x v="5"/>
    <s v="&gt;=$100.00"/>
    <n v="100"/>
    <n v="0.125"/>
    <n v="37.5"/>
    <n v="32517.787199999999"/>
    <s v="JPM"/>
    <s v="JPMorgan Chase &amp; Co."/>
    <s v="Financials"/>
    <s v="Diversified Banks"/>
    <s v="New York, New York"/>
    <d v="1975-06-30T00:00:00"/>
    <n v="19617"/>
    <m/>
  </r>
  <r>
    <d v="2019-06-07T00:00:00"/>
    <s v="JPM"/>
    <s v="buy"/>
    <n v="1200"/>
    <n v="10"/>
    <s v="2019-06-07"/>
    <n v="109.699997"/>
    <n v="110.019997"/>
    <n v="108.959999"/>
    <n v="109.160004"/>
    <n v="108.392624"/>
    <n v="10618900"/>
    <s v="JPM"/>
    <x v="2"/>
    <s v="&gt;=$100.00"/>
    <n v="100"/>
    <n v="0.125"/>
    <n v="150"/>
    <n v="130071.1488"/>
    <s v="JPM"/>
    <s v="JPMorgan Chase &amp; Co."/>
    <s v="Financials"/>
    <s v="Diversified Banks"/>
    <s v="New York, New York"/>
    <d v="1975-06-30T00:00:00"/>
    <n v="19617"/>
    <m/>
  </r>
  <r>
    <d v="2019-06-17T00:00:00"/>
    <s v="JPM"/>
    <s v="buy"/>
    <n v="400"/>
    <n v="4"/>
    <s v="2019-06-17"/>
    <n v="109.699997"/>
    <n v="110.370003"/>
    <n v="109.05999799999999"/>
    <n v="109.220001"/>
    <n v="108.45219400000001"/>
    <n v="8128600"/>
    <s v="JPM"/>
    <x v="14"/>
    <s v="&gt;=$100.00"/>
    <n v="100"/>
    <n v="0.125"/>
    <n v="50"/>
    <n v="43380.8776"/>
    <s v="JPM"/>
    <s v="JPMorgan Chase &amp; Co."/>
    <s v="Financials"/>
    <s v="Diversified Banks"/>
    <s v="New York, New York"/>
    <d v="1975-06-30T00:00:00"/>
    <n v="19617"/>
    <m/>
  </r>
  <r>
    <d v="2019-06-17T00:00:00"/>
    <s v="JPM"/>
    <s v="sell"/>
    <n v="1700"/>
    <n v="18"/>
    <s v="2019-06-17"/>
    <n v="109.699997"/>
    <n v="110.370003"/>
    <n v="109.05999799999999"/>
    <n v="109.220001"/>
    <n v="108.45219400000001"/>
    <n v="8128600"/>
    <s v="JPM"/>
    <x v="18"/>
    <s v="&gt;=$100.00"/>
    <n v="100"/>
    <n v="0.125"/>
    <n v="212.5"/>
    <n v="184368.7298"/>
    <s v="JPM"/>
    <s v="JPMorgan Chase &amp; Co."/>
    <s v="Financials"/>
    <s v="Diversified Banks"/>
    <s v="New York, New York"/>
    <d v="1975-06-30T00:00:00"/>
    <n v="19617"/>
    <m/>
  </r>
  <r>
    <d v="2019-06-12T00:00:00"/>
    <s v="JPM"/>
    <s v="sell"/>
    <n v="1200"/>
    <n v="15"/>
    <s v="2019-06-12"/>
    <n v="110.699997"/>
    <n v="110.900002"/>
    <n v="108.889999"/>
    <n v="109.269997"/>
    <n v="108.501839"/>
    <n v="9670500"/>
    <s v="JPM"/>
    <x v="9"/>
    <s v="&gt;=$100.00"/>
    <n v="100"/>
    <n v="0.125"/>
    <n v="150"/>
    <n v="130202.2068"/>
    <s v="JPM"/>
    <s v="JPMorgan Chase &amp; Co."/>
    <s v="Financials"/>
    <s v="Diversified Banks"/>
    <s v="New York, New York"/>
    <d v="1975-06-30T00:00:00"/>
    <n v="19617"/>
    <m/>
  </r>
  <r>
    <d v="2019-06-12T00:00:00"/>
    <s v="JPM"/>
    <s v="buy"/>
    <n v="500"/>
    <n v="3"/>
    <s v="2019-06-12"/>
    <n v="110.699997"/>
    <n v="110.900002"/>
    <n v="108.889999"/>
    <n v="109.269997"/>
    <n v="108.501839"/>
    <n v="9670500"/>
    <s v="JPM"/>
    <x v="3"/>
    <s v="&gt;=$100.00"/>
    <n v="100"/>
    <n v="0.125"/>
    <n v="62.5"/>
    <n v="54250.919500000004"/>
    <s v="JPM"/>
    <s v="JPMorgan Chase &amp; Co."/>
    <s v="Financials"/>
    <s v="Diversified Banks"/>
    <s v="New York, New York"/>
    <d v="1975-06-30T00:00:00"/>
    <n v="19617"/>
    <m/>
  </r>
  <r>
    <d v="2019-06-21T00:00:00"/>
    <s v="JPM"/>
    <s v="buy"/>
    <n v="700"/>
    <n v="12"/>
    <s v="2019-06-21"/>
    <n v="110.19000200000001"/>
    <n v="111.66999800000001"/>
    <n v="109.089996"/>
    <n v="109.44000200000001"/>
    <n v="108.670654"/>
    <n v="27089500"/>
    <s v="JPM"/>
    <x v="11"/>
    <s v="&gt;=$100.00"/>
    <n v="100"/>
    <n v="0.125"/>
    <n v="87.5"/>
    <n v="76069.457800000004"/>
    <s v="JPM"/>
    <s v="JPMorgan Chase &amp; Co."/>
    <s v="Financials"/>
    <s v="Diversified Banks"/>
    <s v="New York, New York"/>
    <d v="1975-06-30T00:00:00"/>
    <n v="19617"/>
    <m/>
  </r>
  <r>
    <d v="2019-06-21T00:00:00"/>
    <s v="JPM"/>
    <s v="buy"/>
    <n v="700"/>
    <n v="19"/>
    <s v="2019-06-21"/>
    <n v="110.19000200000001"/>
    <n v="111.66999800000001"/>
    <n v="109.089996"/>
    <n v="109.44000200000001"/>
    <n v="108.670654"/>
    <n v="27089500"/>
    <s v="JPM"/>
    <x v="0"/>
    <s v="&gt;=$100.00"/>
    <n v="100"/>
    <n v="0.125"/>
    <n v="87.5"/>
    <n v="76069.457800000004"/>
    <s v="JPM"/>
    <s v="JPMorgan Chase &amp; Co."/>
    <s v="Financials"/>
    <s v="Diversified Banks"/>
    <s v="New York, New York"/>
    <d v="1975-06-30T00:00:00"/>
    <n v="19617"/>
    <m/>
  </r>
  <r>
    <d v="2019-06-21T00:00:00"/>
    <s v="JPM"/>
    <s v="buy"/>
    <n v="4100"/>
    <n v="16"/>
    <s v="2019-06-21"/>
    <n v="110.19000200000001"/>
    <n v="111.66999800000001"/>
    <n v="109.089996"/>
    <n v="109.44000200000001"/>
    <n v="108.670654"/>
    <n v="27089500"/>
    <s v="JPM"/>
    <x v="8"/>
    <s v="&gt;=$100.00"/>
    <n v="100"/>
    <n v="0.125"/>
    <n v="512.5"/>
    <n v="445549.6814"/>
    <s v="JPM"/>
    <s v="JPMorgan Chase &amp; Co."/>
    <s v="Financials"/>
    <s v="Diversified Banks"/>
    <s v="New York, New York"/>
    <d v="1975-06-30T00:00:00"/>
    <n v="19617"/>
    <m/>
  </r>
  <r>
    <d v="2019-05-13T00:00:00"/>
    <s v="JPM"/>
    <s v="buy"/>
    <n v="100"/>
    <n v="3"/>
    <s v="2019-05-13"/>
    <n v="110.08000199999999"/>
    <n v="110.449997"/>
    <n v="108.980003"/>
    <n v="109.449997"/>
    <n v="108.680573"/>
    <n v="13783700"/>
    <s v="JPM"/>
    <x v="3"/>
    <s v="&gt;=$100.00"/>
    <n v="100"/>
    <n v="0.125"/>
    <n v="12.5"/>
    <n v="10868.0573"/>
    <s v="JPM"/>
    <s v="JPMorgan Chase &amp; Co."/>
    <s v="Financials"/>
    <s v="Diversified Banks"/>
    <s v="New York, New York"/>
    <d v="1975-06-30T00:00:00"/>
    <n v="19617"/>
    <m/>
  </r>
  <r>
    <d v="2019-05-13T00:00:00"/>
    <s v="JPM"/>
    <s v="buy"/>
    <n v="1300"/>
    <n v="10"/>
    <s v="2019-05-13"/>
    <n v="110.08000199999999"/>
    <n v="110.449997"/>
    <n v="108.980003"/>
    <n v="109.449997"/>
    <n v="108.680573"/>
    <n v="13783700"/>
    <s v="JPM"/>
    <x v="2"/>
    <s v="&gt;=$100.00"/>
    <n v="100"/>
    <n v="0.125"/>
    <n v="162.5"/>
    <n v="141284.74489999999"/>
    <s v="JPM"/>
    <s v="JPMorgan Chase &amp; Co."/>
    <s v="Financials"/>
    <s v="Diversified Banks"/>
    <s v="New York, New York"/>
    <d v="1975-06-30T00:00:00"/>
    <n v="19617"/>
    <m/>
  </r>
  <r>
    <d v="2019-05-13T00:00:00"/>
    <s v="JPM"/>
    <s v="buy"/>
    <n v="300"/>
    <n v="6"/>
    <s v="2019-05-13"/>
    <n v="110.08000199999999"/>
    <n v="110.449997"/>
    <n v="108.980003"/>
    <n v="109.449997"/>
    <n v="108.680573"/>
    <n v="13783700"/>
    <s v="JPM"/>
    <x v="5"/>
    <s v="&gt;=$100.00"/>
    <n v="100"/>
    <n v="0.125"/>
    <n v="37.5"/>
    <n v="32604.171900000001"/>
    <s v="JPM"/>
    <s v="JPMorgan Chase &amp; Co."/>
    <s v="Financials"/>
    <s v="Diversified Banks"/>
    <s v="New York, New York"/>
    <d v="1975-06-30T00:00:00"/>
    <n v="19617"/>
    <m/>
  </r>
  <r>
    <d v="2019-06-13T00:00:00"/>
    <s v="JPM"/>
    <s v="buy"/>
    <n v="1100"/>
    <n v="13"/>
    <s v="2019-06-13"/>
    <n v="109.459999"/>
    <n v="110.160004"/>
    <n v="109.050003"/>
    <n v="109.540001"/>
    <n v="108.769943"/>
    <n v="8406900"/>
    <s v="JPM"/>
    <x v="13"/>
    <s v="&gt;=$100.00"/>
    <n v="100"/>
    <n v="0.125"/>
    <n v="137.5"/>
    <n v="119646.93730000001"/>
    <s v="JPM"/>
    <s v="JPMorgan Chase &amp; Co."/>
    <s v="Financials"/>
    <s v="Diversified Banks"/>
    <s v="New York, New York"/>
    <d v="1975-06-30T00:00:00"/>
    <n v="19617"/>
    <m/>
  </r>
  <r>
    <d v="2019-06-13T00:00:00"/>
    <s v="JPM"/>
    <s v="buy"/>
    <n v="600"/>
    <n v="5"/>
    <s v="2019-06-13"/>
    <n v="109.459999"/>
    <n v="110.160004"/>
    <n v="109.050003"/>
    <n v="109.540001"/>
    <n v="108.769943"/>
    <n v="8406900"/>
    <s v="JPM"/>
    <x v="12"/>
    <s v="&gt;=$100.00"/>
    <n v="100"/>
    <n v="0.125"/>
    <n v="75"/>
    <n v="65261.965799999998"/>
    <s v="JPM"/>
    <s v="JPMorgan Chase &amp; Co."/>
    <s v="Financials"/>
    <s v="Diversified Banks"/>
    <s v="New York, New York"/>
    <d v="1975-06-30T00:00:00"/>
    <n v="19617"/>
    <m/>
  </r>
  <r>
    <d v="2019-06-13T00:00:00"/>
    <s v="JPM"/>
    <s v="sell"/>
    <n v="1900"/>
    <n v="14"/>
    <s v="2019-06-13"/>
    <n v="109.459999"/>
    <n v="110.160004"/>
    <n v="109.050003"/>
    <n v="109.540001"/>
    <n v="108.769943"/>
    <n v="8406900"/>
    <s v="JPM"/>
    <x v="16"/>
    <s v="&gt;=$100.00"/>
    <n v="100"/>
    <n v="0.125"/>
    <n v="237.5"/>
    <n v="206662.89170000001"/>
    <s v="JPM"/>
    <s v="JPMorgan Chase &amp; Co."/>
    <s v="Financials"/>
    <s v="Diversified Banks"/>
    <s v="New York, New York"/>
    <d v="1975-06-30T00:00:00"/>
    <n v="19617"/>
    <m/>
  </r>
  <r>
    <d v="2019-05-24T00:00:00"/>
    <s v="JPM"/>
    <s v="sell"/>
    <n v="900"/>
    <n v="10"/>
    <s v="2019-05-24"/>
    <n v="109.519997"/>
    <n v="109.959999"/>
    <n v="109.19000200000001"/>
    <n v="109.709999"/>
    <n v="108.938751"/>
    <n v="8537300"/>
    <s v="JPM"/>
    <x v="2"/>
    <s v="&gt;=$100.00"/>
    <n v="100"/>
    <n v="0.125"/>
    <n v="112.5"/>
    <n v="98044.875899999999"/>
    <s v="JPM"/>
    <s v="JPMorgan Chase &amp; Co."/>
    <s v="Financials"/>
    <s v="Diversified Banks"/>
    <s v="New York, New York"/>
    <d v="1975-06-30T00:00:00"/>
    <n v="19617"/>
    <m/>
  </r>
  <r>
    <d v="2019-05-24T00:00:00"/>
    <s v="JPM"/>
    <s v="buy"/>
    <n v="1100"/>
    <n v="17"/>
    <s v="2019-05-24"/>
    <n v="109.519997"/>
    <n v="109.959999"/>
    <n v="109.19000200000001"/>
    <n v="109.709999"/>
    <n v="108.938751"/>
    <n v="8537300"/>
    <s v="JPM"/>
    <x v="17"/>
    <s v="&gt;=$100.00"/>
    <n v="100"/>
    <n v="0.125"/>
    <n v="137.5"/>
    <n v="119832.62609999999"/>
    <s v="JPM"/>
    <s v="JPMorgan Chase &amp; Co."/>
    <s v="Financials"/>
    <s v="Diversified Banks"/>
    <s v="New York, New York"/>
    <d v="1975-06-30T00:00:00"/>
    <n v="19617"/>
    <m/>
  </r>
  <r>
    <d v="2019-06-04T00:00:00"/>
    <s v="JPM"/>
    <s v="buy"/>
    <n v="1000"/>
    <n v="20"/>
    <s v="2019-06-04"/>
    <n v="107.849998"/>
    <n v="109.900002"/>
    <n v="107.129997"/>
    <n v="109.739998"/>
    <n v="108.968536"/>
    <n v="12858600"/>
    <s v="JPM"/>
    <x v="15"/>
    <s v="&gt;=$100.00"/>
    <n v="100"/>
    <n v="0.125"/>
    <n v="125"/>
    <n v="108968.53599999999"/>
    <s v="JPM"/>
    <s v="JPMorgan Chase &amp; Co."/>
    <s v="Financials"/>
    <s v="Diversified Banks"/>
    <s v="New York, New York"/>
    <d v="1975-06-30T00:00:00"/>
    <n v="19617"/>
    <m/>
  </r>
  <r>
    <d v="2019-06-14T00:00:00"/>
    <s v="JPM"/>
    <s v="buy"/>
    <n v="200"/>
    <n v="3"/>
    <s v="2019-06-14"/>
    <n v="109.57"/>
    <n v="110.300003"/>
    <n v="108.629997"/>
    <n v="109.82"/>
    <n v="109.047974"/>
    <n v="9077400"/>
    <s v="JPM"/>
    <x v="3"/>
    <s v="&gt;=$100.00"/>
    <n v="100"/>
    <n v="0.125"/>
    <n v="25"/>
    <n v="21809.594799999999"/>
    <s v="JPM"/>
    <s v="JPMorgan Chase &amp; Co."/>
    <s v="Financials"/>
    <s v="Diversified Banks"/>
    <s v="New York, New York"/>
    <d v="1975-06-30T00:00:00"/>
    <n v="19617"/>
    <m/>
  </r>
  <r>
    <d v="2019-06-14T00:00:00"/>
    <s v="JPM"/>
    <s v="sell"/>
    <n v="2000"/>
    <n v="18"/>
    <s v="2019-06-14"/>
    <n v="109.57"/>
    <n v="110.300003"/>
    <n v="108.629997"/>
    <n v="109.82"/>
    <n v="109.047974"/>
    <n v="9077400"/>
    <s v="JPM"/>
    <x v="18"/>
    <s v="&gt;=$100.00"/>
    <n v="100"/>
    <n v="0.125"/>
    <n v="250"/>
    <n v="218095.948"/>
    <s v="JPM"/>
    <s v="JPMorgan Chase &amp; Co."/>
    <s v="Financials"/>
    <s v="Diversified Banks"/>
    <s v="New York, New York"/>
    <d v="1975-06-30T00:00:00"/>
    <n v="19617"/>
    <m/>
  </r>
  <r>
    <d v="2019-06-14T00:00:00"/>
    <s v="JPM"/>
    <s v="buy"/>
    <n v="2700"/>
    <n v="20"/>
    <s v="2019-06-14"/>
    <n v="109.57"/>
    <n v="110.300003"/>
    <n v="108.629997"/>
    <n v="109.82"/>
    <n v="109.047974"/>
    <n v="9077400"/>
    <s v="JPM"/>
    <x v="15"/>
    <s v="&gt;=$100.00"/>
    <n v="100"/>
    <n v="0.125"/>
    <n v="337.5"/>
    <n v="294429.52980000002"/>
    <s v="JPM"/>
    <s v="JPMorgan Chase &amp; Co."/>
    <s v="Financials"/>
    <s v="Diversified Banks"/>
    <s v="New York, New York"/>
    <d v="1975-06-30T00:00:00"/>
    <n v="19617"/>
    <m/>
  </r>
  <r>
    <d v="2019-06-19T00:00:00"/>
    <s v="JPM"/>
    <s v="sell"/>
    <n v="500"/>
    <n v="7"/>
    <s v="2019-06-19"/>
    <n v="110.82"/>
    <n v="111.589996"/>
    <n v="109.699997"/>
    <n v="109.910004"/>
    <n v="109.13735200000001"/>
    <n v="13126500"/>
    <s v="JPM"/>
    <x v="7"/>
    <s v="&gt;=$100.00"/>
    <n v="100"/>
    <n v="0.125"/>
    <n v="62.5"/>
    <n v="54568.676000000007"/>
    <s v="JPM"/>
    <s v="JPMorgan Chase &amp; Co."/>
    <s v="Financials"/>
    <s v="Diversified Banks"/>
    <s v="New York, New York"/>
    <d v="1975-06-30T00:00:00"/>
    <n v="19617"/>
    <m/>
  </r>
  <r>
    <d v="2019-06-19T00:00:00"/>
    <s v="JPM"/>
    <s v="buy"/>
    <n v="800"/>
    <n v="12"/>
    <s v="2019-06-19"/>
    <n v="110.82"/>
    <n v="111.589996"/>
    <n v="109.699997"/>
    <n v="109.910004"/>
    <n v="109.13735200000001"/>
    <n v="13126500"/>
    <s v="JPM"/>
    <x v="11"/>
    <s v="&gt;=$100.00"/>
    <n v="100"/>
    <n v="0.125"/>
    <n v="100"/>
    <n v="87309.881600000008"/>
    <s v="JPM"/>
    <s v="JPMorgan Chase &amp; Co."/>
    <s v="Financials"/>
    <s v="Diversified Banks"/>
    <s v="New York, New York"/>
    <d v="1975-06-30T00:00:00"/>
    <n v="19617"/>
    <m/>
  </r>
  <r>
    <d v="2019-04-15T00:00:00"/>
    <s v="JPM"/>
    <s v="sell"/>
    <n v="3400"/>
    <n v="18"/>
    <s v="2019-04-15"/>
    <n v="110.91999800000001"/>
    <n v="111"/>
    <n v="109.120003"/>
    <n v="109.94000200000001"/>
    <n v="109.167137"/>
    <n v="15163800"/>
    <s v="JPM"/>
    <x v="18"/>
    <s v="&gt;=$100.00"/>
    <n v="100"/>
    <n v="0.125"/>
    <n v="425"/>
    <n v="371168.26579999999"/>
    <s v="JPM"/>
    <s v="JPMorgan Chase &amp; Co."/>
    <s v="Financials"/>
    <s v="Diversified Banks"/>
    <s v="New York, New York"/>
    <d v="1975-06-30T00:00:00"/>
    <n v="19617"/>
    <m/>
  </r>
  <r>
    <d v="2019-04-15T00:00:00"/>
    <s v="JPM"/>
    <s v="sell"/>
    <n v="1100"/>
    <n v="12"/>
    <s v="2019-04-15"/>
    <n v="110.91999800000001"/>
    <n v="111"/>
    <n v="109.120003"/>
    <n v="109.94000200000001"/>
    <n v="109.167137"/>
    <n v="15163800"/>
    <s v="JPM"/>
    <x v="11"/>
    <s v="&gt;=$100.00"/>
    <n v="100"/>
    <n v="0.125"/>
    <n v="137.5"/>
    <n v="120083.8507"/>
    <s v="JPM"/>
    <s v="JPMorgan Chase &amp; Co."/>
    <s v="Financials"/>
    <s v="Diversified Banks"/>
    <s v="New York, New York"/>
    <d v="1975-06-30T00:00:00"/>
    <n v="19617"/>
    <m/>
  </r>
  <r>
    <d v="2019-06-20T00:00:00"/>
    <s v="JPM"/>
    <s v="buy"/>
    <n v="1700"/>
    <n v="17"/>
    <s v="2019-06-20"/>
    <n v="110.879997"/>
    <n v="111.089996"/>
    <n v="109.029999"/>
    <n v="110.19000200000001"/>
    <n v="109.41538199999999"/>
    <n v="13638000"/>
    <s v="JPM"/>
    <x v="17"/>
    <s v="&gt;=$100.00"/>
    <n v="100"/>
    <n v="0.125"/>
    <n v="212.5"/>
    <n v="186006.14939999999"/>
    <s v="JPM"/>
    <s v="JPMorgan Chase &amp; Co."/>
    <s v="Financials"/>
    <s v="Diversified Banks"/>
    <s v="New York, New York"/>
    <d v="1975-06-30T00:00:00"/>
    <n v="19617"/>
    <m/>
  </r>
  <r>
    <d v="2019-06-06T00:00:00"/>
    <s v="JPM"/>
    <s v="sell"/>
    <n v="1900"/>
    <n v="19"/>
    <s v="2019-06-06"/>
    <n v="110.150002"/>
    <n v="110.870003"/>
    <n v="108.93"/>
    <n v="110.370003"/>
    <n v="109.594116"/>
    <n v="8726700"/>
    <s v="JPM"/>
    <x v="0"/>
    <s v="&gt;=$100.00"/>
    <n v="100"/>
    <n v="0.125"/>
    <n v="237.5"/>
    <n v="208228.8204"/>
    <s v="JPM"/>
    <s v="JPMorgan Chase &amp; Co."/>
    <s v="Financials"/>
    <s v="Diversified Banks"/>
    <s v="New York, New York"/>
    <d v="1975-06-30T00:00:00"/>
    <n v="19617"/>
    <m/>
  </r>
  <r>
    <d v="2019-06-06T00:00:00"/>
    <s v="JPM"/>
    <s v="sell"/>
    <n v="1200"/>
    <n v="13"/>
    <s v="2019-06-06"/>
    <n v="110.150002"/>
    <n v="110.870003"/>
    <n v="108.93"/>
    <n v="110.370003"/>
    <n v="109.594116"/>
    <n v="8726700"/>
    <s v="JPM"/>
    <x v="13"/>
    <s v="&gt;=$100.00"/>
    <n v="100"/>
    <n v="0.125"/>
    <n v="150"/>
    <n v="131512.93919999999"/>
    <s v="JPM"/>
    <s v="JPMorgan Chase &amp; Co."/>
    <s v="Financials"/>
    <s v="Diversified Banks"/>
    <s v="New York, New York"/>
    <d v="1975-06-30T00:00:00"/>
    <n v="19617"/>
    <m/>
  </r>
  <r>
    <d v="2019-06-06T00:00:00"/>
    <s v="JPM"/>
    <s v="buy"/>
    <n v="2100"/>
    <n v="14"/>
    <s v="2019-06-06"/>
    <n v="110.150002"/>
    <n v="110.870003"/>
    <n v="108.93"/>
    <n v="110.370003"/>
    <n v="109.594116"/>
    <n v="8726700"/>
    <s v="JPM"/>
    <x v="16"/>
    <s v="&gt;=$100.00"/>
    <n v="100"/>
    <n v="0.125"/>
    <n v="262.5"/>
    <n v="230147.64360000001"/>
    <s v="JPM"/>
    <s v="JPMorgan Chase &amp; Co."/>
    <s v="Financials"/>
    <s v="Diversified Banks"/>
    <s v="New York, New York"/>
    <d v="1975-06-30T00:00:00"/>
    <n v="19617"/>
    <m/>
  </r>
  <r>
    <d v="2019-06-11T00:00:00"/>
    <s v="JPM"/>
    <s v="sell"/>
    <n v="300"/>
    <n v="2"/>
    <s v="2019-06-11"/>
    <n v="110.82"/>
    <n v="111.57"/>
    <n v="110.370003"/>
    <n v="110.68"/>
    <n v="109.901932"/>
    <n v="9847700"/>
    <s v="JPM"/>
    <x v="10"/>
    <s v="&gt;=$100.00"/>
    <n v="100"/>
    <n v="0.125"/>
    <n v="37.5"/>
    <n v="32970.579599999997"/>
    <s v="JPM"/>
    <s v="JPMorgan Chase &amp; Co."/>
    <s v="Financials"/>
    <s v="Diversified Banks"/>
    <s v="New York, New York"/>
    <d v="1975-06-30T00:00:00"/>
    <n v="19617"/>
    <m/>
  </r>
  <r>
    <d v="2019-06-11T00:00:00"/>
    <s v="JPM"/>
    <s v="sell"/>
    <n v="1500"/>
    <n v="20"/>
    <s v="2019-06-11"/>
    <n v="110.82"/>
    <n v="111.57"/>
    <n v="110.370003"/>
    <n v="110.68"/>
    <n v="109.901932"/>
    <n v="9847700"/>
    <s v="JPM"/>
    <x v="15"/>
    <s v="&gt;=$100.00"/>
    <n v="100"/>
    <n v="0.125"/>
    <n v="187.5"/>
    <n v="164852.89799999999"/>
    <s v="JPM"/>
    <s v="JPMorgan Chase &amp; Co."/>
    <s v="Financials"/>
    <s v="Diversified Banks"/>
    <s v="New York, New York"/>
    <d v="1975-06-30T00:00:00"/>
    <n v="19617"/>
    <m/>
  </r>
  <r>
    <d v="2019-06-11T00:00:00"/>
    <s v="JPM"/>
    <s v="sell"/>
    <n v="1300"/>
    <n v="17"/>
    <s v="2019-06-11"/>
    <n v="110.82"/>
    <n v="111.57"/>
    <n v="110.370003"/>
    <n v="110.68"/>
    <n v="109.901932"/>
    <n v="9847700"/>
    <s v="JPM"/>
    <x v="17"/>
    <s v="&gt;=$100.00"/>
    <n v="100"/>
    <n v="0.125"/>
    <n v="162.5"/>
    <n v="142872.5116"/>
    <s v="JPM"/>
    <s v="JPMorgan Chase &amp; Co."/>
    <s v="Financials"/>
    <s v="Diversified Banks"/>
    <s v="New York, New York"/>
    <d v="1975-06-30T00:00:00"/>
    <n v="19617"/>
    <m/>
  </r>
  <r>
    <d v="2019-06-11T00:00:00"/>
    <s v="JPM"/>
    <s v="buy"/>
    <n v="1400"/>
    <n v="15"/>
    <s v="2019-06-11"/>
    <n v="110.82"/>
    <n v="111.57"/>
    <n v="110.370003"/>
    <n v="110.68"/>
    <n v="109.901932"/>
    <n v="9847700"/>
    <s v="JPM"/>
    <x v="9"/>
    <s v="&gt;=$100.00"/>
    <n v="100"/>
    <n v="0.125"/>
    <n v="175"/>
    <n v="153862.70480000001"/>
    <s v="JPM"/>
    <s v="JPMorgan Chase &amp; Co."/>
    <s v="Financials"/>
    <s v="Diversified Banks"/>
    <s v="New York, New York"/>
    <d v="1975-06-30T00:00:00"/>
    <n v="19617"/>
    <m/>
  </r>
  <r>
    <d v="2019-05-17T00:00:00"/>
    <s v="JPM"/>
    <s v="sell"/>
    <n v="800"/>
    <n v="13"/>
    <s v="2019-05-17"/>
    <n v="110"/>
    <n v="111.75"/>
    <n v="109.83000199999999"/>
    <n v="110.769997"/>
    <n v="109.99129499999999"/>
    <n v="9570100"/>
    <s v="JPM"/>
    <x v="13"/>
    <s v="&gt;=$100.00"/>
    <n v="100"/>
    <n v="0.125"/>
    <n v="100"/>
    <n v="87993.035999999993"/>
    <s v="JPM"/>
    <s v="JPMorgan Chase &amp; Co."/>
    <s v="Financials"/>
    <s v="Diversified Banks"/>
    <s v="New York, New York"/>
    <d v="1975-06-30T00:00:00"/>
    <n v="19617"/>
    <m/>
  </r>
  <r>
    <d v="2019-05-17T00:00:00"/>
    <s v="JPM"/>
    <s v="sell"/>
    <n v="2500"/>
    <n v="17"/>
    <s v="2019-05-17"/>
    <n v="110"/>
    <n v="111.75"/>
    <n v="109.83000199999999"/>
    <n v="110.769997"/>
    <n v="109.99129499999999"/>
    <n v="9570100"/>
    <s v="JPM"/>
    <x v="17"/>
    <s v="&gt;=$100.00"/>
    <n v="100"/>
    <n v="0.125"/>
    <n v="312.5"/>
    <n v="274978.23749999999"/>
    <s v="JPM"/>
    <s v="JPMorgan Chase &amp; Co."/>
    <s v="Financials"/>
    <s v="Diversified Banks"/>
    <s v="New York, New York"/>
    <d v="1975-06-30T00:00:00"/>
    <n v="19617"/>
    <m/>
  </r>
  <r>
    <d v="2019-05-17T00:00:00"/>
    <s v="JPM"/>
    <s v="buy"/>
    <n v="1600"/>
    <n v="14"/>
    <s v="2019-05-17"/>
    <n v="110"/>
    <n v="111.75"/>
    <n v="109.83000199999999"/>
    <n v="110.769997"/>
    <n v="109.99129499999999"/>
    <n v="9570100"/>
    <s v="JPM"/>
    <x v="16"/>
    <s v="&gt;=$100.00"/>
    <n v="100"/>
    <n v="0.125"/>
    <n v="200"/>
    <n v="175986.07199999999"/>
    <s v="JPM"/>
    <s v="JPMorgan Chase &amp; Co."/>
    <s v="Financials"/>
    <s v="Diversified Banks"/>
    <s v="New York, New York"/>
    <d v="1975-06-30T00:00:00"/>
    <n v="19617"/>
    <m/>
  </r>
  <r>
    <d v="2019-05-17T00:00:00"/>
    <s v="JPM"/>
    <s v="sell"/>
    <n v="600"/>
    <n v="4"/>
    <s v="2019-05-17"/>
    <n v="110"/>
    <n v="111.75"/>
    <n v="109.83000199999999"/>
    <n v="110.769997"/>
    <n v="109.99129499999999"/>
    <n v="9570100"/>
    <s v="JPM"/>
    <x v="14"/>
    <s v="&gt;=$100.00"/>
    <n v="100"/>
    <n v="0.125"/>
    <n v="75"/>
    <n v="65994.777000000002"/>
    <s v="JPM"/>
    <s v="JPMorgan Chase &amp; Co."/>
    <s v="Financials"/>
    <s v="Diversified Banks"/>
    <s v="New York, New York"/>
    <d v="1975-06-30T00:00:00"/>
    <n v="19617"/>
    <m/>
  </r>
  <r>
    <d v="2019-05-22T00:00:00"/>
    <s v="JPM"/>
    <s v="buy"/>
    <n v="1700"/>
    <n v="13"/>
    <s v="2019-05-22"/>
    <n v="111.400002"/>
    <n v="111.790001"/>
    <n v="110.75"/>
    <n v="110.82"/>
    <n v="110.040947"/>
    <n v="7918900"/>
    <s v="JPM"/>
    <x v="13"/>
    <s v="&gt;=$100.00"/>
    <n v="100"/>
    <n v="0.125"/>
    <n v="212.5"/>
    <n v="187069.60990000001"/>
    <s v="JPM"/>
    <s v="JPMorgan Chase &amp; Co."/>
    <s v="Financials"/>
    <s v="Diversified Banks"/>
    <s v="New York, New York"/>
    <d v="1975-06-30T00:00:00"/>
    <n v="19617"/>
    <m/>
  </r>
  <r>
    <d v="2019-05-22T00:00:00"/>
    <s v="JPM"/>
    <s v="buy"/>
    <n v="1000"/>
    <n v="8"/>
    <s v="2019-05-22"/>
    <n v="111.400002"/>
    <n v="111.790001"/>
    <n v="110.75"/>
    <n v="110.82"/>
    <n v="110.040947"/>
    <n v="7918900"/>
    <s v="JPM"/>
    <x v="4"/>
    <s v="&gt;=$100.00"/>
    <n v="100"/>
    <n v="0.125"/>
    <n v="125"/>
    <n v="110040.947"/>
    <s v="JPM"/>
    <s v="JPMorgan Chase &amp; Co."/>
    <s v="Financials"/>
    <s v="Diversified Banks"/>
    <s v="New York, New York"/>
    <d v="1975-06-30T00:00:00"/>
    <n v="19617"/>
    <m/>
  </r>
  <r>
    <d v="2019-04-16T00:00:00"/>
    <s v="JPM"/>
    <s v="buy"/>
    <n v="800"/>
    <n v="8"/>
    <s v="2019-04-16"/>
    <n v="109.900002"/>
    <n v="111.389999"/>
    <n v="109.860001"/>
    <n v="111.099998"/>
    <n v="110.318977"/>
    <n v="11583200"/>
    <s v="JPM"/>
    <x v="4"/>
    <s v="&gt;=$100.00"/>
    <n v="100"/>
    <n v="0.125"/>
    <n v="100"/>
    <n v="88255.181599999996"/>
    <s v="JPM"/>
    <s v="JPMorgan Chase &amp; Co."/>
    <s v="Financials"/>
    <s v="Diversified Banks"/>
    <s v="New York, New York"/>
    <d v="1975-06-30T00:00:00"/>
    <n v="19617"/>
    <m/>
  </r>
  <r>
    <d v="2019-04-16T00:00:00"/>
    <s v="JPM"/>
    <s v="sell"/>
    <n v="1700"/>
    <n v="7"/>
    <s v="2019-04-16"/>
    <n v="109.900002"/>
    <n v="111.389999"/>
    <n v="109.860001"/>
    <n v="111.099998"/>
    <n v="110.318977"/>
    <n v="11583200"/>
    <s v="JPM"/>
    <x v="7"/>
    <s v="&gt;=$100.00"/>
    <n v="100"/>
    <n v="0.125"/>
    <n v="212.5"/>
    <n v="187542.26089999999"/>
    <s v="JPM"/>
    <s v="JPMorgan Chase &amp; Co."/>
    <s v="Financials"/>
    <s v="Diversified Banks"/>
    <s v="New York, New York"/>
    <d v="1975-06-30T00:00:00"/>
    <n v="19617"/>
    <m/>
  </r>
  <r>
    <d v="2019-04-16T00:00:00"/>
    <s v="JPM"/>
    <s v="sell"/>
    <n v="1700"/>
    <n v="17"/>
    <s v="2019-04-16"/>
    <n v="109.900002"/>
    <n v="111.389999"/>
    <n v="109.860001"/>
    <n v="111.099998"/>
    <n v="110.318977"/>
    <n v="11583200"/>
    <s v="JPM"/>
    <x v="17"/>
    <s v="&gt;=$100.00"/>
    <n v="100"/>
    <n v="0.125"/>
    <n v="212.5"/>
    <n v="187542.26089999999"/>
    <s v="JPM"/>
    <s v="JPMorgan Chase &amp; Co."/>
    <s v="Financials"/>
    <s v="Diversified Banks"/>
    <s v="New York, New York"/>
    <d v="1975-06-30T00:00:00"/>
    <n v="19617"/>
    <m/>
  </r>
  <r>
    <d v="2019-04-16T00:00:00"/>
    <s v="JPM"/>
    <s v="sell"/>
    <n v="800"/>
    <n v="11"/>
    <s v="2019-04-16"/>
    <n v="109.900002"/>
    <n v="111.389999"/>
    <n v="109.860001"/>
    <n v="111.099998"/>
    <n v="110.318977"/>
    <n v="11583200"/>
    <s v="JPM"/>
    <x v="1"/>
    <s v="&gt;=$100.00"/>
    <n v="100"/>
    <n v="0.125"/>
    <n v="100"/>
    <n v="88255.181599999996"/>
    <s v="JPM"/>
    <s v="JPMorgan Chase &amp; Co."/>
    <s v="Financials"/>
    <s v="Diversified Banks"/>
    <s v="New York, New York"/>
    <d v="1975-06-30T00:00:00"/>
    <n v="19617"/>
    <m/>
  </r>
  <r>
    <d v="2019-05-16T00:00:00"/>
    <s v="JPM"/>
    <s v="sell"/>
    <n v="400"/>
    <n v="9"/>
    <s v="2019-05-16"/>
    <n v="110.620003"/>
    <n v="112.16999800000001"/>
    <n v="110.589996"/>
    <n v="111.30999799999999"/>
    <n v="110.52750399999999"/>
    <n v="9672700"/>
    <s v="JPM"/>
    <x v="6"/>
    <s v="&gt;=$100.00"/>
    <n v="100"/>
    <n v="0.125"/>
    <n v="50"/>
    <n v="44211.001600000003"/>
    <s v="JPM"/>
    <s v="JPMorgan Chase &amp; Co."/>
    <s v="Financials"/>
    <s v="Diversified Banks"/>
    <s v="New York, New York"/>
    <d v="1975-06-30T00:00:00"/>
    <n v="19617"/>
    <m/>
  </r>
  <r>
    <d v="2019-05-16T00:00:00"/>
    <s v="JPM"/>
    <s v="sell"/>
    <n v="700"/>
    <n v="4"/>
    <s v="2019-05-16"/>
    <n v="110.620003"/>
    <n v="112.16999800000001"/>
    <n v="110.589996"/>
    <n v="111.30999799999999"/>
    <n v="110.52750399999999"/>
    <n v="9672700"/>
    <s v="JPM"/>
    <x v="14"/>
    <s v="&gt;=$100.00"/>
    <n v="100"/>
    <n v="0.125"/>
    <n v="87.5"/>
    <n v="77369.252800000002"/>
    <s v="JPM"/>
    <s v="JPMorgan Chase &amp; Co."/>
    <s v="Financials"/>
    <s v="Diversified Banks"/>
    <s v="New York, New York"/>
    <d v="1975-06-30T00:00:00"/>
    <n v="19617"/>
    <m/>
  </r>
  <r>
    <d v="2019-05-16T00:00:00"/>
    <s v="JPM"/>
    <s v="buy"/>
    <n v="100"/>
    <n v="2"/>
    <s v="2019-05-16"/>
    <n v="110.620003"/>
    <n v="112.16999800000001"/>
    <n v="110.589996"/>
    <n v="111.30999799999999"/>
    <n v="110.52750399999999"/>
    <n v="9672700"/>
    <s v="JPM"/>
    <x v="10"/>
    <s v="&gt;=$100.00"/>
    <n v="100"/>
    <n v="0.125"/>
    <n v="12.5"/>
    <n v="11052.750400000001"/>
    <s v="JPM"/>
    <s v="JPMorgan Chase &amp; Co."/>
    <s v="Financials"/>
    <s v="Diversified Banks"/>
    <s v="New York, New York"/>
    <d v="1975-06-30T00:00:00"/>
    <n v="19617"/>
    <m/>
  </r>
  <r>
    <d v="2019-05-16T00:00:00"/>
    <s v="JPM"/>
    <s v="buy"/>
    <n v="1100"/>
    <n v="15"/>
    <s v="2019-05-16"/>
    <n v="110.620003"/>
    <n v="112.16999800000001"/>
    <n v="110.589996"/>
    <n v="111.30999799999999"/>
    <n v="110.52750399999999"/>
    <n v="9672700"/>
    <s v="JPM"/>
    <x v="9"/>
    <s v="&gt;=$100.00"/>
    <n v="100"/>
    <n v="0.125"/>
    <n v="137.5"/>
    <n v="121580.25440000001"/>
    <s v="JPM"/>
    <s v="JPMorgan Chase &amp; Co."/>
    <s v="Financials"/>
    <s v="Diversified Banks"/>
    <s v="New York, New York"/>
    <d v="1975-06-30T00:00:00"/>
    <n v="19617"/>
    <m/>
  </r>
  <r>
    <d v="2019-05-16T00:00:00"/>
    <s v="JPM"/>
    <s v="sell"/>
    <n v="600"/>
    <n v="8"/>
    <s v="2019-05-16"/>
    <n v="110.620003"/>
    <n v="112.16999800000001"/>
    <n v="110.589996"/>
    <n v="111.30999799999999"/>
    <n v="110.52750399999999"/>
    <n v="9672700"/>
    <s v="JPM"/>
    <x v="4"/>
    <s v="&gt;=$100.00"/>
    <n v="100"/>
    <n v="0.125"/>
    <n v="75"/>
    <n v="66316.502399999998"/>
    <s v="JPM"/>
    <s v="JPMorgan Chase &amp; Co."/>
    <s v="Financials"/>
    <s v="Diversified Banks"/>
    <s v="New York, New York"/>
    <d v="1975-06-30T00:00:00"/>
    <n v="19617"/>
    <m/>
  </r>
  <r>
    <d v="2019-05-20T00:00:00"/>
    <s v="JPM"/>
    <s v="buy"/>
    <n v="600"/>
    <n v="18"/>
    <s v="2019-05-20"/>
    <n v="110.58000199999999"/>
    <n v="111.80999799999999"/>
    <n v="110.370003"/>
    <n v="111.349998"/>
    <n v="110.567223"/>
    <n v="8518200"/>
    <s v="JPM"/>
    <x v="18"/>
    <s v="&gt;=$100.00"/>
    <n v="100"/>
    <n v="0.125"/>
    <n v="75"/>
    <n v="66340.333799999993"/>
    <s v="JPM"/>
    <s v="JPMorgan Chase &amp; Co."/>
    <s v="Financials"/>
    <s v="Diversified Banks"/>
    <s v="New York, New York"/>
    <d v="1975-06-30T00:00:00"/>
    <n v="19617"/>
    <m/>
  </r>
  <r>
    <d v="2019-05-20T00:00:00"/>
    <s v="JPM"/>
    <s v="buy"/>
    <n v="1200"/>
    <n v="9"/>
    <s v="2019-05-20"/>
    <n v="110.58000199999999"/>
    <n v="111.80999799999999"/>
    <n v="110.370003"/>
    <n v="111.349998"/>
    <n v="110.567223"/>
    <n v="8518200"/>
    <s v="JPM"/>
    <x v="6"/>
    <s v="&gt;=$100.00"/>
    <n v="100"/>
    <n v="0.125"/>
    <n v="150"/>
    <n v="132680.66759999999"/>
    <s v="JPM"/>
    <s v="JPMorgan Chase &amp; Co."/>
    <s v="Financials"/>
    <s v="Diversified Banks"/>
    <s v="New York, New York"/>
    <d v="1975-06-30T00:00:00"/>
    <n v="19617"/>
    <m/>
  </r>
  <r>
    <d v="2019-06-28T00:00:00"/>
    <s v="JPM"/>
    <s v="sell"/>
    <n v="1100"/>
    <n v="20"/>
    <s v="2019-06-28"/>
    <n v="111.040001"/>
    <n v="112.43"/>
    <n v="110.900002"/>
    <n v="111.800003"/>
    <n v="111.014061"/>
    <n v="21634700"/>
    <s v="JPM"/>
    <x v="15"/>
    <s v="&gt;=$100.00"/>
    <n v="100"/>
    <n v="0.125"/>
    <n v="137.5"/>
    <n v="122115.46709999999"/>
    <s v="JPM"/>
    <s v="JPMorgan Chase &amp; Co."/>
    <s v="Financials"/>
    <s v="Diversified Banks"/>
    <s v="New York, New York"/>
    <d v="1975-06-30T00:00:00"/>
    <n v="19617"/>
    <m/>
  </r>
  <r>
    <d v="2019-06-28T00:00:00"/>
    <s v="JPM"/>
    <s v="sell"/>
    <n v="100"/>
    <n v="3"/>
    <s v="2019-06-28"/>
    <n v="111.040001"/>
    <n v="112.43"/>
    <n v="110.900002"/>
    <n v="111.800003"/>
    <n v="111.014061"/>
    <n v="21634700"/>
    <s v="JPM"/>
    <x v="3"/>
    <s v="&gt;=$100.00"/>
    <n v="100"/>
    <n v="0.125"/>
    <n v="12.5"/>
    <n v="11101.4061"/>
    <s v="JPM"/>
    <s v="JPMorgan Chase &amp; Co."/>
    <s v="Financials"/>
    <s v="Diversified Banks"/>
    <s v="New York, New York"/>
    <d v="1975-06-30T00:00:00"/>
    <n v="19617"/>
    <m/>
  </r>
  <r>
    <d v="2019-05-10T00:00:00"/>
    <s v="JPM"/>
    <s v="sell"/>
    <n v="1200"/>
    <n v="10"/>
    <s v="2019-05-10"/>
    <n v="111.75"/>
    <n v="112.839996"/>
    <n v="110.540001"/>
    <n v="112.510002"/>
    <n v="111.71907"/>
    <n v="13189000"/>
    <s v="JPM"/>
    <x v="2"/>
    <s v="&gt;=$100.00"/>
    <n v="100"/>
    <n v="0.125"/>
    <n v="150"/>
    <n v="134062.88399999999"/>
    <s v="JPM"/>
    <s v="JPMorgan Chase &amp; Co."/>
    <s v="Financials"/>
    <s v="Diversified Banks"/>
    <s v="New York, New York"/>
    <d v="1975-06-30T00:00:00"/>
    <n v="19617"/>
    <m/>
  </r>
  <r>
    <d v="2019-05-09T00:00:00"/>
    <s v="JPM"/>
    <s v="sell"/>
    <n v="1100"/>
    <n v="11"/>
    <s v="2019-05-09"/>
    <n v="111.139999"/>
    <n v="112.739998"/>
    <n v="110.58000199999999"/>
    <n v="112.519997"/>
    <n v="111.728996"/>
    <n v="12205900"/>
    <s v="JPM"/>
    <x v="1"/>
    <s v="&gt;=$100.00"/>
    <n v="100"/>
    <n v="0.125"/>
    <n v="137.5"/>
    <n v="122901.8956"/>
    <s v="JPM"/>
    <s v="JPMorgan Chase &amp; Co."/>
    <s v="Financials"/>
    <s v="Diversified Banks"/>
    <s v="New York, New York"/>
    <d v="1975-06-30T00:00:00"/>
    <n v="19617"/>
    <m/>
  </r>
  <r>
    <d v="2019-05-09T00:00:00"/>
    <s v="JPM"/>
    <s v="buy"/>
    <n v="300"/>
    <n v="5"/>
    <s v="2019-05-09"/>
    <n v="111.139999"/>
    <n v="112.739998"/>
    <n v="110.58000199999999"/>
    <n v="112.519997"/>
    <n v="111.728996"/>
    <n v="12205900"/>
    <s v="JPM"/>
    <x v="12"/>
    <s v="&gt;=$100.00"/>
    <n v="100"/>
    <n v="0.125"/>
    <n v="37.5"/>
    <n v="33518.698799999998"/>
    <s v="JPM"/>
    <s v="JPMorgan Chase &amp; Co."/>
    <s v="Financials"/>
    <s v="Diversified Banks"/>
    <s v="New York, New York"/>
    <d v="1975-06-30T00:00:00"/>
    <n v="19617"/>
    <m/>
  </r>
  <r>
    <d v="2019-05-08T00:00:00"/>
    <s v="JPM"/>
    <s v="sell"/>
    <n v="600"/>
    <n v="6"/>
    <s v="2019-05-08"/>
    <n v="112.660004"/>
    <n v="113.66999800000001"/>
    <n v="112.459999"/>
    <n v="112.610001"/>
    <n v="111.81836699999999"/>
    <n v="9575800"/>
    <s v="JPM"/>
    <x v="5"/>
    <s v="&gt;=$100.00"/>
    <n v="100"/>
    <n v="0.125"/>
    <n v="75"/>
    <n v="67091.020199999999"/>
    <s v="JPM"/>
    <s v="JPMorgan Chase &amp; Co."/>
    <s v="Financials"/>
    <s v="Diversified Banks"/>
    <s v="New York, New York"/>
    <d v="1975-06-30T00:00:00"/>
    <n v="19617"/>
    <m/>
  </r>
  <r>
    <d v="2019-05-08T00:00:00"/>
    <s v="JPM"/>
    <s v="buy"/>
    <n v="600"/>
    <n v="5"/>
    <s v="2019-05-08"/>
    <n v="112.660004"/>
    <n v="113.66999800000001"/>
    <n v="112.459999"/>
    <n v="112.610001"/>
    <n v="111.81836699999999"/>
    <n v="9575800"/>
    <s v="JPM"/>
    <x v="12"/>
    <s v="&gt;=$100.00"/>
    <n v="100"/>
    <n v="0.125"/>
    <n v="75"/>
    <n v="67091.020199999999"/>
    <s v="JPM"/>
    <s v="JPMorgan Chase &amp; Co."/>
    <s v="Financials"/>
    <s v="Diversified Banks"/>
    <s v="New York, New York"/>
    <d v="1975-06-30T00:00:00"/>
    <n v="19617"/>
    <m/>
  </r>
  <r>
    <d v="2019-05-07T00:00:00"/>
    <s v="JPM"/>
    <s v="sell"/>
    <n v="1900"/>
    <n v="18"/>
    <s v="2019-05-07"/>
    <n v="114.029999"/>
    <n v="114.029999"/>
    <n v="112.290001"/>
    <n v="113.209999"/>
    <n v="112.414146"/>
    <n v="15017700"/>
    <s v="JPM"/>
    <x v="18"/>
    <s v="&gt;=$100.00"/>
    <n v="100"/>
    <n v="0.125"/>
    <n v="237.5"/>
    <n v="213586.8774"/>
    <s v="JPM"/>
    <s v="JPMorgan Chase &amp; Co."/>
    <s v="Financials"/>
    <s v="Diversified Banks"/>
    <s v="New York, New York"/>
    <d v="1975-06-30T00:00:00"/>
    <n v="19617"/>
    <m/>
  </r>
  <r>
    <d v="2019-04-24T00:00:00"/>
    <s v="JPM"/>
    <s v="buy"/>
    <n v="500"/>
    <n v="10"/>
    <s v="2019-04-24"/>
    <n v="113.260002"/>
    <n v="114.150002"/>
    <n v="112.80999799999999"/>
    <n v="113.550003"/>
    <n v="112.751762"/>
    <n v="9245700"/>
    <s v="JPM"/>
    <x v="2"/>
    <s v="&gt;=$100.00"/>
    <n v="100"/>
    <n v="0.125"/>
    <n v="62.5"/>
    <n v="56375.881000000001"/>
    <s v="JPM"/>
    <s v="JPMorgan Chase &amp; Co."/>
    <s v="Financials"/>
    <s v="Diversified Banks"/>
    <s v="New York, New York"/>
    <d v="1975-06-30T00:00:00"/>
    <n v="19617"/>
    <m/>
  </r>
  <r>
    <d v="2019-04-22T00:00:00"/>
    <s v="JPM"/>
    <s v="sell"/>
    <n v="300"/>
    <n v="6"/>
    <s v="2019-04-22"/>
    <n v="112.83000199999999"/>
    <n v="113.93"/>
    <n v="112.660004"/>
    <n v="113.599998"/>
    <n v="112.801399"/>
    <n v="7975900"/>
    <s v="JPM"/>
    <x v="5"/>
    <s v="&gt;=$100.00"/>
    <n v="100"/>
    <n v="0.125"/>
    <n v="37.5"/>
    <n v="33840.419699999999"/>
    <s v="JPM"/>
    <s v="JPMorgan Chase &amp; Co."/>
    <s v="Financials"/>
    <s v="Diversified Banks"/>
    <s v="New York, New York"/>
    <d v="1975-06-30T00:00:00"/>
    <n v="19617"/>
    <m/>
  </r>
  <r>
    <d v="2019-04-25T00:00:00"/>
    <s v="JPM"/>
    <s v="sell"/>
    <n v="2600"/>
    <n v="16"/>
    <s v="2019-04-25"/>
    <n v="113.010002"/>
    <n v="114.150002"/>
    <n v="112.5"/>
    <n v="113.610001"/>
    <n v="112.811333"/>
    <n v="9311800"/>
    <s v="JPM"/>
    <x v="8"/>
    <s v="&gt;=$100.00"/>
    <n v="100"/>
    <n v="0.125"/>
    <n v="325"/>
    <n v="293309.46580000001"/>
    <s v="JPM"/>
    <s v="JPMorgan Chase &amp; Co."/>
    <s v="Financials"/>
    <s v="Diversified Banks"/>
    <s v="New York, New York"/>
    <d v="1975-06-30T00:00:00"/>
    <n v="19617"/>
    <m/>
  </r>
  <r>
    <d v="2019-04-25T00:00:00"/>
    <s v="JPM"/>
    <s v="buy"/>
    <n v="500"/>
    <n v="9"/>
    <s v="2019-04-25"/>
    <n v="113.010002"/>
    <n v="114.150002"/>
    <n v="112.5"/>
    <n v="113.610001"/>
    <n v="112.811333"/>
    <n v="9311800"/>
    <s v="JPM"/>
    <x v="6"/>
    <s v="&gt;=$100.00"/>
    <n v="100"/>
    <n v="0.125"/>
    <n v="62.5"/>
    <n v="56405.666499999999"/>
    <s v="JPM"/>
    <s v="JPMorgan Chase &amp; Co."/>
    <s v="Financials"/>
    <s v="Diversified Banks"/>
    <s v="New York, New York"/>
    <d v="1975-06-30T00:00:00"/>
    <n v="19617"/>
    <m/>
  </r>
  <r>
    <d v="2019-04-23T00:00:00"/>
    <s v="JPM"/>
    <s v="buy"/>
    <n v="500"/>
    <n v="6"/>
    <s v="2019-04-23"/>
    <n v="113"/>
    <n v="114.370003"/>
    <n v="112.849998"/>
    <n v="113.739998"/>
    <n v="112.940414"/>
    <n v="9193100"/>
    <s v="JPM"/>
    <x v="5"/>
    <s v="&gt;=$100.00"/>
    <n v="100"/>
    <n v="0.125"/>
    <n v="62.5"/>
    <n v="56470.207000000002"/>
    <s v="JPM"/>
    <s v="JPMorgan Chase &amp; Co."/>
    <s v="Financials"/>
    <s v="Diversified Banks"/>
    <s v="New York, New York"/>
    <d v="1975-06-30T00:00:00"/>
    <n v="19617"/>
    <m/>
  </r>
  <r>
    <d v="2019-04-23T00:00:00"/>
    <s v="JPM"/>
    <s v="sell"/>
    <n v="100"/>
    <n v="1"/>
    <s v="2019-04-23"/>
    <n v="113"/>
    <n v="114.370003"/>
    <n v="112.849998"/>
    <n v="113.739998"/>
    <n v="112.940414"/>
    <n v="9193100"/>
    <s v="JPM"/>
    <x v="19"/>
    <s v="&gt;=$100.00"/>
    <n v="100"/>
    <n v="0.125"/>
    <n v="12.5"/>
    <n v="11294.0414"/>
    <s v="JPM"/>
    <s v="JPMorgan Chase &amp; Co."/>
    <s v="Financials"/>
    <s v="Diversified Banks"/>
    <s v="New York, New York"/>
    <d v="1975-06-30T00:00:00"/>
    <n v="19617"/>
    <m/>
  </r>
  <r>
    <d v="2019-04-23T00:00:00"/>
    <s v="JPM"/>
    <s v="buy"/>
    <n v="600"/>
    <n v="8"/>
    <s v="2019-04-23"/>
    <n v="113"/>
    <n v="114.370003"/>
    <n v="112.849998"/>
    <n v="113.739998"/>
    <n v="112.940414"/>
    <n v="9193100"/>
    <s v="JPM"/>
    <x v="4"/>
    <s v="&gt;=$100.00"/>
    <n v="100"/>
    <n v="0.125"/>
    <n v="75"/>
    <n v="67764.248399999997"/>
    <s v="JPM"/>
    <s v="JPMorgan Chase &amp; Co."/>
    <s v="Financials"/>
    <s v="Diversified Banks"/>
    <s v="New York, New York"/>
    <d v="1975-06-30T00:00:00"/>
    <n v="19617"/>
    <m/>
  </r>
  <r>
    <d v="2019-04-23T00:00:00"/>
    <s v="JPM"/>
    <s v="sell"/>
    <n v="1800"/>
    <n v="19"/>
    <s v="2019-04-23"/>
    <n v="113"/>
    <n v="114.370003"/>
    <n v="112.849998"/>
    <n v="113.739998"/>
    <n v="112.940414"/>
    <n v="9193100"/>
    <s v="JPM"/>
    <x v="0"/>
    <s v="&gt;=$100.00"/>
    <n v="100"/>
    <n v="0.125"/>
    <n v="225"/>
    <n v="203292.7452"/>
    <s v="JPM"/>
    <s v="JPMorgan Chase &amp; Co."/>
    <s v="Financials"/>
    <s v="Diversified Banks"/>
    <s v="New York, New York"/>
    <d v="1975-06-30T00:00:00"/>
    <n v="19617"/>
    <m/>
  </r>
  <r>
    <d v="2019-04-17T00:00:00"/>
    <s v="JPM"/>
    <s v="buy"/>
    <n v="1200"/>
    <n v="20"/>
    <s v="2019-04-17"/>
    <n v="111.699997"/>
    <n v="114.660004"/>
    <n v="111.010002"/>
    <n v="114.300003"/>
    <n v="113.496483"/>
    <n v="17791900"/>
    <s v="JPM"/>
    <x v="15"/>
    <s v="&gt;=$100.00"/>
    <n v="100"/>
    <n v="0.125"/>
    <n v="150"/>
    <n v="136195.77960000001"/>
    <s v="JPM"/>
    <s v="JPMorgan Chase &amp; Co."/>
    <s v="Financials"/>
    <s v="Diversified Banks"/>
    <s v="New York, New York"/>
    <d v="1975-06-30T00:00:00"/>
    <n v="19617"/>
    <m/>
  </r>
  <r>
    <d v="2019-04-26T00:00:00"/>
    <s v="JPM"/>
    <s v="buy"/>
    <n v="200"/>
    <n v="2"/>
    <s v="2019-04-26"/>
    <n v="113.949997"/>
    <n v="114.58000199999999"/>
    <n v="113.599998"/>
    <n v="114.470001"/>
    <n v="113.665291"/>
    <n v="7889300"/>
    <s v="JPM"/>
    <x v="10"/>
    <s v="&gt;=$100.00"/>
    <n v="100"/>
    <n v="0.125"/>
    <n v="25"/>
    <n v="22733.058199999999"/>
    <s v="JPM"/>
    <s v="JPMorgan Chase &amp; Co."/>
    <s v="Financials"/>
    <s v="Diversified Banks"/>
    <s v="New York, New York"/>
    <d v="1975-06-30T00:00:00"/>
    <n v="19617"/>
    <m/>
  </r>
  <r>
    <d v="2019-04-26T00:00:00"/>
    <s v="JPM"/>
    <s v="sell"/>
    <n v="1600"/>
    <n v="14"/>
    <s v="2019-04-26"/>
    <n v="113.949997"/>
    <n v="114.58000199999999"/>
    <n v="113.599998"/>
    <n v="114.470001"/>
    <n v="113.665291"/>
    <n v="7889300"/>
    <s v="JPM"/>
    <x v="16"/>
    <s v="&gt;=$100.00"/>
    <n v="100"/>
    <n v="0.125"/>
    <n v="200"/>
    <n v="181864.4656"/>
    <s v="JPM"/>
    <s v="JPMorgan Chase &amp; Co."/>
    <s v="Financials"/>
    <s v="Diversified Banks"/>
    <s v="New York, New York"/>
    <d v="1975-06-30T00:00:00"/>
    <n v="19617"/>
    <m/>
  </r>
  <r>
    <d v="2019-04-26T00:00:00"/>
    <s v="JPM"/>
    <s v="buy"/>
    <n v="700"/>
    <n v="15"/>
    <s v="2019-04-26"/>
    <n v="113.949997"/>
    <n v="114.58000199999999"/>
    <n v="113.599998"/>
    <n v="114.470001"/>
    <n v="113.665291"/>
    <n v="7889300"/>
    <s v="JPM"/>
    <x v="9"/>
    <s v="&gt;=$100.00"/>
    <n v="100"/>
    <n v="0.125"/>
    <n v="87.5"/>
    <n v="79565.703699999998"/>
    <s v="JPM"/>
    <s v="JPMorgan Chase &amp; Co."/>
    <s v="Financials"/>
    <s v="Diversified Banks"/>
    <s v="New York, New York"/>
    <d v="1975-06-30T00:00:00"/>
    <n v="19617"/>
    <m/>
  </r>
  <r>
    <d v="2019-05-06T00:00:00"/>
    <s v="JPM"/>
    <s v="buy"/>
    <n v="2600"/>
    <n v="20"/>
    <s v="2019-05-06"/>
    <n v="114.18"/>
    <n v="115.470001"/>
    <n v="113.720001"/>
    <n v="115.089996"/>
    <n v="114.28093"/>
    <n v="9387000"/>
    <s v="JPM"/>
    <x v="15"/>
    <s v="&gt;=$100.00"/>
    <n v="100"/>
    <n v="0.125"/>
    <n v="325"/>
    <n v="297130.41800000001"/>
    <s v="JPM"/>
    <s v="JPMorgan Chase &amp; Co."/>
    <s v="Financials"/>
    <s v="Diversified Banks"/>
    <s v="New York, New York"/>
    <d v="1975-06-30T00:00:00"/>
    <n v="19617"/>
    <m/>
  </r>
  <r>
    <d v="2019-05-06T00:00:00"/>
    <s v="JPM"/>
    <s v="sell"/>
    <n v="200"/>
    <n v="10"/>
    <s v="2019-05-06"/>
    <n v="114.18"/>
    <n v="115.470001"/>
    <n v="113.720001"/>
    <n v="115.089996"/>
    <n v="114.28093"/>
    <n v="9387000"/>
    <s v="JPM"/>
    <x v="2"/>
    <s v="&gt;=$100.00"/>
    <n v="100"/>
    <n v="0.125"/>
    <n v="25"/>
    <n v="22856.186000000002"/>
    <s v="JPM"/>
    <s v="JPMorgan Chase &amp; Co."/>
    <s v="Financials"/>
    <s v="Diversified Banks"/>
    <s v="New York, New York"/>
    <d v="1975-06-30T00:00:00"/>
    <n v="19617"/>
    <m/>
  </r>
  <r>
    <d v="2019-05-06T00:00:00"/>
    <s v="JPM"/>
    <s v="buy"/>
    <n v="1200"/>
    <n v="8"/>
    <s v="2019-05-06"/>
    <n v="114.18"/>
    <n v="115.470001"/>
    <n v="113.720001"/>
    <n v="115.089996"/>
    <n v="114.28093"/>
    <n v="9387000"/>
    <s v="JPM"/>
    <x v="4"/>
    <s v="&gt;=$100.00"/>
    <n v="100"/>
    <n v="0.125"/>
    <n v="150"/>
    <n v="137137.11600000001"/>
    <s v="JPM"/>
    <s v="JPMorgan Chase &amp; Co."/>
    <s v="Financials"/>
    <s v="Diversified Banks"/>
    <s v="New York, New York"/>
    <d v="1975-06-30T00:00:00"/>
    <n v="19617"/>
    <m/>
  </r>
  <r>
    <d v="2019-05-06T00:00:00"/>
    <s v="JPM"/>
    <s v="sell"/>
    <n v="1500"/>
    <n v="14"/>
    <s v="2019-05-06"/>
    <n v="114.18"/>
    <n v="115.470001"/>
    <n v="113.720001"/>
    <n v="115.089996"/>
    <n v="114.28093"/>
    <n v="9387000"/>
    <s v="JPM"/>
    <x v="16"/>
    <s v="&gt;=$100.00"/>
    <n v="100"/>
    <n v="0.125"/>
    <n v="187.5"/>
    <n v="171421.39499999999"/>
    <s v="JPM"/>
    <s v="JPMorgan Chase &amp; Co."/>
    <s v="Financials"/>
    <s v="Diversified Banks"/>
    <s v="New York, New York"/>
    <d v="1975-06-30T00:00:00"/>
    <n v="19617"/>
    <m/>
  </r>
  <r>
    <d v="2019-05-01T00:00:00"/>
    <s v="JPM"/>
    <s v="sell"/>
    <n v="700"/>
    <n v="4"/>
    <s v="2019-05-01"/>
    <n v="115.720001"/>
    <n v="117"/>
    <n v="115.110001"/>
    <n v="115.160004"/>
    <n v="114.350441"/>
    <n v="10412900"/>
    <s v="JPM"/>
    <x v="14"/>
    <s v="&gt;=$100.00"/>
    <n v="100"/>
    <n v="0.125"/>
    <n v="87.5"/>
    <n v="80045.308700000009"/>
    <s v="JPM"/>
    <s v="JPMorgan Chase &amp; Co."/>
    <s v="Financials"/>
    <s v="Diversified Banks"/>
    <s v="New York, New York"/>
    <d v="1975-06-30T00:00:00"/>
    <n v="19617"/>
    <m/>
  </r>
  <r>
    <d v="2019-05-02T00:00:00"/>
    <s v="JPM"/>
    <s v="buy"/>
    <n v="1100"/>
    <n v="14"/>
    <s v="2019-05-02"/>
    <n v="115.16999800000001"/>
    <n v="115.779999"/>
    <n v="114.58000199999999"/>
    <n v="115.410004"/>
    <n v="114.598686"/>
    <n v="8613300"/>
    <s v="JPM"/>
    <x v="16"/>
    <s v="&gt;=$100.00"/>
    <n v="100"/>
    <n v="0.125"/>
    <n v="137.5"/>
    <n v="126058.5546"/>
    <s v="JPM"/>
    <s v="JPMorgan Chase &amp; Co."/>
    <s v="Financials"/>
    <s v="Diversified Banks"/>
    <s v="New York, New York"/>
    <d v="1975-06-30T00:00:00"/>
    <n v="19617"/>
    <m/>
  </r>
  <r>
    <d v="2019-04-30T00:00:00"/>
    <s v="JPM"/>
    <s v="buy"/>
    <n v="1500"/>
    <n v="18"/>
    <s v="2019-04-30"/>
    <n v="116.43"/>
    <n v="116.720001"/>
    <n v="115.260002"/>
    <n v="116.050003"/>
    <n v="115.234184"/>
    <n v="11389100"/>
    <s v="JPM"/>
    <x v="18"/>
    <s v="&gt;=$100.00"/>
    <n v="100"/>
    <n v="0.125"/>
    <n v="187.5"/>
    <n v="172851.27600000001"/>
    <s v="JPM"/>
    <s v="JPMorgan Chase &amp; Co."/>
    <s v="Financials"/>
    <s v="Diversified Banks"/>
    <s v="New York, New York"/>
    <d v="1975-06-30T00:00:00"/>
    <n v="19617"/>
    <m/>
  </r>
  <r>
    <d v="2019-05-03T00:00:00"/>
    <s v="JPM"/>
    <s v="sell"/>
    <n v="1400"/>
    <n v="13"/>
    <s v="2019-05-03"/>
    <n v="116"/>
    <n v="116.68"/>
    <n v="115.66999800000001"/>
    <n v="116.120003"/>
    <n v="115.30368799999999"/>
    <n v="8185400"/>
    <s v="JPM"/>
    <x v="13"/>
    <s v="&gt;=$100.00"/>
    <n v="100"/>
    <n v="0.125"/>
    <n v="175"/>
    <n v="161425.16320000001"/>
    <s v="JPM"/>
    <s v="JPMorgan Chase &amp; Co."/>
    <s v="Financials"/>
    <s v="Diversified Banks"/>
    <s v="New York, New York"/>
    <d v="1975-06-30T00:00:00"/>
    <n v="19617"/>
    <m/>
  </r>
  <r>
    <d v="2019-04-29T00:00:00"/>
    <s v="JPM"/>
    <s v="sell"/>
    <n v="1000"/>
    <n v="6"/>
    <s v="2019-04-29"/>
    <n v="114.599998"/>
    <n v="117.160004"/>
    <n v="114.449997"/>
    <n v="116.120003"/>
    <n v="115.30368799999999"/>
    <n v="14242200"/>
    <s v="JPM"/>
    <x v="5"/>
    <s v="&gt;=$100.00"/>
    <n v="100"/>
    <n v="0.125"/>
    <n v="125"/>
    <n v="115303.68799999999"/>
    <s v="JPM"/>
    <s v="JPMorgan Chase &amp; Co."/>
    <s v="Financials"/>
    <s v="Diversified Banks"/>
    <s v="New York, New York"/>
    <d v="1975-06-30T00:00:00"/>
    <n v="19617"/>
    <m/>
  </r>
  <r>
    <d v="2019-04-29T00:00:00"/>
    <s v="JPM"/>
    <s v="buy"/>
    <n v="1300"/>
    <n v="16"/>
    <s v="2019-04-29"/>
    <n v="114.599998"/>
    <n v="117.160004"/>
    <n v="114.449997"/>
    <n v="116.120003"/>
    <n v="115.30368799999999"/>
    <n v="14242200"/>
    <s v="JPM"/>
    <x v="8"/>
    <s v="&gt;=$100.00"/>
    <n v="100"/>
    <n v="0.125"/>
    <n v="162.5"/>
    <n v="149894.79440000001"/>
    <s v="JPM"/>
    <s v="JPMorgan Chase &amp; Co."/>
    <s v="Financials"/>
    <s v="Diversified Banks"/>
    <s v="New York, New York"/>
    <d v="1975-06-30T00:00:00"/>
    <n v="19617"/>
    <m/>
  </r>
  <r>
    <d v="2019-05-29T00:00:00"/>
    <s v="TXN"/>
    <s v="buy"/>
    <n v="1700"/>
    <n v="15"/>
    <s v="2019-05-29"/>
    <n v="102.660004"/>
    <n v="104.900002"/>
    <n v="101.57"/>
    <n v="104.150002"/>
    <n v="103.532967"/>
    <n v="4923400"/>
    <s v="TXN"/>
    <x v="9"/>
    <s v="&gt;=$100.00"/>
    <n v="100"/>
    <n v="0.125"/>
    <n v="212.5"/>
    <n v="176006.04389999999"/>
    <s v="TXN"/>
    <s v="Texas Instruments"/>
    <s v="Information Technology"/>
    <s v="Semiconductors"/>
    <s v="Dallas, Texas"/>
    <m/>
    <n v="97476"/>
    <n v="1930"/>
  </r>
  <r>
    <d v="2019-05-31T00:00:00"/>
    <s v="TXN"/>
    <s v="sell"/>
    <n v="1400"/>
    <n v="16"/>
    <s v="2019-05-31"/>
    <n v="104.32"/>
    <n v="106.120003"/>
    <n v="104"/>
    <n v="104.30999799999999"/>
    <n v="103.69201700000001"/>
    <n v="4463100"/>
    <s v="TXN"/>
    <x v="8"/>
    <s v="&gt;=$100.00"/>
    <n v="100"/>
    <n v="0.125"/>
    <n v="175"/>
    <n v="145168.82380000001"/>
    <s v="TXN"/>
    <s v="Texas Instruments"/>
    <s v="Information Technology"/>
    <s v="Semiconductors"/>
    <s v="Dallas, Texas"/>
    <m/>
    <n v="97476"/>
    <n v="1930"/>
  </r>
  <r>
    <d v="2019-05-31T00:00:00"/>
    <s v="TXN"/>
    <s v="sell"/>
    <n v="1100"/>
    <n v="10"/>
    <s v="2019-05-31"/>
    <n v="104.32"/>
    <n v="106.120003"/>
    <n v="104"/>
    <n v="104.30999799999999"/>
    <n v="103.69201700000001"/>
    <n v="4463100"/>
    <s v="TXN"/>
    <x v="2"/>
    <s v="&gt;=$100.00"/>
    <n v="100"/>
    <n v="0.125"/>
    <n v="137.5"/>
    <n v="114061.2187"/>
    <s v="TXN"/>
    <s v="Texas Instruments"/>
    <s v="Information Technology"/>
    <s v="Semiconductors"/>
    <s v="Dallas, Texas"/>
    <m/>
    <n v="97476"/>
    <n v="1930"/>
  </r>
  <r>
    <d v="2019-05-31T00:00:00"/>
    <s v="TXN"/>
    <s v="sell"/>
    <n v="1200"/>
    <n v="15"/>
    <s v="2019-05-31"/>
    <n v="104.32"/>
    <n v="106.120003"/>
    <n v="104"/>
    <n v="104.30999799999999"/>
    <n v="103.69201700000001"/>
    <n v="4463100"/>
    <s v="TXN"/>
    <x v="9"/>
    <s v="&gt;=$100.00"/>
    <n v="100"/>
    <n v="0.125"/>
    <n v="150"/>
    <n v="124430.4204"/>
    <s v="TXN"/>
    <s v="Texas Instruments"/>
    <s v="Information Technology"/>
    <s v="Semiconductors"/>
    <s v="Dallas, Texas"/>
    <m/>
    <n v="97476"/>
    <n v="1930"/>
  </r>
  <r>
    <d v="2019-05-20T00:00:00"/>
    <s v="TXN"/>
    <s v="buy"/>
    <n v="800"/>
    <n v="12"/>
    <s v="2019-05-20"/>
    <n v="103.089996"/>
    <n v="105.889999"/>
    <n v="103.089996"/>
    <n v="104.730003"/>
    <n v="104.10953499999999"/>
    <n v="7519900"/>
    <s v="TXN"/>
    <x v="11"/>
    <s v="&gt;=$100.00"/>
    <n v="100"/>
    <n v="0.125"/>
    <n v="100"/>
    <n v="83287.627999999997"/>
    <s v="TXN"/>
    <s v="Texas Instruments"/>
    <s v="Information Technology"/>
    <s v="Semiconductors"/>
    <s v="Dallas, Texas"/>
    <m/>
    <n v="97476"/>
    <n v="1930"/>
  </r>
  <r>
    <d v="2019-05-24T00:00:00"/>
    <s v="TXN"/>
    <s v="buy"/>
    <n v="1000"/>
    <n v="14"/>
    <s v="2019-05-24"/>
    <n v="106.529999"/>
    <n v="107.489998"/>
    <n v="104.91999800000001"/>
    <n v="105.05999799999999"/>
    <n v="104.43757600000001"/>
    <n v="2786400"/>
    <s v="TXN"/>
    <x v="16"/>
    <s v="&gt;=$100.00"/>
    <n v="100"/>
    <n v="0.125"/>
    <n v="125"/>
    <n v="104437.576"/>
    <s v="TXN"/>
    <s v="Texas Instruments"/>
    <s v="Information Technology"/>
    <s v="Semiconductors"/>
    <s v="Dallas, Texas"/>
    <m/>
    <n v="97476"/>
    <n v="1930"/>
  </r>
  <r>
    <d v="2019-05-24T00:00:00"/>
    <s v="TXN"/>
    <s v="sell"/>
    <n v="200"/>
    <n v="3"/>
    <s v="2019-05-24"/>
    <n v="106.529999"/>
    <n v="107.489998"/>
    <n v="104.91999800000001"/>
    <n v="105.05999799999999"/>
    <n v="104.43757600000001"/>
    <n v="2786400"/>
    <s v="TXN"/>
    <x v="3"/>
    <s v="&gt;=$100.00"/>
    <n v="100"/>
    <n v="0.125"/>
    <n v="25"/>
    <n v="20887.515200000002"/>
    <s v="TXN"/>
    <s v="Texas Instruments"/>
    <s v="Information Technology"/>
    <s v="Semiconductors"/>
    <s v="Dallas, Texas"/>
    <m/>
    <n v="97476"/>
    <n v="1930"/>
  </r>
  <r>
    <d v="2019-05-24T00:00:00"/>
    <s v="TXN"/>
    <s v="sell"/>
    <n v="800"/>
    <n v="15"/>
    <s v="2019-05-24"/>
    <n v="106.529999"/>
    <n v="107.489998"/>
    <n v="104.91999800000001"/>
    <n v="105.05999799999999"/>
    <n v="104.43757600000001"/>
    <n v="2786400"/>
    <s v="TXN"/>
    <x v="9"/>
    <s v="&gt;=$100.00"/>
    <n v="100"/>
    <n v="0.125"/>
    <n v="100"/>
    <n v="83550.060800000007"/>
    <s v="TXN"/>
    <s v="Texas Instruments"/>
    <s v="Information Technology"/>
    <s v="Semiconductors"/>
    <s v="Dallas, Texas"/>
    <m/>
    <n v="97476"/>
    <n v="1930"/>
  </r>
  <r>
    <d v="2019-06-03T00:00:00"/>
    <s v="TXN"/>
    <s v="buy"/>
    <n v="1800"/>
    <n v="14"/>
    <s v="2019-06-03"/>
    <n v="105.040001"/>
    <n v="106.980003"/>
    <n v="104.589996"/>
    <n v="105.16999800000001"/>
    <n v="104.546921"/>
    <n v="4504500"/>
    <s v="TXN"/>
    <x v="16"/>
    <s v="&gt;=$100.00"/>
    <n v="100"/>
    <n v="0.125"/>
    <n v="225"/>
    <n v="188184.4578"/>
    <s v="TXN"/>
    <s v="Texas Instruments"/>
    <s v="Information Technology"/>
    <s v="Semiconductors"/>
    <s v="Dallas, Texas"/>
    <m/>
    <n v="97476"/>
    <n v="1930"/>
  </r>
  <r>
    <d v="2019-06-03T00:00:00"/>
    <s v="TXN"/>
    <s v="buy"/>
    <n v="500"/>
    <n v="13"/>
    <s v="2019-06-03"/>
    <n v="105.040001"/>
    <n v="106.980003"/>
    <n v="104.589996"/>
    <n v="105.16999800000001"/>
    <n v="104.546921"/>
    <n v="4504500"/>
    <s v="TXN"/>
    <x v="13"/>
    <s v="&gt;=$100.00"/>
    <n v="100"/>
    <n v="0.125"/>
    <n v="62.5"/>
    <n v="52273.460500000001"/>
    <s v="TXN"/>
    <s v="Texas Instruments"/>
    <s v="Information Technology"/>
    <s v="Semiconductors"/>
    <s v="Dallas, Texas"/>
    <m/>
    <n v="97476"/>
    <n v="1930"/>
  </r>
  <r>
    <d v="2019-06-03T00:00:00"/>
    <s v="TXN"/>
    <s v="sell"/>
    <n v="2400"/>
    <n v="19"/>
    <s v="2019-06-03"/>
    <n v="105.040001"/>
    <n v="106.980003"/>
    <n v="104.589996"/>
    <n v="105.16999800000001"/>
    <n v="104.546921"/>
    <n v="4504500"/>
    <s v="TXN"/>
    <x v="0"/>
    <s v="&gt;=$100.00"/>
    <n v="100"/>
    <n v="0.125"/>
    <n v="300"/>
    <n v="250912.61040000001"/>
    <s v="TXN"/>
    <s v="Texas Instruments"/>
    <s v="Information Technology"/>
    <s v="Semiconductors"/>
    <s v="Dallas, Texas"/>
    <m/>
    <n v="97476"/>
    <n v="1930"/>
  </r>
  <r>
    <d v="2019-05-30T00:00:00"/>
    <s v="TXN"/>
    <s v="sell"/>
    <n v="1400"/>
    <n v="15"/>
    <s v="2019-05-30"/>
    <n v="104.480003"/>
    <n v="106.099998"/>
    <n v="104.129997"/>
    <n v="105.44000200000001"/>
    <n v="104.815331"/>
    <n v="3365700"/>
    <s v="TXN"/>
    <x v="9"/>
    <s v="&gt;=$100.00"/>
    <n v="100"/>
    <n v="0.125"/>
    <n v="175"/>
    <n v="146741.46340000001"/>
    <s v="TXN"/>
    <s v="Texas Instruments"/>
    <s v="Information Technology"/>
    <s v="Semiconductors"/>
    <s v="Dallas, Texas"/>
    <m/>
    <n v="97476"/>
    <n v="1930"/>
  </r>
  <r>
    <d v="2019-05-30T00:00:00"/>
    <s v="TXN"/>
    <s v="sell"/>
    <n v="900"/>
    <n v="20"/>
    <s v="2019-05-30"/>
    <n v="104.480003"/>
    <n v="106.099998"/>
    <n v="104.129997"/>
    <n v="105.44000200000001"/>
    <n v="104.815331"/>
    <n v="3365700"/>
    <s v="TXN"/>
    <x v="15"/>
    <s v="&gt;=$100.00"/>
    <n v="100"/>
    <n v="0.125"/>
    <n v="112.5"/>
    <n v="94333.797900000005"/>
    <s v="TXN"/>
    <s v="Texas Instruments"/>
    <s v="Information Technology"/>
    <s v="Semiconductors"/>
    <s v="Dallas, Texas"/>
    <m/>
    <n v="97476"/>
    <n v="1930"/>
  </r>
  <r>
    <d v="2019-05-23T00:00:00"/>
    <s v="TXN"/>
    <s v="sell"/>
    <n v="1200"/>
    <n v="12"/>
    <s v="2019-05-23"/>
    <n v="105.779999"/>
    <n v="105.989998"/>
    <n v="104.349998"/>
    <n v="105.83000199999999"/>
    <n v="105.203018"/>
    <n v="4828000"/>
    <s v="TXN"/>
    <x v="11"/>
    <s v="&gt;=$100.00"/>
    <n v="100"/>
    <n v="0.125"/>
    <n v="150"/>
    <n v="126243.6216"/>
    <s v="TXN"/>
    <s v="Texas Instruments"/>
    <s v="Information Technology"/>
    <s v="Semiconductors"/>
    <s v="Dallas, Texas"/>
    <m/>
    <n v="97476"/>
    <n v="1930"/>
  </r>
  <r>
    <d v="2019-05-23T00:00:00"/>
    <s v="TXN"/>
    <s v="sell"/>
    <n v="1000"/>
    <n v="18"/>
    <s v="2019-05-23"/>
    <n v="105.779999"/>
    <n v="105.989998"/>
    <n v="104.349998"/>
    <n v="105.83000199999999"/>
    <n v="105.203018"/>
    <n v="4828000"/>
    <s v="TXN"/>
    <x v="18"/>
    <s v="&gt;=$100.00"/>
    <n v="100"/>
    <n v="0.125"/>
    <n v="125"/>
    <n v="105203.018"/>
    <s v="TXN"/>
    <s v="Texas Instruments"/>
    <s v="Information Technology"/>
    <s v="Semiconductors"/>
    <s v="Dallas, Texas"/>
    <m/>
    <n v="97476"/>
    <n v="1930"/>
  </r>
  <r>
    <d v="2019-06-17T00:00:00"/>
    <s v="TXN"/>
    <s v="sell"/>
    <n v="1500"/>
    <n v="14"/>
    <s v="2019-06-17"/>
    <n v="107.300003"/>
    <n v="108"/>
    <n v="106.550003"/>
    <n v="106.720001"/>
    <n v="106.087746"/>
    <n v="3655300"/>
    <s v="TXN"/>
    <x v="16"/>
    <s v="&gt;=$100.00"/>
    <n v="100"/>
    <n v="0.125"/>
    <n v="187.5"/>
    <n v="159131.61900000001"/>
    <s v="TXN"/>
    <s v="Texas Instruments"/>
    <s v="Information Technology"/>
    <s v="Semiconductors"/>
    <s v="Dallas, Texas"/>
    <m/>
    <n v="97476"/>
    <n v="1930"/>
  </r>
  <r>
    <d v="2019-06-17T00:00:00"/>
    <s v="TXN"/>
    <s v="sell"/>
    <n v="1000"/>
    <n v="6"/>
    <s v="2019-06-17"/>
    <n v="107.300003"/>
    <n v="108"/>
    <n v="106.550003"/>
    <n v="106.720001"/>
    <n v="106.087746"/>
    <n v="3655300"/>
    <s v="TXN"/>
    <x v="5"/>
    <s v="&gt;=$100.00"/>
    <n v="100"/>
    <n v="0.125"/>
    <n v="125"/>
    <n v="106087.746"/>
    <s v="TXN"/>
    <s v="Texas Instruments"/>
    <s v="Information Technology"/>
    <s v="Semiconductors"/>
    <s v="Dallas, Texas"/>
    <m/>
    <n v="97476"/>
    <n v="1930"/>
  </r>
  <r>
    <d v="2019-06-17T00:00:00"/>
    <s v="TXN"/>
    <s v="buy"/>
    <n v="100"/>
    <n v="4"/>
    <s v="2019-06-17"/>
    <n v="107.300003"/>
    <n v="108"/>
    <n v="106.550003"/>
    <n v="106.720001"/>
    <n v="106.087746"/>
    <n v="3655300"/>
    <s v="TXN"/>
    <x v="14"/>
    <s v="&gt;=$100.00"/>
    <n v="100"/>
    <n v="0.125"/>
    <n v="12.5"/>
    <n v="10608.774600000001"/>
    <s v="TXN"/>
    <s v="Texas Instruments"/>
    <s v="Information Technology"/>
    <s v="Semiconductors"/>
    <s v="Dallas, Texas"/>
    <m/>
    <n v="97476"/>
    <n v="1930"/>
  </r>
  <r>
    <d v="2019-06-17T00:00:00"/>
    <s v="TXN"/>
    <s v="sell"/>
    <n v="2400"/>
    <n v="19"/>
    <s v="2019-06-17"/>
    <n v="107.300003"/>
    <n v="108"/>
    <n v="106.550003"/>
    <n v="106.720001"/>
    <n v="106.087746"/>
    <n v="3655300"/>
    <s v="TXN"/>
    <x v="0"/>
    <s v="&gt;=$100.00"/>
    <n v="100"/>
    <n v="0.125"/>
    <n v="300"/>
    <n v="254610.59039999999"/>
    <s v="TXN"/>
    <s v="Texas Instruments"/>
    <s v="Information Technology"/>
    <s v="Semiconductors"/>
    <s v="Dallas, Texas"/>
    <m/>
    <n v="97476"/>
    <n v="1930"/>
  </r>
  <r>
    <d v="2019-05-22T00:00:00"/>
    <s v="TXN"/>
    <s v="buy"/>
    <n v="300"/>
    <n v="3"/>
    <s v="2019-05-22"/>
    <n v="106.589996"/>
    <n v="107.889999"/>
    <n v="106.400002"/>
    <n v="106.779999"/>
    <n v="106.147385"/>
    <n v="3297000"/>
    <s v="TXN"/>
    <x v="3"/>
    <s v="&gt;=$100.00"/>
    <n v="100"/>
    <n v="0.125"/>
    <n v="37.5"/>
    <n v="31844.215499999998"/>
    <s v="TXN"/>
    <s v="Texas Instruments"/>
    <s v="Information Technology"/>
    <s v="Semiconductors"/>
    <s v="Dallas, Texas"/>
    <m/>
    <n v="97476"/>
    <n v="1930"/>
  </r>
  <r>
    <d v="2019-05-17T00:00:00"/>
    <s v="TXN"/>
    <s v="buy"/>
    <n v="2700"/>
    <n v="17"/>
    <s v="2019-05-17"/>
    <n v="108.18"/>
    <n v="109.480003"/>
    <n v="106.110001"/>
    <n v="106.790001"/>
    <n v="106.157326"/>
    <n v="6944000"/>
    <s v="TXN"/>
    <x v="17"/>
    <s v="&gt;=$100.00"/>
    <n v="100"/>
    <n v="0.125"/>
    <n v="337.5"/>
    <n v="286624.78019999998"/>
    <s v="TXN"/>
    <s v="Texas Instruments"/>
    <s v="Information Technology"/>
    <s v="Semiconductors"/>
    <s v="Dallas, Texas"/>
    <m/>
    <n v="97476"/>
    <n v="1930"/>
  </r>
  <r>
    <d v="2019-05-17T00:00:00"/>
    <s v="TXN"/>
    <s v="sell"/>
    <n v="800"/>
    <n v="13"/>
    <s v="2019-05-17"/>
    <n v="108.18"/>
    <n v="109.480003"/>
    <n v="106.110001"/>
    <n v="106.790001"/>
    <n v="106.157326"/>
    <n v="6944000"/>
    <s v="TXN"/>
    <x v="13"/>
    <s v="&gt;=$100.00"/>
    <n v="100"/>
    <n v="0.125"/>
    <n v="100"/>
    <n v="84925.860799999995"/>
    <s v="TXN"/>
    <s v="Texas Instruments"/>
    <s v="Information Technology"/>
    <s v="Semiconductors"/>
    <s v="Dallas, Texas"/>
    <m/>
    <n v="97476"/>
    <n v="1930"/>
  </r>
  <r>
    <d v="2019-05-17T00:00:00"/>
    <s v="TXN"/>
    <s v="sell"/>
    <n v="200"/>
    <n v="1"/>
    <s v="2019-05-17"/>
    <n v="108.18"/>
    <n v="109.480003"/>
    <n v="106.110001"/>
    <n v="106.790001"/>
    <n v="106.157326"/>
    <n v="6944000"/>
    <s v="TXN"/>
    <x v="19"/>
    <s v="&gt;=$100.00"/>
    <n v="100"/>
    <n v="0.125"/>
    <n v="25"/>
    <n v="21231.465199999999"/>
    <s v="TXN"/>
    <s v="Texas Instruments"/>
    <s v="Information Technology"/>
    <s v="Semiconductors"/>
    <s v="Dallas, Texas"/>
    <m/>
    <n v="97476"/>
    <n v="1930"/>
  </r>
  <r>
    <d v="2019-05-21T00:00:00"/>
    <s v="TXN"/>
    <s v="buy"/>
    <n v="1000"/>
    <n v="14"/>
    <s v="2019-05-21"/>
    <n v="106.900002"/>
    <n v="108"/>
    <n v="106.269997"/>
    <n v="107"/>
    <n v="106.36608099999999"/>
    <n v="4977200"/>
    <s v="TXN"/>
    <x v="16"/>
    <s v="&gt;=$100.00"/>
    <n v="100"/>
    <n v="0.125"/>
    <n v="125"/>
    <n v="106366.08100000001"/>
    <s v="TXN"/>
    <s v="Texas Instruments"/>
    <s v="Information Technology"/>
    <s v="Semiconductors"/>
    <s v="Dallas, Texas"/>
    <m/>
    <n v="97476"/>
    <n v="1930"/>
  </r>
  <r>
    <d v="2019-05-21T00:00:00"/>
    <s v="TXN"/>
    <s v="sell"/>
    <n v="1500"/>
    <n v="20"/>
    <s v="2019-05-21"/>
    <n v="106.900002"/>
    <n v="108"/>
    <n v="106.269997"/>
    <n v="107"/>
    <n v="106.36608099999999"/>
    <n v="4977200"/>
    <s v="TXN"/>
    <x v="15"/>
    <s v="&gt;=$100.00"/>
    <n v="100"/>
    <n v="0.125"/>
    <n v="187.5"/>
    <n v="159549.12150000001"/>
    <s v="TXN"/>
    <s v="Texas Instruments"/>
    <s v="Information Technology"/>
    <s v="Semiconductors"/>
    <s v="Dallas, Texas"/>
    <m/>
    <n v="97476"/>
    <n v="1930"/>
  </r>
  <r>
    <d v="2019-05-21T00:00:00"/>
    <s v="TXN"/>
    <s v="sell"/>
    <n v="1500"/>
    <n v="17"/>
    <s v="2019-05-21"/>
    <n v="106.900002"/>
    <n v="108"/>
    <n v="106.269997"/>
    <n v="107"/>
    <n v="106.36608099999999"/>
    <n v="4977200"/>
    <s v="TXN"/>
    <x v="17"/>
    <s v="&gt;=$100.00"/>
    <n v="100"/>
    <n v="0.125"/>
    <n v="187.5"/>
    <n v="159549.12150000001"/>
    <s v="TXN"/>
    <s v="Texas Instruments"/>
    <s v="Information Technology"/>
    <s v="Semiconductors"/>
    <s v="Dallas, Texas"/>
    <m/>
    <n v="97476"/>
    <n v="1930"/>
  </r>
  <r>
    <d v="2019-05-13T00:00:00"/>
    <s v="TXN"/>
    <s v="sell"/>
    <n v="900"/>
    <n v="11"/>
    <s v="2019-05-13"/>
    <n v="109.16999800000001"/>
    <n v="110.349998"/>
    <n v="106.730003"/>
    <n v="107.110001"/>
    <n v="106.475433"/>
    <n v="7867600"/>
    <s v="TXN"/>
    <x v="1"/>
    <s v="&gt;=$100.00"/>
    <n v="100"/>
    <n v="0.125"/>
    <n v="112.5"/>
    <n v="95827.8897"/>
    <s v="TXN"/>
    <s v="Texas Instruments"/>
    <s v="Information Technology"/>
    <s v="Semiconductors"/>
    <s v="Dallas, Texas"/>
    <m/>
    <n v="97476"/>
    <n v="1930"/>
  </r>
  <r>
    <d v="2019-05-13T00:00:00"/>
    <s v="TXN"/>
    <s v="buy"/>
    <n v="2400"/>
    <n v="17"/>
    <s v="2019-05-13"/>
    <n v="109.16999800000001"/>
    <n v="110.349998"/>
    <n v="106.730003"/>
    <n v="107.110001"/>
    <n v="106.475433"/>
    <n v="7867600"/>
    <s v="TXN"/>
    <x v="17"/>
    <s v="&gt;=$100.00"/>
    <n v="100"/>
    <n v="0.125"/>
    <n v="300"/>
    <n v="255541.0392"/>
    <s v="TXN"/>
    <s v="Texas Instruments"/>
    <s v="Information Technology"/>
    <s v="Semiconductors"/>
    <s v="Dallas, Texas"/>
    <m/>
    <n v="97476"/>
    <n v="1930"/>
  </r>
  <r>
    <d v="2019-05-13T00:00:00"/>
    <s v="TXN"/>
    <s v="buy"/>
    <n v="1200"/>
    <n v="16"/>
    <s v="2019-05-13"/>
    <n v="109.16999800000001"/>
    <n v="110.349998"/>
    <n v="106.730003"/>
    <n v="107.110001"/>
    <n v="106.475433"/>
    <n v="7867600"/>
    <s v="TXN"/>
    <x v="8"/>
    <s v="&gt;=$100.00"/>
    <n v="100"/>
    <n v="0.125"/>
    <n v="150"/>
    <n v="127770.5196"/>
    <s v="TXN"/>
    <s v="Texas Instruments"/>
    <s v="Information Technology"/>
    <s v="Semiconductors"/>
    <s v="Dallas, Texas"/>
    <m/>
    <n v="97476"/>
    <n v="1930"/>
  </r>
  <r>
    <d v="2019-04-01T00:00:00"/>
    <s v="TXN"/>
    <s v="buy"/>
    <n v="1300"/>
    <n v="17"/>
    <s v="2019-04-01"/>
    <n v="107.989998"/>
    <n v="108.959999"/>
    <n v="106.93"/>
    <n v="108.639999"/>
    <n v="107.28840599999999"/>
    <n v="5349800"/>
    <s v="TXN"/>
    <x v="17"/>
    <s v="&gt;=$100.00"/>
    <n v="100"/>
    <n v="0.125"/>
    <n v="162.5"/>
    <n v="139474.9278"/>
    <s v="TXN"/>
    <s v="Texas Instruments"/>
    <s v="Information Technology"/>
    <s v="Semiconductors"/>
    <s v="Dallas, Texas"/>
    <m/>
    <n v="97476"/>
    <n v="1930"/>
  </r>
  <r>
    <d v="2019-05-16T00:00:00"/>
    <s v="TXN"/>
    <s v="buy"/>
    <n v="800"/>
    <n v="9"/>
    <s v="2019-05-16"/>
    <n v="108.93"/>
    <n v="110.629997"/>
    <n v="108.099998"/>
    <n v="109.209999"/>
    <n v="108.562988"/>
    <n v="4690600"/>
    <s v="TXN"/>
    <x v="6"/>
    <s v="&gt;=$100.00"/>
    <n v="100"/>
    <n v="0.125"/>
    <n v="100"/>
    <n v="86850.390400000004"/>
    <s v="TXN"/>
    <s v="Texas Instruments"/>
    <s v="Information Technology"/>
    <s v="Semiconductors"/>
    <s v="Dallas, Texas"/>
    <m/>
    <n v="97476"/>
    <n v="1930"/>
  </r>
  <r>
    <d v="2019-05-16T00:00:00"/>
    <s v="TXN"/>
    <s v="buy"/>
    <n v="1300"/>
    <n v="13"/>
    <s v="2019-05-16"/>
    <n v="108.93"/>
    <n v="110.629997"/>
    <n v="108.099998"/>
    <n v="109.209999"/>
    <n v="108.562988"/>
    <n v="4690600"/>
    <s v="TXN"/>
    <x v="13"/>
    <s v="&gt;=$100.00"/>
    <n v="100"/>
    <n v="0.125"/>
    <n v="162.5"/>
    <n v="141131.88440000001"/>
    <s v="TXN"/>
    <s v="Texas Instruments"/>
    <s v="Information Technology"/>
    <s v="Semiconductors"/>
    <s v="Dallas, Texas"/>
    <m/>
    <n v="97476"/>
    <n v="1930"/>
  </r>
  <r>
    <d v="2019-06-05T00:00:00"/>
    <s v="TXN"/>
    <s v="buy"/>
    <n v="500"/>
    <n v="12"/>
    <s v="2019-06-05"/>
    <n v="110"/>
    <n v="110.290001"/>
    <n v="107.779999"/>
    <n v="109.480003"/>
    <n v="108.83139"/>
    <n v="3977400"/>
    <s v="TXN"/>
    <x v="11"/>
    <s v="&gt;=$100.00"/>
    <n v="100"/>
    <n v="0.125"/>
    <n v="62.5"/>
    <n v="54415.695"/>
    <s v="TXN"/>
    <s v="Texas Instruments"/>
    <s v="Information Technology"/>
    <s v="Semiconductors"/>
    <s v="Dallas, Texas"/>
    <m/>
    <n v="97476"/>
    <n v="1930"/>
  </r>
  <r>
    <d v="2019-06-05T00:00:00"/>
    <s v="TXN"/>
    <s v="sell"/>
    <n v="1000"/>
    <n v="13"/>
    <s v="2019-06-05"/>
    <n v="110"/>
    <n v="110.290001"/>
    <n v="107.779999"/>
    <n v="109.480003"/>
    <n v="108.83139"/>
    <n v="3977400"/>
    <s v="TXN"/>
    <x v="13"/>
    <s v="&gt;=$100.00"/>
    <n v="100"/>
    <n v="0.125"/>
    <n v="125"/>
    <n v="108831.39"/>
    <s v="TXN"/>
    <s v="Texas Instruments"/>
    <s v="Information Technology"/>
    <s v="Semiconductors"/>
    <s v="Dallas, Texas"/>
    <m/>
    <n v="97476"/>
    <n v="1930"/>
  </r>
  <r>
    <d v="2019-04-02T00:00:00"/>
    <s v="TXN"/>
    <s v="sell"/>
    <n v="800"/>
    <n v="10"/>
    <s v="2019-04-02"/>
    <n v="108.970001"/>
    <n v="110.43"/>
    <n v="108.18"/>
    <n v="110.279999"/>
    <n v="108.90799699999999"/>
    <n v="7005500"/>
    <s v="TXN"/>
    <x v="2"/>
    <s v="&gt;=$100.00"/>
    <n v="100"/>
    <n v="0.125"/>
    <n v="100"/>
    <n v="87126.397599999997"/>
    <s v="TXN"/>
    <s v="Texas Instruments"/>
    <s v="Information Technology"/>
    <s v="Semiconductors"/>
    <s v="Dallas, Texas"/>
    <m/>
    <n v="97476"/>
    <n v="1930"/>
  </r>
  <r>
    <d v="2019-06-06T00:00:00"/>
    <s v="TXN"/>
    <s v="sell"/>
    <n v="100"/>
    <n v="1"/>
    <s v="2019-06-06"/>
    <n v="109.510002"/>
    <n v="110.66999800000001"/>
    <n v="108.790001"/>
    <n v="110.19000200000001"/>
    <n v="109.53718600000001"/>
    <n v="4734100"/>
    <s v="TXN"/>
    <x v="19"/>
    <s v="&gt;=$100.00"/>
    <n v="100"/>
    <n v="0.125"/>
    <n v="12.5"/>
    <n v="10953.7186"/>
    <s v="TXN"/>
    <s v="Texas Instruments"/>
    <s v="Information Technology"/>
    <s v="Semiconductors"/>
    <s v="Dallas, Texas"/>
    <m/>
    <n v="97476"/>
    <n v="1930"/>
  </r>
  <r>
    <d v="2019-06-06T00:00:00"/>
    <s v="TXN"/>
    <s v="sell"/>
    <n v="500"/>
    <n v="7"/>
    <s v="2019-06-06"/>
    <n v="109.510002"/>
    <n v="110.66999800000001"/>
    <n v="108.790001"/>
    <n v="110.19000200000001"/>
    <n v="109.53718600000001"/>
    <n v="4734100"/>
    <s v="TXN"/>
    <x v="7"/>
    <s v="&gt;=$100.00"/>
    <n v="100"/>
    <n v="0.125"/>
    <n v="62.5"/>
    <n v="54768.593000000001"/>
    <s v="TXN"/>
    <s v="Texas Instruments"/>
    <s v="Information Technology"/>
    <s v="Semiconductors"/>
    <s v="Dallas, Texas"/>
    <m/>
    <n v="97476"/>
    <n v="1930"/>
  </r>
  <r>
    <d v="2019-05-15T00:00:00"/>
    <s v="TXN"/>
    <s v="buy"/>
    <n v="100"/>
    <n v="3"/>
    <s v="2019-05-15"/>
    <n v="108"/>
    <n v="110.870003"/>
    <n v="107.709999"/>
    <n v="110.290001"/>
    <n v="109.636589"/>
    <n v="4803600"/>
    <s v="TXN"/>
    <x v="3"/>
    <s v="&gt;=$100.00"/>
    <n v="100"/>
    <n v="0.125"/>
    <n v="12.5"/>
    <n v="10963.6589"/>
    <s v="TXN"/>
    <s v="Texas Instruments"/>
    <s v="Information Technology"/>
    <s v="Semiconductors"/>
    <s v="Dallas, Texas"/>
    <m/>
    <n v="97476"/>
    <n v="1930"/>
  </r>
  <r>
    <d v="2019-05-15T00:00:00"/>
    <s v="TXN"/>
    <s v="sell"/>
    <n v="600"/>
    <n v="7"/>
    <s v="2019-05-15"/>
    <n v="108"/>
    <n v="110.870003"/>
    <n v="107.709999"/>
    <n v="110.290001"/>
    <n v="109.636589"/>
    <n v="4803600"/>
    <s v="TXN"/>
    <x v="7"/>
    <s v="&gt;=$100.00"/>
    <n v="100"/>
    <n v="0.125"/>
    <n v="75"/>
    <n v="65781.953399999999"/>
    <s v="TXN"/>
    <s v="Texas Instruments"/>
    <s v="Information Technology"/>
    <s v="Semiconductors"/>
    <s v="Dallas, Texas"/>
    <m/>
    <n v="97476"/>
    <n v="1930"/>
  </r>
  <r>
    <d v="2019-05-15T00:00:00"/>
    <s v="TXN"/>
    <s v="sell"/>
    <n v="1300"/>
    <n v="13"/>
    <s v="2019-05-15"/>
    <n v="108"/>
    <n v="110.870003"/>
    <n v="107.709999"/>
    <n v="110.290001"/>
    <n v="109.636589"/>
    <n v="4803600"/>
    <s v="TXN"/>
    <x v="13"/>
    <s v="&gt;=$100.00"/>
    <n v="100"/>
    <n v="0.125"/>
    <n v="162.5"/>
    <n v="142527.56570000001"/>
    <s v="TXN"/>
    <s v="Texas Instruments"/>
    <s v="Information Technology"/>
    <s v="Semiconductors"/>
    <s v="Dallas, Texas"/>
    <m/>
    <n v="97476"/>
    <n v="1930"/>
  </r>
  <r>
    <d v="2019-05-15T00:00:00"/>
    <s v="TXN"/>
    <s v="buy"/>
    <n v="200"/>
    <n v="2"/>
    <s v="2019-05-15"/>
    <n v="108"/>
    <n v="110.870003"/>
    <n v="107.709999"/>
    <n v="110.290001"/>
    <n v="109.636589"/>
    <n v="4803600"/>
    <s v="TXN"/>
    <x v="10"/>
    <s v="&gt;=$100.00"/>
    <n v="100"/>
    <n v="0.125"/>
    <n v="25"/>
    <n v="21927.317800000001"/>
    <s v="TXN"/>
    <s v="Texas Instruments"/>
    <s v="Information Technology"/>
    <s v="Semiconductors"/>
    <s v="Dallas, Texas"/>
    <m/>
    <n v="97476"/>
    <n v="1930"/>
  </r>
  <r>
    <d v="2019-05-15T00:00:00"/>
    <s v="TXN"/>
    <s v="buy"/>
    <n v="1000"/>
    <n v="9"/>
    <s v="2019-05-15"/>
    <n v="108"/>
    <n v="110.870003"/>
    <n v="107.709999"/>
    <n v="110.290001"/>
    <n v="109.636589"/>
    <n v="4803600"/>
    <s v="TXN"/>
    <x v="6"/>
    <s v="&gt;=$100.00"/>
    <n v="100"/>
    <n v="0.125"/>
    <n v="125"/>
    <n v="109636.58900000001"/>
    <s v="TXN"/>
    <s v="Texas Instruments"/>
    <s v="Information Technology"/>
    <s v="Semiconductors"/>
    <s v="Dallas, Texas"/>
    <m/>
    <n v="97476"/>
    <n v="1930"/>
  </r>
  <r>
    <d v="2019-06-12T00:00:00"/>
    <s v="TXN"/>
    <s v="sell"/>
    <n v="1600"/>
    <n v="10"/>
    <s v="2019-06-12"/>
    <n v="112.480003"/>
    <n v="112.790001"/>
    <n v="109.980003"/>
    <n v="110.339996"/>
    <n v="109.686295"/>
    <n v="4105400"/>
    <s v="TXN"/>
    <x v="2"/>
    <s v="&gt;=$100.00"/>
    <n v="100"/>
    <n v="0.125"/>
    <n v="200"/>
    <n v="175498.07199999999"/>
    <s v="TXN"/>
    <s v="Texas Instruments"/>
    <s v="Information Technology"/>
    <s v="Semiconductors"/>
    <s v="Dallas, Texas"/>
    <m/>
    <n v="97476"/>
    <n v="1930"/>
  </r>
  <r>
    <d v="2019-06-12T00:00:00"/>
    <s v="TXN"/>
    <s v="sell"/>
    <n v="2500"/>
    <n v="18"/>
    <s v="2019-06-12"/>
    <n v="112.480003"/>
    <n v="112.790001"/>
    <n v="109.980003"/>
    <n v="110.339996"/>
    <n v="109.686295"/>
    <n v="4105400"/>
    <s v="TXN"/>
    <x v="18"/>
    <s v="&gt;=$100.00"/>
    <n v="100"/>
    <n v="0.125"/>
    <n v="312.5"/>
    <n v="274215.73749999999"/>
    <s v="TXN"/>
    <s v="Texas Instruments"/>
    <s v="Information Technology"/>
    <s v="Semiconductors"/>
    <s v="Dallas, Texas"/>
    <m/>
    <n v="97476"/>
    <n v="1930"/>
  </r>
  <r>
    <d v="2019-06-12T00:00:00"/>
    <s v="TXN"/>
    <s v="sell"/>
    <n v="800"/>
    <n v="9"/>
    <s v="2019-06-12"/>
    <n v="112.480003"/>
    <n v="112.790001"/>
    <n v="109.980003"/>
    <n v="110.339996"/>
    <n v="109.686295"/>
    <n v="4105400"/>
    <s v="TXN"/>
    <x v="6"/>
    <s v="&gt;=$100.00"/>
    <n v="100"/>
    <n v="0.125"/>
    <n v="100"/>
    <n v="87749.036000000007"/>
    <s v="TXN"/>
    <s v="Texas Instruments"/>
    <s v="Information Technology"/>
    <s v="Semiconductors"/>
    <s v="Dallas, Texas"/>
    <m/>
    <n v="97476"/>
    <n v="1930"/>
  </r>
  <r>
    <d v="2019-06-12T00:00:00"/>
    <s v="TXN"/>
    <s v="sell"/>
    <n v="400"/>
    <n v="4"/>
    <s v="2019-06-12"/>
    <n v="112.480003"/>
    <n v="112.790001"/>
    <n v="109.980003"/>
    <n v="110.339996"/>
    <n v="109.686295"/>
    <n v="4105400"/>
    <s v="TXN"/>
    <x v="14"/>
    <s v="&gt;=$100.00"/>
    <n v="100"/>
    <n v="0.125"/>
    <n v="50"/>
    <n v="43874.517999999996"/>
    <s v="TXN"/>
    <s v="Texas Instruments"/>
    <s v="Information Technology"/>
    <s v="Semiconductors"/>
    <s v="Dallas, Texas"/>
    <m/>
    <n v="97476"/>
    <n v="1930"/>
  </r>
  <r>
    <d v="2019-06-12T00:00:00"/>
    <s v="TXN"/>
    <s v="sell"/>
    <n v="100"/>
    <n v="2"/>
    <s v="2019-06-12"/>
    <n v="112.480003"/>
    <n v="112.790001"/>
    <n v="109.980003"/>
    <n v="110.339996"/>
    <n v="109.686295"/>
    <n v="4105400"/>
    <s v="TXN"/>
    <x v="10"/>
    <s v="&gt;=$100.00"/>
    <n v="100"/>
    <n v="0.125"/>
    <n v="12.5"/>
    <n v="10968.629499999999"/>
    <s v="TXN"/>
    <s v="Texas Instruments"/>
    <s v="Information Technology"/>
    <s v="Semiconductors"/>
    <s v="Dallas, Texas"/>
    <m/>
    <n v="97476"/>
    <n v="1930"/>
  </r>
  <r>
    <d v="2019-06-18T00:00:00"/>
    <s v="TXN"/>
    <s v="buy"/>
    <n v="2000"/>
    <n v="17"/>
    <s v="2019-06-18"/>
    <n v="108.300003"/>
    <n v="111.57"/>
    <n v="107.58000199999999"/>
    <n v="111.040001"/>
    <n v="110.382149"/>
    <n v="5207900"/>
    <s v="TXN"/>
    <x v="17"/>
    <s v="&gt;=$100.00"/>
    <n v="100"/>
    <n v="0.125"/>
    <n v="250"/>
    <n v="220764.29800000001"/>
    <s v="TXN"/>
    <s v="Texas Instruments"/>
    <s v="Information Technology"/>
    <s v="Semiconductors"/>
    <s v="Dallas, Texas"/>
    <m/>
    <n v="97476"/>
    <n v="1930"/>
  </r>
  <r>
    <d v="2019-06-07T00:00:00"/>
    <s v="TXN"/>
    <s v="sell"/>
    <n v="300"/>
    <n v="2"/>
    <s v="2019-06-07"/>
    <n v="111.139999"/>
    <n v="111.83000199999999"/>
    <n v="110.589996"/>
    <n v="111.16999800000001"/>
    <n v="110.511375"/>
    <n v="5408600"/>
    <s v="TXN"/>
    <x v="10"/>
    <s v="&gt;=$100.00"/>
    <n v="100"/>
    <n v="0.125"/>
    <n v="37.5"/>
    <n v="33153.412499999999"/>
    <s v="TXN"/>
    <s v="Texas Instruments"/>
    <s v="Information Technology"/>
    <s v="Semiconductors"/>
    <s v="Dallas, Texas"/>
    <m/>
    <n v="97476"/>
    <n v="1930"/>
  </r>
  <r>
    <d v="2019-06-07T00:00:00"/>
    <s v="TXN"/>
    <s v="buy"/>
    <n v="1800"/>
    <n v="13"/>
    <s v="2019-06-07"/>
    <n v="111.139999"/>
    <n v="111.83000199999999"/>
    <n v="110.589996"/>
    <n v="111.16999800000001"/>
    <n v="110.511375"/>
    <n v="5408600"/>
    <s v="TXN"/>
    <x v="13"/>
    <s v="&gt;=$100.00"/>
    <n v="100"/>
    <n v="0.125"/>
    <n v="225"/>
    <n v="198920.47500000001"/>
    <s v="TXN"/>
    <s v="Texas Instruments"/>
    <s v="Information Technology"/>
    <s v="Semiconductors"/>
    <s v="Dallas, Texas"/>
    <m/>
    <n v="97476"/>
    <n v="1930"/>
  </r>
  <r>
    <d v="2019-06-13T00:00:00"/>
    <s v="TXN"/>
    <s v="sell"/>
    <n v="800"/>
    <n v="10"/>
    <s v="2019-06-13"/>
    <n v="110.760002"/>
    <n v="111.360001"/>
    <n v="110.32"/>
    <n v="111.18"/>
    <n v="110.521317"/>
    <n v="3392000"/>
    <s v="TXN"/>
    <x v="2"/>
    <s v="&gt;=$100.00"/>
    <n v="100"/>
    <n v="0.125"/>
    <n v="100"/>
    <n v="88417.053599999999"/>
    <s v="TXN"/>
    <s v="Texas Instruments"/>
    <s v="Information Technology"/>
    <s v="Semiconductors"/>
    <s v="Dallas, Texas"/>
    <m/>
    <n v="97476"/>
    <n v="1930"/>
  </r>
  <r>
    <d v="2019-06-13T00:00:00"/>
    <s v="TXN"/>
    <s v="buy"/>
    <n v="700"/>
    <n v="6"/>
    <s v="2019-06-13"/>
    <n v="110.760002"/>
    <n v="111.360001"/>
    <n v="110.32"/>
    <n v="111.18"/>
    <n v="110.521317"/>
    <n v="3392000"/>
    <s v="TXN"/>
    <x v="5"/>
    <s v="&gt;=$100.00"/>
    <n v="100"/>
    <n v="0.125"/>
    <n v="87.5"/>
    <n v="77364.921900000001"/>
    <s v="TXN"/>
    <s v="Texas Instruments"/>
    <s v="Information Technology"/>
    <s v="Semiconductors"/>
    <s v="Dallas, Texas"/>
    <m/>
    <n v="97476"/>
    <n v="1930"/>
  </r>
  <r>
    <d v="2019-06-19T00:00:00"/>
    <s v="TXN"/>
    <s v="sell"/>
    <n v="1100"/>
    <n v="17"/>
    <s v="2019-06-19"/>
    <n v="111.800003"/>
    <n v="112.300003"/>
    <n v="110.69000200000001"/>
    <n v="111.300003"/>
    <n v="110.64061"/>
    <n v="2745900"/>
    <s v="TXN"/>
    <x v="17"/>
    <s v="&gt;=$100.00"/>
    <n v="100"/>
    <n v="0.125"/>
    <n v="137.5"/>
    <n v="121704.671"/>
    <s v="TXN"/>
    <s v="Texas Instruments"/>
    <s v="Information Technology"/>
    <s v="Semiconductors"/>
    <s v="Dallas, Texas"/>
    <m/>
    <n v="97476"/>
    <n v="1930"/>
  </r>
  <r>
    <d v="2019-06-19T00:00:00"/>
    <s v="TXN"/>
    <s v="sell"/>
    <n v="1800"/>
    <n v="19"/>
    <s v="2019-06-19"/>
    <n v="111.800003"/>
    <n v="112.300003"/>
    <n v="110.69000200000001"/>
    <n v="111.300003"/>
    <n v="110.64061"/>
    <n v="2745900"/>
    <s v="TXN"/>
    <x v="0"/>
    <s v="&gt;=$100.00"/>
    <n v="100"/>
    <n v="0.125"/>
    <n v="225"/>
    <n v="199153.098"/>
    <s v="TXN"/>
    <s v="Texas Instruments"/>
    <s v="Information Technology"/>
    <s v="Semiconductors"/>
    <s v="Dallas, Texas"/>
    <m/>
    <n v="97476"/>
    <n v="1930"/>
  </r>
  <r>
    <d v="2019-06-19T00:00:00"/>
    <s v="TXN"/>
    <s v="buy"/>
    <n v="1300"/>
    <n v="10"/>
    <s v="2019-06-19"/>
    <n v="111.800003"/>
    <n v="112.300003"/>
    <n v="110.69000200000001"/>
    <n v="111.300003"/>
    <n v="110.64061"/>
    <n v="2745900"/>
    <s v="TXN"/>
    <x v="2"/>
    <s v="&gt;=$100.00"/>
    <n v="100"/>
    <n v="0.125"/>
    <n v="162.5"/>
    <n v="143832.79300000001"/>
    <s v="TXN"/>
    <s v="Texas Instruments"/>
    <s v="Information Technology"/>
    <s v="Semiconductors"/>
    <s v="Dallas, Texas"/>
    <m/>
    <n v="97476"/>
    <n v="1930"/>
  </r>
  <r>
    <d v="2019-06-19T00:00:00"/>
    <s v="TXN"/>
    <s v="buy"/>
    <n v="400"/>
    <n v="5"/>
    <s v="2019-06-19"/>
    <n v="111.800003"/>
    <n v="112.300003"/>
    <n v="110.69000200000001"/>
    <n v="111.300003"/>
    <n v="110.64061"/>
    <n v="2745900"/>
    <s v="TXN"/>
    <x v="12"/>
    <s v="&gt;=$100.00"/>
    <n v="100"/>
    <n v="0.125"/>
    <n v="50"/>
    <n v="44256.243999999999"/>
    <s v="TXN"/>
    <s v="Texas Instruments"/>
    <s v="Information Technology"/>
    <s v="Semiconductors"/>
    <s v="Dallas, Texas"/>
    <m/>
    <n v="97476"/>
    <n v="1930"/>
  </r>
  <r>
    <d v="2019-06-25T00:00:00"/>
    <s v="TXN"/>
    <s v="buy"/>
    <n v="700"/>
    <n v="14"/>
    <s v="2019-06-25"/>
    <n v="112.910004"/>
    <n v="113.239998"/>
    <n v="111.339996"/>
    <n v="111.480003"/>
    <n v="110.819542"/>
    <n v="3426200"/>
    <s v="TXN"/>
    <x v="16"/>
    <s v="&gt;=$100.00"/>
    <n v="100"/>
    <n v="0.125"/>
    <n v="87.5"/>
    <n v="77573.679399999994"/>
    <s v="TXN"/>
    <s v="Texas Instruments"/>
    <s v="Information Technology"/>
    <s v="Semiconductors"/>
    <s v="Dallas, Texas"/>
    <m/>
    <n v="97476"/>
    <n v="1930"/>
  </r>
  <r>
    <d v="2019-06-25T00:00:00"/>
    <s v="TXN"/>
    <s v="sell"/>
    <n v="2300"/>
    <n v="15"/>
    <s v="2019-06-25"/>
    <n v="112.910004"/>
    <n v="113.239998"/>
    <n v="111.339996"/>
    <n v="111.480003"/>
    <n v="110.819542"/>
    <n v="3426200"/>
    <s v="TXN"/>
    <x v="9"/>
    <s v="&gt;=$100.00"/>
    <n v="100"/>
    <n v="0.125"/>
    <n v="287.5"/>
    <n v="254884.9466"/>
    <s v="TXN"/>
    <s v="Texas Instruments"/>
    <s v="Information Technology"/>
    <s v="Semiconductors"/>
    <s v="Dallas, Texas"/>
    <m/>
    <n v="97476"/>
    <n v="1930"/>
  </r>
  <r>
    <d v="2019-04-03T00:00:00"/>
    <s v="TXN"/>
    <s v="sell"/>
    <n v="2700"/>
    <n v="17"/>
    <s v="2019-04-03"/>
    <n v="111.879997"/>
    <n v="114.150002"/>
    <n v="111.400002"/>
    <n v="112.75"/>
    <n v="111.347267"/>
    <n v="7036700"/>
    <s v="TXN"/>
    <x v="17"/>
    <s v="&gt;=$100.00"/>
    <n v="100"/>
    <n v="0.125"/>
    <n v="337.5"/>
    <n v="300637.62089999998"/>
    <s v="TXN"/>
    <s v="Texas Instruments"/>
    <s v="Information Technology"/>
    <s v="Semiconductors"/>
    <s v="Dallas, Texas"/>
    <m/>
    <n v="97476"/>
    <n v="1930"/>
  </r>
  <r>
    <d v="2019-04-03T00:00:00"/>
    <s v="TXN"/>
    <s v="buy"/>
    <n v="1000"/>
    <n v="18"/>
    <s v="2019-04-03"/>
    <n v="111.879997"/>
    <n v="114.150002"/>
    <n v="111.400002"/>
    <n v="112.75"/>
    <n v="111.347267"/>
    <n v="7036700"/>
    <s v="TXN"/>
    <x v="18"/>
    <s v="&gt;=$100.00"/>
    <n v="100"/>
    <n v="0.125"/>
    <n v="125"/>
    <n v="111347.26700000001"/>
    <s v="TXN"/>
    <s v="Texas Instruments"/>
    <s v="Information Technology"/>
    <s v="Semiconductors"/>
    <s v="Dallas, Texas"/>
    <m/>
    <n v="97476"/>
    <n v="1930"/>
  </r>
  <r>
    <d v="2019-04-03T00:00:00"/>
    <s v="TXN"/>
    <s v="sell"/>
    <n v="1300"/>
    <n v="15"/>
    <s v="2019-04-03"/>
    <n v="111.879997"/>
    <n v="114.150002"/>
    <n v="111.400002"/>
    <n v="112.75"/>
    <n v="111.347267"/>
    <n v="7036700"/>
    <s v="TXN"/>
    <x v="9"/>
    <s v="&gt;=$100.00"/>
    <n v="100"/>
    <n v="0.125"/>
    <n v="162.5"/>
    <n v="144751.44709999999"/>
    <s v="TXN"/>
    <s v="Texas Instruments"/>
    <s v="Information Technology"/>
    <s v="Semiconductors"/>
    <s v="Dallas, Texas"/>
    <m/>
    <n v="97476"/>
    <n v="1930"/>
  </r>
  <r>
    <d v="2019-05-09T00:00:00"/>
    <s v="TXN"/>
    <s v="buy"/>
    <n v="1100"/>
    <n v="12"/>
    <s v="2019-05-09"/>
    <n v="110.879997"/>
    <n v="112.839996"/>
    <n v="110.199997"/>
    <n v="112.150002"/>
    <n v="111.485573"/>
    <n v="4817500"/>
    <s v="TXN"/>
    <x v="11"/>
    <s v="&gt;=$100.00"/>
    <n v="100"/>
    <n v="0.125"/>
    <n v="137.5"/>
    <n v="122634.1303"/>
    <s v="TXN"/>
    <s v="Texas Instruments"/>
    <s v="Information Technology"/>
    <s v="Semiconductors"/>
    <s v="Dallas, Texas"/>
    <m/>
    <n v="97476"/>
    <n v="1930"/>
  </r>
  <r>
    <d v="2019-06-21T00:00:00"/>
    <s v="TXN"/>
    <s v="buy"/>
    <n v="1100"/>
    <n v="8"/>
    <s v="2019-06-21"/>
    <n v="111.870003"/>
    <n v="113.370003"/>
    <n v="111.660004"/>
    <n v="112.32"/>
    <n v="111.65456399999999"/>
    <n v="5124900"/>
    <s v="TXN"/>
    <x v="4"/>
    <s v="&gt;=$100.00"/>
    <n v="100"/>
    <n v="0.125"/>
    <n v="137.5"/>
    <n v="122820.02039999999"/>
    <s v="TXN"/>
    <s v="Texas Instruments"/>
    <s v="Information Technology"/>
    <s v="Semiconductors"/>
    <s v="Dallas, Texas"/>
    <m/>
    <n v="97476"/>
    <n v="1930"/>
  </r>
  <r>
    <d v="2019-06-21T00:00:00"/>
    <s v="TXN"/>
    <s v="buy"/>
    <n v="100"/>
    <n v="3"/>
    <s v="2019-06-21"/>
    <n v="111.870003"/>
    <n v="113.370003"/>
    <n v="111.660004"/>
    <n v="112.32"/>
    <n v="111.65456399999999"/>
    <n v="5124900"/>
    <s v="TXN"/>
    <x v="3"/>
    <s v="&gt;=$100.00"/>
    <n v="100"/>
    <n v="0.125"/>
    <n v="12.5"/>
    <n v="11165.456399999999"/>
    <s v="TXN"/>
    <s v="Texas Instruments"/>
    <s v="Information Technology"/>
    <s v="Semiconductors"/>
    <s v="Dallas, Texas"/>
    <m/>
    <n v="97476"/>
    <n v="1930"/>
  </r>
  <r>
    <d v="2019-06-21T00:00:00"/>
    <s v="TXN"/>
    <s v="sell"/>
    <n v="700"/>
    <n v="5"/>
    <s v="2019-06-21"/>
    <n v="111.870003"/>
    <n v="113.370003"/>
    <n v="111.660004"/>
    <n v="112.32"/>
    <n v="111.65456399999999"/>
    <n v="5124900"/>
    <s v="TXN"/>
    <x v="12"/>
    <s v="&gt;=$100.00"/>
    <n v="100"/>
    <n v="0.125"/>
    <n v="87.5"/>
    <n v="78158.194799999997"/>
    <s v="TXN"/>
    <s v="Texas Instruments"/>
    <s v="Information Technology"/>
    <s v="Semiconductors"/>
    <s v="Dallas, Texas"/>
    <m/>
    <n v="97476"/>
    <n v="1930"/>
  </r>
  <r>
    <d v="2019-06-21T00:00:00"/>
    <s v="TXN"/>
    <s v="buy"/>
    <n v="1600"/>
    <n v="15"/>
    <s v="2019-06-21"/>
    <n v="111.870003"/>
    <n v="113.370003"/>
    <n v="111.660004"/>
    <n v="112.32"/>
    <n v="111.65456399999999"/>
    <n v="5124900"/>
    <s v="TXN"/>
    <x v="9"/>
    <s v="&gt;=$100.00"/>
    <n v="100"/>
    <n v="0.125"/>
    <n v="200"/>
    <n v="178647.30239999999"/>
    <s v="TXN"/>
    <s v="Texas Instruments"/>
    <s v="Information Technology"/>
    <s v="Semiconductors"/>
    <s v="Dallas, Texas"/>
    <m/>
    <n v="97476"/>
    <n v="1930"/>
  </r>
  <r>
    <d v="2019-06-21T00:00:00"/>
    <s v="TXN"/>
    <s v="sell"/>
    <n v="1900"/>
    <n v="9"/>
    <s v="2019-06-21"/>
    <n v="111.870003"/>
    <n v="113.370003"/>
    <n v="111.660004"/>
    <n v="112.32"/>
    <n v="111.65456399999999"/>
    <n v="5124900"/>
    <s v="TXN"/>
    <x v="6"/>
    <s v="&gt;=$100.00"/>
    <n v="100"/>
    <n v="0.125"/>
    <n v="237.5"/>
    <n v="212143.6716"/>
    <s v="TXN"/>
    <s v="Texas Instruments"/>
    <s v="Information Technology"/>
    <s v="Semiconductors"/>
    <s v="Dallas, Texas"/>
    <m/>
    <n v="97476"/>
    <n v="1930"/>
  </r>
  <r>
    <d v="2019-04-04T00:00:00"/>
    <s v="TXN"/>
    <s v="buy"/>
    <n v="800"/>
    <n v="11"/>
    <s v="2019-04-04"/>
    <n v="112.379997"/>
    <n v="114.269997"/>
    <n v="112.360001"/>
    <n v="113.239998"/>
    <n v="111.831177"/>
    <n v="5035600"/>
    <s v="TXN"/>
    <x v="1"/>
    <s v="&gt;=$100.00"/>
    <n v="100"/>
    <n v="0.125"/>
    <n v="100"/>
    <n v="89464.941599999991"/>
    <s v="TXN"/>
    <s v="Texas Instruments"/>
    <s v="Information Technology"/>
    <s v="Semiconductors"/>
    <s v="Dallas, Texas"/>
    <m/>
    <n v="97476"/>
    <n v="1930"/>
  </r>
  <r>
    <d v="2019-04-04T00:00:00"/>
    <s v="TXN"/>
    <s v="sell"/>
    <n v="2300"/>
    <n v="18"/>
    <s v="2019-04-04"/>
    <n v="112.379997"/>
    <n v="114.269997"/>
    <n v="112.360001"/>
    <n v="113.239998"/>
    <n v="111.831177"/>
    <n v="5035600"/>
    <s v="TXN"/>
    <x v="18"/>
    <s v="&gt;=$100.00"/>
    <n v="100"/>
    <n v="0.125"/>
    <n v="287.5"/>
    <n v="257211.7071"/>
    <s v="TXN"/>
    <s v="Texas Instruments"/>
    <s v="Information Technology"/>
    <s v="Semiconductors"/>
    <s v="Dallas, Texas"/>
    <m/>
    <n v="97476"/>
    <n v="1930"/>
  </r>
  <r>
    <d v="2019-05-08T00:00:00"/>
    <s v="TXN"/>
    <s v="sell"/>
    <n v="1600"/>
    <n v="9"/>
    <s v="2019-05-08"/>
    <n v="112.82"/>
    <n v="114.75"/>
    <n v="112.480003"/>
    <n v="112.55999799999999"/>
    <n v="111.89314299999999"/>
    <n v="4819300"/>
    <s v="TXN"/>
    <x v="6"/>
    <s v="&gt;=$100.00"/>
    <n v="100"/>
    <n v="0.125"/>
    <n v="200"/>
    <n v="179029.0288"/>
    <s v="TXN"/>
    <s v="Texas Instruments"/>
    <s v="Information Technology"/>
    <s v="Semiconductors"/>
    <s v="Dallas, Texas"/>
    <m/>
    <n v="97476"/>
    <n v="1930"/>
  </r>
  <r>
    <d v="2019-05-10T00:00:00"/>
    <s v="TXN"/>
    <s v="sell"/>
    <n v="1200"/>
    <n v="18"/>
    <s v="2019-05-10"/>
    <n v="111.860001"/>
    <n v="113.129997"/>
    <n v="109.360001"/>
    <n v="112.599998"/>
    <n v="111.932907"/>
    <n v="4189900"/>
    <s v="TXN"/>
    <x v="18"/>
    <s v="&gt;=$100.00"/>
    <n v="100"/>
    <n v="0.125"/>
    <n v="150"/>
    <n v="134319.4884"/>
    <s v="TXN"/>
    <s v="Texas Instruments"/>
    <s v="Information Technology"/>
    <s v="Semiconductors"/>
    <s v="Dallas, Texas"/>
    <m/>
    <n v="97476"/>
    <n v="1930"/>
  </r>
  <r>
    <d v="2019-05-10T00:00:00"/>
    <s v="TXN"/>
    <s v="buy"/>
    <n v="300"/>
    <n v="4"/>
    <s v="2019-05-10"/>
    <n v="111.860001"/>
    <n v="113.129997"/>
    <n v="109.360001"/>
    <n v="112.599998"/>
    <n v="111.932907"/>
    <n v="4189900"/>
    <s v="TXN"/>
    <x v="14"/>
    <s v="&gt;=$100.00"/>
    <n v="100"/>
    <n v="0.125"/>
    <n v="37.5"/>
    <n v="33579.872100000001"/>
    <s v="TXN"/>
    <s v="Texas Instruments"/>
    <s v="Information Technology"/>
    <s v="Semiconductors"/>
    <s v="Dallas, Texas"/>
    <m/>
    <n v="97476"/>
    <n v="1930"/>
  </r>
  <r>
    <d v="2019-05-10T00:00:00"/>
    <s v="TXN"/>
    <s v="buy"/>
    <n v="1200"/>
    <n v="10"/>
    <s v="2019-05-10"/>
    <n v="111.860001"/>
    <n v="113.129997"/>
    <n v="109.360001"/>
    <n v="112.599998"/>
    <n v="111.932907"/>
    <n v="4189900"/>
    <s v="TXN"/>
    <x v="2"/>
    <s v="&gt;=$100.00"/>
    <n v="100"/>
    <n v="0.125"/>
    <n v="150"/>
    <n v="134319.4884"/>
    <s v="TXN"/>
    <s v="Texas Instruments"/>
    <s v="Information Technology"/>
    <s v="Semiconductors"/>
    <s v="Dallas, Texas"/>
    <m/>
    <n v="97476"/>
    <n v="1930"/>
  </r>
  <r>
    <d v="2019-05-10T00:00:00"/>
    <s v="TXN"/>
    <s v="sell"/>
    <n v="1300"/>
    <n v="12"/>
    <s v="2019-05-10"/>
    <n v="111.860001"/>
    <n v="113.129997"/>
    <n v="109.360001"/>
    <n v="112.599998"/>
    <n v="111.932907"/>
    <n v="4189900"/>
    <s v="TXN"/>
    <x v="11"/>
    <s v="&gt;=$100.00"/>
    <n v="100"/>
    <n v="0.125"/>
    <n v="162.5"/>
    <n v="145512.77910000001"/>
    <s v="TXN"/>
    <s v="Texas Instruments"/>
    <s v="Information Technology"/>
    <s v="Semiconductors"/>
    <s v="Dallas, Texas"/>
    <m/>
    <n v="97476"/>
    <n v="1930"/>
  </r>
  <r>
    <d v="2019-06-10T00:00:00"/>
    <s v="TXN"/>
    <s v="sell"/>
    <n v="500"/>
    <n v="4"/>
    <s v="2019-06-10"/>
    <n v="111.760002"/>
    <n v="113.510002"/>
    <n v="111"/>
    <n v="112.629997"/>
    <n v="111.962723"/>
    <n v="4656800"/>
    <s v="TXN"/>
    <x v="14"/>
    <s v="&gt;=$100.00"/>
    <n v="100"/>
    <n v="0.125"/>
    <n v="62.5"/>
    <n v="55981.361499999999"/>
    <s v="TXN"/>
    <s v="Texas Instruments"/>
    <s v="Information Technology"/>
    <s v="Semiconductors"/>
    <s v="Dallas, Texas"/>
    <m/>
    <n v="97476"/>
    <n v="1930"/>
  </r>
  <r>
    <d v="2019-06-20T00:00:00"/>
    <s v="TXN"/>
    <s v="buy"/>
    <n v="1400"/>
    <n v="9"/>
    <s v="2019-06-20"/>
    <n v="113.870003"/>
    <n v="114.349998"/>
    <n v="111.709999"/>
    <n v="112.709999"/>
    <n v="112.042252"/>
    <n v="2789900"/>
    <s v="TXN"/>
    <x v="6"/>
    <s v="&gt;=$100.00"/>
    <n v="100"/>
    <n v="0.125"/>
    <n v="175"/>
    <n v="156859.15280000001"/>
    <s v="TXN"/>
    <s v="Texas Instruments"/>
    <s v="Information Technology"/>
    <s v="Semiconductors"/>
    <s v="Dallas, Texas"/>
    <m/>
    <n v="97476"/>
    <n v="1930"/>
  </r>
  <r>
    <d v="2019-04-05T00:00:00"/>
    <s v="TXN"/>
    <s v="sell"/>
    <n v="2000"/>
    <n v="19"/>
    <s v="2019-04-05"/>
    <n v="113.80999799999999"/>
    <n v="114.120003"/>
    <n v="113.30999799999999"/>
    <n v="113.629997"/>
    <n v="112.216324"/>
    <n v="3318300"/>
    <s v="TXN"/>
    <x v="0"/>
    <s v="&gt;=$100.00"/>
    <n v="100"/>
    <n v="0.125"/>
    <n v="250"/>
    <n v="224432.64799999999"/>
    <s v="TXN"/>
    <s v="Texas Instruments"/>
    <s v="Information Technology"/>
    <s v="Semiconductors"/>
    <s v="Dallas, Texas"/>
    <m/>
    <n v="97476"/>
    <n v="1930"/>
  </r>
  <r>
    <d v="2019-04-05T00:00:00"/>
    <s v="TXN"/>
    <s v="buy"/>
    <n v="700"/>
    <n v="13"/>
    <s v="2019-04-05"/>
    <n v="113.80999799999999"/>
    <n v="114.120003"/>
    <n v="113.30999799999999"/>
    <n v="113.629997"/>
    <n v="112.216324"/>
    <n v="3318300"/>
    <s v="TXN"/>
    <x v="13"/>
    <s v="&gt;=$100.00"/>
    <n v="100"/>
    <n v="0.125"/>
    <n v="87.5"/>
    <n v="78551.426800000001"/>
    <s v="TXN"/>
    <s v="Texas Instruments"/>
    <s v="Information Technology"/>
    <s v="Semiconductors"/>
    <s v="Dallas, Texas"/>
    <m/>
    <n v="97476"/>
    <n v="1930"/>
  </r>
  <r>
    <d v="2019-04-11T00:00:00"/>
    <s v="TXN"/>
    <s v="sell"/>
    <n v="1100"/>
    <n v="14"/>
    <s v="2019-04-11"/>
    <n v="115.05999799999999"/>
    <n v="115.43"/>
    <n v="114.129997"/>
    <n v="114.879997"/>
    <n v="113.450768"/>
    <n v="2799300"/>
    <s v="TXN"/>
    <x v="16"/>
    <s v="&gt;=$100.00"/>
    <n v="100"/>
    <n v="0.125"/>
    <n v="137.5"/>
    <n v="124795.84480000001"/>
    <s v="TXN"/>
    <s v="Texas Instruments"/>
    <s v="Information Technology"/>
    <s v="Semiconductors"/>
    <s v="Dallas, Texas"/>
    <m/>
    <n v="97476"/>
    <n v="1930"/>
  </r>
  <r>
    <d v="2019-04-10T00:00:00"/>
    <s v="TXN"/>
    <s v="sell"/>
    <n v="700"/>
    <n v="12"/>
    <s v="2019-04-10"/>
    <n v="113.879997"/>
    <n v="115.19000200000001"/>
    <n v="113.540001"/>
    <n v="114.91999800000001"/>
    <n v="113.490273"/>
    <n v="3013300"/>
    <s v="TXN"/>
    <x v="11"/>
    <s v="&gt;=$100.00"/>
    <n v="100"/>
    <n v="0.125"/>
    <n v="87.5"/>
    <n v="79443.191099999996"/>
    <s v="TXN"/>
    <s v="Texas Instruments"/>
    <s v="Information Technology"/>
    <s v="Semiconductors"/>
    <s v="Dallas, Texas"/>
    <m/>
    <n v="97476"/>
    <n v="1930"/>
  </r>
  <r>
    <d v="2019-04-10T00:00:00"/>
    <s v="TXN"/>
    <s v="buy"/>
    <n v="1500"/>
    <n v="9"/>
    <s v="2019-04-10"/>
    <n v="113.879997"/>
    <n v="115.19000200000001"/>
    <n v="113.540001"/>
    <n v="114.91999800000001"/>
    <n v="113.490273"/>
    <n v="3013300"/>
    <s v="TXN"/>
    <x v="6"/>
    <s v="&gt;=$100.00"/>
    <n v="100"/>
    <n v="0.125"/>
    <n v="187.5"/>
    <n v="170235.40950000001"/>
    <s v="TXN"/>
    <s v="Texas Instruments"/>
    <s v="Information Technology"/>
    <s v="Semiconductors"/>
    <s v="Dallas, Texas"/>
    <m/>
    <n v="97476"/>
    <n v="1930"/>
  </r>
  <r>
    <d v="2019-04-22T00:00:00"/>
    <s v="TXN"/>
    <s v="buy"/>
    <n v="200"/>
    <n v="5"/>
    <s v="2019-04-22"/>
    <n v="114.529999"/>
    <n v="115.150002"/>
    <n v="113.650002"/>
    <n v="114.949997"/>
    <n v="113.519897"/>
    <n v="3691200"/>
    <s v="TXN"/>
    <x v="12"/>
    <s v="&gt;=$100.00"/>
    <n v="100"/>
    <n v="0.125"/>
    <n v="25"/>
    <n v="22703.9794"/>
    <s v="TXN"/>
    <s v="Texas Instruments"/>
    <s v="Information Technology"/>
    <s v="Semiconductors"/>
    <s v="Dallas, Texas"/>
    <m/>
    <n v="97476"/>
    <n v="1930"/>
  </r>
  <r>
    <d v="2019-04-22T00:00:00"/>
    <s v="TXN"/>
    <s v="buy"/>
    <n v="700"/>
    <n v="4"/>
    <s v="2019-04-22"/>
    <n v="114.529999"/>
    <n v="115.150002"/>
    <n v="113.650002"/>
    <n v="114.949997"/>
    <n v="113.519897"/>
    <n v="3691200"/>
    <s v="TXN"/>
    <x v="14"/>
    <s v="&gt;=$100.00"/>
    <n v="100"/>
    <n v="0.125"/>
    <n v="87.5"/>
    <n v="79463.927899999995"/>
    <s v="TXN"/>
    <s v="Texas Instruments"/>
    <s v="Information Technology"/>
    <s v="Semiconductors"/>
    <s v="Dallas, Texas"/>
    <m/>
    <n v="97476"/>
    <n v="1930"/>
  </r>
  <r>
    <d v="2019-04-15T00:00:00"/>
    <s v="TXN"/>
    <s v="buy"/>
    <n v="900"/>
    <n v="6"/>
    <s v="2019-04-15"/>
    <n v="116.610001"/>
    <n v="117.370003"/>
    <n v="114.019997"/>
    <n v="115.089996"/>
    <n v="113.658157"/>
    <n v="4265100"/>
    <s v="TXN"/>
    <x v="5"/>
    <s v="&gt;=$100.00"/>
    <n v="100"/>
    <n v="0.125"/>
    <n v="112.5"/>
    <n v="102292.3413"/>
    <s v="TXN"/>
    <s v="Texas Instruments"/>
    <s v="Information Technology"/>
    <s v="Semiconductors"/>
    <s v="Dallas, Texas"/>
    <m/>
    <n v="97476"/>
    <n v="1930"/>
  </r>
  <r>
    <d v="2019-06-26T00:00:00"/>
    <s v="TXN"/>
    <s v="sell"/>
    <n v="300"/>
    <n v="8"/>
    <s v="2019-06-26"/>
    <n v="113.410004"/>
    <n v="115.019997"/>
    <n v="112.769997"/>
    <n v="114.43"/>
    <n v="113.75206799999999"/>
    <n v="5308200"/>
    <s v="TXN"/>
    <x v="4"/>
    <s v="&gt;=$100.00"/>
    <n v="100"/>
    <n v="0.125"/>
    <n v="37.5"/>
    <n v="34125.6204"/>
    <s v="TXN"/>
    <s v="Texas Instruments"/>
    <s v="Information Technology"/>
    <s v="Semiconductors"/>
    <s v="Dallas, Texas"/>
    <m/>
    <n v="97476"/>
    <n v="1930"/>
  </r>
  <r>
    <d v="2019-06-26T00:00:00"/>
    <s v="TXN"/>
    <s v="sell"/>
    <n v="800"/>
    <n v="10"/>
    <s v="2019-06-26"/>
    <n v="113.410004"/>
    <n v="115.019997"/>
    <n v="112.769997"/>
    <n v="114.43"/>
    <n v="113.75206799999999"/>
    <n v="5308200"/>
    <s v="TXN"/>
    <x v="2"/>
    <s v="&gt;=$100.00"/>
    <n v="100"/>
    <n v="0.125"/>
    <n v="100"/>
    <n v="91001.654399999999"/>
    <s v="TXN"/>
    <s v="Texas Instruments"/>
    <s v="Information Technology"/>
    <s v="Semiconductors"/>
    <s v="Dallas, Texas"/>
    <m/>
    <n v="97476"/>
    <n v="1930"/>
  </r>
  <r>
    <d v="2019-06-26T00:00:00"/>
    <s v="TXN"/>
    <s v="sell"/>
    <n v="800"/>
    <n v="11"/>
    <s v="2019-06-26"/>
    <n v="113.410004"/>
    <n v="115.019997"/>
    <n v="112.769997"/>
    <n v="114.43"/>
    <n v="113.75206799999999"/>
    <n v="5308200"/>
    <s v="TXN"/>
    <x v="1"/>
    <s v="&gt;=$100.00"/>
    <n v="100"/>
    <n v="0.125"/>
    <n v="100"/>
    <n v="91001.654399999999"/>
    <s v="TXN"/>
    <s v="Texas Instruments"/>
    <s v="Information Technology"/>
    <s v="Semiconductors"/>
    <s v="Dallas, Texas"/>
    <m/>
    <n v="97476"/>
    <n v="1930"/>
  </r>
  <r>
    <d v="2019-06-26T00:00:00"/>
    <s v="TXN"/>
    <s v="sell"/>
    <n v="1300"/>
    <n v="18"/>
    <s v="2019-06-26"/>
    <n v="113.410004"/>
    <n v="115.019997"/>
    <n v="112.769997"/>
    <n v="114.43"/>
    <n v="113.75206799999999"/>
    <n v="5308200"/>
    <s v="TXN"/>
    <x v="18"/>
    <s v="&gt;=$100.00"/>
    <n v="100"/>
    <n v="0.125"/>
    <n v="162.5"/>
    <n v="147877.68840000001"/>
    <s v="TXN"/>
    <s v="Texas Instruments"/>
    <s v="Information Technology"/>
    <s v="Semiconductors"/>
    <s v="Dallas, Texas"/>
    <m/>
    <n v="97476"/>
    <n v="1930"/>
  </r>
  <r>
    <d v="2019-04-08T00:00:00"/>
    <s v="TXN"/>
    <s v="sell"/>
    <n v="300"/>
    <n v="7"/>
    <s v="2019-04-08"/>
    <n v="113.800003"/>
    <n v="115.41999800000001"/>
    <n v="113.32"/>
    <n v="115.220001"/>
    <n v="113.786545"/>
    <n v="4580800"/>
    <s v="TXN"/>
    <x v="7"/>
    <s v="&gt;=$100.00"/>
    <n v="100"/>
    <n v="0.125"/>
    <n v="37.5"/>
    <n v="34135.963499999998"/>
    <s v="TXN"/>
    <s v="Texas Instruments"/>
    <s v="Information Technology"/>
    <s v="Semiconductors"/>
    <s v="Dallas, Texas"/>
    <m/>
    <n v="97476"/>
    <n v="1930"/>
  </r>
  <r>
    <d v="2019-04-08T00:00:00"/>
    <s v="TXN"/>
    <s v="sell"/>
    <n v="1200"/>
    <n v="16"/>
    <s v="2019-04-08"/>
    <n v="113.800003"/>
    <n v="115.41999800000001"/>
    <n v="113.32"/>
    <n v="115.220001"/>
    <n v="113.786545"/>
    <n v="4580800"/>
    <s v="TXN"/>
    <x v="8"/>
    <s v="&gt;=$100.00"/>
    <n v="100"/>
    <n v="0.125"/>
    <n v="150"/>
    <n v="136543.85399999999"/>
    <s v="TXN"/>
    <s v="Texas Instruments"/>
    <s v="Information Technology"/>
    <s v="Semiconductors"/>
    <s v="Dallas, Texas"/>
    <m/>
    <n v="97476"/>
    <n v="1930"/>
  </r>
  <r>
    <d v="2019-04-18T00:00:00"/>
    <s v="TXN"/>
    <s v="sell"/>
    <n v="600"/>
    <n v="8"/>
    <s v="2019-04-18"/>
    <n v="116.18"/>
    <n v="116.18"/>
    <n v="115.129997"/>
    <n v="115.510002"/>
    <n v="114.072937"/>
    <n v="4195800"/>
    <s v="TXN"/>
    <x v="4"/>
    <s v="&gt;=$100.00"/>
    <n v="100"/>
    <n v="0.125"/>
    <n v="75"/>
    <n v="68443.762199999997"/>
    <s v="TXN"/>
    <s v="Texas Instruments"/>
    <s v="Information Technology"/>
    <s v="Semiconductors"/>
    <s v="Dallas, Texas"/>
    <m/>
    <n v="97476"/>
    <n v="1930"/>
  </r>
  <r>
    <d v="2019-04-18T00:00:00"/>
    <s v="TXN"/>
    <s v="buy"/>
    <n v="2000"/>
    <n v="15"/>
    <s v="2019-04-18"/>
    <n v="116.18"/>
    <n v="116.18"/>
    <n v="115.129997"/>
    <n v="115.510002"/>
    <n v="114.072937"/>
    <n v="4195800"/>
    <s v="TXN"/>
    <x v="9"/>
    <s v="&gt;=$100.00"/>
    <n v="100"/>
    <n v="0.125"/>
    <n v="250"/>
    <n v="228145.87400000001"/>
    <s v="TXN"/>
    <s v="Texas Instruments"/>
    <s v="Information Technology"/>
    <s v="Semiconductors"/>
    <s v="Dallas, Texas"/>
    <m/>
    <n v="97476"/>
    <n v="1930"/>
  </r>
  <r>
    <d v="2019-06-28T00:00:00"/>
    <s v="TXN"/>
    <s v="sell"/>
    <n v="400"/>
    <n v="4"/>
    <s v="2019-06-28"/>
    <n v="116.41999800000001"/>
    <n v="116.83000199999999"/>
    <n v="114.5"/>
    <n v="114.760002"/>
    <n v="114.08010899999999"/>
    <n v="6129800"/>
    <s v="TXN"/>
    <x v="14"/>
    <s v="&gt;=$100.00"/>
    <n v="100"/>
    <n v="0.125"/>
    <n v="50"/>
    <n v="45632.043599999997"/>
    <s v="TXN"/>
    <s v="Texas Instruments"/>
    <s v="Information Technology"/>
    <s v="Semiconductors"/>
    <s v="Dallas, Texas"/>
    <m/>
    <n v="97476"/>
    <n v="1930"/>
  </r>
  <r>
    <d v="2019-06-28T00:00:00"/>
    <s v="TXN"/>
    <s v="buy"/>
    <n v="1700"/>
    <n v="20"/>
    <s v="2019-06-28"/>
    <n v="116.41999800000001"/>
    <n v="116.83000199999999"/>
    <n v="114.5"/>
    <n v="114.760002"/>
    <n v="114.08010899999999"/>
    <n v="6129800"/>
    <s v="TXN"/>
    <x v="15"/>
    <s v="&gt;=$100.00"/>
    <n v="100"/>
    <n v="0.125"/>
    <n v="212.5"/>
    <n v="193936.18530000001"/>
    <s v="TXN"/>
    <s v="Texas Instruments"/>
    <s v="Information Technology"/>
    <s v="Semiconductors"/>
    <s v="Dallas, Texas"/>
    <m/>
    <n v="97476"/>
    <n v="1930"/>
  </r>
  <r>
    <d v="2019-04-17T00:00:00"/>
    <s v="TXN"/>
    <s v="sell"/>
    <n v="400"/>
    <n v="8"/>
    <s v="2019-04-17"/>
    <n v="116.970001"/>
    <n v="117.849998"/>
    <n v="114.910004"/>
    <n v="115.599998"/>
    <n v="114.161812"/>
    <n v="6227500"/>
    <s v="TXN"/>
    <x v="4"/>
    <s v="&gt;=$100.00"/>
    <n v="100"/>
    <n v="0.125"/>
    <n v="50"/>
    <n v="45664.724800000004"/>
    <s v="TXN"/>
    <s v="Texas Instruments"/>
    <s v="Information Technology"/>
    <s v="Semiconductors"/>
    <s v="Dallas, Texas"/>
    <m/>
    <n v="97476"/>
    <n v="1930"/>
  </r>
  <r>
    <d v="2019-04-16T00:00:00"/>
    <s v="TXN"/>
    <s v="buy"/>
    <n v="500"/>
    <n v="8"/>
    <s v="2019-04-16"/>
    <n v="115.839996"/>
    <n v="116.849998"/>
    <n v="115.629997"/>
    <n v="116.370003"/>
    <n v="114.922234"/>
    <n v="4133700"/>
    <s v="TXN"/>
    <x v="4"/>
    <s v="&gt;=$100.00"/>
    <n v="100"/>
    <n v="0.125"/>
    <n v="62.5"/>
    <n v="57461.116999999998"/>
    <s v="TXN"/>
    <s v="Texas Instruments"/>
    <s v="Information Technology"/>
    <s v="Semiconductors"/>
    <s v="Dallas, Texas"/>
    <m/>
    <n v="97476"/>
    <n v="1930"/>
  </r>
  <r>
    <d v="2019-04-23T00:00:00"/>
    <s v="TXN"/>
    <s v="buy"/>
    <n v="1600"/>
    <n v="20"/>
    <s v="2019-04-23"/>
    <n v="115.400002"/>
    <n v="116.529999"/>
    <n v="114.519997"/>
    <n v="116.379997"/>
    <n v="114.932106"/>
    <n v="7547400"/>
    <s v="TXN"/>
    <x v="15"/>
    <s v="&gt;=$100.00"/>
    <n v="100"/>
    <n v="0.125"/>
    <n v="200"/>
    <n v="183891.36960000001"/>
    <s v="TXN"/>
    <s v="Texas Instruments"/>
    <s v="Information Technology"/>
    <s v="Semiconductors"/>
    <s v="Dallas, Texas"/>
    <m/>
    <n v="97476"/>
    <n v="1930"/>
  </r>
  <r>
    <d v="2019-05-06T00:00:00"/>
    <s v="TXN"/>
    <s v="sell"/>
    <n v="600"/>
    <n v="6"/>
    <s v="2019-05-06"/>
    <n v="114.120003"/>
    <n v="116"/>
    <n v="113.5"/>
    <n v="115.860001"/>
    <n v="115.173592"/>
    <n v="3974300"/>
    <s v="TXN"/>
    <x v="5"/>
    <s v="&gt;=$100.00"/>
    <n v="100"/>
    <n v="0.125"/>
    <n v="75"/>
    <n v="69104.155199999994"/>
    <s v="TXN"/>
    <s v="Texas Instruments"/>
    <s v="Information Technology"/>
    <s v="Semiconductors"/>
    <s v="Dallas, Texas"/>
    <m/>
    <n v="97476"/>
    <n v="1930"/>
  </r>
  <r>
    <d v="2019-06-27T00:00:00"/>
    <s v="TXN"/>
    <s v="buy"/>
    <n v="1800"/>
    <n v="18"/>
    <s v="2019-06-27"/>
    <n v="115.220001"/>
    <n v="116.660004"/>
    <n v="115.019997"/>
    <n v="115.860001"/>
    <n v="115.173592"/>
    <n v="4163800"/>
    <s v="TXN"/>
    <x v="18"/>
    <s v="&gt;=$100.00"/>
    <n v="100"/>
    <n v="0.125"/>
    <n v="225"/>
    <n v="207312.4656"/>
    <s v="TXN"/>
    <s v="Texas Instruments"/>
    <s v="Information Technology"/>
    <s v="Semiconductors"/>
    <s v="Dallas, Texas"/>
    <m/>
    <n v="97476"/>
    <n v="1930"/>
  </r>
  <r>
    <d v="2019-05-06T00:00:00"/>
    <s v="TXN"/>
    <s v="sell"/>
    <n v="100"/>
    <n v="4"/>
    <s v="2019-05-06"/>
    <n v="114.120003"/>
    <n v="116"/>
    <n v="113.5"/>
    <n v="115.860001"/>
    <n v="115.173592"/>
    <n v="3974300"/>
    <s v="TXN"/>
    <x v="14"/>
    <s v="&gt;=$100.00"/>
    <n v="100"/>
    <n v="0.125"/>
    <n v="12.5"/>
    <n v="11517.359200000001"/>
    <s v="TXN"/>
    <s v="Texas Instruments"/>
    <s v="Information Technology"/>
    <s v="Semiconductors"/>
    <s v="Dallas, Texas"/>
    <m/>
    <n v="97476"/>
    <n v="1930"/>
  </r>
  <r>
    <d v="2019-06-27T00:00:00"/>
    <s v="TXN"/>
    <s v="sell"/>
    <n v="2100"/>
    <n v="19"/>
    <s v="2019-06-27"/>
    <n v="115.220001"/>
    <n v="116.660004"/>
    <n v="115.019997"/>
    <n v="115.860001"/>
    <n v="115.173592"/>
    <n v="4163800"/>
    <s v="TXN"/>
    <x v="0"/>
    <s v="&gt;=$100.00"/>
    <n v="100"/>
    <n v="0.125"/>
    <n v="262.5"/>
    <n v="241864.54319999999"/>
    <s v="TXN"/>
    <s v="Texas Instruments"/>
    <s v="Information Technology"/>
    <s v="Semiconductors"/>
    <s v="Dallas, Texas"/>
    <m/>
    <n v="97476"/>
    <n v="1930"/>
  </r>
  <r>
    <d v="2019-04-29T00:00:00"/>
    <s v="TXN"/>
    <s v="buy"/>
    <n v="300"/>
    <n v="5"/>
    <s v="2019-04-29"/>
    <n v="116.730003"/>
    <n v="117.339996"/>
    <n v="116"/>
    <n v="116.699997"/>
    <n v="115.24812300000001"/>
    <n v="3407600"/>
    <s v="TXN"/>
    <x v="12"/>
    <s v="&gt;=$100.00"/>
    <n v="100"/>
    <n v="0.125"/>
    <n v="37.5"/>
    <n v="34574.436900000001"/>
    <s v="TXN"/>
    <s v="Texas Instruments"/>
    <s v="Information Technology"/>
    <s v="Semiconductors"/>
    <s v="Dallas, Texas"/>
    <m/>
    <n v="97476"/>
    <n v="1930"/>
  </r>
  <r>
    <d v="2019-04-29T00:00:00"/>
    <s v="TXN"/>
    <s v="buy"/>
    <n v="1600"/>
    <n v="14"/>
    <s v="2019-04-29"/>
    <n v="116.730003"/>
    <n v="117.339996"/>
    <n v="116"/>
    <n v="116.699997"/>
    <n v="115.24812300000001"/>
    <n v="3407600"/>
    <s v="TXN"/>
    <x v="16"/>
    <s v="&gt;=$100.00"/>
    <n v="100"/>
    <n v="0.125"/>
    <n v="200"/>
    <n v="184396.99679999999"/>
    <s v="TXN"/>
    <s v="Texas Instruments"/>
    <s v="Information Technology"/>
    <s v="Semiconductors"/>
    <s v="Dallas, Texas"/>
    <m/>
    <n v="97476"/>
    <n v="1930"/>
  </r>
  <r>
    <d v="2019-04-29T00:00:00"/>
    <s v="TXN"/>
    <s v="buy"/>
    <n v="800"/>
    <n v="7"/>
    <s v="2019-04-29"/>
    <n v="116.730003"/>
    <n v="117.339996"/>
    <n v="116"/>
    <n v="116.699997"/>
    <n v="115.24812300000001"/>
    <n v="3407600"/>
    <s v="TXN"/>
    <x v="7"/>
    <s v="&gt;=$100.00"/>
    <n v="100"/>
    <n v="0.125"/>
    <n v="100"/>
    <n v="92198.498400000011"/>
    <s v="TXN"/>
    <s v="Texas Instruments"/>
    <s v="Information Technology"/>
    <s v="Semiconductors"/>
    <s v="Dallas, Texas"/>
    <m/>
    <n v="97476"/>
    <n v="1930"/>
  </r>
  <r>
    <d v="2019-04-26T00:00:00"/>
    <s v="TXN"/>
    <s v="buy"/>
    <n v="1200"/>
    <n v="10"/>
    <s v="2019-04-26"/>
    <n v="116"/>
    <n v="117.25"/>
    <n v="115.30999799999999"/>
    <n v="117.209999"/>
    <n v="115.751785"/>
    <n v="3582600"/>
    <s v="TXN"/>
    <x v="2"/>
    <s v="&gt;=$100.00"/>
    <n v="100"/>
    <n v="0.125"/>
    <n v="150"/>
    <n v="138902.14199999999"/>
    <s v="TXN"/>
    <s v="Texas Instruments"/>
    <s v="Information Technology"/>
    <s v="Semiconductors"/>
    <s v="Dallas, Texas"/>
    <m/>
    <n v="97476"/>
    <n v="1930"/>
  </r>
  <r>
    <d v="2019-04-26T00:00:00"/>
    <s v="TXN"/>
    <s v="sell"/>
    <n v="100"/>
    <n v="3"/>
    <s v="2019-04-26"/>
    <n v="116"/>
    <n v="117.25"/>
    <n v="115.30999799999999"/>
    <n v="117.209999"/>
    <n v="115.751785"/>
    <n v="3582600"/>
    <s v="TXN"/>
    <x v="3"/>
    <s v="&gt;=$100.00"/>
    <n v="100"/>
    <n v="0.125"/>
    <n v="12.5"/>
    <n v="11575.1785"/>
    <s v="TXN"/>
    <s v="Texas Instruments"/>
    <s v="Information Technology"/>
    <s v="Semiconductors"/>
    <s v="Dallas, Texas"/>
    <m/>
    <n v="97476"/>
    <n v="1930"/>
  </r>
  <r>
    <d v="2019-05-02T00:00:00"/>
    <s v="TXN"/>
    <s v="buy"/>
    <n v="1000"/>
    <n v="16"/>
    <s v="2019-05-02"/>
    <n v="116.400002"/>
    <n v="118.57"/>
    <n v="116.279999"/>
    <n v="117.459999"/>
    <n v="115.998672"/>
    <n v="4532200"/>
    <s v="TXN"/>
    <x v="8"/>
    <s v="&gt;=$100.00"/>
    <n v="100"/>
    <n v="0.125"/>
    <n v="125"/>
    <n v="115998.67200000001"/>
    <s v="TXN"/>
    <s v="Texas Instruments"/>
    <s v="Information Technology"/>
    <s v="Semiconductors"/>
    <s v="Dallas, Texas"/>
    <m/>
    <n v="97476"/>
    <n v="1930"/>
  </r>
  <r>
    <d v="2019-05-02T00:00:00"/>
    <s v="TXN"/>
    <s v="sell"/>
    <n v="900"/>
    <n v="13"/>
    <s v="2019-05-02"/>
    <n v="116.400002"/>
    <n v="118.57"/>
    <n v="116.279999"/>
    <n v="117.459999"/>
    <n v="115.998672"/>
    <n v="4532200"/>
    <s v="TXN"/>
    <x v="13"/>
    <s v="&gt;=$100.00"/>
    <n v="100"/>
    <n v="0.125"/>
    <n v="112.5"/>
    <n v="104398.8048"/>
    <s v="TXN"/>
    <s v="Texas Instruments"/>
    <s v="Information Technology"/>
    <s v="Semiconductors"/>
    <s v="Dallas, Texas"/>
    <m/>
    <n v="97476"/>
    <n v="1930"/>
  </r>
  <r>
    <d v="2019-05-02T00:00:00"/>
    <s v="TXN"/>
    <s v="sell"/>
    <n v="900"/>
    <n v="15"/>
    <s v="2019-05-02"/>
    <n v="116.400002"/>
    <n v="118.57"/>
    <n v="116.279999"/>
    <n v="117.459999"/>
    <n v="115.998672"/>
    <n v="4532200"/>
    <s v="TXN"/>
    <x v="9"/>
    <s v="&gt;=$100.00"/>
    <n v="100"/>
    <n v="0.125"/>
    <n v="112.5"/>
    <n v="104398.8048"/>
    <s v="TXN"/>
    <s v="Texas Instruments"/>
    <s v="Information Technology"/>
    <s v="Semiconductors"/>
    <s v="Dallas, Texas"/>
    <m/>
    <n v="97476"/>
    <n v="1930"/>
  </r>
  <r>
    <d v="2019-05-02T00:00:00"/>
    <s v="TXN"/>
    <s v="sell"/>
    <n v="600"/>
    <n v="10"/>
    <s v="2019-05-02"/>
    <n v="116.400002"/>
    <n v="118.57"/>
    <n v="116.279999"/>
    <n v="117.459999"/>
    <n v="115.998672"/>
    <n v="4532200"/>
    <s v="TXN"/>
    <x v="2"/>
    <s v="&gt;=$100.00"/>
    <n v="100"/>
    <n v="0.125"/>
    <n v="75"/>
    <n v="69599.203200000004"/>
    <s v="TXN"/>
    <s v="Texas Instruments"/>
    <s v="Information Technology"/>
    <s v="Semiconductors"/>
    <s v="Dallas, Texas"/>
    <m/>
    <n v="97476"/>
    <n v="1930"/>
  </r>
  <r>
    <d v="2019-04-30T00:00:00"/>
    <s v="TXN"/>
    <s v="buy"/>
    <n v="1700"/>
    <n v="14"/>
    <s v="2019-04-30"/>
    <n v="116.879997"/>
    <n v="118.370003"/>
    <n v="116.660004"/>
    <n v="117.83000199999999"/>
    <n v="116.36406700000001"/>
    <n v="4533200"/>
    <s v="TXN"/>
    <x v="16"/>
    <s v="&gt;=$100.00"/>
    <n v="100"/>
    <n v="0.125"/>
    <n v="212.5"/>
    <n v="197818.91390000001"/>
    <s v="TXN"/>
    <s v="Texas Instruments"/>
    <s v="Information Technology"/>
    <s v="Semiconductors"/>
    <s v="Dallas, Texas"/>
    <m/>
    <n v="97476"/>
    <n v="1930"/>
  </r>
  <r>
    <d v="2019-05-03T00:00:00"/>
    <s v="TXN"/>
    <s v="sell"/>
    <n v="1500"/>
    <n v="18"/>
    <s v="2019-05-03"/>
    <n v="117.459999"/>
    <n v="117.970001"/>
    <n v="116.110001"/>
    <n v="117.470001"/>
    <n v="116.774055"/>
    <n v="3689000"/>
    <s v="TXN"/>
    <x v="18"/>
    <s v="&gt;=$100.00"/>
    <n v="100"/>
    <n v="0.125"/>
    <n v="187.5"/>
    <n v="175161.08249999999"/>
    <s v="TXN"/>
    <s v="Texas Instruments"/>
    <s v="Information Technology"/>
    <s v="Semiconductors"/>
    <s v="Dallas, Texas"/>
    <m/>
    <n v="97476"/>
    <n v="1930"/>
  </r>
  <r>
    <d v="2019-05-03T00:00:00"/>
    <s v="TXN"/>
    <s v="sell"/>
    <n v="200"/>
    <n v="3"/>
    <s v="2019-05-03"/>
    <n v="117.459999"/>
    <n v="117.970001"/>
    <n v="116.110001"/>
    <n v="117.470001"/>
    <n v="116.774055"/>
    <n v="3689000"/>
    <s v="TXN"/>
    <x v="3"/>
    <s v="&gt;=$100.00"/>
    <n v="100"/>
    <n v="0.125"/>
    <n v="25"/>
    <n v="23354.811000000002"/>
    <s v="TXN"/>
    <s v="Texas Instruments"/>
    <s v="Information Technology"/>
    <s v="Semiconductors"/>
    <s v="Dallas, Texas"/>
    <m/>
    <n v="97476"/>
    <n v="1930"/>
  </r>
  <r>
    <d v="2019-04-24T00:00:00"/>
    <s v="TXN"/>
    <s v="sell"/>
    <n v="800"/>
    <n v="11"/>
    <s v="2019-04-24"/>
    <n v="115"/>
    <n v="119.32"/>
    <n v="114.849998"/>
    <n v="118.43"/>
    <n v="116.956604"/>
    <n v="14483900"/>
    <s v="TXN"/>
    <x v="1"/>
    <s v="&gt;=$100.00"/>
    <n v="100"/>
    <n v="0.125"/>
    <n v="100"/>
    <n v="93565.283200000005"/>
    <s v="TXN"/>
    <s v="Texas Instruments"/>
    <s v="Information Technology"/>
    <s v="Semiconductors"/>
    <s v="Dallas, Texas"/>
    <m/>
    <n v="97476"/>
    <n v="1930"/>
  </r>
  <r>
    <d v="2019-04-24T00:00:00"/>
    <s v="TXN"/>
    <s v="sell"/>
    <n v="1000"/>
    <n v="15"/>
    <s v="2019-04-24"/>
    <n v="115"/>
    <n v="119.32"/>
    <n v="114.849998"/>
    <n v="118.43"/>
    <n v="116.956604"/>
    <n v="14483900"/>
    <s v="TXN"/>
    <x v="9"/>
    <s v="&gt;=$100.00"/>
    <n v="100"/>
    <n v="0.125"/>
    <n v="125"/>
    <n v="116956.60400000001"/>
    <s v="TXN"/>
    <s v="Texas Instruments"/>
    <s v="Information Technology"/>
    <s v="Semiconductors"/>
    <s v="Dallas, Texas"/>
    <m/>
    <n v="97476"/>
    <n v="1930"/>
  </r>
  <r>
    <d v="2019-04-24T00:00:00"/>
    <s v="TXN"/>
    <s v="sell"/>
    <n v="1600"/>
    <n v="10"/>
    <s v="2019-04-24"/>
    <n v="115"/>
    <n v="119.32"/>
    <n v="114.849998"/>
    <n v="118.43"/>
    <n v="116.956604"/>
    <n v="14483900"/>
    <s v="TXN"/>
    <x v="2"/>
    <s v="&gt;=$100.00"/>
    <n v="100"/>
    <n v="0.125"/>
    <n v="200"/>
    <n v="187130.56640000001"/>
    <s v="TXN"/>
    <s v="Texas Instruments"/>
    <s v="Information Technology"/>
    <s v="Semiconductors"/>
    <s v="Dallas, Texas"/>
    <m/>
    <n v="97476"/>
    <n v="1930"/>
  </r>
  <r>
    <d v="2019-06-03T00:00:00"/>
    <s v="WYNN"/>
    <s v="sell"/>
    <n v="2700"/>
    <n v="20"/>
    <s v="2019-06-03"/>
    <n v="106.620003"/>
    <n v="106.620003"/>
    <n v="102.82"/>
    <n v="103.57"/>
    <n v="103.57"/>
    <n v="2661700"/>
    <s v="WYNN"/>
    <x v="15"/>
    <s v="&gt;=$100.00"/>
    <n v="100"/>
    <n v="0.125"/>
    <n v="337.5"/>
    <n v="279639"/>
    <s v="WYNN"/>
    <s v="Wynn Resorts Ltd"/>
    <s v="Consumer Discretionary"/>
    <s v="Casinos &amp; Gaming"/>
    <s v="Paradise, Nevada"/>
    <d v="2008-11-14T00:00:00"/>
    <n v="1174922"/>
    <m/>
  </r>
  <r>
    <d v="2019-06-03T00:00:00"/>
    <s v="WYNN"/>
    <s v="buy"/>
    <n v="1300"/>
    <n v="15"/>
    <s v="2019-06-03"/>
    <n v="106.620003"/>
    <n v="106.620003"/>
    <n v="102.82"/>
    <n v="103.57"/>
    <n v="103.57"/>
    <n v="2661700"/>
    <s v="WYNN"/>
    <x v="9"/>
    <s v="&gt;=$100.00"/>
    <n v="100"/>
    <n v="0.125"/>
    <n v="162.5"/>
    <n v="134641"/>
    <s v="WYNN"/>
    <s v="Wynn Resorts Ltd"/>
    <s v="Consumer Discretionary"/>
    <s v="Casinos &amp; Gaming"/>
    <s v="Paradise, Nevada"/>
    <d v="2008-11-14T00:00:00"/>
    <n v="1174922"/>
    <m/>
  </r>
  <r>
    <d v="2019-06-03T00:00:00"/>
    <s v="WYNN"/>
    <s v="sell"/>
    <n v="2300"/>
    <n v="14"/>
    <s v="2019-06-03"/>
    <n v="106.620003"/>
    <n v="106.620003"/>
    <n v="102.82"/>
    <n v="103.57"/>
    <n v="103.57"/>
    <n v="2661700"/>
    <s v="WYNN"/>
    <x v="16"/>
    <s v="&gt;=$100.00"/>
    <n v="100"/>
    <n v="0.125"/>
    <n v="287.5"/>
    <n v="238211"/>
    <s v="WYNN"/>
    <s v="Wynn Resorts Ltd"/>
    <s v="Consumer Discretionary"/>
    <s v="Casinos &amp; Gaming"/>
    <s v="Paradise, Nevada"/>
    <d v="2008-11-14T00:00:00"/>
    <n v="1174922"/>
    <m/>
  </r>
  <r>
    <d v="2019-06-03T00:00:00"/>
    <s v="WYNN"/>
    <s v="sell"/>
    <n v="400"/>
    <n v="5"/>
    <s v="2019-06-03"/>
    <n v="106.620003"/>
    <n v="106.620003"/>
    <n v="102.82"/>
    <n v="103.57"/>
    <n v="103.57"/>
    <n v="2661700"/>
    <s v="WYNN"/>
    <x v="12"/>
    <s v="&gt;=$100.00"/>
    <n v="100"/>
    <n v="0.125"/>
    <n v="50"/>
    <n v="41428"/>
    <s v="WYNN"/>
    <s v="Wynn Resorts Ltd"/>
    <s v="Consumer Discretionary"/>
    <s v="Casinos &amp; Gaming"/>
    <s v="Paradise, Nevada"/>
    <d v="2008-11-14T00:00:00"/>
    <n v="1174922"/>
    <m/>
  </r>
  <r>
    <d v="2019-05-31T00:00:00"/>
    <s v="WYNN"/>
    <s v="buy"/>
    <n v="1100"/>
    <n v="6"/>
    <s v="2019-05-31"/>
    <n v="109.470001"/>
    <n v="109.75"/>
    <n v="106.459999"/>
    <n v="107.33000199999999"/>
    <n v="107.33000199999999"/>
    <n v="2892700"/>
    <s v="WYNN"/>
    <x v="5"/>
    <s v="&gt;=$100.00"/>
    <n v="100"/>
    <n v="0.125"/>
    <n v="137.5"/>
    <n v="118063.0022"/>
    <s v="WYNN"/>
    <s v="Wynn Resorts Ltd"/>
    <s v="Consumer Discretionary"/>
    <s v="Casinos &amp; Gaming"/>
    <s v="Paradise, Nevada"/>
    <d v="2008-11-14T00:00:00"/>
    <n v="1174922"/>
    <m/>
  </r>
  <r>
    <d v="2019-06-06T00:00:00"/>
    <s v="WYNN"/>
    <s v="buy"/>
    <n v="1800"/>
    <n v="17"/>
    <s v="2019-06-06"/>
    <n v="110.230003"/>
    <n v="111.129997"/>
    <n v="108.07"/>
    <n v="109.980003"/>
    <n v="109.980003"/>
    <n v="1589100"/>
    <s v="WYNN"/>
    <x v="17"/>
    <s v="&gt;=$100.00"/>
    <n v="100"/>
    <n v="0.125"/>
    <n v="225"/>
    <n v="197964.00539999999"/>
    <s v="WYNN"/>
    <s v="Wynn Resorts Ltd"/>
    <s v="Consumer Discretionary"/>
    <s v="Casinos &amp; Gaming"/>
    <s v="Paradise, Nevada"/>
    <d v="2008-11-14T00:00:00"/>
    <n v="1174922"/>
    <m/>
  </r>
  <r>
    <d v="2019-06-06T00:00:00"/>
    <s v="WYNN"/>
    <s v="sell"/>
    <n v="1700"/>
    <n v="18"/>
    <s v="2019-06-06"/>
    <n v="110.230003"/>
    <n v="111.129997"/>
    <n v="108.07"/>
    <n v="109.980003"/>
    <n v="109.980003"/>
    <n v="1589100"/>
    <s v="WYNN"/>
    <x v="18"/>
    <s v="&gt;=$100.00"/>
    <n v="100"/>
    <n v="0.125"/>
    <n v="212.5"/>
    <n v="186966.00510000001"/>
    <s v="WYNN"/>
    <s v="Wynn Resorts Ltd"/>
    <s v="Consumer Discretionary"/>
    <s v="Casinos &amp; Gaming"/>
    <s v="Paradise, Nevada"/>
    <d v="2008-11-14T00:00:00"/>
    <n v="1174922"/>
    <m/>
  </r>
  <r>
    <d v="2019-06-06T00:00:00"/>
    <s v="WYNN"/>
    <s v="buy"/>
    <n v="600"/>
    <n v="9"/>
    <s v="2019-06-06"/>
    <n v="110.230003"/>
    <n v="111.129997"/>
    <n v="108.07"/>
    <n v="109.980003"/>
    <n v="109.980003"/>
    <n v="1589100"/>
    <s v="WYNN"/>
    <x v="6"/>
    <s v="&gt;=$100.00"/>
    <n v="100"/>
    <n v="0.125"/>
    <n v="75"/>
    <n v="65988.001799999998"/>
    <s v="WYNN"/>
    <s v="Wynn Resorts Ltd"/>
    <s v="Consumer Discretionary"/>
    <s v="Casinos &amp; Gaming"/>
    <s v="Paradise, Nevada"/>
    <d v="2008-11-14T00:00:00"/>
    <n v="1174922"/>
    <m/>
  </r>
  <r>
    <d v="2019-06-07T00:00:00"/>
    <s v="WYNN"/>
    <s v="buy"/>
    <n v="900"/>
    <n v="8"/>
    <s v="2019-06-07"/>
    <n v="110.379997"/>
    <n v="113.25"/>
    <n v="110.279999"/>
    <n v="111.019997"/>
    <n v="111.019997"/>
    <n v="1545700"/>
    <s v="WYNN"/>
    <x v="4"/>
    <s v="&gt;=$100.00"/>
    <n v="100"/>
    <n v="0.125"/>
    <n v="112.5"/>
    <n v="99917.997300000003"/>
    <s v="WYNN"/>
    <s v="Wynn Resorts Ltd"/>
    <s v="Consumer Discretionary"/>
    <s v="Casinos &amp; Gaming"/>
    <s v="Paradise, Nevada"/>
    <d v="2008-11-14T00:00:00"/>
    <n v="1174922"/>
    <m/>
  </r>
  <r>
    <d v="2019-06-07T00:00:00"/>
    <s v="WYNN"/>
    <s v="sell"/>
    <n v="1600"/>
    <n v="14"/>
    <s v="2019-06-07"/>
    <n v="110.379997"/>
    <n v="113.25"/>
    <n v="110.279999"/>
    <n v="111.019997"/>
    <n v="111.019997"/>
    <n v="1545700"/>
    <s v="WYNN"/>
    <x v="16"/>
    <s v="&gt;=$100.00"/>
    <n v="100"/>
    <n v="0.125"/>
    <n v="200"/>
    <n v="177631.9952"/>
    <s v="WYNN"/>
    <s v="Wynn Resorts Ltd"/>
    <s v="Consumer Discretionary"/>
    <s v="Casinos &amp; Gaming"/>
    <s v="Paradise, Nevada"/>
    <d v="2008-11-14T00:00:00"/>
    <n v="1174922"/>
    <m/>
  </r>
  <r>
    <d v="2019-05-30T00:00:00"/>
    <s v="WYNN"/>
    <s v="buy"/>
    <n v="700"/>
    <n v="9"/>
    <s v="2019-05-30"/>
    <n v="114.589996"/>
    <n v="115.93"/>
    <n v="110.779999"/>
    <n v="111.43"/>
    <n v="111.43"/>
    <n v="2040600"/>
    <s v="WYNN"/>
    <x v="6"/>
    <s v="&gt;=$100.00"/>
    <n v="100"/>
    <n v="0.125"/>
    <n v="87.5"/>
    <n v="78001"/>
    <s v="WYNN"/>
    <s v="Wynn Resorts Ltd"/>
    <s v="Consumer Discretionary"/>
    <s v="Casinos &amp; Gaming"/>
    <s v="Paradise, Nevada"/>
    <d v="2008-11-14T00:00:00"/>
    <n v="1174922"/>
    <m/>
  </r>
  <r>
    <d v="2019-06-04T00:00:00"/>
    <s v="WYNN"/>
    <s v="sell"/>
    <n v="1700"/>
    <n v="16"/>
    <s v="2019-06-04"/>
    <n v="105.220001"/>
    <n v="112.91999800000001"/>
    <n v="104.870003"/>
    <n v="112.870003"/>
    <n v="112.870003"/>
    <n v="3236300"/>
    <s v="WYNN"/>
    <x v="8"/>
    <s v="&gt;=$100.00"/>
    <n v="100"/>
    <n v="0.125"/>
    <n v="212.5"/>
    <n v="191879.00510000001"/>
    <s v="WYNN"/>
    <s v="Wynn Resorts Ltd"/>
    <s v="Consumer Discretionary"/>
    <s v="Casinos &amp; Gaming"/>
    <s v="Paradise, Nevada"/>
    <d v="2008-11-14T00:00:00"/>
    <n v="1174922"/>
    <m/>
  </r>
  <r>
    <d v="2019-06-04T00:00:00"/>
    <s v="WYNN"/>
    <s v="buy"/>
    <n v="1400"/>
    <n v="15"/>
    <s v="2019-06-04"/>
    <n v="105.220001"/>
    <n v="112.91999800000001"/>
    <n v="104.870003"/>
    <n v="112.870003"/>
    <n v="112.870003"/>
    <n v="3236300"/>
    <s v="WYNN"/>
    <x v="9"/>
    <s v="&gt;=$100.00"/>
    <n v="100"/>
    <n v="0.125"/>
    <n v="175"/>
    <n v="158018.0042"/>
    <s v="WYNN"/>
    <s v="Wynn Resorts Ltd"/>
    <s v="Consumer Discretionary"/>
    <s v="Casinos &amp; Gaming"/>
    <s v="Paradise, Nevada"/>
    <d v="2008-11-14T00:00:00"/>
    <n v="1174922"/>
    <m/>
  </r>
  <r>
    <d v="2019-05-28T00:00:00"/>
    <s v="WYNN"/>
    <s v="sell"/>
    <n v="1300"/>
    <n v="11"/>
    <s v="2019-05-28"/>
    <n v="114.68"/>
    <n v="116.389999"/>
    <n v="113.989998"/>
    <n v="114.110001"/>
    <n v="114.110001"/>
    <n v="1474200"/>
    <s v="WYNN"/>
    <x v="1"/>
    <s v="&gt;=$100.00"/>
    <n v="100"/>
    <n v="0.125"/>
    <n v="162.5"/>
    <n v="148343.0013"/>
    <s v="WYNN"/>
    <s v="Wynn Resorts Ltd"/>
    <s v="Consumer Discretionary"/>
    <s v="Casinos &amp; Gaming"/>
    <s v="Paradise, Nevada"/>
    <d v="2008-11-14T00:00:00"/>
    <n v="1174922"/>
    <m/>
  </r>
  <r>
    <d v="2019-05-24T00:00:00"/>
    <s v="WYNN"/>
    <s v="buy"/>
    <n v="1600"/>
    <n v="9"/>
    <s v="2019-05-24"/>
    <n v="114.91999800000001"/>
    <n v="115.629997"/>
    <n v="112.68"/>
    <n v="114.199997"/>
    <n v="114.199997"/>
    <n v="1842200"/>
    <s v="WYNN"/>
    <x v="6"/>
    <s v="&gt;=$100.00"/>
    <n v="100"/>
    <n v="0.125"/>
    <n v="200"/>
    <n v="182719.9952"/>
    <s v="WYNN"/>
    <s v="Wynn Resorts Ltd"/>
    <s v="Consumer Discretionary"/>
    <s v="Casinos &amp; Gaming"/>
    <s v="Paradise, Nevada"/>
    <d v="2008-11-14T00:00:00"/>
    <n v="1174922"/>
    <m/>
  </r>
  <r>
    <d v="2019-06-12T00:00:00"/>
    <s v="WYNN"/>
    <s v="sell"/>
    <n v="1300"/>
    <n v="16"/>
    <s v="2019-06-12"/>
    <n v="116.849998"/>
    <n v="116.849998"/>
    <n v="114.010002"/>
    <n v="114.739998"/>
    <n v="114.739998"/>
    <n v="1094500"/>
    <s v="WYNN"/>
    <x v="8"/>
    <s v="&gt;=$100.00"/>
    <n v="100"/>
    <n v="0.125"/>
    <n v="162.5"/>
    <n v="149161.99739999999"/>
    <s v="WYNN"/>
    <s v="Wynn Resorts Ltd"/>
    <s v="Consumer Discretionary"/>
    <s v="Casinos &amp; Gaming"/>
    <s v="Paradise, Nevada"/>
    <d v="2008-11-14T00:00:00"/>
    <n v="1174922"/>
    <m/>
  </r>
  <r>
    <d v="2019-06-12T00:00:00"/>
    <s v="WYNN"/>
    <s v="sell"/>
    <n v="100"/>
    <n v="4"/>
    <s v="2019-06-12"/>
    <n v="116.849998"/>
    <n v="116.849998"/>
    <n v="114.010002"/>
    <n v="114.739998"/>
    <n v="114.739998"/>
    <n v="1094500"/>
    <s v="WYNN"/>
    <x v="14"/>
    <s v="&gt;=$100.00"/>
    <n v="100"/>
    <n v="0.125"/>
    <n v="12.5"/>
    <n v="11473.9998"/>
    <s v="WYNN"/>
    <s v="Wynn Resorts Ltd"/>
    <s v="Consumer Discretionary"/>
    <s v="Casinos &amp; Gaming"/>
    <s v="Paradise, Nevada"/>
    <d v="2008-11-14T00:00:00"/>
    <n v="1174922"/>
    <m/>
  </r>
  <r>
    <d v="2019-06-14T00:00:00"/>
    <s v="WYNN"/>
    <s v="sell"/>
    <n v="200"/>
    <n v="2"/>
    <s v="2019-06-14"/>
    <n v="116.779999"/>
    <n v="116.849998"/>
    <n v="114.639999"/>
    <n v="115.610001"/>
    <n v="115.610001"/>
    <n v="1525300"/>
    <s v="WYNN"/>
    <x v="10"/>
    <s v="&gt;=$100.00"/>
    <n v="100"/>
    <n v="0.125"/>
    <n v="25"/>
    <n v="23122.000199999999"/>
    <s v="WYNN"/>
    <s v="Wynn Resorts Ltd"/>
    <s v="Consumer Discretionary"/>
    <s v="Casinos &amp; Gaming"/>
    <s v="Paradise, Nevada"/>
    <d v="2008-11-14T00:00:00"/>
    <n v="1174922"/>
    <m/>
  </r>
  <r>
    <d v="2019-06-17T00:00:00"/>
    <s v="WYNN"/>
    <s v="sell"/>
    <n v="100"/>
    <n v="1"/>
    <s v="2019-06-17"/>
    <n v="116.199997"/>
    <n v="116.879997"/>
    <n v="113.66999800000001"/>
    <n v="115.68"/>
    <n v="115.68"/>
    <n v="1037900"/>
    <s v="WYNN"/>
    <x v="19"/>
    <s v="&gt;=$100.00"/>
    <n v="100"/>
    <n v="0.125"/>
    <n v="12.5"/>
    <n v="11568"/>
    <s v="WYNN"/>
    <s v="Wynn Resorts Ltd"/>
    <s v="Consumer Discretionary"/>
    <s v="Casinos &amp; Gaming"/>
    <s v="Paradise, Nevada"/>
    <d v="2008-11-14T00:00:00"/>
    <n v="1174922"/>
    <m/>
  </r>
  <r>
    <d v="2019-06-17T00:00:00"/>
    <s v="WYNN"/>
    <s v="buy"/>
    <n v="1700"/>
    <n v="16"/>
    <s v="2019-06-17"/>
    <n v="116.199997"/>
    <n v="116.879997"/>
    <n v="113.66999800000001"/>
    <n v="115.68"/>
    <n v="115.68"/>
    <n v="1037900"/>
    <s v="WYNN"/>
    <x v="8"/>
    <s v="&gt;=$100.00"/>
    <n v="100"/>
    <n v="0.125"/>
    <n v="212.5"/>
    <n v="196656"/>
    <s v="WYNN"/>
    <s v="Wynn Resorts Ltd"/>
    <s v="Consumer Discretionary"/>
    <s v="Casinos &amp; Gaming"/>
    <s v="Paradise, Nevada"/>
    <d v="2008-11-14T00:00:00"/>
    <n v="1174922"/>
    <m/>
  </r>
  <r>
    <d v="2019-06-17T00:00:00"/>
    <s v="WYNN"/>
    <s v="sell"/>
    <n v="100"/>
    <n v="3"/>
    <s v="2019-06-17"/>
    <n v="116.199997"/>
    <n v="116.879997"/>
    <n v="113.66999800000001"/>
    <n v="115.68"/>
    <n v="115.68"/>
    <n v="1037900"/>
    <s v="WYNN"/>
    <x v="3"/>
    <s v="&gt;=$100.00"/>
    <n v="100"/>
    <n v="0.125"/>
    <n v="12.5"/>
    <n v="11568"/>
    <s v="WYNN"/>
    <s v="Wynn Resorts Ltd"/>
    <s v="Consumer Discretionary"/>
    <s v="Casinos &amp; Gaming"/>
    <s v="Paradise, Nevada"/>
    <d v="2008-11-14T00:00:00"/>
    <n v="1174922"/>
    <m/>
  </r>
  <r>
    <d v="2019-06-17T00:00:00"/>
    <s v="WYNN"/>
    <s v="buy"/>
    <n v="1900"/>
    <n v="14"/>
    <s v="2019-06-17"/>
    <n v="116.199997"/>
    <n v="116.879997"/>
    <n v="113.66999800000001"/>
    <n v="115.68"/>
    <n v="115.68"/>
    <n v="1037900"/>
    <s v="WYNN"/>
    <x v="16"/>
    <s v="&gt;=$100.00"/>
    <n v="100"/>
    <n v="0.125"/>
    <n v="237.5"/>
    <n v="219792"/>
    <s v="WYNN"/>
    <s v="Wynn Resorts Ltd"/>
    <s v="Consumer Discretionary"/>
    <s v="Casinos &amp; Gaming"/>
    <s v="Paradise, Nevada"/>
    <d v="2008-11-14T00:00:00"/>
    <n v="1174922"/>
    <m/>
  </r>
  <r>
    <d v="2019-06-11T00:00:00"/>
    <s v="WYNN"/>
    <s v="sell"/>
    <n v="200"/>
    <n v="6"/>
    <s v="2019-06-11"/>
    <n v="118.19000200000001"/>
    <n v="119.489998"/>
    <n v="117.019997"/>
    <n v="118.150002"/>
    <n v="118.150002"/>
    <n v="1954800"/>
    <s v="WYNN"/>
    <x v="5"/>
    <s v="&gt;=$100.00"/>
    <n v="100"/>
    <n v="0.125"/>
    <n v="25"/>
    <n v="23630.000400000001"/>
    <s v="WYNN"/>
    <s v="Wynn Resorts Ltd"/>
    <s v="Consumer Discretionary"/>
    <s v="Casinos &amp; Gaming"/>
    <s v="Paradise, Nevada"/>
    <d v="2008-11-14T00:00:00"/>
    <n v="1174922"/>
    <m/>
  </r>
  <r>
    <d v="2019-06-11T00:00:00"/>
    <s v="WYNN"/>
    <s v="sell"/>
    <n v="1200"/>
    <n v="13"/>
    <s v="2019-06-11"/>
    <n v="118.19000200000001"/>
    <n v="119.489998"/>
    <n v="117.019997"/>
    <n v="118.150002"/>
    <n v="118.150002"/>
    <n v="1954800"/>
    <s v="WYNN"/>
    <x v="13"/>
    <s v="&gt;=$100.00"/>
    <n v="100"/>
    <n v="0.125"/>
    <n v="150"/>
    <n v="141780.0024"/>
    <s v="WYNN"/>
    <s v="Wynn Resorts Ltd"/>
    <s v="Consumer Discretionary"/>
    <s v="Casinos &amp; Gaming"/>
    <s v="Paradise, Nevada"/>
    <d v="2008-11-14T00:00:00"/>
    <n v="1174922"/>
    <m/>
  </r>
  <r>
    <d v="2019-06-11T00:00:00"/>
    <s v="WYNN"/>
    <s v="sell"/>
    <n v="200"/>
    <n v="2"/>
    <s v="2019-06-11"/>
    <n v="118.19000200000001"/>
    <n v="119.489998"/>
    <n v="117.019997"/>
    <n v="118.150002"/>
    <n v="118.150002"/>
    <n v="1954800"/>
    <s v="WYNN"/>
    <x v="10"/>
    <s v="&gt;=$100.00"/>
    <n v="100"/>
    <n v="0.125"/>
    <n v="25"/>
    <n v="23630.000400000001"/>
    <s v="WYNN"/>
    <s v="Wynn Resorts Ltd"/>
    <s v="Consumer Discretionary"/>
    <s v="Casinos &amp; Gaming"/>
    <s v="Paradise, Nevada"/>
    <d v="2008-11-14T00:00:00"/>
    <n v="1174922"/>
    <m/>
  </r>
  <r>
    <d v="2019-05-22T00:00:00"/>
    <s v="WYNN"/>
    <s v="buy"/>
    <n v="1900"/>
    <n v="20"/>
    <s v="2019-05-22"/>
    <n v="119.93"/>
    <n v="120.709999"/>
    <n v="118.849998"/>
    <n v="119.91999800000001"/>
    <n v="119.91999800000001"/>
    <n v="1507200"/>
    <s v="WYNN"/>
    <x v="15"/>
    <s v="&gt;=$100.00"/>
    <n v="100"/>
    <n v="0.125"/>
    <n v="237.5"/>
    <n v="227847.99619999999"/>
    <s v="WYNN"/>
    <s v="Wynn Resorts Ltd"/>
    <s v="Consumer Discretionary"/>
    <s v="Casinos &amp; Gaming"/>
    <s v="Paradise, Nevada"/>
    <d v="2008-11-14T00:00:00"/>
    <n v="1174922"/>
    <m/>
  </r>
  <r>
    <d v="2019-05-22T00:00:00"/>
    <s v="WYNN"/>
    <s v="buy"/>
    <n v="1800"/>
    <n v="10"/>
    <s v="2019-05-22"/>
    <n v="119.93"/>
    <n v="120.709999"/>
    <n v="118.849998"/>
    <n v="119.91999800000001"/>
    <n v="119.91999800000001"/>
    <n v="1507200"/>
    <s v="WYNN"/>
    <x v="2"/>
    <s v="&gt;=$100.00"/>
    <n v="100"/>
    <n v="0.125"/>
    <n v="225"/>
    <n v="215855.9964"/>
    <s v="WYNN"/>
    <s v="Wynn Resorts Ltd"/>
    <s v="Consumer Discretionary"/>
    <s v="Casinos &amp; Gaming"/>
    <s v="Paradise, Nevada"/>
    <d v="2008-11-14T00:00:00"/>
    <n v="1174922"/>
    <m/>
  </r>
  <r>
    <d v="2019-05-17T00:00:00"/>
    <s v="WYNN"/>
    <s v="buy"/>
    <n v="1800"/>
    <n v="19"/>
    <s v="2019-05-17"/>
    <n v="125.269997"/>
    <n v="125.94000200000001"/>
    <n v="121.220001"/>
    <n v="121.41999800000001"/>
    <n v="120.409676"/>
    <n v="2624500"/>
    <s v="WYNN"/>
    <x v="0"/>
    <s v="&gt;=$100.00"/>
    <n v="100"/>
    <n v="0.125"/>
    <n v="225"/>
    <n v="216737.41680000001"/>
    <s v="WYNN"/>
    <s v="Wynn Resorts Ltd"/>
    <s v="Consumer Discretionary"/>
    <s v="Casinos &amp; Gaming"/>
    <s v="Paradise, Nevada"/>
    <d v="2008-11-14T00:00:00"/>
    <n v="1174922"/>
    <m/>
  </r>
  <r>
    <d v="2019-05-17T00:00:00"/>
    <s v="WYNN"/>
    <s v="sell"/>
    <n v="200"/>
    <n v="3"/>
    <s v="2019-05-17"/>
    <n v="125.269997"/>
    <n v="125.94000200000001"/>
    <n v="121.220001"/>
    <n v="121.41999800000001"/>
    <n v="120.409676"/>
    <n v="2624500"/>
    <s v="WYNN"/>
    <x v="3"/>
    <s v="&gt;=$100.00"/>
    <n v="100"/>
    <n v="0.125"/>
    <n v="25"/>
    <n v="24081.9352"/>
    <s v="WYNN"/>
    <s v="Wynn Resorts Ltd"/>
    <s v="Consumer Discretionary"/>
    <s v="Casinos &amp; Gaming"/>
    <s v="Paradise, Nevada"/>
    <d v="2008-11-14T00:00:00"/>
    <n v="1174922"/>
    <m/>
  </r>
  <r>
    <d v="2019-05-13T00:00:00"/>
    <s v="WYNN"/>
    <s v="buy"/>
    <n v="1100"/>
    <n v="15"/>
    <s v="2019-05-13"/>
    <n v="125.94000200000001"/>
    <n v="126.470001"/>
    <n v="120.769997"/>
    <n v="121.870003"/>
    <n v="120.855942"/>
    <n v="4116800"/>
    <s v="WYNN"/>
    <x v="9"/>
    <s v="&gt;=$100.00"/>
    <n v="100"/>
    <n v="0.125"/>
    <n v="137.5"/>
    <n v="132941.5362"/>
    <s v="WYNN"/>
    <s v="Wynn Resorts Ltd"/>
    <s v="Consumer Discretionary"/>
    <s v="Casinos &amp; Gaming"/>
    <s v="Paradise, Nevada"/>
    <d v="2008-11-14T00:00:00"/>
    <n v="1174922"/>
    <m/>
  </r>
  <r>
    <d v="2019-05-13T00:00:00"/>
    <s v="WYNN"/>
    <s v="sell"/>
    <n v="1900"/>
    <n v="19"/>
    <s v="2019-05-13"/>
    <n v="125.94000200000001"/>
    <n v="126.470001"/>
    <n v="120.769997"/>
    <n v="121.870003"/>
    <n v="120.855942"/>
    <n v="4116800"/>
    <s v="WYNN"/>
    <x v="0"/>
    <s v="&gt;=$100.00"/>
    <n v="100"/>
    <n v="0.125"/>
    <n v="237.5"/>
    <n v="229626.2898"/>
    <s v="WYNN"/>
    <s v="Wynn Resorts Ltd"/>
    <s v="Consumer Discretionary"/>
    <s v="Casinos &amp; Gaming"/>
    <s v="Paradise, Nevada"/>
    <d v="2008-11-14T00:00:00"/>
    <n v="1174922"/>
    <m/>
  </r>
  <r>
    <d v="2019-05-21T00:00:00"/>
    <s v="WYNN"/>
    <s v="buy"/>
    <n v="2100"/>
    <n v="20"/>
    <s v="2019-05-21"/>
    <n v="120.16999800000001"/>
    <n v="121.32"/>
    <n v="119.889999"/>
    <n v="120.870003"/>
    <n v="120.870003"/>
    <n v="1278800"/>
    <s v="WYNN"/>
    <x v="15"/>
    <s v="&gt;=$100.00"/>
    <n v="100"/>
    <n v="0.125"/>
    <n v="262.5"/>
    <n v="253827.00630000001"/>
    <s v="WYNN"/>
    <s v="Wynn Resorts Ltd"/>
    <s v="Consumer Discretionary"/>
    <s v="Casinos &amp; Gaming"/>
    <s v="Paradise, Nevada"/>
    <d v="2008-11-14T00:00:00"/>
    <n v="1174922"/>
    <m/>
  </r>
  <r>
    <d v="2019-05-21T00:00:00"/>
    <s v="WYNN"/>
    <s v="sell"/>
    <n v="1100"/>
    <n v="14"/>
    <s v="2019-05-21"/>
    <n v="120.16999800000001"/>
    <n v="121.32"/>
    <n v="119.889999"/>
    <n v="120.870003"/>
    <n v="120.870003"/>
    <n v="1278800"/>
    <s v="WYNN"/>
    <x v="16"/>
    <s v="&gt;=$100.00"/>
    <n v="100"/>
    <n v="0.125"/>
    <n v="137.5"/>
    <n v="132957.00330000001"/>
    <s v="WYNN"/>
    <s v="Wynn Resorts Ltd"/>
    <s v="Consumer Discretionary"/>
    <s v="Casinos &amp; Gaming"/>
    <s v="Paradise, Nevada"/>
    <d v="2008-11-14T00:00:00"/>
    <n v="1174922"/>
    <m/>
  </r>
  <r>
    <d v="2019-06-21T00:00:00"/>
    <s v="WYNN"/>
    <s v="sell"/>
    <n v="1000"/>
    <n v="18"/>
    <s v="2019-06-21"/>
    <n v="121.55999799999999"/>
    <n v="123.339996"/>
    <n v="120.58000199999999"/>
    <n v="121.5"/>
    <n v="121.5"/>
    <n v="1431800"/>
    <s v="WYNN"/>
    <x v="18"/>
    <s v="&gt;=$100.00"/>
    <n v="100"/>
    <n v="0.125"/>
    <n v="125"/>
    <n v="121500"/>
    <s v="WYNN"/>
    <s v="Wynn Resorts Ltd"/>
    <s v="Consumer Discretionary"/>
    <s v="Casinos &amp; Gaming"/>
    <s v="Paradise, Nevada"/>
    <d v="2008-11-14T00:00:00"/>
    <n v="1174922"/>
    <m/>
  </r>
  <r>
    <d v="2019-06-18T00:00:00"/>
    <s v="WYNN"/>
    <s v="sell"/>
    <n v="1100"/>
    <n v="9"/>
    <s v="2019-06-18"/>
    <n v="117.639999"/>
    <n v="122.75"/>
    <n v="117.150002"/>
    <n v="122"/>
    <n v="122"/>
    <n v="2536200"/>
    <s v="WYNN"/>
    <x v="6"/>
    <s v="&gt;=$100.00"/>
    <n v="100"/>
    <n v="0.125"/>
    <n v="137.5"/>
    <n v="134200"/>
    <s v="WYNN"/>
    <s v="Wynn Resorts Ltd"/>
    <s v="Consumer Discretionary"/>
    <s v="Casinos &amp; Gaming"/>
    <s v="Paradise, Nevada"/>
    <d v="2008-11-14T00:00:00"/>
    <n v="1174922"/>
    <m/>
  </r>
  <r>
    <d v="2019-06-18T00:00:00"/>
    <s v="WYNN"/>
    <s v="sell"/>
    <n v="100"/>
    <n v="1"/>
    <s v="2019-06-18"/>
    <n v="117.639999"/>
    <n v="122.75"/>
    <n v="117.150002"/>
    <n v="122"/>
    <n v="122"/>
    <n v="2536200"/>
    <s v="WYNN"/>
    <x v="19"/>
    <s v="&gt;=$100.00"/>
    <n v="100"/>
    <n v="0.125"/>
    <n v="12.5"/>
    <n v="12200"/>
    <s v="WYNN"/>
    <s v="Wynn Resorts Ltd"/>
    <s v="Consumer Discretionary"/>
    <s v="Casinos &amp; Gaming"/>
    <s v="Paradise, Nevada"/>
    <d v="2008-11-14T00:00:00"/>
    <n v="1174922"/>
    <m/>
  </r>
  <r>
    <d v="2019-06-18T00:00:00"/>
    <s v="WYNN"/>
    <s v="buy"/>
    <n v="2100"/>
    <n v="20"/>
    <s v="2019-06-18"/>
    <n v="117.639999"/>
    <n v="122.75"/>
    <n v="117.150002"/>
    <n v="122"/>
    <n v="122"/>
    <n v="2536200"/>
    <s v="WYNN"/>
    <x v="15"/>
    <s v="&gt;=$100.00"/>
    <n v="100"/>
    <n v="0.125"/>
    <n v="262.5"/>
    <n v="256200"/>
    <s v="WYNN"/>
    <s v="Wynn Resorts Ltd"/>
    <s v="Consumer Discretionary"/>
    <s v="Casinos &amp; Gaming"/>
    <s v="Paradise, Nevada"/>
    <d v="2008-11-14T00:00:00"/>
    <n v="1174922"/>
    <m/>
  </r>
  <r>
    <d v="2019-06-18T00:00:00"/>
    <s v="WYNN"/>
    <s v="buy"/>
    <n v="1600"/>
    <n v="19"/>
    <s v="2019-06-18"/>
    <n v="117.639999"/>
    <n v="122.75"/>
    <n v="117.150002"/>
    <n v="122"/>
    <n v="122"/>
    <n v="2536200"/>
    <s v="WYNN"/>
    <x v="0"/>
    <s v="&gt;=$100.00"/>
    <n v="100"/>
    <n v="0.125"/>
    <n v="200"/>
    <n v="195200"/>
    <s v="WYNN"/>
    <s v="Wynn Resorts Ltd"/>
    <s v="Consumer Discretionary"/>
    <s v="Casinos &amp; Gaming"/>
    <s v="Paradise, Nevada"/>
    <d v="2008-11-14T00:00:00"/>
    <n v="1174922"/>
    <m/>
  </r>
  <r>
    <d v="2019-06-18T00:00:00"/>
    <s v="WYNN"/>
    <s v="buy"/>
    <n v="700"/>
    <n v="13"/>
    <s v="2019-06-18"/>
    <n v="117.639999"/>
    <n v="122.75"/>
    <n v="117.150002"/>
    <n v="122"/>
    <n v="122"/>
    <n v="2536200"/>
    <s v="WYNN"/>
    <x v="13"/>
    <s v="&gt;=$100.00"/>
    <n v="100"/>
    <n v="0.125"/>
    <n v="87.5"/>
    <n v="85400"/>
    <s v="WYNN"/>
    <s v="Wynn Resorts Ltd"/>
    <s v="Consumer Discretionary"/>
    <s v="Casinos &amp; Gaming"/>
    <s v="Paradise, Nevada"/>
    <d v="2008-11-14T00:00:00"/>
    <n v="1174922"/>
    <m/>
  </r>
  <r>
    <d v="2019-06-24T00:00:00"/>
    <s v="WYNN"/>
    <s v="sell"/>
    <n v="500"/>
    <n v="9"/>
    <s v="2019-06-24"/>
    <n v="122.82"/>
    <n v="123.540001"/>
    <n v="121.30999799999999"/>
    <n v="122.019997"/>
    <n v="122.019997"/>
    <n v="1255100"/>
    <s v="WYNN"/>
    <x v="6"/>
    <s v="&gt;=$100.00"/>
    <n v="100"/>
    <n v="0.125"/>
    <n v="62.5"/>
    <n v="61009.998500000002"/>
    <s v="WYNN"/>
    <s v="Wynn Resorts Ltd"/>
    <s v="Consumer Discretionary"/>
    <s v="Casinos &amp; Gaming"/>
    <s v="Paradise, Nevada"/>
    <d v="2008-11-14T00:00:00"/>
    <n v="1174922"/>
    <m/>
  </r>
  <r>
    <d v="2019-05-14T00:00:00"/>
    <s v="WYNN"/>
    <s v="sell"/>
    <n v="1500"/>
    <n v="11"/>
    <s v="2019-05-14"/>
    <n v="123.089996"/>
    <n v="124.75"/>
    <n v="121.959999"/>
    <n v="123.32"/>
    <n v="122.293869"/>
    <n v="1951500"/>
    <s v="WYNN"/>
    <x v="1"/>
    <s v="&gt;=$100.00"/>
    <n v="100"/>
    <n v="0.125"/>
    <n v="187.5"/>
    <n v="183440.80350000001"/>
    <s v="WYNN"/>
    <s v="Wynn Resorts Ltd"/>
    <s v="Consumer Discretionary"/>
    <s v="Casinos &amp; Gaming"/>
    <s v="Paradise, Nevada"/>
    <d v="2008-11-14T00:00:00"/>
    <n v="1174922"/>
    <m/>
  </r>
  <r>
    <d v="2019-06-19T00:00:00"/>
    <s v="WYNN"/>
    <s v="buy"/>
    <n v="900"/>
    <n v="5"/>
    <s v="2019-06-19"/>
    <n v="121.989998"/>
    <n v="122.93"/>
    <n v="120.5"/>
    <n v="122.32"/>
    <n v="122.32"/>
    <n v="1582300"/>
    <s v="WYNN"/>
    <x v="12"/>
    <s v="&gt;=$100.00"/>
    <n v="100"/>
    <n v="0.125"/>
    <n v="112.5"/>
    <n v="110088"/>
    <s v="WYNN"/>
    <s v="Wynn Resorts Ltd"/>
    <s v="Consumer Discretionary"/>
    <s v="Casinos &amp; Gaming"/>
    <s v="Paradise, Nevada"/>
    <d v="2008-11-14T00:00:00"/>
    <n v="1174922"/>
    <m/>
  </r>
  <r>
    <d v="2019-06-20T00:00:00"/>
    <s v="WYNN"/>
    <s v="buy"/>
    <n v="500"/>
    <n v="7"/>
    <s v="2019-06-20"/>
    <n v="125.75"/>
    <n v="127.980003"/>
    <n v="121.769997"/>
    <n v="122.449997"/>
    <n v="122.449997"/>
    <n v="1379100"/>
    <s v="WYNN"/>
    <x v="7"/>
    <s v="&gt;=$100.00"/>
    <n v="100"/>
    <n v="0.125"/>
    <n v="62.5"/>
    <n v="61224.998500000002"/>
    <s v="WYNN"/>
    <s v="Wynn Resorts Ltd"/>
    <s v="Consumer Discretionary"/>
    <s v="Casinos &amp; Gaming"/>
    <s v="Paradise, Nevada"/>
    <d v="2008-11-14T00:00:00"/>
    <n v="1174922"/>
    <m/>
  </r>
  <r>
    <d v="2019-06-20T00:00:00"/>
    <s v="WYNN"/>
    <s v="sell"/>
    <n v="1000"/>
    <n v="10"/>
    <s v="2019-06-20"/>
    <n v="125.75"/>
    <n v="127.980003"/>
    <n v="121.769997"/>
    <n v="122.449997"/>
    <n v="122.449997"/>
    <n v="1379100"/>
    <s v="WYNN"/>
    <x v="2"/>
    <s v="&gt;=$100.00"/>
    <n v="100"/>
    <n v="0.125"/>
    <n v="125"/>
    <n v="122449.997"/>
    <s v="WYNN"/>
    <s v="Wynn Resorts Ltd"/>
    <s v="Consumer Discretionary"/>
    <s v="Casinos &amp; Gaming"/>
    <s v="Paradise, Nevada"/>
    <d v="2008-11-14T00:00:00"/>
    <n v="1174922"/>
    <m/>
  </r>
  <r>
    <d v="2019-05-15T00:00:00"/>
    <s v="WYNN"/>
    <s v="buy"/>
    <n v="400"/>
    <n v="9"/>
    <s v="2019-05-15"/>
    <n v="122"/>
    <n v="125.519997"/>
    <n v="121.029999"/>
    <n v="125.25"/>
    <n v="124.207809"/>
    <n v="2127500"/>
    <s v="WYNN"/>
    <x v="6"/>
    <s v="&gt;=$100.00"/>
    <n v="100"/>
    <n v="0.125"/>
    <n v="50"/>
    <n v="49683.123599999999"/>
    <s v="WYNN"/>
    <s v="Wynn Resorts Ltd"/>
    <s v="Consumer Discretionary"/>
    <s v="Casinos &amp; Gaming"/>
    <s v="Paradise, Nevada"/>
    <d v="2008-11-14T00:00:00"/>
    <n v="1174922"/>
    <m/>
  </r>
  <r>
    <d v="2019-05-15T00:00:00"/>
    <s v="WYNN"/>
    <s v="buy"/>
    <n v="500"/>
    <n v="7"/>
    <s v="2019-05-15"/>
    <n v="122"/>
    <n v="125.519997"/>
    <n v="121.029999"/>
    <n v="125.25"/>
    <n v="124.207809"/>
    <n v="2127500"/>
    <s v="WYNN"/>
    <x v="7"/>
    <s v="&gt;=$100.00"/>
    <n v="100"/>
    <n v="0.125"/>
    <n v="62.5"/>
    <n v="62103.904499999997"/>
    <s v="WYNN"/>
    <s v="Wynn Resorts Ltd"/>
    <s v="Consumer Discretionary"/>
    <s v="Casinos &amp; Gaming"/>
    <s v="Paradise, Nevada"/>
    <d v="2008-11-14T00:00:00"/>
    <n v="1174922"/>
    <m/>
  </r>
  <r>
    <d v="2019-05-16T00:00:00"/>
    <s v="WYNN"/>
    <s v="sell"/>
    <n v="700"/>
    <n v="11"/>
    <s v="2019-05-16"/>
    <n v="125.150002"/>
    <n v="127.620003"/>
    <n v="124.800003"/>
    <n v="127.30999799999999"/>
    <n v="126.250671"/>
    <n v="1893800"/>
    <s v="WYNN"/>
    <x v="1"/>
    <s v="&gt;=$100.00"/>
    <n v="100"/>
    <n v="0.125"/>
    <n v="87.5"/>
    <n v="88375.469700000001"/>
    <s v="WYNN"/>
    <s v="Wynn Resorts Ltd"/>
    <s v="Consumer Discretionary"/>
    <s v="Casinos &amp; Gaming"/>
    <s v="Paradise, Nevada"/>
    <d v="2008-11-14T00:00:00"/>
    <n v="1174922"/>
    <m/>
  </r>
  <r>
    <d v="2019-05-16T00:00:00"/>
    <s v="WYNN"/>
    <s v="buy"/>
    <n v="1600"/>
    <n v="20"/>
    <s v="2019-05-16"/>
    <n v="125.150002"/>
    <n v="127.620003"/>
    <n v="124.800003"/>
    <n v="127.30999799999999"/>
    <n v="126.250671"/>
    <n v="1893800"/>
    <s v="WYNN"/>
    <x v="15"/>
    <s v="&gt;=$100.00"/>
    <n v="100"/>
    <n v="0.125"/>
    <n v="200"/>
    <n v="202001.0736"/>
    <s v="WYNN"/>
    <s v="Wynn Resorts Ltd"/>
    <s v="Consumer Discretionary"/>
    <s v="Casinos &amp; Gaming"/>
    <s v="Paradise, Nevada"/>
    <d v="2008-11-14T00:00:00"/>
    <n v="1174922"/>
    <m/>
  </r>
  <r>
    <d v="2019-05-16T00:00:00"/>
    <s v="WYNN"/>
    <s v="sell"/>
    <n v="1400"/>
    <n v="15"/>
    <s v="2019-05-16"/>
    <n v="125.150002"/>
    <n v="127.620003"/>
    <n v="124.800003"/>
    <n v="127.30999799999999"/>
    <n v="126.250671"/>
    <n v="1893800"/>
    <s v="WYNN"/>
    <x v="9"/>
    <s v="&gt;=$100.00"/>
    <n v="100"/>
    <n v="0.125"/>
    <n v="175"/>
    <n v="176750.9394"/>
    <s v="WYNN"/>
    <s v="Wynn Resorts Ltd"/>
    <s v="Consumer Discretionary"/>
    <s v="Casinos &amp; Gaming"/>
    <s v="Paradise, Nevada"/>
    <d v="2008-11-14T00:00:00"/>
    <n v="1174922"/>
    <m/>
  </r>
  <r>
    <d v="2019-05-16T00:00:00"/>
    <s v="WYNN"/>
    <s v="sell"/>
    <n v="1000"/>
    <n v="10"/>
    <s v="2019-05-16"/>
    <n v="125.150002"/>
    <n v="127.620003"/>
    <n v="124.800003"/>
    <n v="127.30999799999999"/>
    <n v="126.250671"/>
    <n v="1893800"/>
    <s v="WYNN"/>
    <x v="2"/>
    <s v="&gt;=$100.00"/>
    <n v="100"/>
    <n v="0.125"/>
    <n v="125"/>
    <n v="126250.671"/>
    <s v="WYNN"/>
    <s v="Wynn Resorts Ltd"/>
    <s v="Consumer Discretionary"/>
    <s v="Casinos &amp; Gaming"/>
    <s v="Paradise, Nevada"/>
    <d v="2008-11-14T00:00:00"/>
    <n v="1174922"/>
    <m/>
  </r>
  <r>
    <d v="2019-05-16T00:00:00"/>
    <s v="WYNN"/>
    <s v="sell"/>
    <n v="1800"/>
    <n v="17"/>
    <s v="2019-05-16"/>
    <n v="125.150002"/>
    <n v="127.620003"/>
    <n v="124.800003"/>
    <n v="127.30999799999999"/>
    <n v="126.250671"/>
    <n v="1893800"/>
    <s v="WYNN"/>
    <x v="17"/>
    <s v="&gt;=$100.00"/>
    <n v="100"/>
    <n v="0.125"/>
    <n v="225"/>
    <n v="227251.2078"/>
    <s v="WYNN"/>
    <s v="Wynn Resorts Ltd"/>
    <s v="Consumer Discretionary"/>
    <s v="Casinos &amp; Gaming"/>
    <s v="Paradise, Nevada"/>
    <d v="2008-11-14T00:00:00"/>
    <n v="1174922"/>
    <m/>
  </r>
  <r>
    <d v="2019-04-01T00:00:00"/>
    <s v="WYNN"/>
    <s v="sell"/>
    <n v="2700"/>
    <n v="20"/>
    <s v="2019-04-01"/>
    <n v="124"/>
    <n v="129.5"/>
    <n v="123.900002"/>
    <n v="129.33999600000001"/>
    <n v="128.263779"/>
    <n v="4497300"/>
    <s v="WYNN"/>
    <x v="15"/>
    <s v="&gt;=$100.00"/>
    <n v="100"/>
    <n v="0.125"/>
    <n v="337.5"/>
    <n v="346312.20329999999"/>
    <s v="WYNN"/>
    <s v="Wynn Resorts Ltd"/>
    <s v="Consumer Discretionary"/>
    <s v="Casinos &amp; Gaming"/>
    <s v="Paradise, Nevada"/>
    <d v="2008-11-14T00:00:00"/>
    <n v="1174922"/>
    <m/>
  </r>
  <r>
    <d v="2019-04-01T00:00:00"/>
    <s v="WYNN"/>
    <s v="sell"/>
    <n v="100"/>
    <n v="3"/>
    <s v="2019-04-01"/>
    <n v="124"/>
    <n v="129.5"/>
    <n v="123.900002"/>
    <n v="129.33999600000001"/>
    <n v="128.263779"/>
    <n v="4497300"/>
    <s v="WYNN"/>
    <x v="3"/>
    <s v="&gt;=$100.00"/>
    <n v="100"/>
    <n v="0.125"/>
    <n v="12.5"/>
    <n v="12826.377899999999"/>
    <s v="WYNN"/>
    <s v="Wynn Resorts Ltd"/>
    <s v="Consumer Discretionary"/>
    <s v="Casinos &amp; Gaming"/>
    <s v="Paradise, Nevada"/>
    <d v="2008-11-14T00:00:00"/>
    <n v="1174922"/>
    <m/>
  </r>
  <r>
    <d v="2019-05-10T00:00:00"/>
    <s v="WYNN"/>
    <s v="sell"/>
    <n v="700"/>
    <n v="6"/>
    <s v="2019-05-10"/>
    <n v="129.33999600000001"/>
    <n v="133.240005"/>
    <n v="126.25"/>
    <n v="129.88999899999999"/>
    <n v="128.80920399999999"/>
    <n v="5296900"/>
    <s v="WYNN"/>
    <x v="5"/>
    <s v="&gt;=$100.00"/>
    <n v="100"/>
    <n v="0.125"/>
    <n v="87.5"/>
    <n v="90166.44279999999"/>
    <s v="WYNN"/>
    <s v="Wynn Resorts Ltd"/>
    <s v="Consumer Discretionary"/>
    <s v="Casinos &amp; Gaming"/>
    <s v="Paradise, Nevada"/>
    <d v="2008-11-14T00:00:00"/>
    <n v="1174922"/>
    <m/>
  </r>
  <r>
    <d v="2019-05-10T00:00:00"/>
    <s v="WYNN"/>
    <s v="buy"/>
    <n v="400"/>
    <n v="5"/>
    <s v="2019-05-10"/>
    <n v="129.33999600000001"/>
    <n v="133.240005"/>
    <n v="126.25"/>
    <n v="129.88999899999999"/>
    <n v="128.80920399999999"/>
    <n v="5296900"/>
    <s v="WYNN"/>
    <x v="12"/>
    <s v="&gt;=$100.00"/>
    <n v="100"/>
    <n v="0.125"/>
    <n v="50"/>
    <n v="51523.681600000004"/>
    <s v="WYNN"/>
    <s v="Wynn Resorts Ltd"/>
    <s v="Consumer Discretionary"/>
    <s v="Casinos &amp; Gaming"/>
    <s v="Paradise, Nevada"/>
    <d v="2008-11-14T00:00:00"/>
    <n v="1174922"/>
    <m/>
  </r>
  <r>
    <d v="2019-04-02T00:00:00"/>
    <s v="WYNN"/>
    <s v="sell"/>
    <n v="800"/>
    <n v="16"/>
    <s v="2019-04-02"/>
    <n v="129.740005"/>
    <n v="136.44000199999999"/>
    <n v="127.540001"/>
    <n v="135.029999"/>
    <n v="133.90643299999999"/>
    <n v="5559100"/>
    <s v="WYNN"/>
    <x v="8"/>
    <s v="&gt;=$100.00"/>
    <n v="100"/>
    <n v="0.125"/>
    <n v="100"/>
    <n v="107125.1464"/>
    <s v="WYNN"/>
    <s v="Wynn Resorts Ltd"/>
    <s v="Consumer Discretionary"/>
    <s v="Casinos &amp; Gaming"/>
    <s v="Paradise, Nevada"/>
    <d v="2008-11-14T00:00:00"/>
    <n v="1174922"/>
    <m/>
  </r>
  <r>
    <d v="2019-05-07T00:00:00"/>
    <s v="WYNN"/>
    <s v="buy"/>
    <n v="1700"/>
    <n v="14"/>
    <s v="2019-05-07"/>
    <n v="139.729996"/>
    <n v="141"/>
    <n v="133.63999899999999"/>
    <n v="135.699997"/>
    <n v="134.57086200000001"/>
    <n v="2850500"/>
    <s v="WYNN"/>
    <x v="16"/>
    <s v="&gt;=$100.00"/>
    <n v="100"/>
    <n v="0.125"/>
    <n v="212.5"/>
    <n v="228770.46539999999"/>
    <s v="WYNN"/>
    <s v="Wynn Resorts Ltd"/>
    <s v="Consumer Discretionary"/>
    <s v="Casinos &amp; Gaming"/>
    <s v="Paradise, Nevada"/>
    <d v="2008-11-14T00:00:00"/>
    <n v="1174922"/>
    <m/>
  </r>
  <r>
    <d v="2019-05-07T00:00:00"/>
    <s v="WYNN"/>
    <s v="buy"/>
    <n v="100"/>
    <n v="6"/>
    <s v="2019-05-07"/>
    <n v="139.729996"/>
    <n v="141"/>
    <n v="133.63999899999999"/>
    <n v="135.699997"/>
    <n v="134.57086200000001"/>
    <n v="2850500"/>
    <s v="WYNN"/>
    <x v="5"/>
    <s v="&gt;=$100.00"/>
    <n v="100"/>
    <n v="0.125"/>
    <n v="12.5"/>
    <n v="13457.0862"/>
    <s v="WYNN"/>
    <s v="Wynn Resorts Ltd"/>
    <s v="Consumer Discretionary"/>
    <s v="Casinos &amp; Gaming"/>
    <s v="Paradise, Nevada"/>
    <d v="2008-11-14T00:00:00"/>
    <n v="1174922"/>
    <m/>
  </r>
  <r>
    <d v="2019-05-08T00:00:00"/>
    <s v="WYNN"/>
    <s v="sell"/>
    <n v="1600"/>
    <n v="19"/>
    <s v="2019-05-08"/>
    <n v="135.66000399999999"/>
    <n v="139.41999799999999"/>
    <n v="135.10000600000001"/>
    <n v="135.96000699999999"/>
    <n v="134.82870500000001"/>
    <n v="2348900"/>
    <s v="WYNN"/>
    <x v="0"/>
    <s v="&gt;=$100.00"/>
    <n v="100"/>
    <n v="0.125"/>
    <n v="200"/>
    <n v="215725.92800000001"/>
    <s v="WYNN"/>
    <s v="Wynn Resorts Ltd"/>
    <s v="Consumer Discretionary"/>
    <s v="Casinos &amp; Gaming"/>
    <s v="Paradise, Nevada"/>
    <d v="2008-11-14T00:00:00"/>
    <n v="1174922"/>
    <m/>
  </r>
  <r>
    <d v="2019-05-08T00:00:00"/>
    <s v="WYNN"/>
    <s v="buy"/>
    <n v="400"/>
    <n v="11"/>
    <s v="2019-05-08"/>
    <n v="135.66000399999999"/>
    <n v="139.41999799999999"/>
    <n v="135.10000600000001"/>
    <n v="135.96000699999999"/>
    <n v="134.82870500000001"/>
    <n v="2348900"/>
    <s v="WYNN"/>
    <x v="1"/>
    <s v="&gt;=$100.00"/>
    <n v="100"/>
    <n v="0.125"/>
    <n v="50"/>
    <n v="53931.482000000004"/>
    <s v="WYNN"/>
    <s v="Wynn Resorts Ltd"/>
    <s v="Consumer Discretionary"/>
    <s v="Casinos &amp; Gaming"/>
    <s v="Paradise, Nevada"/>
    <d v="2008-11-14T00:00:00"/>
    <n v="1174922"/>
    <m/>
  </r>
  <r>
    <d v="2019-05-08T00:00:00"/>
    <s v="WYNN"/>
    <s v="sell"/>
    <n v="2000"/>
    <n v="14"/>
    <s v="2019-05-08"/>
    <n v="135.66000399999999"/>
    <n v="139.41999799999999"/>
    <n v="135.10000600000001"/>
    <n v="135.96000699999999"/>
    <n v="134.82870500000001"/>
    <n v="2348900"/>
    <s v="WYNN"/>
    <x v="16"/>
    <s v="&gt;=$100.00"/>
    <n v="100"/>
    <n v="0.125"/>
    <n v="250"/>
    <n v="269657.40999999997"/>
    <s v="WYNN"/>
    <s v="Wynn Resorts Ltd"/>
    <s v="Consumer Discretionary"/>
    <s v="Casinos &amp; Gaming"/>
    <s v="Paradise, Nevada"/>
    <d v="2008-11-14T00:00:00"/>
    <n v="1174922"/>
    <m/>
  </r>
  <r>
    <d v="2019-05-08T00:00:00"/>
    <s v="WYNN"/>
    <s v="sell"/>
    <n v="1800"/>
    <n v="20"/>
    <s v="2019-05-08"/>
    <n v="135.66000399999999"/>
    <n v="139.41999799999999"/>
    <n v="135.10000600000001"/>
    <n v="135.96000699999999"/>
    <n v="134.82870500000001"/>
    <n v="2348900"/>
    <s v="WYNN"/>
    <x v="15"/>
    <s v="&gt;=$100.00"/>
    <n v="100"/>
    <n v="0.125"/>
    <n v="225"/>
    <n v="242691.66899999999"/>
    <s v="WYNN"/>
    <s v="Wynn Resorts Ltd"/>
    <s v="Consumer Discretionary"/>
    <s v="Casinos &amp; Gaming"/>
    <s v="Paradise, Nevada"/>
    <d v="2008-11-14T00:00:00"/>
    <n v="1174922"/>
    <m/>
  </r>
  <r>
    <d v="2019-05-09T00:00:00"/>
    <s v="WYNN"/>
    <s v="sell"/>
    <n v="1000"/>
    <n v="14"/>
    <s v="2019-05-09"/>
    <n v="135.029999"/>
    <n v="136.75"/>
    <n v="130.970001"/>
    <n v="136.33000200000001"/>
    <n v="135.195618"/>
    <n v="2550100"/>
    <s v="WYNN"/>
    <x v="16"/>
    <s v="&gt;=$100.00"/>
    <n v="100"/>
    <n v="0.125"/>
    <n v="125"/>
    <n v="135195.61799999999"/>
    <s v="WYNN"/>
    <s v="Wynn Resorts Ltd"/>
    <s v="Consumer Discretionary"/>
    <s v="Casinos &amp; Gaming"/>
    <s v="Paradise, Nevada"/>
    <d v="2008-11-14T00:00:00"/>
    <n v="1174922"/>
    <m/>
  </r>
  <r>
    <d v="2019-05-09T00:00:00"/>
    <s v="WYNN"/>
    <s v="sell"/>
    <n v="1400"/>
    <n v="19"/>
    <s v="2019-05-09"/>
    <n v="135.029999"/>
    <n v="136.75"/>
    <n v="130.970001"/>
    <n v="136.33000200000001"/>
    <n v="135.195618"/>
    <n v="2550100"/>
    <s v="WYNN"/>
    <x v="0"/>
    <s v="&gt;=$100.00"/>
    <n v="100"/>
    <n v="0.125"/>
    <n v="175"/>
    <n v="189273.8652"/>
    <s v="WYNN"/>
    <s v="Wynn Resorts Ltd"/>
    <s v="Consumer Discretionary"/>
    <s v="Casinos &amp; Gaming"/>
    <s v="Paradise, Nevada"/>
    <d v="2008-11-14T00:00:00"/>
    <n v="1174922"/>
    <m/>
  </r>
  <r>
    <d v="2019-04-03T00:00:00"/>
    <s v="WYNN"/>
    <s v="sell"/>
    <n v="2300"/>
    <n v="16"/>
    <s v="2019-04-03"/>
    <n v="136"/>
    <n v="140.64999399999999"/>
    <n v="135.009995"/>
    <n v="137.63000500000001"/>
    <n v="136.484802"/>
    <n v="4217000"/>
    <s v="WYNN"/>
    <x v="8"/>
    <s v="&gt;=$100.00"/>
    <n v="100"/>
    <n v="0.125"/>
    <n v="287.5"/>
    <n v="313915.04460000002"/>
    <s v="WYNN"/>
    <s v="Wynn Resorts Ltd"/>
    <s v="Consumer Discretionary"/>
    <s v="Casinos &amp; Gaming"/>
    <s v="Paradise, Nevada"/>
    <d v="2008-11-14T00:00:00"/>
    <n v="1174922"/>
    <m/>
  </r>
  <r>
    <d v="2019-04-03T00:00:00"/>
    <s v="WYNN"/>
    <s v="sell"/>
    <n v="300"/>
    <n v="6"/>
    <s v="2019-04-03"/>
    <n v="136"/>
    <n v="140.64999399999999"/>
    <n v="135.009995"/>
    <n v="137.63000500000001"/>
    <n v="136.484802"/>
    <n v="4217000"/>
    <s v="WYNN"/>
    <x v="5"/>
    <s v="&gt;=$100.00"/>
    <n v="100"/>
    <n v="0.125"/>
    <n v="37.5"/>
    <n v="40945.440600000002"/>
    <s v="WYNN"/>
    <s v="Wynn Resorts Ltd"/>
    <s v="Consumer Discretionary"/>
    <s v="Casinos &amp; Gaming"/>
    <s v="Paradise, Nevada"/>
    <d v="2008-11-14T00:00:00"/>
    <n v="1174922"/>
    <m/>
  </r>
  <r>
    <d v="2019-04-03T00:00:00"/>
    <s v="WYNN"/>
    <s v="sell"/>
    <n v="900"/>
    <n v="12"/>
    <s v="2019-04-03"/>
    <n v="136"/>
    <n v="140.64999399999999"/>
    <n v="135.009995"/>
    <n v="137.63000500000001"/>
    <n v="136.484802"/>
    <n v="4217000"/>
    <s v="WYNN"/>
    <x v="11"/>
    <s v="&gt;=$100.00"/>
    <n v="100"/>
    <n v="0.125"/>
    <n v="112.5"/>
    <n v="122836.32180000001"/>
    <s v="WYNN"/>
    <s v="Wynn Resorts Ltd"/>
    <s v="Consumer Discretionary"/>
    <s v="Casinos &amp; Gaming"/>
    <s v="Paradise, Nevada"/>
    <d v="2008-11-14T00:00:00"/>
    <n v="1174922"/>
    <m/>
  </r>
  <r>
    <d v="2019-04-09T00:00:00"/>
    <s v="WYNN"/>
    <s v="sell"/>
    <n v="1600"/>
    <n v="16"/>
    <s v="2019-04-09"/>
    <n v="142.75"/>
    <n v="142.990005"/>
    <n v="138.10000600000001"/>
    <n v="139.259995"/>
    <n v="138.10122699999999"/>
    <n v="3139400"/>
    <s v="WYNN"/>
    <x v="8"/>
    <s v="&gt;=$100.00"/>
    <n v="100"/>
    <n v="0.125"/>
    <n v="200"/>
    <n v="220961.9632"/>
    <s v="WYNN"/>
    <s v="Wynn Resorts Ltd"/>
    <s v="Consumer Discretionary"/>
    <s v="Casinos &amp; Gaming"/>
    <s v="Paradise, Nevada"/>
    <d v="2008-11-14T00:00:00"/>
    <n v="1174922"/>
    <m/>
  </r>
  <r>
    <d v="2019-04-09T00:00:00"/>
    <s v="WYNN"/>
    <s v="buy"/>
    <n v="1300"/>
    <n v="17"/>
    <s v="2019-04-09"/>
    <n v="142.75"/>
    <n v="142.990005"/>
    <n v="138.10000600000001"/>
    <n v="139.259995"/>
    <n v="138.10122699999999"/>
    <n v="3139400"/>
    <s v="WYNN"/>
    <x v="17"/>
    <s v="&gt;=$100.00"/>
    <n v="100"/>
    <n v="0.125"/>
    <n v="162.5"/>
    <n v="179531.59510000001"/>
    <s v="WYNN"/>
    <s v="Wynn Resorts Ltd"/>
    <s v="Consumer Discretionary"/>
    <s v="Casinos &amp; Gaming"/>
    <s v="Paradise, Nevada"/>
    <d v="2008-11-14T00:00:00"/>
    <n v="1174922"/>
    <m/>
  </r>
  <r>
    <d v="2019-04-09T00:00:00"/>
    <s v="WYNN"/>
    <s v="sell"/>
    <n v="500"/>
    <n v="4"/>
    <s v="2019-04-09"/>
    <n v="142.75"/>
    <n v="142.990005"/>
    <n v="138.10000600000001"/>
    <n v="139.259995"/>
    <n v="138.10122699999999"/>
    <n v="3139400"/>
    <s v="WYNN"/>
    <x v="14"/>
    <s v="&gt;=$100.00"/>
    <n v="100"/>
    <n v="0.125"/>
    <n v="62.5"/>
    <n v="69050.613499999992"/>
    <s v="WYNN"/>
    <s v="Wynn Resorts Ltd"/>
    <s v="Consumer Discretionary"/>
    <s v="Casinos &amp; Gaming"/>
    <s v="Paradise, Nevada"/>
    <d v="2008-11-14T00:00:00"/>
    <n v="1174922"/>
    <m/>
  </r>
  <r>
    <d v="2019-04-04T00:00:00"/>
    <s v="WYNN"/>
    <s v="sell"/>
    <n v="200"/>
    <n v="5"/>
    <s v="2019-04-04"/>
    <n v="138.14999399999999"/>
    <n v="140.970001"/>
    <n v="136.80999800000001"/>
    <n v="139.66999799999999"/>
    <n v="138.50782799999999"/>
    <n v="2684500"/>
    <s v="WYNN"/>
    <x v="12"/>
    <s v="&gt;=$100.00"/>
    <n v="100"/>
    <n v="0.125"/>
    <n v="25"/>
    <n v="27701.565600000002"/>
    <s v="WYNN"/>
    <s v="Wynn Resorts Ltd"/>
    <s v="Consumer Discretionary"/>
    <s v="Casinos &amp; Gaming"/>
    <s v="Paradise, Nevada"/>
    <d v="2008-11-14T00:00:00"/>
    <n v="1174922"/>
    <m/>
  </r>
  <r>
    <d v="2019-04-04T00:00:00"/>
    <s v="WYNN"/>
    <s v="buy"/>
    <n v="1700"/>
    <n v="19"/>
    <s v="2019-04-04"/>
    <n v="138.14999399999999"/>
    <n v="140.970001"/>
    <n v="136.80999800000001"/>
    <n v="139.66999799999999"/>
    <n v="138.50782799999999"/>
    <n v="2684500"/>
    <s v="WYNN"/>
    <x v="0"/>
    <s v="&gt;=$100.00"/>
    <n v="100"/>
    <n v="0.125"/>
    <n v="212.5"/>
    <n v="235463.3076"/>
    <s v="WYNN"/>
    <s v="Wynn Resorts Ltd"/>
    <s v="Consumer Discretionary"/>
    <s v="Casinos &amp; Gaming"/>
    <s v="Paradise, Nevada"/>
    <d v="2008-11-14T00:00:00"/>
    <n v="1174922"/>
    <m/>
  </r>
  <r>
    <d v="2019-04-22T00:00:00"/>
    <s v="WYNN"/>
    <s v="sell"/>
    <n v="300"/>
    <n v="6"/>
    <s v="2019-04-22"/>
    <n v="141.86000100000001"/>
    <n v="142.03999300000001"/>
    <n v="138.270004"/>
    <n v="140"/>
    <n v="138.835083"/>
    <n v="1579800"/>
    <s v="WYNN"/>
    <x v="5"/>
    <s v="&gt;=$100.00"/>
    <n v="100"/>
    <n v="0.125"/>
    <n v="37.5"/>
    <n v="41650.524899999997"/>
    <s v="WYNN"/>
    <s v="Wynn Resorts Ltd"/>
    <s v="Consumer Discretionary"/>
    <s v="Casinos &amp; Gaming"/>
    <s v="Paradise, Nevada"/>
    <d v="2008-11-14T00:00:00"/>
    <n v="1174922"/>
    <m/>
  </r>
  <r>
    <d v="2019-04-05T00:00:00"/>
    <s v="WYNN"/>
    <s v="sell"/>
    <n v="600"/>
    <n v="11"/>
    <s v="2019-04-05"/>
    <n v="140"/>
    <n v="141.28999300000001"/>
    <n v="138.60000600000001"/>
    <n v="140.94000199999999"/>
    <n v="139.767258"/>
    <n v="1856900"/>
    <s v="WYNN"/>
    <x v="1"/>
    <s v="&gt;=$100.00"/>
    <n v="100"/>
    <n v="0.125"/>
    <n v="75"/>
    <n v="83860.354800000001"/>
    <s v="WYNN"/>
    <s v="Wynn Resorts Ltd"/>
    <s v="Consumer Discretionary"/>
    <s v="Casinos &amp; Gaming"/>
    <s v="Paradise, Nevada"/>
    <d v="2008-11-14T00:00:00"/>
    <n v="1174922"/>
    <m/>
  </r>
  <r>
    <d v="2019-04-05T00:00:00"/>
    <s v="WYNN"/>
    <s v="sell"/>
    <n v="300"/>
    <n v="3"/>
    <s v="2019-04-05"/>
    <n v="140"/>
    <n v="141.28999300000001"/>
    <n v="138.60000600000001"/>
    <n v="140.94000199999999"/>
    <n v="139.767258"/>
    <n v="1856900"/>
    <s v="WYNN"/>
    <x v="3"/>
    <s v="&gt;=$100.00"/>
    <n v="100"/>
    <n v="0.125"/>
    <n v="37.5"/>
    <n v="41930.1774"/>
    <s v="WYNN"/>
    <s v="Wynn Resorts Ltd"/>
    <s v="Consumer Discretionary"/>
    <s v="Casinos &amp; Gaming"/>
    <s v="Paradise, Nevada"/>
    <d v="2008-11-14T00:00:00"/>
    <n v="1174922"/>
    <m/>
  </r>
  <r>
    <d v="2019-04-05T00:00:00"/>
    <s v="WYNN"/>
    <s v="sell"/>
    <n v="600"/>
    <n v="9"/>
    <s v="2019-04-05"/>
    <n v="140"/>
    <n v="141.28999300000001"/>
    <n v="138.60000600000001"/>
    <n v="140.94000199999999"/>
    <n v="139.767258"/>
    <n v="1856900"/>
    <s v="WYNN"/>
    <x v="6"/>
    <s v="&gt;=$100.00"/>
    <n v="100"/>
    <n v="0.125"/>
    <n v="75"/>
    <n v="83860.354800000001"/>
    <s v="WYNN"/>
    <s v="Wynn Resorts Ltd"/>
    <s v="Consumer Discretionary"/>
    <s v="Casinos &amp; Gaming"/>
    <s v="Paradise, Nevada"/>
    <d v="2008-11-14T00:00:00"/>
    <n v="1174922"/>
    <m/>
  </r>
  <r>
    <d v="2019-04-10T00:00:00"/>
    <s v="WYNN"/>
    <s v="buy"/>
    <n v="1100"/>
    <n v="15"/>
    <s v="2019-04-10"/>
    <n v="139.820007"/>
    <n v="141.11999499999999"/>
    <n v="138.96000699999999"/>
    <n v="141"/>
    <n v="139.826752"/>
    <n v="1371400"/>
    <s v="WYNN"/>
    <x v="9"/>
    <s v="&gt;=$100.00"/>
    <n v="100"/>
    <n v="0.125"/>
    <n v="137.5"/>
    <n v="153809.42720000001"/>
    <s v="WYNN"/>
    <s v="Wynn Resorts Ltd"/>
    <s v="Consumer Discretionary"/>
    <s v="Casinos &amp; Gaming"/>
    <s v="Paradise, Nevada"/>
    <d v="2008-11-14T00:00:00"/>
    <n v="1174922"/>
    <m/>
  </r>
  <r>
    <d v="2019-04-11T00:00:00"/>
    <s v="WYNN"/>
    <s v="sell"/>
    <n v="1100"/>
    <n v="17"/>
    <s v="2019-04-11"/>
    <n v="140.96000699999999"/>
    <n v="141.470001"/>
    <n v="139.279999"/>
    <n v="141.020004"/>
    <n v="139.846588"/>
    <n v="1767900"/>
    <s v="WYNN"/>
    <x v="17"/>
    <s v="&gt;=$100.00"/>
    <n v="100"/>
    <n v="0.125"/>
    <n v="137.5"/>
    <n v="153831.24679999999"/>
    <s v="WYNN"/>
    <s v="Wynn Resorts Ltd"/>
    <s v="Consumer Discretionary"/>
    <s v="Casinos &amp; Gaming"/>
    <s v="Paradise, Nevada"/>
    <d v="2008-11-14T00:00:00"/>
    <n v="1174922"/>
    <m/>
  </r>
  <r>
    <d v="2019-04-11T00:00:00"/>
    <s v="WYNN"/>
    <s v="buy"/>
    <n v="1800"/>
    <n v="18"/>
    <s v="2019-04-11"/>
    <n v="140.96000699999999"/>
    <n v="141.470001"/>
    <n v="139.279999"/>
    <n v="141.020004"/>
    <n v="139.846588"/>
    <n v="1767900"/>
    <s v="WYNN"/>
    <x v="18"/>
    <s v="&gt;=$100.00"/>
    <n v="100"/>
    <n v="0.125"/>
    <n v="225"/>
    <n v="251723.8584"/>
    <s v="WYNN"/>
    <s v="Wynn Resorts Ltd"/>
    <s v="Consumer Discretionary"/>
    <s v="Casinos &amp; Gaming"/>
    <s v="Paradise, Nevada"/>
    <d v="2008-11-14T00:00:00"/>
    <n v="1174922"/>
    <m/>
  </r>
  <r>
    <d v="2019-05-06T00:00:00"/>
    <s v="WYNN"/>
    <s v="buy"/>
    <n v="1300"/>
    <n v="15"/>
    <s v="2019-05-06"/>
    <n v="142.070007"/>
    <n v="142.39999399999999"/>
    <n v="138.36999499999999"/>
    <n v="141.36000100000001"/>
    <n v="140.183762"/>
    <n v="2601200"/>
    <s v="WYNN"/>
    <x v="9"/>
    <s v="&gt;=$100.00"/>
    <n v="100"/>
    <n v="0.125"/>
    <n v="162.5"/>
    <n v="182238.89060000001"/>
    <s v="WYNN"/>
    <s v="Wynn Resorts Ltd"/>
    <s v="Consumer Discretionary"/>
    <s v="Casinos &amp; Gaming"/>
    <s v="Paradise, Nevada"/>
    <d v="2008-11-14T00:00:00"/>
    <n v="1174922"/>
    <m/>
  </r>
  <r>
    <d v="2019-04-15T00:00:00"/>
    <s v="WYNN"/>
    <s v="buy"/>
    <n v="1200"/>
    <n v="6"/>
    <s v="2019-04-15"/>
    <n v="143.33999600000001"/>
    <n v="143.949997"/>
    <n v="139.53999300000001"/>
    <n v="141.820007"/>
    <n v="140.639938"/>
    <n v="2006400"/>
    <s v="WYNN"/>
    <x v="5"/>
    <s v="&gt;=$100.00"/>
    <n v="100"/>
    <n v="0.125"/>
    <n v="150"/>
    <n v="168767.92559999999"/>
    <s v="WYNN"/>
    <s v="Wynn Resorts Ltd"/>
    <s v="Consumer Discretionary"/>
    <s v="Casinos &amp; Gaming"/>
    <s v="Paradise, Nevada"/>
    <d v="2008-11-14T00:00:00"/>
    <n v="1174922"/>
    <m/>
  </r>
  <r>
    <d v="2019-04-15T00:00:00"/>
    <s v="WYNN"/>
    <s v="buy"/>
    <n v="2200"/>
    <n v="7"/>
    <s v="2019-04-15"/>
    <n v="143.33999600000001"/>
    <n v="143.949997"/>
    <n v="139.53999300000001"/>
    <n v="141.820007"/>
    <n v="140.639938"/>
    <n v="2006400"/>
    <s v="WYNN"/>
    <x v="7"/>
    <s v="&gt;=$100.00"/>
    <n v="100"/>
    <n v="0.125"/>
    <n v="275"/>
    <n v="309407.86359999998"/>
    <s v="WYNN"/>
    <s v="Wynn Resorts Ltd"/>
    <s v="Consumer Discretionary"/>
    <s v="Casinos &amp; Gaming"/>
    <s v="Paradise, Nevada"/>
    <d v="2008-11-14T00:00:00"/>
    <n v="1174922"/>
    <m/>
  </r>
  <r>
    <d v="2019-04-15T00:00:00"/>
    <s v="WYNN"/>
    <s v="buy"/>
    <n v="1100"/>
    <n v="8"/>
    <s v="2019-04-15"/>
    <n v="143.33999600000001"/>
    <n v="143.949997"/>
    <n v="139.53999300000001"/>
    <n v="141.820007"/>
    <n v="140.639938"/>
    <n v="2006400"/>
    <s v="WYNN"/>
    <x v="4"/>
    <s v="&gt;=$100.00"/>
    <n v="100"/>
    <n v="0.125"/>
    <n v="137.5"/>
    <n v="154703.93179999999"/>
    <s v="WYNN"/>
    <s v="Wynn Resorts Ltd"/>
    <s v="Consumer Discretionary"/>
    <s v="Casinos &amp; Gaming"/>
    <s v="Paradise, Nevada"/>
    <d v="2008-11-14T00:00:00"/>
    <n v="1174922"/>
    <m/>
  </r>
  <r>
    <d v="2019-04-15T00:00:00"/>
    <s v="WYNN"/>
    <s v="sell"/>
    <n v="1500"/>
    <n v="16"/>
    <s v="2019-04-15"/>
    <n v="143.33999600000001"/>
    <n v="143.949997"/>
    <n v="139.53999300000001"/>
    <n v="141.820007"/>
    <n v="140.639938"/>
    <n v="2006400"/>
    <s v="WYNN"/>
    <x v="8"/>
    <s v="&gt;=$100.00"/>
    <n v="100"/>
    <n v="0.125"/>
    <n v="187.5"/>
    <n v="210959.90700000001"/>
    <s v="WYNN"/>
    <s v="Wynn Resorts Ltd"/>
    <s v="Consumer Discretionary"/>
    <s v="Casinos &amp; Gaming"/>
    <s v="Paradise, Nevada"/>
    <d v="2008-11-14T00:00:00"/>
    <n v="1174922"/>
    <m/>
  </r>
  <r>
    <d v="2019-04-18T00:00:00"/>
    <s v="WYNN"/>
    <s v="sell"/>
    <n v="1900"/>
    <n v="14"/>
    <s v="2019-04-18"/>
    <n v="143.949997"/>
    <n v="144.679993"/>
    <n v="141.38999899999999"/>
    <n v="142.44000199999999"/>
    <n v="141.25477599999999"/>
    <n v="1832200"/>
    <s v="WYNN"/>
    <x v="16"/>
    <s v="&gt;=$100.00"/>
    <n v="100"/>
    <n v="0.125"/>
    <n v="237.5"/>
    <n v="268384.07439999998"/>
    <s v="WYNN"/>
    <s v="Wynn Resorts Ltd"/>
    <s v="Consumer Discretionary"/>
    <s v="Casinos &amp; Gaming"/>
    <s v="Paradise, Nevada"/>
    <d v="2008-11-14T00:00:00"/>
    <n v="1174922"/>
    <m/>
  </r>
  <r>
    <d v="2019-04-23T00:00:00"/>
    <s v="WYNN"/>
    <s v="sell"/>
    <n v="1700"/>
    <n v="19"/>
    <s v="2019-04-23"/>
    <n v="140.229996"/>
    <n v="143.05999800000001"/>
    <n v="139.050003"/>
    <n v="142.89999399999999"/>
    <n v="141.710938"/>
    <n v="1847100"/>
    <s v="WYNN"/>
    <x v="0"/>
    <s v="&gt;=$100.00"/>
    <n v="100"/>
    <n v="0.125"/>
    <n v="212.5"/>
    <n v="240908.59460000001"/>
    <s v="WYNN"/>
    <s v="Wynn Resorts Ltd"/>
    <s v="Consumer Discretionary"/>
    <s v="Casinos &amp; Gaming"/>
    <s v="Paradise, Nevada"/>
    <d v="2008-11-14T00:00:00"/>
    <n v="1174922"/>
    <m/>
  </r>
  <r>
    <d v="2019-04-17T00:00:00"/>
    <s v="WYNN"/>
    <s v="sell"/>
    <n v="1600"/>
    <n v="20"/>
    <s v="2019-04-17"/>
    <n v="145"/>
    <n v="145.88999899999999"/>
    <n v="143.16000399999999"/>
    <n v="143.36000100000001"/>
    <n v="142.167114"/>
    <n v="1690900"/>
    <s v="WYNN"/>
    <x v="15"/>
    <s v="&gt;=$100.00"/>
    <n v="100"/>
    <n v="0.125"/>
    <n v="200"/>
    <n v="227467.3824"/>
    <s v="WYNN"/>
    <s v="Wynn Resorts Ltd"/>
    <s v="Consumer Discretionary"/>
    <s v="Casinos &amp; Gaming"/>
    <s v="Paradise, Nevada"/>
    <d v="2008-11-14T00:00:00"/>
    <n v="1174922"/>
    <m/>
  </r>
  <r>
    <d v="2019-04-17T00:00:00"/>
    <s v="WYNN"/>
    <s v="buy"/>
    <n v="600"/>
    <n v="3"/>
    <s v="2019-04-17"/>
    <n v="145"/>
    <n v="145.88999899999999"/>
    <n v="143.16000399999999"/>
    <n v="143.36000100000001"/>
    <n v="142.167114"/>
    <n v="1690900"/>
    <s v="WYNN"/>
    <x v="3"/>
    <s v="&gt;=$100.00"/>
    <n v="100"/>
    <n v="0.125"/>
    <n v="75"/>
    <n v="85300.268400000001"/>
    <s v="WYNN"/>
    <s v="Wynn Resorts Ltd"/>
    <s v="Consumer Discretionary"/>
    <s v="Casinos &amp; Gaming"/>
    <s v="Paradise, Nevada"/>
    <d v="2008-11-14T00:00:00"/>
    <n v="1174922"/>
    <m/>
  </r>
  <r>
    <d v="2019-04-17T00:00:00"/>
    <s v="WYNN"/>
    <s v="sell"/>
    <n v="2000"/>
    <n v="19"/>
    <s v="2019-04-17"/>
    <n v="145"/>
    <n v="145.88999899999999"/>
    <n v="143.16000399999999"/>
    <n v="143.36000100000001"/>
    <n v="142.167114"/>
    <n v="1690900"/>
    <s v="WYNN"/>
    <x v="0"/>
    <s v="&gt;=$100.00"/>
    <n v="100"/>
    <n v="0.125"/>
    <n v="250"/>
    <n v="284334.228"/>
    <s v="WYNN"/>
    <s v="Wynn Resorts Ltd"/>
    <s v="Consumer Discretionary"/>
    <s v="Casinos &amp; Gaming"/>
    <s v="Paradise, Nevada"/>
    <d v="2008-11-14T00:00:00"/>
    <n v="1174922"/>
    <m/>
  </r>
  <r>
    <d v="2019-04-12T00:00:00"/>
    <s v="WYNN"/>
    <s v="sell"/>
    <n v="1800"/>
    <n v="16"/>
    <s v="2019-04-12"/>
    <n v="142"/>
    <n v="143.89999399999999"/>
    <n v="141.10000600000001"/>
    <n v="143.779999"/>
    <n v="142.583618"/>
    <n v="2177600"/>
    <s v="WYNN"/>
    <x v="8"/>
    <s v="&gt;=$100.00"/>
    <n v="100"/>
    <n v="0.125"/>
    <n v="225"/>
    <n v="256650.51240000001"/>
    <s v="WYNN"/>
    <s v="Wynn Resorts Ltd"/>
    <s v="Consumer Discretionary"/>
    <s v="Casinos &amp; Gaming"/>
    <s v="Paradise, Nevada"/>
    <d v="2008-11-14T00:00:00"/>
    <n v="1174922"/>
    <m/>
  </r>
  <r>
    <d v="2019-04-12T00:00:00"/>
    <s v="WYNN"/>
    <s v="sell"/>
    <n v="1300"/>
    <n v="18"/>
    <s v="2019-04-12"/>
    <n v="142"/>
    <n v="143.89999399999999"/>
    <n v="141.10000600000001"/>
    <n v="143.779999"/>
    <n v="142.583618"/>
    <n v="2177600"/>
    <s v="WYNN"/>
    <x v="18"/>
    <s v="&gt;=$100.00"/>
    <n v="100"/>
    <n v="0.125"/>
    <n v="162.5"/>
    <n v="185358.7034"/>
    <s v="WYNN"/>
    <s v="Wynn Resorts Ltd"/>
    <s v="Consumer Discretionary"/>
    <s v="Casinos &amp; Gaming"/>
    <s v="Paradise, Nevada"/>
    <d v="2008-11-14T00:00:00"/>
    <n v="1174922"/>
    <m/>
  </r>
  <r>
    <d v="2019-04-12T00:00:00"/>
    <s v="WYNN"/>
    <s v="sell"/>
    <n v="800"/>
    <n v="9"/>
    <s v="2019-04-12"/>
    <n v="142"/>
    <n v="143.89999399999999"/>
    <n v="141.10000600000001"/>
    <n v="143.779999"/>
    <n v="142.583618"/>
    <n v="2177600"/>
    <s v="WYNN"/>
    <x v="6"/>
    <s v="&gt;=$100.00"/>
    <n v="100"/>
    <n v="0.125"/>
    <n v="100"/>
    <n v="114066.8944"/>
    <s v="WYNN"/>
    <s v="Wynn Resorts Ltd"/>
    <s v="Consumer Discretionary"/>
    <s v="Casinos &amp; Gaming"/>
    <s v="Paradise, Nevada"/>
    <d v="2008-11-14T00:00:00"/>
    <n v="1174922"/>
    <m/>
  </r>
  <r>
    <d v="2019-04-24T00:00:00"/>
    <s v="WYNN"/>
    <s v="sell"/>
    <n v="1100"/>
    <n v="14"/>
    <s v="2019-04-24"/>
    <n v="142.88000500000001"/>
    <n v="144.83999600000001"/>
    <n v="141.94000199999999"/>
    <n v="144.39999399999999"/>
    <n v="143.19845599999999"/>
    <n v="1361600"/>
    <s v="WYNN"/>
    <x v="16"/>
    <s v="&gt;=$100.00"/>
    <n v="100"/>
    <n v="0.125"/>
    <n v="137.5"/>
    <n v="157518.30160000001"/>
    <s v="WYNN"/>
    <s v="Wynn Resorts Ltd"/>
    <s v="Consumer Discretionary"/>
    <s v="Casinos &amp; Gaming"/>
    <s v="Paradise, Nevada"/>
    <d v="2008-11-14T00:00:00"/>
    <n v="1174922"/>
    <m/>
  </r>
  <r>
    <d v="2019-04-24T00:00:00"/>
    <s v="WYNN"/>
    <s v="buy"/>
    <n v="1300"/>
    <n v="12"/>
    <s v="2019-04-24"/>
    <n v="142.88000500000001"/>
    <n v="144.83999600000001"/>
    <n v="141.94000199999999"/>
    <n v="144.39999399999999"/>
    <n v="143.19845599999999"/>
    <n v="1361600"/>
    <s v="WYNN"/>
    <x v="11"/>
    <s v="&gt;=$100.00"/>
    <n v="100"/>
    <n v="0.125"/>
    <n v="162.5"/>
    <n v="186157.99280000001"/>
    <s v="WYNN"/>
    <s v="Wynn Resorts Ltd"/>
    <s v="Consumer Discretionary"/>
    <s v="Casinos &amp; Gaming"/>
    <s v="Paradise, Nevada"/>
    <d v="2008-11-14T00:00:00"/>
    <n v="1174922"/>
    <m/>
  </r>
  <r>
    <d v="2019-04-30T00:00:00"/>
    <s v="WYNN"/>
    <s v="sell"/>
    <n v="1800"/>
    <n v="16"/>
    <s v="2019-04-30"/>
    <n v="146.63000500000001"/>
    <n v="147.33000200000001"/>
    <n v="143.240005"/>
    <n v="144.449997"/>
    <n v="143.24804700000001"/>
    <n v="2531300"/>
    <s v="WYNN"/>
    <x v="8"/>
    <s v="&gt;=$100.00"/>
    <n v="100"/>
    <n v="0.125"/>
    <n v="225"/>
    <n v="257846.4846"/>
    <s v="WYNN"/>
    <s v="Wynn Resorts Ltd"/>
    <s v="Consumer Discretionary"/>
    <s v="Casinos &amp; Gaming"/>
    <s v="Paradise, Nevada"/>
    <d v="2008-11-14T00:00:00"/>
    <n v="1174922"/>
    <m/>
  </r>
  <r>
    <d v="2019-04-08T00:00:00"/>
    <s v="WYNN"/>
    <s v="sell"/>
    <n v="2100"/>
    <n v="19"/>
    <s v="2019-04-08"/>
    <n v="145.30999800000001"/>
    <n v="145.94000199999999"/>
    <n v="142.63000500000001"/>
    <n v="144.85000600000001"/>
    <n v="143.64473000000001"/>
    <n v="3477600"/>
    <s v="WYNN"/>
    <x v="0"/>
    <s v="&gt;=$100.00"/>
    <n v="100"/>
    <n v="0.125"/>
    <n v="262.5"/>
    <n v="301653.93300000002"/>
    <s v="WYNN"/>
    <s v="Wynn Resorts Ltd"/>
    <s v="Consumer Discretionary"/>
    <s v="Casinos &amp; Gaming"/>
    <s v="Paradise, Nevada"/>
    <d v="2008-11-14T00:00:00"/>
    <n v="1174922"/>
    <m/>
  </r>
  <r>
    <d v="2019-04-08T00:00:00"/>
    <s v="WYNN"/>
    <s v="buy"/>
    <n v="1500"/>
    <n v="20"/>
    <s v="2019-04-08"/>
    <n v="145.30999800000001"/>
    <n v="145.94000199999999"/>
    <n v="142.63000500000001"/>
    <n v="144.85000600000001"/>
    <n v="143.64473000000001"/>
    <n v="3477600"/>
    <s v="WYNN"/>
    <x v="15"/>
    <s v="&gt;=$100.00"/>
    <n v="100"/>
    <n v="0.125"/>
    <n v="187.5"/>
    <n v="215467.095"/>
    <s v="WYNN"/>
    <s v="Wynn Resorts Ltd"/>
    <s v="Consumer Discretionary"/>
    <s v="Casinos &amp; Gaming"/>
    <s v="Paradise, Nevada"/>
    <d v="2008-11-14T00:00:00"/>
    <n v="1174922"/>
    <m/>
  </r>
  <r>
    <d v="2019-04-08T00:00:00"/>
    <s v="WYNN"/>
    <s v="buy"/>
    <n v="1700"/>
    <n v="16"/>
    <s v="2019-04-08"/>
    <n v="145.30999800000001"/>
    <n v="145.94000199999999"/>
    <n v="142.63000500000001"/>
    <n v="144.85000600000001"/>
    <n v="143.64473000000001"/>
    <n v="3477600"/>
    <s v="WYNN"/>
    <x v="8"/>
    <s v="&gt;=$100.00"/>
    <n v="100"/>
    <n v="0.125"/>
    <n v="212.5"/>
    <n v="244196.041"/>
    <s v="WYNN"/>
    <s v="Wynn Resorts Ltd"/>
    <s v="Consumer Discretionary"/>
    <s v="Casinos &amp; Gaming"/>
    <s v="Paradise, Nevada"/>
    <d v="2008-11-14T00:00:00"/>
    <n v="1174922"/>
    <m/>
  </r>
  <r>
    <d v="2019-04-08T00:00:00"/>
    <s v="WYNN"/>
    <s v="buy"/>
    <n v="1400"/>
    <n v="10"/>
    <s v="2019-04-08"/>
    <n v="145.30999800000001"/>
    <n v="145.94000199999999"/>
    <n v="142.63000500000001"/>
    <n v="144.85000600000001"/>
    <n v="143.64473000000001"/>
    <n v="3477600"/>
    <s v="WYNN"/>
    <x v="2"/>
    <s v="&gt;=$100.00"/>
    <n v="100"/>
    <n v="0.125"/>
    <n v="175"/>
    <n v="201102.622"/>
    <s v="WYNN"/>
    <s v="Wynn Resorts Ltd"/>
    <s v="Consumer Discretionary"/>
    <s v="Casinos &amp; Gaming"/>
    <s v="Paradise, Nevada"/>
    <d v="2008-11-14T00:00:00"/>
    <n v="1174922"/>
    <m/>
  </r>
  <r>
    <d v="2019-05-02T00:00:00"/>
    <s v="WYNN"/>
    <s v="sell"/>
    <n v="200"/>
    <n v="6"/>
    <s v="2019-05-02"/>
    <n v="145.740005"/>
    <n v="147.5"/>
    <n v="143.41000399999999"/>
    <n v="145.55999800000001"/>
    <n v="144.348816"/>
    <n v="1239700"/>
    <s v="WYNN"/>
    <x v="5"/>
    <s v="&gt;=$100.00"/>
    <n v="100"/>
    <n v="0.125"/>
    <n v="25"/>
    <n v="28869.763200000001"/>
    <s v="WYNN"/>
    <s v="Wynn Resorts Ltd"/>
    <s v="Consumer Discretionary"/>
    <s v="Casinos &amp; Gaming"/>
    <s v="Paradise, Nevada"/>
    <d v="2008-11-14T00:00:00"/>
    <n v="1174922"/>
    <m/>
  </r>
  <r>
    <d v="2019-05-02T00:00:00"/>
    <s v="WYNN"/>
    <s v="sell"/>
    <n v="600"/>
    <n v="9"/>
    <s v="2019-05-02"/>
    <n v="145.740005"/>
    <n v="147.5"/>
    <n v="143.41000399999999"/>
    <n v="145.55999800000001"/>
    <n v="144.348816"/>
    <n v="1239700"/>
    <s v="WYNN"/>
    <x v="6"/>
    <s v="&gt;=$100.00"/>
    <n v="100"/>
    <n v="0.125"/>
    <n v="75"/>
    <n v="86609.289600000004"/>
    <s v="WYNN"/>
    <s v="Wynn Resorts Ltd"/>
    <s v="Consumer Discretionary"/>
    <s v="Casinos &amp; Gaming"/>
    <s v="Paradise, Nevada"/>
    <d v="2008-11-14T00:00:00"/>
    <n v="1174922"/>
    <m/>
  </r>
  <r>
    <d v="2019-05-02T00:00:00"/>
    <s v="WYNN"/>
    <s v="buy"/>
    <n v="1100"/>
    <n v="15"/>
    <s v="2019-05-02"/>
    <n v="145.740005"/>
    <n v="147.5"/>
    <n v="143.41000399999999"/>
    <n v="145.55999800000001"/>
    <n v="144.348816"/>
    <n v="1239700"/>
    <s v="WYNN"/>
    <x v="9"/>
    <s v="&gt;=$100.00"/>
    <n v="100"/>
    <n v="0.125"/>
    <n v="137.5"/>
    <n v="158783.69760000001"/>
    <s v="WYNN"/>
    <s v="Wynn Resorts Ltd"/>
    <s v="Consumer Discretionary"/>
    <s v="Casinos &amp; Gaming"/>
    <s v="Paradise, Nevada"/>
    <d v="2008-11-14T00:00:00"/>
    <n v="1174922"/>
    <m/>
  </r>
  <r>
    <d v="2019-05-02T00:00:00"/>
    <s v="WYNN"/>
    <s v="buy"/>
    <n v="1800"/>
    <n v="19"/>
    <s v="2019-05-02"/>
    <n v="145.740005"/>
    <n v="147.5"/>
    <n v="143.41000399999999"/>
    <n v="145.55999800000001"/>
    <n v="144.348816"/>
    <n v="1239700"/>
    <s v="WYNN"/>
    <x v="0"/>
    <s v="&gt;=$100.00"/>
    <n v="100"/>
    <n v="0.125"/>
    <n v="225"/>
    <n v="259827.8688"/>
    <s v="WYNN"/>
    <s v="Wynn Resorts Ltd"/>
    <s v="Consumer Discretionary"/>
    <s v="Casinos &amp; Gaming"/>
    <s v="Paradise, Nevada"/>
    <d v="2008-11-14T00:00:00"/>
    <n v="1174922"/>
    <m/>
  </r>
  <r>
    <d v="2019-05-01T00:00:00"/>
    <s v="WYNN"/>
    <s v="sell"/>
    <n v="1000"/>
    <n v="8"/>
    <s v="2019-05-01"/>
    <n v="148.78999300000001"/>
    <n v="150.21000699999999"/>
    <n v="145.86000100000001"/>
    <n v="146.13999899999999"/>
    <n v="144.923981"/>
    <n v="2487900"/>
    <s v="WYNN"/>
    <x v="4"/>
    <s v="&gt;=$100.00"/>
    <n v="100"/>
    <n v="0.125"/>
    <n v="125"/>
    <n v="144923.981"/>
    <s v="WYNN"/>
    <s v="Wynn Resorts Ltd"/>
    <s v="Consumer Discretionary"/>
    <s v="Casinos &amp; Gaming"/>
    <s v="Paradise, Nevada"/>
    <d v="2008-11-14T00:00:00"/>
    <n v="1174922"/>
    <m/>
  </r>
  <r>
    <d v="2019-05-01T00:00:00"/>
    <s v="WYNN"/>
    <s v="buy"/>
    <n v="1700"/>
    <n v="14"/>
    <s v="2019-05-01"/>
    <n v="148.78999300000001"/>
    <n v="150.21000699999999"/>
    <n v="145.86000100000001"/>
    <n v="146.13999899999999"/>
    <n v="144.923981"/>
    <n v="2487900"/>
    <s v="WYNN"/>
    <x v="16"/>
    <s v="&gt;=$100.00"/>
    <n v="100"/>
    <n v="0.125"/>
    <n v="212.5"/>
    <n v="246370.7677"/>
    <s v="WYNN"/>
    <s v="Wynn Resorts Ltd"/>
    <s v="Consumer Discretionary"/>
    <s v="Casinos &amp; Gaming"/>
    <s v="Paradise, Nevada"/>
    <d v="2008-11-14T00:00:00"/>
    <n v="1174922"/>
    <m/>
  </r>
  <r>
    <d v="2019-05-01T00:00:00"/>
    <s v="WYNN"/>
    <s v="buy"/>
    <n v="1400"/>
    <n v="10"/>
    <s v="2019-05-01"/>
    <n v="148.78999300000001"/>
    <n v="150.21000699999999"/>
    <n v="145.86000100000001"/>
    <n v="146.13999899999999"/>
    <n v="144.923981"/>
    <n v="2487900"/>
    <s v="WYNN"/>
    <x v="2"/>
    <s v="&gt;=$100.00"/>
    <n v="100"/>
    <n v="0.125"/>
    <n v="175"/>
    <n v="202893.57339999999"/>
    <s v="WYNN"/>
    <s v="Wynn Resorts Ltd"/>
    <s v="Consumer Discretionary"/>
    <s v="Casinos &amp; Gaming"/>
    <s v="Paradise, Nevada"/>
    <d v="2008-11-14T00:00:00"/>
    <n v="1174922"/>
    <m/>
  </r>
  <r>
    <d v="2019-04-25T00:00:00"/>
    <s v="WYNN"/>
    <s v="sell"/>
    <n v="1400"/>
    <n v="14"/>
    <s v="2019-04-25"/>
    <n v="146.58000200000001"/>
    <n v="147.89999399999999"/>
    <n v="144.35000600000001"/>
    <n v="147"/>
    <n v="145.776825"/>
    <n v="1949000"/>
    <s v="WYNN"/>
    <x v="16"/>
    <s v="&gt;=$100.00"/>
    <n v="100"/>
    <n v="0.125"/>
    <n v="175"/>
    <n v="204087.55499999999"/>
    <s v="WYNN"/>
    <s v="Wynn Resorts Ltd"/>
    <s v="Consumer Discretionary"/>
    <s v="Casinos &amp; Gaming"/>
    <s v="Paradise, Nevada"/>
    <d v="2008-11-14T00:00:00"/>
    <n v="1174922"/>
    <m/>
  </r>
  <r>
    <d v="2019-05-03T00:00:00"/>
    <s v="WYNN"/>
    <s v="buy"/>
    <n v="200"/>
    <n v="4"/>
    <s v="2019-05-03"/>
    <n v="146.19000199999999"/>
    <n v="148"/>
    <n v="145.55999800000001"/>
    <n v="147.36000100000001"/>
    <n v="146.133835"/>
    <n v="1100900"/>
    <s v="WYNN"/>
    <x v="14"/>
    <s v="&gt;=$100.00"/>
    <n v="100"/>
    <n v="0.125"/>
    <n v="25"/>
    <n v="29226.767"/>
    <s v="WYNN"/>
    <s v="Wynn Resorts Ltd"/>
    <s v="Consumer Discretionary"/>
    <s v="Casinos &amp; Gaming"/>
    <s v="Paradise, Nevada"/>
    <d v="2008-11-14T00:00:00"/>
    <n v="1174922"/>
    <m/>
  </r>
  <r>
    <d v="2019-04-29T00:00:00"/>
    <s v="WYNN"/>
    <s v="buy"/>
    <n v="500"/>
    <n v="4"/>
    <s v="2019-04-29"/>
    <n v="151.36000100000001"/>
    <n v="151.5"/>
    <n v="148.25"/>
    <n v="148.770004"/>
    <n v="147.532104"/>
    <n v="1332100"/>
    <s v="WYNN"/>
    <x v="14"/>
    <s v="&gt;=$100.00"/>
    <n v="100"/>
    <n v="0.125"/>
    <n v="62.5"/>
    <n v="73766.051999999996"/>
    <s v="WYNN"/>
    <s v="Wynn Resorts Ltd"/>
    <s v="Consumer Discretionary"/>
    <s v="Casinos &amp; Gaming"/>
    <s v="Paradise, Nevada"/>
    <d v="2008-11-14T00:00:00"/>
    <n v="1174922"/>
    <m/>
  </r>
  <r>
    <d v="2019-04-26T00:00:00"/>
    <s v="WYNN"/>
    <s v="sell"/>
    <n v="900"/>
    <n v="13"/>
    <s v="2019-04-26"/>
    <n v="148"/>
    <n v="150.66999799999999"/>
    <n v="147.509995"/>
    <n v="149.300003"/>
    <n v="148.057693"/>
    <n v="1634800"/>
    <s v="WYNN"/>
    <x v="13"/>
    <s v="&gt;=$100.00"/>
    <n v="100"/>
    <n v="0.125"/>
    <n v="112.5"/>
    <n v="133251.92370000001"/>
    <s v="WYNN"/>
    <s v="Wynn Resorts Ltd"/>
    <s v="Consumer Discretionary"/>
    <s v="Casinos &amp; Gaming"/>
    <s v="Paradise, Nevada"/>
    <d v="2008-11-14T00:00:00"/>
    <n v="1174922"/>
    <m/>
  </r>
  <r>
    <d v="2019-04-26T00:00:00"/>
    <s v="WYNN"/>
    <s v="buy"/>
    <n v="1600"/>
    <n v="15"/>
    <s v="2019-04-26"/>
    <n v="148"/>
    <n v="150.66999799999999"/>
    <n v="147.509995"/>
    <n v="149.300003"/>
    <n v="148.057693"/>
    <n v="1634800"/>
    <s v="WYNN"/>
    <x v="9"/>
    <s v="&gt;=$100.00"/>
    <n v="100"/>
    <n v="0.125"/>
    <n v="200"/>
    <n v="236892.3088"/>
    <s v="WYNN"/>
    <s v="Wynn Resorts Ltd"/>
    <s v="Consumer Discretionary"/>
    <s v="Casinos &amp; Gaming"/>
    <s v="Paradise, Nevada"/>
    <d v="2008-11-14T00:00:00"/>
    <n v="1174922"/>
    <m/>
  </r>
  <r>
    <d v="2019-04-26T00:00:00"/>
    <s v="WYNN"/>
    <s v="buy"/>
    <n v="800"/>
    <n v="11"/>
    <s v="2019-04-26"/>
    <n v="148"/>
    <n v="150.66999799999999"/>
    <n v="147.509995"/>
    <n v="149.300003"/>
    <n v="148.057693"/>
    <n v="1634800"/>
    <s v="WYNN"/>
    <x v="1"/>
    <s v="&gt;=$100.00"/>
    <n v="100"/>
    <n v="0.125"/>
    <n v="100"/>
    <n v="118446.1544"/>
    <s v="WYNN"/>
    <s v="Wynn Resorts Ltd"/>
    <s v="Consumer Discretionary"/>
    <s v="Casinos &amp; Gaming"/>
    <s v="Paradise, Nevada"/>
    <d v="2008-11-14T00:00:00"/>
    <n v="1174922"/>
    <m/>
  </r>
  <r>
    <d v="2019-04-26T00:00:00"/>
    <s v="WYNN"/>
    <s v="buy"/>
    <n v="600"/>
    <n v="8"/>
    <s v="2019-04-26"/>
    <n v="148"/>
    <n v="150.66999799999999"/>
    <n v="147.509995"/>
    <n v="149.300003"/>
    <n v="148.057693"/>
    <n v="1634800"/>
    <s v="WYNN"/>
    <x v="4"/>
    <s v="&gt;=$100.00"/>
    <n v="100"/>
    <n v="0.125"/>
    <n v="75"/>
    <n v="88834.6158"/>
    <s v="WYNN"/>
    <s v="Wynn Resorts Ltd"/>
    <s v="Consumer Discretionary"/>
    <s v="Casinos &amp; Gaming"/>
    <s v="Paradise, Nevada"/>
    <d v="2008-11-14T00:00:00"/>
    <n v="1174922"/>
    <m/>
  </r>
  <r>
    <d v="2019-04-26T00:00:00"/>
    <s v="WYNN"/>
    <s v="buy"/>
    <n v="1100"/>
    <n v="12"/>
    <s v="2019-04-26"/>
    <n v="148"/>
    <n v="150.66999799999999"/>
    <n v="147.509995"/>
    <n v="149.300003"/>
    <n v="148.057693"/>
    <n v="1634800"/>
    <s v="WYNN"/>
    <x v="11"/>
    <s v="&gt;=$100.00"/>
    <n v="100"/>
    <n v="0.125"/>
    <n v="137.5"/>
    <n v="162863.46230000001"/>
    <s v="WYNN"/>
    <s v="Wynn Resorts Ltd"/>
    <s v="Consumer Discretionary"/>
    <s v="Casinos &amp; Gaming"/>
    <s v="Paradise, Nevada"/>
    <d v="2008-11-14T00:00:00"/>
    <n v="1174922"/>
    <m/>
  </r>
  <r>
    <d v="2019-04-01T00:00:00"/>
    <s v="DIS"/>
    <s v="buy"/>
    <n v="100"/>
    <n v="6"/>
    <s v="2019-04-01"/>
    <n v="111.589996"/>
    <n v="112.870003"/>
    <n v="111.379997"/>
    <n v="112.510002"/>
    <n v="111.81753500000001"/>
    <n v="10785100"/>
    <s v="DIS"/>
    <x v="5"/>
    <s v="&gt;=$100.00"/>
    <n v="100"/>
    <n v="0.125"/>
    <n v="12.5"/>
    <n v="11181.753500000001"/>
    <s v="DIS"/>
    <s v="The Walt Disney Company"/>
    <s v="Communication Services"/>
    <s v="Movies &amp; Entertainment"/>
    <s v="Burbank, California"/>
    <d v="1976-06-30T00:00:00"/>
    <n v="1001039"/>
    <m/>
  </r>
  <r>
    <d v="2019-04-03T00:00:00"/>
    <s v="DIS"/>
    <s v="sell"/>
    <n v="700"/>
    <n v="9"/>
    <s v="2019-04-03"/>
    <n v="112.699997"/>
    <n v="113.110001"/>
    <n v="112.209999"/>
    <n v="112.519997"/>
    <n v="111.82746899999999"/>
    <n v="10534900"/>
    <s v="DIS"/>
    <x v="6"/>
    <s v="&gt;=$100.00"/>
    <n v="100"/>
    <n v="0.125"/>
    <n v="87.5"/>
    <n v="78279.228300000002"/>
    <s v="DIS"/>
    <s v="The Walt Disney Company"/>
    <s v="Communication Services"/>
    <s v="Movies &amp; Entertainment"/>
    <s v="Burbank, California"/>
    <d v="1976-06-30T00:00:00"/>
    <n v="1001039"/>
    <m/>
  </r>
  <r>
    <d v="2019-04-04T00:00:00"/>
    <s v="DIS"/>
    <s v="buy"/>
    <n v="1700"/>
    <n v="20"/>
    <s v="2019-04-04"/>
    <n v="113.239998"/>
    <n v="114.860001"/>
    <n v="113.029999"/>
    <n v="114.75"/>
    <n v="114.043747"/>
    <n v="14378400"/>
    <s v="DIS"/>
    <x v="15"/>
    <s v="&gt;=$100.00"/>
    <n v="100"/>
    <n v="0.125"/>
    <n v="212.5"/>
    <n v="193874.36989999999"/>
    <s v="DIS"/>
    <s v="The Walt Disney Company"/>
    <s v="Communication Services"/>
    <s v="Movies &amp; Entertainment"/>
    <s v="Burbank, California"/>
    <d v="1976-06-30T00:00:00"/>
    <n v="1001039"/>
    <m/>
  </r>
  <r>
    <d v="2019-04-04T00:00:00"/>
    <s v="DIS"/>
    <s v="buy"/>
    <n v="1600"/>
    <n v="17"/>
    <s v="2019-04-04"/>
    <n v="113.239998"/>
    <n v="114.860001"/>
    <n v="113.029999"/>
    <n v="114.75"/>
    <n v="114.043747"/>
    <n v="14378400"/>
    <s v="DIS"/>
    <x v="17"/>
    <s v="&gt;=$100.00"/>
    <n v="100"/>
    <n v="0.125"/>
    <n v="200"/>
    <n v="182469.9952"/>
    <s v="DIS"/>
    <s v="The Walt Disney Company"/>
    <s v="Communication Services"/>
    <s v="Movies &amp; Entertainment"/>
    <s v="Burbank, California"/>
    <d v="1976-06-30T00:00:00"/>
    <n v="1001039"/>
    <m/>
  </r>
  <r>
    <d v="2019-04-04T00:00:00"/>
    <s v="DIS"/>
    <s v="sell"/>
    <n v="1200"/>
    <n v="8"/>
    <s v="2019-04-04"/>
    <n v="113.239998"/>
    <n v="114.860001"/>
    <n v="113.029999"/>
    <n v="114.75"/>
    <n v="114.043747"/>
    <n v="14378400"/>
    <s v="DIS"/>
    <x v="4"/>
    <s v="&gt;=$100.00"/>
    <n v="100"/>
    <n v="0.125"/>
    <n v="150"/>
    <n v="136852.4964"/>
    <s v="DIS"/>
    <s v="The Walt Disney Company"/>
    <s v="Communication Services"/>
    <s v="Movies &amp; Entertainment"/>
    <s v="Burbank, California"/>
    <d v="1976-06-30T00:00:00"/>
    <n v="1001039"/>
    <m/>
  </r>
  <r>
    <d v="2019-04-08T00:00:00"/>
    <s v="DIS"/>
    <s v="sell"/>
    <n v="400"/>
    <n v="2"/>
    <s v="2019-04-08"/>
    <n v="115"/>
    <n v="115.83000199999999"/>
    <n v="114.639999"/>
    <n v="114.959999"/>
    <n v="114.25245700000001"/>
    <n v="11054200"/>
    <s v="DIS"/>
    <x v="10"/>
    <s v="&gt;=$100.00"/>
    <n v="100"/>
    <n v="0.125"/>
    <n v="50"/>
    <n v="45700.982800000013"/>
    <s v="DIS"/>
    <s v="The Walt Disney Company"/>
    <s v="Communication Services"/>
    <s v="Movies &amp; Entertainment"/>
    <s v="Burbank, California"/>
    <d v="1976-06-30T00:00:00"/>
    <n v="1001039"/>
    <m/>
  </r>
  <r>
    <d v="2019-04-08T00:00:00"/>
    <s v="DIS"/>
    <s v="buy"/>
    <n v="1800"/>
    <n v="15"/>
    <s v="2019-04-08"/>
    <n v="115"/>
    <n v="115.83000199999999"/>
    <n v="114.639999"/>
    <n v="114.959999"/>
    <n v="114.25245700000001"/>
    <n v="11054200"/>
    <s v="DIS"/>
    <x v="9"/>
    <s v="&gt;=$100.00"/>
    <n v="100"/>
    <n v="0.125"/>
    <n v="225"/>
    <n v="205654.42259999999"/>
    <s v="DIS"/>
    <s v="The Walt Disney Company"/>
    <s v="Communication Services"/>
    <s v="Movies &amp; Entertainment"/>
    <s v="Burbank, California"/>
    <d v="1976-06-30T00:00:00"/>
    <n v="1001039"/>
    <m/>
  </r>
  <r>
    <d v="2019-04-08T00:00:00"/>
    <s v="DIS"/>
    <s v="sell"/>
    <n v="1100"/>
    <n v="6"/>
    <s v="2019-04-08"/>
    <n v="115"/>
    <n v="115.83000199999999"/>
    <n v="114.639999"/>
    <n v="114.959999"/>
    <n v="114.25245700000001"/>
    <n v="11054200"/>
    <s v="DIS"/>
    <x v="5"/>
    <s v="&gt;=$100.00"/>
    <n v="100"/>
    <n v="0.125"/>
    <n v="137.5"/>
    <n v="125677.70269999999"/>
    <s v="DIS"/>
    <s v="The Walt Disney Company"/>
    <s v="Communication Services"/>
    <s v="Movies &amp; Entertainment"/>
    <s v="Burbank, California"/>
    <d v="1976-06-30T00:00:00"/>
    <n v="1001039"/>
    <m/>
  </r>
  <r>
    <d v="2019-04-05T00:00:00"/>
    <s v="DIS"/>
    <s v="buy"/>
    <n v="1300"/>
    <n v="13"/>
    <s v="2019-04-05"/>
    <n v="114.970001"/>
    <n v="115.129997"/>
    <n v="114.30999799999999"/>
    <n v="115"/>
    <n v="114.29220599999999"/>
    <n v="10907900"/>
    <s v="DIS"/>
    <x v="13"/>
    <s v="&gt;=$100.00"/>
    <n v="100"/>
    <n v="0.125"/>
    <n v="162.5"/>
    <n v="148579.86780000001"/>
    <s v="DIS"/>
    <s v="The Walt Disney Company"/>
    <s v="Communication Services"/>
    <s v="Movies &amp; Entertainment"/>
    <s v="Burbank, California"/>
    <d v="1976-06-30T00:00:00"/>
    <n v="1001039"/>
    <m/>
  </r>
  <r>
    <d v="2019-04-11T00:00:00"/>
    <s v="DIS"/>
    <s v="sell"/>
    <n v="100"/>
    <n v="2"/>
    <s v="2019-04-11"/>
    <n v="117.730003"/>
    <n v="117.860001"/>
    <n v="116.32"/>
    <n v="116.599998"/>
    <n v="115.882362"/>
    <n v="12784500"/>
    <s v="DIS"/>
    <x v="10"/>
    <s v="&gt;=$100.00"/>
    <n v="100"/>
    <n v="0.125"/>
    <n v="12.5"/>
    <n v="11588.236199999999"/>
    <s v="DIS"/>
    <s v="The Walt Disney Company"/>
    <s v="Communication Services"/>
    <s v="Movies &amp; Entertainment"/>
    <s v="Burbank, California"/>
    <d v="1976-06-30T00:00:00"/>
    <n v="1001039"/>
    <m/>
  </r>
  <r>
    <d v="2019-04-11T00:00:00"/>
    <s v="DIS"/>
    <s v="buy"/>
    <n v="100"/>
    <n v="5"/>
    <s v="2019-04-11"/>
    <n v="117.730003"/>
    <n v="117.860001"/>
    <n v="116.32"/>
    <n v="116.599998"/>
    <n v="115.882362"/>
    <n v="12784500"/>
    <s v="DIS"/>
    <x v="12"/>
    <s v="&gt;=$100.00"/>
    <n v="100"/>
    <n v="0.125"/>
    <n v="12.5"/>
    <n v="11588.236199999999"/>
    <s v="DIS"/>
    <s v="The Walt Disney Company"/>
    <s v="Communication Services"/>
    <s v="Movies &amp; Entertainment"/>
    <s v="Burbank, California"/>
    <d v="1976-06-30T00:00:00"/>
    <n v="1001039"/>
    <m/>
  </r>
  <r>
    <d v="2019-04-11T00:00:00"/>
    <s v="DIS"/>
    <s v="sell"/>
    <n v="1500"/>
    <n v="16"/>
    <s v="2019-04-11"/>
    <n v="117.730003"/>
    <n v="117.860001"/>
    <n v="116.32"/>
    <n v="116.599998"/>
    <n v="115.882362"/>
    <n v="12784500"/>
    <s v="DIS"/>
    <x v="8"/>
    <s v="&gt;=$100.00"/>
    <n v="100"/>
    <n v="0.125"/>
    <n v="187.5"/>
    <n v="173823.54300000001"/>
    <s v="DIS"/>
    <s v="The Walt Disney Company"/>
    <s v="Communication Services"/>
    <s v="Movies &amp; Entertainment"/>
    <s v="Burbank, California"/>
    <d v="1976-06-30T00:00:00"/>
    <n v="1001039"/>
    <m/>
  </r>
  <r>
    <d v="2019-04-09T00:00:00"/>
    <s v="DIS"/>
    <s v="buy"/>
    <n v="800"/>
    <n v="12"/>
    <s v="2019-04-09"/>
    <n v="115.610001"/>
    <n v="117.160004"/>
    <n v="115.279999"/>
    <n v="116.860001"/>
    <n v="116.140762"/>
    <n v="17340300"/>
    <s v="DIS"/>
    <x v="11"/>
    <s v="&gt;=$100.00"/>
    <n v="100"/>
    <n v="0.125"/>
    <n v="100"/>
    <n v="92912.609599999996"/>
    <s v="DIS"/>
    <s v="The Walt Disney Company"/>
    <s v="Communication Services"/>
    <s v="Movies &amp; Entertainment"/>
    <s v="Burbank, California"/>
    <d v="1976-06-30T00:00:00"/>
    <n v="1001039"/>
    <m/>
  </r>
  <r>
    <d v="2019-04-09T00:00:00"/>
    <s v="DIS"/>
    <s v="buy"/>
    <n v="400"/>
    <n v="3"/>
    <s v="2019-04-09"/>
    <n v="115.610001"/>
    <n v="117.160004"/>
    <n v="115.279999"/>
    <n v="116.860001"/>
    <n v="116.140762"/>
    <n v="17340300"/>
    <s v="DIS"/>
    <x v="3"/>
    <s v="&gt;=$100.00"/>
    <n v="100"/>
    <n v="0.125"/>
    <n v="50"/>
    <n v="46456.304799999998"/>
    <s v="DIS"/>
    <s v="The Walt Disney Company"/>
    <s v="Communication Services"/>
    <s v="Movies &amp; Entertainment"/>
    <s v="Burbank, California"/>
    <d v="1976-06-30T00:00:00"/>
    <n v="1001039"/>
    <m/>
  </r>
  <r>
    <d v="2019-04-09T00:00:00"/>
    <s v="DIS"/>
    <s v="buy"/>
    <n v="800"/>
    <n v="5"/>
    <s v="2019-04-09"/>
    <n v="115.610001"/>
    <n v="117.160004"/>
    <n v="115.279999"/>
    <n v="116.860001"/>
    <n v="116.140762"/>
    <n v="17340300"/>
    <s v="DIS"/>
    <x v="12"/>
    <s v="&gt;=$100.00"/>
    <n v="100"/>
    <n v="0.125"/>
    <n v="100"/>
    <n v="92912.609599999996"/>
    <s v="DIS"/>
    <s v="The Walt Disney Company"/>
    <s v="Communication Services"/>
    <s v="Movies &amp; Entertainment"/>
    <s v="Burbank, California"/>
    <d v="1976-06-30T00:00:00"/>
    <n v="1001039"/>
    <m/>
  </r>
  <r>
    <d v="2019-04-10T00:00:00"/>
    <s v="DIS"/>
    <s v="buy"/>
    <n v="2200"/>
    <n v="14"/>
    <s v="2019-04-10"/>
    <n v="117.58000199999999"/>
    <n v="118.029999"/>
    <n v="116.279999"/>
    <n v="117.160004"/>
    <n v="116.438919"/>
    <n v="14091100"/>
    <s v="DIS"/>
    <x v="16"/>
    <s v="&gt;=$100.00"/>
    <n v="100"/>
    <n v="0.125"/>
    <n v="275"/>
    <n v="256165.62179999999"/>
    <s v="DIS"/>
    <s v="The Walt Disney Company"/>
    <s v="Communication Services"/>
    <s v="Movies &amp; Entertainment"/>
    <s v="Burbank, California"/>
    <d v="1976-06-30T00:00:00"/>
    <n v="1001039"/>
    <m/>
  </r>
  <r>
    <d v="2019-04-16T00:00:00"/>
    <s v="DIS"/>
    <s v="sell"/>
    <n v="300"/>
    <n v="2"/>
    <s v="2019-04-16"/>
    <n v="131.75"/>
    <n v="132.13000500000001"/>
    <n v="129.55999800000001"/>
    <n v="129.89999399999999"/>
    <n v="129.100494"/>
    <n v="14564300"/>
    <s v="DIS"/>
    <x v="10"/>
    <s v="&gt;=$100.00"/>
    <n v="100"/>
    <n v="0.125"/>
    <n v="37.5"/>
    <n v="38730.148200000003"/>
    <s v="DIS"/>
    <s v="The Walt Disney Company"/>
    <s v="Communication Services"/>
    <s v="Movies &amp; Entertainment"/>
    <s v="Burbank, California"/>
    <d v="1976-06-30T00:00:00"/>
    <n v="1001039"/>
    <m/>
  </r>
  <r>
    <d v="2019-04-16T00:00:00"/>
    <s v="DIS"/>
    <s v="buy"/>
    <n v="500"/>
    <n v="4"/>
    <s v="2019-04-16"/>
    <n v="131.75"/>
    <n v="132.13000500000001"/>
    <n v="129.55999800000001"/>
    <n v="129.89999399999999"/>
    <n v="129.100494"/>
    <n v="14564300"/>
    <s v="DIS"/>
    <x v="14"/>
    <s v="&gt;=$100.00"/>
    <n v="100"/>
    <n v="0.125"/>
    <n v="62.5"/>
    <n v="64550.247000000003"/>
    <s v="DIS"/>
    <s v="The Walt Disney Company"/>
    <s v="Communication Services"/>
    <s v="Movies &amp; Entertainment"/>
    <s v="Burbank, California"/>
    <d v="1976-06-30T00:00:00"/>
    <n v="1001039"/>
    <m/>
  </r>
  <r>
    <d v="2019-04-16T00:00:00"/>
    <s v="DIS"/>
    <s v="buy"/>
    <n v="1700"/>
    <n v="14"/>
    <s v="2019-04-16"/>
    <n v="131.75"/>
    <n v="132.13000500000001"/>
    <n v="129.55999800000001"/>
    <n v="129.89999399999999"/>
    <n v="129.100494"/>
    <n v="14564300"/>
    <s v="DIS"/>
    <x v="16"/>
    <s v="&gt;=$100.00"/>
    <n v="100"/>
    <n v="0.125"/>
    <n v="212.5"/>
    <n v="219470.83979999999"/>
    <s v="DIS"/>
    <s v="The Walt Disney Company"/>
    <s v="Communication Services"/>
    <s v="Movies &amp; Entertainment"/>
    <s v="Burbank, California"/>
    <d v="1976-06-30T00:00:00"/>
    <n v="1001039"/>
    <m/>
  </r>
  <r>
    <d v="2019-04-16T00:00:00"/>
    <s v="DIS"/>
    <s v="buy"/>
    <n v="100"/>
    <n v="5"/>
    <s v="2019-04-16"/>
    <n v="131.75"/>
    <n v="132.13000500000001"/>
    <n v="129.55999800000001"/>
    <n v="129.89999399999999"/>
    <n v="129.100494"/>
    <n v="14564300"/>
    <s v="DIS"/>
    <x v="12"/>
    <s v="&gt;=$100.00"/>
    <n v="100"/>
    <n v="0.125"/>
    <n v="12.5"/>
    <n v="12910.0494"/>
    <s v="DIS"/>
    <s v="The Walt Disney Company"/>
    <s v="Communication Services"/>
    <s v="Movies &amp; Entertainment"/>
    <s v="Burbank, California"/>
    <d v="1976-06-30T00:00:00"/>
    <n v="1001039"/>
    <m/>
  </r>
  <r>
    <d v="2019-04-12T00:00:00"/>
    <s v="DIS"/>
    <s v="sell"/>
    <n v="1400"/>
    <n v="13"/>
    <s v="2019-04-12"/>
    <n v="127.910004"/>
    <n v="130.89999399999999"/>
    <n v="126.360001"/>
    <n v="130.05999800000001"/>
    <n v="129.25952100000001"/>
    <n v="65253500"/>
    <s v="DIS"/>
    <x v="13"/>
    <s v="&gt;=$100.00"/>
    <n v="100"/>
    <n v="0.125"/>
    <n v="175"/>
    <n v="180963.32939999999"/>
    <s v="DIS"/>
    <s v="The Walt Disney Company"/>
    <s v="Communication Services"/>
    <s v="Movies &amp; Entertainment"/>
    <s v="Burbank, California"/>
    <d v="1976-06-30T00:00:00"/>
    <n v="1001039"/>
    <m/>
  </r>
  <r>
    <d v="2019-04-12T00:00:00"/>
    <s v="DIS"/>
    <s v="sell"/>
    <n v="300"/>
    <n v="9"/>
    <s v="2019-04-12"/>
    <n v="127.910004"/>
    <n v="130.89999399999999"/>
    <n v="126.360001"/>
    <n v="130.05999800000001"/>
    <n v="129.25952100000001"/>
    <n v="65253500"/>
    <s v="DIS"/>
    <x v="6"/>
    <s v="&gt;=$100.00"/>
    <n v="100"/>
    <n v="0.125"/>
    <n v="37.5"/>
    <n v="38777.856299999999"/>
    <s v="DIS"/>
    <s v="The Walt Disney Company"/>
    <s v="Communication Services"/>
    <s v="Movies &amp; Entertainment"/>
    <s v="Burbank, California"/>
    <d v="1976-06-30T00:00:00"/>
    <n v="1001039"/>
    <m/>
  </r>
  <r>
    <d v="2019-05-13T00:00:00"/>
    <s v="DIS"/>
    <s v="buy"/>
    <n v="300"/>
    <n v="3"/>
    <s v="2019-05-13"/>
    <n v="131.5"/>
    <n v="132.66000399999999"/>
    <n v="130.550003"/>
    <n v="131.33999600000001"/>
    <n v="130.531631"/>
    <n v="11389900"/>
    <s v="DIS"/>
    <x v="3"/>
    <s v="&gt;=$100.00"/>
    <n v="100"/>
    <n v="0.125"/>
    <n v="37.5"/>
    <n v="39159.489300000001"/>
    <s v="DIS"/>
    <s v="The Walt Disney Company"/>
    <s v="Communication Services"/>
    <s v="Movies &amp; Entertainment"/>
    <s v="Burbank, California"/>
    <d v="1976-06-30T00:00:00"/>
    <n v="1001039"/>
    <m/>
  </r>
  <r>
    <d v="2019-05-13T00:00:00"/>
    <s v="DIS"/>
    <s v="buy"/>
    <n v="200"/>
    <n v="5"/>
    <s v="2019-05-13"/>
    <n v="131.5"/>
    <n v="132.66000399999999"/>
    <n v="130.550003"/>
    <n v="131.33999600000001"/>
    <n v="130.531631"/>
    <n v="11389900"/>
    <s v="DIS"/>
    <x v="12"/>
    <s v="&gt;=$100.00"/>
    <n v="100"/>
    <n v="0.125"/>
    <n v="25"/>
    <n v="26106.3262"/>
    <s v="DIS"/>
    <s v="The Walt Disney Company"/>
    <s v="Communication Services"/>
    <s v="Movies &amp; Entertainment"/>
    <s v="Burbank, California"/>
    <d v="1976-06-30T00:00:00"/>
    <n v="1001039"/>
    <m/>
  </r>
  <r>
    <d v="2019-05-29T00:00:00"/>
    <s v="DIS"/>
    <s v="buy"/>
    <n v="1000"/>
    <n v="19"/>
    <s v="2019-05-29"/>
    <n v="131.96000699999999"/>
    <n v="132.14999399999999"/>
    <n v="130.779999"/>
    <n v="131.570007"/>
    <n v="130.76023900000001"/>
    <n v="7749600"/>
    <s v="DIS"/>
    <x v="0"/>
    <s v="&gt;=$100.00"/>
    <n v="100"/>
    <n v="0.125"/>
    <n v="125"/>
    <n v="130760.239"/>
    <s v="DIS"/>
    <s v="The Walt Disney Company"/>
    <s v="Communication Services"/>
    <s v="Movies &amp; Entertainment"/>
    <s v="Burbank, California"/>
    <d v="1976-06-30T00:00:00"/>
    <n v="1001039"/>
    <m/>
  </r>
  <r>
    <d v="2019-04-22T00:00:00"/>
    <s v="DIS"/>
    <s v="buy"/>
    <n v="1300"/>
    <n v="7"/>
    <s v="2019-04-22"/>
    <n v="131.89999399999999"/>
    <n v="132.199997"/>
    <n v="131.029999"/>
    <n v="131.679993"/>
    <n v="130.86953700000001"/>
    <n v="10197500"/>
    <s v="DIS"/>
    <x v="7"/>
    <s v="&gt;=$100.00"/>
    <n v="100"/>
    <n v="0.125"/>
    <n v="162.5"/>
    <n v="170130.39809999999"/>
    <s v="DIS"/>
    <s v="The Walt Disney Company"/>
    <s v="Communication Services"/>
    <s v="Movies &amp; Entertainment"/>
    <s v="Burbank, California"/>
    <d v="1976-06-30T00:00:00"/>
    <n v="1001039"/>
    <m/>
  </r>
  <r>
    <d v="2019-04-17T00:00:00"/>
    <s v="DIS"/>
    <s v="sell"/>
    <n v="800"/>
    <n v="10"/>
    <s v="2019-04-17"/>
    <n v="129.80999800000001"/>
    <n v="132.36000100000001"/>
    <n v="129.279999"/>
    <n v="131.75"/>
    <n v="130.93911700000001"/>
    <n v="14253700"/>
    <s v="DIS"/>
    <x v="2"/>
    <s v="&gt;=$100.00"/>
    <n v="100"/>
    <n v="0.125"/>
    <n v="100"/>
    <n v="104751.2936"/>
    <s v="DIS"/>
    <s v="The Walt Disney Company"/>
    <s v="Communication Services"/>
    <s v="Movies &amp; Entertainment"/>
    <s v="Burbank, California"/>
    <d v="1976-06-30T00:00:00"/>
    <n v="1001039"/>
    <m/>
  </r>
  <r>
    <d v="2019-04-17T00:00:00"/>
    <s v="DIS"/>
    <s v="sell"/>
    <n v="800"/>
    <n v="11"/>
    <s v="2019-04-17"/>
    <n v="129.80999800000001"/>
    <n v="132.36000100000001"/>
    <n v="129.279999"/>
    <n v="131.75"/>
    <n v="130.93911700000001"/>
    <n v="14253700"/>
    <s v="DIS"/>
    <x v="1"/>
    <s v="&gt;=$100.00"/>
    <n v="100"/>
    <n v="0.125"/>
    <n v="100"/>
    <n v="104751.2936"/>
    <s v="DIS"/>
    <s v="The Walt Disney Company"/>
    <s v="Communication Services"/>
    <s v="Movies &amp; Entertainment"/>
    <s v="Burbank, California"/>
    <d v="1976-06-30T00:00:00"/>
    <n v="1001039"/>
    <m/>
  </r>
  <r>
    <d v="2019-04-17T00:00:00"/>
    <s v="DIS"/>
    <s v="buy"/>
    <n v="2000"/>
    <n v="14"/>
    <s v="2019-04-17"/>
    <n v="129.80999800000001"/>
    <n v="132.36000100000001"/>
    <n v="129.279999"/>
    <n v="131.75"/>
    <n v="130.93911700000001"/>
    <n v="14253700"/>
    <s v="DIS"/>
    <x v="16"/>
    <s v="&gt;=$100.00"/>
    <n v="100"/>
    <n v="0.125"/>
    <n v="250"/>
    <n v="261878.234"/>
    <s v="DIS"/>
    <s v="The Walt Disney Company"/>
    <s v="Communication Services"/>
    <s v="Movies &amp; Entertainment"/>
    <s v="Burbank, California"/>
    <d v="1976-06-30T00:00:00"/>
    <n v="1001039"/>
    <m/>
  </r>
  <r>
    <d v="2019-05-31T00:00:00"/>
    <s v="DIS"/>
    <s v="buy"/>
    <n v="1600"/>
    <n v="14"/>
    <s v="2019-05-31"/>
    <n v="130.96000699999999"/>
    <n v="132.929993"/>
    <n v="130.779999"/>
    <n v="132.03999300000001"/>
    <n v="131.22732500000001"/>
    <n v="7420700"/>
    <s v="DIS"/>
    <x v="16"/>
    <s v="&gt;=$100.00"/>
    <n v="100"/>
    <n v="0.125"/>
    <n v="200"/>
    <n v="209963.72"/>
    <s v="DIS"/>
    <s v="The Walt Disney Company"/>
    <s v="Communication Services"/>
    <s v="Movies &amp; Entertainment"/>
    <s v="Burbank, California"/>
    <d v="1976-06-30T00:00:00"/>
    <n v="1001039"/>
    <m/>
  </r>
  <r>
    <d v="2019-04-15T00:00:00"/>
    <s v="DIS"/>
    <s v="buy"/>
    <n v="700"/>
    <n v="5"/>
    <s v="2019-04-15"/>
    <n v="131.050003"/>
    <n v="132.699997"/>
    <n v="129.78999300000001"/>
    <n v="132.03999300000001"/>
    <n v="131.22732500000001"/>
    <n v="32773700"/>
    <s v="DIS"/>
    <x v="12"/>
    <s v="&gt;=$100.00"/>
    <n v="100"/>
    <n v="0.125"/>
    <n v="87.5"/>
    <n v="91859.127500000002"/>
    <s v="DIS"/>
    <s v="The Walt Disney Company"/>
    <s v="Communication Services"/>
    <s v="Movies &amp; Entertainment"/>
    <s v="Burbank, California"/>
    <d v="1976-06-30T00:00:00"/>
    <n v="1001039"/>
    <m/>
  </r>
  <r>
    <d v="2019-05-31T00:00:00"/>
    <s v="DIS"/>
    <s v="sell"/>
    <n v="100"/>
    <n v="2"/>
    <s v="2019-05-31"/>
    <n v="130.96000699999999"/>
    <n v="132.929993"/>
    <n v="130.779999"/>
    <n v="132.03999300000001"/>
    <n v="131.22732500000001"/>
    <n v="7420700"/>
    <s v="DIS"/>
    <x v="10"/>
    <s v="&gt;=$100.00"/>
    <n v="100"/>
    <n v="0.125"/>
    <n v="12.5"/>
    <n v="13122.7325"/>
    <s v="DIS"/>
    <s v="The Walt Disney Company"/>
    <s v="Communication Services"/>
    <s v="Movies &amp; Entertainment"/>
    <s v="Burbank, California"/>
    <d v="1976-06-30T00:00:00"/>
    <n v="1001039"/>
    <m/>
  </r>
  <r>
    <d v="2019-05-30T00:00:00"/>
    <s v="DIS"/>
    <s v="buy"/>
    <n v="800"/>
    <n v="15"/>
    <s v="2019-05-30"/>
    <n v="131.88000500000001"/>
    <n v="132.679993"/>
    <n v="131.33999600000001"/>
    <n v="132.199997"/>
    <n v="131.386337"/>
    <n v="5274000"/>
    <s v="DIS"/>
    <x v="9"/>
    <s v="&gt;=$100.00"/>
    <n v="100"/>
    <n v="0.125"/>
    <n v="100"/>
    <n v="105109.0696"/>
    <s v="DIS"/>
    <s v="The Walt Disney Company"/>
    <s v="Communication Services"/>
    <s v="Movies &amp; Entertainment"/>
    <s v="Burbank, California"/>
    <d v="1976-06-30T00:00:00"/>
    <n v="1001039"/>
    <m/>
  </r>
  <r>
    <d v="2019-05-30T00:00:00"/>
    <s v="DIS"/>
    <s v="sell"/>
    <n v="1600"/>
    <n v="17"/>
    <s v="2019-05-30"/>
    <n v="131.88000500000001"/>
    <n v="132.679993"/>
    <n v="131.33999600000001"/>
    <n v="132.199997"/>
    <n v="131.386337"/>
    <n v="5274000"/>
    <s v="DIS"/>
    <x v="17"/>
    <s v="&gt;=$100.00"/>
    <n v="100"/>
    <n v="0.125"/>
    <n v="200"/>
    <n v="210218.13920000001"/>
    <s v="DIS"/>
    <s v="The Walt Disney Company"/>
    <s v="Communication Services"/>
    <s v="Movies &amp; Entertainment"/>
    <s v="Burbank, California"/>
    <d v="1976-06-30T00:00:00"/>
    <n v="1001039"/>
    <m/>
  </r>
  <r>
    <d v="2019-05-30T00:00:00"/>
    <s v="DIS"/>
    <s v="sell"/>
    <n v="500"/>
    <n v="8"/>
    <s v="2019-05-30"/>
    <n v="131.88000500000001"/>
    <n v="132.679993"/>
    <n v="131.33999600000001"/>
    <n v="132.199997"/>
    <n v="131.386337"/>
    <n v="5274000"/>
    <s v="DIS"/>
    <x v="4"/>
    <s v="&gt;=$100.00"/>
    <n v="100"/>
    <n v="0.125"/>
    <n v="62.5"/>
    <n v="65693.1685"/>
    <s v="DIS"/>
    <s v="The Walt Disney Company"/>
    <s v="Communication Services"/>
    <s v="Movies &amp; Entertainment"/>
    <s v="Burbank, California"/>
    <d v="1976-06-30T00:00:00"/>
    <n v="1001039"/>
    <m/>
  </r>
  <r>
    <d v="2019-06-03T00:00:00"/>
    <s v="DIS"/>
    <s v="sell"/>
    <n v="400"/>
    <n v="6"/>
    <s v="2019-06-03"/>
    <n v="132.020004"/>
    <n v="132.949997"/>
    <n v="131.490005"/>
    <n v="132.470001"/>
    <n v="131.65469400000001"/>
    <n v="7901400"/>
    <s v="DIS"/>
    <x v="5"/>
    <s v="&gt;=$100.00"/>
    <n v="100"/>
    <n v="0.125"/>
    <n v="50"/>
    <n v="52661.8776"/>
    <s v="DIS"/>
    <s v="The Walt Disney Company"/>
    <s v="Communication Services"/>
    <s v="Movies &amp; Entertainment"/>
    <s v="Burbank, California"/>
    <d v="1976-06-30T00:00:00"/>
    <n v="1001039"/>
    <m/>
  </r>
  <r>
    <d v="2019-05-28T00:00:00"/>
    <s v="DIS"/>
    <s v="sell"/>
    <n v="1900"/>
    <n v="18"/>
    <s v="2019-05-28"/>
    <n v="133.21000699999999"/>
    <n v="134.03999300000001"/>
    <n v="132.58999600000001"/>
    <n v="132.61999499999999"/>
    <n v="131.80375699999999"/>
    <n v="8938400"/>
    <s v="DIS"/>
    <x v="18"/>
    <s v="&gt;=$100.00"/>
    <n v="100"/>
    <n v="0.125"/>
    <n v="237.5"/>
    <n v="250427.13829999999"/>
    <s v="DIS"/>
    <s v="The Walt Disney Company"/>
    <s v="Communication Services"/>
    <s v="Movies &amp; Entertainment"/>
    <s v="Burbank, California"/>
    <d v="1976-06-30T00:00:00"/>
    <n v="1001039"/>
    <m/>
  </r>
  <r>
    <d v="2019-05-28T00:00:00"/>
    <s v="DIS"/>
    <s v="sell"/>
    <n v="1800"/>
    <n v="13"/>
    <s v="2019-05-28"/>
    <n v="133.21000699999999"/>
    <n v="134.03999300000001"/>
    <n v="132.58999600000001"/>
    <n v="132.61999499999999"/>
    <n v="131.80375699999999"/>
    <n v="8938400"/>
    <s v="DIS"/>
    <x v="13"/>
    <s v="&gt;=$100.00"/>
    <n v="100"/>
    <n v="0.125"/>
    <n v="225"/>
    <n v="237246.76259999999"/>
    <s v="DIS"/>
    <s v="The Walt Disney Company"/>
    <s v="Communication Services"/>
    <s v="Movies &amp; Entertainment"/>
    <s v="Burbank, California"/>
    <d v="1976-06-30T00:00:00"/>
    <n v="1001039"/>
    <m/>
  </r>
  <r>
    <d v="2019-05-28T00:00:00"/>
    <s v="DIS"/>
    <s v="sell"/>
    <n v="200"/>
    <n v="5"/>
    <s v="2019-05-28"/>
    <n v="133.21000699999999"/>
    <n v="134.03999300000001"/>
    <n v="132.58999600000001"/>
    <n v="132.61999499999999"/>
    <n v="131.80375699999999"/>
    <n v="8938400"/>
    <s v="DIS"/>
    <x v="12"/>
    <s v="&gt;=$100.00"/>
    <n v="100"/>
    <n v="0.125"/>
    <n v="25"/>
    <n v="26360.751400000001"/>
    <s v="DIS"/>
    <s v="The Walt Disney Company"/>
    <s v="Communication Services"/>
    <s v="Movies &amp; Entertainment"/>
    <s v="Burbank, California"/>
    <d v="1976-06-30T00:00:00"/>
    <n v="1001039"/>
    <m/>
  </r>
  <r>
    <d v="2019-05-23T00:00:00"/>
    <s v="DIS"/>
    <s v="sell"/>
    <n v="1300"/>
    <n v="19"/>
    <s v="2019-05-23"/>
    <n v="132.71000699999999"/>
    <n v="133.550003"/>
    <n v="131.949997"/>
    <n v="132.729996"/>
    <n v="131.91308599999999"/>
    <n v="6743300"/>
    <s v="DIS"/>
    <x v="0"/>
    <s v="&gt;=$100.00"/>
    <n v="100"/>
    <n v="0.125"/>
    <n v="162.5"/>
    <n v="171487.01180000001"/>
    <s v="DIS"/>
    <s v="The Walt Disney Company"/>
    <s v="Communication Services"/>
    <s v="Movies &amp; Entertainment"/>
    <s v="Burbank, California"/>
    <d v="1976-06-30T00:00:00"/>
    <n v="1001039"/>
    <m/>
  </r>
  <r>
    <d v="2019-05-14T00:00:00"/>
    <s v="DIS"/>
    <s v="buy"/>
    <n v="2200"/>
    <n v="19"/>
    <s v="2019-05-14"/>
    <n v="133.520004"/>
    <n v="134.66000399999999"/>
    <n v="132.050003"/>
    <n v="133.199997"/>
    <n v="132.380188"/>
    <n v="12001700"/>
    <s v="DIS"/>
    <x v="0"/>
    <s v="&gt;=$100.00"/>
    <n v="100"/>
    <n v="0.125"/>
    <n v="275"/>
    <n v="291236.41360000003"/>
    <s v="DIS"/>
    <s v="The Walt Disney Company"/>
    <s v="Communication Services"/>
    <s v="Movies &amp; Entertainment"/>
    <s v="Burbank, California"/>
    <d v="1976-06-30T00:00:00"/>
    <n v="1001039"/>
    <m/>
  </r>
  <r>
    <d v="2019-05-14T00:00:00"/>
    <s v="DIS"/>
    <s v="sell"/>
    <n v="2300"/>
    <n v="20"/>
    <s v="2019-05-14"/>
    <n v="133.520004"/>
    <n v="134.66000399999999"/>
    <n v="132.050003"/>
    <n v="133.199997"/>
    <n v="132.380188"/>
    <n v="12001700"/>
    <s v="DIS"/>
    <x v="15"/>
    <s v="&gt;=$100.00"/>
    <n v="100"/>
    <n v="0.125"/>
    <n v="287.5"/>
    <n v="304474.43239999999"/>
    <s v="DIS"/>
    <s v="The Walt Disney Company"/>
    <s v="Communication Services"/>
    <s v="Movies &amp; Entertainment"/>
    <s v="Burbank, California"/>
    <d v="1976-06-30T00:00:00"/>
    <n v="1001039"/>
    <m/>
  </r>
  <r>
    <d v="2019-05-14T00:00:00"/>
    <s v="DIS"/>
    <s v="buy"/>
    <n v="1000"/>
    <n v="16"/>
    <s v="2019-05-14"/>
    <n v="133.520004"/>
    <n v="134.66000399999999"/>
    <n v="132.050003"/>
    <n v="133.199997"/>
    <n v="132.380188"/>
    <n v="12001700"/>
    <s v="DIS"/>
    <x v="8"/>
    <s v="&gt;=$100.00"/>
    <n v="100"/>
    <n v="0.125"/>
    <n v="125"/>
    <n v="132380.18799999999"/>
    <s v="DIS"/>
    <s v="The Walt Disney Company"/>
    <s v="Communication Services"/>
    <s v="Movies &amp; Entertainment"/>
    <s v="Burbank, California"/>
    <d v="1976-06-30T00:00:00"/>
    <n v="1001039"/>
    <m/>
  </r>
  <r>
    <d v="2019-05-14T00:00:00"/>
    <s v="DIS"/>
    <s v="sell"/>
    <n v="700"/>
    <n v="13"/>
    <s v="2019-05-14"/>
    <n v="133.520004"/>
    <n v="134.66000399999999"/>
    <n v="132.050003"/>
    <n v="133.199997"/>
    <n v="132.380188"/>
    <n v="12001700"/>
    <s v="DIS"/>
    <x v="13"/>
    <s v="&gt;=$100.00"/>
    <n v="100"/>
    <n v="0.125"/>
    <n v="87.5"/>
    <n v="92666.131600000008"/>
    <s v="DIS"/>
    <s v="The Walt Disney Company"/>
    <s v="Communication Services"/>
    <s v="Movies &amp; Entertainment"/>
    <s v="Burbank, California"/>
    <d v="1976-06-30T00:00:00"/>
    <n v="1001039"/>
    <m/>
  </r>
  <r>
    <d v="2019-05-14T00:00:00"/>
    <s v="DIS"/>
    <s v="buy"/>
    <n v="1600"/>
    <n v="6"/>
    <s v="2019-05-14"/>
    <n v="133.520004"/>
    <n v="134.66000399999999"/>
    <n v="132.050003"/>
    <n v="133.199997"/>
    <n v="132.380188"/>
    <n v="12001700"/>
    <s v="DIS"/>
    <x v="5"/>
    <s v="&gt;=$100.00"/>
    <n v="100"/>
    <n v="0.125"/>
    <n v="200"/>
    <n v="211808.3008"/>
    <s v="DIS"/>
    <s v="The Walt Disney Company"/>
    <s v="Communication Services"/>
    <s v="Movies &amp; Entertainment"/>
    <s v="Burbank, California"/>
    <d v="1976-06-30T00:00:00"/>
    <n v="1001039"/>
    <m/>
  </r>
  <r>
    <d v="2019-04-23T00:00:00"/>
    <s v="DIS"/>
    <s v="sell"/>
    <n v="200"/>
    <n v="4"/>
    <s v="2019-04-23"/>
    <n v="133.38999899999999"/>
    <n v="134.240005"/>
    <n v="132.64999399999999"/>
    <n v="133.36000100000001"/>
    <n v="132.53921500000001"/>
    <n v="12159300"/>
    <s v="DIS"/>
    <x v="14"/>
    <s v="&gt;=$100.00"/>
    <n v="100"/>
    <n v="0.125"/>
    <n v="25"/>
    <n v="26507.843000000001"/>
    <s v="DIS"/>
    <s v="The Walt Disney Company"/>
    <s v="Communication Services"/>
    <s v="Movies &amp; Entertainment"/>
    <s v="Burbank, California"/>
    <d v="1976-06-30T00:00:00"/>
    <n v="1001039"/>
    <m/>
  </r>
  <r>
    <d v="2019-04-23T00:00:00"/>
    <s v="DIS"/>
    <s v="buy"/>
    <n v="900"/>
    <n v="6"/>
    <s v="2019-04-23"/>
    <n v="133.38999899999999"/>
    <n v="134.240005"/>
    <n v="132.64999399999999"/>
    <n v="133.36000100000001"/>
    <n v="132.53921500000001"/>
    <n v="12159300"/>
    <s v="DIS"/>
    <x v="5"/>
    <s v="&gt;=$100.00"/>
    <n v="100"/>
    <n v="0.125"/>
    <n v="112.5"/>
    <n v="119285.2935"/>
    <s v="DIS"/>
    <s v="The Walt Disney Company"/>
    <s v="Communication Services"/>
    <s v="Movies &amp; Entertainment"/>
    <s v="Burbank, California"/>
    <d v="1976-06-30T00:00:00"/>
    <n v="1001039"/>
    <m/>
  </r>
  <r>
    <d v="2019-04-23T00:00:00"/>
    <s v="DIS"/>
    <s v="buy"/>
    <n v="400"/>
    <n v="9"/>
    <s v="2019-04-23"/>
    <n v="133.38999899999999"/>
    <n v="134.240005"/>
    <n v="132.64999399999999"/>
    <n v="133.36000100000001"/>
    <n v="132.53921500000001"/>
    <n v="12159300"/>
    <s v="DIS"/>
    <x v="6"/>
    <s v="&gt;=$100.00"/>
    <n v="100"/>
    <n v="0.125"/>
    <n v="50"/>
    <n v="53015.686000000002"/>
    <s v="DIS"/>
    <s v="The Walt Disney Company"/>
    <s v="Communication Services"/>
    <s v="Movies &amp; Entertainment"/>
    <s v="Burbank, California"/>
    <d v="1976-06-30T00:00:00"/>
    <n v="1001039"/>
    <m/>
  </r>
  <r>
    <d v="2019-05-09T00:00:00"/>
    <s v="DIS"/>
    <s v="sell"/>
    <n v="1200"/>
    <n v="11"/>
    <s v="2019-05-09"/>
    <n v="135.029999"/>
    <n v="136.479996"/>
    <n v="132.83999600000001"/>
    <n v="133.58999600000001"/>
    <n v="132.76779199999999"/>
    <n v="15297100"/>
    <s v="DIS"/>
    <x v="1"/>
    <s v="&gt;=$100.00"/>
    <n v="100"/>
    <n v="0.125"/>
    <n v="150"/>
    <n v="159321.3504"/>
    <s v="DIS"/>
    <s v="The Walt Disney Company"/>
    <s v="Communication Services"/>
    <s v="Movies &amp; Entertainment"/>
    <s v="Burbank, California"/>
    <d v="1976-06-30T00:00:00"/>
    <n v="1001039"/>
    <m/>
  </r>
  <r>
    <d v="2019-05-09T00:00:00"/>
    <s v="DIS"/>
    <s v="buy"/>
    <n v="1700"/>
    <n v="10"/>
    <s v="2019-05-09"/>
    <n v="135.029999"/>
    <n v="136.479996"/>
    <n v="132.83999600000001"/>
    <n v="133.58999600000001"/>
    <n v="132.76779199999999"/>
    <n v="15297100"/>
    <s v="DIS"/>
    <x v="2"/>
    <s v="&gt;=$100.00"/>
    <n v="100"/>
    <n v="0.125"/>
    <n v="212.5"/>
    <n v="225705.2464"/>
    <s v="DIS"/>
    <s v="The Walt Disney Company"/>
    <s v="Communication Services"/>
    <s v="Movies &amp; Entertainment"/>
    <s v="Burbank, California"/>
    <d v="1976-06-30T00:00:00"/>
    <n v="1001039"/>
    <m/>
  </r>
  <r>
    <d v="2019-05-09T00:00:00"/>
    <s v="DIS"/>
    <s v="buy"/>
    <n v="700"/>
    <n v="8"/>
    <s v="2019-05-09"/>
    <n v="135.029999"/>
    <n v="136.479996"/>
    <n v="132.83999600000001"/>
    <n v="133.58999600000001"/>
    <n v="132.76779199999999"/>
    <n v="15297100"/>
    <s v="DIS"/>
    <x v="4"/>
    <s v="&gt;=$100.00"/>
    <n v="100"/>
    <n v="0.125"/>
    <n v="87.5"/>
    <n v="92937.454399999988"/>
    <s v="DIS"/>
    <s v="The Walt Disney Company"/>
    <s v="Communication Services"/>
    <s v="Movies &amp; Entertainment"/>
    <s v="Burbank, California"/>
    <d v="1976-06-30T00:00:00"/>
    <n v="1001039"/>
    <m/>
  </r>
  <r>
    <d v="2019-05-09T00:00:00"/>
    <s v="DIS"/>
    <s v="buy"/>
    <n v="1000"/>
    <n v="9"/>
    <s v="2019-05-09"/>
    <n v="135.029999"/>
    <n v="136.479996"/>
    <n v="132.83999600000001"/>
    <n v="133.58999600000001"/>
    <n v="132.76779199999999"/>
    <n v="15297100"/>
    <s v="DIS"/>
    <x v="6"/>
    <s v="&gt;=$100.00"/>
    <n v="100"/>
    <n v="0.125"/>
    <n v="125"/>
    <n v="132767.79199999999"/>
    <s v="DIS"/>
    <s v="The Walt Disney Company"/>
    <s v="Communication Services"/>
    <s v="Movies &amp; Entertainment"/>
    <s v="Burbank, California"/>
    <d v="1976-06-30T00:00:00"/>
    <n v="1001039"/>
    <m/>
  </r>
  <r>
    <d v="2019-05-22T00:00:00"/>
    <s v="DIS"/>
    <s v="buy"/>
    <n v="300"/>
    <n v="5"/>
    <s v="2019-05-22"/>
    <n v="133.820007"/>
    <n v="134.16999799999999"/>
    <n v="133.38999899999999"/>
    <n v="133.85000600000001"/>
    <n v="133.02619899999999"/>
    <n v="5093700"/>
    <s v="DIS"/>
    <x v="12"/>
    <s v="&gt;=$100.00"/>
    <n v="100"/>
    <n v="0.125"/>
    <n v="37.5"/>
    <n v="39907.859700000001"/>
    <s v="DIS"/>
    <s v="The Walt Disney Company"/>
    <s v="Communication Services"/>
    <s v="Movies &amp; Entertainment"/>
    <s v="Burbank, California"/>
    <d v="1976-06-30T00:00:00"/>
    <n v="1001039"/>
    <m/>
  </r>
  <r>
    <d v="2019-05-22T00:00:00"/>
    <s v="DIS"/>
    <s v="sell"/>
    <n v="900"/>
    <n v="6"/>
    <s v="2019-05-22"/>
    <n v="133.820007"/>
    <n v="134.16999799999999"/>
    <n v="133.38999899999999"/>
    <n v="133.85000600000001"/>
    <n v="133.02619899999999"/>
    <n v="5093700"/>
    <s v="DIS"/>
    <x v="5"/>
    <s v="&gt;=$100.00"/>
    <n v="100"/>
    <n v="0.125"/>
    <n v="112.5"/>
    <n v="119723.5791"/>
    <s v="DIS"/>
    <s v="The Walt Disney Company"/>
    <s v="Communication Services"/>
    <s v="Movies &amp; Entertainment"/>
    <s v="Burbank, California"/>
    <d v="1976-06-30T00:00:00"/>
    <n v="1001039"/>
    <m/>
  </r>
  <r>
    <d v="2019-05-22T00:00:00"/>
    <s v="DIS"/>
    <s v="buy"/>
    <n v="1100"/>
    <n v="17"/>
    <s v="2019-05-22"/>
    <n v="133.820007"/>
    <n v="134.16999799999999"/>
    <n v="133.38999899999999"/>
    <n v="133.85000600000001"/>
    <n v="133.02619899999999"/>
    <n v="5093700"/>
    <s v="DIS"/>
    <x v="17"/>
    <s v="&gt;=$100.00"/>
    <n v="100"/>
    <n v="0.125"/>
    <n v="137.5"/>
    <n v="146328.81890000001"/>
    <s v="DIS"/>
    <s v="The Walt Disney Company"/>
    <s v="Communication Services"/>
    <s v="Movies &amp; Entertainment"/>
    <s v="Burbank, California"/>
    <d v="1976-06-30T00:00:00"/>
    <n v="1001039"/>
    <m/>
  </r>
  <r>
    <d v="2019-05-20T00:00:00"/>
    <s v="DIS"/>
    <s v="buy"/>
    <n v="2500"/>
    <n v="20"/>
    <s v="2019-05-20"/>
    <n v="134.25"/>
    <n v="134.39999399999999"/>
    <n v="133.25"/>
    <n v="133.91000399999999"/>
    <n v="133.08583100000001"/>
    <n v="8009000"/>
    <s v="DIS"/>
    <x v="15"/>
    <s v="&gt;=$100.00"/>
    <n v="100"/>
    <n v="0.125"/>
    <n v="312.5"/>
    <n v="332714.57750000001"/>
    <s v="DIS"/>
    <s v="The Walt Disney Company"/>
    <s v="Communication Services"/>
    <s v="Movies &amp; Entertainment"/>
    <s v="Burbank, California"/>
    <d v="1976-06-30T00:00:00"/>
    <n v="1001039"/>
    <m/>
  </r>
  <r>
    <d v="2019-05-20T00:00:00"/>
    <s v="DIS"/>
    <s v="buy"/>
    <n v="1700"/>
    <n v="19"/>
    <s v="2019-05-20"/>
    <n v="134.25"/>
    <n v="134.39999399999999"/>
    <n v="133.25"/>
    <n v="133.91000399999999"/>
    <n v="133.08583100000001"/>
    <n v="8009000"/>
    <s v="DIS"/>
    <x v="0"/>
    <s v="&gt;=$100.00"/>
    <n v="100"/>
    <n v="0.125"/>
    <n v="212.5"/>
    <n v="226245.91269999999"/>
    <s v="DIS"/>
    <s v="The Walt Disney Company"/>
    <s v="Communication Services"/>
    <s v="Movies &amp; Entertainment"/>
    <s v="Burbank, California"/>
    <d v="1976-06-30T00:00:00"/>
    <n v="1001039"/>
    <m/>
  </r>
  <r>
    <d v="2019-05-20T00:00:00"/>
    <s v="DIS"/>
    <s v="sell"/>
    <n v="1100"/>
    <n v="11"/>
    <s v="2019-05-20"/>
    <n v="134.25"/>
    <n v="134.39999399999999"/>
    <n v="133.25"/>
    <n v="133.91000399999999"/>
    <n v="133.08583100000001"/>
    <n v="8009000"/>
    <s v="DIS"/>
    <x v="1"/>
    <s v="&gt;=$100.00"/>
    <n v="100"/>
    <n v="0.125"/>
    <n v="137.5"/>
    <n v="146394.41409999999"/>
    <s v="DIS"/>
    <s v="The Walt Disney Company"/>
    <s v="Communication Services"/>
    <s v="Movies &amp; Entertainment"/>
    <s v="Burbank, California"/>
    <d v="1976-06-30T00:00:00"/>
    <n v="1001039"/>
    <m/>
  </r>
  <r>
    <d v="2019-05-10T00:00:00"/>
    <s v="DIS"/>
    <s v="sell"/>
    <n v="2700"/>
    <n v="20"/>
    <s v="2019-05-10"/>
    <n v="133.009995"/>
    <n v="134.320007"/>
    <n v="131.229996"/>
    <n v="134.03999300000001"/>
    <n v="133.215012"/>
    <n v="9858500"/>
    <s v="DIS"/>
    <x v="15"/>
    <s v="&gt;=$100.00"/>
    <n v="100"/>
    <n v="0.125"/>
    <n v="337.5"/>
    <n v="359680.53240000003"/>
    <s v="DIS"/>
    <s v="The Walt Disney Company"/>
    <s v="Communication Services"/>
    <s v="Movies &amp; Entertainment"/>
    <s v="Burbank, California"/>
    <d v="1976-06-30T00:00:00"/>
    <n v="1001039"/>
    <m/>
  </r>
  <r>
    <d v="2019-05-10T00:00:00"/>
    <s v="DIS"/>
    <s v="buy"/>
    <n v="1300"/>
    <n v="19"/>
    <s v="2019-05-10"/>
    <n v="133.009995"/>
    <n v="134.320007"/>
    <n v="131.229996"/>
    <n v="134.03999300000001"/>
    <n v="133.215012"/>
    <n v="9858500"/>
    <s v="DIS"/>
    <x v="0"/>
    <s v="&gt;=$100.00"/>
    <n v="100"/>
    <n v="0.125"/>
    <n v="162.5"/>
    <n v="173179.51560000001"/>
    <s v="DIS"/>
    <s v="The Walt Disney Company"/>
    <s v="Communication Services"/>
    <s v="Movies &amp; Entertainment"/>
    <s v="Burbank, California"/>
    <d v="1976-06-30T00:00:00"/>
    <n v="1001039"/>
    <m/>
  </r>
  <r>
    <d v="2019-05-10T00:00:00"/>
    <s v="DIS"/>
    <s v="sell"/>
    <n v="300"/>
    <n v="5"/>
    <s v="2019-05-10"/>
    <n v="133.009995"/>
    <n v="134.320007"/>
    <n v="131.229996"/>
    <n v="134.03999300000001"/>
    <n v="133.215012"/>
    <n v="9858500"/>
    <s v="DIS"/>
    <x v="12"/>
    <s v="&gt;=$100.00"/>
    <n v="100"/>
    <n v="0.125"/>
    <n v="37.5"/>
    <n v="39964.503599999996"/>
    <s v="DIS"/>
    <s v="The Walt Disney Company"/>
    <s v="Communication Services"/>
    <s v="Movies &amp; Entertainment"/>
    <s v="Burbank, California"/>
    <d v="1976-06-30T00:00:00"/>
    <n v="1001039"/>
    <m/>
  </r>
  <r>
    <d v="2019-05-10T00:00:00"/>
    <s v="DIS"/>
    <s v="buy"/>
    <n v="500"/>
    <n v="7"/>
    <s v="2019-05-10"/>
    <n v="133.009995"/>
    <n v="134.320007"/>
    <n v="131.229996"/>
    <n v="134.03999300000001"/>
    <n v="133.215012"/>
    <n v="9858500"/>
    <s v="DIS"/>
    <x v="7"/>
    <s v="&gt;=$100.00"/>
    <n v="100"/>
    <n v="0.125"/>
    <n v="62.5"/>
    <n v="66607.505999999994"/>
    <s v="DIS"/>
    <s v="The Walt Disney Company"/>
    <s v="Communication Services"/>
    <s v="Movies &amp; Entertainment"/>
    <s v="Burbank, California"/>
    <d v="1976-06-30T00:00:00"/>
    <n v="1001039"/>
    <m/>
  </r>
  <r>
    <d v="2019-05-10T00:00:00"/>
    <s v="DIS"/>
    <s v="buy"/>
    <n v="1200"/>
    <n v="16"/>
    <s v="2019-05-10"/>
    <n v="133.009995"/>
    <n v="134.320007"/>
    <n v="131.229996"/>
    <n v="134.03999300000001"/>
    <n v="133.215012"/>
    <n v="9858500"/>
    <s v="DIS"/>
    <x v="8"/>
    <s v="&gt;=$100.00"/>
    <n v="100"/>
    <n v="0.125"/>
    <n v="150"/>
    <n v="159858.01439999999"/>
    <s v="DIS"/>
    <s v="The Walt Disney Company"/>
    <s v="Communication Services"/>
    <s v="Movies &amp; Entertainment"/>
    <s v="Burbank, California"/>
    <d v="1976-06-30T00:00:00"/>
    <n v="1001039"/>
    <m/>
  </r>
  <r>
    <d v="2019-05-21T00:00:00"/>
    <s v="DIS"/>
    <s v="sell"/>
    <n v="1800"/>
    <n v="11"/>
    <s v="2019-05-21"/>
    <n v="134.570007"/>
    <n v="134.570007"/>
    <n v="133.11000100000001"/>
    <n v="134.08999600000001"/>
    <n v="133.26470900000001"/>
    <n v="7050300"/>
    <s v="DIS"/>
    <x v="1"/>
    <s v="&gt;=$100.00"/>
    <n v="100"/>
    <n v="0.125"/>
    <n v="225"/>
    <n v="239876.4762"/>
    <s v="DIS"/>
    <s v="The Walt Disney Company"/>
    <s v="Communication Services"/>
    <s v="Movies &amp; Entertainment"/>
    <s v="Burbank, California"/>
    <d v="1976-06-30T00:00:00"/>
    <n v="1001039"/>
    <m/>
  </r>
  <r>
    <d v="2019-05-02T00:00:00"/>
    <s v="DIS"/>
    <s v="buy"/>
    <n v="1700"/>
    <n v="19"/>
    <s v="2019-05-02"/>
    <n v="135.38000500000001"/>
    <n v="135.69000199999999"/>
    <n v="132.38000500000001"/>
    <n v="134.13999899999999"/>
    <n v="133.31440699999999"/>
    <n v="16580400"/>
    <s v="DIS"/>
    <x v="0"/>
    <s v="&gt;=$100.00"/>
    <n v="100"/>
    <n v="0.125"/>
    <n v="212.5"/>
    <n v="226634.49189999999"/>
    <s v="DIS"/>
    <s v="The Walt Disney Company"/>
    <s v="Communication Services"/>
    <s v="Movies &amp; Entertainment"/>
    <s v="Burbank, California"/>
    <d v="1976-06-30T00:00:00"/>
    <n v="1001039"/>
    <m/>
  </r>
  <r>
    <d v="2019-05-03T00:00:00"/>
    <s v="DIS"/>
    <s v="sell"/>
    <n v="1500"/>
    <n v="18"/>
    <s v="2019-05-03"/>
    <n v="135.220001"/>
    <n v="135.30999800000001"/>
    <n v="133.779999"/>
    <n v="134.33000200000001"/>
    <n v="133.50323499999999"/>
    <n v="8874400"/>
    <s v="DIS"/>
    <x v="18"/>
    <s v="&gt;=$100.00"/>
    <n v="100"/>
    <n v="0.125"/>
    <n v="187.5"/>
    <n v="200254.85250000001"/>
    <s v="DIS"/>
    <s v="The Walt Disney Company"/>
    <s v="Communication Services"/>
    <s v="Movies &amp; Entertainment"/>
    <s v="Burbank, California"/>
    <d v="1976-06-30T00:00:00"/>
    <n v="1001039"/>
    <m/>
  </r>
  <r>
    <d v="2019-05-03T00:00:00"/>
    <s v="DIS"/>
    <s v="sell"/>
    <n v="1100"/>
    <n v="10"/>
    <s v="2019-05-03"/>
    <n v="135.220001"/>
    <n v="135.30999800000001"/>
    <n v="133.779999"/>
    <n v="134.33000200000001"/>
    <n v="133.50323499999999"/>
    <n v="8874400"/>
    <s v="DIS"/>
    <x v="2"/>
    <s v="&gt;=$100.00"/>
    <n v="100"/>
    <n v="0.125"/>
    <n v="137.5"/>
    <n v="146853.55850000001"/>
    <s v="DIS"/>
    <s v="The Walt Disney Company"/>
    <s v="Communication Services"/>
    <s v="Movies &amp; Entertainment"/>
    <s v="Burbank, California"/>
    <d v="1976-06-30T00:00:00"/>
    <n v="1001039"/>
    <m/>
  </r>
  <r>
    <d v="2019-06-04T00:00:00"/>
    <s v="DIS"/>
    <s v="buy"/>
    <n v="1300"/>
    <n v="16"/>
    <s v="2019-06-04"/>
    <n v="133.449997"/>
    <n v="134.88000500000001"/>
    <n v="132.91999799999999"/>
    <n v="134.820007"/>
    <n v="133.99023399999999"/>
    <n v="8247500"/>
    <s v="DIS"/>
    <x v="8"/>
    <s v="&gt;=$100.00"/>
    <n v="100"/>
    <n v="0.125"/>
    <n v="162.5"/>
    <n v="174187.30420000001"/>
    <s v="DIS"/>
    <s v="The Walt Disney Company"/>
    <s v="Communication Services"/>
    <s v="Movies &amp; Entertainment"/>
    <s v="Burbank, California"/>
    <d v="1976-06-30T00:00:00"/>
    <n v="1001039"/>
    <m/>
  </r>
  <r>
    <d v="2019-06-04T00:00:00"/>
    <s v="DIS"/>
    <s v="sell"/>
    <n v="900"/>
    <n v="8"/>
    <s v="2019-06-04"/>
    <n v="133.449997"/>
    <n v="134.88000500000001"/>
    <n v="132.91999799999999"/>
    <n v="134.820007"/>
    <n v="133.99023399999999"/>
    <n v="8247500"/>
    <s v="DIS"/>
    <x v="4"/>
    <s v="&gt;=$100.00"/>
    <n v="100"/>
    <n v="0.125"/>
    <n v="112.5"/>
    <n v="120591.21060000001"/>
    <s v="DIS"/>
    <s v="The Walt Disney Company"/>
    <s v="Communication Services"/>
    <s v="Movies &amp; Entertainment"/>
    <s v="Burbank, California"/>
    <d v="1976-06-30T00:00:00"/>
    <n v="1001039"/>
    <m/>
  </r>
  <r>
    <d v="2019-05-17T00:00:00"/>
    <s v="DIS"/>
    <s v="buy"/>
    <n v="1200"/>
    <n v="20"/>
    <s v="2019-05-17"/>
    <n v="134.259995"/>
    <n v="135.979996"/>
    <n v="134.029999"/>
    <n v="135.03999300000001"/>
    <n v="134.20886200000001"/>
    <n v="8964200"/>
    <s v="DIS"/>
    <x v="15"/>
    <s v="&gt;=$100.00"/>
    <n v="100"/>
    <n v="0.125"/>
    <n v="150"/>
    <n v="161050.63440000001"/>
    <s v="DIS"/>
    <s v="The Walt Disney Company"/>
    <s v="Communication Services"/>
    <s v="Movies &amp; Entertainment"/>
    <s v="Burbank, California"/>
    <d v="1976-06-30T00:00:00"/>
    <n v="1001039"/>
    <m/>
  </r>
  <r>
    <d v="2019-05-17T00:00:00"/>
    <s v="DIS"/>
    <s v="sell"/>
    <n v="1000"/>
    <n v="18"/>
    <s v="2019-05-17"/>
    <n v="134.259995"/>
    <n v="135.979996"/>
    <n v="134.029999"/>
    <n v="135.03999300000001"/>
    <n v="134.20886200000001"/>
    <n v="8964200"/>
    <s v="DIS"/>
    <x v="18"/>
    <s v="&gt;=$100.00"/>
    <n v="100"/>
    <n v="0.125"/>
    <n v="125"/>
    <n v="134208.86199999999"/>
    <s v="DIS"/>
    <s v="The Walt Disney Company"/>
    <s v="Communication Services"/>
    <s v="Movies &amp; Entertainment"/>
    <s v="Burbank, California"/>
    <d v="1976-06-30T00:00:00"/>
    <n v="1001039"/>
    <m/>
  </r>
  <r>
    <d v="2019-05-17T00:00:00"/>
    <s v="DIS"/>
    <s v="buy"/>
    <n v="1100"/>
    <n v="15"/>
    <s v="2019-05-17"/>
    <n v="134.259995"/>
    <n v="135.979996"/>
    <n v="134.029999"/>
    <n v="135.03999300000001"/>
    <n v="134.20886200000001"/>
    <n v="8964200"/>
    <s v="DIS"/>
    <x v="9"/>
    <s v="&gt;=$100.00"/>
    <n v="100"/>
    <n v="0.125"/>
    <n v="137.5"/>
    <n v="147629.7482"/>
    <s v="DIS"/>
    <s v="The Walt Disney Company"/>
    <s v="Communication Services"/>
    <s v="Movies &amp; Entertainment"/>
    <s v="Burbank, California"/>
    <d v="1976-06-30T00:00:00"/>
    <n v="1001039"/>
    <m/>
  </r>
  <r>
    <d v="2019-06-11T00:00:00"/>
    <s v="DIS"/>
    <s v="buy"/>
    <n v="1900"/>
    <n v="14"/>
    <s v="2019-06-11"/>
    <n v="137.58999600000001"/>
    <n v="137.75"/>
    <n v="134.94000199999999"/>
    <n v="135.08000200000001"/>
    <n v="134.248627"/>
    <n v="6352200"/>
    <s v="DIS"/>
    <x v="16"/>
    <s v="&gt;=$100.00"/>
    <n v="100"/>
    <n v="0.125"/>
    <n v="237.5"/>
    <n v="255072.39129999999"/>
    <s v="DIS"/>
    <s v="The Walt Disney Company"/>
    <s v="Communication Services"/>
    <s v="Movies &amp; Entertainment"/>
    <s v="Burbank, California"/>
    <d v="1976-06-30T00:00:00"/>
    <n v="1001039"/>
    <m/>
  </r>
  <r>
    <d v="2019-06-11T00:00:00"/>
    <s v="DIS"/>
    <s v="buy"/>
    <n v="1800"/>
    <n v="19"/>
    <s v="2019-06-11"/>
    <n v="137.58999600000001"/>
    <n v="137.75"/>
    <n v="134.94000199999999"/>
    <n v="135.08000200000001"/>
    <n v="134.248627"/>
    <n v="6352200"/>
    <s v="DIS"/>
    <x v="0"/>
    <s v="&gt;=$100.00"/>
    <n v="100"/>
    <n v="0.125"/>
    <n v="225"/>
    <n v="241647.52859999999"/>
    <s v="DIS"/>
    <s v="The Walt Disney Company"/>
    <s v="Communication Services"/>
    <s v="Movies &amp; Entertainment"/>
    <s v="Burbank, California"/>
    <d v="1976-06-30T00:00:00"/>
    <n v="1001039"/>
    <m/>
  </r>
  <r>
    <d v="2019-06-11T00:00:00"/>
    <s v="DIS"/>
    <s v="sell"/>
    <n v="800"/>
    <n v="10"/>
    <s v="2019-06-11"/>
    <n v="137.58999600000001"/>
    <n v="137.75"/>
    <n v="134.94000199999999"/>
    <n v="135.08000200000001"/>
    <n v="134.248627"/>
    <n v="6352200"/>
    <s v="DIS"/>
    <x v="2"/>
    <s v="&gt;=$100.00"/>
    <n v="100"/>
    <n v="0.125"/>
    <n v="100"/>
    <n v="107398.9016"/>
    <s v="DIS"/>
    <s v="The Walt Disney Company"/>
    <s v="Communication Services"/>
    <s v="Movies &amp; Entertainment"/>
    <s v="Burbank, California"/>
    <d v="1976-06-30T00:00:00"/>
    <n v="1001039"/>
    <m/>
  </r>
  <r>
    <d v="2019-04-24T00:00:00"/>
    <s v="DIS"/>
    <s v="sell"/>
    <n v="900"/>
    <n v="7"/>
    <s v="2019-04-24"/>
    <n v="133.11000100000001"/>
    <n v="135.75"/>
    <n v="132.720001"/>
    <n v="135.10000600000001"/>
    <n v="134.26850899999999"/>
    <n v="11449500"/>
    <s v="DIS"/>
    <x v="7"/>
    <s v="&gt;=$100.00"/>
    <n v="100"/>
    <n v="0.125"/>
    <n v="112.5"/>
    <n v="120841.6581"/>
    <s v="DIS"/>
    <s v="The Walt Disney Company"/>
    <s v="Communication Services"/>
    <s v="Movies &amp; Entertainment"/>
    <s v="Burbank, California"/>
    <d v="1976-06-30T00:00:00"/>
    <n v="1001039"/>
    <m/>
  </r>
  <r>
    <d v="2019-04-24T00:00:00"/>
    <s v="DIS"/>
    <s v="buy"/>
    <n v="400"/>
    <n v="5"/>
    <s v="2019-04-24"/>
    <n v="133.11000100000001"/>
    <n v="135.75"/>
    <n v="132.720001"/>
    <n v="135.10000600000001"/>
    <n v="134.26850899999999"/>
    <n v="11449500"/>
    <s v="DIS"/>
    <x v="12"/>
    <s v="&gt;=$100.00"/>
    <n v="100"/>
    <n v="0.125"/>
    <n v="50"/>
    <n v="53707.403599999998"/>
    <s v="DIS"/>
    <s v="The Walt Disney Company"/>
    <s v="Communication Services"/>
    <s v="Movies &amp; Entertainment"/>
    <s v="Burbank, California"/>
    <d v="1976-06-30T00:00:00"/>
    <n v="1001039"/>
    <m/>
  </r>
  <r>
    <d v="2019-04-24T00:00:00"/>
    <s v="DIS"/>
    <s v="sell"/>
    <n v="800"/>
    <n v="13"/>
    <s v="2019-04-24"/>
    <n v="133.11000100000001"/>
    <n v="135.75"/>
    <n v="132.720001"/>
    <n v="135.10000600000001"/>
    <n v="134.26850899999999"/>
    <n v="11449500"/>
    <s v="DIS"/>
    <x v="13"/>
    <s v="&gt;=$100.00"/>
    <n v="100"/>
    <n v="0.125"/>
    <n v="100"/>
    <n v="107414.8072"/>
    <s v="DIS"/>
    <s v="The Walt Disney Company"/>
    <s v="Communication Services"/>
    <s v="Movies &amp; Entertainment"/>
    <s v="Burbank, California"/>
    <d v="1976-06-30T00:00:00"/>
    <n v="1001039"/>
    <m/>
  </r>
  <r>
    <d v="2019-05-16T00:00:00"/>
    <s v="DIS"/>
    <s v="buy"/>
    <n v="1100"/>
    <n v="15"/>
    <s v="2019-05-16"/>
    <n v="135.28999300000001"/>
    <n v="136.39999399999999"/>
    <n v="134.80999800000001"/>
    <n v="135.5"/>
    <n v="134.666031"/>
    <n v="9689400"/>
    <s v="DIS"/>
    <x v="9"/>
    <s v="&gt;=$100.00"/>
    <n v="100"/>
    <n v="0.125"/>
    <n v="137.5"/>
    <n v="148132.6341"/>
    <s v="DIS"/>
    <s v="The Walt Disney Company"/>
    <s v="Communication Services"/>
    <s v="Movies &amp; Entertainment"/>
    <s v="Burbank, California"/>
    <d v="1976-06-30T00:00:00"/>
    <n v="1001039"/>
    <m/>
  </r>
  <r>
    <d v="2019-06-05T00:00:00"/>
    <s v="DIS"/>
    <s v="buy"/>
    <n v="200"/>
    <n v="6"/>
    <s v="2019-06-05"/>
    <n v="135.41000399999999"/>
    <n v="136"/>
    <n v="134.94000199999999"/>
    <n v="135.94000199999999"/>
    <n v="135.10333299999999"/>
    <n v="6842800"/>
    <s v="DIS"/>
    <x v="5"/>
    <s v="&gt;=$100.00"/>
    <n v="100"/>
    <n v="0.125"/>
    <n v="25"/>
    <n v="27020.6666"/>
    <s v="DIS"/>
    <s v="The Walt Disney Company"/>
    <s v="Communication Services"/>
    <s v="Movies &amp; Entertainment"/>
    <s v="Burbank, California"/>
    <d v="1976-06-30T00:00:00"/>
    <n v="1001039"/>
    <m/>
  </r>
  <r>
    <d v="2019-06-05T00:00:00"/>
    <s v="DIS"/>
    <s v="buy"/>
    <n v="500"/>
    <n v="7"/>
    <s v="2019-06-05"/>
    <n v="135.41000399999999"/>
    <n v="136"/>
    <n v="134.94000199999999"/>
    <n v="135.94000199999999"/>
    <n v="135.10333299999999"/>
    <n v="6842800"/>
    <s v="DIS"/>
    <x v="7"/>
    <s v="&gt;=$100.00"/>
    <n v="100"/>
    <n v="0.125"/>
    <n v="62.5"/>
    <n v="67551.666499999992"/>
    <s v="DIS"/>
    <s v="The Walt Disney Company"/>
    <s v="Communication Services"/>
    <s v="Movies &amp; Entertainment"/>
    <s v="Burbank, California"/>
    <d v="1976-06-30T00:00:00"/>
    <n v="1001039"/>
    <m/>
  </r>
  <r>
    <d v="2019-06-05T00:00:00"/>
    <s v="DIS"/>
    <s v="buy"/>
    <n v="700"/>
    <n v="11"/>
    <s v="2019-06-05"/>
    <n v="135.41000399999999"/>
    <n v="136"/>
    <n v="134.94000199999999"/>
    <n v="135.94000199999999"/>
    <n v="135.10333299999999"/>
    <n v="6842800"/>
    <s v="DIS"/>
    <x v="1"/>
    <s v="&gt;=$100.00"/>
    <n v="100"/>
    <n v="0.125"/>
    <n v="87.5"/>
    <n v="94572.333099999989"/>
    <s v="DIS"/>
    <s v="The Walt Disney Company"/>
    <s v="Communication Services"/>
    <s v="Movies &amp; Entertainment"/>
    <s v="Burbank, California"/>
    <d v="1976-06-30T00:00:00"/>
    <n v="1001039"/>
    <m/>
  </r>
  <r>
    <d v="2019-04-30T00:00:00"/>
    <s v="DIS"/>
    <s v="buy"/>
    <n v="800"/>
    <n v="9"/>
    <s v="2019-04-30"/>
    <n v="139.11999499999999"/>
    <n v="139.38999899999999"/>
    <n v="136.029999"/>
    <n v="136.970001"/>
    <n v="136.12698399999999"/>
    <n v="15253100"/>
    <s v="DIS"/>
    <x v="6"/>
    <s v="&gt;=$100.00"/>
    <n v="100"/>
    <n v="0.125"/>
    <n v="100"/>
    <n v="108901.58719999999"/>
    <s v="DIS"/>
    <s v="The Walt Disney Company"/>
    <s v="Communication Services"/>
    <s v="Movies &amp; Entertainment"/>
    <s v="Burbank, California"/>
    <d v="1976-06-30T00:00:00"/>
    <n v="1001039"/>
    <m/>
  </r>
  <r>
    <d v="2019-06-10T00:00:00"/>
    <s v="DIS"/>
    <s v="sell"/>
    <n v="1200"/>
    <n v="17"/>
    <s v="2019-06-10"/>
    <n v="138.88000500000001"/>
    <n v="138.88000500000001"/>
    <n v="136.070007"/>
    <n v="137.070007"/>
    <n v="136.22637900000001"/>
    <n v="8479500"/>
    <s v="DIS"/>
    <x v="17"/>
    <s v="&gt;=$100.00"/>
    <n v="100"/>
    <n v="0.125"/>
    <n v="150"/>
    <n v="163471.65479999999"/>
    <s v="DIS"/>
    <s v="The Walt Disney Company"/>
    <s v="Communication Services"/>
    <s v="Movies &amp; Entertainment"/>
    <s v="Burbank, California"/>
    <d v="1976-06-30T00:00:00"/>
    <n v="1001039"/>
    <m/>
  </r>
  <r>
    <d v="2019-06-10T00:00:00"/>
    <s v="DIS"/>
    <s v="buy"/>
    <n v="1700"/>
    <n v="18"/>
    <s v="2019-06-10"/>
    <n v="138.88000500000001"/>
    <n v="138.88000500000001"/>
    <n v="136.070007"/>
    <n v="137.070007"/>
    <n v="136.22637900000001"/>
    <n v="8479500"/>
    <s v="DIS"/>
    <x v="18"/>
    <s v="&gt;=$100.00"/>
    <n v="100"/>
    <n v="0.125"/>
    <n v="212.5"/>
    <n v="231584.8443"/>
    <s v="DIS"/>
    <s v="The Walt Disney Company"/>
    <s v="Communication Services"/>
    <s v="Movies &amp; Entertainment"/>
    <s v="Burbank, California"/>
    <d v="1976-06-30T00:00:00"/>
    <n v="1001039"/>
    <m/>
  </r>
  <r>
    <d v="2019-06-06T00:00:00"/>
    <s v="DIS"/>
    <s v="buy"/>
    <n v="500"/>
    <n v="4"/>
    <s v="2019-06-06"/>
    <n v="136.509995"/>
    <n v="137.44000199999999"/>
    <n v="135.729996"/>
    <n v="137.21000699999999"/>
    <n v="136.36552399999999"/>
    <n v="6027300"/>
    <s v="DIS"/>
    <x v="14"/>
    <s v="&gt;=$100.00"/>
    <n v="100"/>
    <n v="0.125"/>
    <n v="62.5"/>
    <n v="68182.762000000002"/>
    <s v="DIS"/>
    <s v="The Walt Disney Company"/>
    <s v="Communication Services"/>
    <s v="Movies &amp; Entertainment"/>
    <s v="Burbank, California"/>
    <d v="1976-06-30T00:00:00"/>
    <n v="1001039"/>
    <m/>
  </r>
  <r>
    <d v="2019-04-25T00:00:00"/>
    <s v="DIS"/>
    <s v="sell"/>
    <n v="400"/>
    <n v="11"/>
    <s v="2019-04-25"/>
    <n v="135.36000100000001"/>
    <n v="138.88000500000001"/>
    <n v="134.83999600000001"/>
    <n v="137.240005"/>
    <n v="136.39532500000001"/>
    <n v="16382500"/>
    <s v="DIS"/>
    <x v="1"/>
    <s v="&gt;=$100.00"/>
    <n v="100"/>
    <n v="0.125"/>
    <n v="50"/>
    <n v="54558.13"/>
    <s v="DIS"/>
    <s v="The Walt Disney Company"/>
    <s v="Communication Services"/>
    <s v="Movies &amp; Entertainment"/>
    <s v="Burbank, California"/>
    <d v="1976-06-30T00:00:00"/>
    <n v="1001039"/>
    <m/>
  </r>
  <r>
    <d v="2019-04-25T00:00:00"/>
    <s v="DIS"/>
    <s v="buy"/>
    <n v="1300"/>
    <n v="17"/>
    <s v="2019-04-25"/>
    <n v="135.36000100000001"/>
    <n v="138.88000500000001"/>
    <n v="134.83999600000001"/>
    <n v="137.240005"/>
    <n v="136.39532500000001"/>
    <n v="16382500"/>
    <s v="DIS"/>
    <x v="17"/>
    <s v="&gt;=$100.00"/>
    <n v="100"/>
    <n v="0.125"/>
    <n v="162.5"/>
    <n v="177313.92249999999"/>
    <s v="DIS"/>
    <s v="The Walt Disney Company"/>
    <s v="Communication Services"/>
    <s v="Movies &amp; Entertainment"/>
    <s v="Burbank, California"/>
    <d v="1976-06-30T00:00:00"/>
    <n v="1001039"/>
    <m/>
  </r>
  <r>
    <d v="2019-04-25T00:00:00"/>
    <s v="DIS"/>
    <s v="sell"/>
    <n v="1000"/>
    <n v="12"/>
    <s v="2019-04-25"/>
    <n v="135.36000100000001"/>
    <n v="138.88000500000001"/>
    <n v="134.83999600000001"/>
    <n v="137.240005"/>
    <n v="136.39532500000001"/>
    <n v="16382500"/>
    <s v="DIS"/>
    <x v="11"/>
    <s v="&gt;=$100.00"/>
    <n v="100"/>
    <n v="0.125"/>
    <n v="125"/>
    <n v="136395.32500000001"/>
    <s v="DIS"/>
    <s v="The Walt Disney Company"/>
    <s v="Communication Services"/>
    <s v="Movies &amp; Entertainment"/>
    <s v="Burbank, California"/>
    <d v="1976-06-30T00:00:00"/>
    <n v="1001039"/>
    <m/>
  </r>
  <r>
    <d v="2019-04-25T00:00:00"/>
    <s v="DIS"/>
    <s v="buy"/>
    <n v="300"/>
    <n v="5"/>
    <s v="2019-04-25"/>
    <n v="135.36000100000001"/>
    <n v="138.88000500000001"/>
    <n v="134.83999600000001"/>
    <n v="137.240005"/>
    <n v="136.39532500000001"/>
    <n v="16382500"/>
    <s v="DIS"/>
    <x v="12"/>
    <s v="&gt;=$100.00"/>
    <n v="100"/>
    <n v="0.125"/>
    <n v="37.5"/>
    <n v="40918.597500000003"/>
    <s v="DIS"/>
    <s v="The Walt Disney Company"/>
    <s v="Communication Services"/>
    <s v="Movies &amp; Entertainment"/>
    <s v="Burbank, California"/>
    <d v="1976-06-30T00:00:00"/>
    <n v="1001039"/>
    <m/>
  </r>
  <r>
    <d v="2019-06-07T00:00:00"/>
    <s v="DIS"/>
    <s v="sell"/>
    <n v="1800"/>
    <n v="15"/>
    <s v="2019-06-07"/>
    <n v="137.60000600000001"/>
    <n v="138.759995"/>
    <n v="137.33000200000001"/>
    <n v="138.03999300000001"/>
    <n v="137.19039900000001"/>
    <n v="7026300"/>
    <s v="DIS"/>
    <x v="9"/>
    <s v="&gt;=$100.00"/>
    <n v="100"/>
    <n v="0.125"/>
    <n v="225"/>
    <n v="246942.7182"/>
    <s v="DIS"/>
    <s v="The Walt Disney Company"/>
    <s v="Communication Services"/>
    <s v="Movies &amp; Entertainment"/>
    <s v="Burbank, California"/>
    <d v="1976-06-30T00:00:00"/>
    <n v="1001039"/>
    <m/>
  </r>
  <r>
    <d v="2019-06-07T00:00:00"/>
    <s v="DIS"/>
    <s v="sell"/>
    <n v="500"/>
    <n v="11"/>
    <s v="2019-06-07"/>
    <n v="137.60000600000001"/>
    <n v="138.759995"/>
    <n v="137.33000200000001"/>
    <n v="138.03999300000001"/>
    <n v="137.19039900000001"/>
    <n v="7026300"/>
    <s v="DIS"/>
    <x v="1"/>
    <s v="&gt;=$100.00"/>
    <n v="100"/>
    <n v="0.125"/>
    <n v="62.5"/>
    <n v="68595.199500000002"/>
    <s v="DIS"/>
    <s v="The Walt Disney Company"/>
    <s v="Communication Services"/>
    <s v="Movies &amp; Entertainment"/>
    <s v="Burbank, California"/>
    <d v="1976-06-30T00:00:00"/>
    <n v="1001039"/>
    <m/>
  </r>
  <r>
    <d v="2019-06-24T00:00:00"/>
    <s v="DIS"/>
    <s v="sell"/>
    <n v="1100"/>
    <n v="12"/>
    <s v="2019-06-24"/>
    <n v="140.11999499999999"/>
    <n v="140.470001"/>
    <n v="137.800003"/>
    <n v="139.220001"/>
    <n v="138.36314400000001"/>
    <n v="10497400"/>
    <s v="DIS"/>
    <x v="11"/>
    <s v="&gt;=$100.00"/>
    <n v="100"/>
    <n v="0.125"/>
    <n v="137.5"/>
    <n v="152199.4584"/>
    <s v="DIS"/>
    <s v="The Walt Disney Company"/>
    <s v="Communication Services"/>
    <s v="Movies &amp; Entertainment"/>
    <s v="Burbank, California"/>
    <d v="1976-06-30T00:00:00"/>
    <n v="1001039"/>
    <m/>
  </r>
  <r>
    <d v="2019-06-24T00:00:00"/>
    <s v="DIS"/>
    <s v="sell"/>
    <n v="100"/>
    <n v="2"/>
    <s v="2019-06-24"/>
    <n v="140.11999499999999"/>
    <n v="140.470001"/>
    <n v="137.800003"/>
    <n v="139.220001"/>
    <n v="138.36314400000001"/>
    <n v="10497400"/>
    <s v="DIS"/>
    <x v="10"/>
    <s v="&gt;=$100.00"/>
    <n v="100"/>
    <n v="0.125"/>
    <n v="12.5"/>
    <n v="13836.314399999999"/>
    <s v="DIS"/>
    <s v="The Walt Disney Company"/>
    <s v="Communication Services"/>
    <s v="Movies &amp; Entertainment"/>
    <s v="Burbank, California"/>
    <d v="1976-06-30T00:00:00"/>
    <n v="1001039"/>
    <m/>
  </r>
  <r>
    <d v="2019-06-18T00:00:00"/>
    <s v="DIS"/>
    <s v="buy"/>
    <n v="2700"/>
    <n v="19"/>
    <s v="2019-06-18"/>
    <n v="141.990005"/>
    <n v="143.509995"/>
    <n v="138.970001"/>
    <n v="139.240005"/>
    <n v="138.383026"/>
    <n v="11231400"/>
    <s v="DIS"/>
    <x v="0"/>
    <s v="&gt;=$100.00"/>
    <n v="100"/>
    <n v="0.125"/>
    <n v="337.5"/>
    <n v="373634.17019999999"/>
    <s v="DIS"/>
    <s v="The Walt Disney Company"/>
    <s v="Communication Services"/>
    <s v="Movies &amp; Entertainment"/>
    <s v="Burbank, California"/>
    <d v="1976-06-30T00:00:00"/>
    <n v="1001039"/>
    <m/>
  </r>
  <r>
    <d v="2019-06-27T00:00:00"/>
    <s v="DIS"/>
    <s v="buy"/>
    <n v="1500"/>
    <n v="19"/>
    <s v="2019-06-27"/>
    <n v="141"/>
    <n v="141.740005"/>
    <n v="138.91999799999999"/>
    <n v="139.300003"/>
    <n v="138.442657"/>
    <n v="6466300"/>
    <s v="DIS"/>
    <x v="0"/>
    <s v="&gt;=$100.00"/>
    <n v="100"/>
    <n v="0.125"/>
    <n v="187.5"/>
    <n v="207663.98550000001"/>
    <s v="DIS"/>
    <s v="The Walt Disney Company"/>
    <s v="Communication Services"/>
    <s v="Movies &amp; Entertainment"/>
    <s v="Burbank, California"/>
    <d v="1976-06-30T00:00:00"/>
    <n v="1001039"/>
    <m/>
  </r>
  <r>
    <d v="2019-06-27T00:00:00"/>
    <s v="DIS"/>
    <s v="sell"/>
    <n v="1100"/>
    <n v="14"/>
    <s v="2019-06-27"/>
    <n v="141"/>
    <n v="141.740005"/>
    <n v="138.91999799999999"/>
    <n v="139.300003"/>
    <n v="138.442657"/>
    <n v="6466300"/>
    <s v="DIS"/>
    <x v="16"/>
    <s v="&gt;=$100.00"/>
    <n v="100"/>
    <n v="0.125"/>
    <n v="137.5"/>
    <n v="152286.9227"/>
    <s v="DIS"/>
    <s v="The Walt Disney Company"/>
    <s v="Communication Services"/>
    <s v="Movies &amp; Entertainment"/>
    <s v="Burbank, California"/>
    <d v="1976-06-30T00:00:00"/>
    <n v="1001039"/>
    <m/>
  </r>
  <r>
    <d v="2019-04-29T00:00:00"/>
    <s v="DIS"/>
    <s v="sell"/>
    <n v="400"/>
    <n v="7"/>
    <s v="2019-04-29"/>
    <n v="142.19000199999999"/>
    <n v="142.36999499999999"/>
    <n v="137.61000100000001"/>
    <n v="139.300003"/>
    <n v="138.442657"/>
    <n v="25746100"/>
    <s v="DIS"/>
    <x v="7"/>
    <s v="&gt;=$100.00"/>
    <n v="100"/>
    <n v="0.125"/>
    <n v="50"/>
    <n v="55377.0628"/>
    <s v="DIS"/>
    <s v="The Walt Disney Company"/>
    <s v="Communication Services"/>
    <s v="Movies &amp; Entertainment"/>
    <s v="Burbank, California"/>
    <d v="1976-06-30T00:00:00"/>
    <n v="1001039"/>
    <m/>
  </r>
  <r>
    <d v="2019-06-28T00:00:00"/>
    <s v="DIS"/>
    <s v="buy"/>
    <n v="1100"/>
    <n v="11"/>
    <s v="2019-06-28"/>
    <n v="139.41000399999999"/>
    <n v="140.21000699999999"/>
    <n v="138.61000100000001"/>
    <n v="139.63999899999999"/>
    <n v="138.78054800000001"/>
    <n v="20078800"/>
    <s v="DIS"/>
    <x v="1"/>
    <s v="&gt;=$100.00"/>
    <n v="100"/>
    <n v="0.125"/>
    <n v="137.5"/>
    <n v="152658.60279999999"/>
    <s v="DIS"/>
    <s v="The Walt Disney Company"/>
    <s v="Communication Services"/>
    <s v="Movies &amp; Entertainment"/>
    <s v="Burbank, California"/>
    <d v="1976-06-30T00:00:00"/>
    <n v="1001039"/>
    <m/>
  </r>
  <r>
    <d v="2019-04-26T00:00:00"/>
    <s v="DIS"/>
    <s v="buy"/>
    <n v="1100"/>
    <n v="14"/>
    <s v="2019-04-26"/>
    <n v="138.699997"/>
    <n v="140.03999300000001"/>
    <n v="137.509995"/>
    <n v="139.91999799999999"/>
    <n v="139.05883800000001"/>
    <n v="14167600"/>
    <s v="DIS"/>
    <x v="16"/>
    <s v="&gt;=$100.00"/>
    <n v="100"/>
    <n v="0.125"/>
    <n v="137.5"/>
    <n v="152964.7218"/>
    <s v="DIS"/>
    <s v="The Walt Disney Company"/>
    <s v="Communication Services"/>
    <s v="Movies &amp; Entertainment"/>
    <s v="Burbank, California"/>
    <d v="1976-06-30T00:00:00"/>
    <n v="1001039"/>
    <m/>
  </r>
  <r>
    <d v="2019-06-25T00:00:00"/>
    <s v="DIS"/>
    <s v="sell"/>
    <n v="1500"/>
    <n v="17"/>
    <s v="2019-06-25"/>
    <n v="139.020004"/>
    <n v="140.41000399999999"/>
    <n v="138.66999799999999"/>
    <n v="139.94000199999999"/>
    <n v="139.07870500000001"/>
    <n v="14675400"/>
    <s v="DIS"/>
    <x v="17"/>
    <s v="&gt;=$100.00"/>
    <n v="100"/>
    <n v="0.125"/>
    <n v="187.5"/>
    <n v="208618.0575"/>
    <s v="DIS"/>
    <s v="The Walt Disney Company"/>
    <s v="Communication Services"/>
    <s v="Movies &amp; Entertainment"/>
    <s v="Burbank, California"/>
    <d v="1976-06-30T00:00:00"/>
    <n v="1001039"/>
    <m/>
  </r>
  <r>
    <d v="2019-06-25T00:00:00"/>
    <s v="DIS"/>
    <s v="sell"/>
    <n v="900"/>
    <n v="8"/>
    <s v="2019-06-25"/>
    <n v="139.020004"/>
    <n v="140.41000399999999"/>
    <n v="138.66999799999999"/>
    <n v="139.94000199999999"/>
    <n v="139.07870500000001"/>
    <n v="14675400"/>
    <s v="DIS"/>
    <x v="4"/>
    <s v="&gt;=$100.00"/>
    <n v="100"/>
    <n v="0.125"/>
    <n v="112.5"/>
    <n v="125170.8345"/>
    <s v="DIS"/>
    <s v="The Walt Disney Company"/>
    <s v="Communication Services"/>
    <s v="Movies &amp; Entertainment"/>
    <s v="Burbank, California"/>
    <d v="1976-06-30T00:00:00"/>
    <n v="1001039"/>
    <m/>
  </r>
  <r>
    <d v="2019-06-26T00:00:00"/>
    <s v="DIS"/>
    <s v="sell"/>
    <n v="900"/>
    <n v="8"/>
    <s v="2019-06-26"/>
    <n v="140.36000100000001"/>
    <n v="140.740005"/>
    <n v="139.509995"/>
    <n v="140.39999399999999"/>
    <n v="139.53587300000001"/>
    <n v="8842100"/>
    <s v="DIS"/>
    <x v="4"/>
    <s v="&gt;=$100.00"/>
    <n v="100"/>
    <n v="0.125"/>
    <n v="112.5"/>
    <n v="125582.28569999999"/>
    <s v="DIS"/>
    <s v="The Walt Disney Company"/>
    <s v="Communication Services"/>
    <s v="Movies &amp; Entertainment"/>
    <s v="Burbank, California"/>
    <d v="1976-06-30T00:00:00"/>
    <n v="1001039"/>
    <m/>
  </r>
  <r>
    <d v="2019-06-19T00:00:00"/>
    <s v="DIS"/>
    <s v="buy"/>
    <n v="700"/>
    <n v="5"/>
    <s v="2019-06-19"/>
    <n v="139.509995"/>
    <n v="141.070007"/>
    <n v="138.58000200000001"/>
    <n v="140.91999799999999"/>
    <n v="140.052673"/>
    <n v="6877100"/>
    <s v="DIS"/>
    <x v="12"/>
    <s v="&gt;=$100.00"/>
    <n v="100"/>
    <n v="0.125"/>
    <n v="87.5"/>
    <n v="98036.871100000004"/>
    <s v="DIS"/>
    <s v="The Walt Disney Company"/>
    <s v="Communication Services"/>
    <s v="Movies &amp; Entertainment"/>
    <s v="Burbank, California"/>
    <d v="1976-06-30T00:00:00"/>
    <n v="1001039"/>
    <m/>
  </r>
  <r>
    <d v="2019-06-17T00:00:00"/>
    <s v="DIS"/>
    <s v="sell"/>
    <n v="2100"/>
    <n v="17"/>
    <s v="2019-06-17"/>
    <n v="140.80999800000001"/>
    <n v="141.479996"/>
    <n v="139.11000100000001"/>
    <n v="140.970001"/>
    <n v="140.10237100000001"/>
    <n v="8542700"/>
    <s v="DIS"/>
    <x v="17"/>
    <s v="&gt;=$100.00"/>
    <n v="100"/>
    <n v="0.125"/>
    <n v="262.5"/>
    <n v="294214.9791"/>
    <s v="DIS"/>
    <s v="The Walt Disney Company"/>
    <s v="Communication Services"/>
    <s v="Movies &amp; Entertainment"/>
    <s v="Burbank, California"/>
    <d v="1976-06-30T00:00:00"/>
    <n v="1001039"/>
    <m/>
  </r>
  <r>
    <d v="2019-06-17T00:00:00"/>
    <s v="DIS"/>
    <s v="buy"/>
    <n v="600"/>
    <n v="11"/>
    <s v="2019-06-17"/>
    <n v="140.80999800000001"/>
    <n v="141.479996"/>
    <n v="139.11000100000001"/>
    <n v="140.970001"/>
    <n v="140.10237100000001"/>
    <n v="8542700"/>
    <s v="DIS"/>
    <x v="1"/>
    <s v="&gt;=$100.00"/>
    <n v="100"/>
    <n v="0.125"/>
    <n v="75"/>
    <n v="84061.422600000005"/>
    <s v="DIS"/>
    <s v="The Walt Disney Company"/>
    <s v="Communication Services"/>
    <s v="Movies &amp; Entertainment"/>
    <s v="Burbank, California"/>
    <d v="1976-06-30T00:00:00"/>
    <n v="1001039"/>
    <m/>
  </r>
  <r>
    <d v="2019-06-14T00:00:00"/>
    <s v="DIS"/>
    <s v="buy"/>
    <n v="2700"/>
    <n v="15"/>
    <s v="2019-06-14"/>
    <n v="142.050003"/>
    <n v="142.949997"/>
    <n v="140.529999"/>
    <n v="141.64999399999999"/>
    <n v="140.77818300000001"/>
    <n v="11125200"/>
    <s v="DIS"/>
    <x v="9"/>
    <s v="&gt;=$100.00"/>
    <n v="100"/>
    <n v="0.125"/>
    <n v="337.5"/>
    <n v="380101.09409999999"/>
    <s v="DIS"/>
    <s v="The Walt Disney Company"/>
    <s v="Communication Services"/>
    <s v="Movies &amp; Entertainment"/>
    <s v="Burbank, California"/>
    <d v="1976-06-30T00:00:00"/>
    <n v="1001039"/>
    <m/>
  </r>
  <r>
    <d v="2019-06-13T00:00:00"/>
    <s v="DIS"/>
    <s v="sell"/>
    <n v="800"/>
    <n v="11"/>
    <s v="2019-06-13"/>
    <n v="137.949997"/>
    <n v="141.85000600000001"/>
    <n v="137.61000100000001"/>
    <n v="141.740005"/>
    <n v="140.86762999999999"/>
    <n v="17939500"/>
    <s v="DIS"/>
    <x v="1"/>
    <s v="&gt;=$100.00"/>
    <n v="100"/>
    <n v="0.125"/>
    <n v="100"/>
    <n v="112694.10400000001"/>
    <s v="DIS"/>
    <s v="The Walt Disney Company"/>
    <s v="Communication Services"/>
    <s v="Movies &amp; Entertainment"/>
    <s v="Burbank, California"/>
    <d v="1976-06-30T00:00:00"/>
    <n v="1001039"/>
    <m/>
  </r>
  <r>
    <d v="2019-06-20T00:00:00"/>
    <s v="DIS"/>
    <s v="sell"/>
    <n v="1200"/>
    <n v="11"/>
    <s v="2019-06-20"/>
    <n v="141.979996"/>
    <n v="142.229996"/>
    <n v="139.91000399999999"/>
    <n v="142.020004"/>
    <n v="141.145905"/>
    <n v="8485800"/>
    <s v="DIS"/>
    <x v="1"/>
    <s v="&gt;=$100.00"/>
    <n v="100"/>
    <n v="0.125"/>
    <n v="150"/>
    <n v="169375.08600000001"/>
    <s v="DIS"/>
    <s v="The Walt Disney Company"/>
    <s v="Communication Services"/>
    <s v="Movies &amp; Entertainment"/>
    <s v="Burbank, California"/>
    <d v="1976-06-30T00:00:00"/>
    <n v="1001039"/>
    <m/>
  </r>
  <r>
    <d v="2019-05-31T00:00:00"/>
    <s v="WHR"/>
    <s v="buy"/>
    <n v="800"/>
    <n v="11"/>
    <s v="2019-05-31"/>
    <n v="117.650002"/>
    <n v="118.279999"/>
    <n v="114"/>
    <n v="114.879997"/>
    <n v="114.879997"/>
    <n v="884400"/>
    <s v="WHR"/>
    <x v="1"/>
    <s v="&gt;=$100.00"/>
    <n v="100"/>
    <n v="0.125"/>
    <n v="100"/>
    <n v="91903.997600000002"/>
    <s v="WHR"/>
    <s v="Whirlpool Corp."/>
    <s v="Consumer Discretionary"/>
    <s v="Household Appliances"/>
    <s v="Benton Harbor, Michigan"/>
    <m/>
    <n v="106640"/>
    <n v="1911"/>
  </r>
  <r>
    <d v="2019-06-03T00:00:00"/>
    <s v="WHR"/>
    <s v="sell"/>
    <n v="2400"/>
    <n v="20"/>
    <s v="2019-06-03"/>
    <n v="114.989998"/>
    <n v="118.870003"/>
    <n v="114.43"/>
    <n v="117.30999799999999"/>
    <n v="117.30999799999999"/>
    <n v="706800"/>
    <s v="WHR"/>
    <x v="15"/>
    <s v="&gt;=$100.00"/>
    <n v="100"/>
    <n v="0.125"/>
    <n v="300"/>
    <n v="281543.9952"/>
    <s v="WHR"/>
    <s v="Whirlpool Corp."/>
    <s v="Consumer Discretionary"/>
    <s v="Household Appliances"/>
    <s v="Benton Harbor, Michigan"/>
    <m/>
    <n v="106640"/>
    <n v="1911"/>
  </r>
  <r>
    <d v="2019-06-03T00:00:00"/>
    <s v="WHR"/>
    <s v="buy"/>
    <n v="2700"/>
    <n v="12"/>
    <s v="2019-06-03"/>
    <n v="114.989998"/>
    <n v="118.870003"/>
    <n v="114.43"/>
    <n v="117.30999799999999"/>
    <n v="117.30999799999999"/>
    <n v="706800"/>
    <s v="WHR"/>
    <x v="11"/>
    <s v="&gt;=$100.00"/>
    <n v="100"/>
    <n v="0.125"/>
    <n v="337.5"/>
    <n v="316736.99459999998"/>
    <s v="WHR"/>
    <s v="Whirlpool Corp."/>
    <s v="Consumer Discretionary"/>
    <s v="Household Appliances"/>
    <s v="Benton Harbor, Michigan"/>
    <m/>
    <n v="106640"/>
    <n v="1911"/>
  </r>
  <r>
    <d v="2019-06-03T00:00:00"/>
    <s v="WHR"/>
    <s v="buy"/>
    <n v="500"/>
    <n v="9"/>
    <s v="2019-06-03"/>
    <n v="114.989998"/>
    <n v="118.870003"/>
    <n v="114.43"/>
    <n v="117.30999799999999"/>
    <n v="117.30999799999999"/>
    <n v="706800"/>
    <s v="WHR"/>
    <x v="6"/>
    <s v="&gt;=$100.00"/>
    <n v="100"/>
    <n v="0.125"/>
    <n v="62.5"/>
    <n v="58654.999000000003"/>
    <s v="WHR"/>
    <s v="Whirlpool Corp."/>
    <s v="Consumer Discretionary"/>
    <s v="Household Appliances"/>
    <s v="Benton Harbor, Michigan"/>
    <m/>
    <n v="106640"/>
    <n v="1911"/>
  </r>
  <r>
    <d v="2019-05-30T00:00:00"/>
    <s v="WHR"/>
    <s v="sell"/>
    <n v="1600"/>
    <n v="17"/>
    <s v="2019-05-30"/>
    <n v="120.32"/>
    <n v="121.360001"/>
    <n v="118.459999"/>
    <n v="119.790001"/>
    <n v="119.790001"/>
    <n v="486700"/>
    <s v="WHR"/>
    <x v="17"/>
    <s v="&gt;=$100.00"/>
    <n v="100"/>
    <n v="0.125"/>
    <n v="200"/>
    <n v="191664.00159999999"/>
    <s v="WHR"/>
    <s v="Whirlpool Corp."/>
    <s v="Consumer Discretionary"/>
    <s v="Household Appliances"/>
    <s v="Benton Harbor, Michigan"/>
    <m/>
    <n v="106640"/>
    <n v="1911"/>
  </r>
  <r>
    <d v="2019-05-30T00:00:00"/>
    <s v="WHR"/>
    <s v="buy"/>
    <n v="500"/>
    <n v="11"/>
    <s v="2019-05-30"/>
    <n v="120.32"/>
    <n v="121.360001"/>
    <n v="118.459999"/>
    <n v="119.790001"/>
    <n v="119.790001"/>
    <n v="486700"/>
    <s v="WHR"/>
    <x v="1"/>
    <s v="&gt;=$100.00"/>
    <n v="100"/>
    <n v="0.125"/>
    <n v="62.5"/>
    <n v="59895.000500000002"/>
    <s v="WHR"/>
    <s v="Whirlpool Corp."/>
    <s v="Consumer Discretionary"/>
    <s v="Household Appliances"/>
    <s v="Benton Harbor, Michigan"/>
    <m/>
    <n v="106640"/>
    <n v="1911"/>
  </r>
  <r>
    <d v="2019-05-29T00:00:00"/>
    <s v="WHR"/>
    <s v="sell"/>
    <n v="1800"/>
    <n v="15"/>
    <s v="2019-05-29"/>
    <n v="122.220001"/>
    <n v="122.860001"/>
    <n v="119.25"/>
    <n v="120.300003"/>
    <n v="120.300003"/>
    <n v="651000"/>
    <s v="WHR"/>
    <x v="9"/>
    <s v="&gt;=$100.00"/>
    <n v="100"/>
    <n v="0.125"/>
    <n v="225"/>
    <n v="216540.00539999999"/>
    <s v="WHR"/>
    <s v="Whirlpool Corp."/>
    <s v="Consumer Discretionary"/>
    <s v="Household Appliances"/>
    <s v="Benton Harbor, Michigan"/>
    <m/>
    <n v="106640"/>
    <n v="1911"/>
  </r>
  <r>
    <d v="2019-05-29T00:00:00"/>
    <s v="WHR"/>
    <s v="sell"/>
    <n v="700"/>
    <n v="8"/>
    <s v="2019-05-29"/>
    <n v="122.220001"/>
    <n v="122.860001"/>
    <n v="119.25"/>
    <n v="120.300003"/>
    <n v="120.300003"/>
    <n v="651000"/>
    <s v="WHR"/>
    <x v="4"/>
    <s v="&gt;=$100.00"/>
    <n v="100"/>
    <n v="0.125"/>
    <n v="87.5"/>
    <n v="84210.002099999998"/>
    <s v="WHR"/>
    <s v="Whirlpool Corp."/>
    <s v="Consumer Discretionary"/>
    <s v="Household Appliances"/>
    <s v="Benton Harbor, Michigan"/>
    <m/>
    <n v="106640"/>
    <n v="1911"/>
  </r>
  <r>
    <d v="2019-05-29T00:00:00"/>
    <s v="WHR"/>
    <s v="sell"/>
    <n v="1300"/>
    <n v="13"/>
    <s v="2019-05-29"/>
    <n v="122.220001"/>
    <n v="122.860001"/>
    <n v="119.25"/>
    <n v="120.300003"/>
    <n v="120.300003"/>
    <n v="651000"/>
    <s v="WHR"/>
    <x v="13"/>
    <s v="&gt;=$100.00"/>
    <n v="100"/>
    <n v="0.125"/>
    <n v="162.5"/>
    <n v="156390.00390000001"/>
    <s v="WHR"/>
    <s v="Whirlpool Corp."/>
    <s v="Consumer Discretionary"/>
    <s v="Household Appliances"/>
    <s v="Benton Harbor, Michigan"/>
    <m/>
    <n v="106640"/>
    <n v="1911"/>
  </r>
  <r>
    <d v="2019-05-29T00:00:00"/>
    <s v="WHR"/>
    <s v="buy"/>
    <n v="700"/>
    <n v="2"/>
    <s v="2019-05-29"/>
    <n v="122.220001"/>
    <n v="122.860001"/>
    <n v="119.25"/>
    <n v="120.300003"/>
    <n v="120.300003"/>
    <n v="651000"/>
    <s v="WHR"/>
    <x v="10"/>
    <s v="&gt;=$100.00"/>
    <n v="100"/>
    <n v="0.125"/>
    <n v="87.5"/>
    <n v="84210.002099999998"/>
    <s v="WHR"/>
    <s v="Whirlpool Corp."/>
    <s v="Consumer Discretionary"/>
    <s v="Household Appliances"/>
    <s v="Benton Harbor, Michigan"/>
    <m/>
    <n v="106640"/>
    <n v="1911"/>
  </r>
  <r>
    <d v="2019-05-28T00:00:00"/>
    <s v="WHR"/>
    <s v="sell"/>
    <n v="2900"/>
    <n v="12"/>
    <s v="2019-05-28"/>
    <n v="124.959999"/>
    <n v="125.959999"/>
    <n v="122.449997"/>
    <n v="122.5"/>
    <n v="122.5"/>
    <n v="612300"/>
    <s v="WHR"/>
    <x v="11"/>
    <s v="&gt;=$100.00"/>
    <n v="100"/>
    <n v="0.125"/>
    <n v="362.5"/>
    <n v="355250"/>
    <s v="WHR"/>
    <s v="Whirlpool Corp."/>
    <s v="Consumer Discretionary"/>
    <s v="Household Appliances"/>
    <s v="Benton Harbor, Michigan"/>
    <m/>
    <n v="106640"/>
    <n v="1911"/>
  </r>
  <r>
    <d v="2019-05-28T00:00:00"/>
    <s v="WHR"/>
    <s v="buy"/>
    <n v="1600"/>
    <n v="8"/>
    <s v="2019-05-28"/>
    <n v="124.959999"/>
    <n v="125.959999"/>
    <n v="122.449997"/>
    <n v="122.5"/>
    <n v="122.5"/>
    <n v="612300"/>
    <s v="WHR"/>
    <x v="4"/>
    <s v="&gt;=$100.00"/>
    <n v="100"/>
    <n v="0.125"/>
    <n v="200"/>
    <n v="196000"/>
    <s v="WHR"/>
    <s v="Whirlpool Corp."/>
    <s v="Consumer Discretionary"/>
    <s v="Household Appliances"/>
    <s v="Benton Harbor, Michigan"/>
    <m/>
    <n v="106640"/>
    <n v="1911"/>
  </r>
  <r>
    <d v="2019-05-28T00:00:00"/>
    <s v="WHR"/>
    <s v="sell"/>
    <n v="500"/>
    <n v="9"/>
    <s v="2019-05-28"/>
    <n v="124.959999"/>
    <n v="125.959999"/>
    <n v="122.449997"/>
    <n v="122.5"/>
    <n v="122.5"/>
    <n v="612300"/>
    <s v="WHR"/>
    <x v="6"/>
    <s v="&gt;=$100.00"/>
    <n v="100"/>
    <n v="0.125"/>
    <n v="62.5"/>
    <n v="61250"/>
    <s v="WHR"/>
    <s v="Whirlpool Corp."/>
    <s v="Consumer Discretionary"/>
    <s v="Household Appliances"/>
    <s v="Benton Harbor, Michigan"/>
    <m/>
    <n v="106640"/>
    <n v="1911"/>
  </r>
  <r>
    <d v="2019-05-28T00:00:00"/>
    <s v="WHR"/>
    <s v="buy"/>
    <n v="500"/>
    <n v="10"/>
    <s v="2019-05-28"/>
    <n v="124.959999"/>
    <n v="125.959999"/>
    <n v="122.449997"/>
    <n v="122.5"/>
    <n v="122.5"/>
    <n v="612300"/>
    <s v="WHR"/>
    <x v="2"/>
    <s v="&gt;=$100.00"/>
    <n v="100"/>
    <n v="0.125"/>
    <n v="62.5"/>
    <n v="61250"/>
    <s v="WHR"/>
    <s v="Whirlpool Corp."/>
    <s v="Consumer Discretionary"/>
    <s v="Household Appliances"/>
    <s v="Benton Harbor, Michigan"/>
    <m/>
    <n v="106640"/>
    <n v="1911"/>
  </r>
  <r>
    <d v="2019-05-24T00:00:00"/>
    <s v="WHR"/>
    <s v="sell"/>
    <n v="1200"/>
    <n v="17"/>
    <s v="2019-05-24"/>
    <n v="126.80999799999999"/>
    <n v="127.55999799999999"/>
    <n v="124.589996"/>
    <n v="124.889999"/>
    <n v="124.889999"/>
    <n v="630600"/>
    <s v="WHR"/>
    <x v="17"/>
    <s v="&gt;=$100.00"/>
    <n v="100"/>
    <n v="0.125"/>
    <n v="150"/>
    <n v="149867.9988"/>
    <s v="WHR"/>
    <s v="Whirlpool Corp."/>
    <s v="Consumer Discretionary"/>
    <s v="Household Appliances"/>
    <s v="Benton Harbor, Michigan"/>
    <m/>
    <n v="106640"/>
    <n v="1911"/>
  </r>
  <r>
    <d v="2019-06-05T00:00:00"/>
    <s v="WHR"/>
    <s v="sell"/>
    <n v="1200"/>
    <n v="19"/>
    <s v="2019-06-05"/>
    <n v="126.160004"/>
    <n v="126.82"/>
    <n v="122.519997"/>
    <n v="125.589996"/>
    <n v="125.589996"/>
    <n v="545600"/>
    <s v="WHR"/>
    <x v="0"/>
    <s v="&gt;=$100.00"/>
    <n v="100"/>
    <n v="0.125"/>
    <n v="150"/>
    <n v="150707.9952"/>
    <s v="WHR"/>
    <s v="Whirlpool Corp."/>
    <s v="Consumer Discretionary"/>
    <s v="Household Appliances"/>
    <s v="Benton Harbor, Michigan"/>
    <m/>
    <n v="106640"/>
    <n v="1911"/>
  </r>
  <r>
    <d v="2019-06-05T00:00:00"/>
    <s v="WHR"/>
    <s v="sell"/>
    <n v="600"/>
    <n v="7"/>
    <s v="2019-06-05"/>
    <n v="126.160004"/>
    <n v="126.82"/>
    <n v="122.519997"/>
    <n v="125.589996"/>
    <n v="125.589996"/>
    <n v="545600"/>
    <s v="WHR"/>
    <x v="7"/>
    <s v="&gt;=$100.00"/>
    <n v="100"/>
    <n v="0.125"/>
    <n v="75"/>
    <n v="75353.997600000002"/>
    <s v="WHR"/>
    <s v="Whirlpool Corp."/>
    <s v="Consumer Discretionary"/>
    <s v="Household Appliances"/>
    <s v="Benton Harbor, Michigan"/>
    <m/>
    <n v="106640"/>
    <n v="1911"/>
  </r>
  <r>
    <d v="2019-06-04T00:00:00"/>
    <s v="WHR"/>
    <s v="buy"/>
    <n v="1600"/>
    <n v="17"/>
    <s v="2019-06-04"/>
    <n v="118.839996"/>
    <n v="126.05999799999999"/>
    <n v="118.58000199999999"/>
    <n v="125.80999799999999"/>
    <n v="125.80999799999999"/>
    <n v="1036700"/>
    <s v="WHR"/>
    <x v="17"/>
    <s v="&gt;=$100.00"/>
    <n v="100"/>
    <n v="0.125"/>
    <n v="200"/>
    <n v="201295.99679999999"/>
    <s v="WHR"/>
    <s v="Whirlpool Corp."/>
    <s v="Consumer Discretionary"/>
    <s v="Household Appliances"/>
    <s v="Benton Harbor, Michigan"/>
    <m/>
    <n v="106640"/>
    <n v="1911"/>
  </r>
  <r>
    <d v="2019-05-23T00:00:00"/>
    <s v="WHR"/>
    <s v="sell"/>
    <n v="1300"/>
    <n v="20"/>
    <s v="2019-05-23"/>
    <n v="129.179993"/>
    <n v="129.179993"/>
    <n v="124.400002"/>
    <n v="126.050003"/>
    <n v="126.050003"/>
    <n v="933600"/>
    <s v="WHR"/>
    <x v="15"/>
    <s v="&gt;=$100.00"/>
    <n v="100"/>
    <n v="0.125"/>
    <n v="162.5"/>
    <n v="163865.00390000001"/>
    <s v="WHR"/>
    <s v="Whirlpool Corp."/>
    <s v="Consumer Discretionary"/>
    <s v="Household Appliances"/>
    <s v="Benton Harbor, Michigan"/>
    <m/>
    <n v="106640"/>
    <n v="1911"/>
  </r>
  <r>
    <d v="2019-05-13T00:00:00"/>
    <s v="WHR"/>
    <s v="buy"/>
    <n v="700"/>
    <n v="8"/>
    <s v="2019-05-13"/>
    <n v="131.13000500000001"/>
    <n v="132.21000699999999"/>
    <n v="126.160004"/>
    <n v="128.08000200000001"/>
    <n v="126.90387699999999"/>
    <n v="1091900"/>
    <s v="WHR"/>
    <x v="4"/>
    <s v="&gt;=$100.00"/>
    <n v="100"/>
    <n v="0.125"/>
    <n v="87.5"/>
    <n v="88832.713900000002"/>
    <s v="WHR"/>
    <s v="Whirlpool Corp."/>
    <s v="Consumer Discretionary"/>
    <s v="Household Appliances"/>
    <s v="Benton Harbor, Michigan"/>
    <m/>
    <n v="106640"/>
    <n v="1911"/>
  </r>
  <r>
    <d v="2019-05-13T00:00:00"/>
    <s v="WHR"/>
    <s v="buy"/>
    <n v="700"/>
    <n v="13"/>
    <s v="2019-05-13"/>
    <n v="131.13000500000001"/>
    <n v="132.21000699999999"/>
    <n v="126.160004"/>
    <n v="128.08000200000001"/>
    <n v="126.90387699999999"/>
    <n v="1091900"/>
    <s v="WHR"/>
    <x v="13"/>
    <s v="&gt;=$100.00"/>
    <n v="100"/>
    <n v="0.125"/>
    <n v="87.5"/>
    <n v="88832.713900000002"/>
    <s v="WHR"/>
    <s v="Whirlpool Corp."/>
    <s v="Consumer Discretionary"/>
    <s v="Household Appliances"/>
    <s v="Benton Harbor, Michigan"/>
    <m/>
    <n v="106640"/>
    <n v="1911"/>
  </r>
  <r>
    <d v="2019-06-06T00:00:00"/>
    <s v="WHR"/>
    <s v="buy"/>
    <n v="2700"/>
    <n v="18"/>
    <s v="2019-06-06"/>
    <n v="127.599998"/>
    <n v="129.050003"/>
    <n v="125.480003"/>
    <n v="128.16999799999999"/>
    <n v="128.16999799999999"/>
    <n v="776600"/>
    <s v="WHR"/>
    <x v="18"/>
    <s v="&gt;=$100.00"/>
    <n v="100"/>
    <n v="0.125"/>
    <n v="337.5"/>
    <n v="346058.99459999998"/>
    <s v="WHR"/>
    <s v="Whirlpool Corp."/>
    <s v="Consumer Discretionary"/>
    <s v="Household Appliances"/>
    <s v="Benton Harbor, Michigan"/>
    <m/>
    <n v="106640"/>
    <n v="1911"/>
  </r>
  <r>
    <d v="2019-06-06T00:00:00"/>
    <s v="WHR"/>
    <s v="sell"/>
    <n v="200"/>
    <n v="2"/>
    <s v="2019-06-06"/>
    <n v="127.599998"/>
    <n v="129.050003"/>
    <n v="125.480003"/>
    <n v="128.16999799999999"/>
    <n v="128.16999799999999"/>
    <n v="776600"/>
    <s v="WHR"/>
    <x v="10"/>
    <s v="&gt;=$100.00"/>
    <n v="100"/>
    <n v="0.125"/>
    <n v="25"/>
    <n v="25633.999599999999"/>
    <s v="WHR"/>
    <s v="Whirlpool Corp."/>
    <s v="Consumer Discretionary"/>
    <s v="Household Appliances"/>
    <s v="Benton Harbor, Michigan"/>
    <m/>
    <n v="106640"/>
    <n v="1911"/>
  </r>
  <r>
    <d v="2019-06-06T00:00:00"/>
    <s v="WHR"/>
    <s v="sell"/>
    <n v="1800"/>
    <n v="14"/>
    <s v="2019-06-06"/>
    <n v="127.599998"/>
    <n v="129.050003"/>
    <n v="125.480003"/>
    <n v="128.16999799999999"/>
    <n v="128.16999799999999"/>
    <n v="776600"/>
    <s v="WHR"/>
    <x v="16"/>
    <s v="&gt;=$100.00"/>
    <n v="100"/>
    <n v="0.125"/>
    <n v="225"/>
    <n v="230705.9964"/>
    <s v="WHR"/>
    <s v="Whirlpool Corp."/>
    <s v="Consumer Discretionary"/>
    <s v="Household Appliances"/>
    <s v="Benton Harbor, Michigan"/>
    <m/>
    <n v="106640"/>
    <n v="1911"/>
  </r>
  <r>
    <d v="2019-05-17T00:00:00"/>
    <s v="WHR"/>
    <s v="sell"/>
    <n v="1000"/>
    <n v="15"/>
    <s v="2019-05-17"/>
    <n v="128.78999300000001"/>
    <n v="130.050003"/>
    <n v="126.58000199999999"/>
    <n v="128.63000500000001"/>
    <n v="128.63000500000001"/>
    <n v="531600"/>
    <s v="WHR"/>
    <x v="9"/>
    <s v="&gt;=$100.00"/>
    <n v="100"/>
    <n v="0.125"/>
    <n v="125"/>
    <n v="128630.005"/>
    <s v="WHR"/>
    <s v="Whirlpool Corp."/>
    <s v="Consumer Discretionary"/>
    <s v="Household Appliances"/>
    <s v="Benton Harbor, Michigan"/>
    <m/>
    <n v="106640"/>
    <n v="1911"/>
  </r>
  <r>
    <d v="2019-05-17T00:00:00"/>
    <s v="WHR"/>
    <s v="sell"/>
    <n v="1200"/>
    <n v="14"/>
    <s v="2019-05-17"/>
    <n v="128.78999300000001"/>
    <n v="130.050003"/>
    <n v="126.58000199999999"/>
    <n v="128.63000500000001"/>
    <n v="128.63000500000001"/>
    <n v="531600"/>
    <s v="WHR"/>
    <x v="16"/>
    <s v="&gt;=$100.00"/>
    <n v="100"/>
    <n v="0.125"/>
    <n v="150"/>
    <n v="154356.00599999999"/>
    <s v="WHR"/>
    <s v="Whirlpool Corp."/>
    <s v="Consumer Discretionary"/>
    <s v="Household Appliances"/>
    <s v="Benton Harbor, Michigan"/>
    <m/>
    <n v="106640"/>
    <n v="1911"/>
  </r>
  <r>
    <d v="2019-05-17T00:00:00"/>
    <s v="WHR"/>
    <s v="sell"/>
    <n v="1400"/>
    <n v="19"/>
    <s v="2019-05-17"/>
    <n v="128.78999300000001"/>
    <n v="130.050003"/>
    <n v="126.58000199999999"/>
    <n v="128.63000500000001"/>
    <n v="128.63000500000001"/>
    <n v="531600"/>
    <s v="WHR"/>
    <x v="0"/>
    <s v="&gt;=$100.00"/>
    <n v="100"/>
    <n v="0.125"/>
    <n v="175"/>
    <n v="180082.00700000001"/>
    <s v="WHR"/>
    <s v="Whirlpool Corp."/>
    <s v="Consumer Discretionary"/>
    <s v="Household Appliances"/>
    <s v="Benton Harbor, Michigan"/>
    <m/>
    <n v="106640"/>
    <n v="1911"/>
  </r>
  <r>
    <d v="2019-05-17T00:00:00"/>
    <s v="WHR"/>
    <s v="buy"/>
    <n v="1200"/>
    <n v="12"/>
    <s v="2019-05-17"/>
    <n v="128.78999300000001"/>
    <n v="130.050003"/>
    <n v="126.58000199999999"/>
    <n v="128.63000500000001"/>
    <n v="128.63000500000001"/>
    <n v="531600"/>
    <s v="WHR"/>
    <x v="11"/>
    <s v="&gt;=$100.00"/>
    <n v="100"/>
    <n v="0.125"/>
    <n v="150"/>
    <n v="154356.00599999999"/>
    <s v="WHR"/>
    <s v="Whirlpool Corp."/>
    <s v="Consumer Discretionary"/>
    <s v="Household Appliances"/>
    <s v="Benton Harbor, Michigan"/>
    <m/>
    <n v="106640"/>
    <n v="1911"/>
  </r>
  <r>
    <d v="2019-06-07T00:00:00"/>
    <s v="WHR"/>
    <s v="sell"/>
    <n v="2600"/>
    <n v="17"/>
    <s v="2019-06-07"/>
    <n v="128.13999899999999"/>
    <n v="129.320007"/>
    <n v="127.44000200000001"/>
    <n v="128.740005"/>
    <n v="128.740005"/>
    <n v="465600"/>
    <s v="WHR"/>
    <x v="17"/>
    <s v="&gt;=$100.00"/>
    <n v="100"/>
    <n v="0.125"/>
    <n v="325"/>
    <n v="334724.01299999998"/>
    <s v="WHR"/>
    <s v="Whirlpool Corp."/>
    <s v="Consumer Discretionary"/>
    <s v="Household Appliances"/>
    <s v="Benton Harbor, Michigan"/>
    <m/>
    <n v="106640"/>
    <n v="1911"/>
  </r>
  <r>
    <d v="2019-05-15T00:00:00"/>
    <s v="WHR"/>
    <s v="sell"/>
    <n v="1400"/>
    <n v="11"/>
    <s v="2019-05-15"/>
    <n v="128.89999399999999"/>
    <n v="131.66000399999999"/>
    <n v="127.900002"/>
    <n v="130.679993"/>
    <n v="129.479996"/>
    <n v="796700"/>
    <s v="WHR"/>
    <x v="1"/>
    <s v="&gt;=$100.00"/>
    <n v="100"/>
    <n v="0.125"/>
    <n v="175"/>
    <n v="181271.9944"/>
    <s v="WHR"/>
    <s v="Whirlpool Corp."/>
    <s v="Consumer Discretionary"/>
    <s v="Household Appliances"/>
    <s v="Benton Harbor, Michigan"/>
    <m/>
    <n v="106640"/>
    <n v="1911"/>
  </r>
  <r>
    <d v="2019-05-20T00:00:00"/>
    <s v="WHR"/>
    <s v="sell"/>
    <n v="1300"/>
    <n v="17"/>
    <s v="2019-05-20"/>
    <n v="127.650002"/>
    <n v="130"/>
    <n v="127"/>
    <n v="129.520004"/>
    <n v="129.520004"/>
    <n v="544300"/>
    <s v="WHR"/>
    <x v="17"/>
    <s v="&gt;=$100.00"/>
    <n v="100"/>
    <n v="0.125"/>
    <n v="162.5"/>
    <n v="168376.00520000001"/>
    <s v="WHR"/>
    <s v="Whirlpool Corp."/>
    <s v="Consumer Discretionary"/>
    <s v="Household Appliances"/>
    <s v="Benton Harbor, Michigan"/>
    <m/>
    <n v="106640"/>
    <n v="1911"/>
  </r>
  <r>
    <d v="2019-05-20T00:00:00"/>
    <s v="WHR"/>
    <s v="buy"/>
    <n v="1200"/>
    <n v="5"/>
    <s v="2019-05-20"/>
    <n v="127.650002"/>
    <n v="130"/>
    <n v="127"/>
    <n v="129.520004"/>
    <n v="129.520004"/>
    <n v="544300"/>
    <s v="WHR"/>
    <x v="12"/>
    <s v="&gt;=$100.00"/>
    <n v="100"/>
    <n v="0.125"/>
    <n v="150"/>
    <n v="155424.0048"/>
    <s v="WHR"/>
    <s v="Whirlpool Corp."/>
    <s v="Consumer Discretionary"/>
    <s v="Household Appliances"/>
    <s v="Benton Harbor, Michigan"/>
    <m/>
    <n v="106640"/>
    <n v="1911"/>
  </r>
  <r>
    <d v="2019-05-20T00:00:00"/>
    <s v="WHR"/>
    <s v="sell"/>
    <n v="500"/>
    <n v="11"/>
    <s v="2019-05-20"/>
    <n v="127.650002"/>
    <n v="130"/>
    <n v="127"/>
    <n v="129.520004"/>
    <n v="129.520004"/>
    <n v="544300"/>
    <s v="WHR"/>
    <x v="1"/>
    <s v="&gt;=$100.00"/>
    <n v="100"/>
    <n v="0.125"/>
    <n v="62.5"/>
    <n v="64760.002"/>
    <s v="WHR"/>
    <s v="Whirlpool Corp."/>
    <s v="Consumer Discretionary"/>
    <s v="Household Appliances"/>
    <s v="Benton Harbor, Michigan"/>
    <m/>
    <n v="106640"/>
    <n v="1911"/>
  </r>
  <r>
    <d v="2019-05-16T00:00:00"/>
    <s v="WHR"/>
    <s v="buy"/>
    <n v="700"/>
    <n v="13"/>
    <s v="2019-05-16"/>
    <n v="129.61999499999999"/>
    <n v="131.770004"/>
    <n v="129.179993"/>
    <n v="129.91999799999999"/>
    <n v="129.91999799999999"/>
    <n v="705900"/>
    <s v="WHR"/>
    <x v="13"/>
    <s v="&gt;=$100.00"/>
    <n v="100"/>
    <n v="0.125"/>
    <n v="87.5"/>
    <n v="90943.998599999992"/>
    <s v="WHR"/>
    <s v="Whirlpool Corp."/>
    <s v="Consumer Discretionary"/>
    <s v="Household Appliances"/>
    <s v="Benton Harbor, Michigan"/>
    <m/>
    <n v="106640"/>
    <n v="1911"/>
  </r>
  <r>
    <d v="2019-05-16T00:00:00"/>
    <s v="WHR"/>
    <s v="buy"/>
    <n v="400"/>
    <n v="6"/>
    <s v="2019-05-16"/>
    <n v="129.61999499999999"/>
    <n v="131.770004"/>
    <n v="129.179993"/>
    <n v="129.91999799999999"/>
    <n v="129.91999799999999"/>
    <n v="705900"/>
    <s v="WHR"/>
    <x v="5"/>
    <s v="&gt;=$100.00"/>
    <n v="100"/>
    <n v="0.125"/>
    <n v="50"/>
    <n v="51967.999199999998"/>
    <s v="WHR"/>
    <s v="Whirlpool Corp."/>
    <s v="Consumer Discretionary"/>
    <s v="Household Appliances"/>
    <s v="Benton Harbor, Michigan"/>
    <m/>
    <n v="106640"/>
    <n v="1911"/>
  </r>
  <r>
    <d v="2019-06-12T00:00:00"/>
    <s v="WHR"/>
    <s v="buy"/>
    <n v="1200"/>
    <n v="15"/>
    <s v="2019-06-12"/>
    <n v="130.08000200000001"/>
    <n v="131.570007"/>
    <n v="128.46000699999999"/>
    <n v="130.16999799999999"/>
    <n v="130.16999799999999"/>
    <n v="507200"/>
    <s v="WHR"/>
    <x v="9"/>
    <s v="&gt;=$100.00"/>
    <n v="100"/>
    <n v="0.125"/>
    <n v="150"/>
    <n v="156203.9976"/>
    <s v="WHR"/>
    <s v="Whirlpool Corp."/>
    <s v="Consumer Discretionary"/>
    <s v="Household Appliances"/>
    <s v="Benton Harbor, Michigan"/>
    <m/>
    <n v="106640"/>
    <n v="1911"/>
  </r>
  <r>
    <d v="2019-06-10T00:00:00"/>
    <s v="WHR"/>
    <s v="sell"/>
    <n v="1600"/>
    <n v="8"/>
    <s v="2019-06-10"/>
    <n v="130"/>
    <n v="131.69000199999999"/>
    <n v="128.779999"/>
    <n v="130.240005"/>
    <n v="130.240005"/>
    <n v="558400"/>
    <s v="WHR"/>
    <x v="4"/>
    <s v="&gt;=$100.00"/>
    <n v="100"/>
    <n v="0.125"/>
    <n v="200"/>
    <n v="208384.008"/>
    <s v="WHR"/>
    <s v="Whirlpool Corp."/>
    <s v="Consumer Discretionary"/>
    <s v="Household Appliances"/>
    <s v="Benton Harbor, Michigan"/>
    <m/>
    <n v="106640"/>
    <n v="1911"/>
  </r>
  <r>
    <d v="2019-06-11T00:00:00"/>
    <s v="WHR"/>
    <s v="buy"/>
    <n v="900"/>
    <n v="13"/>
    <s v="2019-06-11"/>
    <n v="131.10000600000001"/>
    <n v="132.13999899999999"/>
    <n v="129.85000600000001"/>
    <n v="130.30999800000001"/>
    <n v="130.30999800000001"/>
    <n v="454800"/>
    <s v="WHR"/>
    <x v="13"/>
    <s v="&gt;=$100.00"/>
    <n v="100"/>
    <n v="0.125"/>
    <n v="112.5"/>
    <n v="117278.9982"/>
    <s v="WHR"/>
    <s v="Whirlpool Corp."/>
    <s v="Consumer Discretionary"/>
    <s v="Household Appliances"/>
    <s v="Benton Harbor, Michigan"/>
    <m/>
    <n v="106640"/>
    <n v="1911"/>
  </r>
  <r>
    <d v="2019-06-11T00:00:00"/>
    <s v="WHR"/>
    <s v="buy"/>
    <n v="1900"/>
    <n v="18"/>
    <s v="2019-06-11"/>
    <n v="131.10000600000001"/>
    <n v="132.13999899999999"/>
    <n v="129.85000600000001"/>
    <n v="130.30999800000001"/>
    <n v="130.30999800000001"/>
    <n v="454800"/>
    <s v="WHR"/>
    <x v="18"/>
    <s v="&gt;=$100.00"/>
    <n v="100"/>
    <n v="0.125"/>
    <n v="237.5"/>
    <n v="247588.99619999999"/>
    <s v="WHR"/>
    <s v="Whirlpool Corp."/>
    <s v="Consumer Discretionary"/>
    <s v="Household Appliances"/>
    <s v="Benton Harbor, Michigan"/>
    <m/>
    <n v="106640"/>
    <n v="1911"/>
  </r>
  <r>
    <d v="2019-05-22T00:00:00"/>
    <s v="WHR"/>
    <s v="sell"/>
    <n v="1100"/>
    <n v="6"/>
    <s v="2019-05-22"/>
    <n v="130.949997"/>
    <n v="132.490005"/>
    <n v="130.300003"/>
    <n v="131"/>
    <n v="131"/>
    <n v="683800"/>
    <s v="WHR"/>
    <x v="5"/>
    <s v="&gt;=$100.00"/>
    <n v="100"/>
    <n v="0.125"/>
    <n v="137.5"/>
    <n v="144100"/>
    <s v="WHR"/>
    <s v="Whirlpool Corp."/>
    <s v="Consumer Discretionary"/>
    <s v="Household Appliances"/>
    <s v="Benton Harbor, Michigan"/>
    <m/>
    <n v="106640"/>
    <n v="1911"/>
  </r>
  <r>
    <d v="2019-04-03T00:00:00"/>
    <s v="WHR"/>
    <s v="buy"/>
    <n v="1000"/>
    <n v="20"/>
    <s v="2019-04-03"/>
    <n v="134.86000100000001"/>
    <n v="134.929993"/>
    <n v="132.220001"/>
    <n v="132.770004"/>
    <n v="131.55081200000001"/>
    <n v="785400"/>
    <s v="WHR"/>
    <x v="15"/>
    <s v="&gt;=$100.00"/>
    <n v="100"/>
    <n v="0.125"/>
    <n v="125"/>
    <n v="131550.81200000001"/>
    <s v="WHR"/>
    <s v="Whirlpool Corp."/>
    <s v="Consumer Discretionary"/>
    <s v="Household Appliances"/>
    <s v="Benton Harbor, Michigan"/>
    <m/>
    <n v="106640"/>
    <n v="1911"/>
  </r>
  <r>
    <d v="2019-04-03T00:00:00"/>
    <s v="WHR"/>
    <s v="sell"/>
    <n v="1300"/>
    <n v="16"/>
    <s v="2019-04-03"/>
    <n v="134.86000100000001"/>
    <n v="134.929993"/>
    <n v="132.220001"/>
    <n v="132.770004"/>
    <n v="131.55081200000001"/>
    <n v="785400"/>
    <s v="WHR"/>
    <x v="8"/>
    <s v="&gt;=$100.00"/>
    <n v="100"/>
    <n v="0.125"/>
    <n v="162.5"/>
    <n v="171016.05559999999"/>
    <s v="WHR"/>
    <s v="Whirlpool Corp."/>
    <s v="Consumer Discretionary"/>
    <s v="Household Appliances"/>
    <s v="Benton Harbor, Michigan"/>
    <m/>
    <n v="106640"/>
    <n v="1911"/>
  </r>
  <r>
    <d v="2019-04-03T00:00:00"/>
    <s v="WHR"/>
    <s v="sell"/>
    <n v="500"/>
    <n v="10"/>
    <s v="2019-04-03"/>
    <n v="134.86000100000001"/>
    <n v="134.929993"/>
    <n v="132.220001"/>
    <n v="132.770004"/>
    <n v="131.55081200000001"/>
    <n v="785400"/>
    <s v="WHR"/>
    <x v="2"/>
    <s v="&gt;=$100.00"/>
    <n v="100"/>
    <n v="0.125"/>
    <n v="62.5"/>
    <n v="65775.406000000003"/>
    <s v="WHR"/>
    <s v="Whirlpool Corp."/>
    <s v="Consumer Discretionary"/>
    <s v="Household Appliances"/>
    <s v="Benton Harbor, Michigan"/>
    <m/>
    <n v="106640"/>
    <n v="1911"/>
  </r>
  <r>
    <d v="2019-04-03T00:00:00"/>
    <s v="WHR"/>
    <s v="buy"/>
    <n v="700"/>
    <n v="6"/>
    <s v="2019-04-03"/>
    <n v="134.86000100000001"/>
    <n v="134.929993"/>
    <n v="132.220001"/>
    <n v="132.770004"/>
    <n v="131.55081200000001"/>
    <n v="785400"/>
    <s v="WHR"/>
    <x v="5"/>
    <s v="&gt;=$100.00"/>
    <n v="100"/>
    <n v="0.125"/>
    <n v="87.5"/>
    <n v="92085.568400000004"/>
    <s v="WHR"/>
    <s v="Whirlpool Corp."/>
    <s v="Consumer Discretionary"/>
    <s v="Household Appliances"/>
    <s v="Benton Harbor, Michigan"/>
    <m/>
    <n v="106640"/>
    <n v="1911"/>
  </r>
  <r>
    <d v="2019-05-21T00:00:00"/>
    <s v="WHR"/>
    <s v="sell"/>
    <n v="1200"/>
    <n v="8"/>
    <s v="2019-05-21"/>
    <n v="129.38000500000001"/>
    <n v="132.69000199999999"/>
    <n v="129.38000500000001"/>
    <n v="132.5"/>
    <n v="132.5"/>
    <n v="667900"/>
    <s v="WHR"/>
    <x v="4"/>
    <s v="&gt;=$100.00"/>
    <n v="100"/>
    <n v="0.125"/>
    <n v="150"/>
    <n v="159000"/>
    <s v="WHR"/>
    <s v="Whirlpool Corp."/>
    <s v="Consumer Discretionary"/>
    <s v="Household Appliances"/>
    <s v="Benton Harbor, Michigan"/>
    <m/>
    <n v="106640"/>
    <n v="1911"/>
  </r>
  <r>
    <d v="2019-05-09T00:00:00"/>
    <s v="WHR"/>
    <s v="sell"/>
    <n v="800"/>
    <n v="10"/>
    <s v="2019-05-09"/>
    <n v="135.699997"/>
    <n v="135.88000500000001"/>
    <n v="131.28999300000001"/>
    <n v="133.83000200000001"/>
    <n v="132.60107400000001"/>
    <n v="833000"/>
    <s v="WHR"/>
    <x v="2"/>
    <s v="&gt;=$100.00"/>
    <n v="100"/>
    <n v="0.125"/>
    <n v="100"/>
    <n v="106080.85920000001"/>
    <s v="WHR"/>
    <s v="Whirlpool Corp."/>
    <s v="Consumer Discretionary"/>
    <s v="Household Appliances"/>
    <s v="Benton Harbor, Michigan"/>
    <m/>
    <n v="106640"/>
    <n v="1911"/>
  </r>
  <r>
    <d v="2019-04-04T00:00:00"/>
    <s v="WHR"/>
    <s v="buy"/>
    <n v="100"/>
    <n v="6"/>
    <s v="2019-04-04"/>
    <n v="132.71000699999999"/>
    <n v="134.470001"/>
    <n v="132.39999399999999"/>
    <n v="134.470001"/>
    <n v="133.23519899999999"/>
    <n v="610100"/>
    <s v="WHR"/>
    <x v="5"/>
    <s v="&gt;=$100.00"/>
    <n v="100"/>
    <n v="0.125"/>
    <n v="12.5"/>
    <n v="13323.519899999999"/>
    <s v="WHR"/>
    <s v="Whirlpool Corp."/>
    <s v="Consumer Discretionary"/>
    <s v="Household Appliances"/>
    <s v="Benton Harbor, Michigan"/>
    <m/>
    <n v="106640"/>
    <n v="1911"/>
  </r>
  <r>
    <d v="2019-04-01T00:00:00"/>
    <s v="WHR"/>
    <s v="buy"/>
    <n v="100"/>
    <n v="4"/>
    <s v="2019-04-01"/>
    <n v="133.64999399999999"/>
    <n v="134.60000600000001"/>
    <n v="132.25"/>
    <n v="134.470001"/>
    <n v="133.23519899999999"/>
    <n v="572200"/>
    <s v="WHR"/>
    <x v="14"/>
    <s v="&gt;=$100.00"/>
    <n v="100"/>
    <n v="0.125"/>
    <n v="12.5"/>
    <n v="13323.519899999999"/>
    <s v="WHR"/>
    <s v="Whirlpool Corp."/>
    <s v="Consumer Discretionary"/>
    <s v="Household Appliances"/>
    <s v="Benton Harbor, Michigan"/>
    <m/>
    <n v="106640"/>
    <n v="1911"/>
  </r>
  <r>
    <d v="2019-04-04T00:00:00"/>
    <s v="WHR"/>
    <s v="buy"/>
    <n v="2200"/>
    <n v="15"/>
    <s v="2019-04-04"/>
    <n v="132.71000699999999"/>
    <n v="134.470001"/>
    <n v="132.39999399999999"/>
    <n v="134.470001"/>
    <n v="133.23519899999999"/>
    <n v="610100"/>
    <s v="WHR"/>
    <x v="9"/>
    <s v="&gt;=$100.00"/>
    <n v="100"/>
    <n v="0.125"/>
    <n v="275"/>
    <n v="293117.43780000001"/>
    <s v="WHR"/>
    <s v="Whirlpool Corp."/>
    <s v="Consumer Discretionary"/>
    <s v="Household Appliances"/>
    <s v="Benton Harbor, Michigan"/>
    <m/>
    <n v="106640"/>
    <n v="1911"/>
  </r>
  <r>
    <d v="2019-04-02T00:00:00"/>
    <s v="WHR"/>
    <s v="buy"/>
    <n v="100"/>
    <n v="1"/>
    <s v="2019-04-02"/>
    <n v="134.41000399999999"/>
    <n v="135.14999399999999"/>
    <n v="133.39999399999999"/>
    <n v="134.58999600000001"/>
    <n v="133.354095"/>
    <n v="563700"/>
    <s v="WHR"/>
    <x v="19"/>
    <s v="&gt;=$100.00"/>
    <n v="100"/>
    <n v="0.125"/>
    <n v="12.5"/>
    <n v="13335.4095"/>
    <s v="WHR"/>
    <s v="Whirlpool Corp."/>
    <s v="Consumer Discretionary"/>
    <s v="Household Appliances"/>
    <s v="Benton Harbor, Michigan"/>
    <m/>
    <n v="106640"/>
    <n v="1911"/>
  </r>
  <r>
    <d v="2019-04-02T00:00:00"/>
    <s v="WHR"/>
    <s v="sell"/>
    <n v="1300"/>
    <n v="13"/>
    <s v="2019-04-02"/>
    <n v="134.41000399999999"/>
    <n v="135.14999399999999"/>
    <n v="133.39999399999999"/>
    <n v="134.58999600000001"/>
    <n v="133.354095"/>
    <n v="563700"/>
    <s v="WHR"/>
    <x v="13"/>
    <s v="&gt;=$100.00"/>
    <n v="100"/>
    <n v="0.125"/>
    <n v="162.5"/>
    <n v="173360.3235"/>
    <s v="WHR"/>
    <s v="Whirlpool Corp."/>
    <s v="Consumer Discretionary"/>
    <s v="Household Appliances"/>
    <s v="Benton Harbor, Michigan"/>
    <m/>
    <n v="106640"/>
    <n v="1911"/>
  </r>
  <r>
    <d v="2019-04-02T00:00:00"/>
    <s v="WHR"/>
    <s v="buy"/>
    <n v="400"/>
    <n v="9"/>
    <s v="2019-04-02"/>
    <n v="134.41000399999999"/>
    <n v="135.14999399999999"/>
    <n v="133.39999399999999"/>
    <n v="134.58999600000001"/>
    <n v="133.354095"/>
    <n v="563700"/>
    <s v="WHR"/>
    <x v="6"/>
    <s v="&gt;=$100.00"/>
    <n v="100"/>
    <n v="0.125"/>
    <n v="50"/>
    <n v="53341.637999999999"/>
    <s v="WHR"/>
    <s v="Whirlpool Corp."/>
    <s v="Consumer Discretionary"/>
    <s v="Household Appliances"/>
    <s v="Benton Harbor, Michigan"/>
    <m/>
    <n v="106640"/>
    <n v="1911"/>
  </r>
  <r>
    <d v="2019-04-02T00:00:00"/>
    <s v="WHR"/>
    <s v="sell"/>
    <n v="1200"/>
    <n v="19"/>
    <s v="2019-04-02"/>
    <n v="134.41000399999999"/>
    <n v="135.14999399999999"/>
    <n v="133.39999399999999"/>
    <n v="134.58999600000001"/>
    <n v="133.354095"/>
    <n v="563700"/>
    <s v="WHR"/>
    <x v="0"/>
    <s v="&gt;=$100.00"/>
    <n v="100"/>
    <n v="0.125"/>
    <n v="150"/>
    <n v="160024.91399999999"/>
    <s v="WHR"/>
    <s v="Whirlpool Corp."/>
    <s v="Consumer Discretionary"/>
    <s v="Household Appliances"/>
    <s v="Benton Harbor, Michigan"/>
    <m/>
    <n v="106640"/>
    <n v="1911"/>
  </r>
  <r>
    <d v="2019-04-09T00:00:00"/>
    <s v="WHR"/>
    <s v="buy"/>
    <n v="1000"/>
    <n v="14"/>
    <s v="2019-04-09"/>
    <n v="137.61000100000001"/>
    <n v="137.61000100000001"/>
    <n v="134.41000399999999"/>
    <n v="134.779999"/>
    <n v="133.54234299999999"/>
    <n v="553200"/>
    <s v="WHR"/>
    <x v="16"/>
    <s v="&gt;=$100.00"/>
    <n v="100"/>
    <n v="0.125"/>
    <n v="125"/>
    <n v="133542.34299999999"/>
    <s v="WHR"/>
    <s v="Whirlpool Corp."/>
    <s v="Consumer Discretionary"/>
    <s v="Household Appliances"/>
    <s v="Benton Harbor, Michigan"/>
    <m/>
    <n v="106640"/>
    <n v="1911"/>
  </r>
  <r>
    <d v="2019-04-25T00:00:00"/>
    <s v="WHR"/>
    <s v="buy"/>
    <n v="800"/>
    <n v="12"/>
    <s v="2019-04-25"/>
    <n v="138.58999600000001"/>
    <n v="138.58999600000001"/>
    <n v="134.33999600000001"/>
    <n v="135.03999300000001"/>
    <n v="133.79995700000001"/>
    <n v="991600"/>
    <s v="WHR"/>
    <x v="11"/>
    <s v="&gt;=$100.00"/>
    <n v="100"/>
    <n v="0.125"/>
    <n v="100"/>
    <n v="107039.9656"/>
    <s v="WHR"/>
    <s v="Whirlpool Corp."/>
    <s v="Consumer Discretionary"/>
    <s v="Household Appliances"/>
    <s v="Benton Harbor, Michigan"/>
    <m/>
    <n v="106640"/>
    <n v="1911"/>
  </r>
  <r>
    <d v="2019-04-25T00:00:00"/>
    <s v="WHR"/>
    <s v="buy"/>
    <n v="1400"/>
    <n v="18"/>
    <s v="2019-04-25"/>
    <n v="138.58999600000001"/>
    <n v="138.58999600000001"/>
    <n v="134.33999600000001"/>
    <n v="135.03999300000001"/>
    <n v="133.79995700000001"/>
    <n v="991600"/>
    <s v="WHR"/>
    <x v="18"/>
    <s v="&gt;=$100.00"/>
    <n v="100"/>
    <n v="0.125"/>
    <n v="175"/>
    <n v="187319.93979999999"/>
    <s v="WHR"/>
    <s v="Whirlpool Corp."/>
    <s v="Consumer Discretionary"/>
    <s v="Household Appliances"/>
    <s v="Benton Harbor, Michigan"/>
    <m/>
    <n v="106640"/>
    <n v="1911"/>
  </r>
  <r>
    <d v="2019-04-05T00:00:00"/>
    <s v="WHR"/>
    <s v="sell"/>
    <n v="1800"/>
    <n v="19"/>
    <s v="2019-04-05"/>
    <n v="134.66000399999999"/>
    <n v="136.679993"/>
    <n v="134.11999499999999"/>
    <n v="136.11000100000001"/>
    <n v="134.86013800000001"/>
    <n v="614700"/>
    <s v="WHR"/>
    <x v="0"/>
    <s v="&gt;=$100.00"/>
    <n v="100"/>
    <n v="0.125"/>
    <n v="225"/>
    <n v="242748.24840000001"/>
    <s v="WHR"/>
    <s v="Whirlpool Corp."/>
    <s v="Consumer Discretionary"/>
    <s v="Household Appliances"/>
    <s v="Benton Harbor, Michigan"/>
    <m/>
    <n v="106640"/>
    <n v="1911"/>
  </r>
  <r>
    <d v="2019-04-05T00:00:00"/>
    <s v="WHR"/>
    <s v="buy"/>
    <n v="300"/>
    <n v="8"/>
    <s v="2019-04-05"/>
    <n v="134.66000399999999"/>
    <n v="136.679993"/>
    <n v="134.11999499999999"/>
    <n v="136.11000100000001"/>
    <n v="134.86013800000001"/>
    <n v="614700"/>
    <s v="WHR"/>
    <x v="4"/>
    <s v="&gt;=$100.00"/>
    <n v="100"/>
    <n v="0.125"/>
    <n v="37.5"/>
    <n v="40458.041400000002"/>
    <s v="WHR"/>
    <s v="Whirlpool Corp."/>
    <s v="Consumer Discretionary"/>
    <s v="Household Appliances"/>
    <s v="Benton Harbor, Michigan"/>
    <m/>
    <n v="106640"/>
    <n v="1911"/>
  </r>
  <r>
    <d v="2019-04-05T00:00:00"/>
    <s v="WHR"/>
    <s v="sell"/>
    <n v="1000"/>
    <n v="15"/>
    <s v="2019-04-05"/>
    <n v="134.66000399999999"/>
    <n v="136.679993"/>
    <n v="134.11999499999999"/>
    <n v="136.11000100000001"/>
    <n v="134.86013800000001"/>
    <n v="614700"/>
    <s v="WHR"/>
    <x v="9"/>
    <s v="&gt;=$100.00"/>
    <n v="100"/>
    <n v="0.125"/>
    <n v="125"/>
    <n v="134860.13800000001"/>
    <s v="WHR"/>
    <s v="Whirlpool Corp."/>
    <s v="Consumer Discretionary"/>
    <s v="Household Appliances"/>
    <s v="Benton Harbor, Michigan"/>
    <m/>
    <n v="106640"/>
    <n v="1911"/>
  </r>
  <r>
    <d v="2019-06-13T00:00:00"/>
    <s v="WHR"/>
    <s v="buy"/>
    <n v="1200"/>
    <n v="11"/>
    <s v="2019-06-13"/>
    <n v="131.25"/>
    <n v="135.13999899999999"/>
    <n v="131.25"/>
    <n v="135.08000200000001"/>
    <n v="135.08000200000001"/>
    <n v="762300"/>
    <s v="WHR"/>
    <x v="1"/>
    <s v="&gt;=$100.00"/>
    <n v="100"/>
    <n v="0.125"/>
    <n v="150"/>
    <n v="162096.0024"/>
    <s v="WHR"/>
    <s v="Whirlpool Corp."/>
    <s v="Consumer Discretionary"/>
    <s v="Household Appliances"/>
    <s v="Benton Harbor, Michigan"/>
    <m/>
    <n v="106640"/>
    <n v="1911"/>
  </r>
  <r>
    <d v="2019-06-13T00:00:00"/>
    <s v="WHR"/>
    <s v="buy"/>
    <n v="1700"/>
    <n v="15"/>
    <s v="2019-06-13"/>
    <n v="131.25"/>
    <n v="135.13999899999999"/>
    <n v="131.25"/>
    <n v="135.08000200000001"/>
    <n v="135.08000200000001"/>
    <n v="762300"/>
    <s v="WHR"/>
    <x v="9"/>
    <s v="&gt;=$100.00"/>
    <n v="100"/>
    <n v="0.125"/>
    <n v="212.5"/>
    <n v="229636.00339999999"/>
    <s v="WHR"/>
    <s v="Whirlpool Corp."/>
    <s v="Consumer Discretionary"/>
    <s v="Household Appliances"/>
    <s v="Benton Harbor, Michigan"/>
    <m/>
    <n v="106640"/>
    <n v="1911"/>
  </r>
  <r>
    <d v="2019-04-15T00:00:00"/>
    <s v="WHR"/>
    <s v="sell"/>
    <n v="1000"/>
    <n v="12"/>
    <s v="2019-04-15"/>
    <n v="139.990005"/>
    <n v="140.220001"/>
    <n v="136.020004"/>
    <n v="136.36999499999999"/>
    <n v="135.11773700000001"/>
    <n v="1141100"/>
    <s v="WHR"/>
    <x v="11"/>
    <s v="&gt;=$100.00"/>
    <n v="100"/>
    <n v="0.125"/>
    <n v="125"/>
    <n v="135117.73699999999"/>
    <s v="WHR"/>
    <s v="Whirlpool Corp."/>
    <s v="Consumer Discretionary"/>
    <s v="Household Appliances"/>
    <s v="Benton Harbor, Michigan"/>
    <m/>
    <n v="106640"/>
    <n v="1911"/>
  </r>
  <r>
    <d v="2019-04-15T00:00:00"/>
    <s v="WHR"/>
    <s v="sell"/>
    <n v="1800"/>
    <n v="19"/>
    <s v="2019-04-15"/>
    <n v="139.990005"/>
    <n v="140.220001"/>
    <n v="136.020004"/>
    <n v="136.36999499999999"/>
    <n v="135.11773700000001"/>
    <n v="1141100"/>
    <s v="WHR"/>
    <x v="0"/>
    <s v="&gt;=$100.00"/>
    <n v="100"/>
    <n v="0.125"/>
    <n v="225"/>
    <n v="243211.92660000001"/>
    <s v="WHR"/>
    <s v="Whirlpool Corp."/>
    <s v="Consumer Discretionary"/>
    <s v="Household Appliances"/>
    <s v="Benton Harbor, Michigan"/>
    <m/>
    <n v="106640"/>
    <n v="1911"/>
  </r>
  <r>
    <d v="2019-04-17T00:00:00"/>
    <s v="WHR"/>
    <s v="sell"/>
    <n v="1800"/>
    <n v="17"/>
    <s v="2019-04-17"/>
    <n v="137.38999899999999"/>
    <n v="139.070007"/>
    <n v="135.88999899999999"/>
    <n v="136.88000500000001"/>
    <n v="135.62307699999999"/>
    <n v="562600"/>
    <s v="WHR"/>
    <x v="17"/>
    <s v="&gt;=$100.00"/>
    <n v="100"/>
    <n v="0.125"/>
    <n v="225"/>
    <n v="244121.5386"/>
    <s v="WHR"/>
    <s v="Whirlpool Corp."/>
    <s v="Consumer Discretionary"/>
    <s v="Household Appliances"/>
    <s v="Benton Harbor, Michigan"/>
    <m/>
    <n v="106640"/>
    <n v="1911"/>
  </r>
  <r>
    <d v="2019-04-17T00:00:00"/>
    <s v="WHR"/>
    <s v="sell"/>
    <n v="300"/>
    <n v="7"/>
    <s v="2019-04-17"/>
    <n v="137.38999899999999"/>
    <n v="139.070007"/>
    <n v="135.88999899999999"/>
    <n v="136.88000500000001"/>
    <n v="135.62307699999999"/>
    <n v="562600"/>
    <s v="WHR"/>
    <x v="7"/>
    <s v="&gt;=$100.00"/>
    <n v="100"/>
    <n v="0.125"/>
    <n v="37.5"/>
    <n v="40686.9231"/>
    <s v="WHR"/>
    <s v="Whirlpool Corp."/>
    <s v="Consumer Discretionary"/>
    <s v="Household Appliances"/>
    <s v="Benton Harbor, Michigan"/>
    <m/>
    <n v="106640"/>
    <n v="1911"/>
  </r>
  <r>
    <d v="2019-04-17T00:00:00"/>
    <s v="WHR"/>
    <s v="buy"/>
    <n v="700"/>
    <n v="11"/>
    <s v="2019-04-17"/>
    <n v="137.38999899999999"/>
    <n v="139.070007"/>
    <n v="135.88999899999999"/>
    <n v="136.88000500000001"/>
    <n v="135.62307699999999"/>
    <n v="562600"/>
    <s v="WHR"/>
    <x v="1"/>
    <s v="&gt;=$100.00"/>
    <n v="100"/>
    <n v="0.125"/>
    <n v="87.5"/>
    <n v="94936.15389999999"/>
    <s v="WHR"/>
    <s v="Whirlpool Corp."/>
    <s v="Consumer Discretionary"/>
    <s v="Household Appliances"/>
    <s v="Benton Harbor, Michigan"/>
    <m/>
    <n v="106640"/>
    <n v="1911"/>
  </r>
  <r>
    <d v="2019-05-08T00:00:00"/>
    <s v="WHR"/>
    <s v="sell"/>
    <n v="300"/>
    <n v="6"/>
    <s v="2019-05-08"/>
    <n v="137.320007"/>
    <n v="139.13999899999999"/>
    <n v="136.58000200000001"/>
    <n v="136.979996"/>
    <n v="135.722137"/>
    <n v="433200"/>
    <s v="WHR"/>
    <x v="5"/>
    <s v="&gt;=$100.00"/>
    <n v="100"/>
    <n v="0.125"/>
    <n v="37.5"/>
    <n v="40716.641100000001"/>
    <s v="WHR"/>
    <s v="Whirlpool Corp."/>
    <s v="Consumer Discretionary"/>
    <s v="Household Appliances"/>
    <s v="Benton Harbor, Michigan"/>
    <m/>
    <n v="106640"/>
    <n v="1911"/>
  </r>
  <r>
    <d v="2019-05-08T00:00:00"/>
    <s v="WHR"/>
    <s v="buy"/>
    <n v="300"/>
    <n v="11"/>
    <s v="2019-05-08"/>
    <n v="137.320007"/>
    <n v="139.13999899999999"/>
    <n v="136.58000200000001"/>
    <n v="136.979996"/>
    <n v="135.722137"/>
    <n v="433200"/>
    <s v="WHR"/>
    <x v="1"/>
    <s v="&gt;=$100.00"/>
    <n v="100"/>
    <n v="0.125"/>
    <n v="37.5"/>
    <n v="40716.641100000001"/>
    <s v="WHR"/>
    <s v="Whirlpool Corp."/>
    <s v="Consumer Discretionary"/>
    <s v="Household Appliances"/>
    <s v="Benton Harbor, Michigan"/>
    <m/>
    <n v="106640"/>
    <n v="1911"/>
  </r>
  <r>
    <d v="2019-05-08T00:00:00"/>
    <s v="WHR"/>
    <s v="buy"/>
    <n v="800"/>
    <n v="10"/>
    <s v="2019-05-08"/>
    <n v="137.320007"/>
    <n v="139.13999899999999"/>
    <n v="136.58000200000001"/>
    <n v="136.979996"/>
    <n v="135.722137"/>
    <n v="433200"/>
    <s v="WHR"/>
    <x v="2"/>
    <s v="&gt;=$100.00"/>
    <n v="100"/>
    <n v="0.125"/>
    <n v="100"/>
    <n v="108577.7096"/>
    <s v="WHR"/>
    <s v="Whirlpool Corp."/>
    <s v="Consumer Discretionary"/>
    <s v="Household Appliances"/>
    <s v="Benton Harbor, Michigan"/>
    <m/>
    <n v="106640"/>
    <n v="1911"/>
  </r>
  <r>
    <d v="2019-04-10T00:00:00"/>
    <s v="WHR"/>
    <s v="sell"/>
    <n v="200"/>
    <n v="9"/>
    <s v="2019-04-10"/>
    <n v="135.429993"/>
    <n v="137.300003"/>
    <n v="134.740005"/>
    <n v="137.029999"/>
    <n v="135.771683"/>
    <n v="568200"/>
    <s v="WHR"/>
    <x v="6"/>
    <s v="&gt;=$100.00"/>
    <n v="100"/>
    <n v="0.125"/>
    <n v="25"/>
    <n v="27154.336599999999"/>
    <s v="WHR"/>
    <s v="Whirlpool Corp."/>
    <s v="Consumer Discretionary"/>
    <s v="Household Appliances"/>
    <s v="Benton Harbor, Michigan"/>
    <m/>
    <n v="106640"/>
    <n v="1911"/>
  </r>
  <r>
    <d v="2019-04-10T00:00:00"/>
    <s v="WHR"/>
    <s v="sell"/>
    <n v="200"/>
    <n v="1"/>
    <s v="2019-04-10"/>
    <n v="135.429993"/>
    <n v="137.300003"/>
    <n v="134.740005"/>
    <n v="137.029999"/>
    <n v="135.771683"/>
    <n v="568200"/>
    <s v="WHR"/>
    <x v="19"/>
    <s v="&gt;=$100.00"/>
    <n v="100"/>
    <n v="0.125"/>
    <n v="25"/>
    <n v="27154.336599999999"/>
    <s v="WHR"/>
    <s v="Whirlpool Corp."/>
    <s v="Consumer Discretionary"/>
    <s v="Household Appliances"/>
    <s v="Benton Harbor, Michigan"/>
    <m/>
    <n v="106640"/>
    <n v="1911"/>
  </r>
  <r>
    <d v="2019-04-26T00:00:00"/>
    <s v="WHR"/>
    <s v="sell"/>
    <n v="500"/>
    <n v="6"/>
    <s v="2019-04-26"/>
    <n v="135.800003"/>
    <n v="137.13999899999999"/>
    <n v="134.08999600000001"/>
    <n v="137.05999800000001"/>
    <n v="135.80140700000001"/>
    <n v="902800"/>
    <s v="WHR"/>
    <x v="5"/>
    <s v="&gt;=$100.00"/>
    <n v="100"/>
    <n v="0.125"/>
    <n v="62.5"/>
    <n v="67900.703500000003"/>
    <s v="WHR"/>
    <s v="Whirlpool Corp."/>
    <s v="Consumer Discretionary"/>
    <s v="Household Appliances"/>
    <s v="Benton Harbor, Michigan"/>
    <m/>
    <n v="106640"/>
    <n v="1911"/>
  </r>
  <r>
    <d v="2019-04-26T00:00:00"/>
    <s v="WHR"/>
    <s v="sell"/>
    <n v="1600"/>
    <n v="19"/>
    <s v="2019-04-26"/>
    <n v="135.800003"/>
    <n v="137.13999899999999"/>
    <n v="134.08999600000001"/>
    <n v="137.05999800000001"/>
    <n v="135.80140700000001"/>
    <n v="902800"/>
    <s v="WHR"/>
    <x v="0"/>
    <s v="&gt;=$100.00"/>
    <n v="100"/>
    <n v="0.125"/>
    <n v="200"/>
    <n v="217282.2512"/>
    <s v="WHR"/>
    <s v="Whirlpool Corp."/>
    <s v="Consumer Discretionary"/>
    <s v="Household Appliances"/>
    <s v="Benton Harbor, Michigan"/>
    <m/>
    <n v="106640"/>
    <n v="1911"/>
  </r>
  <r>
    <d v="2019-04-16T00:00:00"/>
    <s v="WHR"/>
    <s v="buy"/>
    <n v="1600"/>
    <n v="18"/>
    <s v="2019-04-16"/>
    <n v="135.300003"/>
    <n v="137.58000200000001"/>
    <n v="135.240005"/>
    <n v="137.35000600000001"/>
    <n v="136.08876000000001"/>
    <n v="749100"/>
    <s v="WHR"/>
    <x v="18"/>
    <s v="&gt;=$100.00"/>
    <n v="100"/>
    <n v="0.125"/>
    <n v="200"/>
    <n v="217742.016"/>
    <s v="WHR"/>
    <s v="Whirlpool Corp."/>
    <s v="Consumer Discretionary"/>
    <s v="Household Appliances"/>
    <s v="Benton Harbor, Michigan"/>
    <m/>
    <n v="106640"/>
    <n v="1911"/>
  </r>
  <r>
    <d v="2019-05-07T00:00:00"/>
    <s v="WHR"/>
    <s v="sell"/>
    <n v="1500"/>
    <n v="14"/>
    <s v="2019-05-07"/>
    <n v="138.69000199999999"/>
    <n v="139.199997"/>
    <n v="135.85000600000001"/>
    <n v="137.75"/>
    <n v="136.48507699999999"/>
    <n v="737700"/>
    <s v="WHR"/>
    <x v="16"/>
    <s v="&gt;=$100.00"/>
    <n v="100"/>
    <n v="0.125"/>
    <n v="187.5"/>
    <n v="204727.61550000001"/>
    <s v="WHR"/>
    <s v="Whirlpool Corp."/>
    <s v="Consumer Discretionary"/>
    <s v="Household Appliances"/>
    <s v="Benton Harbor, Michigan"/>
    <m/>
    <n v="106640"/>
    <n v="1911"/>
  </r>
  <r>
    <d v="2019-05-07T00:00:00"/>
    <s v="WHR"/>
    <s v="sell"/>
    <n v="400"/>
    <n v="9"/>
    <s v="2019-05-07"/>
    <n v="138.69000199999999"/>
    <n v="139.199997"/>
    <n v="135.85000600000001"/>
    <n v="137.75"/>
    <n v="136.48507699999999"/>
    <n v="737700"/>
    <s v="WHR"/>
    <x v="6"/>
    <s v="&gt;=$100.00"/>
    <n v="100"/>
    <n v="0.125"/>
    <n v="50"/>
    <n v="54594.030799999993"/>
    <s v="WHR"/>
    <s v="Whirlpool Corp."/>
    <s v="Consumer Discretionary"/>
    <s v="Household Appliances"/>
    <s v="Benton Harbor, Michigan"/>
    <m/>
    <n v="106640"/>
    <n v="1911"/>
  </r>
  <r>
    <d v="2019-04-08T00:00:00"/>
    <s v="WHR"/>
    <s v="sell"/>
    <n v="1100"/>
    <n v="14"/>
    <s v="2019-04-08"/>
    <n v="136.300003"/>
    <n v="137.990005"/>
    <n v="134.949997"/>
    <n v="137.86999499999999"/>
    <n v="136.603973"/>
    <n v="569000"/>
    <s v="WHR"/>
    <x v="16"/>
    <s v="&gt;=$100.00"/>
    <n v="100"/>
    <n v="0.125"/>
    <n v="137.5"/>
    <n v="150264.37030000001"/>
    <s v="WHR"/>
    <s v="Whirlpool Corp."/>
    <s v="Consumer Discretionary"/>
    <s v="Household Appliances"/>
    <s v="Benton Harbor, Michigan"/>
    <m/>
    <n v="106640"/>
    <n v="1911"/>
  </r>
  <r>
    <d v="2019-04-29T00:00:00"/>
    <s v="WHR"/>
    <s v="buy"/>
    <n v="700"/>
    <n v="8"/>
    <s v="2019-04-29"/>
    <n v="137.220001"/>
    <n v="140"/>
    <n v="136.570007"/>
    <n v="138.55999800000001"/>
    <n v="137.28762800000001"/>
    <n v="709600"/>
    <s v="WHR"/>
    <x v="4"/>
    <s v="&gt;=$100.00"/>
    <n v="100"/>
    <n v="0.125"/>
    <n v="87.5"/>
    <n v="96101.339600000007"/>
    <s v="WHR"/>
    <s v="Whirlpool Corp."/>
    <s v="Consumer Discretionary"/>
    <s v="Household Appliances"/>
    <s v="Benton Harbor, Michigan"/>
    <m/>
    <n v="106640"/>
    <n v="1911"/>
  </r>
  <r>
    <d v="2019-04-30T00:00:00"/>
    <s v="WHR"/>
    <s v="buy"/>
    <n v="1100"/>
    <n v="20"/>
    <s v="2019-04-30"/>
    <n v="138.550003"/>
    <n v="139.759995"/>
    <n v="136.60000600000001"/>
    <n v="138.820007"/>
    <n v="137.54525799999999"/>
    <n v="656300"/>
    <s v="WHR"/>
    <x v="15"/>
    <s v="&gt;=$100.00"/>
    <n v="100"/>
    <n v="0.125"/>
    <n v="137.5"/>
    <n v="151299.7838"/>
    <s v="WHR"/>
    <s v="Whirlpool Corp."/>
    <s v="Consumer Discretionary"/>
    <s v="Household Appliances"/>
    <s v="Benton Harbor, Michigan"/>
    <m/>
    <n v="106640"/>
    <n v="1911"/>
  </r>
  <r>
    <d v="2019-06-25T00:00:00"/>
    <s v="WHR"/>
    <s v="buy"/>
    <n v="900"/>
    <n v="7"/>
    <s v="2019-06-25"/>
    <n v="140.470001"/>
    <n v="141.16999799999999"/>
    <n v="137.28999300000001"/>
    <n v="137.60000600000001"/>
    <n v="137.60000600000001"/>
    <n v="617300"/>
    <s v="WHR"/>
    <x v="7"/>
    <s v="&gt;=$100.00"/>
    <n v="100"/>
    <n v="0.125"/>
    <n v="112.5"/>
    <n v="123840.00539999999"/>
    <s v="WHR"/>
    <s v="Whirlpool Corp."/>
    <s v="Consumer Discretionary"/>
    <s v="Household Appliances"/>
    <s v="Benton Harbor, Michigan"/>
    <m/>
    <n v="106640"/>
    <n v="1911"/>
  </r>
  <r>
    <d v="2019-06-25T00:00:00"/>
    <s v="WHR"/>
    <s v="buy"/>
    <n v="100"/>
    <n v="3"/>
    <s v="2019-06-25"/>
    <n v="140.470001"/>
    <n v="141.16999799999999"/>
    <n v="137.28999300000001"/>
    <n v="137.60000600000001"/>
    <n v="137.60000600000001"/>
    <n v="617300"/>
    <s v="WHR"/>
    <x v="3"/>
    <s v="&gt;=$100.00"/>
    <n v="100"/>
    <n v="0.125"/>
    <n v="12.5"/>
    <n v="13760.000599999999"/>
    <s v="WHR"/>
    <s v="Whirlpool Corp."/>
    <s v="Consumer Discretionary"/>
    <s v="Household Appliances"/>
    <s v="Benton Harbor, Michigan"/>
    <m/>
    <n v="106640"/>
    <n v="1911"/>
  </r>
  <r>
    <d v="2019-04-18T00:00:00"/>
    <s v="WHR"/>
    <s v="sell"/>
    <n v="1300"/>
    <n v="11"/>
    <s v="2019-04-18"/>
    <n v="136.60000600000001"/>
    <n v="139.820007"/>
    <n v="136.550003"/>
    <n v="139.05999800000001"/>
    <n v="137.783051"/>
    <n v="675000"/>
    <s v="WHR"/>
    <x v="1"/>
    <s v="&gt;=$100.00"/>
    <n v="100"/>
    <n v="0.125"/>
    <n v="162.5"/>
    <n v="179117.9663"/>
    <s v="WHR"/>
    <s v="Whirlpool Corp."/>
    <s v="Consumer Discretionary"/>
    <s v="Household Appliances"/>
    <s v="Benton Harbor, Michigan"/>
    <m/>
    <n v="106640"/>
    <n v="1911"/>
  </r>
  <r>
    <d v="2019-04-24T00:00:00"/>
    <s v="WHR"/>
    <s v="sell"/>
    <n v="400"/>
    <n v="3"/>
    <s v="2019-04-24"/>
    <n v="140.61999499999999"/>
    <n v="140.61999499999999"/>
    <n v="135.5"/>
    <n v="139.21000699999999"/>
    <n v="137.93167099999999"/>
    <n v="1216300"/>
    <s v="WHR"/>
    <x v="3"/>
    <s v="&gt;=$100.00"/>
    <n v="100"/>
    <n v="0.125"/>
    <n v="50"/>
    <n v="55172.668400000002"/>
    <s v="WHR"/>
    <s v="Whirlpool Corp."/>
    <s v="Consumer Discretionary"/>
    <s v="Household Appliances"/>
    <s v="Benton Harbor, Michigan"/>
    <m/>
    <n v="106640"/>
    <n v="1911"/>
  </r>
  <r>
    <d v="2019-04-24T00:00:00"/>
    <s v="WHR"/>
    <s v="sell"/>
    <n v="2000"/>
    <n v="17"/>
    <s v="2019-04-24"/>
    <n v="140.61999499999999"/>
    <n v="140.61999499999999"/>
    <n v="135.5"/>
    <n v="139.21000699999999"/>
    <n v="137.93167099999999"/>
    <n v="1216300"/>
    <s v="WHR"/>
    <x v="17"/>
    <s v="&gt;=$100.00"/>
    <n v="100"/>
    <n v="0.125"/>
    <n v="250"/>
    <n v="275863.342"/>
    <s v="WHR"/>
    <s v="Whirlpool Corp."/>
    <s v="Consumer Discretionary"/>
    <s v="Household Appliances"/>
    <s v="Benton Harbor, Michigan"/>
    <m/>
    <n v="106640"/>
    <n v="1911"/>
  </r>
  <r>
    <d v="2019-06-17T00:00:00"/>
    <s v="WHR"/>
    <s v="buy"/>
    <n v="1400"/>
    <n v="20"/>
    <s v="2019-06-17"/>
    <n v="136.740005"/>
    <n v="138.770004"/>
    <n v="135.779999"/>
    <n v="138.05999800000001"/>
    <n v="138.05999800000001"/>
    <n v="762900"/>
    <s v="WHR"/>
    <x v="15"/>
    <s v="&gt;=$100.00"/>
    <n v="100"/>
    <n v="0.125"/>
    <n v="175"/>
    <n v="193283.99720000001"/>
    <s v="WHR"/>
    <s v="Whirlpool Corp."/>
    <s v="Consumer Discretionary"/>
    <s v="Household Appliances"/>
    <s v="Benton Harbor, Michigan"/>
    <m/>
    <n v="106640"/>
    <n v="1911"/>
  </r>
  <r>
    <d v="2019-06-17T00:00:00"/>
    <s v="WHR"/>
    <s v="sell"/>
    <n v="600"/>
    <n v="4"/>
    <s v="2019-06-17"/>
    <n v="136.740005"/>
    <n v="138.770004"/>
    <n v="135.779999"/>
    <n v="138.05999800000001"/>
    <n v="138.05999800000001"/>
    <n v="762900"/>
    <s v="WHR"/>
    <x v="14"/>
    <s v="&gt;=$100.00"/>
    <n v="100"/>
    <n v="0.125"/>
    <n v="75"/>
    <n v="82835.998800000001"/>
    <s v="WHR"/>
    <s v="Whirlpool Corp."/>
    <s v="Consumer Discretionary"/>
    <s v="Household Appliances"/>
    <s v="Benton Harbor, Michigan"/>
    <m/>
    <n v="106640"/>
    <n v="1911"/>
  </r>
  <r>
    <d v="2019-04-22T00:00:00"/>
    <s v="WHR"/>
    <s v="sell"/>
    <n v="100"/>
    <n v="6"/>
    <s v="2019-04-22"/>
    <n v="139.38000500000001"/>
    <n v="141.25"/>
    <n v="138.91000399999999"/>
    <n v="139.36000100000001"/>
    <n v="138.08029199999999"/>
    <n v="1789500"/>
    <s v="WHR"/>
    <x v="5"/>
    <s v="&gt;=$100.00"/>
    <n v="100"/>
    <n v="0.125"/>
    <n v="12.5"/>
    <n v="13808.029200000001"/>
    <s v="WHR"/>
    <s v="Whirlpool Corp."/>
    <s v="Consumer Discretionary"/>
    <s v="Household Appliances"/>
    <s v="Benton Harbor, Michigan"/>
    <m/>
    <n v="106640"/>
    <n v="1911"/>
  </r>
  <r>
    <d v="2019-04-22T00:00:00"/>
    <s v="WHR"/>
    <s v="sell"/>
    <n v="200"/>
    <n v="3"/>
    <s v="2019-04-22"/>
    <n v="139.38000500000001"/>
    <n v="141.25"/>
    <n v="138.91000399999999"/>
    <n v="139.36000100000001"/>
    <n v="138.08029199999999"/>
    <n v="1789500"/>
    <s v="WHR"/>
    <x v="3"/>
    <s v="&gt;=$100.00"/>
    <n v="100"/>
    <n v="0.125"/>
    <n v="25"/>
    <n v="27616.058400000002"/>
    <s v="WHR"/>
    <s v="Whirlpool Corp."/>
    <s v="Consumer Discretionary"/>
    <s v="Household Appliances"/>
    <s v="Benton Harbor, Michigan"/>
    <m/>
    <n v="106640"/>
    <n v="1911"/>
  </r>
  <r>
    <d v="2019-04-22T00:00:00"/>
    <s v="WHR"/>
    <s v="sell"/>
    <n v="100"/>
    <n v="1"/>
    <s v="2019-04-22"/>
    <n v="139.38000500000001"/>
    <n v="141.25"/>
    <n v="138.91000399999999"/>
    <n v="139.36000100000001"/>
    <n v="138.08029199999999"/>
    <n v="1789500"/>
    <s v="WHR"/>
    <x v="19"/>
    <s v="&gt;=$100.00"/>
    <n v="100"/>
    <n v="0.125"/>
    <n v="12.5"/>
    <n v="13808.029200000001"/>
    <s v="WHR"/>
    <s v="Whirlpool Corp."/>
    <s v="Consumer Discretionary"/>
    <s v="Household Appliances"/>
    <s v="Benton Harbor, Michigan"/>
    <m/>
    <n v="106640"/>
    <n v="1911"/>
  </r>
  <r>
    <d v="2019-04-22T00:00:00"/>
    <s v="WHR"/>
    <s v="buy"/>
    <n v="400"/>
    <n v="8"/>
    <s v="2019-04-22"/>
    <n v="139.38000500000001"/>
    <n v="141.25"/>
    <n v="138.91000399999999"/>
    <n v="139.36000100000001"/>
    <n v="138.08029199999999"/>
    <n v="1789500"/>
    <s v="WHR"/>
    <x v="4"/>
    <s v="&gt;=$100.00"/>
    <n v="100"/>
    <n v="0.125"/>
    <n v="50"/>
    <n v="55232.116800000003"/>
    <s v="WHR"/>
    <s v="Whirlpool Corp."/>
    <s v="Consumer Discretionary"/>
    <s v="Household Appliances"/>
    <s v="Benton Harbor, Michigan"/>
    <m/>
    <n v="106640"/>
    <n v="1911"/>
  </r>
  <r>
    <d v="2019-04-11T00:00:00"/>
    <s v="WHR"/>
    <s v="buy"/>
    <n v="1800"/>
    <n v="17"/>
    <s v="2019-04-11"/>
    <n v="137.16000399999999"/>
    <n v="140.38999899999999"/>
    <n v="136.46000699999999"/>
    <n v="139.720001"/>
    <n v="138.436981"/>
    <n v="582100"/>
    <s v="WHR"/>
    <x v="17"/>
    <s v="&gt;=$100.00"/>
    <n v="100"/>
    <n v="0.125"/>
    <n v="225"/>
    <n v="249186.56580000001"/>
    <s v="WHR"/>
    <s v="Whirlpool Corp."/>
    <s v="Consumer Discretionary"/>
    <s v="Household Appliances"/>
    <s v="Benton Harbor, Michigan"/>
    <m/>
    <n v="106640"/>
    <n v="1911"/>
  </r>
  <r>
    <d v="2019-04-11T00:00:00"/>
    <s v="WHR"/>
    <s v="buy"/>
    <n v="1100"/>
    <n v="12"/>
    <s v="2019-04-11"/>
    <n v="137.16000399999999"/>
    <n v="140.38999899999999"/>
    <n v="136.46000699999999"/>
    <n v="139.720001"/>
    <n v="138.436981"/>
    <n v="582100"/>
    <s v="WHR"/>
    <x v="11"/>
    <s v="&gt;=$100.00"/>
    <n v="100"/>
    <n v="0.125"/>
    <n v="137.5"/>
    <n v="152280.67910000001"/>
    <s v="WHR"/>
    <s v="Whirlpool Corp."/>
    <s v="Consumer Discretionary"/>
    <s v="Household Appliances"/>
    <s v="Benton Harbor, Michigan"/>
    <m/>
    <n v="106640"/>
    <n v="1911"/>
  </r>
  <r>
    <d v="2019-04-11T00:00:00"/>
    <s v="WHR"/>
    <s v="buy"/>
    <n v="500"/>
    <n v="10"/>
    <s v="2019-04-11"/>
    <n v="137.16000399999999"/>
    <n v="140.38999899999999"/>
    <n v="136.46000699999999"/>
    <n v="139.720001"/>
    <n v="138.436981"/>
    <n v="582100"/>
    <s v="WHR"/>
    <x v="2"/>
    <s v="&gt;=$100.00"/>
    <n v="100"/>
    <n v="0.125"/>
    <n v="62.5"/>
    <n v="69218.4905"/>
    <s v="WHR"/>
    <s v="Whirlpool Corp."/>
    <s v="Consumer Discretionary"/>
    <s v="Household Appliances"/>
    <s v="Benton Harbor, Michigan"/>
    <m/>
    <n v="106640"/>
    <n v="1911"/>
  </r>
  <r>
    <d v="2019-04-11T00:00:00"/>
    <s v="WHR"/>
    <s v="buy"/>
    <n v="4400"/>
    <n v="20"/>
    <s v="2019-04-11"/>
    <n v="137.16000399999999"/>
    <n v="140.38999899999999"/>
    <n v="136.46000699999999"/>
    <n v="139.720001"/>
    <n v="138.436981"/>
    <n v="582100"/>
    <s v="WHR"/>
    <x v="15"/>
    <s v="&gt;=$100.00"/>
    <n v="100"/>
    <n v="0.125"/>
    <n v="550"/>
    <n v="609122.71640000003"/>
    <s v="WHR"/>
    <s v="Whirlpool Corp."/>
    <s v="Consumer Discretionary"/>
    <s v="Household Appliances"/>
    <s v="Benton Harbor, Michigan"/>
    <m/>
    <n v="106640"/>
    <n v="1911"/>
  </r>
  <r>
    <d v="2019-04-12T00:00:00"/>
    <s v="WHR"/>
    <s v="buy"/>
    <n v="200"/>
    <n v="1"/>
    <s v="2019-04-12"/>
    <n v="139.5"/>
    <n v="140.63000500000001"/>
    <n v="138.46000699999999"/>
    <n v="139.88000500000001"/>
    <n v="138.59551999999999"/>
    <n v="865300"/>
    <s v="WHR"/>
    <x v="19"/>
    <s v="&gt;=$100.00"/>
    <n v="100"/>
    <n v="0.125"/>
    <n v="25"/>
    <n v="27719.103999999999"/>
    <s v="WHR"/>
    <s v="Whirlpool Corp."/>
    <s v="Consumer Discretionary"/>
    <s v="Household Appliances"/>
    <s v="Benton Harbor, Michigan"/>
    <m/>
    <n v="106640"/>
    <n v="1911"/>
  </r>
  <r>
    <d v="2019-04-12T00:00:00"/>
    <s v="WHR"/>
    <s v="sell"/>
    <n v="1100"/>
    <n v="16"/>
    <s v="2019-04-12"/>
    <n v="139.5"/>
    <n v="140.63000500000001"/>
    <n v="138.46000699999999"/>
    <n v="139.88000500000001"/>
    <n v="138.59551999999999"/>
    <n v="865300"/>
    <s v="WHR"/>
    <x v="8"/>
    <s v="&gt;=$100.00"/>
    <n v="100"/>
    <n v="0.125"/>
    <n v="137.5"/>
    <n v="152455.07199999999"/>
    <s v="WHR"/>
    <s v="Whirlpool Corp."/>
    <s v="Consumer Discretionary"/>
    <s v="Household Appliances"/>
    <s v="Benton Harbor, Michigan"/>
    <m/>
    <n v="106640"/>
    <n v="1911"/>
  </r>
  <r>
    <d v="2019-04-12T00:00:00"/>
    <s v="WHR"/>
    <s v="sell"/>
    <n v="400"/>
    <n v="7"/>
    <s v="2019-04-12"/>
    <n v="139.5"/>
    <n v="140.63000500000001"/>
    <n v="138.46000699999999"/>
    <n v="139.88000500000001"/>
    <n v="138.59551999999999"/>
    <n v="865300"/>
    <s v="WHR"/>
    <x v="7"/>
    <s v="&gt;=$100.00"/>
    <n v="100"/>
    <n v="0.125"/>
    <n v="50"/>
    <n v="55438.207999999999"/>
    <s v="WHR"/>
    <s v="Whirlpool Corp."/>
    <s v="Consumer Discretionary"/>
    <s v="Household Appliances"/>
    <s v="Benton Harbor, Michigan"/>
    <m/>
    <n v="106640"/>
    <n v="1911"/>
  </r>
  <r>
    <d v="2019-05-06T00:00:00"/>
    <s v="WHR"/>
    <s v="buy"/>
    <n v="800"/>
    <n v="14"/>
    <s v="2019-05-06"/>
    <n v="139.970001"/>
    <n v="140.61000100000001"/>
    <n v="138.11999499999999"/>
    <n v="139.979996"/>
    <n v="138.69459499999999"/>
    <n v="812300"/>
    <s v="WHR"/>
    <x v="16"/>
    <s v="&gt;=$100.00"/>
    <n v="100"/>
    <n v="0.125"/>
    <n v="100"/>
    <n v="110955.67600000001"/>
    <s v="WHR"/>
    <s v="Whirlpool Corp."/>
    <s v="Consumer Discretionary"/>
    <s v="Household Appliances"/>
    <s v="Benton Harbor, Michigan"/>
    <m/>
    <n v="106640"/>
    <n v="1911"/>
  </r>
  <r>
    <d v="2019-05-06T00:00:00"/>
    <s v="WHR"/>
    <s v="buy"/>
    <n v="1500"/>
    <n v="16"/>
    <s v="2019-05-06"/>
    <n v="139.970001"/>
    <n v="140.61000100000001"/>
    <n v="138.11999499999999"/>
    <n v="139.979996"/>
    <n v="138.69459499999999"/>
    <n v="812300"/>
    <s v="WHR"/>
    <x v="8"/>
    <s v="&gt;=$100.00"/>
    <n v="100"/>
    <n v="0.125"/>
    <n v="187.5"/>
    <n v="208041.89249999999"/>
    <s v="WHR"/>
    <s v="Whirlpool Corp."/>
    <s v="Consumer Discretionary"/>
    <s v="Household Appliances"/>
    <s v="Benton Harbor, Michigan"/>
    <m/>
    <n v="106640"/>
    <n v="1911"/>
  </r>
  <r>
    <d v="2019-05-06T00:00:00"/>
    <s v="WHR"/>
    <s v="buy"/>
    <n v="800"/>
    <n v="7"/>
    <s v="2019-05-06"/>
    <n v="139.970001"/>
    <n v="140.61000100000001"/>
    <n v="138.11999499999999"/>
    <n v="139.979996"/>
    <n v="138.69459499999999"/>
    <n v="812300"/>
    <s v="WHR"/>
    <x v="7"/>
    <s v="&gt;=$100.00"/>
    <n v="100"/>
    <n v="0.125"/>
    <n v="100"/>
    <n v="110955.67600000001"/>
    <s v="WHR"/>
    <s v="Whirlpool Corp."/>
    <s v="Consumer Discretionary"/>
    <s v="Household Appliances"/>
    <s v="Benton Harbor, Michigan"/>
    <m/>
    <n v="106640"/>
    <n v="1911"/>
  </r>
  <r>
    <d v="2019-06-26T00:00:00"/>
    <s v="WHR"/>
    <s v="buy"/>
    <n v="1100"/>
    <n v="15"/>
    <s v="2019-06-26"/>
    <n v="137.970001"/>
    <n v="141.25"/>
    <n v="137.91000399999999"/>
    <n v="139.740005"/>
    <n v="139.740005"/>
    <n v="805300"/>
    <s v="WHR"/>
    <x v="9"/>
    <s v="&gt;=$100.00"/>
    <n v="100"/>
    <n v="0.125"/>
    <n v="137.5"/>
    <n v="153714.0055"/>
    <s v="WHR"/>
    <s v="Whirlpool Corp."/>
    <s v="Consumer Discretionary"/>
    <s v="Household Appliances"/>
    <s v="Benton Harbor, Michigan"/>
    <m/>
    <n v="106640"/>
    <n v="1911"/>
  </r>
  <r>
    <d v="2019-06-26T00:00:00"/>
    <s v="WHR"/>
    <s v="buy"/>
    <n v="1300"/>
    <n v="11"/>
    <s v="2019-06-26"/>
    <n v="137.970001"/>
    <n v="141.25"/>
    <n v="137.91000399999999"/>
    <n v="139.740005"/>
    <n v="139.740005"/>
    <n v="805300"/>
    <s v="WHR"/>
    <x v="1"/>
    <s v="&gt;=$100.00"/>
    <n v="100"/>
    <n v="0.125"/>
    <n v="162.5"/>
    <n v="181662.00649999999"/>
    <s v="WHR"/>
    <s v="Whirlpool Corp."/>
    <s v="Consumer Discretionary"/>
    <s v="Household Appliances"/>
    <s v="Benton Harbor, Michigan"/>
    <m/>
    <n v="106640"/>
    <n v="1911"/>
  </r>
  <r>
    <d v="2019-06-26T00:00:00"/>
    <s v="WHR"/>
    <s v="sell"/>
    <n v="100"/>
    <n v="5"/>
    <s v="2019-06-26"/>
    <n v="137.970001"/>
    <n v="141.25"/>
    <n v="137.91000399999999"/>
    <n v="139.740005"/>
    <n v="139.740005"/>
    <n v="805300"/>
    <s v="WHR"/>
    <x v="12"/>
    <s v="&gt;=$100.00"/>
    <n v="100"/>
    <n v="0.125"/>
    <n v="12.5"/>
    <n v="13974.0005"/>
    <s v="WHR"/>
    <s v="Whirlpool Corp."/>
    <s v="Consumer Discretionary"/>
    <s v="Household Appliances"/>
    <s v="Benton Harbor, Michigan"/>
    <m/>
    <n v="106640"/>
    <n v="1911"/>
  </r>
  <r>
    <d v="2019-06-24T00:00:00"/>
    <s v="WHR"/>
    <s v="sell"/>
    <n v="3000"/>
    <n v="17"/>
    <s v="2019-06-24"/>
    <n v="141.66999799999999"/>
    <n v="142.240005"/>
    <n v="139.759995"/>
    <n v="140.10000600000001"/>
    <n v="140.10000600000001"/>
    <n v="562900"/>
    <s v="WHR"/>
    <x v="17"/>
    <s v="&gt;=$100.00"/>
    <n v="100"/>
    <n v="0.125"/>
    <n v="375"/>
    <n v="420300.01799999998"/>
    <s v="WHR"/>
    <s v="Whirlpool Corp."/>
    <s v="Consumer Discretionary"/>
    <s v="Household Appliances"/>
    <s v="Benton Harbor, Michigan"/>
    <m/>
    <n v="106640"/>
    <n v="1911"/>
  </r>
  <r>
    <d v="2019-05-02T00:00:00"/>
    <s v="WHR"/>
    <s v="sell"/>
    <n v="1400"/>
    <n v="9"/>
    <s v="2019-05-02"/>
    <n v="139.949997"/>
    <n v="143.490005"/>
    <n v="139.83000200000001"/>
    <n v="142.30999800000001"/>
    <n v="141.00320400000001"/>
    <n v="659100"/>
    <s v="WHR"/>
    <x v="6"/>
    <s v="&gt;=$100.00"/>
    <n v="100"/>
    <n v="0.125"/>
    <n v="175"/>
    <n v="197404.48560000001"/>
    <s v="WHR"/>
    <s v="Whirlpool Corp."/>
    <s v="Consumer Discretionary"/>
    <s v="Household Appliances"/>
    <s v="Benton Harbor, Michigan"/>
    <m/>
    <n v="106640"/>
    <n v="1911"/>
  </r>
  <r>
    <d v="2019-05-03T00:00:00"/>
    <s v="WHR"/>
    <s v="sell"/>
    <n v="200"/>
    <n v="4"/>
    <s v="2019-05-03"/>
    <n v="142.929993"/>
    <n v="143.729996"/>
    <n v="142.03999300000001"/>
    <n v="142.46000699999999"/>
    <n v="141.151825"/>
    <n v="561600"/>
    <s v="WHR"/>
    <x v="14"/>
    <s v="&gt;=$100.00"/>
    <n v="100"/>
    <n v="0.125"/>
    <n v="25"/>
    <n v="28230.365000000002"/>
    <s v="WHR"/>
    <s v="Whirlpool Corp."/>
    <s v="Consumer Discretionary"/>
    <s v="Household Appliances"/>
    <s v="Benton Harbor, Michigan"/>
    <m/>
    <n v="106640"/>
    <n v="1911"/>
  </r>
  <r>
    <d v="2019-05-03T00:00:00"/>
    <s v="WHR"/>
    <s v="sell"/>
    <n v="400"/>
    <n v="3"/>
    <s v="2019-05-03"/>
    <n v="142.929993"/>
    <n v="143.729996"/>
    <n v="142.03999300000001"/>
    <n v="142.46000699999999"/>
    <n v="141.151825"/>
    <n v="561600"/>
    <s v="WHR"/>
    <x v="3"/>
    <s v="&gt;=$100.00"/>
    <n v="100"/>
    <n v="0.125"/>
    <n v="50"/>
    <n v="56460.73"/>
    <s v="WHR"/>
    <s v="Whirlpool Corp."/>
    <s v="Consumer Discretionary"/>
    <s v="Household Appliances"/>
    <s v="Benton Harbor, Michigan"/>
    <m/>
    <n v="106640"/>
    <n v="1911"/>
  </r>
  <r>
    <d v="2019-05-03T00:00:00"/>
    <s v="WHR"/>
    <s v="sell"/>
    <n v="2200"/>
    <n v="19"/>
    <s v="2019-05-03"/>
    <n v="142.929993"/>
    <n v="143.729996"/>
    <n v="142.03999300000001"/>
    <n v="142.46000699999999"/>
    <n v="141.151825"/>
    <n v="561600"/>
    <s v="WHR"/>
    <x v="0"/>
    <s v="&gt;=$100.00"/>
    <n v="100"/>
    <n v="0.125"/>
    <n v="275"/>
    <n v="310534.01500000001"/>
    <s v="WHR"/>
    <s v="Whirlpool Corp."/>
    <s v="Consumer Discretionary"/>
    <s v="Household Appliances"/>
    <s v="Benton Harbor, Michigan"/>
    <m/>
    <n v="106640"/>
    <n v="1911"/>
  </r>
  <r>
    <d v="2019-06-20T00:00:00"/>
    <s v="WHR"/>
    <s v="sell"/>
    <n v="100"/>
    <n v="7"/>
    <s v="2019-06-20"/>
    <n v="143.71000699999999"/>
    <n v="144.11000100000001"/>
    <n v="140.820007"/>
    <n v="141.240005"/>
    <n v="141.240005"/>
    <n v="645000"/>
    <s v="WHR"/>
    <x v="7"/>
    <s v="&gt;=$100.00"/>
    <n v="100"/>
    <n v="0.125"/>
    <n v="12.5"/>
    <n v="14124.0005"/>
    <s v="WHR"/>
    <s v="Whirlpool Corp."/>
    <s v="Consumer Discretionary"/>
    <s v="Household Appliances"/>
    <s v="Benton Harbor, Michigan"/>
    <m/>
    <n v="106640"/>
    <n v="1911"/>
  </r>
  <r>
    <d v="2019-06-21T00:00:00"/>
    <s v="WHR"/>
    <s v="sell"/>
    <n v="1300"/>
    <n v="11"/>
    <s v="2019-06-21"/>
    <n v="141.33000200000001"/>
    <n v="142.11999499999999"/>
    <n v="139.11000100000001"/>
    <n v="141.66999799999999"/>
    <n v="141.66999799999999"/>
    <n v="834600"/>
    <s v="WHR"/>
    <x v="1"/>
    <s v="&gt;=$100.00"/>
    <n v="100"/>
    <n v="0.125"/>
    <n v="162.5"/>
    <n v="184170.99739999999"/>
    <s v="WHR"/>
    <s v="Whirlpool Corp."/>
    <s v="Consumer Discretionary"/>
    <s v="Household Appliances"/>
    <s v="Benton Harbor, Michigan"/>
    <m/>
    <n v="106640"/>
    <n v="1911"/>
  </r>
  <r>
    <d v="2019-06-18T00:00:00"/>
    <s v="WHR"/>
    <s v="buy"/>
    <n v="2400"/>
    <n v="16"/>
    <s v="2019-06-18"/>
    <n v="139.66000399999999"/>
    <n v="142.46000699999999"/>
    <n v="138.5"/>
    <n v="141.78999300000001"/>
    <n v="141.78999300000001"/>
    <n v="1063000"/>
    <s v="WHR"/>
    <x v="8"/>
    <s v="&gt;=$100.00"/>
    <n v="100"/>
    <n v="0.125"/>
    <n v="300"/>
    <n v="340295.98320000002"/>
    <s v="WHR"/>
    <s v="Whirlpool Corp."/>
    <s v="Consumer Discretionary"/>
    <s v="Household Appliances"/>
    <s v="Benton Harbor, Michigan"/>
    <m/>
    <n v="106640"/>
    <n v="1911"/>
  </r>
  <r>
    <d v="2019-06-18T00:00:00"/>
    <s v="WHR"/>
    <s v="buy"/>
    <n v="400"/>
    <n v="4"/>
    <s v="2019-06-18"/>
    <n v="139.66000399999999"/>
    <n v="142.46000699999999"/>
    <n v="138.5"/>
    <n v="141.78999300000001"/>
    <n v="141.78999300000001"/>
    <n v="1063000"/>
    <s v="WHR"/>
    <x v="14"/>
    <s v="&gt;=$100.00"/>
    <n v="100"/>
    <n v="0.125"/>
    <n v="50"/>
    <n v="56715.997200000013"/>
    <s v="WHR"/>
    <s v="Whirlpool Corp."/>
    <s v="Consumer Discretionary"/>
    <s v="Household Appliances"/>
    <s v="Benton Harbor, Michigan"/>
    <m/>
    <n v="106640"/>
    <n v="1911"/>
  </r>
  <r>
    <d v="2019-06-19T00:00:00"/>
    <s v="WHR"/>
    <s v="buy"/>
    <n v="1300"/>
    <n v="20"/>
    <s v="2019-06-19"/>
    <n v="141.91000399999999"/>
    <n v="142.470001"/>
    <n v="139.679993"/>
    <n v="141.979996"/>
    <n v="141.979996"/>
    <n v="831700"/>
    <s v="WHR"/>
    <x v="15"/>
    <s v="&gt;=$100.00"/>
    <n v="100"/>
    <n v="0.125"/>
    <n v="162.5"/>
    <n v="184573.99479999999"/>
    <s v="WHR"/>
    <s v="Whirlpool Corp."/>
    <s v="Consumer Discretionary"/>
    <s v="Household Appliances"/>
    <s v="Benton Harbor, Michigan"/>
    <m/>
    <n v="106640"/>
    <n v="1911"/>
  </r>
  <r>
    <d v="2019-06-19T00:00:00"/>
    <s v="WHR"/>
    <s v="sell"/>
    <n v="100"/>
    <n v="2"/>
    <s v="2019-06-19"/>
    <n v="141.91000399999999"/>
    <n v="142.470001"/>
    <n v="139.679993"/>
    <n v="141.979996"/>
    <n v="141.979996"/>
    <n v="831700"/>
    <s v="WHR"/>
    <x v="10"/>
    <s v="&gt;=$100.00"/>
    <n v="100"/>
    <n v="0.125"/>
    <n v="12.5"/>
    <n v="14197.999599999999"/>
    <s v="WHR"/>
    <s v="Whirlpool Corp."/>
    <s v="Consumer Discretionary"/>
    <s v="Household Appliances"/>
    <s v="Benton Harbor, Michigan"/>
    <m/>
    <n v="106640"/>
    <n v="1911"/>
  </r>
  <r>
    <d v="2019-06-19T00:00:00"/>
    <s v="WHR"/>
    <s v="buy"/>
    <n v="1000"/>
    <n v="12"/>
    <s v="2019-06-19"/>
    <n v="141.91000399999999"/>
    <n v="142.470001"/>
    <n v="139.679993"/>
    <n v="141.979996"/>
    <n v="141.979996"/>
    <n v="831700"/>
    <s v="WHR"/>
    <x v="11"/>
    <s v="&gt;=$100.00"/>
    <n v="100"/>
    <n v="0.125"/>
    <n v="125"/>
    <n v="141979.99600000001"/>
    <s v="WHR"/>
    <s v="Whirlpool Corp."/>
    <s v="Consumer Discretionary"/>
    <s v="Household Appliances"/>
    <s v="Benton Harbor, Michigan"/>
    <m/>
    <n v="106640"/>
    <n v="1911"/>
  </r>
  <r>
    <d v="2019-06-27T00:00:00"/>
    <s v="WHR"/>
    <s v="sell"/>
    <n v="900"/>
    <n v="14"/>
    <s v="2019-06-27"/>
    <n v="140.55999800000001"/>
    <n v="142.83999600000001"/>
    <n v="140.55999800000001"/>
    <n v="142.30999800000001"/>
    <n v="142.30999800000001"/>
    <n v="559100"/>
    <s v="WHR"/>
    <x v="16"/>
    <s v="&gt;=$100.00"/>
    <n v="100"/>
    <n v="0.125"/>
    <n v="112.5"/>
    <n v="128078.9982"/>
    <s v="WHR"/>
    <s v="Whirlpool Corp."/>
    <s v="Consumer Discretionary"/>
    <s v="Household Appliances"/>
    <s v="Benton Harbor, Michigan"/>
    <m/>
    <n v="106640"/>
    <n v="1911"/>
  </r>
  <r>
    <d v="2019-06-27T00:00:00"/>
    <s v="WHR"/>
    <s v="sell"/>
    <n v="500"/>
    <n v="9"/>
    <s v="2019-06-27"/>
    <n v="140.55999800000001"/>
    <n v="142.83999600000001"/>
    <n v="140.55999800000001"/>
    <n v="142.30999800000001"/>
    <n v="142.30999800000001"/>
    <n v="559100"/>
    <s v="WHR"/>
    <x v="6"/>
    <s v="&gt;=$100.00"/>
    <n v="100"/>
    <n v="0.125"/>
    <n v="62.5"/>
    <n v="71154.999000000011"/>
    <s v="WHR"/>
    <s v="Whirlpool Corp."/>
    <s v="Consumer Discretionary"/>
    <s v="Household Appliances"/>
    <s v="Benton Harbor, Michigan"/>
    <m/>
    <n v="106640"/>
    <n v="1911"/>
  </r>
  <r>
    <d v="2019-06-27T00:00:00"/>
    <s v="WHR"/>
    <s v="buy"/>
    <n v="300"/>
    <n v="1"/>
    <s v="2019-06-27"/>
    <n v="140.55999800000001"/>
    <n v="142.83999600000001"/>
    <n v="140.55999800000001"/>
    <n v="142.30999800000001"/>
    <n v="142.30999800000001"/>
    <n v="559100"/>
    <s v="WHR"/>
    <x v="19"/>
    <s v="&gt;=$100.00"/>
    <n v="100"/>
    <n v="0.125"/>
    <n v="37.5"/>
    <n v="42692.999400000001"/>
    <s v="WHR"/>
    <s v="Whirlpool Corp."/>
    <s v="Consumer Discretionary"/>
    <s v="Household Appliances"/>
    <s v="Benton Harbor, Michigan"/>
    <m/>
    <n v="106640"/>
    <n v="1911"/>
  </r>
  <r>
    <d v="2019-06-27T00:00:00"/>
    <s v="WHR"/>
    <s v="buy"/>
    <n v="500"/>
    <n v="5"/>
    <s v="2019-06-27"/>
    <n v="140.55999800000001"/>
    <n v="142.83999600000001"/>
    <n v="140.55999800000001"/>
    <n v="142.30999800000001"/>
    <n v="142.30999800000001"/>
    <n v="559100"/>
    <s v="WHR"/>
    <x v="12"/>
    <s v="&gt;=$100.00"/>
    <n v="100"/>
    <n v="0.125"/>
    <n v="62.5"/>
    <n v="71154.999000000011"/>
    <s v="WHR"/>
    <s v="Whirlpool Corp."/>
    <s v="Consumer Discretionary"/>
    <s v="Household Appliances"/>
    <s v="Benton Harbor, Michigan"/>
    <m/>
    <n v="106640"/>
    <n v="1911"/>
  </r>
  <r>
    <d v="2019-06-27T00:00:00"/>
    <s v="WHR"/>
    <s v="sell"/>
    <n v="2400"/>
    <n v="15"/>
    <s v="2019-06-27"/>
    <n v="140.55999800000001"/>
    <n v="142.83999600000001"/>
    <n v="140.55999800000001"/>
    <n v="142.30999800000001"/>
    <n v="142.30999800000001"/>
    <n v="559100"/>
    <s v="WHR"/>
    <x v="9"/>
    <s v="&gt;=$100.00"/>
    <n v="100"/>
    <n v="0.125"/>
    <n v="300"/>
    <n v="341543.9952"/>
    <s v="WHR"/>
    <s v="Whirlpool Corp."/>
    <s v="Consumer Discretionary"/>
    <s v="Household Appliances"/>
    <s v="Benton Harbor, Michigan"/>
    <m/>
    <n v="106640"/>
    <n v="1911"/>
  </r>
  <r>
    <d v="2019-06-28T00:00:00"/>
    <s v="WHR"/>
    <s v="buy"/>
    <n v="1600"/>
    <n v="11"/>
    <s v="2019-06-28"/>
    <n v="142.5"/>
    <n v="144.38000500000001"/>
    <n v="142.009995"/>
    <n v="142.36000100000001"/>
    <n v="142.36000100000001"/>
    <n v="671200"/>
    <s v="WHR"/>
    <x v="1"/>
    <s v="&gt;=$100.00"/>
    <n v="100"/>
    <n v="0.125"/>
    <n v="200"/>
    <n v="227776.00159999999"/>
    <s v="WHR"/>
    <s v="Whirlpool Corp."/>
    <s v="Consumer Discretionary"/>
    <s v="Household Appliances"/>
    <s v="Benton Harbor, Michigan"/>
    <m/>
    <n v="106640"/>
    <n v="1911"/>
  </r>
  <r>
    <d v="2019-06-28T00:00:00"/>
    <s v="WHR"/>
    <s v="buy"/>
    <n v="600"/>
    <n v="6"/>
    <s v="2019-06-28"/>
    <n v="142.5"/>
    <n v="144.38000500000001"/>
    <n v="142.009995"/>
    <n v="142.36000100000001"/>
    <n v="142.36000100000001"/>
    <n v="671200"/>
    <s v="WHR"/>
    <x v="5"/>
    <s v="&gt;=$100.00"/>
    <n v="100"/>
    <n v="0.125"/>
    <n v="75"/>
    <n v="85416.000599999999"/>
    <s v="WHR"/>
    <s v="Whirlpool Corp."/>
    <s v="Consumer Discretionary"/>
    <s v="Household Appliances"/>
    <s v="Benton Harbor, Michigan"/>
    <m/>
    <n v="106640"/>
    <n v="1911"/>
  </r>
  <r>
    <d v="2019-05-24T00:00:00"/>
    <s v="EXPE"/>
    <s v="sell"/>
    <n v="100"/>
    <n v="5"/>
    <s v="2019-05-24"/>
    <n v="117"/>
    <n v="117.739998"/>
    <n v="115.69000200000001"/>
    <n v="115.91999800000001"/>
    <n v="115.91999800000001"/>
    <n v="1416800"/>
    <s v="EXPE"/>
    <x v="12"/>
    <s v="&gt;=$100.00"/>
    <n v="100"/>
    <n v="0.125"/>
    <n v="12.5"/>
    <n v="11591.9998"/>
    <s v="EXPE"/>
    <s v="Expedia Group"/>
    <s v="Consumer Discretionary"/>
    <s v="Internet &amp; Direct Marketing Retail"/>
    <s v="Bellevue, Washington"/>
    <d v="2007-10-02T00:00:00"/>
    <n v="1324424"/>
    <m/>
  </r>
  <r>
    <d v="2019-05-17T00:00:00"/>
    <s v="EXPE"/>
    <s v="sell"/>
    <n v="700"/>
    <n v="6"/>
    <s v="2019-05-17"/>
    <n v="117.75"/>
    <n v="118.220001"/>
    <n v="116.019997"/>
    <n v="116.260002"/>
    <n v="115.943321"/>
    <n v="1793100"/>
    <s v="EXPE"/>
    <x v="5"/>
    <s v="&gt;=$100.00"/>
    <n v="100"/>
    <n v="0.125"/>
    <n v="87.5"/>
    <n v="81160.324699999997"/>
    <s v="EXPE"/>
    <s v="Expedia Group"/>
    <s v="Consumer Discretionary"/>
    <s v="Internet &amp; Direct Marketing Retail"/>
    <s v="Bellevue, Washington"/>
    <d v="2007-10-02T00:00:00"/>
    <n v="1324424"/>
    <m/>
  </r>
  <r>
    <d v="2019-05-28T00:00:00"/>
    <s v="EXPE"/>
    <s v="sell"/>
    <n v="1100"/>
    <n v="8"/>
    <s v="2019-05-28"/>
    <n v="116.040001"/>
    <n v="117.220001"/>
    <n v="115.629997"/>
    <n v="115.989998"/>
    <n v="115.989998"/>
    <n v="1588700"/>
    <s v="EXPE"/>
    <x v="4"/>
    <s v="&gt;=$100.00"/>
    <n v="100"/>
    <n v="0.125"/>
    <n v="137.5"/>
    <n v="127588.9978"/>
    <s v="EXPE"/>
    <s v="Expedia Group"/>
    <s v="Consumer Discretionary"/>
    <s v="Internet &amp; Direct Marketing Retail"/>
    <s v="Bellevue, Washington"/>
    <d v="2007-10-02T00:00:00"/>
    <n v="1324424"/>
    <m/>
  </r>
  <r>
    <d v="2019-05-28T00:00:00"/>
    <s v="EXPE"/>
    <s v="buy"/>
    <n v="100"/>
    <n v="2"/>
    <s v="2019-05-28"/>
    <n v="116.040001"/>
    <n v="117.220001"/>
    <n v="115.629997"/>
    <n v="115.989998"/>
    <n v="115.989998"/>
    <n v="1588700"/>
    <s v="EXPE"/>
    <x v="10"/>
    <s v="&gt;=$100.00"/>
    <n v="100"/>
    <n v="0.125"/>
    <n v="12.5"/>
    <n v="11598.9998"/>
    <s v="EXPE"/>
    <s v="Expedia Group"/>
    <s v="Consumer Discretionary"/>
    <s v="Internet &amp; Direct Marketing Retail"/>
    <s v="Bellevue, Washington"/>
    <d v="2007-10-02T00:00:00"/>
    <n v="1324424"/>
    <m/>
  </r>
  <r>
    <d v="2019-05-28T00:00:00"/>
    <s v="EXPE"/>
    <s v="buy"/>
    <n v="2200"/>
    <n v="16"/>
    <s v="2019-05-28"/>
    <n v="116.040001"/>
    <n v="117.220001"/>
    <n v="115.629997"/>
    <n v="115.989998"/>
    <n v="115.989998"/>
    <n v="1588700"/>
    <s v="EXPE"/>
    <x v="8"/>
    <s v="&gt;=$100.00"/>
    <n v="100"/>
    <n v="0.125"/>
    <n v="275"/>
    <n v="255177.99559999999"/>
    <s v="EXPE"/>
    <s v="Expedia Group"/>
    <s v="Consumer Discretionary"/>
    <s v="Internet &amp; Direct Marketing Retail"/>
    <s v="Bellevue, Washington"/>
    <d v="2007-10-02T00:00:00"/>
    <n v="1324424"/>
    <m/>
  </r>
  <r>
    <d v="2019-05-29T00:00:00"/>
    <s v="EXPE"/>
    <s v="sell"/>
    <n v="800"/>
    <n v="12"/>
    <s v="2019-05-29"/>
    <n v="115.44000200000001"/>
    <n v="116.5"/>
    <n v="115.16999800000001"/>
    <n v="116.019997"/>
    <n v="116.019997"/>
    <n v="1460200"/>
    <s v="EXPE"/>
    <x v="11"/>
    <s v="&gt;=$100.00"/>
    <n v="100"/>
    <n v="0.125"/>
    <n v="100"/>
    <n v="92815.997600000002"/>
    <s v="EXPE"/>
    <s v="Expedia Group"/>
    <s v="Consumer Discretionary"/>
    <s v="Internet &amp; Direct Marketing Retail"/>
    <s v="Bellevue, Washington"/>
    <d v="2007-10-02T00:00:00"/>
    <n v="1324424"/>
    <m/>
  </r>
  <r>
    <d v="2019-05-29T00:00:00"/>
    <s v="EXPE"/>
    <s v="buy"/>
    <n v="1000"/>
    <n v="14"/>
    <s v="2019-05-29"/>
    <n v="115.44000200000001"/>
    <n v="116.5"/>
    <n v="115.16999800000001"/>
    <n v="116.019997"/>
    <n v="116.019997"/>
    <n v="1460200"/>
    <s v="EXPE"/>
    <x v="16"/>
    <s v="&gt;=$100.00"/>
    <n v="100"/>
    <n v="0.125"/>
    <n v="125"/>
    <n v="116019.997"/>
    <s v="EXPE"/>
    <s v="Expedia Group"/>
    <s v="Consumer Discretionary"/>
    <s v="Internet &amp; Direct Marketing Retail"/>
    <s v="Bellevue, Washington"/>
    <d v="2007-10-02T00:00:00"/>
    <n v="1324424"/>
    <m/>
  </r>
  <r>
    <d v="2019-05-30T00:00:00"/>
    <s v="EXPE"/>
    <s v="sell"/>
    <n v="1200"/>
    <n v="12"/>
    <s v="2019-05-30"/>
    <n v="116.110001"/>
    <n v="116.80999799999999"/>
    <n v="115.699997"/>
    <n v="116.099998"/>
    <n v="116.099998"/>
    <n v="1381700"/>
    <s v="EXPE"/>
    <x v="11"/>
    <s v="&gt;=$100.00"/>
    <n v="100"/>
    <n v="0.125"/>
    <n v="150"/>
    <n v="139319.9976"/>
    <s v="EXPE"/>
    <s v="Expedia Group"/>
    <s v="Consumer Discretionary"/>
    <s v="Internet &amp; Direct Marketing Retail"/>
    <s v="Bellevue, Washington"/>
    <d v="2007-10-02T00:00:00"/>
    <n v="1324424"/>
    <m/>
  </r>
  <r>
    <d v="2019-05-30T00:00:00"/>
    <s v="EXPE"/>
    <s v="buy"/>
    <n v="1400"/>
    <n v="10"/>
    <s v="2019-05-30"/>
    <n v="116.110001"/>
    <n v="116.80999799999999"/>
    <n v="115.699997"/>
    <n v="116.099998"/>
    <n v="116.099998"/>
    <n v="1381700"/>
    <s v="EXPE"/>
    <x v="2"/>
    <s v="&gt;=$100.00"/>
    <n v="100"/>
    <n v="0.125"/>
    <n v="175"/>
    <n v="162539.99720000001"/>
    <s v="EXPE"/>
    <s v="Expedia Group"/>
    <s v="Consumer Discretionary"/>
    <s v="Internet &amp; Direct Marketing Retail"/>
    <s v="Bellevue, Washington"/>
    <d v="2007-10-02T00:00:00"/>
    <n v="1324424"/>
    <m/>
  </r>
  <r>
    <d v="2019-05-20T00:00:00"/>
    <s v="EXPE"/>
    <s v="sell"/>
    <n v="1100"/>
    <n v="16"/>
    <s v="2019-05-20"/>
    <n v="115.239998"/>
    <n v="116.970001"/>
    <n v="114.480003"/>
    <n v="116.480003"/>
    <n v="116.162727"/>
    <n v="2485800"/>
    <s v="EXPE"/>
    <x v="8"/>
    <s v="&gt;=$100.00"/>
    <n v="100"/>
    <n v="0.125"/>
    <n v="137.5"/>
    <n v="127778.9997"/>
    <s v="EXPE"/>
    <s v="Expedia Group"/>
    <s v="Consumer Discretionary"/>
    <s v="Internet &amp; Direct Marketing Retail"/>
    <s v="Bellevue, Washington"/>
    <d v="2007-10-02T00:00:00"/>
    <n v="1324424"/>
    <m/>
  </r>
  <r>
    <d v="2019-05-20T00:00:00"/>
    <s v="EXPE"/>
    <s v="buy"/>
    <n v="500"/>
    <n v="7"/>
    <s v="2019-05-20"/>
    <n v="115.239998"/>
    <n v="116.970001"/>
    <n v="114.480003"/>
    <n v="116.480003"/>
    <n v="116.162727"/>
    <n v="2485800"/>
    <s v="EXPE"/>
    <x v="7"/>
    <s v="&gt;=$100.00"/>
    <n v="100"/>
    <n v="0.125"/>
    <n v="62.5"/>
    <n v="58081.363499999999"/>
    <s v="EXPE"/>
    <s v="Expedia Group"/>
    <s v="Consumer Discretionary"/>
    <s v="Internet &amp; Direct Marketing Retail"/>
    <s v="Bellevue, Washington"/>
    <d v="2007-10-02T00:00:00"/>
    <n v="1324424"/>
    <m/>
  </r>
  <r>
    <d v="2019-05-23T00:00:00"/>
    <s v="EXPE"/>
    <s v="sell"/>
    <n v="1400"/>
    <n v="20"/>
    <s v="2019-05-23"/>
    <n v="114.58000199999999"/>
    <n v="117.389999"/>
    <n v="114.58000199999999"/>
    <n v="116.44000200000001"/>
    <n v="116.44000200000001"/>
    <n v="1417300"/>
    <s v="EXPE"/>
    <x v="15"/>
    <s v="&gt;=$100.00"/>
    <n v="100"/>
    <n v="0.125"/>
    <n v="175"/>
    <n v="163016.00279999999"/>
    <s v="EXPE"/>
    <s v="Expedia Group"/>
    <s v="Consumer Discretionary"/>
    <s v="Internet &amp; Direct Marketing Retail"/>
    <s v="Bellevue, Washington"/>
    <d v="2007-10-02T00:00:00"/>
    <n v="1324424"/>
    <m/>
  </r>
  <r>
    <d v="2019-05-13T00:00:00"/>
    <s v="EXPE"/>
    <s v="sell"/>
    <n v="1000"/>
    <n v="13"/>
    <s v="2019-05-13"/>
    <n v="116.16999800000001"/>
    <n v="117.029999"/>
    <n v="115.07"/>
    <n v="116.769997"/>
    <n v="116.451927"/>
    <n v="2155100"/>
    <s v="EXPE"/>
    <x v="13"/>
    <s v="&gt;=$100.00"/>
    <n v="100"/>
    <n v="0.125"/>
    <n v="125"/>
    <n v="116451.927"/>
    <s v="EXPE"/>
    <s v="Expedia Group"/>
    <s v="Consumer Discretionary"/>
    <s v="Internet &amp; Direct Marketing Retail"/>
    <s v="Bellevue, Washington"/>
    <d v="2007-10-02T00:00:00"/>
    <n v="1324424"/>
    <m/>
  </r>
  <r>
    <d v="2019-05-13T00:00:00"/>
    <s v="EXPE"/>
    <s v="buy"/>
    <n v="700"/>
    <n v="7"/>
    <s v="2019-05-13"/>
    <n v="116.16999800000001"/>
    <n v="117.029999"/>
    <n v="115.07"/>
    <n v="116.769997"/>
    <n v="116.451927"/>
    <n v="2155100"/>
    <s v="EXPE"/>
    <x v="7"/>
    <s v="&gt;=$100.00"/>
    <n v="100"/>
    <n v="0.125"/>
    <n v="87.5"/>
    <n v="81516.348899999997"/>
    <s v="EXPE"/>
    <s v="Expedia Group"/>
    <s v="Consumer Discretionary"/>
    <s v="Internet &amp; Direct Marketing Retail"/>
    <s v="Bellevue, Washington"/>
    <d v="2007-10-02T00:00:00"/>
    <n v="1324424"/>
    <m/>
  </r>
  <r>
    <d v="2019-05-22T00:00:00"/>
    <s v="EXPE"/>
    <s v="buy"/>
    <n v="500"/>
    <n v="11"/>
    <s v="2019-05-22"/>
    <n v="116.260002"/>
    <n v="117.75"/>
    <n v="116.260002"/>
    <n v="116.709999"/>
    <n v="116.709999"/>
    <n v="1029900"/>
    <s v="EXPE"/>
    <x v="1"/>
    <s v="&gt;=$100.00"/>
    <n v="100"/>
    <n v="0.125"/>
    <n v="62.5"/>
    <n v="58354.999499999998"/>
    <s v="EXPE"/>
    <s v="Expedia Group"/>
    <s v="Consumer Discretionary"/>
    <s v="Internet &amp; Direct Marketing Retail"/>
    <s v="Bellevue, Washington"/>
    <d v="2007-10-02T00:00:00"/>
    <n v="1324424"/>
    <m/>
  </r>
  <r>
    <d v="2019-05-21T00:00:00"/>
    <s v="EXPE"/>
    <s v="sell"/>
    <n v="800"/>
    <n v="12"/>
    <s v="2019-05-21"/>
    <n v="117.25"/>
    <n v="117.910004"/>
    <n v="116.379997"/>
    <n v="117.480003"/>
    <n v="117.160004"/>
    <n v="1450700"/>
    <s v="EXPE"/>
    <x v="11"/>
    <s v="&gt;=$100.00"/>
    <n v="100"/>
    <n v="0.125"/>
    <n v="100"/>
    <n v="93728.003200000006"/>
    <s v="EXPE"/>
    <s v="Expedia Group"/>
    <s v="Consumer Discretionary"/>
    <s v="Internet &amp; Direct Marketing Retail"/>
    <s v="Bellevue, Washington"/>
    <d v="2007-10-02T00:00:00"/>
    <n v="1324424"/>
    <m/>
  </r>
  <r>
    <d v="2019-05-10T00:00:00"/>
    <s v="EXPE"/>
    <s v="buy"/>
    <n v="500"/>
    <n v="9"/>
    <s v="2019-05-10"/>
    <n v="120.230003"/>
    <n v="120.620003"/>
    <n v="117.199997"/>
    <n v="118.760002"/>
    <n v="118.436516"/>
    <n v="2343000"/>
    <s v="EXPE"/>
    <x v="6"/>
    <s v="&gt;=$100.00"/>
    <n v="100"/>
    <n v="0.125"/>
    <n v="62.5"/>
    <n v="59218.258000000002"/>
    <s v="EXPE"/>
    <s v="Expedia Group"/>
    <s v="Consumer Discretionary"/>
    <s v="Internet &amp; Direct Marketing Retail"/>
    <s v="Bellevue, Washington"/>
    <d v="2007-10-02T00:00:00"/>
    <n v="1324424"/>
    <m/>
  </r>
  <r>
    <d v="2019-05-10T00:00:00"/>
    <s v="EXPE"/>
    <s v="buy"/>
    <n v="200"/>
    <n v="1"/>
    <s v="2019-05-10"/>
    <n v="120.230003"/>
    <n v="120.620003"/>
    <n v="117.199997"/>
    <n v="118.760002"/>
    <n v="118.436516"/>
    <n v="2343000"/>
    <s v="EXPE"/>
    <x v="19"/>
    <s v="&gt;=$100.00"/>
    <n v="100"/>
    <n v="0.125"/>
    <n v="25"/>
    <n v="23687.303199999998"/>
    <s v="EXPE"/>
    <s v="Expedia Group"/>
    <s v="Consumer Discretionary"/>
    <s v="Internet &amp; Direct Marketing Retail"/>
    <s v="Bellevue, Washington"/>
    <d v="2007-10-02T00:00:00"/>
    <n v="1324424"/>
    <m/>
  </r>
  <r>
    <d v="2019-05-09T00:00:00"/>
    <s v="EXPE"/>
    <s v="buy"/>
    <n v="1000"/>
    <n v="8"/>
    <s v="2019-05-09"/>
    <n v="120.05999799999999"/>
    <n v="120.870003"/>
    <n v="118.269997"/>
    <n v="119.300003"/>
    <n v="118.975044"/>
    <n v="1550700"/>
    <s v="EXPE"/>
    <x v="4"/>
    <s v="&gt;=$100.00"/>
    <n v="100"/>
    <n v="0.125"/>
    <n v="125"/>
    <n v="118975.04399999999"/>
    <s v="EXPE"/>
    <s v="Expedia Group"/>
    <s v="Consumer Discretionary"/>
    <s v="Internet &amp; Direct Marketing Retail"/>
    <s v="Bellevue, Washington"/>
    <d v="2007-10-02T00:00:00"/>
    <n v="1324424"/>
    <m/>
  </r>
  <r>
    <d v="2019-05-14T00:00:00"/>
    <s v="EXPE"/>
    <s v="sell"/>
    <n v="2400"/>
    <n v="20"/>
    <s v="2019-05-14"/>
    <n v="117.550003"/>
    <n v="119.91999800000001"/>
    <n v="117.050003"/>
    <n v="119.55999799999999"/>
    <n v="119.234329"/>
    <n v="2271200"/>
    <s v="EXPE"/>
    <x v="15"/>
    <s v="&gt;=$100.00"/>
    <n v="100"/>
    <n v="0.125"/>
    <n v="300"/>
    <n v="286162.38959999999"/>
    <s v="EXPE"/>
    <s v="Expedia Group"/>
    <s v="Consumer Discretionary"/>
    <s v="Internet &amp; Direct Marketing Retail"/>
    <s v="Bellevue, Washington"/>
    <d v="2007-10-02T00:00:00"/>
    <n v="1324424"/>
    <m/>
  </r>
  <r>
    <d v="2019-04-01T00:00:00"/>
    <s v="EXPE"/>
    <s v="buy"/>
    <n v="1000"/>
    <n v="16"/>
    <s v="2019-04-01"/>
    <n v="120.550003"/>
    <n v="120.80999799999999"/>
    <n v="119.779999"/>
    <n v="120.25"/>
    <n v="119.922455"/>
    <n v="2331600"/>
    <s v="EXPE"/>
    <x v="8"/>
    <s v="&gt;=$100.00"/>
    <n v="100"/>
    <n v="0.125"/>
    <n v="125"/>
    <n v="119922.455"/>
    <s v="EXPE"/>
    <s v="Expedia Group"/>
    <s v="Consumer Discretionary"/>
    <s v="Internet &amp; Direct Marketing Retail"/>
    <s v="Bellevue, Washington"/>
    <d v="2007-10-02T00:00:00"/>
    <n v="1324424"/>
    <m/>
  </r>
  <r>
    <d v="2019-04-01T00:00:00"/>
    <s v="EXPE"/>
    <s v="sell"/>
    <n v="900"/>
    <n v="8"/>
    <s v="2019-04-01"/>
    <n v="120.550003"/>
    <n v="120.80999799999999"/>
    <n v="119.779999"/>
    <n v="120.25"/>
    <n v="119.922455"/>
    <n v="2331600"/>
    <s v="EXPE"/>
    <x v="4"/>
    <s v="&gt;=$100.00"/>
    <n v="100"/>
    <n v="0.125"/>
    <n v="112.5"/>
    <n v="107930.2095"/>
    <s v="EXPE"/>
    <s v="Expedia Group"/>
    <s v="Consumer Discretionary"/>
    <s v="Internet &amp; Direct Marketing Retail"/>
    <s v="Bellevue, Washington"/>
    <d v="2007-10-02T00:00:00"/>
    <n v="1324424"/>
    <m/>
  </r>
  <r>
    <d v="2019-04-01T00:00:00"/>
    <s v="EXPE"/>
    <s v="sell"/>
    <n v="2700"/>
    <n v="18"/>
    <s v="2019-04-01"/>
    <n v="120.550003"/>
    <n v="120.80999799999999"/>
    <n v="119.779999"/>
    <n v="120.25"/>
    <n v="119.922455"/>
    <n v="2331600"/>
    <s v="EXPE"/>
    <x v="18"/>
    <s v="&gt;=$100.00"/>
    <n v="100"/>
    <n v="0.125"/>
    <n v="337.5"/>
    <n v="323790.62849999999"/>
    <s v="EXPE"/>
    <s v="Expedia Group"/>
    <s v="Consumer Discretionary"/>
    <s v="Internet &amp; Direct Marketing Retail"/>
    <s v="Bellevue, Washington"/>
    <d v="2007-10-02T00:00:00"/>
    <n v="1324424"/>
    <m/>
  </r>
  <r>
    <d v="2019-04-01T00:00:00"/>
    <s v="EXPE"/>
    <s v="buy"/>
    <n v="900"/>
    <n v="10"/>
    <s v="2019-04-01"/>
    <n v="120.550003"/>
    <n v="120.80999799999999"/>
    <n v="119.779999"/>
    <n v="120.25"/>
    <n v="119.922455"/>
    <n v="2331600"/>
    <s v="EXPE"/>
    <x v="2"/>
    <s v="&gt;=$100.00"/>
    <n v="100"/>
    <n v="0.125"/>
    <n v="112.5"/>
    <n v="107930.2095"/>
    <s v="EXPE"/>
    <s v="Expedia Group"/>
    <s v="Consumer Discretionary"/>
    <s v="Internet &amp; Direct Marketing Retail"/>
    <s v="Bellevue, Washington"/>
    <d v="2007-10-02T00:00:00"/>
    <n v="1324424"/>
    <m/>
  </r>
  <r>
    <d v="2019-04-01T00:00:00"/>
    <s v="EXPE"/>
    <s v="buy"/>
    <n v="500"/>
    <n v="4"/>
    <s v="2019-04-01"/>
    <n v="120.550003"/>
    <n v="120.80999799999999"/>
    <n v="119.779999"/>
    <n v="120.25"/>
    <n v="119.922455"/>
    <n v="2331600"/>
    <s v="EXPE"/>
    <x v="14"/>
    <s v="&gt;=$100.00"/>
    <n v="100"/>
    <n v="0.125"/>
    <n v="62.5"/>
    <n v="59961.227500000001"/>
    <s v="EXPE"/>
    <s v="Expedia Group"/>
    <s v="Consumer Discretionary"/>
    <s v="Internet &amp; Direct Marketing Retail"/>
    <s v="Bellevue, Washington"/>
    <d v="2007-10-02T00:00:00"/>
    <n v="1324424"/>
    <m/>
  </r>
  <r>
    <d v="2019-06-04T00:00:00"/>
    <s v="EXPE"/>
    <s v="buy"/>
    <n v="300"/>
    <n v="1"/>
    <s v="2019-06-04"/>
    <n v="117.010002"/>
    <n v="120.400002"/>
    <n v="117.010002"/>
    <n v="120.150002"/>
    <n v="120.150002"/>
    <n v="2118100"/>
    <s v="EXPE"/>
    <x v="19"/>
    <s v="&gt;=$100.00"/>
    <n v="100"/>
    <n v="0.125"/>
    <n v="37.5"/>
    <n v="36045.000599999999"/>
    <s v="EXPE"/>
    <s v="Expedia Group"/>
    <s v="Consumer Discretionary"/>
    <s v="Internet &amp; Direct Marketing Retail"/>
    <s v="Bellevue, Washington"/>
    <d v="2007-10-02T00:00:00"/>
    <n v="1324424"/>
    <m/>
  </r>
  <r>
    <d v="2019-06-04T00:00:00"/>
    <s v="EXPE"/>
    <s v="buy"/>
    <n v="1700"/>
    <n v="19"/>
    <s v="2019-06-04"/>
    <n v="117.010002"/>
    <n v="120.400002"/>
    <n v="117.010002"/>
    <n v="120.150002"/>
    <n v="120.150002"/>
    <n v="2118100"/>
    <s v="EXPE"/>
    <x v="0"/>
    <s v="&gt;=$100.00"/>
    <n v="100"/>
    <n v="0.125"/>
    <n v="212.5"/>
    <n v="204255.00339999999"/>
    <s v="EXPE"/>
    <s v="Expedia Group"/>
    <s v="Consumer Discretionary"/>
    <s v="Internet &amp; Direct Marketing Retail"/>
    <s v="Bellevue, Washington"/>
    <d v="2007-10-02T00:00:00"/>
    <n v="1324424"/>
    <m/>
  </r>
  <r>
    <d v="2019-06-04T00:00:00"/>
    <s v="EXPE"/>
    <s v="buy"/>
    <n v="2100"/>
    <n v="15"/>
    <s v="2019-06-04"/>
    <n v="117.010002"/>
    <n v="120.400002"/>
    <n v="117.010002"/>
    <n v="120.150002"/>
    <n v="120.150002"/>
    <n v="2118100"/>
    <s v="EXPE"/>
    <x v="9"/>
    <s v="&gt;=$100.00"/>
    <n v="100"/>
    <n v="0.125"/>
    <n v="262.5"/>
    <n v="252315.0042"/>
    <s v="EXPE"/>
    <s v="Expedia Group"/>
    <s v="Consumer Discretionary"/>
    <s v="Internet &amp; Direct Marketing Retail"/>
    <s v="Bellevue, Washington"/>
    <d v="2007-10-02T00:00:00"/>
    <n v="1324424"/>
    <m/>
  </r>
  <r>
    <d v="2019-06-04T00:00:00"/>
    <s v="EXPE"/>
    <s v="sell"/>
    <n v="1500"/>
    <n v="11"/>
    <s v="2019-06-04"/>
    <n v="117.010002"/>
    <n v="120.400002"/>
    <n v="117.010002"/>
    <n v="120.150002"/>
    <n v="120.150002"/>
    <n v="2118100"/>
    <s v="EXPE"/>
    <x v="1"/>
    <s v="&gt;=$100.00"/>
    <n v="100"/>
    <n v="0.125"/>
    <n v="187.5"/>
    <n v="180225.003"/>
    <s v="EXPE"/>
    <s v="Expedia Group"/>
    <s v="Consumer Discretionary"/>
    <s v="Internet &amp; Direct Marketing Retail"/>
    <s v="Bellevue, Washington"/>
    <d v="2007-10-02T00:00:00"/>
    <n v="1324424"/>
    <m/>
  </r>
  <r>
    <d v="2019-06-05T00:00:00"/>
    <s v="EXPE"/>
    <s v="buy"/>
    <n v="800"/>
    <n v="15"/>
    <s v="2019-06-05"/>
    <n v="120.199997"/>
    <n v="120.620003"/>
    <n v="118.779999"/>
    <n v="120.57"/>
    <n v="120.57"/>
    <n v="1543900"/>
    <s v="EXPE"/>
    <x v="9"/>
    <s v="&gt;=$100.00"/>
    <n v="100"/>
    <n v="0.125"/>
    <n v="100"/>
    <n v="96456"/>
    <s v="EXPE"/>
    <s v="Expedia Group"/>
    <s v="Consumer Discretionary"/>
    <s v="Internet &amp; Direct Marketing Retail"/>
    <s v="Bellevue, Washington"/>
    <d v="2007-10-02T00:00:00"/>
    <n v="1324424"/>
    <m/>
  </r>
  <r>
    <d v="2019-06-05T00:00:00"/>
    <s v="EXPE"/>
    <s v="sell"/>
    <n v="200"/>
    <n v="1"/>
    <s v="2019-06-05"/>
    <n v="120.199997"/>
    <n v="120.620003"/>
    <n v="118.779999"/>
    <n v="120.57"/>
    <n v="120.57"/>
    <n v="1543900"/>
    <s v="EXPE"/>
    <x v="19"/>
    <s v="&gt;=$100.00"/>
    <n v="100"/>
    <n v="0.125"/>
    <n v="25"/>
    <n v="24114"/>
    <s v="EXPE"/>
    <s v="Expedia Group"/>
    <s v="Consumer Discretionary"/>
    <s v="Internet &amp; Direct Marketing Retail"/>
    <s v="Bellevue, Washington"/>
    <d v="2007-10-02T00:00:00"/>
    <n v="1324424"/>
    <m/>
  </r>
  <r>
    <d v="2019-05-08T00:00:00"/>
    <s v="EXPE"/>
    <s v="buy"/>
    <n v="500"/>
    <n v="8"/>
    <s v="2019-05-08"/>
    <n v="122.230003"/>
    <n v="122.800003"/>
    <n v="120.599998"/>
    <n v="121.870003"/>
    <n v="121.538048"/>
    <n v="1574600"/>
    <s v="EXPE"/>
    <x v="4"/>
    <s v="&gt;=$100.00"/>
    <n v="100"/>
    <n v="0.125"/>
    <n v="62.5"/>
    <n v="60769.023999999998"/>
    <s v="EXPE"/>
    <s v="Expedia Group"/>
    <s v="Consumer Discretionary"/>
    <s v="Internet &amp; Direct Marketing Retail"/>
    <s v="Bellevue, Washington"/>
    <d v="2007-10-02T00:00:00"/>
    <n v="1324424"/>
    <m/>
  </r>
  <r>
    <d v="2019-05-08T00:00:00"/>
    <s v="EXPE"/>
    <s v="sell"/>
    <n v="1600"/>
    <n v="12"/>
    <s v="2019-05-08"/>
    <n v="122.230003"/>
    <n v="122.800003"/>
    <n v="120.599998"/>
    <n v="121.870003"/>
    <n v="121.538048"/>
    <n v="1574600"/>
    <s v="EXPE"/>
    <x v="11"/>
    <s v="&gt;=$100.00"/>
    <n v="100"/>
    <n v="0.125"/>
    <n v="200"/>
    <n v="194460.8768"/>
    <s v="EXPE"/>
    <s v="Expedia Group"/>
    <s v="Consumer Discretionary"/>
    <s v="Internet &amp; Direct Marketing Retail"/>
    <s v="Bellevue, Washington"/>
    <d v="2007-10-02T00:00:00"/>
    <n v="1324424"/>
    <m/>
  </r>
  <r>
    <d v="2019-04-03T00:00:00"/>
    <s v="EXPE"/>
    <s v="sell"/>
    <n v="1100"/>
    <n v="9"/>
    <s v="2019-04-03"/>
    <n v="121.5"/>
    <n v="122.459999"/>
    <n v="121.050003"/>
    <n v="122.07"/>
    <n v="121.737495"/>
    <n v="1962100"/>
    <s v="EXPE"/>
    <x v="6"/>
    <s v="&gt;=$100.00"/>
    <n v="100"/>
    <n v="0.125"/>
    <n v="137.5"/>
    <n v="133911.2445"/>
    <s v="EXPE"/>
    <s v="Expedia Group"/>
    <s v="Consumer Discretionary"/>
    <s v="Internet &amp; Direct Marketing Retail"/>
    <s v="Bellevue, Washington"/>
    <d v="2007-10-02T00:00:00"/>
    <n v="1324424"/>
    <m/>
  </r>
  <r>
    <d v="2019-04-03T00:00:00"/>
    <s v="EXPE"/>
    <s v="sell"/>
    <n v="1000"/>
    <n v="8"/>
    <s v="2019-04-03"/>
    <n v="121.5"/>
    <n v="122.459999"/>
    <n v="121.050003"/>
    <n v="122.07"/>
    <n v="121.737495"/>
    <n v="1962100"/>
    <s v="EXPE"/>
    <x v="4"/>
    <s v="&gt;=$100.00"/>
    <n v="100"/>
    <n v="0.125"/>
    <n v="125"/>
    <n v="121737.495"/>
    <s v="EXPE"/>
    <s v="Expedia Group"/>
    <s v="Consumer Discretionary"/>
    <s v="Internet &amp; Direct Marketing Retail"/>
    <s v="Bellevue, Washington"/>
    <d v="2007-10-02T00:00:00"/>
    <n v="1324424"/>
    <m/>
  </r>
  <r>
    <d v="2019-06-10T00:00:00"/>
    <s v="EXPE"/>
    <s v="buy"/>
    <n v="1100"/>
    <n v="10"/>
    <s v="2019-06-10"/>
    <n v="123.199997"/>
    <n v="124.489998"/>
    <n v="121.540001"/>
    <n v="121.75"/>
    <n v="121.75"/>
    <n v="1468200"/>
    <s v="EXPE"/>
    <x v="2"/>
    <s v="&gt;=$100.00"/>
    <n v="100"/>
    <n v="0.125"/>
    <n v="137.5"/>
    <n v="133925"/>
    <s v="EXPE"/>
    <s v="Expedia Group"/>
    <s v="Consumer Discretionary"/>
    <s v="Internet &amp; Direct Marketing Retail"/>
    <s v="Bellevue, Washington"/>
    <d v="2007-10-02T00:00:00"/>
    <n v="1324424"/>
    <m/>
  </r>
  <r>
    <d v="2019-06-10T00:00:00"/>
    <s v="EXPE"/>
    <s v="buy"/>
    <n v="200"/>
    <n v="8"/>
    <s v="2019-06-10"/>
    <n v="123.199997"/>
    <n v="124.489998"/>
    <n v="121.540001"/>
    <n v="121.75"/>
    <n v="121.75"/>
    <n v="1468200"/>
    <s v="EXPE"/>
    <x v="4"/>
    <s v="&gt;=$100.00"/>
    <n v="100"/>
    <n v="0.125"/>
    <n v="25"/>
    <n v="24350"/>
    <s v="EXPE"/>
    <s v="Expedia Group"/>
    <s v="Consumer Discretionary"/>
    <s v="Internet &amp; Direct Marketing Retail"/>
    <s v="Bellevue, Washington"/>
    <d v="2007-10-02T00:00:00"/>
    <n v="1324424"/>
    <m/>
  </r>
  <r>
    <d v="2019-04-05T00:00:00"/>
    <s v="EXPE"/>
    <s v="sell"/>
    <n v="1800"/>
    <n v="19"/>
    <s v="2019-04-05"/>
    <n v="123.160004"/>
    <n v="124.089996"/>
    <n v="122.16999800000001"/>
    <n v="122.5"/>
    <n v="122.16632799999999"/>
    <n v="1080200"/>
    <s v="EXPE"/>
    <x v="0"/>
    <s v="&gt;=$100.00"/>
    <n v="100"/>
    <n v="0.125"/>
    <n v="225"/>
    <n v="219899.3904"/>
    <s v="EXPE"/>
    <s v="Expedia Group"/>
    <s v="Consumer Discretionary"/>
    <s v="Internet &amp; Direct Marketing Retail"/>
    <s v="Bellevue, Washington"/>
    <d v="2007-10-02T00:00:00"/>
    <n v="1324424"/>
    <m/>
  </r>
  <r>
    <d v="2019-04-05T00:00:00"/>
    <s v="EXPE"/>
    <s v="sell"/>
    <n v="2400"/>
    <n v="17"/>
    <s v="2019-04-05"/>
    <n v="123.160004"/>
    <n v="124.089996"/>
    <n v="122.16999800000001"/>
    <n v="122.5"/>
    <n v="122.16632799999999"/>
    <n v="1080200"/>
    <s v="EXPE"/>
    <x v="17"/>
    <s v="&gt;=$100.00"/>
    <n v="100"/>
    <n v="0.125"/>
    <n v="300"/>
    <n v="293199.18719999999"/>
    <s v="EXPE"/>
    <s v="Expedia Group"/>
    <s v="Consumer Discretionary"/>
    <s v="Internet &amp; Direct Marketing Retail"/>
    <s v="Bellevue, Washington"/>
    <d v="2007-10-02T00:00:00"/>
    <n v="1324424"/>
    <m/>
  </r>
  <r>
    <d v="2019-05-07T00:00:00"/>
    <s v="EXPE"/>
    <s v="buy"/>
    <n v="2000"/>
    <n v="17"/>
    <s v="2019-05-07"/>
    <n v="123.099998"/>
    <n v="125.339996"/>
    <n v="122.470001"/>
    <n v="122.870003"/>
    <n v="122.535324"/>
    <n v="2425200"/>
    <s v="EXPE"/>
    <x v="17"/>
    <s v="&gt;=$100.00"/>
    <n v="100"/>
    <n v="0.125"/>
    <n v="250"/>
    <n v="245070.64799999999"/>
    <s v="EXPE"/>
    <s v="Expedia Group"/>
    <s v="Consumer Discretionary"/>
    <s v="Internet &amp; Direct Marketing Retail"/>
    <s v="Bellevue, Washington"/>
    <d v="2007-10-02T00:00:00"/>
    <n v="1324424"/>
    <m/>
  </r>
  <r>
    <d v="2019-05-07T00:00:00"/>
    <s v="EXPE"/>
    <s v="buy"/>
    <n v="300"/>
    <n v="7"/>
    <s v="2019-05-07"/>
    <n v="123.099998"/>
    <n v="125.339996"/>
    <n v="122.470001"/>
    <n v="122.870003"/>
    <n v="122.535324"/>
    <n v="2425200"/>
    <s v="EXPE"/>
    <x v="7"/>
    <s v="&gt;=$100.00"/>
    <n v="100"/>
    <n v="0.125"/>
    <n v="37.5"/>
    <n v="36760.597199999997"/>
    <s v="EXPE"/>
    <s v="Expedia Group"/>
    <s v="Consumer Discretionary"/>
    <s v="Internet &amp; Direct Marketing Retail"/>
    <s v="Bellevue, Washington"/>
    <d v="2007-10-02T00:00:00"/>
    <n v="1324424"/>
    <m/>
  </r>
  <r>
    <d v="2019-05-07T00:00:00"/>
    <s v="EXPE"/>
    <s v="sell"/>
    <n v="1200"/>
    <n v="20"/>
    <s v="2019-05-07"/>
    <n v="123.099998"/>
    <n v="125.339996"/>
    <n v="122.470001"/>
    <n v="122.870003"/>
    <n v="122.535324"/>
    <n v="2425200"/>
    <s v="EXPE"/>
    <x v="15"/>
    <s v="&gt;=$100.00"/>
    <n v="100"/>
    <n v="0.125"/>
    <n v="150"/>
    <n v="147042.38879999999"/>
    <s v="EXPE"/>
    <s v="Expedia Group"/>
    <s v="Consumer Discretionary"/>
    <s v="Internet &amp; Direct Marketing Retail"/>
    <s v="Bellevue, Washington"/>
    <d v="2007-10-02T00:00:00"/>
    <n v="1324424"/>
    <m/>
  </r>
  <r>
    <d v="2019-06-07T00:00:00"/>
    <s v="EXPE"/>
    <s v="buy"/>
    <n v="800"/>
    <n v="13"/>
    <s v="2019-06-07"/>
    <n v="120.879997"/>
    <n v="122.94000200000001"/>
    <n v="120.55999799999999"/>
    <n v="122.599998"/>
    <n v="122.599998"/>
    <n v="1384700"/>
    <s v="EXPE"/>
    <x v="13"/>
    <s v="&gt;=$100.00"/>
    <n v="100"/>
    <n v="0.125"/>
    <n v="100"/>
    <n v="98079.998399999997"/>
    <s v="EXPE"/>
    <s v="Expedia Group"/>
    <s v="Consumer Discretionary"/>
    <s v="Internet &amp; Direct Marketing Retail"/>
    <s v="Bellevue, Washington"/>
    <d v="2007-10-02T00:00:00"/>
    <n v="1324424"/>
    <m/>
  </r>
  <r>
    <d v="2019-06-07T00:00:00"/>
    <s v="EXPE"/>
    <s v="buy"/>
    <n v="1400"/>
    <n v="16"/>
    <s v="2019-06-07"/>
    <n v="120.879997"/>
    <n v="122.94000200000001"/>
    <n v="120.55999799999999"/>
    <n v="122.599998"/>
    <n v="122.599998"/>
    <n v="1384700"/>
    <s v="EXPE"/>
    <x v="8"/>
    <s v="&gt;=$100.00"/>
    <n v="100"/>
    <n v="0.125"/>
    <n v="175"/>
    <n v="171639.99720000001"/>
    <s v="EXPE"/>
    <s v="Expedia Group"/>
    <s v="Consumer Discretionary"/>
    <s v="Internet &amp; Direct Marketing Retail"/>
    <s v="Bellevue, Washington"/>
    <d v="2007-10-02T00:00:00"/>
    <n v="1324424"/>
    <m/>
  </r>
  <r>
    <d v="2019-04-08T00:00:00"/>
    <s v="EXPE"/>
    <s v="sell"/>
    <n v="2600"/>
    <n v="18"/>
    <s v="2019-04-08"/>
    <n v="122.25"/>
    <n v="123.32"/>
    <n v="122.089996"/>
    <n v="123.209999"/>
    <n v="122.87439000000001"/>
    <n v="1435900"/>
    <s v="EXPE"/>
    <x v="18"/>
    <s v="&gt;=$100.00"/>
    <n v="100"/>
    <n v="0.125"/>
    <n v="325"/>
    <n v="319473.41399999999"/>
    <s v="EXPE"/>
    <s v="Expedia Group"/>
    <s v="Consumer Discretionary"/>
    <s v="Internet &amp; Direct Marketing Retail"/>
    <s v="Bellevue, Washington"/>
    <d v="2007-10-02T00:00:00"/>
    <n v="1324424"/>
    <m/>
  </r>
  <r>
    <d v="2019-04-08T00:00:00"/>
    <s v="EXPE"/>
    <s v="sell"/>
    <n v="600"/>
    <n v="15"/>
    <s v="2019-04-08"/>
    <n v="122.25"/>
    <n v="123.32"/>
    <n v="122.089996"/>
    <n v="123.209999"/>
    <n v="122.87439000000001"/>
    <n v="1435900"/>
    <s v="EXPE"/>
    <x v="9"/>
    <s v="&gt;=$100.00"/>
    <n v="100"/>
    <n v="0.125"/>
    <n v="75"/>
    <n v="73724.634000000005"/>
    <s v="EXPE"/>
    <s v="Expedia Group"/>
    <s v="Consumer Discretionary"/>
    <s v="Internet &amp; Direct Marketing Retail"/>
    <s v="Bellevue, Washington"/>
    <d v="2007-10-02T00:00:00"/>
    <n v="1324424"/>
    <m/>
  </r>
  <r>
    <d v="2019-06-11T00:00:00"/>
    <s v="EXPE"/>
    <s v="sell"/>
    <n v="1700"/>
    <n v="18"/>
    <s v="2019-06-11"/>
    <n v="122.510002"/>
    <n v="124.160004"/>
    <n v="122.5"/>
    <n v="123.05999799999999"/>
    <n v="123.05999799999999"/>
    <n v="1376800"/>
    <s v="EXPE"/>
    <x v="18"/>
    <s v="&gt;=$100.00"/>
    <n v="100"/>
    <n v="0.125"/>
    <n v="212.5"/>
    <n v="209201.99660000001"/>
    <s v="EXPE"/>
    <s v="Expedia Group"/>
    <s v="Consumer Discretionary"/>
    <s v="Internet &amp; Direct Marketing Retail"/>
    <s v="Bellevue, Washington"/>
    <d v="2007-10-02T00:00:00"/>
    <n v="1324424"/>
    <m/>
  </r>
  <r>
    <d v="2019-06-11T00:00:00"/>
    <s v="EXPE"/>
    <s v="buy"/>
    <n v="700"/>
    <n v="9"/>
    <s v="2019-06-11"/>
    <n v="122.510002"/>
    <n v="124.160004"/>
    <n v="122.5"/>
    <n v="123.05999799999999"/>
    <n v="123.05999799999999"/>
    <n v="1376800"/>
    <s v="EXPE"/>
    <x v="6"/>
    <s v="&gt;=$100.00"/>
    <n v="100"/>
    <n v="0.125"/>
    <n v="87.5"/>
    <n v="86141.998599999992"/>
    <s v="EXPE"/>
    <s v="Expedia Group"/>
    <s v="Consumer Discretionary"/>
    <s v="Internet &amp; Direct Marketing Retail"/>
    <s v="Bellevue, Washington"/>
    <d v="2007-10-02T00:00:00"/>
    <n v="1324424"/>
    <m/>
  </r>
  <r>
    <d v="2019-05-06T00:00:00"/>
    <s v="EXPE"/>
    <s v="sell"/>
    <n v="600"/>
    <n v="9"/>
    <s v="2019-05-06"/>
    <n v="124.519997"/>
    <n v="125.94000200000001"/>
    <n v="123.449997"/>
    <n v="124.089996"/>
    <n v="123.751991"/>
    <n v="1889200"/>
    <s v="EXPE"/>
    <x v="6"/>
    <s v="&gt;=$100.00"/>
    <n v="100"/>
    <n v="0.125"/>
    <n v="75"/>
    <n v="74251.194600000003"/>
    <s v="EXPE"/>
    <s v="Expedia Group"/>
    <s v="Consumer Discretionary"/>
    <s v="Internet &amp; Direct Marketing Retail"/>
    <s v="Bellevue, Washington"/>
    <d v="2007-10-02T00:00:00"/>
    <n v="1324424"/>
    <m/>
  </r>
  <r>
    <d v="2019-04-10T00:00:00"/>
    <s v="EXPE"/>
    <s v="sell"/>
    <n v="1900"/>
    <n v="16"/>
    <s v="2019-04-10"/>
    <n v="123.849998"/>
    <n v="124.349998"/>
    <n v="122.150002"/>
    <n v="124.160004"/>
    <n v="123.821808"/>
    <n v="752600"/>
    <s v="EXPE"/>
    <x v="8"/>
    <s v="&gt;=$100.00"/>
    <n v="100"/>
    <n v="0.125"/>
    <n v="237.5"/>
    <n v="235261.43520000001"/>
    <s v="EXPE"/>
    <s v="Expedia Group"/>
    <s v="Consumer Discretionary"/>
    <s v="Internet &amp; Direct Marketing Retail"/>
    <s v="Bellevue, Washington"/>
    <d v="2007-10-02T00:00:00"/>
    <n v="1324424"/>
    <m/>
  </r>
  <r>
    <d v="2019-04-10T00:00:00"/>
    <s v="EXPE"/>
    <s v="sell"/>
    <n v="2200"/>
    <n v="19"/>
    <s v="2019-04-10"/>
    <n v="123.849998"/>
    <n v="124.349998"/>
    <n v="122.150002"/>
    <n v="124.160004"/>
    <n v="123.821808"/>
    <n v="752600"/>
    <s v="EXPE"/>
    <x v="0"/>
    <s v="&gt;=$100.00"/>
    <n v="100"/>
    <n v="0.125"/>
    <n v="275"/>
    <n v="272407.97759999998"/>
    <s v="EXPE"/>
    <s v="Expedia Group"/>
    <s v="Consumer Discretionary"/>
    <s v="Internet &amp; Direct Marketing Retail"/>
    <s v="Bellevue, Washington"/>
    <d v="2007-10-02T00:00:00"/>
    <n v="1324424"/>
    <m/>
  </r>
  <r>
    <d v="2019-04-10T00:00:00"/>
    <s v="EXPE"/>
    <s v="sell"/>
    <n v="500"/>
    <n v="14"/>
    <s v="2019-04-10"/>
    <n v="123.849998"/>
    <n v="124.349998"/>
    <n v="122.150002"/>
    <n v="124.160004"/>
    <n v="123.821808"/>
    <n v="752600"/>
    <s v="EXPE"/>
    <x v="16"/>
    <s v="&gt;=$100.00"/>
    <n v="100"/>
    <n v="0.125"/>
    <n v="62.5"/>
    <n v="61910.904000000002"/>
    <s v="EXPE"/>
    <s v="Expedia Group"/>
    <s v="Consumer Discretionary"/>
    <s v="Internet &amp; Direct Marketing Retail"/>
    <s v="Bellevue, Washington"/>
    <d v="2007-10-02T00:00:00"/>
    <n v="1324424"/>
    <m/>
  </r>
  <r>
    <d v="2019-04-24T00:00:00"/>
    <s v="EXPE"/>
    <s v="buy"/>
    <n v="1100"/>
    <n v="18"/>
    <s v="2019-04-24"/>
    <n v="126"/>
    <n v="126.5"/>
    <n v="124.30999799999999"/>
    <n v="124.489998"/>
    <n v="124.150902"/>
    <n v="1252900"/>
    <s v="EXPE"/>
    <x v="18"/>
    <s v="&gt;=$100.00"/>
    <n v="100"/>
    <n v="0.125"/>
    <n v="137.5"/>
    <n v="136565.99220000001"/>
    <s v="EXPE"/>
    <s v="Expedia Group"/>
    <s v="Consumer Discretionary"/>
    <s v="Internet &amp; Direct Marketing Retail"/>
    <s v="Bellevue, Washington"/>
    <d v="2007-10-02T00:00:00"/>
    <n v="1324424"/>
    <m/>
  </r>
  <r>
    <d v="2019-04-24T00:00:00"/>
    <s v="EXPE"/>
    <s v="sell"/>
    <n v="1200"/>
    <n v="12"/>
    <s v="2019-04-24"/>
    <n v="126"/>
    <n v="126.5"/>
    <n v="124.30999799999999"/>
    <n v="124.489998"/>
    <n v="124.150902"/>
    <n v="1252900"/>
    <s v="EXPE"/>
    <x v="11"/>
    <s v="&gt;=$100.00"/>
    <n v="100"/>
    <n v="0.125"/>
    <n v="150"/>
    <n v="148981.08240000001"/>
    <s v="EXPE"/>
    <s v="Expedia Group"/>
    <s v="Consumer Discretionary"/>
    <s v="Internet &amp; Direct Marketing Retail"/>
    <s v="Bellevue, Washington"/>
    <d v="2007-10-02T00:00:00"/>
    <n v="1324424"/>
    <m/>
  </r>
  <r>
    <d v="2019-04-24T00:00:00"/>
    <s v="EXPE"/>
    <s v="sell"/>
    <n v="2200"/>
    <n v="20"/>
    <s v="2019-04-24"/>
    <n v="126"/>
    <n v="126.5"/>
    <n v="124.30999799999999"/>
    <n v="124.489998"/>
    <n v="124.150902"/>
    <n v="1252900"/>
    <s v="EXPE"/>
    <x v="15"/>
    <s v="&gt;=$100.00"/>
    <n v="100"/>
    <n v="0.125"/>
    <n v="275"/>
    <n v="273131.98440000002"/>
    <s v="EXPE"/>
    <s v="Expedia Group"/>
    <s v="Consumer Discretionary"/>
    <s v="Internet &amp; Direct Marketing Retail"/>
    <s v="Bellevue, Washington"/>
    <d v="2007-10-02T00:00:00"/>
    <n v="1324424"/>
    <m/>
  </r>
  <r>
    <d v="2019-04-18T00:00:00"/>
    <s v="EXPE"/>
    <s v="buy"/>
    <n v="1300"/>
    <n v="11"/>
    <s v="2019-04-18"/>
    <n v="125.16999800000001"/>
    <n v="125.16999800000001"/>
    <n v="123.68"/>
    <n v="124.510002"/>
    <n v="124.17085299999999"/>
    <n v="1154600"/>
    <s v="EXPE"/>
    <x v="1"/>
    <s v="&gt;=$100.00"/>
    <n v="100"/>
    <n v="0.125"/>
    <n v="162.5"/>
    <n v="161422.10889999999"/>
    <s v="EXPE"/>
    <s v="Expedia Group"/>
    <s v="Consumer Discretionary"/>
    <s v="Internet &amp; Direct Marketing Retail"/>
    <s v="Bellevue, Washington"/>
    <d v="2007-10-02T00:00:00"/>
    <n v="1324424"/>
    <m/>
  </r>
  <r>
    <d v="2019-04-11T00:00:00"/>
    <s v="EXPE"/>
    <s v="sell"/>
    <n v="1100"/>
    <n v="13"/>
    <s v="2019-04-11"/>
    <n v="124.470001"/>
    <n v="125"/>
    <n v="123.94000200000001"/>
    <n v="124.589996"/>
    <n v="124.250626"/>
    <n v="687400"/>
    <s v="EXPE"/>
    <x v="13"/>
    <s v="&gt;=$100.00"/>
    <n v="100"/>
    <n v="0.125"/>
    <n v="137.5"/>
    <n v="136675.68859999999"/>
    <s v="EXPE"/>
    <s v="Expedia Group"/>
    <s v="Consumer Discretionary"/>
    <s v="Internet &amp; Direct Marketing Retail"/>
    <s v="Bellevue, Washington"/>
    <d v="2007-10-02T00:00:00"/>
    <n v="1324424"/>
    <m/>
  </r>
  <r>
    <d v="2019-04-11T00:00:00"/>
    <s v="EXPE"/>
    <s v="sell"/>
    <n v="1100"/>
    <n v="7"/>
    <s v="2019-04-11"/>
    <n v="124.470001"/>
    <n v="125"/>
    <n v="123.94000200000001"/>
    <n v="124.589996"/>
    <n v="124.250626"/>
    <n v="687400"/>
    <s v="EXPE"/>
    <x v="7"/>
    <s v="&gt;=$100.00"/>
    <n v="100"/>
    <n v="0.125"/>
    <n v="137.5"/>
    <n v="136675.68859999999"/>
    <s v="EXPE"/>
    <s v="Expedia Group"/>
    <s v="Consumer Discretionary"/>
    <s v="Internet &amp; Direct Marketing Retail"/>
    <s v="Bellevue, Washington"/>
    <d v="2007-10-02T00:00:00"/>
    <n v="1324424"/>
    <m/>
  </r>
  <r>
    <d v="2019-04-11T00:00:00"/>
    <s v="EXPE"/>
    <s v="buy"/>
    <n v="1100"/>
    <n v="11"/>
    <s v="2019-04-11"/>
    <n v="124.470001"/>
    <n v="125"/>
    <n v="123.94000200000001"/>
    <n v="124.589996"/>
    <n v="124.250626"/>
    <n v="687400"/>
    <s v="EXPE"/>
    <x v="1"/>
    <s v="&gt;=$100.00"/>
    <n v="100"/>
    <n v="0.125"/>
    <n v="137.5"/>
    <n v="136675.68859999999"/>
    <s v="EXPE"/>
    <s v="Expedia Group"/>
    <s v="Consumer Discretionary"/>
    <s v="Internet &amp; Direct Marketing Retail"/>
    <s v="Bellevue, Washington"/>
    <d v="2007-10-02T00:00:00"/>
    <n v="1324424"/>
    <m/>
  </r>
  <r>
    <d v="2019-04-17T00:00:00"/>
    <s v="EXPE"/>
    <s v="sell"/>
    <n v="1100"/>
    <n v="4"/>
    <s v="2019-04-17"/>
    <n v="126.589996"/>
    <n v="127.05999799999999"/>
    <n v="123.150002"/>
    <n v="124.82"/>
    <n v="124.480003"/>
    <n v="1985400"/>
    <s v="EXPE"/>
    <x v="14"/>
    <s v="&gt;=$100.00"/>
    <n v="100"/>
    <n v="0.125"/>
    <n v="137.5"/>
    <n v="136928.00330000001"/>
    <s v="EXPE"/>
    <s v="Expedia Group"/>
    <s v="Consumer Discretionary"/>
    <s v="Internet &amp; Direct Marketing Retail"/>
    <s v="Bellevue, Washington"/>
    <d v="2007-10-02T00:00:00"/>
    <n v="1324424"/>
    <m/>
  </r>
  <r>
    <d v="2019-04-17T00:00:00"/>
    <s v="EXPE"/>
    <s v="buy"/>
    <n v="1600"/>
    <n v="12"/>
    <s v="2019-04-17"/>
    <n v="126.589996"/>
    <n v="127.05999799999999"/>
    <n v="123.150002"/>
    <n v="124.82"/>
    <n v="124.480003"/>
    <n v="1985400"/>
    <s v="EXPE"/>
    <x v="11"/>
    <s v="&gt;=$100.00"/>
    <n v="100"/>
    <n v="0.125"/>
    <n v="200"/>
    <n v="199168.0048"/>
    <s v="EXPE"/>
    <s v="Expedia Group"/>
    <s v="Consumer Discretionary"/>
    <s v="Internet &amp; Direct Marketing Retail"/>
    <s v="Bellevue, Washington"/>
    <d v="2007-10-02T00:00:00"/>
    <n v="1324424"/>
    <m/>
  </r>
  <r>
    <d v="2019-04-25T00:00:00"/>
    <s v="EXPE"/>
    <s v="sell"/>
    <n v="2200"/>
    <n v="10"/>
    <s v="2019-04-25"/>
    <n v="124.620003"/>
    <n v="126.389999"/>
    <n v="123.959999"/>
    <n v="125.220001"/>
    <n v="124.878922"/>
    <n v="1328200"/>
    <s v="EXPE"/>
    <x v="2"/>
    <s v="&gt;=$100.00"/>
    <n v="100"/>
    <n v="0.125"/>
    <n v="275"/>
    <n v="274733.62839999999"/>
    <s v="EXPE"/>
    <s v="Expedia Group"/>
    <s v="Consumer Discretionary"/>
    <s v="Internet &amp; Direct Marketing Retail"/>
    <s v="Bellevue, Washington"/>
    <d v="2007-10-02T00:00:00"/>
    <n v="1324424"/>
    <m/>
  </r>
  <r>
    <d v="2019-04-15T00:00:00"/>
    <s v="EXPE"/>
    <s v="sell"/>
    <n v="1300"/>
    <n v="6"/>
    <s v="2019-04-15"/>
    <n v="126.19000200000001"/>
    <n v="126.19000200000001"/>
    <n v="124.279999"/>
    <n v="125.449997"/>
    <n v="125.108284"/>
    <n v="869200"/>
    <s v="EXPE"/>
    <x v="5"/>
    <s v="&gt;=$100.00"/>
    <n v="100"/>
    <n v="0.125"/>
    <n v="162.5"/>
    <n v="162640.76920000001"/>
    <s v="EXPE"/>
    <s v="Expedia Group"/>
    <s v="Consumer Discretionary"/>
    <s v="Internet &amp; Direct Marketing Retail"/>
    <s v="Bellevue, Washington"/>
    <d v="2007-10-02T00:00:00"/>
    <n v="1324424"/>
    <m/>
  </r>
  <r>
    <d v="2019-04-15T00:00:00"/>
    <s v="EXPE"/>
    <s v="buy"/>
    <n v="2000"/>
    <n v="14"/>
    <s v="2019-04-15"/>
    <n v="126.19000200000001"/>
    <n v="126.19000200000001"/>
    <n v="124.279999"/>
    <n v="125.449997"/>
    <n v="125.108284"/>
    <n v="869200"/>
    <s v="EXPE"/>
    <x v="16"/>
    <s v="&gt;=$100.00"/>
    <n v="100"/>
    <n v="0.125"/>
    <n v="250"/>
    <n v="250216.568"/>
    <s v="EXPE"/>
    <s v="Expedia Group"/>
    <s v="Consumer Discretionary"/>
    <s v="Internet &amp; Direct Marketing Retail"/>
    <s v="Bellevue, Washington"/>
    <d v="2007-10-02T00:00:00"/>
    <n v="1324424"/>
    <m/>
  </r>
  <r>
    <d v="2019-04-15T00:00:00"/>
    <s v="EXPE"/>
    <s v="buy"/>
    <n v="400"/>
    <n v="3"/>
    <s v="2019-04-15"/>
    <n v="126.19000200000001"/>
    <n v="126.19000200000001"/>
    <n v="124.279999"/>
    <n v="125.449997"/>
    <n v="125.108284"/>
    <n v="869200"/>
    <s v="EXPE"/>
    <x v="3"/>
    <s v="&gt;=$100.00"/>
    <n v="100"/>
    <n v="0.125"/>
    <n v="50"/>
    <n v="50043.313600000001"/>
    <s v="EXPE"/>
    <s v="Expedia Group"/>
    <s v="Consumer Discretionary"/>
    <s v="Internet &amp; Direct Marketing Retail"/>
    <s v="Bellevue, Washington"/>
    <d v="2007-10-02T00:00:00"/>
    <n v="1324424"/>
    <m/>
  </r>
  <r>
    <d v="2019-04-12T00:00:00"/>
    <s v="EXPE"/>
    <s v="buy"/>
    <n v="900"/>
    <n v="6"/>
    <s v="2019-04-12"/>
    <n v="125.099998"/>
    <n v="126.290001"/>
    <n v="124.75"/>
    <n v="125.790001"/>
    <n v="125.447365"/>
    <n v="1066500"/>
    <s v="EXPE"/>
    <x v="5"/>
    <s v="&gt;=$100.00"/>
    <n v="100"/>
    <n v="0.125"/>
    <n v="112.5"/>
    <n v="112902.62850000001"/>
    <s v="EXPE"/>
    <s v="Expedia Group"/>
    <s v="Consumer Discretionary"/>
    <s v="Internet &amp; Direct Marketing Retail"/>
    <s v="Bellevue, Washington"/>
    <d v="2007-10-02T00:00:00"/>
    <n v="1324424"/>
    <m/>
  </r>
  <r>
    <d v="2019-04-12T00:00:00"/>
    <s v="EXPE"/>
    <s v="sell"/>
    <n v="1200"/>
    <n v="11"/>
    <s v="2019-04-12"/>
    <n v="125.099998"/>
    <n v="126.290001"/>
    <n v="124.75"/>
    <n v="125.790001"/>
    <n v="125.447365"/>
    <n v="1066500"/>
    <s v="EXPE"/>
    <x v="1"/>
    <s v="&gt;=$100.00"/>
    <n v="100"/>
    <n v="0.125"/>
    <n v="150"/>
    <n v="150536.83799999999"/>
    <s v="EXPE"/>
    <s v="Expedia Group"/>
    <s v="Consumer Discretionary"/>
    <s v="Internet &amp; Direct Marketing Retail"/>
    <s v="Bellevue, Washington"/>
    <d v="2007-10-02T00:00:00"/>
    <n v="1324424"/>
    <m/>
  </r>
  <r>
    <d v="2019-04-23T00:00:00"/>
    <s v="EXPE"/>
    <s v="sell"/>
    <n v="700"/>
    <n v="12"/>
    <s v="2019-04-23"/>
    <n v="124.449997"/>
    <n v="126.480003"/>
    <n v="124.099998"/>
    <n v="125.879997"/>
    <n v="125.53711699999999"/>
    <n v="1631600"/>
    <s v="EXPE"/>
    <x v="11"/>
    <s v="&gt;=$100.00"/>
    <n v="100"/>
    <n v="0.125"/>
    <n v="87.5"/>
    <n v="87875.981899999999"/>
    <s v="EXPE"/>
    <s v="Expedia Group"/>
    <s v="Consumer Discretionary"/>
    <s v="Internet &amp; Direct Marketing Retail"/>
    <s v="Bellevue, Washington"/>
    <d v="2007-10-02T00:00:00"/>
    <n v="1324424"/>
    <m/>
  </r>
  <r>
    <d v="2019-04-23T00:00:00"/>
    <s v="EXPE"/>
    <s v="buy"/>
    <n v="2400"/>
    <n v="13"/>
    <s v="2019-04-23"/>
    <n v="124.449997"/>
    <n v="126.480003"/>
    <n v="124.099998"/>
    <n v="125.879997"/>
    <n v="125.53711699999999"/>
    <n v="1631600"/>
    <s v="EXPE"/>
    <x v="13"/>
    <s v="&gt;=$100.00"/>
    <n v="100"/>
    <n v="0.125"/>
    <n v="300"/>
    <n v="301289.0808"/>
    <s v="EXPE"/>
    <s v="Expedia Group"/>
    <s v="Consumer Discretionary"/>
    <s v="Internet &amp; Direct Marketing Retail"/>
    <s v="Bellevue, Washington"/>
    <d v="2007-10-02T00:00:00"/>
    <n v="1324424"/>
    <m/>
  </r>
  <r>
    <d v="2019-06-13T00:00:00"/>
    <s v="EXPE"/>
    <s v="sell"/>
    <n v="1400"/>
    <n v="16"/>
    <s v="2019-06-13"/>
    <n v="124.910004"/>
    <n v="126.339996"/>
    <n v="124.480003"/>
    <n v="125.629997"/>
    <n v="125.629997"/>
    <n v="1308700"/>
    <s v="EXPE"/>
    <x v="8"/>
    <s v="&gt;=$100.00"/>
    <n v="100"/>
    <n v="0.125"/>
    <n v="175"/>
    <n v="175881.9958"/>
    <s v="EXPE"/>
    <s v="Expedia Group"/>
    <s v="Consumer Discretionary"/>
    <s v="Internet &amp; Direct Marketing Retail"/>
    <s v="Bellevue, Washington"/>
    <d v="2007-10-02T00:00:00"/>
    <n v="1324424"/>
    <m/>
  </r>
  <r>
    <d v="2019-04-16T00:00:00"/>
    <s v="EXPE"/>
    <s v="sell"/>
    <n v="1500"/>
    <n v="16"/>
    <s v="2019-04-16"/>
    <n v="127.959999"/>
    <n v="128.240005"/>
    <n v="125.790001"/>
    <n v="125.989998"/>
    <n v="125.64682000000001"/>
    <n v="2014400"/>
    <s v="EXPE"/>
    <x v="8"/>
    <s v="&gt;=$100.00"/>
    <n v="100"/>
    <n v="0.125"/>
    <n v="187.5"/>
    <n v="188470.23"/>
    <s v="EXPE"/>
    <s v="Expedia Group"/>
    <s v="Consumer Discretionary"/>
    <s v="Internet &amp; Direct Marketing Retail"/>
    <s v="Bellevue, Washington"/>
    <d v="2007-10-02T00:00:00"/>
    <n v="1324424"/>
    <m/>
  </r>
  <r>
    <d v="2019-04-16T00:00:00"/>
    <s v="EXPE"/>
    <s v="sell"/>
    <n v="300"/>
    <n v="4"/>
    <s v="2019-04-16"/>
    <n v="127.959999"/>
    <n v="128.240005"/>
    <n v="125.790001"/>
    <n v="125.989998"/>
    <n v="125.64682000000001"/>
    <n v="2014400"/>
    <s v="EXPE"/>
    <x v="14"/>
    <s v="&gt;=$100.00"/>
    <n v="100"/>
    <n v="0.125"/>
    <n v="37.5"/>
    <n v="37694.046000000002"/>
    <s v="EXPE"/>
    <s v="Expedia Group"/>
    <s v="Consumer Discretionary"/>
    <s v="Internet &amp; Direct Marketing Retail"/>
    <s v="Bellevue, Washington"/>
    <d v="2007-10-02T00:00:00"/>
    <n v="1324424"/>
    <m/>
  </r>
  <r>
    <d v="2019-05-03T00:00:00"/>
    <s v="EXPE"/>
    <s v="buy"/>
    <n v="900"/>
    <n v="4"/>
    <s v="2019-05-03"/>
    <n v="124.389999"/>
    <n v="127.18"/>
    <n v="123"/>
    <n v="127.099998"/>
    <n v="126.753792"/>
    <n v="3869900"/>
    <s v="EXPE"/>
    <x v="14"/>
    <s v="&gt;=$100.00"/>
    <n v="100"/>
    <n v="0.125"/>
    <n v="112.5"/>
    <n v="114078.41280000001"/>
    <s v="EXPE"/>
    <s v="Expedia Group"/>
    <s v="Consumer Discretionary"/>
    <s v="Internet &amp; Direct Marketing Retail"/>
    <s v="Bellevue, Washington"/>
    <d v="2007-10-02T00:00:00"/>
    <n v="1324424"/>
    <m/>
  </r>
  <r>
    <d v="2019-06-14T00:00:00"/>
    <s v="EXPE"/>
    <s v="sell"/>
    <n v="100"/>
    <n v="2"/>
    <s v="2019-06-14"/>
    <n v="125.790001"/>
    <n v="127.839996"/>
    <n v="124.91999800000001"/>
    <n v="126.80999799999999"/>
    <n v="126.80999799999999"/>
    <n v="1632500"/>
    <s v="EXPE"/>
    <x v="10"/>
    <s v="&gt;=$100.00"/>
    <n v="100"/>
    <n v="0.125"/>
    <n v="12.5"/>
    <n v="12680.9998"/>
    <s v="EXPE"/>
    <s v="Expedia Group"/>
    <s v="Consumer Discretionary"/>
    <s v="Internet &amp; Direct Marketing Retail"/>
    <s v="Bellevue, Washington"/>
    <d v="2007-10-02T00:00:00"/>
    <n v="1324424"/>
    <m/>
  </r>
  <r>
    <d v="2019-06-14T00:00:00"/>
    <s v="EXPE"/>
    <s v="sell"/>
    <n v="1700"/>
    <n v="14"/>
    <s v="2019-06-14"/>
    <n v="125.790001"/>
    <n v="127.839996"/>
    <n v="124.91999800000001"/>
    <n v="126.80999799999999"/>
    <n v="126.80999799999999"/>
    <n v="1632500"/>
    <s v="EXPE"/>
    <x v="16"/>
    <s v="&gt;=$100.00"/>
    <n v="100"/>
    <n v="0.125"/>
    <n v="212.5"/>
    <n v="215576.99660000001"/>
    <s v="EXPE"/>
    <s v="Expedia Group"/>
    <s v="Consumer Discretionary"/>
    <s v="Internet &amp; Direct Marketing Retail"/>
    <s v="Bellevue, Washington"/>
    <d v="2007-10-02T00:00:00"/>
    <n v="1324424"/>
    <m/>
  </r>
  <r>
    <d v="2019-06-14T00:00:00"/>
    <s v="EXPE"/>
    <s v="sell"/>
    <n v="1500"/>
    <n v="13"/>
    <s v="2019-06-14"/>
    <n v="125.790001"/>
    <n v="127.839996"/>
    <n v="124.91999800000001"/>
    <n v="126.80999799999999"/>
    <n v="126.80999799999999"/>
    <n v="1632500"/>
    <s v="EXPE"/>
    <x v="13"/>
    <s v="&gt;=$100.00"/>
    <n v="100"/>
    <n v="0.125"/>
    <n v="187.5"/>
    <n v="190214.997"/>
    <s v="EXPE"/>
    <s v="Expedia Group"/>
    <s v="Consumer Discretionary"/>
    <s v="Internet &amp; Direct Marketing Retail"/>
    <s v="Bellevue, Washington"/>
    <d v="2007-10-02T00:00:00"/>
    <n v="1324424"/>
    <m/>
  </r>
  <r>
    <d v="2019-06-17T00:00:00"/>
    <s v="EXPE"/>
    <s v="sell"/>
    <n v="1500"/>
    <n v="14"/>
    <s v="2019-06-17"/>
    <n v="126.629997"/>
    <n v="128.39999399999999"/>
    <n v="126.120003"/>
    <n v="127.05999799999999"/>
    <n v="127.05999799999999"/>
    <n v="1357900"/>
    <s v="EXPE"/>
    <x v="16"/>
    <s v="&gt;=$100.00"/>
    <n v="100"/>
    <n v="0.125"/>
    <n v="187.5"/>
    <n v="190589.997"/>
    <s v="EXPE"/>
    <s v="Expedia Group"/>
    <s v="Consumer Discretionary"/>
    <s v="Internet &amp; Direct Marketing Retail"/>
    <s v="Bellevue, Washington"/>
    <d v="2007-10-02T00:00:00"/>
    <n v="1324424"/>
    <m/>
  </r>
  <r>
    <d v="2019-06-17T00:00:00"/>
    <s v="EXPE"/>
    <s v="buy"/>
    <n v="300"/>
    <n v="6"/>
    <s v="2019-06-17"/>
    <n v="126.629997"/>
    <n v="128.39999399999999"/>
    <n v="126.120003"/>
    <n v="127.05999799999999"/>
    <n v="127.05999799999999"/>
    <n v="1357900"/>
    <s v="EXPE"/>
    <x v="5"/>
    <s v="&gt;=$100.00"/>
    <n v="100"/>
    <n v="0.125"/>
    <n v="37.5"/>
    <n v="38117.999400000001"/>
    <s v="EXPE"/>
    <s v="Expedia Group"/>
    <s v="Consumer Discretionary"/>
    <s v="Internet &amp; Direct Marketing Retail"/>
    <s v="Bellevue, Washington"/>
    <d v="2007-10-02T00:00:00"/>
    <n v="1324424"/>
    <m/>
  </r>
  <r>
    <d v="2019-06-18T00:00:00"/>
    <s v="EXPE"/>
    <s v="sell"/>
    <n v="1700"/>
    <n v="11"/>
    <s v="2019-06-18"/>
    <n v="127.69000200000001"/>
    <n v="129.16999799999999"/>
    <n v="127.370003"/>
    <n v="127.589996"/>
    <n v="127.589996"/>
    <n v="1308600"/>
    <s v="EXPE"/>
    <x v="1"/>
    <s v="&gt;=$100.00"/>
    <n v="100"/>
    <n v="0.125"/>
    <n v="212.5"/>
    <n v="216902.9932"/>
    <s v="EXPE"/>
    <s v="Expedia Group"/>
    <s v="Consumer Discretionary"/>
    <s v="Internet &amp; Direct Marketing Retail"/>
    <s v="Bellevue, Washington"/>
    <d v="2007-10-02T00:00:00"/>
    <n v="1324424"/>
    <m/>
  </r>
  <r>
    <d v="2019-06-18T00:00:00"/>
    <s v="EXPE"/>
    <s v="sell"/>
    <n v="500"/>
    <n v="8"/>
    <s v="2019-06-18"/>
    <n v="127.69000200000001"/>
    <n v="129.16999799999999"/>
    <n v="127.370003"/>
    <n v="127.589996"/>
    <n v="127.589996"/>
    <n v="1308600"/>
    <s v="EXPE"/>
    <x v="4"/>
    <s v="&gt;=$100.00"/>
    <n v="100"/>
    <n v="0.125"/>
    <n v="62.5"/>
    <n v="63794.998"/>
    <s v="EXPE"/>
    <s v="Expedia Group"/>
    <s v="Consumer Discretionary"/>
    <s v="Internet &amp; Direct Marketing Retail"/>
    <s v="Bellevue, Washington"/>
    <d v="2007-10-02T00:00:00"/>
    <n v="1324424"/>
    <m/>
  </r>
  <r>
    <d v="2019-06-18T00:00:00"/>
    <s v="EXPE"/>
    <s v="sell"/>
    <n v="1700"/>
    <n v="12"/>
    <s v="2019-06-18"/>
    <n v="127.69000200000001"/>
    <n v="129.16999799999999"/>
    <n v="127.370003"/>
    <n v="127.589996"/>
    <n v="127.589996"/>
    <n v="1308600"/>
    <s v="EXPE"/>
    <x v="11"/>
    <s v="&gt;=$100.00"/>
    <n v="100"/>
    <n v="0.125"/>
    <n v="212.5"/>
    <n v="216902.9932"/>
    <s v="EXPE"/>
    <s v="Expedia Group"/>
    <s v="Consumer Discretionary"/>
    <s v="Internet &amp; Direct Marketing Retail"/>
    <s v="Bellevue, Washington"/>
    <d v="2007-10-02T00:00:00"/>
    <n v="1324424"/>
    <m/>
  </r>
  <r>
    <d v="2019-06-18T00:00:00"/>
    <s v="EXPE"/>
    <s v="sell"/>
    <n v="200"/>
    <n v="4"/>
    <s v="2019-06-18"/>
    <n v="127.69000200000001"/>
    <n v="129.16999799999999"/>
    <n v="127.370003"/>
    <n v="127.589996"/>
    <n v="127.589996"/>
    <n v="1308600"/>
    <s v="EXPE"/>
    <x v="14"/>
    <s v="&gt;=$100.00"/>
    <n v="100"/>
    <n v="0.125"/>
    <n v="25"/>
    <n v="25517.999199999998"/>
    <s v="EXPE"/>
    <s v="Expedia Group"/>
    <s v="Consumer Discretionary"/>
    <s v="Internet &amp; Direct Marketing Retail"/>
    <s v="Bellevue, Washington"/>
    <d v="2007-10-02T00:00:00"/>
    <n v="1324424"/>
    <m/>
  </r>
  <r>
    <d v="2019-06-18T00:00:00"/>
    <s v="EXPE"/>
    <s v="buy"/>
    <n v="1200"/>
    <n v="9"/>
    <s v="2019-06-18"/>
    <n v="127.69000200000001"/>
    <n v="129.16999799999999"/>
    <n v="127.370003"/>
    <n v="127.589996"/>
    <n v="127.589996"/>
    <n v="1308600"/>
    <s v="EXPE"/>
    <x v="6"/>
    <s v="&gt;=$100.00"/>
    <n v="100"/>
    <n v="0.125"/>
    <n v="150"/>
    <n v="153107.9952"/>
    <s v="EXPE"/>
    <s v="Expedia Group"/>
    <s v="Consumer Discretionary"/>
    <s v="Internet &amp; Direct Marketing Retail"/>
    <s v="Bellevue, Washington"/>
    <d v="2007-10-02T00:00:00"/>
    <n v="1324424"/>
    <m/>
  </r>
  <r>
    <d v="2019-06-26T00:00:00"/>
    <s v="EXPE"/>
    <s v="sell"/>
    <n v="2700"/>
    <n v="20"/>
    <s v="2019-06-26"/>
    <n v="130.03999300000001"/>
    <n v="130.71000699999999"/>
    <n v="127.519997"/>
    <n v="127.660004"/>
    <n v="127.660004"/>
    <n v="1502400"/>
    <s v="EXPE"/>
    <x v="15"/>
    <s v="&gt;=$100.00"/>
    <n v="100"/>
    <n v="0.125"/>
    <n v="337.5"/>
    <n v="344682.01079999999"/>
    <s v="EXPE"/>
    <s v="Expedia Group"/>
    <s v="Consumer Discretionary"/>
    <s v="Internet &amp; Direct Marketing Retail"/>
    <s v="Bellevue, Washington"/>
    <d v="2007-10-02T00:00:00"/>
    <n v="1324424"/>
    <m/>
  </r>
  <r>
    <d v="2019-05-02T00:00:00"/>
    <s v="EXPE"/>
    <s v="buy"/>
    <n v="700"/>
    <n v="4"/>
    <s v="2019-05-02"/>
    <n v="128.55999800000001"/>
    <n v="128.929993"/>
    <n v="126.470001"/>
    <n v="128.229996"/>
    <n v="127.880714"/>
    <n v="2238300"/>
    <s v="EXPE"/>
    <x v="14"/>
    <s v="&gt;=$100.00"/>
    <n v="100"/>
    <n v="0.125"/>
    <n v="87.5"/>
    <n v="89516.499800000005"/>
    <s v="EXPE"/>
    <s v="Expedia Group"/>
    <s v="Consumer Discretionary"/>
    <s v="Internet &amp; Direct Marketing Retail"/>
    <s v="Bellevue, Washington"/>
    <d v="2007-10-02T00:00:00"/>
    <n v="1324424"/>
    <m/>
  </r>
  <r>
    <d v="2019-05-01T00:00:00"/>
    <s v="EXPE"/>
    <s v="buy"/>
    <n v="600"/>
    <n v="5"/>
    <s v="2019-05-01"/>
    <n v="130.029999"/>
    <n v="131.71000699999999"/>
    <n v="128.69000199999999"/>
    <n v="128.80999800000001"/>
    <n v="128.459137"/>
    <n v="1604100"/>
    <s v="EXPE"/>
    <x v="12"/>
    <s v="&gt;=$100.00"/>
    <n v="100"/>
    <n v="0.125"/>
    <n v="75"/>
    <n v="77075.482199999999"/>
    <s v="EXPE"/>
    <s v="Expedia Group"/>
    <s v="Consumer Discretionary"/>
    <s v="Internet &amp; Direct Marketing Retail"/>
    <s v="Bellevue, Washington"/>
    <d v="2007-10-02T00:00:00"/>
    <n v="1324424"/>
    <m/>
  </r>
  <r>
    <d v="2019-05-01T00:00:00"/>
    <s v="EXPE"/>
    <s v="buy"/>
    <n v="1100"/>
    <n v="8"/>
    <s v="2019-05-01"/>
    <n v="130.029999"/>
    <n v="131.71000699999999"/>
    <n v="128.69000199999999"/>
    <n v="128.80999800000001"/>
    <n v="128.459137"/>
    <n v="1604100"/>
    <s v="EXPE"/>
    <x v="4"/>
    <s v="&gt;=$100.00"/>
    <n v="100"/>
    <n v="0.125"/>
    <n v="137.5"/>
    <n v="141305.05069999999"/>
    <s v="EXPE"/>
    <s v="Expedia Group"/>
    <s v="Consumer Discretionary"/>
    <s v="Internet &amp; Direct Marketing Retail"/>
    <s v="Bellevue, Washington"/>
    <d v="2007-10-02T00:00:00"/>
    <n v="1324424"/>
    <m/>
  </r>
  <r>
    <d v="2019-04-30T00:00:00"/>
    <s v="EXPE"/>
    <s v="sell"/>
    <n v="900"/>
    <n v="8"/>
    <s v="2019-04-30"/>
    <n v="129.38999899999999"/>
    <n v="130.10000600000001"/>
    <n v="128.66000399999999"/>
    <n v="129.83999600000001"/>
    <n v="129.48632799999999"/>
    <n v="1800000"/>
    <s v="EXPE"/>
    <x v="4"/>
    <s v="&gt;=$100.00"/>
    <n v="100"/>
    <n v="0.125"/>
    <n v="112.5"/>
    <n v="116537.6952"/>
    <s v="EXPE"/>
    <s v="Expedia Group"/>
    <s v="Consumer Discretionary"/>
    <s v="Internet &amp; Direct Marketing Retail"/>
    <s v="Bellevue, Washington"/>
    <d v="2007-10-02T00:00:00"/>
    <n v="1324424"/>
    <m/>
  </r>
  <r>
    <d v="2019-06-20T00:00:00"/>
    <s v="EXPE"/>
    <s v="sell"/>
    <n v="200"/>
    <n v="7"/>
    <s v="2019-06-20"/>
    <n v="130"/>
    <n v="130.800003"/>
    <n v="129.070007"/>
    <n v="129.60000600000001"/>
    <n v="129.60000600000001"/>
    <n v="1305100"/>
    <s v="EXPE"/>
    <x v="7"/>
    <s v="&gt;=$100.00"/>
    <n v="100"/>
    <n v="0.125"/>
    <n v="25"/>
    <n v="25920.001199999999"/>
    <s v="EXPE"/>
    <s v="Expedia Group"/>
    <s v="Consumer Discretionary"/>
    <s v="Internet &amp; Direct Marketing Retail"/>
    <s v="Bellevue, Washington"/>
    <d v="2007-10-02T00:00:00"/>
    <n v="1324424"/>
    <m/>
  </r>
  <r>
    <d v="2019-06-20T00:00:00"/>
    <s v="EXPE"/>
    <s v="sell"/>
    <n v="2100"/>
    <n v="16"/>
    <s v="2019-06-20"/>
    <n v="130"/>
    <n v="130.800003"/>
    <n v="129.070007"/>
    <n v="129.60000600000001"/>
    <n v="129.60000600000001"/>
    <n v="1305100"/>
    <s v="EXPE"/>
    <x v="8"/>
    <s v="&gt;=$100.00"/>
    <n v="100"/>
    <n v="0.125"/>
    <n v="262.5"/>
    <n v="272160.01260000002"/>
    <s v="EXPE"/>
    <s v="Expedia Group"/>
    <s v="Consumer Discretionary"/>
    <s v="Internet &amp; Direct Marketing Retail"/>
    <s v="Bellevue, Washington"/>
    <d v="2007-10-02T00:00:00"/>
    <n v="1324424"/>
    <m/>
  </r>
  <r>
    <d v="2019-04-29T00:00:00"/>
    <s v="EXPE"/>
    <s v="buy"/>
    <n v="3200"/>
    <n v="19"/>
    <s v="2019-04-29"/>
    <n v="127.610001"/>
    <n v="130.63999899999999"/>
    <n v="127.589996"/>
    <n v="129.979996"/>
    <n v="129.625946"/>
    <n v="1791500"/>
    <s v="EXPE"/>
    <x v="0"/>
    <s v="&gt;=$100.00"/>
    <n v="100"/>
    <n v="0.125"/>
    <n v="400"/>
    <n v="414803.02720000001"/>
    <s v="EXPE"/>
    <s v="Expedia Group"/>
    <s v="Consumer Discretionary"/>
    <s v="Internet &amp; Direct Marketing Retail"/>
    <s v="Bellevue, Washington"/>
    <d v="2007-10-02T00:00:00"/>
    <n v="1324424"/>
    <m/>
  </r>
  <r>
    <d v="2019-04-29T00:00:00"/>
    <s v="EXPE"/>
    <s v="sell"/>
    <n v="700"/>
    <n v="11"/>
    <s v="2019-04-29"/>
    <n v="127.610001"/>
    <n v="130.63999899999999"/>
    <n v="127.589996"/>
    <n v="129.979996"/>
    <n v="129.625946"/>
    <n v="1791500"/>
    <s v="EXPE"/>
    <x v="1"/>
    <s v="&gt;=$100.00"/>
    <n v="100"/>
    <n v="0.125"/>
    <n v="87.5"/>
    <n v="90738.162200000006"/>
    <s v="EXPE"/>
    <s v="Expedia Group"/>
    <s v="Consumer Discretionary"/>
    <s v="Internet &amp; Direct Marketing Retail"/>
    <s v="Bellevue, Washington"/>
    <d v="2007-10-02T00:00:00"/>
    <n v="1324424"/>
    <m/>
  </r>
  <r>
    <d v="2019-06-19T00:00:00"/>
    <s v="EXPE"/>
    <s v="buy"/>
    <n v="1100"/>
    <n v="11"/>
    <s v="2019-06-19"/>
    <n v="127.339996"/>
    <n v="129.94000199999999"/>
    <n v="126.949997"/>
    <n v="129.63999899999999"/>
    <n v="129.63999899999999"/>
    <n v="1692100"/>
    <s v="EXPE"/>
    <x v="1"/>
    <s v="&gt;=$100.00"/>
    <n v="100"/>
    <n v="0.125"/>
    <n v="137.5"/>
    <n v="142603.99890000001"/>
    <s v="EXPE"/>
    <s v="Expedia Group"/>
    <s v="Consumer Discretionary"/>
    <s v="Internet &amp; Direct Marketing Retail"/>
    <s v="Bellevue, Washington"/>
    <d v="2007-10-02T00:00:00"/>
    <n v="1324424"/>
    <m/>
  </r>
  <r>
    <d v="2019-06-25T00:00:00"/>
    <s v="EXPE"/>
    <s v="buy"/>
    <n v="1400"/>
    <n v="10"/>
    <s v="2019-06-25"/>
    <n v="130.820007"/>
    <n v="131.60000600000001"/>
    <n v="129.69000199999999"/>
    <n v="129.75"/>
    <n v="129.75"/>
    <n v="1007900"/>
    <s v="EXPE"/>
    <x v="2"/>
    <s v="&gt;=$100.00"/>
    <n v="100"/>
    <n v="0.125"/>
    <n v="175"/>
    <n v="181650"/>
    <s v="EXPE"/>
    <s v="Expedia Group"/>
    <s v="Consumer Discretionary"/>
    <s v="Internet &amp; Direct Marketing Retail"/>
    <s v="Bellevue, Washington"/>
    <d v="2007-10-02T00:00:00"/>
    <n v="1324424"/>
    <m/>
  </r>
  <r>
    <d v="2019-06-25T00:00:00"/>
    <s v="EXPE"/>
    <s v="sell"/>
    <n v="1500"/>
    <n v="20"/>
    <s v="2019-06-25"/>
    <n v="130.820007"/>
    <n v="131.60000600000001"/>
    <n v="129.69000199999999"/>
    <n v="129.75"/>
    <n v="129.75"/>
    <n v="1007900"/>
    <s v="EXPE"/>
    <x v="15"/>
    <s v="&gt;=$100.00"/>
    <n v="100"/>
    <n v="0.125"/>
    <n v="187.5"/>
    <n v="194625"/>
    <s v="EXPE"/>
    <s v="Expedia Group"/>
    <s v="Consumer Discretionary"/>
    <s v="Internet &amp; Direct Marketing Retail"/>
    <s v="Bellevue, Washington"/>
    <d v="2007-10-02T00:00:00"/>
    <n v="1324424"/>
    <m/>
  </r>
  <r>
    <d v="2019-06-25T00:00:00"/>
    <s v="EXPE"/>
    <s v="buy"/>
    <n v="400"/>
    <n v="3"/>
    <s v="2019-06-25"/>
    <n v="130.820007"/>
    <n v="131.60000600000001"/>
    <n v="129.69000199999999"/>
    <n v="129.75"/>
    <n v="129.75"/>
    <n v="1007900"/>
    <s v="EXPE"/>
    <x v="3"/>
    <s v="&gt;=$100.00"/>
    <n v="100"/>
    <n v="0.125"/>
    <n v="50"/>
    <n v="51900"/>
    <s v="EXPE"/>
    <s v="Expedia Group"/>
    <s v="Consumer Discretionary"/>
    <s v="Internet &amp; Direct Marketing Retail"/>
    <s v="Bellevue, Washington"/>
    <d v="2007-10-02T00:00:00"/>
    <n v="1324424"/>
    <m/>
  </r>
  <r>
    <d v="2019-06-27T00:00:00"/>
    <s v="EXPE"/>
    <s v="sell"/>
    <n v="700"/>
    <n v="9"/>
    <s v="2019-06-27"/>
    <n v="128.38999899999999"/>
    <n v="130.320007"/>
    <n v="127.949997"/>
    <n v="130.13999899999999"/>
    <n v="130.13999899999999"/>
    <n v="1029500"/>
    <s v="EXPE"/>
    <x v="6"/>
    <s v="&gt;=$100.00"/>
    <n v="100"/>
    <n v="0.125"/>
    <n v="87.5"/>
    <n v="91097.999299999996"/>
    <s v="EXPE"/>
    <s v="Expedia Group"/>
    <s v="Consumer Discretionary"/>
    <s v="Internet &amp; Direct Marketing Retail"/>
    <s v="Bellevue, Washington"/>
    <d v="2007-10-02T00:00:00"/>
    <n v="1324424"/>
    <m/>
  </r>
  <r>
    <d v="2019-06-27T00:00:00"/>
    <s v="EXPE"/>
    <s v="buy"/>
    <n v="1000"/>
    <n v="8"/>
    <s v="2019-06-27"/>
    <n v="128.38999899999999"/>
    <n v="130.320007"/>
    <n v="127.949997"/>
    <n v="130.13999899999999"/>
    <n v="130.13999899999999"/>
    <n v="1029500"/>
    <s v="EXPE"/>
    <x v="4"/>
    <s v="&gt;=$100.00"/>
    <n v="100"/>
    <n v="0.125"/>
    <n v="125"/>
    <n v="130139.999"/>
    <s v="EXPE"/>
    <s v="Expedia Group"/>
    <s v="Consumer Discretionary"/>
    <s v="Internet &amp; Direct Marketing Retail"/>
    <s v="Bellevue, Washington"/>
    <d v="2007-10-02T00:00:00"/>
    <n v="1324424"/>
    <m/>
  </r>
  <r>
    <d v="2019-06-27T00:00:00"/>
    <s v="EXPE"/>
    <s v="sell"/>
    <n v="400"/>
    <n v="4"/>
    <s v="2019-06-27"/>
    <n v="128.38999899999999"/>
    <n v="130.320007"/>
    <n v="127.949997"/>
    <n v="130.13999899999999"/>
    <n v="130.13999899999999"/>
    <n v="1029500"/>
    <s v="EXPE"/>
    <x v="14"/>
    <s v="&gt;=$100.00"/>
    <n v="100"/>
    <n v="0.125"/>
    <n v="50"/>
    <n v="52055.999600000003"/>
    <s v="EXPE"/>
    <s v="Expedia Group"/>
    <s v="Consumer Discretionary"/>
    <s v="Internet &amp; Direct Marketing Retail"/>
    <s v="Bellevue, Washington"/>
    <d v="2007-10-02T00:00:00"/>
    <n v="1324424"/>
    <m/>
  </r>
  <r>
    <d v="2019-06-24T00:00:00"/>
    <s v="EXPE"/>
    <s v="buy"/>
    <n v="1000"/>
    <n v="14"/>
    <s v="2019-06-24"/>
    <n v="131"/>
    <n v="131.949997"/>
    <n v="130.11999499999999"/>
    <n v="130.229996"/>
    <n v="130.229996"/>
    <n v="1047400"/>
    <s v="EXPE"/>
    <x v="16"/>
    <s v="&gt;=$100.00"/>
    <n v="100"/>
    <n v="0.125"/>
    <n v="125"/>
    <n v="130229.996"/>
    <s v="EXPE"/>
    <s v="Expedia Group"/>
    <s v="Consumer Discretionary"/>
    <s v="Internet &amp; Direct Marketing Retail"/>
    <s v="Bellevue, Washington"/>
    <d v="2007-10-02T00:00:00"/>
    <n v="1324424"/>
    <m/>
  </r>
  <r>
    <d v="2019-06-24T00:00:00"/>
    <s v="EXPE"/>
    <s v="buy"/>
    <n v="700"/>
    <n v="5"/>
    <s v="2019-06-24"/>
    <n v="131"/>
    <n v="131.949997"/>
    <n v="130.11999499999999"/>
    <n v="130.229996"/>
    <n v="130.229996"/>
    <n v="1047400"/>
    <s v="EXPE"/>
    <x v="12"/>
    <s v="&gt;=$100.00"/>
    <n v="100"/>
    <n v="0.125"/>
    <n v="87.5"/>
    <n v="91160.997199999998"/>
    <s v="EXPE"/>
    <s v="Expedia Group"/>
    <s v="Consumer Discretionary"/>
    <s v="Internet &amp; Direct Marketing Retail"/>
    <s v="Bellevue, Washington"/>
    <d v="2007-10-02T00:00:00"/>
    <n v="1324424"/>
    <m/>
  </r>
  <r>
    <d v="2019-06-21T00:00:00"/>
    <s v="EXPE"/>
    <s v="sell"/>
    <n v="600"/>
    <n v="6"/>
    <s v="2019-06-21"/>
    <n v="129.679993"/>
    <n v="131.13999899999999"/>
    <n v="128.64999399999999"/>
    <n v="130.479996"/>
    <n v="130.479996"/>
    <n v="1731200"/>
    <s v="EXPE"/>
    <x v="5"/>
    <s v="&gt;=$100.00"/>
    <n v="100"/>
    <n v="0.125"/>
    <n v="75"/>
    <n v="78287.997600000002"/>
    <s v="EXPE"/>
    <s v="Expedia Group"/>
    <s v="Consumer Discretionary"/>
    <s v="Internet &amp; Direct Marketing Retail"/>
    <s v="Bellevue, Washington"/>
    <d v="2007-10-02T00:00:00"/>
    <n v="1324424"/>
    <m/>
  </r>
  <r>
    <d v="2019-06-21T00:00:00"/>
    <s v="EXPE"/>
    <s v="sell"/>
    <n v="300"/>
    <n v="7"/>
    <s v="2019-06-21"/>
    <n v="129.679993"/>
    <n v="131.13999899999999"/>
    <n v="128.64999399999999"/>
    <n v="130.479996"/>
    <n v="130.479996"/>
    <n v="1731200"/>
    <s v="EXPE"/>
    <x v="7"/>
    <s v="&gt;=$100.00"/>
    <n v="100"/>
    <n v="0.125"/>
    <n v="37.5"/>
    <n v="39143.998800000001"/>
    <s v="EXPE"/>
    <s v="Expedia Group"/>
    <s v="Consumer Discretionary"/>
    <s v="Internet &amp; Direct Marketing Retail"/>
    <s v="Bellevue, Washington"/>
    <d v="2007-10-02T00:00:00"/>
    <n v="1324424"/>
    <m/>
  </r>
  <r>
    <d v="2019-06-28T00:00:00"/>
    <s v="EXPE"/>
    <s v="buy"/>
    <n v="1000"/>
    <n v="16"/>
    <s v="2019-06-28"/>
    <n v="130.38999899999999"/>
    <n v="133.28999300000001"/>
    <n v="130.33999600000001"/>
    <n v="133.029999"/>
    <n v="133.029999"/>
    <n v="1710100"/>
    <s v="EXPE"/>
    <x v="8"/>
    <s v="&gt;=$100.00"/>
    <n v="100"/>
    <n v="0.125"/>
    <n v="125"/>
    <n v="133029.99900000001"/>
    <s v="EXPE"/>
    <s v="Expedia Group"/>
    <s v="Consumer Discretionary"/>
    <s v="Internet &amp; Direct Marketing Retail"/>
    <s v="Bellevue, Washington"/>
    <d v="2007-10-02T00:00:00"/>
    <n v="1324424"/>
    <m/>
  </r>
  <r>
    <d v="2019-05-14T00:00:00"/>
    <s v="DG"/>
    <s v="sell"/>
    <n v="1000"/>
    <n v="10"/>
    <s v="2019-05-14"/>
    <n v="118.279999"/>
    <n v="118.790001"/>
    <n v="116.980003"/>
    <n v="117.279999"/>
    <n v="117.011833"/>
    <n v="3275800"/>
    <s v="DG"/>
    <x v="2"/>
    <s v="&gt;=$100.00"/>
    <n v="100"/>
    <n v="0.125"/>
    <n v="125"/>
    <n v="117011.833"/>
    <s v="DG"/>
    <s v="Dollar General"/>
    <s v="Consumer Discretionary"/>
    <s v="General Merchandise Stores"/>
    <s v="Goodlettsville, Tennessee"/>
    <d v="2012-12-03T00:00:00"/>
    <n v="29534"/>
    <m/>
  </r>
  <r>
    <d v="2019-05-14T00:00:00"/>
    <s v="DG"/>
    <s v="buy"/>
    <n v="1000"/>
    <n v="14"/>
    <s v="2019-05-14"/>
    <n v="118.279999"/>
    <n v="118.790001"/>
    <n v="116.980003"/>
    <n v="117.279999"/>
    <n v="117.011833"/>
    <n v="3275800"/>
    <s v="DG"/>
    <x v="16"/>
    <s v="&gt;=$100.00"/>
    <n v="100"/>
    <n v="0.125"/>
    <n v="125"/>
    <n v="117011.833"/>
    <s v="DG"/>
    <s v="Dollar General"/>
    <s v="Consumer Discretionary"/>
    <s v="General Merchandise Stores"/>
    <s v="Goodlettsville, Tennessee"/>
    <d v="2012-12-03T00:00:00"/>
    <n v="29534"/>
    <m/>
  </r>
  <r>
    <d v="2019-04-02T00:00:00"/>
    <s v="DG"/>
    <s v="sell"/>
    <n v="1300"/>
    <n v="15"/>
    <s v="2019-04-02"/>
    <n v="118.230003"/>
    <n v="118.33000199999999"/>
    <n v="116.760002"/>
    <n v="117.889999"/>
    <n v="117.313377"/>
    <n v="1733500"/>
    <s v="DG"/>
    <x v="9"/>
    <s v="&gt;=$100.00"/>
    <n v="100"/>
    <n v="0.125"/>
    <n v="162.5"/>
    <n v="152507.39009999999"/>
    <s v="DG"/>
    <s v="Dollar General"/>
    <s v="Consumer Discretionary"/>
    <s v="General Merchandise Stores"/>
    <s v="Goodlettsville, Tennessee"/>
    <d v="2012-12-03T00:00:00"/>
    <n v="29534"/>
    <m/>
  </r>
  <r>
    <d v="2019-04-02T00:00:00"/>
    <s v="DG"/>
    <s v="buy"/>
    <n v="1300"/>
    <n v="9"/>
    <s v="2019-04-02"/>
    <n v="118.230003"/>
    <n v="118.33000199999999"/>
    <n v="116.760002"/>
    <n v="117.889999"/>
    <n v="117.313377"/>
    <n v="1733500"/>
    <s v="DG"/>
    <x v="6"/>
    <s v="&gt;=$100.00"/>
    <n v="100"/>
    <n v="0.125"/>
    <n v="162.5"/>
    <n v="152507.39009999999"/>
    <s v="DG"/>
    <s v="Dollar General"/>
    <s v="Consumer Discretionary"/>
    <s v="General Merchandise Stores"/>
    <s v="Goodlettsville, Tennessee"/>
    <d v="2012-12-03T00:00:00"/>
    <n v="29534"/>
    <m/>
  </r>
  <r>
    <d v="2019-04-03T00:00:00"/>
    <s v="DG"/>
    <s v="sell"/>
    <n v="500"/>
    <n v="3"/>
    <s v="2019-04-03"/>
    <n v="118.5"/>
    <n v="119.05999799999999"/>
    <n v="117.80999799999999"/>
    <n v="118.16999800000001"/>
    <n v="117.592018"/>
    <n v="1136900"/>
    <s v="DG"/>
    <x v="3"/>
    <s v="&gt;=$100.00"/>
    <n v="100"/>
    <n v="0.125"/>
    <n v="62.5"/>
    <n v="58796.008999999998"/>
    <s v="DG"/>
    <s v="Dollar General"/>
    <s v="Consumer Discretionary"/>
    <s v="General Merchandise Stores"/>
    <s v="Goodlettsville, Tennessee"/>
    <d v="2012-12-03T00:00:00"/>
    <n v="29534"/>
    <m/>
  </r>
  <r>
    <d v="2019-04-03T00:00:00"/>
    <s v="DG"/>
    <s v="sell"/>
    <n v="600"/>
    <n v="7"/>
    <s v="2019-04-03"/>
    <n v="118.5"/>
    <n v="119.05999799999999"/>
    <n v="117.80999799999999"/>
    <n v="118.16999800000001"/>
    <n v="117.592018"/>
    <n v="1136900"/>
    <s v="DG"/>
    <x v="7"/>
    <s v="&gt;=$100.00"/>
    <n v="100"/>
    <n v="0.125"/>
    <n v="75"/>
    <n v="70555.210800000001"/>
    <s v="DG"/>
    <s v="Dollar General"/>
    <s v="Consumer Discretionary"/>
    <s v="General Merchandise Stores"/>
    <s v="Goodlettsville, Tennessee"/>
    <d v="2012-12-03T00:00:00"/>
    <n v="29534"/>
    <m/>
  </r>
  <r>
    <d v="2019-04-03T00:00:00"/>
    <s v="DG"/>
    <s v="buy"/>
    <n v="1400"/>
    <n v="17"/>
    <s v="2019-04-03"/>
    <n v="118.5"/>
    <n v="119.05999799999999"/>
    <n v="117.80999799999999"/>
    <n v="118.16999800000001"/>
    <n v="117.592018"/>
    <n v="1136900"/>
    <s v="DG"/>
    <x v="17"/>
    <s v="&gt;=$100.00"/>
    <n v="100"/>
    <n v="0.125"/>
    <n v="175"/>
    <n v="164628.82519999999"/>
    <s v="DG"/>
    <s v="Dollar General"/>
    <s v="Consumer Discretionary"/>
    <s v="General Merchandise Stores"/>
    <s v="Goodlettsville, Tennessee"/>
    <d v="2012-12-03T00:00:00"/>
    <n v="29534"/>
    <m/>
  </r>
  <r>
    <d v="2019-05-15T00:00:00"/>
    <s v="DG"/>
    <s v="buy"/>
    <n v="300"/>
    <n v="6"/>
    <s v="2019-05-15"/>
    <n v="117.360001"/>
    <n v="118.370003"/>
    <n v="116.150002"/>
    <n v="118.040001"/>
    <n v="117.770096"/>
    <n v="2064900"/>
    <s v="DG"/>
    <x v="5"/>
    <s v="&gt;=$100.00"/>
    <n v="100"/>
    <n v="0.125"/>
    <n v="37.5"/>
    <n v="35331.0288"/>
    <s v="DG"/>
    <s v="Dollar General"/>
    <s v="Consumer Discretionary"/>
    <s v="General Merchandise Stores"/>
    <s v="Goodlettsville, Tennessee"/>
    <d v="2012-12-03T00:00:00"/>
    <n v="29534"/>
    <m/>
  </r>
  <r>
    <d v="2019-05-15T00:00:00"/>
    <s v="DG"/>
    <s v="buy"/>
    <n v="400"/>
    <n v="3"/>
    <s v="2019-05-15"/>
    <n v="117.360001"/>
    <n v="118.370003"/>
    <n v="116.150002"/>
    <n v="118.040001"/>
    <n v="117.770096"/>
    <n v="2064900"/>
    <s v="DG"/>
    <x v="3"/>
    <s v="&gt;=$100.00"/>
    <n v="100"/>
    <n v="0.125"/>
    <n v="50"/>
    <n v="47108.038399999998"/>
    <s v="DG"/>
    <s v="Dollar General"/>
    <s v="Consumer Discretionary"/>
    <s v="General Merchandise Stores"/>
    <s v="Goodlettsville, Tennessee"/>
    <d v="2012-12-03T00:00:00"/>
    <n v="29534"/>
    <m/>
  </r>
  <r>
    <d v="2019-05-29T00:00:00"/>
    <s v="DG"/>
    <s v="sell"/>
    <n v="500"/>
    <n v="5"/>
    <s v="2019-05-29"/>
    <n v="119.139999"/>
    <n v="119.900002"/>
    <n v="118.199997"/>
    <n v="118.510002"/>
    <n v="118.23902099999999"/>
    <n v="3196200"/>
    <s v="DG"/>
    <x v="12"/>
    <s v="&gt;=$100.00"/>
    <n v="100"/>
    <n v="0.125"/>
    <n v="62.5"/>
    <n v="59119.510499999997"/>
    <s v="DG"/>
    <s v="Dollar General"/>
    <s v="Consumer Discretionary"/>
    <s v="General Merchandise Stores"/>
    <s v="Goodlettsville, Tennessee"/>
    <d v="2012-12-03T00:00:00"/>
    <n v="29534"/>
    <m/>
  </r>
  <r>
    <d v="2019-05-16T00:00:00"/>
    <s v="DG"/>
    <s v="sell"/>
    <n v="900"/>
    <n v="12"/>
    <s v="2019-05-16"/>
    <n v="118.75"/>
    <n v="120.540001"/>
    <n v="118.05999799999999"/>
    <n v="119.720001"/>
    <n v="119.446259"/>
    <n v="2006700"/>
    <s v="DG"/>
    <x v="11"/>
    <s v="&gt;=$100.00"/>
    <n v="100"/>
    <n v="0.125"/>
    <n v="112.5"/>
    <n v="107501.63310000001"/>
    <s v="DG"/>
    <s v="Dollar General"/>
    <s v="Consumer Discretionary"/>
    <s v="General Merchandise Stores"/>
    <s v="Goodlettsville, Tennessee"/>
    <d v="2012-12-03T00:00:00"/>
    <n v="29534"/>
    <m/>
  </r>
  <r>
    <d v="2019-05-16T00:00:00"/>
    <s v="DG"/>
    <s v="sell"/>
    <n v="1000"/>
    <n v="16"/>
    <s v="2019-05-16"/>
    <n v="118.75"/>
    <n v="120.540001"/>
    <n v="118.05999799999999"/>
    <n v="119.720001"/>
    <n v="119.446259"/>
    <n v="2006700"/>
    <s v="DG"/>
    <x v="8"/>
    <s v="&gt;=$100.00"/>
    <n v="100"/>
    <n v="0.125"/>
    <n v="125"/>
    <n v="119446.25900000001"/>
    <s v="DG"/>
    <s v="Dollar General"/>
    <s v="Consumer Discretionary"/>
    <s v="General Merchandise Stores"/>
    <s v="Goodlettsville, Tennessee"/>
    <d v="2012-12-03T00:00:00"/>
    <n v="29534"/>
    <m/>
  </r>
  <r>
    <d v="2019-04-04T00:00:00"/>
    <s v="DG"/>
    <s v="sell"/>
    <n v="1600"/>
    <n v="8"/>
    <s v="2019-04-04"/>
    <n v="118"/>
    <n v="120.379997"/>
    <n v="117.58000199999999"/>
    <n v="120.160004"/>
    <n v="119.572289"/>
    <n v="1667400"/>
    <s v="DG"/>
    <x v="4"/>
    <s v="&gt;=$100.00"/>
    <n v="100"/>
    <n v="0.125"/>
    <n v="200"/>
    <n v="191315.6624"/>
    <s v="DG"/>
    <s v="Dollar General"/>
    <s v="Consumer Discretionary"/>
    <s v="General Merchandise Stores"/>
    <s v="Goodlettsville, Tennessee"/>
    <d v="2012-12-03T00:00:00"/>
    <n v="29534"/>
    <m/>
  </r>
  <r>
    <d v="2019-05-28T00:00:00"/>
    <s v="DG"/>
    <s v="buy"/>
    <n v="700"/>
    <n v="10"/>
    <s v="2019-05-28"/>
    <n v="121.519997"/>
    <n v="122.279999"/>
    <n v="119.91999800000001"/>
    <n v="119.959999"/>
    <n v="119.68570699999999"/>
    <n v="2280800"/>
    <s v="DG"/>
    <x v="2"/>
    <s v="&gt;=$100.00"/>
    <n v="100"/>
    <n v="0.125"/>
    <n v="87.5"/>
    <n v="83779.994899999991"/>
    <s v="DG"/>
    <s v="Dollar General"/>
    <s v="Consumer Discretionary"/>
    <s v="General Merchandise Stores"/>
    <s v="Goodlettsville, Tennessee"/>
    <d v="2012-12-03T00:00:00"/>
    <n v="29534"/>
    <m/>
  </r>
  <r>
    <d v="2019-05-28T00:00:00"/>
    <s v="DG"/>
    <s v="buy"/>
    <n v="500"/>
    <n v="8"/>
    <s v="2019-05-28"/>
    <n v="121.519997"/>
    <n v="122.279999"/>
    <n v="119.91999800000001"/>
    <n v="119.959999"/>
    <n v="119.68570699999999"/>
    <n v="2280800"/>
    <s v="DG"/>
    <x v="4"/>
    <s v="&gt;=$100.00"/>
    <n v="100"/>
    <n v="0.125"/>
    <n v="62.5"/>
    <n v="59842.853499999997"/>
    <s v="DG"/>
    <s v="Dollar General"/>
    <s v="Consumer Discretionary"/>
    <s v="General Merchandise Stores"/>
    <s v="Goodlettsville, Tennessee"/>
    <d v="2012-12-03T00:00:00"/>
    <n v="29534"/>
    <m/>
  </r>
  <r>
    <d v="2019-05-28T00:00:00"/>
    <s v="DG"/>
    <s v="sell"/>
    <n v="200"/>
    <n v="7"/>
    <s v="2019-05-28"/>
    <n v="121.519997"/>
    <n v="122.279999"/>
    <n v="119.91999800000001"/>
    <n v="119.959999"/>
    <n v="119.68570699999999"/>
    <n v="2280800"/>
    <s v="DG"/>
    <x v="7"/>
    <s v="&gt;=$100.00"/>
    <n v="100"/>
    <n v="0.125"/>
    <n v="25"/>
    <n v="23937.1414"/>
    <s v="DG"/>
    <s v="Dollar General"/>
    <s v="Consumer Discretionary"/>
    <s v="General Merchandise Stores"/>
    <s v="Goodlettsville, Tennessee"/>
    <d v="2012-12-03T00:00:00"/>
    <n v="29534"/>
    <m/>
  </r>
  <r>
    <d v="2019-05-17T00:00:00"/>
    <s v="DG"/>
    <s v="sell"/>
    <n v="2000"/>
    <n v="16"/>
    <s v="2019-05-17"/>
    <n v="118.870003"/>
    <n v="121.040001"/>
    <n v="118.870003"/>
    <n v="120.19000200000001"/>
    <n v="119.915184"/>
    <n v="1970200"/>
    <s v="DG"/>
    <x v="8"/>
    <s v="&gt;=$100.00"/>
    <n v="100"/>
    <n v="0.125"/>
    <n v="250"/>
    <n v="239830.36799999999"/>
    <s v="DG"/>
    <s v="Dollar General"/>
    <s v="Consumer Discretionary"/>
    <s v="General Merchandise Stores"/>
    <s v="Goodlettsville, Tennessee"/>
    <d v="2012-12-03T00:00:00"/>
    <n v="29534"/>
    <m/>
  </r>
  <r>
    <d v="2019-05-23T00:00:00"/>
    <s v="DG"/>
    <s v="sell"/>
    <n v="300"/>
    <n v="4"/>
    <s v="2019-05-23"/>
    <n v="121.480003"/>
    <n v="121.839996"/>
    <n v="120.150002"/>
    <n v="120.639999"/>
    <n v="120.36415100000001"/>
    <n v="1439300"/>
    <s v="DG"/>
    <x v="14"/>
    <s v="&gt;=$100.00"/>
    <n v="100"/>
    <n v="0.125"/>
    <n v="37.5"/>
    <n v="36109.245300000002"/>
    <s v="DG"/>
    <s v="Dollar General"/>
    <s v="Consumer Discretionary"/>
    <s v="General Merchandise Stores"/>
    <s v="Goodlettsville, Tennessee"/>
    <d v="2012-12-03T00:00:00"/>
    <n v="29534"/>
    <m/>
  </r>
  <r>
    <d v="2019-05-23T00:00:00"/>
    <s v="DG"/>
    <s v="buy"/>
    <n v="600"/>
    <n v="7"/>
    <s v="2019-05-23"/>
    <n v="121.480003"/>
    <n v="121.839996"/>
    <n v="120.150002"/>
    <n v="120.639999"/>
    <n v="120.36415100000001"/>
    <n v="1439300"/>
    <s v="DG"/>
    <x v="7"/>
    <s v="&gt;=$100.00"/>
    <n v="100"/>
    <n v="0.125"/>
    <n v="75"/>
    <n v="72218.490600000005"/>
    <s v="DG"/>
    <s v="Dollar General"/>
    <s v="Consumer Discretionary"/>
    <s v="General Merchandise Stores"/>
    <s v="Goodlettsville, Tennessee"/>
    <d v="2012-12-03T00:00:00"/>
    <n v="29534"/>
    <m/>
  </r>
  <r>
    <d v="2019-05-23T00:00:00"/>
    <s v="DG"/>
    <s v="sell"/>
    <n v="1100"/>
    <n v="18"/>
    <s v="2019-05-23"/>
    <n v="121.480003"/>
    <n v="121.839996"/>
    <n v="120.150002"/>
    <n v="120.639999"/>
    <n v="120.36415100000001"/>
    <n v="1439300"/>
    <s v="DG"/>
    <x v="18"/>
    <s v="&gt;=$100.00"/>
    <n v="100"/>
    <n v="0.125"/>
    <n v="137.5"/>
    <n v="132400.5661"/>
    <s v="DG"/>
    <s v="Dollar General"/>
    <s v="Consumer Discretionary"/>
    <s v="General Merchandise Stores"/>
    <s v="Goodlettsville, Tennessee"/>
    <d v="2012-12-03T00:00:00"/>
    <n v="29534"/>
    <m/>
  </r>
  <r>
    <d v="2019-05-21T00:00:00"/>
    <s v="DG"/>
    <s v="sell"/>
    <n v="800"/>
    <n v="9"/>
    <s v="2019-05-21"/>
    <n v="120.410004"/>
    <n v="122.339996"/>
    <n v="119.519997"/>
    <n v="121.550003"/>
    <n v="121.27207199999999"/>
    <n v="2280000"/>
    <s v="DG"/>
    <x v="6"/>
    <s v="&gt;=$100.00"/>
    <n v="100"/>
    <n v="0.125"/>
    <n v="100"/>
    <n v="97017.657599999991"/>
    <s v="DG"/>
    <s v="Dollar General"/>
    <s v="Consumer Discretionary"/>
    <s v="General Merchandise Stores"/>
    <s v="Goodlettsville, Tennessee"/>
    <d v="2012-12-03T00:00:00"/>
    <n v="29534"/>
    <m/>
  </r>
  <r>
    <d v="2019-05-21T00:00:00"/>
    <s v="DG"/>
    <s v="sell"/>
    <n v="1700"/>
    <n v="19"/>
    <s v="2019-05-21"/>
    <n v="120.410004"/>
    <n v="122.339996"/>
    <n v="119.519997"/>
    <n v="121.550003"/>
    <n v="121.27207199999999"/>
    <n v="2280000"/>
    <s v="DG"/>
    <x v="0"/>
    <s v="&gt;=$100.00"/>
    <n v="100"/>
    <n v="0.125"/>
    <n v="212.5"/>
    <n v="206162.52239999999"/>
    <s v="DG"/>
    <s v="Dollar General"/>
    <s v="Consumer Discretionary"/>
    <s v="General Merchandise Stores"/>
    <s v="Goodlettsville, Tennessee"/>
    <d v="2012-12-03T00:00:00"/>
    <n v="29534"/>
    <m/>
  </r>
  <r>
    <d v="2019-05-21T00:00:00"/>
    <s v="DG"/>
    <s v="sell"/>
    <n v="1800"/>
    <n v="17"/>
    <s v="2019-05-21"/>
    <n v="120.410004"/>
    <n v="122.339996"/>
    <n v="119.519997"/>
    <n v="121.550003"/>
    <n v="121.27207199999999"/>
    <n v="2280000"/>
    <s v="DG"/>
    <x v="17"/>
    <s v="&gt;=$100.00"/>
    <n v="100"/>
    <n v="0.125"/>
    <n v="225"/>
    <n v="218289.72959999999"/>
    <s v="DG"/>
    <s v="Dollar General"/>
    <s v="Consumer Discretionary"/>
    <s v="General Merchandise Stores"/>
    <s v="Goodlettsville, Tennessee"/>
    <d v="2012-12-03T00:00:00"/>
    <n v="29534"/>
    <m/>
  </r>
  <r>
    <d v="2019-05-21T00:00:00"/>
    <s v="DG"/>
    <s v="buy"/>
    <n v="800"/>
    <n v="6"/>
    <s v="2019-05-21"/>
    <n v="120.410004"/>
    <n v="122.339996"/>
    <n v="119.519997"/>
    <n v="121.550003"/>
    <n v="121.27207199999999"/>
    <n v="2280000"/>
    <s v="DG"/>
    <x v="5"/>
    <s v="&gt;=$100.00"/>
    <n v="100"/>
    <n v="0.125"/>
    <n v="100"/>
    <n v="97017.657599999991"/>
    <s v="DG"/>
    <s v="Dollar General"/>
    <s v="Consumer Discretionary"/>
    <s v="General Merchandise Stores"/>
    <s v="Goodlettsville, Tennessee"/>
    <d v="2012-12-03T00:00:00"/>
    <n v="29534"/>
    <m/>
  </r>
  <r>
    <d v="2019-04-10T00:00:00"/>
    <s v="DG"/>
    <s v="buy"/>
    <n v="1100"/>
    <n v="10"/>
    <s v="2019-04-10"/>
    <n v="121.760002"/>
    <n v="122.650002"/>
    <n v="121.379997"/>
    <n v="121.80999799999999"/>
    <n v="121.531471"/>
    <n v="2453300"/>
    <s v="DG"/>
    <x v="2"/>
    <s v="&gt;=$100.00"/>
    <n v="100"/>
    <n v="0.125"/>
    <n v="137.5"/>
    <n v="133684.61809999999"/>
    <s v="DG"/>
    <s v="Dollar General"/>
    <s v="Consumer Discretionary"/>
    <s v="General Merchandise Stores"/>
    <s v="Goodlettsville, Tennessee"/>
    <d v="2012-12-03T00:00:00"/>
    <n v="29534"/>
    <m/>
  </r>
  <r>
    <d v="2019-04-10T00:00:00"/>
    <s v="DG"/>
    <s v="buy"/>
    <n v="1900"/>
    <n v="16"/>
    <s v="2019-04-10"/>
    <n v="121.760002"/>
    <n v="122.650002"/>
    <n v="121.379997"/>
    <n v="121.80999799999999"/>
    <n v="121.531471"/>
    <n v="2453300"/>
    <s v="DG"/>
    <x v="8"/>
    <s v="&gt;=$100.00"/>
    <n v="100"/>
    <n v="0.125"/>
    <n v="237.5"/>
    <n v="230909.79490000001"/>
    <s v="DG"/>
    <s v="Dollar General"/>
    <s v="Consumer Discretionary"/>
    <s v="General Merchandise Stores"/>
    <s v="Goodlettsville, Tennessee"/>
    <d v="2012-12-03T00:00:00"/>
    <n v="29534"/>
    <m/>
  </r>
  <r>
    <d v="2019-05-10T00:00:00"/>
    <s v="DG"/>
    <s v="sell"/>
    <n v="900"/>
    <n v="8"/>
    <s v="2019-05-10"/>
    <n v="122.25"/>
    <n v="122.540001"/>
    <n v="120.199997"/>
    <n v="121.839996"/>
    <n v="121.561401"/>
    <n v="1374500"/>
    <s v="DG"/>
    <x v="4"/>
    <s v="&gt;=$100.00"/>
    <n v="100"/>
    <n v="0.125"/>
    <n v="112.5"/>
    <n v="109405.26089999999"/>
    <s v="DG"/>
    <s v="Dollar General"/>
    <s v="Consumer Discretionary"/>
    <s v="General Merchandise Stores"/>
    <s v="Goodlettsville, Tennessee"/>
    <d v="2012-12-03T00:00:00"/>
    <n v="29534"/>
    <m/>
  </r>
  <r>
    <d v="2019-05-10T00:00:00"/>
    <s v="DG"/>
    <s v="sell"/>
    <n v="1600"/>
    <n v="15"/>
    <s v="2019-05-10"/>
    <n v="122.25"/>
    <n v="122.540001"/>
    <n v="120.199997"/>
    <n v="121.839996"/>
    <n v="121.561401"/>
    <n v="1374500"/>
    <s v="DG"/>
    <x v="9"/>
    <s v="&gt;=$100.00"/>
    <n v="100"/>
    <n v="0.125"/>
    <n v="200"/>
    <n v="194498.24160000001"/>
    <s v="DG"/>
    <s v="Dollar General"/>
    <s v="Consumer Discretionary"/>
    <s v="General Merchandise Stores"/>
    <s v="Goodlettsville, Tennessee"/>
    <d v="2012-12-03T00:00:00"/>
    <n v="29534"/>
    <m/>
  </r>
  <r>
    <d v="2019-05-24T00:00:00"/>
    <s v="DG"/>
    <s v="sell"/>
    <n v="1300"/>
    <n v="19"/>
    <s v="2019-05-24"/>
    <n v="121.16999800000001"/>
    <n v="122.16999800000001"/>
    <n v="120.739998"/>
    <n v="121.959999"/>
    <n v="121.681129"/>
    <n v="1157200"/>
    <s v="DG"/>
    <x v="0"/>
    <s v="&gt;=$100.00"/>
    <n v="100"/>
    <n v="0.125"/>
    <n v="162.5"/>
    <n v="158185.46770000001"/>
    <s v="DG"/>
    <s v="Dollar General"/>
    <s v="Consumer Discretionary"/>
    <s v="General Merchandise Stores"/>
    <s v="Goodlettsville, Tennessee"/>
    <d v="2012-12-03T00:00:00"/>
    <n v="29534"/>
    <m/>
  </r>
  <r>
    <d v="2019-05-22T00:00:00"/>
    <s v="DG"/>
    <s v="sell"/>
    <n v="1300"/>
    <n v="14"/>
    <s v="2019-05-22"/>
    <n v="121.44000200000001"/>
    <n v="122.55999799999999"/>
    <n v="121.010002"/>
    <n v="122.050003"/>
    <n v="121.770927"/>
    <n v="1557200"/>
    <s v="DG"/>
    <x v="16"/>
    <s v="&gt;=$100.00"/>
    <n v="100"/>
    <n v="0.125"/>
    <n v="162.5"/>
    <n v="158302.20509999999"/>
    <s v="DG"/>
    <s v="Dollar General"/>
    <s v="Consumer Discretionary"/>
    <s v="General Merchandise Stores"/>
    <s v="Goodlettsville, Tennessee"/>
    <d v="2012-12-03T00:00:00"/>
    <n v="29534"/>
    <m/>
  </r>
  <r>
    <d v="2019-05-07T00:00:00"/>
    <s v="DG"/>
    <s v="sell"/>
    <n v="1100"/>
    <n v="9"/>
    <s v="2019-05-07"/>
    <n v="123.41999800000001"/>
    <n v="123.589996"/>
    <n v="121.300003"/>
    <n v="122.25"/>
    <n v="121.970467"/>
    <n v="1152800"/>
    <s v="DG"/>
    <x v="6"/>
    <s v="&gt;=$100.00"/>
    <n v="100"/>
    <n v="0.125"/>
    <n v="137.5"/>
    <n v="134167.51370000001"/>
    <s v="DG"/>
    <s v="Dollar General"/>
    <s v="Consumer Discretionary"/>
    <s v="General Merchandise Stores"/>
    <s v="Goodlettsville, Tennessee"/>
    <d v="2012-12-03T00:00:00"/>
    <n v="29534"/>
    <m/>
  </r>
  <r>
    <d v="2019-05-08T00:00:00"/>
    <s v="DG"/>
    <s v="buy"/>
    <n v="900"/>
    <n v="4"/>
    <s v="2019-05-08"/>
    <n v="121.91999800000001"/>
    <n v="122.970001"/>
    <n v="120.860001"/>
    <n v="122.279999"/>
    <n v="122.00039700000001"/>
    <n v="1277900"/>
    <s v="DG"/>
    <x v="14"/>
    <s v="&gt;=$100.00"/>
    <n v="100"/>
    <n v="0.125"/>
    <n v="112.5"/>
    <n v="109800.3573"/>
    <s v="DG"/>
    <s v="Dollar General"/>
    <s v="Consumer Discretionary"/>
    <s v="General Merchandise Stores"/>
    <s v="Goodlettsville, Tennessee"/>
    <d v="2012-12-03T00:00:00"/>
    <n v="29534"/>
    <m/>
  </r>
  <r>
    <d v="2019-05-08T00:00:00"/>
    <s v="DG"/>
    <s v="sell"/>
    <n v="800"/>
    <n v="16"/>
    <s v="2019-05-08"/>
    <n v="121.91999800000001"/>
    <n v="122.970001"/>
    <n v="120.860001"/>
    <n v="122.279999"/>
    <n v="122.00039700000001"/>
    <n v="1277900"/>
    <s v="DG"/>
    <x v="8"/>
    <s v="&gt;=$100.00"/>
    <n v="100"/>
    <n v="0.125"/>
    <n v="100"/>
    <n v="97600.317600000009"/>
    <s v="DG"/>
    <s v="Dollar General"/>
    <s v="Consumer Discretionary"/>
    <s v="General Merchandise Stores"/>
    <s v="Goodlettsville, Tennessee"/>
    <d v="2012-12-03T00:00:00"/>
    <n v="29534"/>
    <m/>
  </r>
  <r>
    <d v="2019-04-08T00:00:00"/>
    <s v="DG"/>
    <s v="sell"/>
    <n v="1200"/>
    <n v="14"/>
    <s v="2019-04-08"/>
    <n v="122.239998"/>
    <n v="122.709999"/>
    <n v="121.25"/>
    <n v="122.300003"/>
    <n v="122.020355"/>
    <n v="2003700"/>
    <s v="DG"/>
    <x v="16"/>
    <s v="&gt;=$100.00"/>
    <n v="100"/>
    <n v="0.125"/>
    <n v="150"/>
    <n v="146424.42600000001"/>
    <s v="DG"/>
    <s v="Dollar General"/>
    <s v="Consumer Discretionary"/>
    <s v="General Merchandise Stores"/>
    <s v="Goodlettsville, Tennessee"/>
    <d v="2012-12-03T00:00:00"/>
    <n v="29534"/>
    <m/>
  </r>
  <r>
    <d v="2019-04-08T00:00:00"/>
    <s v="DG"/>
    <s v="sell"/>
    <n v="400"/>
    <n v="6"/>
    <s v="2019-04-08"/>
    <n v="122.239998"/>
    <n v="122.709999"/>
    <n v="121.25"/>
    <n v="122.300003"/>
    <n v="122.020355"/>
    <n v="2003700"/>
    <s v="DG"/>
    <x v="5"/>
    <s v="&gt;=$100.00"/>
    <n v="100"/>
    <n v="0.125"/>
    <n v="50"/>
    <n v="48808.142"/>
    <s v="DG"/>
    <s v="Dollar General"/>
    <s v="Consumer Discretionary"/>
    <s v="General Merchandise Stores"/>
    <s v="Goodlettsville, Tennessee"/>
    <d v="2012-12-03T00:00:00"/>
    <n v="29534"/>
    <m/>
  </r>
  <r>
    <d v="2019-04-12T00:00:00"/>
    <s v="DG"/>
    <s v="sell"/>
    <n v="500"/>
    <n v="8"/>
    <s v="2019-04-12"/>
    <n v="122.650002"/>
    <n v="123.150002"/>
    <n v="122.160004"/>
    <n v="122.379997"/>
    <n v="122.100166"/>
    <n v="931700"/>
    <s v="DG"/>
    <x v="4"/>
    <s v="&gt;=$100.00"/>
    <n v="100"/>
    <n v="0.125"/>
    <n v="62.5"/>
    <n v="61050.082999999999"/>
    <s v="DG"/>
    <s v="Dollar General"/>
    <s v="Consumer Discretionary"/>
    <s v="General Merchandise Stores"/>
    <s v="Goodlettsville, Tennessee"/>
    <d v="2012-12-03T00:00:00"/>
    <n v="29534"/>
    <m/>
  </r>
  <r>
    <d v="2019-04-12T00:00:00"/>
    <s v="DG"/>
    <s v="sell"/>
    <n v="1100"/>
    <n v="17"/>
    <s v="2019-04-12"/>
    <n v="122.650002"/>
    <n v="123.150002"/>
    <n v="122.160004"/>
    <n v="122.379997"/>
    <n v="122.100166"/>
    <n v="931700"/>
    <s v="DG"/>
    <x v="17"/>
    <s v="&gt;=$100.00"/>
    <n v="100"/>
    <n v="0.125"/>
    <n v="137.5"/>
    <n v="134310.1826"/>
    <s v="DG"/>
    <s v="Dollar General"/>
    <s v="Consumer Discretionary"/>
    <s v="General Merchandise Stores"/>
    <s v="Goodlettsville, Tennessee"/>
    <d v="2012-12-03T00:00:00"/>
    <n v="29534"/>
    <m/>
  </r>
  <r>
    <d v="2019-04-11T00:00:00"/>
    <s v="DG"/>
    <s v="sell"/>
    <n v="600"/>
    <n v="12"/>
    <s v="2019-04-11"/>
    <n v="122.32"/>
    <n v="122.75"/>
    <n v="121.879997"/>
    <n v="122.410004"/>
    <n v="122.130104"/>
    <n v="1379300"/>
    <s v="DG"/>
    <x v="11"/>
    <s v="&gt;=$100.00"/>
    <n v="100"/>
    <n v="0.125"/>
    <n v="75"/>
    <n v="73278.062399999995"/>
    <s v="DG"/>
    <s v="Dollar General"/>
    <s v="Consumer Discretionary"/>
    <s v="General Merchandise Stores"/>
    <s v="Goodlettsville, Tennessee"/>
    <d v="2012-12-03T00:00:00"/>
    <n v="29534"/>
    <m/>
  </r>
  <r>
    <d v="2019-05-09T00:00:00"/>
    <s v="DG"/>
    <s v="buy"/>
    <n v="1300"/>
    <n v="15"/>
    <s v="2019-05-09"/>
    <n v="121.699997"/>
    <n v="123.349998"/>
    <n v="121.58000199999999"/>
    <n v="122.959999"/>
    <n v="122.678848"/>
    <n v="1019300"/>
    <s v="DG"/>
    <x v="9"/>
    <s v="&gt;=$100.00"/>
    <n v="100"/>
    <n v="0.125"/>
    <n v="162.5"/>
    <n v="159482.5024"/>
    <s v="DG"/>
    <s v="Dollar General"/>
    <s v="Consumer Discretionary"/>
    <s v="General Merchandise Stores"/>
    <s v="Goodlettsville, Tennessee"/>
    <d v="2012-12-03T00:00:00"/>
    <n v="29534"/>
    <m/>
  </r>
  <r>
    <d v="2019-05-09T00:00:00"/>
    <s v="DG"/>
    <s v="sell"/>
    <n v="800"/>
    <n v="7"/>
    <s v="2019-05-09"/>
    <n v="121.699997"/>
    <n v="123.349998"/>
    <n v="121.58000199999999"/>
    <n v="122.959999"/>
    <n v="122.678848"/>
    <n v="1019300"/>
    <s v="DG"/>
    <x v="7"/>
    <s v="&gt;=$100.00"/>
    <n v="100"/>
    <n v="0.125"/>
    <n v="100"/>
    <n v="98143.078399999999"/>
    <s v="DG"/>
    <s v="Dollar General"/>
    <s v="Consumer Discretionary"/>
    <s v="General Merchandise Stores"/>
    <s v="Goodlettsville, Tennessee"/>
    <d v="2012-12-03T00:00:00"/>
    <n v="29534"/>
    <m/>
  </r>
  <r>
    <d v="2019-05-09T00:00:00"/>
    <s v="DG"/>
    <s v="sell"/>
    <n v="1300"/>
    <n v="16"/>
    <s v="2019-05-09"/>
    <n v="121.699997"/>
    <n v="123.349998"/>
    <n v="121.58000199999999"/>
    <n v="122.959999"/>
    <n v="122.678848"/>
    <n v="1019300"/>
    <s v="DG"/>
    <x v="8"/>
    <s v="&gt;=$100.00"/>
    <n v="100"/>
    <n v="0.125"/>
    <n v="162.5"/>
    <n v="159482.5024"/>
    <s v="DG"/>
    <s v="Dollar General"/>
    <s v="Consumer Discretionary"/>
    <s v="General Merchandise Stores"/>
    <s v="Goodlettsville, Tennessee"/>
    <d v="2012-12-03T00:00:00"/>
    <n v="29534"/>
    <m/>
  </r>
  <r>
    <d v="2019-05-09T00:00:00"/>
    <s v="DG"/>
    <s v="buy"/>
    <n v="1000"/>
    <n v="9"/>
    <s v="2019-05-09"/>
    <n v="121.699997"/>
    <n v="123.349998"/>
    <n v="121.58000199999999"/>
    <n v="122.959999"/>
    <n v="122.678848"/>
    <n v="1019300"/>
    <s v="DG"/>
    <x v="6"/>
    <s v="&gt;=$100.00"/>
    <n v="100"/>
    <n v="0.125"/>
    <n v="125"/>
    <n v="122678.848"/>
    <s v="DG"/>
    <s v="Dollar General"/>
    <s v="Consumer Discretionary"/>
    <s v="General Merchandise Stores"/>
    <s v="Goodlettsville, Tennessee"/>
    <d v="2012-12-03T00:00:00"/>
    <n v="29534"/>
    <m/>
  </r>
  <r>
    <d v="2019-04-18T00:00:00"/>
    <s v="DG"/>
    <s v="buy"/>
    <n v="100"/>
    <n v="3"/>
    <s v="2019-04-18"/>
    <n v="124.300003"/>
    <n v="124.769997"/>
    <n v="123.480003"/>
    <n v="123.550003"/>
    <n v="123.26750199999999"/>
    <n v="1837000"/>
    <s v="DG"/>
    <x v="3"/>
    <s v="&gt;=$100.00"/>
    <n v="100"/>
    <n v="0.125"/>
    <n v="12.5"/>
    <n v="12326.7502"/>
    <s v="DG"/>
    <s v="Dollar General"/>
    <s v="Consumer Discretionary"/>
    <s v="General Merchandise Stores"/>
    <s v="Goodlettsville, Tennessee"/>
    <d v="2012-12-03T00:00:00"/>
    <n v="29534"/>
    <m/>
  </r>
  <r>
    <d v="2019-04-18T00:00:00"/>
    <s v="DG"/>
    <s v="sell"/>
    <n v="1100"/>
    <n v="10"/>
    <s v="2019-04-18"/>
    <n v="124.300003"/>
    <n v="124.769997"/>
    <n v="123.480003"/>
    <n v="123.550003"/>
    <n v="123.26750199999999"/>
    <n v="1837000"/>
    <s v="DG"/>
    <x v="2"/>
    <s v="&gt;=$100.00"/>
    <n v="100"/>
    <n v="0.125"/>
    <n v="137.5"/>
    <n v="135594.25219999999"/>
    <s v="DG"/>
    <s v="Dollar General"/>
    <s v="Consumer Discretionary"/>
    <s v="General Merchandise Stores"/>
    <s v="Goodlettsville, Tennessee"/>
    <d v="2012-12-03T00:00:00"/>
    <n v="29534"/>
    <m/>
  </r>
  <r>
    <d v="2019-04-18T00:00:00"/>
    <s v="DG"/>
    <s v="sell"/>
    <n v="1100"/>
    <n v="19"/>
    <s v="2019-04-18"/>
    <n v="124.300003"/>
    <n v="124.769997"/>
    <n v="123.480003"/>
    <n v="123.550003"/>
    <n v="123.26750199999999"/>
    <n v="1837000"/>
    <s v="DG"/>
    <x v="0"/>
    <s v="&gt;=$100.00"/>
    <n v="100"/>
    <n v="0.125"/>
    <n v="137.5"/>
    <n v="135594.25219999999"/>
    <s v="DG"/>
    <s v="Dollar General"/>
    <s v="Consumer Discretionary"/>
    <s v="General Merchandise Stores"/>
    <s v="Goodlettsville, Tennessee"/>
    <d v="2012-12-03T00:00:00"/>
    <n v="29534"/>
    <m/>
  </r>
  <r>
    <d v="2019-04-18T00:00:00"/>
    <s v="DG"/>
    <s v="sell"/>
    <n v="200"/>
    <n v="5"/>
    <s v="2019-04-18"/>
    <n v="124.300003"/>
    <n v="124.769997"/>
    <n v="123.480003"/>
    <n v="123.550003"/>
    <n v="123.26750199999999"/>
    <n v="1837000"/>
    <s v="DG"/>
    <x v="12"/>
    <s v="&gt;=$100.00"/>
    <n v="100"/>
    <n v="0.125"/>
    <n v="25"/>
    <n v="24653.500400000001"/>
    <s v="DG"/>
    <s v="Dollar General"/>
    <s v="Consumer Discretionary"/>
    <s v="General Merchandise Stores"/>
    <s v="Goodlettsville, Tennessee"/>
    <d v="2012-12-03T00:00:00"/>
    <n v="29534"/>
    <m/>
  </r>
  <r>
    <d v="2019-04-18T00:00:00"/>
    <s v="DG"/>
    <s v="buy"/>
    <n v="3100"/>
    <n v="18"/>
    <s v="2019-04-18"/>
    <n v="124.300003"/>
    <n v="124.769997"/>
    <n v="123.480003"/>
    <n v="123.550003"/>
    <n v="123.26750199999999"/>
    <n v="1837000"/>
    <s v="DG"/>
    <x v="18"/>
    <s v="&gt;=$100.00"/>
    <n v="100"/>
    <n v="0.125"/>
    <n v="387.5"/>
    <n v="382129.2562"/>
    <s v="DG"/>
    <s v="Dollar General"/>
    <s v="Consumer Discretionary"/>
    <s v="General Merchandise Stores"/>
    <s v="Goodlettsville, Tennessee"/>
    <d v="2012-12-03T00:00:00"/>
    <n v="29534"/>
    <m/>
  </r>
  <r>
    <d v="2019-04-18T00:00:00"/>
    <s v="DG"/>
    <s v="sell"/>
    <n v="1300"/>
    <n v="15"/>
    <s v="2019-04-18"/>
    <n v="124.300003"/>
    <n v="124.769997"/>
    <n v="123.480003"/>
    <n v="123.550003"/>
    <n v="123.26750199999999"/>
    <n v="1837000"/>
    <s v="DG"/>
    <x v="9"/>
    <s v="&gt;=$100.00"/>
    <n v="100"/>
    <n v="0.125"/>
    <n v="162.5"/>
    <n v="160247.75260000001"/>
    <s v="DG"/>
    <s v="Dollar General"/>
    <s v="Consumer Discretionary"/>
    <s v="General Merchandise Stores"/>
    <s v="Goodlettsville, Tennessee"/>
    <d v="2012-12-03T00:00:00"/>
    <n v="29534"/>
    <m/>
  </r>
  <r>
    <d v="2019-04-22T00:00:00"/>
    <s v="DG"/>
    <s v="sell"/>
    <n v="1700"/>
    <n v="12"/>
    <s v="2019-04-22"/>
    <n v="123.199997"/>
    <n v="124.029999"/>
    <n v="122.989998"/>
    <n v="123.55999799999999"/>
    <n v="123.277473"/>
    <n v="1156600"/>
    <s v="DG"/>
    <x v="11"/>
    <s v="&gt;=$100.00"/>
    <n v="100"/>
    <n v="0.125"/>
    <n v="212.5"/>
    <n v="209571.7041"/>
    <s v="DG"/>
    <s v="Dollar General"/>
    <s v="Consumer Discretionary"/>
    <s v="General Merchandise Stores"/>
    <s v="Goodlettsville, Tennessee"/>
    <d v="2012-12-03T00:00:00"/>
    <n v="29534"/>
    <m/>
  </r>
  <r>
    <d v="2019-04-22T00:00:00"/>
    <s v="DG"/>
    <s v="buy"/>
    <n v="1100"/>
    <n v="11"/>
    <s v="2019-04-22"/>
    <n v="123.199997"/>
    <n v="124.029999"/>
    <n v="122.989998"/>
    <n v="123.55999799999999"/>
    <n v="123.277473"/>
    <n v="1156600"/>
    <s v="DG"/>
    <x v="1"/>
    <s v="&gt;=$100.00"/>
    <n v="100"/>
    <n v="0.125"/>
    <n v="137.5"/>
    <n v="135605.22029999999"/>
    <s v="DG"/>
    <s v="Dollar General"/>
    <s v="Consumer Discretionary"/>
    <s v="General Merchandise Stores"/>
    <s v="Goodlettsville, Tennessee"/>
    <d v="2012-12-03T00:00:00"/>
    <n v="29534"/>
    <m/>
  </r>
  <r>
    <d v="2019-04-22T00:00:00"/>
    <s v="DG"/>
    <s v="sell"/>
    <n v="400"/>
    <n v="7"/>
    <s v="2019-04-22"/>
    <n v="123.199997"/>
    <n v="124.029999"/>
    <n v="122.989998"/>
    <n v="123.55999799999999"/>
    <n v="123.277473"/>
    <n v="1156600"/>
    <s v="DG"/>
    <x v="7"/>
    <s v="&gt;=$100.00"/>
    <n v="100"/>
    <n v="0.125"/>
    <n v="50"/>
    <n v="49310.989200000004"/>
    <s v="DG"/>
    <s v="Dollar General"/>
    <s v="Consumer Discretionary"/>
    <s v="General Merchandise Stores"/>
    <s v="Goodlettsville, Tennessee"/>
    <d v="2012-12-03T00:00:00"/>
    <n v="29534"/>
    <m/>
  </r>
  <r>
    <d v="2019-04-16T00:00:00"/>
    <s v="DG"/>
    <s v="buy"/>
    <n v="300"/>
    <n v="1"/>
    <s v="2019-04-16"/>
    <n v="124.459999"/>
    <n v="124.660004"/>
    <n v="123.41999800000001"/>
    <n v="123.699997"/>
    <n v="123.417152"/>
    <n v="1743400"/>
    <s v="DG"/>
    <x v="19"/>
    <s v="&gt;=$100.00"/>
    <n v="100"/>
    <n v="0.125"/>
    <n v="37.5"/>
    <n v="37025.145600000003"/>
    <s v="DG"/>
    <s v="Dollar General"/>
    <s v="Consumer Discretionary"/>
    <s v="General Merchandise Stores"/>
    <s v="Goodlettsville, Tennessee"/>
    <d v="2012-12-03T00:00:00"/>
    <n v="29534"/>
    <m/>
  </r>
  <r>
    <d v="2019-04-16T00:00:00"/>
    <s v="DG"/>
    <s v="buy"/>
    <n v="200"/>
    <n v="4"/>
    <s v="2019-04-16"/>
    <n v="124.459999"/>
    <n v="124.660004"/>
    <n v="123.41999800000001"/>
    <n v="123.699997"/>
    <n v="123.417152"/>
    <n v="1743400"/>
    <s v="DG"/>
    <x v="14"/>
    <s v="&gt;=$100.00"/>
    <n v="100"/>
    <n v="0.125"/>
    <n v="25"/>
    <n v="24683.430400000001"/>
    <s v="DG"/>
    <s v="Dollar General"/>
    <s v="Consumer Discretionary"/>
    <s v="General Merchandise Stores"/>
    <s v="Goodlettsville, Tennessee"/>
    <d v="2012-12-03T00:00:00"/>
    <n v="29534"/>
    <m/>
  </r>
  <r>
    <d v="2019-04-16T00:00:00"/>
    <s v="DG"/>
    <s v="buy"/>
    <n v="500"/>
    <n v="10"/>
    <s v="2019-04-16"/>
    <n v="124.459999"/>
    <n v="124.660004"/>
    <n v="123.41999800000001"/>
    <n v="123.699997"/>
    <n v="123.417152"/>
    <n v="1743400"/>
    <s v="DG"/>
    <x v="2"/>
    <s v="&gt;=$100.00"/>
    <n v="100"/>
    <n v="0.125"/>
    <n v="62.5"/>
    <n v="61708.576000000001"/>
    <s v="DG"/>
    <s v="Dollar General"/>
    <s v="Consumer Discretionary"/>
    <s v="General Merchandise Stores"/>
    <s v="Goodlettsville, Tennessee"/>
    <d v="2012-12-03T00:00:00"/>
    <n v="29534"/>
    <m/>
  </r>
  <r>
    <d v="2019-05-01T00:00:00"/>
    <s v="DG"/>
    <s v="sell"/>
    <n v="500"/>
    <n v="10"/>
    <s v="2019-05-01"/>
    <n v="125.970001"/>
    <n v="126.400002"/>
    <n v="123.730003"/>
    <n v="123.82"/>
    <n v="123.53688"/>
    <n v="1726600"/>
    <s v="DG"/>
    <x v="2"/>
    <s v="&gt;=$100.00"/>
    <n v="100"/>
    <n v="0.125"/>
    <n v="62.5"/>
    <n v="61768.44"/>
    <s v="DG"/>
    <s v="Dollar General"/>
    <s v="Consumer Discretionary"/>
    <s v="General Merchandise Stores"/>
    <s v="Goodlettsville, Tennessee"/>
    <d v="2012-12-03T00:00:00"/>
    <n v="29534"/>
    <m/>
  </r>
  <r>
    <d v="2019-04-15T00:00:00"/>
    <s v="DG"/>
    <s v="sell"/>
    <n v="500"/>
    <n v="7"/>
    <s v="2019-04-15"/>
    <n v="122.400002"/>
    <n v="124.150002"/>
    <n v="122.400002"/>
    <n v="123.849998"/>
    <n v="123.566811"/>
    <n v="1814400"/>
    <s v="DG"/>
    <x v="7"/>
    <s v="&gt;=$100.00"/>
    <n v="100"/>
    <n v="0.125"/>
    <n v="62.5"/>
    <n v="61783.405500000001"/>
    <s v="DG"/>
    <s v="Dollar General"/>
    <s v="Consumer Discretionary"/>
    <s v="General Merchandise Stores"/>
    <s v="Goodlettsville, Tennessee"/>
    <d v="2012-12-03T00:00:00"/>
    <n v="29534"/>
    <m/>
  </r>
  <r>
    <d v="2019-04-15T00:00:00"/>
    <s v="DG"/>
    <s v="sell"/>
    <n v="400"/>
    <n v="5"/>
    <s v="2019-04-15"/>
    <n v="122.400002"/>
    <n v="124.150002"/>
    <n v="122.400002"/>
    <n v="123.849998"/>
    <n v="123.566811"/>
    <n v="1814400"/>
    <s v="DG"/>
    <x v="12"/>
    <s v="&gt;=$100.00"/>
    <n v="100"/>
    <n v="0.125"/>
    <n v="50"/>
    <n v="49426.724399999999"/>
    <s v="DG"/>
    <s v="Dollar General"/>
    <s v="Consumer Discretionary"/>
    <s v="General Merchandise Stores"/>
    <s v="Goodlettsville, Tennessee"/>
    <d v="2012-12-03T00:00:00"/>
    <n v="29534"/>
    <m/>
  </r>
  <r>
    <d v="2019-04-23T00:00:00"/>
    <s v="DG"/>
    <s v="buy"/>
    <n v="400"/>
    <n v="5"/>
    <s v="2019-04-23"/>
    <n v="123.660004"/>
    <n v="124.58000199999999"/>
    <n v="122.629997"/>
    <n v="124.230003"/>
    <n v="123.94594600000001"/>
    <n v="1587800"/>
    <s v="DG"/>
    <x v="12"/>
    <s v="&gt;=$100.00"/>
    <n v="100"/>
    <n v="0.125"/>
    <n v="50"/>
    <n v="49578.378400000001"/>
    <s v="DG"/>
    <s v="Dollar General"/>
    <s v="Consumer Discretionary"/>
    <s v="General Merchandise Stores"/>
    <s v="Goodlettsville, Tennessee"/>
    <d v="2012-12-03T00:00:00"/>
    <n v="29534"/>
    <m/>
  </r>
  <r>
    <d v="2019-04-23T00:00:00"/>
    <s v="DG"/>
    <s v="buy"/>
    <n v="1500"/>
    <n v="11"/>
    <s v="2019-04-23"/>
    <n v="123.660004"/>
    <n v="124.58000199999999"/>
    <n v="122.629997"/>
    <n v="124.230003"/>
    <n v="123.94594600000001"/>
    <n v="1587800"/>
    <s v="DG"/>
    <x v="1"/>
    <s v="&gt;=$100.00"/>
    <n v="100"/>
    <n v="0.125"/>
    <n v="187.5"/>
    <n v="185918.91899999999"/>
    <s v="DG"/>
    <s v="Dollar General"/>
    <s v="Consumer Discretionary"/>
    <s v="General Merchandise Stores"/>
    <s v="Goodlettsville, Tennessee"/>
    <d v="2012-12-03T00:00:00"/>
    <n v="29534"/>
    <m/>
  </r>
  <r>
    <d v="2019-04-23T00:00:00"/>
    <s v="DG"/>
    <s v="sell"/>
    <n v="100"/>
    <n v="3"/>
    <s v="2019-04-23"/>
    <n v="123.660004"/>
    <n v="124.58000199999999"/>
    <n v="122.629997"/>
    <n v="124.230003"/>
    <n v="123.94594600000001"/>
    <n v="1587800"/>
    <s v="DG"/>
    <x v="3"/>
    <s v="&gt;=$100.00"/>
    <n v="100"/>
    <n v="0.125"/>
    <n v="12.5"/>
    <n v="12394.5946"/>
    <s v="DG"/>
    <s v="Dollar General"/>
    <s v="Consumer Discretionary"/>
    <s v="General Merchandise Stores"/>
    <s v="Goodlettsville, Tennessee"/>
    <d v="2012-12-03T00:00:00"/>
    <n v="29534"/>
    <m/>
  </r>
  <r>
    <d v="2019-04-17T00:00:00"/>
    <s v="DG"/>
    <s v="buy"/>
    <n v="1500"/>
    <n v="16"/>
    <s v="2019-04-17"/>
    <n v="124.150002"/>
    <n v="124.83000199999999"/>
    <n v="123.949997"/>
    <n v="124.300003"/>
    <n v="124.01578499999999"/>
    <n v="1344200"/>
    <s v="DG"/>
    <x v="8"/>
    <s v="&gt;=$100.00"/>
    <n v="100"/>
    <n v="0.125"/>
    <n v="187.5"/>
    <n v="186023.67749999999"/>
    <s v="DG"/>
    <s v="Dollar General"/>
    <s v="Consumer Discretionary"/>
    <s v="General Merchandise Stores"/>
    <s v="Goodlettsville, Tennessee"/>
    <d v="2012-12-03T00:00:00"/>
    <n v="29534"/>
    <m/>
  </r>
  <r>
    <d v="2019-05-06T00:00:00"/>
    <s v="DG"/>
    <s v="sell"/>
    <n v="2600"/>
    <n v="20"/>
    <s v="2019-05-06"/>
    <n v="123.160004"/>
    <n v="124.66999800000001"/>
    <n v="122.82"/>
    <n v="124.360001"/>
    <n v="124.07564499999999"/>
    <n v="1191900"/>
    <s v="DG"/>
    <x v="15"/>
    <s v="&gt;=$100.00"/>
    <n v="100"/>
    <n v="0.125"/>
    <n v="325"/>
    <n v="322596.67700000003"/>
    <s v="DG"/>
    <s v="Dollar General"/>
    <s v="Consumer Discretionary"/>
    <s v="General Merchandise Stores"/>
    <s v="Goodlettsville, Tennessee"/>
    <d v="2012-12-03T00:00:00"/>
    <n v="29534"/>
    <m/>
  </r>
  <r>
    <d v="2019-05-06T00:00:00"/>
    <s v="DG"/>
    <s v="buy"/>
    <n v="700"/>
    <n v="13"/>
    <s v="2019-05-06"/>
    <n v="123.160004"/>
    <n v="124.66999800000001"/>
    <n v="122.82"/>
    <n v="124.360001"/>
    <n v="124.07564499999999"/>
    <n v="1191900"/>
    <s v="DG"/>
    <x v="13"/>
    <s v="&gt;=$100.00"/>
    <n v="100"/>
    <n v="0.125"/>
    <n v="87.5"/>
    <n v="86852.951499999996"/>
    <s v="DG"/>
    <s v="Dollar General"/>
    <s v="Consumer Discretionary"/>
    <s v="General Merchandise Stores"/>
    <s v="Goodlettsville, Tennessee"/>
    <d v="2012-12-03T00:00:00"/>
    <n v="29534"/>
    <m/>
  </r>
  <r>
    <d v="2019-05-02T00:00:00"/>
    <s v="DG"/>
    <s v="sell"/>
    <n v="900"/>
    <n v="10"/>
    <s v="2019-05-02"/>
    <n v="124.18"/>
    <n v="125.05999799999999"/>
    <n v="123.69000200000001"/>
    <n v="124.629997"/>
    <n v="124.345024"/>
    <n v="1039400"/>
    <s v="DG"/>
    <x v="2"/>
    <s v="&gt;=$100.00"/>
    <n v="100"/>
    <n v="0.125"/>
    <n v="112.5"/>
    <n v="111910.52159999999"/>
    <s v="DG"/>
    <s v="Dollar General"/>
    <s v="Consumer Discretionary"/>
    <s v="General Merchandise Stores"/>
    <s v="Goodlettsville, Tennessee"/>
    <d v="2012-12-03T00:00:00"/>
    <n v="29534"/>
    <m/>
  </r>
  <r>
    <d v="2019-05-02T00:00:00"/>
    <s v="DG"/>
    <s v="sell"/>
    <n v="100"/>
    <n v="3"/>
    <s v="2019-05-02"/>
    <n v="124.18"/>
    <n v="125.05999799999999"/>
    <n v="123.69000200000001"/>
    <n v="124.629997"/>
    <n v="124.345024"/>
    <n v="1039400"/>
    <s v="DG"/>
    <x v="3"/>
    <s v="&gt;=$100.00"/>
    <n v="100"/>
    <n v="0.125"/>
    <n v="12.5"/>
    <n v="12434.502399999999"/>
    <s v="DG"/>
    <s v="Dollar General"/>
    <s v="Consumer Discretionary"/>
    <s v="General Merchandise Stores"/>
    <s v="Goodlettsville, Tennessee"/>
    <d v="2012-12-03T00:00:00"/>
    <n v="29534"/>
    <m/>
  </r>
  <r>
    <d v="2019-05-02T00:00:00"/>
    <s v="DG"/>
    <s v="sell"/>
    <n v="600"/>
    <n v="14"/>
    <s v="2019-05-02"/>
    <n v="124.18"/>
    <n v="125.05999799999999"/>
    <n v="123.69000200000001"/>
    <n v="124.629997"/>
    <n v="124.345024"/>
    <n v="1039400"/>
    <s v="DG"/>
    <x v="16"/>
    <s v="&gt;=$100.00"/>
    <n v="100"/>
    <n v="0.125"/>
    <n v="75"/>
    <n v="74607.0144"/>
    <s v="DG"/>
    <s v="Dollar General"/>
    <s v="Consumer Discretionary"/>
    <s v="General Merchandise Stores"/>
    <s v="Goodlettsville, Tennessee"/>
    <d v="2012-12-03T00:00:00"/>
    <n v="29534"/>
    <m/>
  </r>
  <r>
    <d v="2019-04-29T00:00:00"/>
    <s v="DG"/>
    <s v="sell"/>
    <n v="1500"/>
    <n v="18"/>
    <s v="2019-04-29"/>
    <n v="125.05999799999999"/>
    <n v="125.57"/>
    <n v="124.480003"/>
    <n v="125.099998"/>
    <n v="124.81395000000001"/>
    <n v="958300"/>
    <s v="DG"/>
    <x v="18"/>
    <s v="&gt;=$100.00"/>
    <n v="100"/>
    <n v="0.125"/>
    <n v="187.5"/>
    <n v="187220.92499999999"/>
    <s v="DG"/>
    <s v="Dollar General"/>
    <s v="Consumer Discretionary"/>
    <s v="General Merchandise Stores"/>
    <s v="Goodlettsville, Tennessee"/>
    <d v="2012-12-03T00:00:00"/>
    <n v="29534"/>
    <m/>
  </r>
  <r>
    <d v="2019-04-26T00:00:00"/>
    <s v="DG"/>
    <s v="buy"/>
    <n v="700"/>
    <n v="7"/>
    <s v="2019-04-26"/>
    <n v="124.83000199999999"/>
    <n v="125.970001"/>
    <n v="123.790001"/>
    <n v="125.260002"/>
    <n v="124.97358699999999"/>
    <n v="1432600"/>
    <s v="DG"/>
    <x v="7"/>
    <s v="&gt;=$100.00"/>
    <n v="100"/>
    <n v="0.125"/>
    <n v="87.5"/>
    <n v="87481.510899999994"/>
    <s v="DG"/>
    <s v="Dollar General"/>
    <s v="Consumer Discretionary"/>
    <s v="General Merchandise Stores"/>
    <s v="Goodlettsville, Tennessee"/>
    <d v="2012-12-03T00:00:00"/>
    <n v="29534"/>
    <m/>
  </r>
  <r>
    <d v="2019-04-26T00:00:00"/>
    <s v="DG"/>
    <s v="buy"/>
    <n v="2100"/>
    <n v="19"/>
    <s v="2019-04-26"/>
    <n v="124.83000199999999"/>
    <n v="125.970001"/>
    <n v="123.790001"/>
    <n v="125.260002"/>
    <n v="124.97358699999999"/>
    <n v="1432600"/>
    <s v="DG"/>
    <x v="0"/>
    <s v="&gt;=$100.00"/>
    <n v="100"/>
    <n v="0.125"/>
    <n v="262.5"/>
    <n v="262444.53269999998"/>
    <s v="DG"/>
    <s v="Dollar General"/>
    <s v="Consumer Discretionary"/>
    <s v="General Merchandise Stores"/>
    <s v="Goodlettsville, Tennessee"/>
    <d v="2012-12-03T00:00:00"/>
    <n v="29534"/>
    <m/>
  </r>
  <r>
    <d v="2019-04-26T00:00:00"/>
    <s v="DG"/>
    <s v="sell"/>
    <n v="800"/>
    <n v="15"/>
    <s v="2019-04-26"/>
    <n v="124.83000199999999"/>
    <n v="125.970001"/>
    <n v="123.790001"/>
    <n v="125.260002"/>
    <n v="124.97358699999999"/>
    <n v="1432600"/>
    <s v="DG"/>
    <x v="9"/>
    <s v="&gt;=$100.00"/>
    <n v="100"/>
    <n v="0.125"/>
    <n v="100"/>
    <n v="99978.869599999991"/>
    <s v="DG"/>
    <s v="Dollar General"/>
    <s v="Consumer Discretionary"/>
    <s v="General Merchandise Stores"/>
    <s v="Goodlettsville, Tennessee"/>
    <d v="2012-12-03T00:00:00"/>
    <n v="29534"/>
    <m/>
  </r>
  <r>
    <d v="2019-04-26T00:00:00"/>
    <s v="DG"/>
    <s v="sell"/>
    <n v="1200"/>
    <n v="12"/>
    <s v="2019-04-26"/>
    <n v="124.83000199999999"/>
    <n v="125.970001"/>
    <n v="123.790001"/>
    <n v="125.260002"/>
    <n v="124.97358699999999"/>
    <n v="1432600"/>
    <s v="DG"/>
    <x v="11"/>
    <s v="&gt;=$100.00"/>
    <n v="100"/>
    <n v="0.125"/>
    <n v="150"/>
    <n v="149968.30439999999"/>
    <s v="DG"/>
    <s v="Dollar General"/>
    <s v="Consumer Discretionary"/>
    <s v="General Merchandise Stores"/>
    <s v="Goodlettsville, Tennessee"/>
    <d v="2012-12-03T00:00:00"/>
    <n v="29534"/>
    <m/>
  </r>
  <r>
    <d v="2019-04-24T00:00:00"/>
    <s v="DG"/>
    <s v="sell"/>
    <n v="800"/>
    <n v="14"/>
    <s v="2019-04-24"/>
    <n v="124.620003"/>
    <n v="126.480003"/>
    <n v="124.220001"/>
    <n v="126.040001"/>
    <n v="125.751801"/>
    <n v="1382800"/>
    <s v="DG"/>
    <x v="16"/>
    <s v="&gt;=$100.00"/>
    <n v="100"/>
    <n v="0.125"/>
    <n v="100"/>
    <n v="100601.4408"/>
    <s v="DG"/>
    <s v="Dollar General"/>
    <s v="Consumer Discretionary"/>
    <s v="General Merchandise Stores"/>
    <s v="Goodlettsville, Tennessee"/>
    <d v="2012-12-03T00:00:00"/>
    <n v="29534"/>
    <m/>
  </r>
  <r>
    <d v="2019-04-24T00:00:00"/>
    <s v="DG"/>
    <s v="buy"/>
    <n v="1700"/>
    <n v="13"/>
    <s v="2019-04-24"/>
    <n v="124.620003"/>
    <n v="126.480003"/>
    <n v="124.220001"/>
    <n v="126.040001"/>
    <n v="125.751801"/>
    <n v="1382800"/>
    <s v="DG"/>
    <x v="13"/>
    <s v="&gt;=$100.00"/>
    <n v="100"/>
    <n v="0.125"/>
    <n v="212.5"/>
    <n v="213778.06169999999"/>
    <s v="DG"/>
    <s v="Dollar General"/>
    <s v="Consumer Discretionary"/>
    <s v="General Merchandise Stores"/>
    <s v="Goodlettsville, Tennessee"/>
    <d v="2012-12-03T00:00:00"/>
    <n v="29534"/>
    <m/>
  </r>
  <r>
    <d v="2019-04-24T00:00:00"/>
    <s v="DG"/>
    <s v="sell"/>
    <n v="1000"/>
    <n v="18"/>
    <s v="2019-04-24"/>
    <n v="124.620003"/>
    <n v="126.480003"/>
    <n v="124.220001"/>
    <n v="126.040001"/>
    <n v="125.751801"/>
    <n v="1382800"/>
    <s v="DG"/>
    <x v="18"/>
    <s v="&gt;=$100.00"/>
    <n v="100"/>
    <n v="0.125"/>
    <n v="125"/>
    <n v="125751.80100000001"/>
    <s v="DG"/>
    <s v="Dollar General"/>
    <s v="Consumer Discretionary"/>
    <s v="General Merchandise Stores"/>
    <s v="Goodlettsville, Tennessee"/>
    <d v="2012-12-03T00:00:00"/>
    <n v="29534"/>
    <m/>
  </r>
  <r>
    <d v="2019-04-30T00:00:00"/>
    <s v="DG"/>
    <s v="buy"/>
    <n v="900"/>
    <n v="11"/>
    <s v="2019-04-30"/>
    <n v="126.32"/>
    <n v="126.75"/>
    <n v="125.150002"/>
    <n v="126.089996"/>
    <n v="125.801682"/>
    <n v="1812900"/>
    <s v="DG"/>
    <x v="1"/>
    <s v="&gt;=$100.00"/>
    <n v="100"/>
    <n v="0.125"/>
    <n v="112.5"/>
    <n v="113221.5138"/>
    <s v="DG"/>
    <s v="Dollar General"/>
    <s v="Consumer Discretionary"/>
    <s v="General Merchandise Stores"/>
    <s v="Goodlettsville, Tennessee"/>
    <d v="2012-12-03T00:00:00"/>
    <n v="29534"/>
    <m/>
  </r>
  <r>
    <d v="2019-05-30T00:00:00"/>
    <s v="DG"/>
    <s v="buy"/>
    <n v="900"/>
    <n v="19"/>
    <s v="2019-05-30"/>
    <n v="124.790001"/>
    <n v="128.070007"/>
    <n v="122.769997"/>
    <n v="127"/>
    <n v="126.70961"/>
    <n v="5519000"/>
    <s v="DG"/>
    <x v="0"/>
    <s v="&gt;=$100.00"/>
    <n v="100"/>
    <n v="0.125"/>
    <n v="112.5"/>
    <n v="114038.649"/>
    <s v="DG"/>
    <s v="Dollar General"/>
    <s v="Consumer Discretionary"/>
    <s v="General Merchandise Stores"/>
    <s v="Goodlettsville, Tennessee"/>
    <d v="2012-12-03T00:00:00"/>
    <n v="29534"/>
    <m/>
  </r>
  <r>
    <d v="2019-05-30T00:00:00"/>
    <s v="DG"/>
    <s v="sell"/>
    <n v="1700"/>
    <n v="20"/>
    <s v="2019-05-30"/>
    <n v="124.790001"/>
    <n v="128.070007"/>
    <n v="122.769997"/>
    <n v="127"/>
    <n v="126.70961"/>
    <n v="5519000"/>
    <s v="DG"/>
    <x v="15"/>
    <s v="&gt;=$100.00"/>
    <n v="100"/>
    <n v="0.125"/>
    <n v="212.5"/>
    <n v="215406.337"/>
    <s v="DG"/>
    <s v="Dollar General"/>
    <s v="Consumer Discretionary"/>
    <s v="General Merchandise Stores"/>
    <s v="Goodlettsville, Tennessee"/>
    <d v="2012-12-03T00:00:00"/>
    <n v="29534"/>
    <m/>
  </r>
  <r>
    <d v="2019-05-30T00:00:00"/>
    <s v="DG"/>
    <s v="sell"/>
    <n v="1200"/>
    <n v="16"/>
    <s v="2019-05-30"/>
    <n v="124.790001"/>
    <n v="128.070007"/>
    <n v="122.769997"/>
    <n v="127"/>
    <n v="126.70961"/>
    <n v="5519000"/>
    <s v="DG"/>
    <x v="8"/>
    <s v="&gt;=$100.00"/>
    <n v="100"/>
    <n v="0.125"/>
    <n v="150"/>
    <n v="152051.53200000001"/>
    <s v="DG"/>
    <s v="Dollar General"/>
    <s v="Consumer Discretionary"/>
    <s v="General Merchandise Stores"/>
    <s v="Goodlettsville, Tennessee"/>
    <d v="2012-12-03T00:00:00"/>
    <n v="29534"/>
    <m/>
  </r>
  <r>
    <d v="2019-05-31T00:00:00"/>
    <s v="DG"/>
    <s v="sell"/>
    <n v="1100"/>
    <n v="13"/>
    <s v="2019-05-31"/>
    <n v="126.160004"/>
    <n v="127.489998"/>
    <n v="125.519997"/>
    <n v="127.279999"/>
    <n v="126.988968"/>
    <n v="2892900"/>
    <s v="DG"/>
    <x v="13"/>
    <s v="&gt;=$100.00"/>
    <n v="100"/>
    <n v="0.125"/>
    <n v="137.5"/>
    <n v="139687.86480000001"/>
    <s v="DG"/>
    <s v="Dollar General"/>
    <s v="Consumer Discretionary"/>
    <s v="General Merchandise Stores"/>
    <s v="Goodlettsville, Tennessee"/>
    <d v="2012-12-03T00:00:00"/>
    <n v="29534"/>
    <m/>
  </r>
  <r>
    <d v="2019-05-31T00:00:00"/>
    <s v="DG"/>
    <s v="sell"/>
    <n v="2300"/>
    <n v="20"/>
    <s v="2019-05-31"/>
    <n v="126.160004"/>
    <n v="127.489998"/>
    <n v="125.519997"/>
    <n v="127.279999"/>
    <n v="126.988968"/>
    <n v="2892900"/>
    <s v="DG"/>
    <x v="15"/>
    <s v="&gt;=$100.00"/>
    <n v="100"/>
    <n v="0.125"/>
    <n v="287.5"/>
    <n v="292074.62640000001"/>
    <s v="DG"/>
    <s v="Dollar General"/>
    <s v="Consumer Discretionary"/>
    <s v="General Merchandise Stores"/>
    <s v="Goodlettsville, Tennessee"/>
    <d v="2012-12-03T00:00:00"/>
    <n v="29534"/>
    <m/>
  </r>
  <r>
    <d v="2019-05-31T00:00:00"/>
    <s v="DG"/>
    <s v="sell"/>
    <n v="900"/>
    <n v="15"/>
    <s v="2019-05-31"/>
    <n v="126.160004"/>
    <n v="127.489998"/>
    <n v="125.519997"/>
    <n v="127.279999"/>
    <n v="126.988968"/>
    <n v="2892900"/>
    <s v="DG"/>
    <x v="9"/>
    <s v="&gt;=$100.00"/>
    <n v="100"/>
    <n v="0.125"/>
    <n v="112.5"/>
    <n v="114290.07120000001"/>
    <s v="DG"/>
    <s v="Dollar General"/>
    <s v="Consumer Discretionary"/>
    <s v="General Merchandise Stores"/>
    <s v="Goodlettsville, Tennessee"/>
    <d v="2012-12-03T00:00:00"/>
    <n v="29534"/>
    <m/>
  </r>
  <r>
    <d v="2019-05-31T00:00:00"/>
    <s v="DG"/>
    <s v="buy"/>
    <n v="1400"/>
    <n v="16"/>
    <s v="2019-05-31"/>
    <n v="126.160004"/>
    <n v="127.489998"/>
    <n v="125.519997"/>
    <n v="127.279999"/>
    <n v="126.988968"/>
    <n v="2892900"/>
    <s v="DG"/>
    <x v="8"/>
    <s v="&gt;=$100.00"/>
    <n v="100"/>
    <n v="0.125"/>
    <n v="175"/>
    <n v="177784.5552"/>
    <s v="DG"/>
    <s v="Dollar General"/>
    <s v="Consumer Discretionary"/>
    <s v="General Merchandise Stores"/>
    <s v="Goodlettsville, Tennessee"/>
    <d v="2012-12-03T00:00:00"/>
    <n v="29534"/>
    <m/>
  </r>
  <r>
    <d v="2019-06-03T00:00:00"/>
    <s v="DG"/>
    <s v="buy"/>
    <n v="1900"/>
    <n v="12"/>
    <s v="2019-06-03"/>
    <n v="127.870003"/>
    <n v="129.58999600000001"/>
    <n v="127.870003"/>
    <n v="129"/>
    <n v="128.70503199999999"/>
    <n v="2318600"/>
    <s v="DG"/>
    <x v="11"/>
    <s v="&gt;=$100.00"/>
    <n v="100"/>
    <n v="0.125"/>
    <n v="237.5"/>
    <n v="244539.56080000001"/>
    <s v="DG"/>
    <s v="Dollar General"/>
    <s v="Consumer Discretionary"/>
    <s v="General Merchandise Stores"/>
    <s v="Goodlettsville, Tennessee"/>
    <d v="2012-12-03T00:00:00"/>
    <n v="29534"/>
    <m/>
  </r>
  <r>
    <d v="2019-06-03T00:00:00"/>
    <s v="DG"/>
    <s v="buy"/>
    <n v="100"/>
    <n v="6"/>
    <s v="2019-06-03"/>
    <n v="127.870003"/>
    <n v="129.58999600000001"/>
    <n v="127.870003"/>
    <n v="129"/>
    <n v="128.70503199999999"/>
    <n v="2318600"/>
    <s v="DG"/>
    <x v="5"/>
    <s v="&gt;=$100.00"/>
    <n v="100"/>
    <n v="0.125"/>
    <n v="12.5"/>
    <n v="12870.503199999999"/>
    <s v="DG"/>
    <s v="Dollar General"/>
    <s v="Consumer Discretionary"/>
    <s v="General Merchandise Stores"/>
    <s v="Goodlettsville, Tennessee"/>
    <d v="2012-12-03T00:00:00"/>
    <n v="29534"/>
    <m/>
  </r>
  <r>
    <d v="2019-06-04T00:00:00"/>
    <s v="DG"/>
    <s v="sell"/>
    <n v="1800"/>
    <n v="16"/>
    <s v="2019-06-04"/>
    <n v="129"/>
    <n v="130.429993"/>
    <n v="128.96000699999999"/>
    <n v="130"/>
    <n v="129.702744"/>
    <n v="1828900"/>
    <s v="DG"/>
    <x v="8"/>
    <s v="&gt;=$100.00"/>
    <n v="100"/>
    <n v="0.125"/>
    <n v="225"/>
    <n v="233464.93919999999"/>
    <s v="DG"/>
    <s v="Dollar General"/>
    <s v="Consumer Discretionary"/>
    <s v="General Merchandise Stores"/>
    <s v="Goodlettsville, Tennessee"/>
    <d v="2012-12-03T00:00:00"/>
    <n v="29534"/>
    <m/>
  </r>
  <r>
    <d v="2019-06-05T00:00:00"/>
    <s v="DG"/>
    <s v="buy"/>
    <n v="500"/>
    <n v="7"/>
    <s v="2019-06-05"/>
    <n v="130.39999399999999"/>
    <n v="130.61000100000001"/>
    <n v="129.11000100000001"/>
    <n v="130.39999399999999"/>
    <n v="130.101822"/>
    <n v="1972000"/>
    <s v="DG"/>
    <x v="7"/>
    <s v="&gt;=$100.00"/>
    <n v="100"/>
    <n v="0.125"/>
    <n v="62.5"/>
    <n v="65050.911"/>
    <s v="DG"/>
    <s v="Dollar General"/>
    <s v="Consumer Discretionary"/>
    <s v="General Merchandise Stores"/>
    <s v="Goodlettsville, Tennessee"/>
    <d v="2012-12-03T00:00:00"/>
    <n v="29534"/>
    <m/>
  </r>
  <r>
    <d v="2019-06-07T00:00:00"/>
    <s v="DG"/>
    <s v="buy"/>
    <n v="1600"/>
    <n v="18"/>
    <s v="2019-06-07"/>
    <n v="132.25"/>
    <n v="133.429993"/>
    <n v="132.19000199999999"/>
    <n v="133.14999399999999"/>
    <n v="132.84553500000001"/>
    <n v="1271600"/>
    <s v="DG"/>
    <x v="18"/>
    <s v="&gt;=$100.00"/>
    <n v="100"/>
    <n v="0.125"/>
    <n v="200"/>
    <n v="212552.856"/>
    <s v="DG"/>
    <s v="Dollar General"/>
    <s v="Consumer Discretionary"/>
    <s v="General Merchandise Stores"/>
    <s v="Goodlettsville, Tennessee"/>
    <d v="2012-12-03T00:00:00"/>
    <n v="29534"/>
    <m/>
  </r>
  <r>
    <d v="2019-06-07T00:00:00"/>
    <s v="DG"/>
    <s v="buy"/>
    <n v="1400"/>
    <n v="20"/>
    <s v="2019-06-07"/>
    <n v="132.25"/>
    <n v="133.429993"/>
    <n v="132.19000199999999"/>
    <n v="133.14999399999999"/>
    <n v="132.84553500000001"/>
    <n v="1271600"/>
    <s v="DG"/>
    <x v="15"/>
    <s v="&gt;=$100.00"/>
    <n v="100"/>
    <n v="0.125"/>
    <n v="175"/>
    <n v="185983.74900000001"/>
    <s v="DG"/>
    <s v="Dollar General"/>
    <s v="Consumer Discretionary"/>
    <s v="General Merchandise Stores"/>
    <s v="Goodlettsville, Tennessee"/>
    <d v="2012-12-03T00:00:00"/>
    <n v="29534"/>
    <m/>
  </r>
  <r>
    <d v="2019-06-07T00:00:00"/>
    <s v="DG"/>
    <s v="sell"/>
    <n v="900"/>
    <n v="15"/>
    <s v="2019-06-07"/>
    <n v="132.25"/>
    <n v="133.429993"/>
    <n v="132.19000199999999"/>
    <n v="133.14999399999999"/>
    <n v="132.84553500000001"/>
    <n v="1271600"/>
    <s v="DG"/>
    <x v="9"/>
    <s v="&gt;=$100.00"/>
    <n v="100"/>
    <n v="0.125"/>
    <n v="112.5"/>
    <n v="119560.98149999999"/>
    <s v="DG"/>
    <s v="Dollar General"/>
    <s v="Consumer Discretionary"/>
    <s v="General Merchandise Stores"/>
    <s v="Goodlettsville, Tennessee"/>
    <d v="2012-12-03T00:00:00"/>
    <n v="29534"/>
    <m/>
  </r>
  <r>
    <d v="2019-06-10T00:00:00"/>
    <s v="DG"/>
    <s v="sell"/>
    <n v="700"/>
    <n v="10"/>
    <s v="2019-06-10"/>
    <n v="133.66999799999999"/>
    <n v="135.46000699999999"/>
    <n v="133.520004"/>
    <n v="134.970001"/>
    <n v="134.66139200000001"/>
    <n v="1927900"/>
    <s v="DG"/>
    <x v="2"/>
    <s v="&gt;=$100.00"/>
    <n v="100"/>
    <n v="0.125"/>
    <n v="87.5"/>
    <n v="94262.974400000006"/>
    <s v="DG"/>
    <s v="Dollar General"/>
    <s v="Consumer Discretionary"/>
    <s v="General Merchandise Stores"/>
    <s v="Goodlettsville, Tennessee"/>
    <d v="2012-12-03T00:00:00"/>
    <n v="29534"/>
    <m/>
  </r>
  <r>
    <d v="2019-06-10T00:00:00"/>
    <s v="DG"/>
    <s v="buy"/>
    <n v="900"/>
    <n v="12"/>
    <s v="2019-06-10"/>
    <n v="133.66999799999999"/>
    <n v="135.46000699999999"/>
    <n v="133.520004"/>
    <n v="134.970001"/>
    <n v="134.66139200000001"/>
    <n v="1927900"/>
    <s v="DG"/>
    <x v="11"/>
    <s v="&gt;=$100.00"/>
    <n v="100"/>
    <n v="0.125"/>
    <n v="112.5"/>
    <n v="121195.2528"/>
    <s v="DG"/>
    <s v="Dollar General"/>
    <s v="Consumer Discretionary"/>
    <s v="General Merchandise Stores"/>
    <s v="Goodlettsville, Tennessee"/>
    <d v="2012-12-03T00:00:00"/>
    <n v="29534"/>
    <m/>
  </r>
  <r>
    <d v="2019-06-28T00:00:00"/>
    <s v="DG"/>
    <s v="buy"/>
    <n v="1800"/>
    <n v="19"/>
    <s v="2019-06-28"/>
    <n v="136.13999899999999"/>
    <n v="136.429993"/>
    <n v="134.570007"/>
    <n v="135.16000399999999"/>
    <n v="134.85095200000001"/>
    <n v="2526800"/>
    <s v="DG"/>
    <x v="0"/>
    <s v="&gt;=$100.00"/>
    <n v="100"/>
    <n v="0.125"/>
    <n v="225"/>
    <n v="242731.71359999999"/>
    <s v="DG"/>
    <s v="Dollar General"/>
    <s v="Consumer Discretionary"/>
    <s v="General Merchandise Stores"/>
    <s v="Goodlettsville, Tennessee"/>
    <d v="2012-12-03T00:00:00"/>
    <n v="29534"/>
    <m/>
  </r>
  <r>
    <d v="2019-06-28T00:00:00"/>
    <s v="DG"/>
    <s v="buy"/>
    <n v="1100"/>
    <n v="9"/>
    <s v="2019-06-28"/>
    <n v="136.13999899999999"/>
    <n v="136.429993"/>
    <n v="134.570007"/>
    <n v="135.16000399999999"/>
    <n v="134.85095200000001"/>
    <n v="2526800"/>
    <s v="DG"/>
    <x v="6"/>
    <s v="&gt;=$100.00"/>
    <n v="100"/>
    <n v="0.125"/>
    <n v="137.5"/>
    <n v="148336.0472"/>
    <s v="DG"/>
    <s v="Dollar General"/>
    <s v="Consumer Discretionary"/>
    <s v="General Merchandise Stores"/>
    <s v="Goodlettsville, Tennessee"/>
    <d v="2012-12-03T00:00:00"/>
    <n v="29534"/>
    <m/>
  </r>
  <r>
    <d v="2019-06-28T00:00:00"/>
    <s v="DG"/>
    <s v="sell"/>
    <n v="1200"/>
    <n v="14"/>
    <s v="2019-06-28"/>
    <n v="136.13999899999999"/>
    <n v="136.429993"/>
    <n v="134.570007"/>
    <n v="135.16000399999999"/>
    <n v="134.85095200000001"/>
    <n v="2526800"/>
    <s v="DG"/>
    <x v="16"/>
    <s v="&gt;=$100.00"/>
    <n v="100"/>
    <n v="0.125"/>
    <n v="150"/>
    <n v="161821.14240000001"/>
    <s v="DG"/>
    <s v="Dollar General"/>
    <s v="Consumer Discretionary"/>
    <s v="General Merchandise Stores"/>
    <s v="Goodlettsville, Tennessee"/>
    <d v="2012-12-03T00:00:00"/>
    <n v="29534"/>
    <m/>
  </r>
  <r>
    <d v="2019-06-28T00:00:00"/>
    <s v="DG"/>
    <s v="buy"/>
    <n v="400"/>
    <n v="5"/>
    <s v="2019-06-28"/>
    <n v="136.13999899999999"/>
    <n v="136.429993"/>
    <n v="134.570007"/>
    <n v="135.16000399999999"/>
    <n v="134.85095200000001"/>
    <n v="2526800"/>
    <s v="DG"/>
    <x v="12"/>
    <s v="&gt;=$100.00"/>
    <n v="100"/>
    <n v="0.125"/>
    <n v="50"/>
    <n v="53940.380799999999"/>
    <s v="DG"/>
    <s v="Dollar General"/>
    <s v="Consumer Discretionary"/>
    <s v="General Merchandise Stores"/>
    <s v="Goodlettsville, Tennessee"/>
    <d v="2012-12-03T00:00:00"/>
    <n v="29534"/>
    <m/>
  </r>
  <r>
    <d v="2019-06-11T00:00:00"/>
    <s v="DG"/>
    <s v="sell"/>
    <n v="1200"/>
    <n v="17"/>
    <s v="2019-06-11"/>
    <n v="135.240005"/>
    <n v="135.91000399999999"/>
    <n v="134.63000500000001"/>
    <n v="135.509995"/>
    <n v="135.20015000000001"/>
    <n v="1679600"/>
    <s v="DG"/>
    <x v="17"/>
    <s v="&gt;=$100.00"/>
    <n v="100"/>
    <n v="0.125"/>
    <n v="150"/>
    <n v="162240.18"/>
    <s v="DG"/>
    <s v="Dollar General"/>
    <s v="Consumer Discretionary"/>
    <s v="General Merchandise Stores"/>
    <s v="Goodlettsville, Tennessee"/>
    <d v="2012-12-03T00:00:00"/>
    <n v="29534"/>
    <m/>
  </r>
  <r>
    <d v="2019-06-14T00:00:00"/>
    <s v="DG"/>
    <s v="buy"/>
    <n v="1300"/>
    <n v="20"/>
    <s v="2019-06-14"/>
    <n v="136.11999499999999"/>
    <n v="136.270004"/>
    <n v="135.28999300000001"/>
    <n v="135.69000199999999"/>
    <n v="135.37974500000001"/>
    <n v="1239900"/>
    <s v="DG"/>
    <x v="15"/>
    <s v="&gt;=$100.00"/>
    <n v="100"/>
    <n v="0.125"/>
    <n v="162.5"/>
    <n v="175993.6685"/>
    <s v="DG"/>
    <s v="Dollar General"/>
    <s v="Consumer Discretionary"/>
    <s v="General Merchandise Stores"/>
    <s v="Goodlettsville, Tennessee"/>
    <d v="2012-12-03T00:00:00"/>
    <n v="29534"/>
    <m/>
  </r>
  <r>
    <d v="2019-06-14T00:00:00"/>
    <s v="DG"/>
    <s v="sell"/>
    <n v="600"/>
    <n v="9"/>
    <s v="2019-06-14"/>
    <n v="136.11999499999999"/>
    <n v="136.270004"/>
    <n v="135.28999300000001"/>
    <n v="135.69000199999999"/>
    <n v="135.37974500000001"/>
    <n v="1239900"/>
    <s v="DG"/>
    <x v="6"/>
    <s v="&gt;=$100.00"/>
    <n v="100"/>
    <n v="0.125"/>
    <n v="75"/>
    <n v="81227.847000000009"/>
    <s v="DG"/>
    <s v="Dollar General"/>
    <s v="Consumer Discretionary"/>
    <s v="General Merchandise Stores"/>
    <s v="Goodlettsville, Tennessee"/>
    <d v="2012-12-03T00:00:00"/>
    <n v="29534"/>
    <m/>
  </r>
  <r>
    <d v="2019-06-14T00:00:00"/>
    <s v="DG"/>
    <s v="buy"/>
    <n v="900"/>
    <n v="7"/>
    <s v="2019-06-14"/>
    <n v="136.11999499999999"/>
    <n v="136.270004"/>
    <n v="135.28999300000001"/>
    <n v="135.69000199999999"/>
    <n v="135.37974500000001"/>
    <n v="1239900"/>
    <s v="DG"/>
    <x v="7"/>
    <s v="&gt;=$100.00"/>
    <n v="100"/>
    <n v="0.125"/>
    <n v="112.5"/>
    <n v="121841.7705"/>
    <s v="DG"/>
    <s v="Dollar General"/>
    <s v="Consumer Discretionary"/>
    <s v="General Merchandise Stores"/>
    <s v="Goodlettsville, Tennessee"/>
    <d v="2012-12-03T00:00:00"/>
    <n v="29534"/>
    <m/>
  </r>
  <r>
    <d v="2019-06-17T00:00:00"/>
    <s v="DG"/>
    <s v="sell"/>
    <n v="1200"/>
    <n v="20"/>
    <s v="2019-06-17"/>
    <n v="137.050003"/>
    <n v="137.38999899999999"/>
    <n v="135.740005"/>
    <n v="135.89999399999999"/>
    <n v="135.589249"/>
    <n v="1495900"/>
    <s v="DG"/>
    <x v="15"/>
    <s v="&gt;=$100.00"/>
    <n v="100"/>
    <n v="0.125"/>
    <n v="150"/>
    <n v="162707.09880000001"/>
    <s v="DG"/>
    <s v="Dollar General"/>
    <s v="Consumer Discretionary"/>
    <s v="General Merchandise Stores"/>
    <s v="Goodlettsville, Tennessee"/>
    <d v="2012-12-03T00:00:00"/>
    <n v="29534"/>
    <m/>
  </r>
  <r>
    <d v="2019-06-17T00:00:00"/>
    <s v="DG"/>
    <s v="sell"/>
    <n v="800"/>
    <n v="10"/>
    <s v="2019-06-17"/>
    <n v="137.050003"/>
    <n v="137.38999899999999"/>
    <n v="135.740005"/>
    <n v="135.89999399999999"/>
    <n v="135.589249"/>
    <n v="1495900"/>
    <s v="DG"/>
    <x v="2"/>
    <s v="&gt;=$100.00"/>
    <n v="100"/>
    <n v="0.125"/>
    <n v="100"/>
    <n v="108471.3992"/>
    <s v="DG"/>
    <s v="Dollar General"/>
    <s v="Consumer Discretionary"/>
    <s v="General Merchandise Stores"/>
    <s v="Goodlettsville, Tennessee"/>
    <d v="2012-12-03T00:00:00"/>
    <n v="29534"/>
    <m/>
  </r>
  <r>
    <d v="2019-06-13T00:00:00"/>
    <s v="DG"/>
    <s v="sell"/>
    <n v="700"/>
    <n v="7"/>
    <s v="2019-06-13"/>
    <n v="136.509995"/>
    <n v="137.35000600000001"/>
    <n v="135.33000200000001"/>
    <n v="135.96000699999999"/>
    <n v="135.649124"/>
    <n v="1729100"/>
    <s v="DG"/>
    <x v="7"/>
    <s v="&gt;=$100.00"/>
    <n v="100"/>
    <n v="0.125"/>
    <n v="87.5"/>
    <n v="94954.386800000007"/>
    <s v="DG"/>
    <s v="Dollar General"/>
    <s v="Consumer Discretionary"/>
    <s v="General Merchandise Stores"/>
    <s v="Goodlettsville, Tennessee"/>
    <d v="2012-12-03T00:00:00"/>
    <n v="29534"/>
    <m/>
  </r>
  <r>
    <d v="2019-06-25T00:00:00"/>
    <s v="DG"/>
    <s v="sell"/>
    <n v="700"/>
    <n v="10"/>
    <s v="2019-06-25"/>
    <n v="137.490005"/>
    <n v="137.770004"/>
    <n v="136.009995"/>
    <n v="136.009995"/>
    <n v="135.699005"/>
    <n v="1777400"/>
    <s v="DG"/>
    <x v="2"/>
    <s v="&gt;=$100.00"/>
    <n v="100"/>
    <n v="0.125"/>
    <n v="87.5"/>
    <n v="94989.303499999995"/>
    <s v="DG"/>
    <s v="Dollar General"/>
    <s v="Consumer Discretionary"/>
    <s v="General Merchandise Stores"/>
    <s v="Goodlettsville, Tennessee"/>
    <d v="2012-12-03T00:00:00"/>
    <n v="29534"/>
    <m/>
  </r>
  <r>
    <d v="2019-06-12T00:00:00"/>
    <s v="DG"/>
    <s v="sell"/>
    <n v="900"/>
    <n v="15"/>
    <s v="2019-06-12"/>
    <n v="135.470001"/>
    <n v="136.429993"/>
    <n v="135.38000500000001"/>
    <n v="136.03999300000001"/>
    <n v="135.728928"/>
    <n v="994200"/>
    <s v="DG"/>
    <x v="9"/>
    <s v="&gt;=$100.00"/>
    <n v="100"/>
    <n v="0.125"/>
    <n v="112.5"/>
    <n v="122156.0352"/>
    <s v="DG"/>
    <s v="Dollar General"/>
    <s v="Consumer Discretionary"/>
    <s v="General Merchandise Stores"/>
    <s v="Goodlettsville, Tennessee"/>
    <d v="2012-12-03T00:00:00"/>
    <n v="29534"/>
    <m/>
  </r>
  <r>
    <d v="2019-06-12T00:00:00"/>
    <s v="DG"/>
    <s v="sell"/>
    <n v="800"/>
    <n v="10"/>
    <s v="2019-06-12"/>
    <n v="135.470001"/>
    <n v="136.429993"/>
    <n v="135.38000500000001"/>
    <n v="136.03999300000001"/>
    <n v="135.728928"/>
    <n v="994200"/>
    <s v="DG"/>
    <x v="2"/>
    <s v="&gt;=$100.00"/>
    <n v="100"/>
    <n v="0.125"/>
    <n v="100"/>
    <n v="108583.1424"/>
    <s v="DG"/>
    <s v="Dollar General"/>
    <s v="Consumer Discretionary"/>
    <s v="General Merchandise Stores"/>
    <s v="Goodlettsville, Tennessee"/>
    <d v="2012-12-03T00:00:00"/>
    <n v="29534"/>
    <m/>
  </r>
  <r>
    <d v="2019-06-12T00:00:00"/>
    <s v="DG"/>
    <s v="buy"/>
    <n v="100"/>
    <n v="5"/>
    <s v="2019-06-12"/>
    <n v="135.470001"/>
    <n v="136.429993"/>
    <n v="135.38000500000001"/>
    <n v="136.03999300000001"/>
    <n v="135.728928"/>
    <n v="994200"/>
    <s v="DG"/>
    <x v="12"/>
    <s v="&gt;=$100.00"/>
    <n v="100"/>
    <n v="0.125"/>
    <n v="12.5"/>
    <n v="13572.8928"/>
    <s v="DG"/>
    <s v="Dollar General"/>
    <s v="Consumer Discretionary"/>
    <s v="General Merchandise Stores"/>
    <s v="Goodlettsville, Tennessee"/>
    <d v="2012-12-03T00:00:00"/>
    <n v="29534"/>
    <m/>
  </r>
  <r>
    <d v="2019-06-27T00:00:00"/>
    <s v="DG"/>
    <s v="buy"/>
    <n v="1100"/>
    <n v="12"/>
    <s v="2019-06-27"/>
    <n v="136.229996"/>
    <n v="136.800003"/>
    <n v="135.949997"/>
    <n v="136.46000699999999"/>
    <n v="136.14797999999999"/>
    <n v="1330000"/>
    <s v="DG"/>
    <x v="11"/>
    <s v="&gt;=$100.00"/>
    <n v="100"/>
    <n v="0.125"/>
    <n v="137.5"/>
    <n v="149762.77799999999"/>
    <s v="DG"/>
    <s v="Dollar General"/>
    <s v="Consumer Discretionary"/>
    <s v="General Merchandise Stores"/>
    <s v="Goodlettsville, Tennessee"/>
    <d v="2012-12-03T00:00:00"/>
    <n v="29534"/>
    <m/>
  </r>
  <r>
    <d v="2019-06-26T00:00:00"/>
    <s v="DG"/>
    <s v="sell"/>
    <n v="500"/>
    <n v="2"/>
    <s v="2019-06-26"/>
    <n v="136.10000600000001"/>
    <n v="137.14999399999999"/>
    <n v="135.39999399999999"/>
    <n v="136.470001"/>
    <n v="136.15795900000001"/>
    <n v="1561000"/>
    <s v="DG"/>
    <x v="10"/>
    <s v="&gt;=$100.00"/>
    <n v="100"/>
    <n v="0.125"/>
    <n v="62.5"/>
    <n v="68078.979500000001"/>
    <s v="DG"/>
    <s v="Dollar General"/>
    <s v="Consumer Discretionary"/>
    <s v="General Merchandise Stores"/>
    <s v="Goodlettsville, Tennessee"/>
    <d v="2012-12-03T00:00:00"/>
    <n v="29534"/>
    <m/>
  </r>
  <r>
    <d v="2019-06-18T00:00:00"/>
    <s v="DG"/>
    <s v="buy"/>
    <n v="200"/>
    <n v="2"/>
    <s v="2019-06-18"/>
    <n v="136.479996"/>
    <n v="137.11999499999999"/>
    <n v="135.740005"/>
    <n v="137.050003"/>
    <n v="136.73663300000001"/>
    <n v="2035800"/>
    <s v="DG"/>
    <x v="10"/>
    <s v="&gt;=$100.00"/>
    <n v="100"/>
    <n v="0.125"/>
    <n v="25"/>
    <n v="27347.3266"/>
    <s v="DG"/>
    <s v="Dollar General"/>
    <s v="Consumer Discretionary"/>
    <s v="General Merchandise Stores"/>
    <s v="Goodlettsville, Tennessee"/>
    <d v="2012-12-03T00:00:00"/>
    <n v="29534"/>
    <m/>
  </r>
  <r>
    <d v="2019-06-24T00:00:00"/>
    <s v="DG"/>
    <s v="buy"/>
    <n v="2500"/>
    <n v="16"/>
    <s v="2019-06-24"/>
    <n v="138.91000399999999"/>
    <n v="139.070007"/>
    <n v="136.820007"/>
    <n v="137.13999899999999"/>
    <n v="136.82641599999999"/>
    <n v="1164100"/>
    <s v="DG"/>
    <x v="8"/>
    <s v="&gt;=$100.00"/>
    <n v="100"/>
    <n v="0.125"/>
    <n v="312.5"/>
    <n v="342066.04"/>
    <s v="DG"/>
    <s v="Dollar General"/>
    <s v="Consumer Discretionary"/>
    <s v="General Merchandise Stores"/>
    <s v="Goodlettsville, Tennessee"/>
    <d v="2012-12-03T00:00:00"/>
    <n v="29534"/>
    <m/>
  </r>
  <r>
    <d v="2019-06-19T00:00:00"/>
    <s v="DG"/>
    <s v="sell"/>
    <n v="900"/>
    <n v="17"/>
    <s v="2019-06-19"/>
    <n v="137.050003"/>
    <n v="138.490005"/>
    <n v="135.66999799999999"/>
    <n v="138.16999799999999"/>
    <n v="137.85406499999999"/>
    <n v="1364600"/>
    <s v="DG"/>
    <x v="17"/>
    <s v="&gt;=$100.00"/>
    <n v="100"/>
    <n v="0.125"/>
    <n v="112.5"/>
    <n v="124068.65850000001"/>
    <s v="DG"/>
    <s v="Dollar General"/>
    <s v="Consumer Discretionary"/>
    <s v="General Merchandise Stores"/>
    <s v="Goodlettsville, Tennessee"/>
    <d v="2012-12-03T00:00:00"/>
    <n v="29534"/>
    <m/>
  </r>
  <r>
    <d v="2019-06-19T00:00:00"/>
    <s v="DG"/>
    <s v="buy"/>
    <n v="900"/>
    <n v="7"/>
    <s v="2019-06-19"/>
    <n v="137.050003"/>
    <n v="138.490005"/>
    <n v="135.66999799999999"/>
    <n v="138.16999799999999"/>
    <n v="137.85406499999999"/>
    <n v="1364600"/>
    <s v="DG"/>
    <x v="7"/>
    <s v="&gt;=$100.00"/>
    <n v="100"/>
    <n v="0.125"/>
    <n v="112.5"/>
    <n v="124068.65850000001"/>
    <s v="DG"/>
    <s v="Dollar General"/>
    <s v="Consumer Discretionary"/>
    <s v="General Merchandise Stores"/>
    <s v="Goodlettsville, Tennessee"/>
    <d v="2012-12-03T00:00:00"/>
    <n v="29534"/>
    <m/>
  </r>
  <r>
    <d v="2019-06-21T00:00:00"/>
    <s v="DG"/>
    <s v="sell"/>
    <n v="1300"/>
    <n v="20"/>
    <s v="2019-06-21"/>
    <n v="139.070007"/>
    <n v="139.779999"/>
    <n v="138.5"/>
    <n v="138.779999"/>
    <n v="138.46267700000001"/>
    <n v="2208200"/>
    <s v="DG"/>
    <x v="15"/>
    <s v="&gt;=$100.00"/>
    <n v="100"/>
    <n v="0.125"/>
    <n v="162.5"/>
    <n v="180001.48009999999"/>
    <s v="DG"/>
    <s v="Dollar General"/>
    <s v="Consumer Discretionary"/>
    <s v="General Merchandise Stores"/>
    <s v="Goodlettsville, Tennessee"/>
    <d v="2012-12-03T00:00:00"/>
    <n v="29534"/>
    <m/>
  </r>
  <r>
    <d v="2019-06-20T00:00:00"/>
    <s v="DG"/>
    <s v="buy"/>
    <n v="2200"/>
    <n v="18"/>
    <s v="2019-06-20"/>
    <n v="139"/>
    <n v="139.03999300000001"/>
    <n v="138.08999600000001"/>
    <n v="138.80999800000001"/>
    <n v="138.49259900000001"/>
    <n v="1357200"/>
    <s v="DG"/>
    <x v="18"/>
    <s v="&gt;=$100.00"/>
    <n v="100"/>
    <n v="0.125"/>
    <n v="275"/>
    <n v="304683.71779999998"/>
    <s v="DG"/>
    <s v="Dollar General"/>
    <s v="Consumer Discretionary"/>
    <s v="General Merchandise Stores"/>
    <s v="Goodlettsville, Tennessee"/>
    <d v="2012-12-03T00:00:00"/>
    <n v="29534"/>
    <m/>
  </r>
  <r>
    <d v="2019-06-20T00:00:00"/>
    <s v="DG"/>
    <s v="sell"/>
    <n v="400"/>
    <n v="8"/>
    <s v="2019-06-20"/>
    <n v="139"/>
    <n v="139.03999300000001"/>
    <n v="138.08999600000001"/>
    <n v="138.80999800000001"/>
    <n v="138.49259900000001"/>
    <n v="1357200"/>
    <s v="DG"/>
    <x v="4"/>
    <s v="&gt;=$100.00"/>
    <n v="100"/>
    <n v="0.125"/>
    <n v="50"/>
    <n v="55397.039599999996"/>
    <s v="DG"/>
    <s v="Dollar General"/>
    <s v="Consumer Discretionary"/>
    <s v="General Merchandise Stores"/>
    <s v="Goodlettsville, Tennessee"/>
    <d v="2012-12-03T00:00:00"/>
    <n v="29534"/>
    <m/>
  </r>
  <r>
    <d v="2019-06-20T00:00:00"/>
    <s v="DG"/>
    <s v="buy"/>
    <n v="1300"/>
    <n v="15"/>
    <s v="2019-06-20"/>
    <n v="139"/>
    <n v="139.03999300000001"/>
    <n v="138.08999600000001"/>
    <n v="138.80999800000001"/>
    <n v="138.49259900000001"/>
    <n v="1357200"/>
    <s v="DG"/>
    <x v="9"/>
    <s v="&gt;=$100.00"/>
    <n v="100"/>
    <n v="0.125"/>
    <n v="162.5"/>
    <n v="180040.3787"/>
    <s v="DG"/>
    <s v="Dollar General"/>
    <s v="Consumer Discretionary"/>
    <s v="General Merchandise Stores"/>
    <s v="Goodlettsville, Tennessee"/>
    <d v="2012-12-03T00:00:00"/>
    <n v="29534"/>
    <m/>
  </r>
  <r>
    <d v="2019-04-01T00:00:00"/>
    <s v="MSFT"/>
    <s v="sell"/>
    <n v="600"/>
    <n v="5"/>
    <s v="2019-04-01"/>
    <n v="118.949997"/>
    <n v="119.110001"/>
    <n v="118.099998"/>
    <n v="119.019997"/>
    <n v="118.58105500000001"/>
    <n v="22789100"/>
    <s v="MSFT"/>
    <x v="12"/>
    <s v="&gt;=$100.00"/>
    <n v="100"/>
    <n v="0.125"/>
    <n v="75"/>
    <n v="71148.633000000002"/>
    <s v="MSFT"/>
    <s v="Microsoft Corp."/>
    <s v="Information Technology"/>
    <s v="Systems Software"/>
    <s v="Redmond, Washington"/>
    <d v="1994-06-01T00:00:00"/>
    <n v="789019"/>
    <n v="1975"/>
  </r>
  <r>
    <d v="2019-04-01T00:00:00"/>
    <s v="MSFT"/>
    <s v="buy"/>
    <n v="1100"/>
    <n v="11"/>
    <s v="2019-04-01"/>
    <n v="118.949997"/>
    <n v="119.110001"/>
    <n v="118.099998"/>
    <n v="119.019997"/>
    <n v="118.58105500000001"/>
    <n v="22789100"/>
    <s v="MSFT"/>
    <x v="1"/>
    <s v="&gt;=$100.00"/>
    <n v="100"/>
    <n v="0.125"/>
    <n v="137.5"/>
    <n v="130439.1605"/>
    <s v="MSFT"/>
    <s v="Microsoft Corp."/>
    <s v="Information Technology"/>
    <s v="Systems Software"/>
    <s v="Redmond, Washington"/>
    <d v="1994-06-01T00:00:00"/>
    <n v="789019"/>
    <n v="1975"/>
  </r>
  <r>
    <d v="2019-04-01T00:00:00"/>
    <s v="MSFT"/>
    <s v="sell"/>
    <n v="600"/>
    <n v="14"/>
    <s v="2019-04-01"/>
    <n v="118.949997"/>
    <n v="119.110001"/>
    <n v="118.099998"/>
    <n v="119.019997"/>
    <n v="118.58105500000001"/>
    <n v="22789100"/>
    <s v="MSFT"/>
    <x v="16"/>
    <s v="&gt;=$100.00"/>
    <n v="100"/>
    <n v="0.125"/>
    <n v="75"/>
    <n v="71148.633000000002"/>
    <s v="MSFT"/>
    <s v="Microsoft Corp."/>
    <s v="Information Technology"/>
    <s v="Systems Software"/>
    <s v="Redmond, Washington"/>
    <d v="1994-06-01T00:00:00"/>
    <n v="789019"/>
    <n v="1975"/>
  </r>
  <r>
    <d v="2019-04-01T00:00:00"/>
    <s v="MSFT"/>
    <s v="buy"/>
    <n v="1100"/>
    <n v="10"/>
    <s v="2019-04-01"/>
    <n v="118.949997"/>
    <n v="119.110001"/>
    <n v="118.099998"/>
    <n v="119.019997"/>
    <n v="118.58105500000001"/>
    <n v="22789100"/>
    <s v="MSFT"/>
    <x v="2"/>
    <s v="&gt;=$100.00"/>
    <n v="100"/>
    <n v="0.125"/>
    <n v="137.5"/>
    <n v="130439.1605"/>
    <s v="MSFT"/>
    <s v="Microsoft Corp."/>
    <s v="Information Technology"/>
    <s v="Systems Software"/>
    <s v="Redmond, Washington"/>
    <d v="1994-06-01T00:00:00"/>
    <n v="789019"/>
    <n v="1975"/>
  </r>
  <r>
    <d v="2019-04-02T00:00:00"/>
    <s v="MSFT"/>
    <s v="sell"/>
    <n v="200"/>
    <n v="6"/>
    <s v="2019-04-02"/>
    <n v="119.05999799999999"/>
    <n v="119.480003"/>
    <n v="118.519997"/>
    <n v="119.19000200000001"/>
    <n v="118.750435"/>
    <n v="18142300"/>
    <s v="MSFT"/>
    <x v="5"/>
    <s v="&gt;=$100.00"/>
    <n v="100"/>
    <n v="0.125"/>
    <n v="25"/>
    <n v="23750.087"/>
    <s v="MSFT"/>
    <s v="Microsoft Corp."/>
    <s v="Information Technology"/>
    <s v="Systems Software"/>
    <s v="Redmond, Washington"/>
    <d v="1994-06-01T00:00:00"/>
    <n v="789019"/>
    <n v="1975"/>
  </r>
  <r>
    <d v="2019-04-02T00:00:00"/>
    <s v="MSFT"/>
    <s v="buy"/>
    <n v="700"/>
    <n v="17"/>
    <s v="2019-04-02"/>
    <n v="119.05999799999999"/>
    <n v="119.480003"/>
    <n v="118.519997"/>
    <n v="119.19000200000001"/>
    <n v="118.750435"/>
    <n v="18142300"/>
    <s v="MSFT"/>
    <x v="17"/>
    <s v="&gt;=$100.00"/>
    <n v="100"/>
    <n v="0.125"/>
    <n v="87.5"/>
    <n v="83125.304499999998"/>
    <s v="MSFT"/>
    <s v="Microsoft Corp."/>
    <s v="Information Technology"/>
    <s v="Systems Software"/>
    <s v="Redmond, Washington"/>
    <d v="1994-06-01T00:00:00"/>
    <n v="789019"/>
    <n v="1975"/>
  </r>
  <r>
    <d v="2019-04-09T00:00:00"/>
    <s v="MSFT"/>
    <s v="buy"/>
    <n v="1800"/>
    <n v="17"/>
    <s v="2019-04-09"/>
    <n v="118.629997"/>
    <n v="119.540001"/>
    <n v="118.58000199999999"/>
    <n v="119.279999"/>
    <n v="118.840096"/>
    <n v="17612000"/>
    <s v="MSFT"/>
    <x v="17"/>
    <s v="&gt;=$100.00"/>
    <n v="100"/>
    <n v="0.125"/>
    <n v="225"/>
    <n v="213912.1728"/>
    <s v="MSFT"/>
    <s v="Microsoft Corp."/>
    <s v="Information Technology"/>
    <s v="Systems Software"/>
    <s v="Redmond, Washington"/>
    <d v="1994-06-01T00:00:00"/>
    <n v="789019"/>
    <n v="1975"/>
  </r>
  <r>
    <d v="2019-04-04T00:00:00"/>
    <s v="MSFT"/>
    <s v="buy"/>
    <n v="600"/>
    <n v="15"/>
    <s v="2019-04-04"/>
    <n v="120.099998"/>
    <n v="120.230003"/>
    <n v="118.379997"/>
    <n v="119.360001"/>
    <n v="118.9198"/>
    <n v="20112800"/>
    <s v="MSFT"/>
    <x v="9"/>
    <s v="&gt;=$100.00"/>
    <n v="100"/>
    <n v="0.125"/>
    <n v="75"/>
    <n v="71351.87999999999"/>
    <s v="MSFT"/>
    <s v="Microsoft Corp."/>
    <s v="Information Technology"/>
    <s v="Systems Software"/>
    <s v="Redmond, Washington"/>
    <d v="1994-06-01T00:00:00"/>
    <n v="789019"/>
    <n v="1975"/>
  </r>
  <r>
    <d v="2019-04-05T00:00:00"/>
    <s v="MSFT"/>
    <s v="buy"/>
    <n v="1900"/>
    <n v="19"/>
    <s v="2019-04-05"/>
    <n v="119.389999"/>
    <n v="120.230003"/>
    <n v="119.370003"/>
    <n v="119.889999"/>
    <n v="119.447845"/>
    <n v="15826200"/>
    <s v="MSFT"/>
    <x v="0"/>
    <s v="&gt;=$100.00"/>
    <n v="100"/>
    <n v="0.125"/>
    <n v="237.5"/>
    <n v="226950.90549999999"/>
    <s v="MSFT"/>
    <s v="Microsoft Corp."/>
    <s v="Information Technology"/>
    <s v="Systems Software"/>
    <s v="Redmond, Washington"/>
    <d v="1994-06-01T00:00:00"/>
    <n v="789019"/>
    <n v="1975"/>
  </r>
  <r>
    <d v="2019-04-05T00:00:00"/>
    <s v="MSFT"/>
    <s v="sell"/>
    <n v="1500"/>
    <n v="16"/>
    <s v="2019-04-05"/>
    <n v="119.389999"/>
    <n v="120.230003"/>
    <n v="119.370003"/>
    <n v="119.889999"/>
    <n v="119.447845"/>
    <n v="15826200"/>
    <s v="MSFT"/>
    <x v="8"/>
    <s v="&gt;=$100.00"/>
    <n v="100"/>
    <n v="0.125"/>
    <n v="187.5"/>
    <n v="179171.76749999999"/>
    <s v="MSFT"/>
    <s v="Microsoft Corp."/>
    <s v="Information Technology"/>
    <s v="Systems Software"/>
    <s v="Redmond, Washington"/>
    <d v="1994-06-01T00:00:00"/>
    <n v="789019"/>
    <n v="1975"/>
  </r>
  <r>
    <d v="2019-04-05T00:00:00"/>
    <s v="MSFT"/>
    <s v="buy"/>
    <n v="700"/>
    <n v="11"/>
    <s v="2019-04-05"/>
    <n v="119.389999"/>
    <n v="120.230003"/>
    <n v="119.370003"/>
    <n v="119.889999"/>
    <n v="119.447845"/>
    <n v="15826200"/>
    <s v="MSFT"/>
    <x v="1"/>
    <s v="&gt;=$100.00"/>
    <n v="100"/>
    <n v="0.125"/>
    <n v="87.5"/>
    <n v="83613.491500000004"/>
    <s v="MSFT"/>
    <s v="Microsoft Corp."/>
    <s v="Information Technology"/>
    <s v="Systems Software"/>
    <s v="Redmond, Washington"/>
    <d v="1994-06-01T00:00:00"/>
    <n v="789019"/>
    <n v="1975"/>
  </r>
  <r>
    <d v="2019-04-05T00:00:00"/>
    <s v="MSFT"/>
    <s v="buy"/>
    <n v="600"/>
    <n v="6"/>
    <s v="2019-04-05"/>
    <n v="119.389999"/>
    <n v="120.230003"/>
    <n v="119.370003"/>
    <n v="119.889999"/>
    <n v="119.447845"/>
    <n v="15826200"/>
    <s v="MSFT"/>
    <x v="5"/>
    <s v="&gt;=$100.00"/>
    <n v="100"/>
    <n v="0.125"/>
    <n v="75"/>
    <n v="71668.706999999995"/>
    <s v="MSFT"/>
    <s v="Microsoft Corp."/>
    <s v="Information Technology"/>
    <s v="Systems Software"/>
    <s v="Redmond, Washington"/>
    <d v="1994-06-01T00:00:00"/>
    <n v="789019"/>
    <n v="1975"/>
  </r>
  <r>
    <d v="2019-04-10T00:00:00"/>
    <s v="MSFT"/>
    <s v="sell"/>
    <n v="2000"/>
    <n v="12"/>
    <s v="2019-04-10"/>
    <n v="119.760002"/>
    <n v="120.349998"/>
    <n v="119.540001"/>
    <n v="120.19000200000001"/>
    <n v="119.746742"/>
    <n v="16477200"/>
    <s v="MSFT"/>
    <x v="11"/>
    <s v="&gt;=$100.00"/>
    <n v="100"/>
    <n v="0.125"/>
    <n v="250"/>
    <n v="239493.484"/>
    <s v="MSFT"/>
    <s v="Microsoft Corp."/>
    <s v="Information Technology"/>
    <s v="Systems Software"/>
    <s v="Redmond, Washington"/>
    <d v="1994-06-01T00:00:00"/>
    <n v="789019"/>
    <n v="1975"/>
  </r>
  <r>
    <d v="2019-04-10T00:00:00"/>
    <s v="MSFT"/>
    <s v="buy"/>
    <n v="500"/>
    <n v="8"/>
    <s v="2019-04-10"/>
    <n v="119.760002"/>
    <n v="120.349998"/>
    <n v="119.540001"/>
    <n v="120.19000200000001"/>
    <n v="119.746742"/>
    <n v="16477200"/>
    <s v="MSFT"/>
    <x v="4"/>
    <s v="&gt;=$100.00"/>
    <n v="100"/>
    <n v="0.125"/>
    <n v="62.5"/>
    <n v="59873.370999999999"/>
    <s v="MSFT"/>
    <s v="Microsoft Corp."/>
    <s v="Information Technology"/>
    <s v="Systems Software"/>
    <s v="Redmond, Washington"/>
    <d v="1994-06-01T00:00:00"/>
    <n v="789019"/>
    <n v="1975"/>
  </r>
  <r>
    <d v="2019-04-10T00:00:00"/>
    <s v="MSFT"/>
    <s v="sell"/>
    <n v="400"/>
    <n v="9"/>
    <s v="2019-04-10"/>
    <n v="119.760002"/>
    <n v="120.349998"/>
    <n v="119.540001"/>
    <n v="120.19000200000001"/>
    <n v="119.746742"/>
    <n v="16477200"/>
    <s v="MSFT"/>
    <x v="6"/>
    <s v="&gt;=$100.00"/>
    <n v="100"/>
    <n v="0.125"/>
    <n v="50"/>
    <n v="47898.696799999998"/>
    <s v="MSFT"/>
    <s v="Microsoft Corp."/>
    <s v="Information Technology"/>
    <s v="Systems Software"/>
    <s v="Redmond, Washington"/>
    <d v="1994-06-01T00:00:00"/>
    <n v="789019"/>
    <n v="1975"/>
  </r>
  <r>
    <d v="2019-04-10T00:00:00"/>
    <s v="MSFT"/>
    <s v="buy"/>
    <n v="1800"/>
    <n v="16"/>
    <s v="2019-04-10"/>
    <n v="119.760002"/>
    <n v="120.349998"/>
    <n v="119.540001"/>
    <n v="120.19000200000001"/>
    <n v="119.746742"/>
    <n v="16477200"/>
    <s v="MSFT"/>
    <x v="8"/>
    <s v="&gt;=$100.00"/>
    <n v="100"/>
    <n v="0.125"/>
    <n v="225"/>
    <n v="215544.13560000001"/>
    <s v="MSFT"/>
    <s v="Microsoft Corp."/>
    <s v="Information Technology"/>
    <s v="Systems Software"/>
    <s v="Redmond, Washington"/>
    <d v="1994-06-01T00:00:00"/>
    <n v="789019"/>
    <n v="1975"/>
  </r>
  <r>
    <d v="2019-04-11T00:00:00"/>
    <s v="MSFT"/>
    <s v="buy"/>
    <n v="1100"/>
    <n v="10"/>
    <s v="2019-04-11"/>
    <n v="120.540001"/>
    <n v="120.849998"/>
    <n v="119.91999800000001"/>
    <n v="120.33000199999999"/>
    <n v="119.88623"/>
    <n v="14209100"/>
    <s v="MSFT"/>
    <x v="2"/>
    <s v="&gt;=$100.00"/>
    <n v="100"/>
    <n v="0.125"/>
    <n v="137.5"/>
    <n v="131874.853"/>
    <s v="MSFT"/>
    <s v="Microsoft Corp."/>
    <s v="Information Technology"/>
    <s v="Systems Software"/>
    <s v="Redmond, Washington"/>
    <d v="1994-06-01T00:00:00"/>
    <n v="789019"/>
    <n v="1975"/>
  </r>
  <r>
    <d v="2019-04-11T00:00:00"/>
    <s v="MSFT"/>
    <s v="buy"/>
    <n v="2200"/>
    <n v="20"/>
    <s v="2019-04-11"/>
    <n v="120.540001"/>
    <n v="120.849998"/>
    <n v="119.91999800000001"/>
    <n v="120.33000199999999"/>
    <n v="119.88623"/>
    <n v="14209100"/>
    <s v="MSFT"/>
    <x v="15"/>
    <s v="&gt;=$100.00"/>
    <n v="100"/>
    <n v="0.125"/>
    <n v="275"/>
    <n v="263749.70600000001"/>
    <s v="MSFT"/>
    <s v="Microsoft Corp."/>
    <s v="Information Technology"/>
    <s v="Systems Software"/>
    <s v="Redmond, Washington"/>
    <d v="1994-06-01T00:00:00"/>
    <n v="789019"/>
    <n v="1975"/>
  </r>
  <r>
    <d v="2019-04-11T00:00:00"/>
    <s v="MSFT"/>
    <s v="sell"/>
    <n v="1900"/>
    <n v="19"/>
    <s v="2019-04-11"/>
    <n v="120.540001"/>
    <n v="120.849998"/>
    <n v="119.91999800000001"/>
    <n v="120.33000199999999"/>
    <n v="119.88623"/>
    <n v="14209100"/>
    <s v="MSFT"/>
    <x v="0"/>
    <s v="&gt;=$100.00"/>
    <n v="100"/>
    <n v="0.125"/>
    <n v="237.5"/>
    <n v="227783.837"/>
    <s v="MSFT"/>
    <s v="Microsoft Corp."/>
    <s v="Information Technology"/>
    <s v="Systems Software"/>
    <s v="Redmond, Washington"/>
    <d v="1994-06-01T00:00:00"/>
    <n v="789019"/>
    <n v="1975"/>
  </r>
  <r>
    <d v="2019-04-16T00:00:00"/>
    <s v="MSFT"/>
    <s v="buy"/>
    <n v="2000"/>
    <n v="17"/>
    <s v="2019-04-16"/>
    <n v="121.639999"/>
    <n v="121.650002"/>
    <n v="120.099998"/>
    <n v="120.769997"/>
    <n v="120.3246"/>
    <n v="14071800"/>
    <s v="MSFT"/>
    <x v="17"/>
    <s v="&gt;=$100.00"/>
    <n v="100"/>
    <n v="0.125"/>
    <n v="250"/>
    <n v="240649.2"/>
    <s v="MSFT"/>
    <s v="Microsoft Corp."/>
    <s v="Information Technology"/>
    <s v="Systems Software"/>
    <s v="Redmond, Washington"/>
    <d v="1994-06-01T00:00:00"/>
    <n v="789019"/>
    <n v="1975"/>
  </r>
  <r>
    <d v="2019-04-16T00:00:00"/>
    <s v="MSFT"/>
    <s v="buy"/>
    <n v="1200"/>
    <n v="18"/>
    <s v="2019-04-16"/>
    <n v="121.639999"/>
    <n v="121.650002"/>
    <n v="120.099998"/>
    <n v="120.769997"/>
    <n v="120.3246"/>
    <n v="14071800"/>
    <s v="MSFT"/>
    <x v="18"/>
    <s v="&gt;=$100.00"/>
    <n v="100"/>
    <n v="0.125"/>
    <n v="150"/>
    <n v="144389.51999999999"/>
    <s v="MSFT"/>
    <s v="Microsoft Corp."/>
    <s v="Information Technology"/>
    <s v="Systems Software"/>
    <s v="Redmond, Washington"/>
    <d v="1994-06-01T00:00:00"/>
    <n v="789019"/>
    <n v="1975"/>
  </r>
  <r>
    <d v="2019-04-12T00:00:00"/>
    <s v="MSFT"/>
    <s v="sell"/>
    <n v="200"/>
    <n v="2"/>
    <s v="2019-04-12"/>
    <n v="120.639999"/>
    <n v="120.980003"/>
    <n v="120.370003"/>
    <n v="120.949997"/>
    <n v="120.50393699999999"/>
    <n v="19745100"/>
    <s v="MSFT"/>
    <x v="10"/>
    <s v="&gt;=$100.00"/>
    <n v="100"/>
    <n v="0.125"/>
    <n v="25"/>
    <n v="24100.787400000001"/>
    <s v="MSFT"/>
    <s v="Microsoft Corp."/>
    <s v="Information Technology"/>
    <s v="Systems Software"/>
    <s v="Redmond, Washington"/>
    <d v="1994-06-01T00:00:00"/>
    <n v="789019"/>
    <n v="1975"/>
  </r>
  <r>
    <d v="2019-04-12T00:00:00"/>
    <s v="MSFT"/>
    <s v="buy"/>
    <n v="1300"/>
    <n v="19"/>
    <s v="2019-04-12"/>
    <n v="120.639999"/>
    <n v="120.980003"/>
    <n v="120.370003"/>
    <n v="120.949997"/>
    <n v="120.50393699999999"/>
    <n v="19745100"/>
    <s v="MSFT"/>
    <x v="0"/>
    <s v="&gt;=$100.00"/>
    <n v="100"/>
    <n v="0.125"/>
    <n v="162.5"/>
    <n v="156655.11809999999"/>
    <s v="MSFT"/>
    <s v="Microsoft Corp."/>
    <s v="Information Technology"/>
    <s v="Systems Software"/>
    <s v="Redmond, Washington"/>
    <d v="1994-06-01T00:00:00"/>
    <n v="789019"/>
    <n v="1975"/>
  </r>
  <r>
    <d v="2019-04-15T00:00:00"/>
    <s v="MSFT"/>
    <s v="sell"/>
    <n v="1500"/>
    <n v="16"/>
    <s v="2019-04-15"/>
    <n v="120.94000200000001"/>
    <n v="121.58000199999999"/>
    <n v="120.57"/>
    <n v="121.050003"/>
    <n v="120.603577"/>
    <n v="15792600"/>
    <s v="MSFT"/>
    <x v="8"/>
    <s v="&gt;=$100.00"/>
    <n v="100"/>
    <n v="0.125"/>
    <n v="187.5"/>
    <n v="180905.36550000001"/>
    <s v="MSFT"/>
    <s v="Microsoft Corp."/>
    <s v="Information Technology"/>
    <s v="Systems Software"/>
    <s v="Redmond, Washington"/>
    <d v="1994-06-01T00:00:00"/>
    <n v="789019"/>
    <n v="1975"/>
  </r>
  <r>
    <d v="2019-04-17T00:00:00"/>
    <s v="MSFT"/>
    <s v="buy"/>
    <n v="600"/>
    <n v="9"/>
    <s v="2019-04-17"/>
    <n v="121.239998"/>
    <n v="121.849998"/>
    <n v="120.540001"/>
    <n v="121.769997"/>
    <n v="121.320915"/>
    <n v="19300900"/>
    <s v="MSFT"/>
    <x v="6"/>
    <s v="&gt;=$100.00"/>
    <n v="100"/>
    <n v="0.125"/>
    <n v="75"/>
    <n v="72792.548999999999"/>
    <s v="MSFT"/>
    <s v="Microsoft Corp."/>
    <s v="Information Technology"/>
    <s v="Systems Software"/>
    <s v="Redmond, Washington"/>
    <d v="1994-06-01T00:00:00"/>
    <n v="789019"/>
    <n v="1975"/>
  </r>
  <r>
    <d v="2019-05-13T00:00:00"/>
    <s v="MSFT"/>
    <s v="sell"/>
    <n v="300"/>
    <n v="2"/>
    <s v="2019-05-13"/>
    <n v="124.110001"/>
    <n v="125.550003"/>
    <n v="123.040001"/>
    <n v="123.349998"/>
    <n v="122.895088"/>
    <n v="33944900"/>
    <s v="MSFT"/>
    <x v="10"/>
    <s v="&gt;=$100.00"/>
    <n v="100"/>
    <n v="0.125"/>
    <n v="37.5"/>
    <n v="36868.526400000002"/>
    <s v="MSFT"/>
    <s v="Microsoft Corp."/>
    <s v="Information Technology"/>
    <s v="Systems Software"/>
    <s v="Redmond, Washington"/>
    <d v="1994-06-01T00:00:00"/>
    <n v="789019"/>
    <n v="1975"/>
  </r>
  <r>
    <d v="2019-05-13T00:00:00"/>
    <s v="MSFT"/>
    <s v="buy"/>
    <n v="2700"/>
    <n v="18"/>
    <s v="2019-05-13"/>
    <n v="124.110001"/>
    <n v="125.550003"/>
    <n v="123.040001"/>
    <n v="123.349998"/>
    <n v="122.895088"/>
    <n v="33944900"/>
    <s v="MSFT"/>
    <x v="18"/>
    <s v="&gt;=$100.00"/>
    <n v="100"/>
    <n v="0.125"/>
    <n v="337.5"/>
    <n v="331816.73759999999"/>
    <s v="MSFT"/>
    <s v="Microsoft Corp."/>
    <s v="Information Technology"/>
    <s v="Systems Software"/>
    <s v="Redmond, Washington"/>
    <d v="1994-06-01T00:00:00"/>
    <n v="789019"/>
    <n v="1975"/>
  </r>
  <r>
    <d v="2019-04-18T00:00:00"/>
    <s v="MSFT"/>
    <s v="sell"/>
    <n v="600"/>
    <n v="6"/>
    <s v="2019-04-18"/>
    <n v="122.19000200000001"/>
    <n v="123.519997"/>
    <n v="121.300003"/>
    <n v="123.370003"/>
    <n v="122.91501599999999"/>
    <n v="27991000"/>
    <s v="MSFT"/>
    <x v="5"/>
    <s v="&gt;=$100.00"/>
    <n v="100"/>
    <n v="0.125"/>
    <n v="75"/>
    <n v="73749.00959999999"/>
    <s v="MSFT"/>
    <s v="Microsoft Corp."/>
    <s v="Information Technology"/>
    <s v="Systems Software"/>
    <s v="Redmond, Washington"/>
    <d v="1994-06-01T00:00:00"/>
    <n v="789019"/>
    <n v="1975"/>
  </r>
  <r>
    <d v="2019-06-04T00:00:00"/>
    <s v="MSFT"/>
    <s v="buy"/>
    <n v="1700"/>
    <n v="20"/>
    <s v="2019-06-04"/>
    <n v="121.279999"/>
    <n v="123.279999"/>
    <n v="120.650002"/>
    <n v="123.160004"/>
    <n v="123.160004"/>
    <n v="29382600"/>
    <s v="MSFT"/>
    <x v="15"/>
    <s v="&gt;=$100.00"/>
    <n v="100"/>
    <n v="0.125"/>
    <n v="212.5"/>
    <n v="209372.0068"/>
    <s v="MSFT"/>
    <s v="Microsoft Corp."/>
    <s v="Information Technology"/>
    <s v="Systems Software"/>
    <s v="Redmond, Washington"/>
    <d v="1994-06-01T00:00:00"/>
    <n v="789019"/>
    <n v="1975"/>
  </r>
  <r>
    <d v="2019-06-04T00:00:00"/>
    <s v="MSFT"/>
    <s v="sell"/>
    <n v="300"/>
    <n v="4"/>
    <s v="2019-06-04"/>
    <n v="121.279999"/>
    <n v="123.279999"/>
    <n v="120.650002"/>
    <n v="123.160004"/>
    <n v="123.160004"/>
    <n v="29382600"/>
    <s v="MSFT"/>
    <x v="14"/>
    <s v="&gt;=$100.00"/>
    <n v="100"/>
    <n v="0.125"/>
    <n v="37.5"/>
    <n v="36948.001199999999"/>
    <s v="MSFT"/>
    <s v="Microsoft Corp."/>
    <s v="Information Technology"/>
    <s v="Systems Software"/>
    <s v="Redmond, Washington"/>
    <d v="1994-06-01T00:00:00"/>
    <n v="789019"/>
    <n v="1975"/>
  </r>
  <r>
    <d v="2019-06-04T00:00:00"/>
    <s v="MSFT"/>
    <s v="sell"/>
    <n v="1800"/>
    <n v="18"/>
    <s v="2019-06-04"/>
    <n v="121.279999"/>
    <n v="123.279999"/>
    <n v="120.650002"/>
    <n v="123.160004"/>
    <n v="123.160004"/>
    <n v="29382600"/>
    <s v="MSFT"/>
    <x v="18"/>
    <s v="&gt;=$100.00"/>
    <n v="100"/>
    <n v="0.125"/>
    <n v="225"/>
    <n v="221688.00719999999"/>
    <s v="MSFT"/>
    <s v="Microsoft Corp."/>
    <s v="Information Technology"/>
    <s v="Systems Software"/>
    <s v="Redmond, Washington"/>
    <d v="1994-06-01T00:00:00"/>
    <n v="789019"/>
    <n v="1975"/>
  </r>
  <r>
    <d v="2019-04-22T00:00:00"/>
    <s v="MSFT"/>
    <s v="buy"/>
    <n v="1500"/>
    <n v="17"/>
    <s v="2019-04-22"/>
    <n v="122.620003"/>
    <n v="124"/>
    <n v="122.57"/>
    <n v="123.760002"/>
    <n v="123.30358099999999"/>
    <n v="15648700"/>
    <s v="MSFT"/>
    <x v="17"/>
    <s v="&gt;=$100.00"/>
    <n v="100"/>
    <n v="0.125"/>
    <n v="187.5"/>
    <n v="184955.37150000001"/>
    <s v="MSFT"/>
    <s v="Microsoft Corp."/>
    <s v="Information Technology"/>
    <s v="Systems Software"/>
    <s v="Redmond, Washington"/>
    <d v="1994-06-01T00:00:00"/>
    <n v="789019"/>
    <n v="1975"/>
  </r>
  <r>
    <d v="2019-04-22T00:00:00"/>
    <s v="MSFT"/>
    <s v="sell"/>
    <n v="500"/>
    <n v="10"/>
    <s v="2019-04-22"/>
    <n v="122.620003"/>
    <n v="124"/>
    <n v="122.57"/>
    <n v="123.760002"/>
    <n v="123.30358099999999"/>
    <n v="15648700"/>
    <s v="MSFT"/>
    <x v="2"/>
    <s v="&gt;=$100.00"/>
    <n v="100"/>
    <n v="0.125"/>
    <n v="62.5"/>
    <n v="61651.790500000003"/>
    <s v="MSFT"/>
    <s v="Microsoft Corp."/>
    <s v="Information Technology"/>
    <s v="Systems Software"/>
    <s v="Redmond, Washington"/>
    <d v="1994-06-01T00:00:00"/>
    <n v="789019"/>
    <n v="1975"/>
  </r>
  <r>
    <d v="2019-04-22T00:00:00"/>
    <s v="MSFT"/>
    <s v="sell"/>
    <n v="2000"/>
    <n v="11"/>
    <s v="2019-04-22"/>
    <n v="122.620003"/>
    <n v="124"/>
    <n v="122.57"/>
    <n v="123.760002"/>
    <n v="123.30358099999999"/>
    <n v="15648700"/>
    <s v="MSFT"/>
    <x v="1"/>
    <s v="&gt;=$100.00"/>
    <n v="100"/>
    <n v="0.125"/>
    <n v="250"/>
    <n v="246607.16200000001"/>
    <s v="MSFT"/>
    <s v="Microsoft Corp."/>
    <s v="Information Technology"/>
    <s v="Systems Software"/>
    <s v="Redmond, Washington"/>
    <d v="1994-06-01T00:00:00"/>
    <n v="789019"/>
    <n v="1975"/>
  </r>
  <r>
    <d v="2019-04-22T00:00:00"/>
    <s v="MSFT"/>
    <s v="buy"/>
    <n v="2000"/>
    <n v="18"/>
    <s v="2019-04-22"/>
    <n v="122.620003"/>
    <n v="124"/>
    <n v="122.57"/>
    <n v="123.760002"/>
    <n v="123.30358099999999"/>
    <n v="15648700"/>
    <s v="MSFT"/>
    <x v="18"/>
    <s v="&gt;=$100.00"/>
    <n v="100"/>
    <n v="0.125"/>
    <n v="250"/>
    <n v="246607.16200000001"/>
    <s v="MSFT"/>
    <s v="Microsoft Corp."/>
    <s v="Information Technology"/>
    <s v="Systems Software"/>
    <s v="Redmond, Washington"/>
    <d v="1994-06-01T00:00:00"/>
    <n v="789019"/>
    <n v="1975"/>
  </r>
  <r>
    <d v="2019-04-24T00:00:00"/>
    <s v="MSFT"/>
    <s v="sell"/>
    <n v="1400"/>
    <n v="18"/>
    <s v="2019-04-24"/>
    <n v="125.790001"/>
    <n v="125.849998"/>
    <n v="124.519997"/>
    <n v="125.010002"/>
    <n v="124.548965"/>
    <n v="31257000"/>
    <s v="MSFT"/>
    <x v="18"/>
    <s v="&gt;=$100.00"/>
    <n v="100"/>
    <n v="0.125"/>
    <n v="175"/>
    <n v="174368.55100000001"/>
    <s v="MSFT"/>
    <s v="Microsoft Corp."/>
    <s v="Information Technology"/>
    <s v="Systems Software"/>
    <s v="Redmond, Washington"/>
    <d v="1994-06-01T00:00:00"/>
    <n v="789019"/>
    <n v="1975"/>
  </r>
  <r>
    <d v="2019-04-24T00:00:00"/>
    <s v="MSFT"/>
    <s v="sell"/>
    <n v="100"/>
    <n v="2"/>
    <s v="2019-04-24"/>
    <n v="125.790001"/>
    <n v="125.849998"/>
    <n v="124.519997"/>
    <n v="125.010002"/>
    <n v="124.548965"/>
    <n v="31257000"/>
    <s v="MSFT"/>
    <x v="10"/>
    <s v="&gt;=$100.00"/>
    <n v="100"/>
    <n v="0.125"/>
    <n v="12.5"/>
    <n v="12454.896500000001"/>
    <s v="MSFT"/>
    <s v="Microsoft Corp."/>
    <s v="Information Technology"/>
    <s v="Systems Software"/>
    <s v="Redmond, Washington"/>
    <d v="1994-06-01T00:00:00"/>
    <n v="789019"/>
    <n v="1975"/>
  </r>
  <r>
    <d v="2019-05-29T00:00:00"/>
    <s v="MSFT"/>
    <s v="sell"/>
    <n v="1800"/>
    <n v="9"/>
    <s v="2019-05-29"/>
    <n v="125.379997"/>
    <n v="125.389999"/>
    <n v="124.040001"/>
    <n v="124.94000200000001"/>
    <n v="124.94000200000001"/>
    <n v="22763100"/>
    <s v="MSFT"/>
    <x v="6"/>
    <s v="&gt;=$100.00"/>
    <n v="100"/>
    <n v="0.125"/>
    <n v="225"/>
    <n v="224892.0036"/>
    <s v="MSFT"/>
    <s v="Microsoft Corp."/>
    <s v="Information Technology"/>
    <s v="Systems Software"/>
    <s v="Redmond, Washington"/>
    <d v="1994-06-01T00:00:00"/>
    <n v="789019"/>
    <n v="1975"/>
  </r>
  <r>
    <d v="2019-05-29T00:00:00"/>
    <s v="MSFT"/>
    <s v="sell"/>
    <n v="100"/>
    <n v="2"/>
    <s v="2019-05-29"/>
    <n v="125.379997"/>
    <n v="125.389999"/>
    <n v="124.040001"/>
    <n v="124.94000200000001"/>
    <n v="124.94000200000001"/>
    <n v="22763100"/>
    <s v="MSFT"/>
    <x v="10"/>
    <s v="&gt;=$100.00"/>
    <n v="100"/>
    <n v="0.125"/>
    <n v="12.5"/>
    <n v="12494.0002"/>
    <s v="MSFT"/>
    <s v="Microsoft Corp."/>
    <s v="Information Technology"/>
    <s v="Systems Software"/>
    <s v="Redmond, Washington"/>
    <d v="1994-06-01T00:00:00"/>
    <n v="789019"/>
    <n v="1975"/>
  </r>
  <r>
    <d v="2019-04-23T00:00:00"/>
    <s v="MSFT"/>
    <s v="buy"/>
    <n v="700"/>
    <n v="14"/>
    <s v="2019-04-23"/>
    <n v="124.099998"/>
    <n v="125.58000199999999"/>
    <n v="123.83000199999999"/>
    <n v="125.44000200000001"/>
    <n v="124.977379"/>
    <n v="24025500"/>
    <s v="MSFT"/>
    <x v="16"/>
    <s v="&gt;=$100.00"/>
    <n v="100"/>
    <n v="0.125"/>
    <n v="87.5"/>
    <n v="87484.165299999993"/>
    <s v="MSFT"/>
    <s v="Microsoft Corp."/>
    <s v="Information Technology"/>
    <s v="Systems Software"/>
    <s v="Redmond, Washington"/>
    <d v="1994-06-01T00:00:00"/>
    <n v="789019"/>
    <n v="1975"/>
  </r>
  <r>
    <d v="2019-04-23T00:00:00"/>
    <s v="MSFT"/>
    <s v="buy"/>
    <n v="1100"/>
    <n v="13"/>
    <s v="2019-04-23"/>
    <n v="124.099998"/>
    <n v="125.58000199999999"/>
    <n v="123.83000199999999"/>
    <n v="125.44000200000001"/>
    <n v="124.977379"/>
    <n v="24025500"/>
    <s v="MSFT"/>
    <x v="13"/>
    <s v="&gt;=$100.00"/>
    <n v="100"/>
    <n v="0.125"/>
    <n v="137.5"/>
    <n v="137475.11689999999"/>
    <s v="MSFT"/>
    <s v="Microsoft Corp."/>
    <s v="Information Technology"/>
    <s v="Systems Software"/>
    <s v="Redmond, Washington"/>
    <d v="1994-06-01T00:00:00"/>
    <n v="789019"/>
    <n v="1975"/>
  </r>
  <r>
    <d v="2019-05-09T00:00:00"/>
    <s v="MSFT"/>
    <s v="sell"/>
    <n v="700"/>
    <n v="9"/>
    <s v="2019-05-09"/>
    <n v="124.290001"/>
    <n v="125.790001"/>
    <n v="123.57"/>
    <n v="125.5"/>
    <n v="125.037155"/>
    <n v="27235800"/>
    <s v="MSFT"/>
    <x v="6"/>
    <s v="&gt;=$100.00"/>
    <n v="100"/>
    <n v="0.125"/>
    <n v="87.5"/>
    <n v="87526.008499999996"/>
    <s v="MSFT"/>
    <s v="Microsoft Corp."/>
    <s v="Information Technology"/>
    <s v="Systems Software"/>
    <s v="Redmond, Washington"/>
    <d v="1994-06-01T00:00:00"/>
    <n v="789019"/>
    <n v="1975"/>
  </r>
  <r>
    <d v="2019-05-09T00:00:00"/>
    <s v="MSFT"/>
    <s v="buy"/>
    <n v="100"/>
    <n v="2"/>
    <s v="2019-05-09"/>
    <n v="124.290001"/>
    <n v="125.790001"/>
    <n v="123.57"/>
    <n v="125.5"/>
    <n v="125.037155"/>
    <n v="27235800"/>
    <s v="MSFT"/>
    <x v="10"/>
    <s v="&gt;=$100.00"/>
    <n v="100"/>
    <n v="0.125"/>
    <n v="12.5"/>
    <n v="12503.7155"/>
    <s v="MSFT"/>
    <s v="Microsoft Corp."/>
    <s v="Information Technology"/>
    <s v="Systems Software"/>
    <s v="Redmond, Washington"/>
    <d v="1994-06-01T00:00:00"/>
    <n v="789019"/>
    <n v="1975"/>
  </r>
  <r>
    <d v="2019-05-09T00:00:00"/>
    <s v="MSFT"/>
    <s v="buy"/>
    <n v="1300"/>
    <n v="14"/>
    <s v="2019-05-09"/>
    <n v="124.290001"/>
    <n v="125.790001"/>
    <n v="123.57"/>
    <n v="125.5"/>
    <n v="125.037155"/>
    <n v="27235800"/>
    <s v="MSFT"/>
    <x v="16"/>
    <s v="&gt;=$100.00"/>
    <n v="100"/>
    <n v="0.125"/>
    <n v="162.5"/>
    <n v="162548.3015"/>
    <s v="MSFT"/>
    <s v="Microsoft Corp."/>
    <s v="Information Technology"/>
    <s v="Systems Software"/>
    <s v="Redmond, Washington"/>
    <d v="1994-06-01T00:00:00"/>
    <n v="789019"/>
    <n v="1975"/>
  </r>
  <r>
    <d v="2019-05-08T00:00:00"/>
    <s v="MSFT"/>
    <s v="buy"/>
    <n v="100"/>
    <n v="6"/>
    <s v="2019-05-08"/>
    <n v="125.44000200000001"/>
    <n v="126.370003"/>
    <n v="124.75"/>
    <n v="125.510002"/>
    <n v="125.047127"/>
    <n v="28419000"/>
    <s v="MSFT"/>
    <x v="5"/>
    <s v="&gt;=$100.00"/>
    <n v="100"/>
    <n v="0.125"/>
    <n v="12.5"/>
    <n v="12504.7127"/>
    <s v="MSFT"/>
    <s v="Microsoft Corp."/>
    <s v="Information Technology"/>
    <s v="Systems Software"/>
    <s v="Redmond, Washington"/>
    <d v="1994-06-01T00:00:00"/>
    <n v="789019"/>
    <n v="1975"/>
  </r>
  <r>
    <d v="2019-05-08T00:00:00"/>
    <s v="MSFT"/>
    <s v="sell"/>
    <n v="600"/>
    <n v="5"/>
    <s v="2019-05-08"/>
    <n v="125.44000200000001"/>
    <n v="126.370003"/>
    <n v="124.75"/>
    <n v="125.510002"/>
    <n v="125.047127"/>
    <n v="28419000"/>
    <s v="MSFT"/>
    <x v="12"/>
    <s v="&gt;=$100.00"/>
    <n v="100"/>
    <n v="0.125"/>
    <n v="75"/>
    <n v="75028.276200000008"/>
    <s v="MSFT"/>
    <s v="Microsoft Corp."/>
    <s v="Information Technology"/>
    <s v="Systems Software"/>
    <s v="Redmond, Washington"/>
    <d v="1994-06-01T00:00:00"/>
    <n v="789019"/>
    <n v="1975"/>
  </r>
  <r>
    <d v="2019-05-08T00:00:00"/>
    <s v="MSFT"/>
    <s v="sell"/>
    <n v="1200"/>
    <n v="12"/>
    <s v="2019-05-08"/>
    <n v="125.44000200000001"/>
    <n v="126.370003"/>
    <n v="124.75"/>
    <n v="125.510002"/>
    <n v="125.047127"/>
    <n v="28419000"/>
    <s v="MSFT"/>
    <x v="11"/>
    <s v="&gt;=$100.00"/>
    <n v="100"/>
    <n v="0.125"/>
    <n v="150"/>
    <n v="150056.55239999999"/>
    <s v="MSFT"/>
    <s v="Microsoft Corp."/>
    <s v="Information Technology"/>
    <s v="Systems Software"/>
    <s v="Redmond, Washington"/>
    <d v="1994-06-01T00:00:00"/>
    <n v="789019"/>
    <n v="1975"/>
  </r>
  <r>
    <d v="2019-05-07T00:00:00"/>
    <s v="MSFT"/>
    <s v="buy"/>
    <n v="500"/>
    <n v="5"/>
    <s v="2019-05-07"/>
    <n v="126.459999"/>
    <n v="127.18"/>
    <n v="124.220001"/>
    <n v="125.519997"/>
    <n v="125.05708300000001"/>
    <n v="36017700"/>
    <s v="MSFT"/>
    <x v="12"/>
    <s v="&gt;=$100.00"/>
    <n v="100"/>
    <n v="0.125"/>
    <n v="62.5"/>
    <n v="62528.541499999999"/>
    <s v="MSFT"/>
    <s v="Microsoft Corp."/>
    <s v="Information Technology"/>
    <s v="Systems Software"/>
    <s v="Redmond, Washington"/>
    <d v="1994-06-01T00:00:00"/>
    <n v="789019"/>
    <n v="1975"/>
  </r>
  <r>
    <d v="2019-05-30T00:00:00"/>
    <s v="MSFT"/>
    <s v="sell"/>
    <n v="1800"/>
    <n v="14"/>
    <s v="2019-05-30"/>
    <n v="125.260002"/>
    <n v="125.760002"/>
    <n v="124.779999"/>
    <n v="125.730003"/>
    <n v="125.730003"/>
    <n v="16829600"/>
    <s v="MSFT"/>
    <x v="16"/>
    <s v="&gt;=$100.00"/>
    <n v="100"/>
    <n v="0.125"/>
    <n v="225"/>
    <n v="226314.00539999999"/>
    <s v="MSFT"/>
    <s v="Microsoft Corp."/>
    <s v="Information Technology"/>
    <s v="Systems Software"/>
    <s v="Redmond, Washington"/>
    <d v="1994-06-01T00:00:00"/>
    <n v="789019"/>
    <n v="1975"/>
  </r>
  <r>
    <d v="2019-05-30T00:00:00"/>
    <s v="MSFT"/>
    <s v="sell"/>
    <n v="200"/>
    <n v="3"/>
    <s v="2019-05-30"/>
    <n v="125.260002"/>
    <n v="125.760002"/>
    <n v="124.779999"/>
    <n v="125.730003"/>
    <n v="125.730003"/>
    <n v="16829600"/>
    <s v="MSFT"/>
    <x v="3"/>
    <s v="&gt;=$100.00"/>
    <n v="100"/>
    <n v="0.125"/>
    <n v="25"/>
    <n v="25146.000599999999"/>
    <s v="MSFT"/>
    <s v="Microsoft Corp."/>
    <s v="Information Technology"/>
    <s v="Systems Software"/>
    <s v="Redmond, Washington"/>
    <d v="1994-06-01T00:00:00"/>
    <n v="789019"/>
    <n v="1975"/>
  </r>
  <r>
    <d v="2019-05-30T00:00:00"/>
    <s v="MSFT"/>
    <s v="sell"/>
    <n v="1800"/>
    <n v="18"/>
    <s v="2019-05-30"/>
    <n v="125.260002"/>
    <n v="125.760002"/>
    <n v="124.779999"/>
    <n v="125.730003"/>
    <n v="125.730003"/>
    <n v="16829600"/>
    <s v="MSFT"/>
    <x v="18"/>
    <s v="&gt;=$100.00"/>
    <n v="100"/>
    <n v="0.125"/>
    <n v="225"/>
    <n v="226314.00539999999"/>
    <s v="MSFT"/>
    <s v="Microsoft Corp."/>
    <s v="Information Technology"/>
    <s v="Systems Software"/>
    <s v="Redmond, Washington"/>
    <d v="1994-06-01T00:00:00"/>
    <n v="789019"/>
    <n v="1975"/>
  </r>
  <r>
    <d v="2019-05-02T00:00:00"/>
    <s v="MSFT"/>
    <s v="buy"/>
    <n v="2400"/>
    <n v="13"/>
    <s v="2019-05-02"/>
    <n v="127.980003"/>
    <n v="128"/>
    <n v="125.519997"/>
    <n v="126.209999"/>
    <n v="125.74453699999999"/>
    <n v="27350200"/>
    <s v="MSFT"/>
    <x v="13"/>
    <s v="&gt;=$100.00"/>
    <n v="100"/>
    <n v="0.125"/>
    <n v="300"/>
    <n v="301786.88880000002"/>
    <s v="MSFT"/>
    <s v="Microsoft Corp."/>
    <s v="Information Technology"/>
    <s v="Systems Software"/>
    <s v="Redmond, Washington"/>
    <d v="1994-06-01T00:00:00"/>
    <n v="789019"/>
    <n v="1975"/>
  </r>
  <r>
    <d v="2019-05-02T00:00:00"/>
    <s v="MSFT"/>
    <s v="buy"/>
    <n v="500"/>
    <n v="19"/>
    <s v="2019-05-02"/>
    <n v="127.980003"/>
    <n v="128"/>
    <n v="125.519997"/>
    <n v="126.209999"/>
    <n v="125.74453699999999"/>
    <n v="27350200"/>
    <s v="MSFT"/>
    <x v="0"/>
    <s v="&gt;=$100.00"/>
    <n v="100"/>
    <n v="0.125"/>
    <n v="62.5"/>
    <n v="62872.268499999998"/>
    <s v="MSFT"/>
    <s v="Microsoft Corp."/>
    <s v="Information Technology"/>
    <s v="Systems Software"/>
    <s v="Redmond, Washington"/>
    <d v="1994-06-01T00:00:00"/>
    <n v="789019"/>
    <n v="1975"/>
  </r>
  <r>
    <d v="2019-06-05T00:00:00"/>
    <s v="MSFT"/>
    <s v="buy"/>
    <n v="1200"/>
    <n v="14"/>
    <s v="2019-06-05"/>
    <n v="124.949997"/>
    <n v="125.870003"/>
    <n v="124.209999"/>
    <n v="125.83000199999999"/>
    <n v="125.83000199999999"/>
    <n v="24926100"/>
    <s v="MSFT"/>
    <x v="16"/>
    <s v="&gt;=$100.00"/>
    <n v="100"/>
    <n v="0.125"/>
    <n v="150"/>
    <n v="150996.0024"/>
    <s v="MSFT"/>
    <s v="Microsoft Corp."/>
    <s v="Information Technology"/>
    <s v="Systems Software"/>
    <s v="Redmond, Washington"/>
    <d v="1994-06-01T00:00:00"/>
    <n v="789019"/>
    <n v="1975"/>
  </r>
  <r>
    <d v="2019-06-05T00:00:00"/>
    <s v="MSFT"/>
    <s v="sell"/>
    <n v="800"/>
    <n v="6"/>
    <s v="2019-06-05"/>
    <n v="124.949997"/>
    <n v="125.870003"/>
    <n v="124.209999"/>
    <n v="125.83000199999999"/>
    <n v="125.83000199999999"/>
    <n v="24926100"/>
    <s v="MSFT"/>
    <x v="5"/>
    <s v="&gt;=$100.00"/>
    <n v="100"/>
    <n v="0.125"/>
    <n v="100"/>
    <n v="100664.0016"/>
    <s v="MSFT"/>
    <s v="Microsoft Corp."/>
    <s v="Information Technology"/>
    <s v="Systems Software"/>
    <s v="Redmond, Washington"/>
    <d v="1994-06-01T00:00:00"/>
    <n v="789019"/>
    <n v="1975"/>
  </r>
  <r>
    <d v="2019-06-05T00:00:00"/>
    <s v="MSFT"/>
    <s v="sell"/>
    <n v="1000"/>
    <n v="13"/>
    <s v="2019-06-05"/>
    <n v="124.949997"/>
    <n v="125.870003"/>
    <n v="124.209999"/>
    <n v="125.83000199999999"/>
    <n v="125.83000199999999"/>
    <n v="24926100"/>
    <s v="MSFT"/>
    <x v="13"/>
    <s v="&gt;=$100.00"/>
    <n v="100"/>
    <n v="0.125"/>
    <n v="125"/>
    <n v="125830.00199999999"/>
    <s v="MSFT"/>
    <s v="Microsoft Corp."/>
    <s v="Information Technology"/>
    <s v="Systems Software"/>
    <s v="Redmond, Washington"/>
    <d v="1994-06-01T00:00:00"/>
    <n v="789019"/>
    <n v="1975"/>
  </r>
  <r>
    <d v="2019-05-28T00:00:00"/>
    <s v="MSFT"/>
    <s v="sell"/>
    <n v="1900"/>
    <n v="12"/>
    <s v="2019-05-28"/>
    <n v="126.980003"/>
    <n v="128"/>
    <n v="126.050003"/>
    <n v="126.160004"/>
    <n v="126.160004"/>
    <n v="23128400"/>
    <s v="MSFT"/>
    <x v="11"/>
    <s v="&gt;=$100.00"/>
    <n v="100"/>
    <n v="0.125"/>
    <n v="237.5"/>
    <n v="239704.00760000001"/>
    <s v="MSFT"/>
    <s v="Microsoft Corp."/>
    <s v="Information Technology"/>
    <s v="Systems Software"/>
    <s v="Redmond, Washington"/>
    <d v="1994-06-01T00:00:00"/>
    <n v="789019"/>
    <n v="1975"/>
  </r>
  <r>
    <d v="2019-05-28T00:00:00"/>
    <s v="MSFT"/>
    <s v="buy"/>
    <n v="1300"/>
    <n v="20"/>
    <s v="2019-05-28"/>
    <n v="126.980003"/>
    <n v="128"/>
    <n v="126.050003"/>
    <n v="126.160004"/>
    <n v="126.160004"/>
    <n v="23128400"/>
    <s v="MSFT"/>
    <x v="15"/>
    <s v="&gt;=$100.00"/>
    <n v="100"/>
    <n v="0.125"/>
    <n v="162.5"/>
    <n v="164008.00520000001"/>
    <s v="MSFT"/>
    <s v="Microsoft Corp."/>
    <s v="Information Technology"/>
    <s v="Systems Software"/>
    <s v="Redmond, Washington"/>
    <d v="1994-06-01T00:00:00"/>
    <n v="789019"/>
    <n v="1975"/>
  </r>
  <r>
    <d v="2019-05-20T00:00:00"/>
    <s v="MSFT"/>
    <s v="sell"/>
    <n v="3000"/>
    <n v="19"/>
    <s v="2019-05-20"/>
    <n v="126.519997"/>
    <n v="127.589996"/>
    <n v="125.760002"/>
    <n v="126.220001"/>
    <n v="126.220001"/>
    <n v="23706900"/>
    <s v="MSFT"/>
    <x v="0"/>
    <s v="&gt;=$100.00"/>
    <n v="100"/>
    <n v="0.125"/>
    <n v="375"/>
    <n v="378660.00300000003"/>
    <s v="MSFT"/>
    <s v="Microsoft Corp."/>
    <s v="Information Technology"/>
    <s v="Systems Software"/>
    <s v="Redmond, Washington"/>
    <d v="1994-06-01T00:00:00"/>
    <n v="789019"/>
    <n v="1975"/>
  </r>
  <r>
    <d v="2019-05-20T00:00:00"/>
    <s v="MSFT"/>
    <s v="buy"/>
    <n v="1700"/>
    <n v="16"/>
    <s v="2019-05-20"/>
    <n v="126.519997"/>
    <n v="127.589996"/>
    <n v="125.760002"/>
    <n v="126.220001"/>
    <n v="126.220001"/>
    <n v="23706900"/>
    <s v="MSFT"/>
    <x v="8"/>
    <s v="&gt;=$100.00"/>
    <n v="100"/>
    <n v="0.125"/>
    <n v="212.5"/>
    <n v="214574.00169999999"/>
    <s v="MSFT"/>
    <s v="Microsoft Corp."/>
    <s v="Information Technology"/>
    <s v="Systems Software"/>
    <s v="Redmond, Washington"/>
    <d v="1994-06-01T00:00:00"/>
    <n v="789019"/>
    <n v="1975"/>
  </r>
  <r>
    <d v="2019-05-20T00:00:00"/>
    <s v="MSFT"/>
    <s v="buy"/>
    <n v="1400"/>
    <n v="18"/>
    <s v="2019-05-20"/>
    <n v="126.519997"/>
    <n v="127.589996"/>
    <n v="125.760002"/>
    <n v="126.220001"/>
    <n v="126.220001"/>
    <n v="23706900"/>
    <s v="MSFT"/>
    <x v="18"/>
    <s v="&gt;=$100.00"/>
    <n v="100"/>
    <n v="0.125"/>
    <n v="175"/>
    <n v="176708.00140000001"/>
    <s v="MSFT"/>
    <s v="Microsoft Corp."/>
    <s v="Information Technology"/>
    <s v="Systems Software"/>
    <s v="Redmond, Washington"/>
    <d v="1994-06-01T00:00:00"/>
    <n v="789019"/>
    <n v="1975"/>
  </r>
  <r>
    <d v="2019-05-20T00:00:00"/>
    <s v="MSFT"/>
    <s v="sell"/>
    <n v="300"/>
    <n v="4"/>
    <s v="2019-05-20"/>
    <n v="126.519997"/>
    <n v="127.589996"/>
    <n v="125.760002"/>
    <n v="126.220001"/>
    <n v="126.220001"/>
    <n v="23706900"/>
    <s v="MSFT"/>
    <x v="14"/>
    <s v="&gt;=$100.00"/>
    <n v="100"/>
    <n v="0.125"/>
    <n v="37.5"/>
    <n v="37866.0003"/>
    <s v="MSFT"/>
    <s v="Microsoft Corp."/>
    <s v="Information Technology"/>
    <s v="Systems Software"/>
    <s v="Redmond, Washington"/>
    <d v="1994-06-01T00:00:00"/>
    <n v="789019"/>
    <n v="1975"/>
  </r>
  <r>
    <d v="2019-05-24T00:00:00"/>
    <s v="MSFT"/>
    <s v="buy"/>
    <n v="400"/>
    <n v="6"/>
    <s v="2019-05-24"/>
    <n v="126.910004"/>
    <n v="127.41999800000001"/>
    <n v="125.970001"/>
    <n v="126.239998"/>
    <n v="126.239998"/>
    <n v="14123400"/>
    <s v="MSFT"/>
    <x v="5"/>
    <s v="&gt;=$100.00"/>
    <n v="100"/>
    <n v="0.125"/>
    <n v="50"/>
    <n v="50495.999199999998"/>
    <s v="MSFT"/>
    <s v="Microsoft Corp."/>
    <s v="Information Technology"/>
    <s v="Systems Software"/>
    <s v="Redmond, Washington"/>
    <d v="1994-06-01T00:00:00"/>
    <n v="789019"/>
    <n v="1975"/>
  </r>
  <r>
    <d v="2019-05-10T00:00:00"/>
    <s v="MSFT"/>
    <s v="buy"/>
    <n v="500"/>
    <n v="14"/>
    <s v="2019-05-10"/>
    <n v="124.910004"/>
    <n v="127.93"/>
    <n v="123.82"/>
    <n v="127.129997"/>
    <n v="126.661148"/>
    <n v="30915100"/>
    <s v="MSFT"/>
    <x v="16"/>
    <s v="&gt;=$100.00"/>
    <n v="100"/>
    <n v="0.125"/>
    <n v="62.5"/>
    <n v="63330.574000000001"/>
    <s v="MSFT"/>
    <s v="Microsoft Corp."/>
    <s v="Information Technology"/>
    <s v="Systems Software"/>
    <s v="Redmond, Washington"/>
    <d v="1994-06-01T00:00:00"/>
    <n v="789019"/>
    <n v="1975"/>
  </r>
  <r>
    <d v="2019-05-10T00:00:00"/>
    <s v="MSFT"/>
    <s v="buy"/>
    <n v="1600"/>
    <n v="12"/>
    <s v="2019-05-10"/>
    <n v="124.910004"/>
    <n v="127.93"/>
    <n v="123.82"/>
    <n v="127.129997"/>
    <n v="126.661148"/>
    <n v="30915100"/>
    <s v="MSFT"/>
    <x v="11"/>
    <s v="&gt;=$100.00"/>
    <n v="100"/>
    <n v="0.125"/>
    <n v="200"/>
    <n v="202657.83679999999"/>
    <s v="MSFT"/>
    <s v="Microsoft Corp."/>
    <s v="Information Technology"/>
    <s v="Systems Software"/>
    <s v="Redmond, Washington"/>
    <d v="1994-06-01T00:00:00"/>
    <n v="789019"/>
    <n v="1975"/>
  </r>
  <r>
    <d v="2019-05-10T00:00:00"/>
    <s v="MSFT"/>
    <s v="sell"/>
    <n v="2400"/>
    <n v="18"/>
    <s v="2019-05-10"/>
    <n v="124.910004"/>
    <n v="127.93"/>
    <n v="123.82"/>
    <n v="127.129997"/>
    <n v="126.661148"/>
    <n v="30915100"/>
    <s v="MSFT"/>
    <x v="18"/>
    <s v="&gt;=$100.00"/>
    <n v="100"/>
    <n v="0.125"/>
    <n v="300"/>
    <n v="303986.75520000001"/>
    <s v="MSFT"/>
    <s v="Microsoft Corp."/>
    <s v="Information Technology"/>
    <s v="Systems Software"/>
    <s v="Redmond, Washington"/>
    <d v="1994-06-01T00:00:00"/>
    <n v="789019"/>
    <n v="1975"/>
  </r>
  <r>
    <d v="2019-05-01T00:00:00"/>
    <s v="MSFT"/>
    <s v="buy"/>
    <n v="1600"/>
    <n v="18"/>
    <s v="2019-05-01"/>
    <n v="130.529999"/>
    <n v="130.64999399999999"/>
    <n v="127.699997"/>
    <n v="127.879997"/>
    <n v="127.408379"/>
    <n v="26821700"/>
    <s v="MSFT"/>
    <x v="18"/>
    <s v="&gt;=$100.00"/>
    <n v="100"/>
    <n v="0.125"/>
    <n v="200"/>
    <n v="203853.40640000001"/>
    <s v="MSFT"/>
    <s v="Microsoft Corp."/>
    <s v="Information Technology"/>
    <s v="Systems Software"/>
    <s v="Redmond, Washington"/>
    <d v="1994-06-01T00:00:00"/>
    <n v="789019"/>
    <n v="1975"/>
  </r>
  <r>
    <d v="2019-05-01T00:00:00"/>
    <s v="MSFT"/>
    <s v="buy"/>
    <n v="700"/>
    <n v="9"/>
    <s v="2019-05-01"/>
    <n v="130.529999"/>
    <n v="130.64999399999999"/>
    <n v="127.699997"/>
    <n v="127.879997"/>
    <n v="127.408379"/>
    <n v="26821700"/>
    <s v="MSFT"/>
    <x v="6"/>
    <s v="&gt;=$100.00"/>
    <n v="100"/>
    <n v="0.125"/>
    <n v="87.5"/>
    <n v="89185.86529999999"/>
    <s v="MSFT"/>
    <s v="Microsoft Corp."/>
    <s v="Information Technology"/>
    <s v="Systems Software"/>
    <s v="Redmond, Washington"/>
    <d v="1994-06-01T00:00:00"/>
    <n v="789019"/>
    <n v="1975"/>
  </r>
  <r>
    <d v="2019-05-22T00:00:00"/>
    <s v="MSFT"/>
    <s v="sell"/>
    <n v="300"/>
    <n v="8"/>
    <s v="2019-05-22"/>
    <n v="126.620003"/>
    <n v="128.240005"/>
    <n v="126.519997"/>
    <n v="127.66999800000001"/>
    <n v="127.66999800000001"/>
    <n v="15396500"/>
    <s v="MSFT"/>
    <x v="4"/>
    <s v="&gt;=$100.00"/>
    <n v="100"/>
    <n v="0.125"/>
    <n v="37.5"/>
    <n v="38300.999400000001"/>
    <s v="MSFT"/>
    <s v="Microsoft Corp."/>
    <s v="Information Technology"/>
    <s v="Systems Software"/>
    <s v="Redmond, Washington"/>
    <d v="1994-06-01T00:00:00"/>
    <n v="789019"/>
    <n v="1975"/>
  </r>
  <r>
    <d v="2019-05-22T00:00:00"/>
    <s v="MSFT"/>
    <s v="sell"/>
    <n v="200"/>
    <n v="2"/>
    <s v="2019-05-22"/>
    <n v="126.620003"/>
    <n v="128.240005"/>
    <n v="126.519997"/>
    <n v="127.66999800000001"/>
    <n v="127.66999800000001"/>
    <n v="15396500"/>
    <s v="MSFT"/>
    <x v="10"/>
    <s v="&gt;=$100.00"/>
    <n v="100"/>
    <n v="0.125"/>
    <n v="25"/>
    <n v="25533.999599999999"/>
    <s v="MSFT"/>
    <s v="Microsoft Corp."/>
    <s v="Information Technology"/>
    <s v="Systems Software"/>
    <s v="Redmond, Washington"/>
    <d v="1994-06-01T00:00:00"/>
    <n v="789019"/>
    <n v="1975"/>
  </r>
  <r>
    <d v="2019-05-06T00:00:00"/>
    <s v="MSFT"/>
    <s v="buy"/>
    <n v="2100"/>
    <n v="17"/>
    <s v="2019-05-06"/>
    <n v="126.389999"/>
    <n v="128.55999800000001"/>
    <n v="126.110001"/>
    <n v="128.14999399999999"/>
    <n v="127.677376"/>
    <n v="24239800"/>
    <s v="MSFT"/>
    <x v="17"/>
    <s v="&gt;=$100.00"/>
    <n v="100"/>
    <n v="0.125"/>
    <n v="262.5"/>
    <n v="268122.48959999997"/>
    <s v="MSFT"/>
    <s v="Microsoft Corp."/>
    <s v="Information Technology"/>
    <s v="Systems Software"/>
    <s v="Redmond, Washington"/>
    <d v="1994-06-01T00:00:00"/>
    <n v="789019"/>
    <n v="1975"/>
  </r>
  <r>
    <d v="2019-05-06T00:00:00"/>
    <s v="MSFT"/>
    <s v="buy"/>
    <n v="2000"/>
    <n v="16"/>
    <s v="2019-05-06"/>
    <n v="126.389999"/>
    <n v="128.55999800000001"/>
    <n v="126.110001"/>
    <n v="128.14999399999999"/>
    <n v="127.677376"/>
    <n v="24239800"/>
    <s v="MSFT"/>
    <x v="8"/>
    <s v="&gt;=$100.00"/>
    <n v="100"/>
    <n v="0.125"/>
    <n v="250"/>
    <n v="255354.75200000001"/>
    <s v="MSFT"/>
    <s v="Microsoft Corp."/>
    <s v="Information Technology"/>
    <s v="Systems Software"/>
    <s v="Redmond, Washington"/>
    <d v="1994-06-01T00:00:00"/>
    <n v="789019"/>
    <n v="1975"/>
  </r>
  <r>
    <d v="2019-06-06T00:00:00"/>
    <s v="MSFT"/>
    <s v="sell"/>
    <n v="1200"/>
    <n v="10"/>
    <s v="2019-06-06"/>
    <n v="126.44000200000001"/>
    <n v="127.970001"/>
    <n v="125.599998"/>
    <n v="127.82"/>
    <n v="127.82"/>
    <n v="21459000"/>
    <s v="MSFT"/>
    <x v="2"/>
    <s v="&gt;=$100.00"/>
    <n v="100"/>
    <n v="0.125"/>
    <n v="150"/>
    <n v="153384"/>
    <s v="MSFT"/>
    <s v="Microsoft Corp."/>
    <s v="Information Technology"/>
    <s v="Systems Software"/>
    <s v="Redmond, Washington"/>
    <d v="1994-06-01T00:00:00"/>
    <n v="789019"/>
    <n v="1975"/>
  </r>
  <r>
    <d v="2019-06-06T00:00:00"/>
    <s v="MSFT"/>
    <s v="buy"/>
    <n v="1700"/>
    <n v="11"/>
    <s v="2019-06-06"/>
    <n v="126.44000200000001"/>
    <n v="127.970001"/>
    <n v="125.599998"/>
    <n v="127.82"/>
    <n v="127.82"/>
    <n v="21459000"/>
    <s v="MSFT"/>
    <x v="1"/>
    <s v="&gt;=$100.00"/>
    <n v="100"/>
    <n v="0.125"/>
    <n v="212.5"/>
    <n v="217294"/>
    <s v="MSFT"/>
    <s v="Microsoft Corp."/>
    <s v="Information Technology"/>
    <s v="Systems Software"/>
    <s v="Redmond, Washington"/>
    <d v="1994-06-01T00:00:00"/>
    <n v="789019"/>
    <n v="1975"/>
  </r>
  <r>
    <d v="2019-05-17T00:00:00"/>
    <s v="MSFT"/>
    <s v="sell"/>
    <n v="2200"/>
    <n v="16"/>
    <s v="2019-05-17"/>
    <n v="128.30999800000001"/>
    <n v="130.46000699999999"/>
    <n v="127.91999800000001"/>
    <n v="128.070007"/>
    <n v="128.070007"/>
    <n v="25770500"/>
    <s v="MSFT"/>
    <x v="8"/>
    <s v="&gt;=$100.00"/>
    <n v="100"/>
    <n v="0.125"/>
    <n v="275"/>
    <n v="281754.01539999997"/>
    <s v="MSFT"/>
    <s v="Microsoft Corp."/>
    <s v="Information Technology"/>
    <s v="Systems Software"/>
    <s v="Redmond, Washington"/>
    <d v="1994-06-01T00:00:00"/>
    <n v="789019"/>
    <n v="1975"/>
  </r>
  <r>
    <d v="2019-05-17T00:00:00"/>
    <s v="MSFT"/>
    <s v="sell"/>
    <n v="600"/>
    <n v="11"/>
    <s v="2019-05-17"/>
    <n v="128.30999800000001"/>
    <n v="130.46000699999999"/>
    <n v="127.91999800000001"/>
    <n v="128.070007"/>
    <n v="128.070007"/>
    <n v="25770500"/>
    <s v="MSFT"/>
    <x v="1"/>
    <s v="&gt;=$100.00"/>
    <n v="100"/>
    <n v="0.125"/>
    <n v="75"/>
    <n v="76842.004199999996"/>
    <s v="MSFT"/>
    <s v="Microsoft Corp."/>
    <s v="Information Technology"/>
    <s v="Systems Software"/>
    <s v="Redmond, Washington"/>
    <d v="1994-06-01T00:00:00"/>
    <n v="789019"/>
    <n v="1975"/>
  </r>
  <r>
    <d v="2019-05-17T00:00:00"/>
    <s v="MSFT"/>
    <s v="buy"/>
    <n v="100"/>
    <n v="1"/>
    <s v="2019-05-17"/>
    <n v="128.30999800000001"/>
    <n v="130.46000699999999"/>
    <n v="127.91999800000001"/>
    <n v="128.070007"/>
    <n v="128.070007"/>
    <n v="25770500"/>
    <s v="MSFT"/>
    <x v="19"/>
    <s v="&gt;=$100.00"/>
    <n v="100"/>
    <n v="0.125"/>
    <n v="12.5"/>
    <n v="12807.000700000001"/>
    <s v="MSFT"/>
    <s v="Microsoft Corp."/>
    <s v="Information Technology"/>
    <s v="Systems Software"/>
    <s v="Redmond, Washington"/>
    <d v="1994-06-01T00:00:00"/>
    <n v="789019"/>
    <n v="1975"/>
  </r>
  <r>
    <d v="2019-05-17T00:00:00"/>
    <s v="MSFT"/>
    <s v="buy"/>
    <n v="100"/>
    <n v="7"/>
    <s v="2019-05-17"/>
    <n v="128.30999800000001"/>
    <n v="130.46000699999999"/>
    <n v="127.91999800000001"/>
    <n v="128.070007"/>
    <n v="128.070007"/>
    <n v="25770500"/>
    <s v="MSFT"/>
    <x v="7"/>
    <s v="&gt;=$100.00"/>
    <n v="100"/>
    <n v="0.125"/>
    <n v="12.5"/>
    <n v="12807.000700000001"/>
    <s v="MSFT"/>
    <s v="Microsoft Corp."/>
    <s v="Information Technology"/>
    <s v="Systems Software"/>
    <s v="Redmond, Washington"/>
    <d v="1994-06-01T00:00:00"/>
    <n v="789019"/>
    <n v="1975"/>
  </r>
  <r>
    <d v="2019-05-03T00:00:00"/>
    <s v="MSFT"/>
    <s v="buy"/>
    <n v="2100"/>
    <n v="18"/>
    <s v="2019-05-03"/>
    <n v="127.360001"/>
    <n v="129.429993"/>
    <n v="127.25"/>
    <n v="128.89999399999999"/>
    <n v="128.42460600000001"/>
    <n v="24911100"/>
    <s v="MSFT"/>
    <x v="18"/>
    <s v="&gt;=$100.00"/>
    <n v="100"/>
    <n v="0.125"/>
    <n v="262.5"/>
    <n v="269691.67259999999"/>
    <s v="MSFT"/>
    <s v="Microsoft Corp."/>
    <s v="Information Technology"/>
    <s v="Systems Software"/>
    <s v="Redmond, Washington"/>
    <d v="1994-06-01T00:00:00"/>
    <n v="789019"/>
    <n v="1975"/>
  </r>
  <r>
    <d v="2019-05-03T00:00:00"/>
    <s v="MSFT"/>
    <s v="buy"/>
    <n v="600"/>
    <n v="9"/>
    <s v="2019-05-03"/>
    <n v="127.360001"/>
    <n v="129.429993"/>
    <n v="127.25"/>
    <n v="128.89999399999999"/>
    <n v="128.42460600000001"/>
    <n v="24911100"/>
    <s v="MSFT"/>
    <x v="6"/>
    <s v="&gt;=$100.00"/>
    <n v="100"/>
    <n v="0.125"/>
    <n v="75"/>
    <n v="77054.763600000006"/>
    <s v="MSFT"/>
    <s v="Microsoft Corp."/>
    <s v="Information Technology"/>
    <s v="Systems Software"/>
    <s v="Redmond, Washington"/>
    <d v="1994-06-01T00:00:00"/>
    <n v="789019"/>
    <n v="1975"/>
  </r>
  <r>
    <d v="2019-05-03T00:00:00"/>
    <s v="MSFT"/>
    <s v="buy"/>
    <n v="1700"/>
    <n v="16"/>
    <s v="2019-05-03"/>
    <n v="127.360001"/>
    <n v="129.429993"/>
    <n v="127.25"/>
    <n v="128.89999399999999"/>
    <n v="128.42460600000001"/>
    <n v="24911100"/>
    <s v="MSFT"/>
    <x v="8"/>
    <s v="&gt;=$100.00"/>
    <n v="100"/>
    <n v="0.125"/>
    <n v="212.5"/>
    <n v="218321.8302"/>
    <s v="MSFT"/>
    <s v="Microsoft Corp."/>
    <s v="Information Technology"/>
    <s v="Systems Software"/>
    <s v="Redmond, Washington"/>
    <d v="1994-06-01T00:00:00"/>
    <n v="789019"/>
    <n v="1975"/>
  </r>
  <r>
    <d v="2019-05-03T00:00:00"/>
    <s v="MSFT"/>
    <s v="sell"/>
    <n v="1000"/>
    <n v="17"/>
    <s v="2019-05-03"/>
    <n v="127.360001"/>
    <n v="129.429993"/>
    <n v="127.25"/>
    <n v="128.89999399999999"/>
    <n v="128.42460600000001"/>
    <n v="24911100"/>
    <s v="MSFT"/>
    <x v="17"/>
    <s v="&gt;=$100.00"/>
    <n v="100"/>
    <n v="0.125"/>
    <n v="125"/>
    <n v="128424.606"/>
    <s v="MSFT"/>
    <s v="Microsoft Corp."/>
    <s v="Information Technology"/>
    <s v="Systems Software"/>
    <s v="Redmond, Washington"/>
    <d v="1994-06-01T00:00:00"/>
    <n v="789019"/>
    <n v="1975"/>
  </r>
  <r>
    <d v="2019-04-25T00:00:00"/>
    <s v="MSFT"/>
    <s v="sell"/>
    <n v="200"/>
    <n v="7"/>
    <s v="2019-04-25"/>
    <n v="130.05999800000001"/>
    <n v="131.36999499999999"/>
    <n v="128.83000200000001"/>
    <n v="129.14999399999999"/>
    <n v="128.67369099999999"/>
    <n v="38033900"/>
    <s v="MSFT"/>
    <x v="7"/>
    <s v="&gt;=$100.00"/>
    <n v="100"/>
    <n v="0.125"/>
    <n v="25"/>
    <n v="25734.7382"/>
    <s v="MSFT"/>
    <s v="Microsoft Corp."/>
    <s v="Information Technology"/>
    <s v="Systems Software"/>
    <s v="Redmond, Washington"/>
    <d v="1994-06-01T00:00:00"/>
    <n v="789019"/>
    <n v="1975"/>
  </r>
  <r>
    <d v="2019-04-25T00:00:00"/>
    <s v="MSFT"/>
    <s v="sell"/>
    <n v="1400"/>
    <n v="18"/>
    <s v="2019-04-25"/>
    <n v="130.05999800000001"/>
    <n v="131.36999499999999"/>
    <n v="128.83000200000001"/>
    <n v="129.14999399999999"/>
    <n v="128.67369099999999"/>
    <n v="38033900"/>
    <s v="MSFT"/>
    <x v="18"/>
    <s v="&gt;=$100.00"/>
    <n v="100"/>
    <n v="0.125"/>
    <n v="175"/>
    <n v="180143.16740000001"/>
    <s v="MSFT"/>
    <s v="Microsoft Corp."/>
    <s v="Information Technology"/>
    <s v="Systems Software"/>
    <s v="Redmond, Washington"/>
    <d v="1994-06-01T00:00:00"/>
    <n v="789019"/>
    <n v="1975"/>
  </r>
  <r>
    <d v="2019-05-16T00:00:00"/>
    <s v="MSFT"/>
    <s v="buy"/>
    <n v="100"/>
    <n v="2"/>
    <s v="2019-05-16"/>
    <n v="126.75"/>
    <n v="129.38000500000001"/>
    <n v="126.459999"/>
    <n v="128.929993"/>
    <n v="128.929993"/>
    <n v="30112200"/>
    <s v="MSFT"/>
    <x v="10"/>
    <s v="&gt;=$100.00"/>
    <n v="100"/>
    <n v="0.125"/>
    <n v="12.5"/>
    <n v="12892.999299999999"/>
    <s v="MSFT"/>
    <s v="Microsoft Corp."/>
    <s v="Information Technology"/>
    <s v="Systems Software"/>
    <s v="Redmond, Washington"/>
    <d v="1994-06-01T00:00:00"/>
    <n v="789019"/>
    <n v="1975"/>
  </r>
  <r>
    <d v="2019-04-29T00:00:00"/>
    <s v="MSFT"/>
    <s v="sell"/>
    <n v="600"/>
    <n v="11"/>
    <s v="2019-04-29"/>
    <n v="129.89999399999999"/>
    <n v="130.179993"/>
    <n v="129.35000600000001"/>
    <n v="129.770004"/>
    <n v="129.29141200000001"/>
    <n v="16324200"/>
    <s v="MSFT"/>
    <x v="1"/>
    <s v="&gt;=$100.00"/>
    <n v="100"/>
    <n v="0.125"/>
    <n v="75"/>
    <n v="77574.847200000004"/>
    <s v="MSFT"/>
    <s v="Microsoft Corp."/>
    <s v="Information Technology"/>
    <s v="Systems Software"/>
    <s v="Redmond, Washington"/>
    <d v="1994-06-01T00:00:00"/>
    <n v="789019"/>
    <n v="1975"/>
  </r>
  <r>
    <d v="2019-04-29T00:00:00"/>
    <s v="MSFT"/>
    <s v="sell"/>
    <n v="300"/>
    <n v="6"/>
    <s v="2019-04-29"/>
    <n v="129.89999399999999"/>
    <n v="130.179993"/>
    <n v="129.35000600000001"/>
    <n v="129.770004"/>
    <n v="129.29141200000001"/>
    <n v="16324200"/>
    <s v="MSFT"/>
    <x v="5"/>
    <s v="&gt;=$100.00"/>
    <n v="100"/>
    <n v="0.125"/>
    <n v="37.5"/>
    <n v="38787.423600000002"/>
    <s v="MSFT"/>
    <s v="Microsoft Corp."/>
    <s v="Information Technology"/>
    <s v="Systems Software"/>
    <s v="Redmond, Washington"/>
    <d v="1994-06-01T00:00:00"/>
    <n v="789019"/>
    <n v="1975"/>
  </r>
  <r>
    <d v="2019-04-29T00:00:00"/>
    <s v="MSFT"/>
    <s v="sell"/>
    <n v="1000"/>
    <n v="10"/>
    <s v="2019-04-29"/>
    <n v="129.89999399999999"/>
    <n v="130.179993"/>
    <n v="129.35000600000001"/>
    <n v="129.770004"/>
    <n v="129.29141200000001"/>
    <n v="16324200"/>
    <s v="MSFT"/>
    <x v="2"/>
    <s v="&gt;=$100.00"/>
    <n v="100"/>
    <n v="0.125"/>
    <n v="125"/>
    <n v="129291.412"/>
    <s v="MSFT"/>
    <s v="Microsoft Corp."/>
    <s v="Information Technology"/>
    <s v="Systems Software"/>
    <s v="Redmond, Washington"/>
    <d v="1994-06-01T00:00:00"/>
    <n v="789019"/>
    <n v="1975"/>
  </r>
  <r>
    <d v="2019-04-26T00:00:00"/>
    <s v="MSFT"/>
    <s v="sell"/>
    <n v="1600"/>
    <n v="11"/>
    <s v="2019-04-26"/>
    <n v="129.699997"/>
    <n v="130.520004"/>
    <n v="129.020004"/>
    <n v="129.88999899999999"/>
    <n v="129.410965"/>
    <n v="23654900"/>
    <s v="MSFT"/>
    <x v="1"/>
    <s v="&gt;=$100.00"/>
    <n v="100"/>
    <n v="0.125"/>
    <n v="200"/>
    <n v="207057.54399999999"/>
    <s v="MSFT"/>
    <s v="Microsoft Corp."/>
    <s v="Information Technology"/>
    <s v="Systems Software"/>
    <s v="Redmond, Washington"/>
    <d v="1994-06-01T00:00:00"/>
    <n v="789019"/>
    <n v="1975"/>
  </r>
  <r>
    <d v="2019-04-30T00:00:00"/>
    <s v="MSFT"/>
    <s v="buy"/>
    <n v="2300"/>
    <n v="16"/>
    <s v="2019-04-30"/>
    <n v="129.80999800000001"/>
    <n v="130.699997"/>
    <n v="129.38999899999999"/>
    <n v="130.60000600000001"/>
    <n v="130.11836199999999"/>
    <n v="24166500"/>
    <s v="MSFT"/>
    <x v="8"/>
    <s v="&gt;=$100.00"/>
    <n v="100"/>
    <n v="0.125"/>
    <n v="287.5"/>
    <n v="299272.23259999999"/>
    <s v="MSFT"/>
    <s v="Microsoft Corp."/>
    <s v="Information Technology"/>
    <s v="Systems Software"/>
    <s v="Redmond, Washington"/>
    <d v="1994-06-01T00:00:00"/>
    <n v="789019"/>
    <n v="1975"/>
  </r>
  <r>
    <d v="2019-04-30T00:00:00"/>
    <s v="MSFT"/>
    <s v="sell"/>
    <n v="1600"/>
    <n v="10"/>
    <s v="2019-04-30"/>
    <n v="129.80999800000001"/>
    <n v="130.699997"/>
    <n v="129.38999899999999"/>
    <n v="130.60000600000001"/>
    <n v="130.11836199999999"/>
    <n v="24166500"/>
    <s v="MSFT"/>
    <x v="2"/>
    <s v="&gt;=$100.00"/>
    <n v="100"/>
    <n v="0.125"/>
    <n v="200"/>
    <n v="208189.3792"/>
    <s v="MSFT"/>
    <s v="Microsoft Corp."/>
    <s v="Information Technology"/>
    <s v="Systems Software"/>
    <s v="Redmond, Washington"/>
    <d v="1994-06-01T00:00:00"/>
    <n v="789019"/>
    <n v="1975"/>
  </r>
  <r>
    <d v="2019-04-30T00:00:00"/>
    <s v="MSFT"/>
    <s v="buy"/>
    <n v="2300"/>
    <n v="20"/>
    <s v="2019-04-30"/>
    <n v="129.80999800000001"/>
    <n v="130.699997"/>
    <n v="129.38999899999999"/>
    <n v="130.60000600000001"/>
    <n v="130.11836199999999"/>
    <n v="24166500"/>
    <s v="MSFT"/>
    <x v="15"/>
    <s v="&gt;=$100.00"/>
    <n v="100"/>
    <n v="0.125"/>
    <n v="287.5"/>
    <n v="299272.23259999999"/>
    <s v="MSFT"/>
    <s v="Microsoft Corp."/>
    <s v="Information Technology"/>
    <s v="Systems Software"/>
    <s v="Redmond, Washington"/>
    <d v="1994-06-01T00:00:00"/>
    <n v="789019"/>
    <n v="1975"/>
  </r>
  <r>
    <d v="2019-04-30T00:00:00"/>
    <s v="MSFT"/>
    <s v="buy"/>
    <n v="100"/>
    <n v="6"/>
    <s v="2019-04-30"/>
    <n v="129.80999800000001"/>
    <n v="130.699997"/>
    <n v="129.38999899999999"/>
    <n v="130.60000600000001"/>
    <n v="130.11836199999999"/>
    <n v="24166500"/>
    <s v="MSFT"/>
    <x v="5"/>
    <s v="&gt;=$100.00"/>
    <n v="100"/>
    <n v="0.125"/>
    <n v="12.5"/>
    <n v="13011.8362"/>
    <s v="MSFT"/>
    <s v="Microsoft Corp."/>
    <s v="Information Technology"/>
    <s v="Systems Software"/>
    <s v="Redmond, Washington"/>
    <d v="1994-06-01T00:00:00"/>
    <n v="789019"/>
    <n v="1975"/>
  </r>
  <r>
    <d v="2019-06-07T00:00:00"/>
    <s v="MSFT"/>
    <s v="sell"/>
    <n v="500"/>
    <n v="4"/>
    <s v="2019-06-07"/>
    <n v="129.19000199999999"/>
    <n v="132.25"/>
    <n v="128.259995"/>
    <n v="131.39999399999999"/>
    <n v="131.39999399999999"/>
    <n v="33885600"/>
    <s v="MSFT"/>
    <x v="14"/>
    <s v="&gt;=$100.00"/>
    <n v="100"/>
    <n v="0.125"/>
    <n v="62.5"/>
    <n v="65699.997000000003"/>
    <s v="MSFT"/>
    <s v="Microsoft Corp."/>
    <s v="Information Technology"/>
    <s v="Systems Software"/>
    <s v="Redmond, Washington"/>
    <d v="1994-06-01T00:00:00"/>
    <n v="789019"/>
    <n v="1975"/>
  </r>
  <r>
    <d v="2019-06-12T00:00:00"/>
    <s v="MSFT"/>
    <s v="buy"/>
    <n v="2200"/>
    <n v="17"/>
    <s v="2019-06-12"/>
    <n v="131.39999399999999"/>
    <n v="131.970001"/>
    <n v="130.71000699999999"/>
    <n v="131.490005"/>
    <n v="131.490005"/>
    <n v="17092500"/>
    <s v="MSFT"/>
    <x v="17"/>
    <s v="&gt;=$100.00"/>
    <n v="100"/>
    <n v="0.125"/>
    <n v="275"/>
    <n v="289278.011"/>
    <s v="MSFT"/>
    <s v="Microsoft Corp."/>
    <s v="Information Technology"/>
    <s v="Systems Software"/>
    <s v="Redmond, Washington"/>
    <d v="1994-06-01T00:00:00"/>
    <n v="789019"/>
    <n v="1975"/>
  </r>
  <r>
    <d v="2019-06-12T00:00:00"/>
    <s v="MSFT"/>
    <s v="buy"/>
    <n v="1000"/>
    <n v="8"/>
    <s v="2019-06-12"/>
    <n v="131.39999399999999"/>
    <n v="131.970001"/>
    <n v="130.71000699999999"/>
    <n v="131.490005"/>
    <n v="131.490005"/>
    <n v="17092500"/>
    <s v="MSFT"/>
    <x v="4"/>
    <s v="&gt;=$100.00"/>
    <n v="100"/>
    <n v="0.125"/>
    <n v="125"/>
    <n v="131490.005"/>
    <s v="MSFT"/>
    <s v="Microsoft Corp."/>
    <s v="Information Technology"/>
    <s v="Systems Software"/>
    <s v="Redmond, Washington"/>
    <d v="1994-06-01T00:00:00"/>
    <n v="789019"/>
    <n v="1975"/>
  </r>
  <r>
    <d v="2019-06-12T00:00:00"/>
    <s v="MSFT"/>
    <s v="sell"/>
    <n v="1200"/>
    <n v="11"/>
    <s v="2019-06-12"/>
    <n v="131.39999399999999"/>
    <n v="131.970001"/>
    <n v="130.71000699999999"/>
    <n v="131.490005"/>
    <n v="131.490005"/>
    <n v="17092500"/>
    <s v="MSFT"/>
    <x v="1"/>
    <s v="&gt;=$100.00"/>
    <n v="100"/>
    <n v="0.125"/>
    <n v="150"/>
    <n v="157788.00599999999"/>
    <s v="MSFT"/>
    <s v="Microsoft Corp."/>
    <s v="Information Technology"/>
    <s v="Systems Software"/>
    <s v="Redmond, Washington"/>
    <d v="1994-06-01T00:00:00"/>
    <n v="789019"/>
    <n v="1975"/>
  </r>
  <r>
    <d v="2019-06-11T00:00:00"/>
    <s v="MSFT"/>
    <s v="sell"/>
    <n v="1900"/>
    <n v="19"/>
    <s v="2019-06-11"/>
    <n v="133.88000500000001"/>
    <n v="134.240005"/>
    <n v="131.279999"/>
    <n v="132.10000600000001"/>
    <n v="132.10000600000001"/>
    <n v="23913700"/>
    <s v="MSFT"/>
    <x v="0"/>
    <s v="&gt;=$100.00"/>
    <n v="100"/>
    <n v="0.125"/>
    <n v="237.5"/>
    <n v="250990.01139999999"/>
    <s v="MSFT"/>
    <s v="Microsoft Corp."/>
    <s v="Information Technology"/>
    <s v="Systems Software"/>
    <s v="Redmond, Washington"/>
    <d v="1994-06-01T00:00:00"/>
    <n v="789019"/>
    <n v="1975"/>
  </r>
  <r>
    <d v="2019-06-11T00:00:00"/>
    <s v="MSFT"/>
    <s v="buy"/>
    <n v="1000"/>
    <n v="10"/>
    <s v="2019-06-11"/>
    <n v="133.88000500000001"/>
    <n v="134.240005"/>
    <n v="131.279999"/>
    <n v="132.10000600000001"/>
    <n v="132.10000600000001"/>
    <n v="23913700"/>
    <s v="MSFT"/>
    <x v="2"/>
    <s v="&gt;=$100.00"/>
    <n v="100"/>
    <n v="0.125"/>
    <n v="125"/>
    <n v="132100.00599999999"/>
    <s v="MSFT"/>
    <s v="Microsoft Corp."/>
    <s v="Information Technology"/>
    <s v="Systems Software"/>
    <s v="Redmond, Washington"/>
    <d v="1994-06-01T00:00:00"/>
    <n v="789019"/>
    <n v="1975"/>
  </r>
  <r>
    <d v="2019-06-11T00:00:00"/>
    <s v="MSFT"/>
    <s v="sell"/>
    <n v="900"/>
    <n v="7"/>
    <s v="2019-06-11"/>
    <n v="133.88000500000001"/>
    <n v="134.240005"/>
    <n v="131.279999"/>
    <n v="132.10000600000001"/>
    <n v="132.10000600000001"/>
    <n v="23913700"/>
    <s v="MSFT"/>
    <x v="7"/>
    <s v="&gt;=$100.00"/>
    <n v="100"/>
    <n v="0.125"/>
    <n v="112.5"/>
    <n v="118890.00539999999"/>
    <s v="MSFT"/>
    <s v="Microsoft Corp."/>
    <s v="Information Technology"/>
    <s v="Systems Software"/>
    <s v="Redmond, Washington"/>
    <d v="1994-06-01T00:00:00"/>
    <n v="789019"/>
    <n v="1975"/>
  </r>
  <r>
    <d v="2019-06-13T00:00:00"/>
    <s v="MSFT"/>
    <s v="buy"/>
    <n v="400"/>
    <n v="10"/>
    <s v="2019-06-13"/>
    <n v="131.979996"/>
    <n v="133"/>
    <n v="131.55999800000001"/>
    <n v="132.320007"/>
    <n v="132.320007"/>
    <n v="17200800"/>
    <s v="MSFT"/>
    <x v="2"/>
    <s v="&gt;=$100.00"/>
    <n v="100"/>
    <n v="0.125"/>
    <n v="50"/>
    <n v="52928.002800000002"/>
    <s v="MSFT"/>
    <s v="Microsoft Corp."/>
    <s v="Information Technology"/>
    <s v="Systems Software"/>
    <s v="Redmond, Washington"/>
    <d v="1994-06-01T00:00:00"/>
    <n v="789019"/>
    <n v="1975"/>
  </r>
  <r>
    <d v="2019-06-13T00:00:00"/>
    <s v="MSFT"/>
    <s v="buy"/>
    <n v="2100"/>
    <n v="19"/>
    <s v="2019-06-13"/>
    <n v="131.979996"/>
    <n v="133"/>
    <n v="131.55999800000001"/>
    <n v="132.320007"/>
    <n v="132.320007"/>
    <n v="17200800"/>
    <s v="MSFT"/>
    <x v="0"/>
    <s v="&gt;=$100.00"/>
    <n v="100"/>
    <n v="0.125"/>
    <n v="262.5"/>
    <n v="277872.0147"/>
    <s v="MSFT"/>
    <s v="Microsoft Corp."/>
    <s v="Information Technology"/>
    <s v="Systems Software"/>
    <s v="Redmond, Washington"/>
    <d v="1994-06-01T00:00:00"/>
    <n v="789019"/>
    <n v="1975"/>
  </r>
  <r>
    <d v="2019-06-14T00:00:00"/>
    <s v="MSFT"/>
    <s v="buy"/>
    <n v="900"/>
    <n v="11"/>
    <s v="2019-06-14"/>
    <n v="132.259995"/>
    <n v="133.78999300000001"/>
    <n v="131.63999899999999"/>
    <n v="132.449997"/>
    <n v="132.449997"/>
    <n v="17821700"/>
    <s v="MSFT"/>
    <x v="1"/>
    <s v="&gt;=$100.00"/>
    <n v="100"/>
    <n v="0.125"/>
    <n v="112.5"/>
    <n v="119204.9973"/>
    <s v="MSFT"/>
    <s v="Microsoft Corp."/>
    <s v="Information Technology"/>
    <s v="Systems Software"/>
    <s v="Redmond, Washington"/>
    <d v="1994-06-01T00:00:00"/>
    <n v="789019"/>
    <n v="1975"/>
  </r>
  <r>
    <d v="2019-06-14T00:00:00"/>
    <s v="MSFT"/>
    <s v="buy"/>
    <n v="900"/>
    <n v="6"/>
    <s v="2019-06-14"/>
    <n v="132.259995"/>
    <n v="133.78999300000001"/>
    <n v="131.63999899999999"/>
    <n v="132.449997"/>
    <n v="132.449997"/>
    <n v="17821700"/>
    <s v="MSFT"/>
    <x v="5"/>
    <s v="&gt;=$100.00"/>
    <n v="100"/>
    <n v="0.125"/>
    <n v="112.5"/>
    <n v="119204.9973"/>
    <s v="MSFT"/>
    <s v="Microsoft Corp."/>
    <s v="Information Technology"/>
    <s v="Systems Software"/>
    <s v="Redmond, Washington"/>
    <d v="1994-06-01T00:00:00"/>
    <n v="789019"/>
    <n v="1975"/>
  </r>
  <r>
    <d v="2019-06-10T00:00:00"/>
    <s v="MSFT"/>
    <s v="buy"/>
    <n v="1400"/>
    <n v="9"/>
    <s v="2019-06-10"/>
    <n v="132.39999399999999"/>
    <n v="134.08000200000001"/>
    <n v="132"/>
    <n v="132.60000600000001"/>
    <n v="132.60000600000001"/>
    <n v="26477100"/>
    <s v="MSFT"/>
    <x v="6"/>
    <s v="&gt;=$100.00"/>
    <n v="100"/>
    <n v="0.125"/>
    <n v="175"/>
    <n v="185640.00839999999"/>
    <s v="MSFT"/>
    <s v="Microsoft Corp."/>
    <s v="Information Technology"/>
    <s v="Systems Software"/>
    <s v="Redmond, Washington"/>
    <d v="1994-06-01T00:00:00"/>
    <n v="789019"/>
    <n v="1975"/>
  </r>
  <r>
    <d v="2019-06-10T00:00:00"/>
    <s v="MSFT"/>
    <s v="buy"/>
    <n v="800"/>
    <n v="14"/>
    <s v="2019-06-10"/>
    <n v="132.39999399999999"/>
    <n v="134.08000200000001"/>
    <n v="132"/>
    <n v="132.60000600000001"/>
    <n v="132.60000600000001"/>
    <n v="26477100"/>
    <s v="MSFT"/>
    <x v="16"/>
    <s v="&gt;=$100.00"/>
    <n v="100"/>
    <n v="0.125"/>
    <n v="100"/>
    <n v="106080.0048"/>
    <s v="MSFT"/>
    <s v="Microsoft Corp."/>
    <s v="Information Technology"/>
    <s v="Systems Software"/>
    <s v="Redmond, Washington"/>
    <d v="1994-06-01T00:00:00"/>
    <n v="789019"/>
    <n v="1975"/>
  </r>
  <r>
    <d v="2019-06-17T00:00:00"/>
    <s v="MSFT"/>
    <s v="buy"/>
    <n v="100"/>
    <n v="2"/>
    <s v="2019-06-17"/>
    <n v="132.63000500000001"/>
    <n v="133.729996"/>
    <n v="132.529999"/>
    <n v="132.85000600000001"/>
    <n v="132.85000600000001"/>
    <n v="14517800"/>
    <s v="MSFT"/>
    <x v="10"/>
    <s v="&gt;=$100.00"/>
    <n v="100"/>
    <n v="0.125"/>
    <n v="12.5"/>
    <n v="13285.000599999999"/>
    <s v="MSFT"/>
    <s v="Microsoft Corp."/>
    <s v="Information Technology"/>
    <s v="Systems Software"/>
    <s v="Redmond, Washington"/>
    <d v="1994-06-01T00:00:00"/>
    <n v="789019"/>
    <n v="1975"/>
  </r>
  <r>
    <d v="2019-06-25T00:00:00"/>
    <s v="MSFT"/>
    <s v="buy"/>
    <n v="800"/>
    <n v="11"/>
    <s v="2019-06-25"/>
    <n v="137.25"/>
    <n v="137.58999600000001"/>
    <n v="132.729996"/>
    <n v="133.429993"/>
    <n v="133.429993"/>
    <n v="33327400"/>
    <s v="MSFT"/>
    <x v="1"/>
    <s v="&gt;=$100.00"/>
    <n v="100"/>
    <n v="0.125"/>
    <n v="100"/>
    <n v="106743.9944"/>
    <s v="MSFT"/>
    <s v="Microsoft Corp."/>
    <s v="Information Technology"/>
    <s v="Systems Software"/>
    <s v="Redmond, Washington"/>
    <d v="1994-06-01T00:00:00"/>
    <n v="789019"/>
    <n v="1975"/>
  </r>
  <r>
    <d v="2019-06-25T00:00:00"/>
    <s v="MSFT"/>
    <s v="sell"/>
    <n v="1600"/>
    <n v="15"/>
    <s v="2019-06-25"/>
    <n v="137.25"/>
    <n v="137.58999600000001"/>
    <n v="132.729996"/>
    <n v="133.429993"/>
    <n v="133.429993"/>
    <n v="33327400"/>
    <s v="MSFT"/>
    <x v="9"/>
    <s v="&gt;=$100.00"/>
    <n v="100"/>
    <n v="0.125"/>
    <n v="200"/>
    <n v="213487.98879999999"/>
    <s v="MSFT"/>
    <s v="Microsoft Corp."/>
    <s v="Information Technology"/>
    <s v="Systems Software"/>
    <s v="Redmond, Washington"/>
    <d v="1994-06-01T00:00:00"/>
    <n v="789019"/>
    <n v="1975"/>
  </r>
  <r>
    <d v="2019-06-25T00:00:00"/>
    <s v="MSFT"/>
    <s v="buy"/>
    <n v="700"/>
    <n v="4"/>
    <s v="2019-06-25"/>
    <n v="137.25"/>
    <n v="137.58999600000001"/>
    <n v="132.729996"/>
    <n v="133.429993"/>
    <n v="133.429993"/>
    <n v="33327400"/>
    <s v="MSFT"/>
    <x v="14"/>
    <s v="&gt;=$100.00"/>
    <n v="100"/>
    <n v="0.125"/>
    <n v="87.5"/>
    <n v="93400.9951"/>
    <s v="MSFT"/>
    <s v="Microsoft Corp."/>
    <s v="Information Technology"/>
    <s v="Systems Software"/>
    <s v="Redmond, Washington"/>
    <d v="1994-06-01T00:00:00"/>
    <n v="789019"/>
    <n v="1975"/>
  </r>
  <r>
    <d v="2019-06-26T00:00:00"/>
    <s v="MSFT"/>
    <s v="sell"/>
    <n v="1900"/>
    <n v="19"/>
    <s v="2019-06-26"/>
    <n v="134.35000600000001"/>
    <n v="135.740005"/>
    <n v="133.60000600000001"/>
    <n v="133.929993"/>
    <n v="133.929993"/>
    <n v="23657700"/>
    <s v="MSFT"/>
    <x v="0"/>
    <s v="&gt;=$100.00"/>
    <n v="100"/>
    <n v="0.125"/>
    <n v="237.5"/>
    <n v="254466.98670000001"/>
    <s v="MSFT"/>
    <s v="Microsoft Corp."/>
    <s v="Information Technology"/>
    <s v="Systems Software"/>
    <s v="Redmond, Washington"/>
    <d v="1994-06-01T00:00:00"/>
    <n v="789019"/>
    <n v="1975"/>
  </r>
  <r>
    <d v="2019-06-26T00:00:00"/>
    <s v="MSFT"/>
    <s v="buy"/>
    <n v="800"/>
    <n v="14"/>
    <s v="2019-06-26"/>
    <n v="134.35000600000001"/>
    <n v="135.740005"/>
    <n v="133.60000600000001"/>
    <n v="133.929993"/>
    <n v="133.929993"/>
    <n v="23657700"/>
    <s v="MSFT"/>
    <x v="16"/>
    <s v="&gt;=$100.00"/>
    <n v="100"/>
    <n v="0.125"/>
    <n v="100"/>
    <n v="107143.9944"/>
    <s v="MSFT"/>
    <s v="Microsoft Corp."/>
    <s v="Information Technology"/>
    <s v="Systems Software"/>
    <s v="Redmond, Washington"/>
    <d v="1994-06-01T00:00:00"/>
    <n v="789019"/>
    <n v="1975"/>
  </r>
  <r>
    <d v="2019-06-28T00:00:00"/>
    <s v="MSFT"/>
    <s v="sell"/>
    <n v="600"/>
    <n v="8"/>
    <s v="2019-06-28"/>
    <n v="134.570007"/>
    <n v="134.60000600000001"/>
    <n v="133.16000399999999"/>
    <n v="133.96000699999999"/>
    <n v="133.96000699999999"/>
    <n v="30043000"/>
    <s v="MSFT"/>
    <x v="4"/>
    <s v="&gt;=$100.00"/>
    <n v="100"/>
    <n v="0.125"/>
    <n v="75"/>
    <n v="80376.004199999996"/>
    <s v="MSFT"/>
    <s v="Microsoft Corp."/>
    <s v="Information Technology"/>
    <s v="Systems Software"/>
    <s v="Redmond, Washington"/>
    <d v="1994-06-01T00:00:00"/>
    <n v="789019"/>
    <n v="1975"/>
  </r>
  <r>
    <d v="2019-06-27T00:00:00"/>
    <s v="MSFT"/>
    <s v="sell"/>
    <n v="800"/>
    <n v="8"/>
    <s v="2019-06-27"/>
    <n v="134.13999899999999"/>
    <n v="134.71000699999999"/>
    <n v="133.509995"/>
    <n v="134.14999399999999"/>
    <n v="134.14999399999999"/>
    <n v="16557500"/>
    <s v="MSFT"/>
    <x v="4"/>
    <s v="&gt;=$100.00"/>
    <n v="100"/>
    <n v="0.125"/>
    <n v="100"/>
    <n v="107319.9952"/>
    <s v="MSFT"/>
    <s v="Microsoft Corp."/>
    <s v="Information Technology"/>
    <s v="Systems Software"/>
    <s v="Redmond, Washington"/>
    <d v="1994-06-01T00:00:00"/>
    <n v="789019"/>
    <n v="1975"/>
  </r>
  <r>
    <d v="2019-06-27T00:00:00"/>
    <s v="MSFT"/>
    <s v="sell"/>
    <n v="1700"/>
    <n v="15"/>
    <s v="2019-06-27"/>
    <n v="134.13999899999999"/>
    <n v="134.71000699999999"/>
    <n v="133.509995"/>
    <n v="134.14999399999999"/>
    <n v="134.14999399999999"/>
    <n v="16557500"/>
    <s v="MSFT"/>
    <x v="9"/>
    <s v="&gt;=$100.00"/>
    <n v="100"/>
    <n v="0.125"/>
    <n v="212.5"/>
    <n v="228054.98980000001"/>
    <s v="MSFT"/>
    <s v="Microsoft Corp."/>
    <s v="Information Technology"/>
    <s v="Systems Software"/>
    <s v="Redmond, Washington"/>
    <d v="1994-06-01T00:00:00"/>
    <n v="789019"/>
    <n v="1975"/>
  </r>
  <r>
    <d v="2019-06-27T00:00:00"/>
    <s v="MSFT"/>
    <s v="sell"/>
    <n v="1100"/>
    <n v="10"/>
    <s v="2019-06-27"/>
    <n v="134.13999899999999"/>
    <n v="134.71000699999999"/>
    <n v="133.509995"/>
    <n v="134.14999399999999"/>
    <n v="134.14999399999999"/>
    <n v="16557500"/>
    <s v="MSFT"/>
    <x v="2"/>
    <s v="&gt;=$100.00"/>
    <n v="100"/>
    <n v="0.125"/>
    <n v="137.5"/>
    <n v="147564.99340000001"/>
    <s v="MSFT"/>
    <s v="Microsoft Corp."/>
    <s v="Information Technology"/>
    <s v="Systems Software"/>
    <s v="Redmond, Washington"/>
    <d v="1994-06-01T00:00:00"/>
    <n v="789019"/>
    <n v="1975"/>
  </r>
  <r>
    <d v="2019-06-18T00:00:00"/>
    <s v="MSFT"/>
    <s v="sell"/>
    <n v="500"/>
    <n v="11"/>
    <s v="2019-06-18"/>
    <n v="134.19000199999999"/>
    <n v="135.240005"/>
    <n v="133.570007"/>
    <n v="135.16000399999999"/>
    <n v="135.16000399999999"/>
    <n v="25934500"/>
    <s v="MSFT"/>
    <x v="1"/>
    <s v="&gt;=$100.00"/>
    <n v="100"/>
    <n v="0.125"/>
    <n v="62.5"/>
    <n v="67580.001999999993"/>
    <s v="MSFT"/>
    <s v="Microsoft Corp."/>
    <s v="Information Technology"/>
    <s v="Systems Software"/>
    <s v="Redmond, Washington"/>
    <d v="1994-06-01T00:00:00"/>
    <n v="789019"/>
    <n v="1975"/>
  </r>
  <r>
    <d v="2019-06-18T00:00:00"/>
    <s v="MSFT"/>
    <s v="sell"/>
    <n v="1200"/>
    <n v="6"/>
    <s v="2019-06-18"/>
    <n v="134.19000199999999"/>
    <n v="135.240005"/>
    <n v="133.570007"/>
    <n v="135.16000399999999"/>
    <n v="135.16000399999999"/>
    <n v="25934500"/>
    <s v="MSFT"/>
    <x v="5"/>
    <s v="&gt;=$100.00"/>
    <n v="100"/>
    <n v="0.125"/>
    <n v="150"/>
    <n v="162192.0048"/>
    <s v="MSFT"/>
    <s v="Microsoft Corp."/>
    <s v="Information Technology"/>
    <s v="Systems Software"/>
    <s v="Redmond, Washington"/>
    <d v="1994-06-01T00:00:00"/>
    <n v="789019"/>
    <n v="1975"/>
  </r>
  <r>
    <d v="2019-06-18T00:00:00"/>
    <s v="MSFT"/>
    <s v="sell"/>
    <n v="200"/>
    <n v="3"/>
    <s v="2019-06-18"/>
    <n v="134.19000199999999"/>
    <n v="135.240005"/>
    <n v="133.570007"/>
    <n v="135.16000399999999"/>
    <n v="135.16000399999999"/>
    <n v="25934500"/>
    <s v="MSFT"/>
    <x v="3"/>
    <s v="&gt;=$100.00"/>
    <n v="100"/>
    <n v="0.125"/>
    <n v="25"/>
    <n v="27032.000800000002"/>
    <s v="MSFT"/>
    <s v="Microsoft Corp."/>
    <s v="Information Technology"/>
    <s v="Systems Software"/>
    <s v="Redmond, Washington"/>
    <d v="1994-06-01T00:00:00"/>
    <n v="789019"/>
    <n v="1975"/>
  </r>
  <r>
    <d v="2019-06-19T00:00:00"/>
    <s v="MSFT"/>
    <s v="sell"/>
    <n v="1000"/>
    <n v="14"/>
    <s v="2019-06-19"/>
    <n v="135"/>
    <n v="135.929993"/>
    <n v="133.80999800000001"/>
    <n v="135.69000199999999"/>
    <n v="135.69000199999999"/>
    <n v="23744400"/>
    <s v="MSFT"/>
    <x v="16"/>
    <s v="&gt;=$100.00"/>
    <n v="100"/>
    <n v="0.125"/>
    <n v="125"/>
    <n v="135690.00200000001"/>
    <s v="MSFT"/>
    <s v="Microsoft Corp."/>
    <s v="Information Technology"/>
    <s v="Systems Software"/>
    <s v="Redmond, Washington"/>
    <d v="1994-06-01T00:00:00"/>
    <n v="789019"/>
    <n v="1975"/>
  </r>
  <r>
    <d v="2019-06-19T00:00:00"/>
    <s v="MSFT"/>
    <s v="sell"/>
    <n v="1000"/>
    <n v="11"/>
    <s v="2019-06-19"/>
    <n v="135"/>
    <n v="135.929993"/>
    <n v="133.80999800000001"/>
    <n v="135.69000199999999"/>
    <n v="135.69000199999999"/>
    <n v="23744400"/>
    <s v="MSFT"/>
    <x v="1"/>
    <s v="&gt;=$100.00"/>
    <n v="100"/>
    <n v="0.125"/>
    <n v="125"/>
    <n v="135690.00200000001"/>
    <s v="MSFT"/>
    <s v="Microsoft Corp."/>
    <s v="Information Technology"/>
    <s v="Systems Software"/>
    <s v="Redmond, Washington"/>
    <d v="1994-06-01T00:00:00"/>
    <n v="789019"/>
    <n v="1975"/>
  </r>
  <r>
    <d v="2019-06-20T00:00:00"/>
    <s v="MSFT"/>
    <s v="sell"/>
    <n v="2200"/>
    <n v="20"/>
    <s v="2019-06-20"/>
    <n v="137.449997"/>
    <n v="137.66000399999999"/>
    <n v="135.720001"/>
    <n v="136.949997"/>
    <n v="136.949997"/>
    <n v="33042600"/>
    <s v="MSFT"/>
    <x v="15"/>
    <s v="&gt;=$100.00"/>
    <n v="100"/>
    <n v="0.125"/>
    <n v="275"/>
    <n v="301289.99339999998"/>
    <s v="MSFT"/>
    <s v="Microsoft Corp."/>
    <s v="Information Technology"/>
    <s v="Systems Software"/>
    <s v="Redmond, Washington"/>
    <d v="1994-06-01T00:00:00"/>
    <n v="789019"/>
    <n v="1975"/>
  </r>
  <r>
    <d v="2019-06-20T00:00:00"/>
    <s v="MSFT"/>
    <s v="sell"/>
    <n v="700"/>
    <n v="12"/>
    <s v="2019-06-20"/>
    <n v="137.449997"/>
    <n v="137.66000399999999"/>
    <n v="135.720001"/>
    <n v="136.949997"/>
    <n v="136.949997"/>
    <n v="33042600"/>
    <s v="MSFT"/>
    <x v="11"/>
    <s v="&gt;=$100.00"/>
    <n v="100"/>
    <n v="0.125"/>
    <n v="87.5"/>
    <n v="95864.997900000002"/>
    <s v="MSFT"/>
    <s v="Microsoft Corp."/>
    <s v="Information Technology"/>
    <s v="Systems Software"/>
    <s v="Redmond, Washington"/>
    <d v="1994-06-01T00:00:00"/>
    <n v="789019"/>
    <n v="1975"/>
  </r>
  <r>
    <d v="2019-06-20T00:00:00"/>
    <s v="MSFT"/>
    <s v="buy"/>
    <n v="700"/>
    <n v="11"/>
    <s v="2019-06-20"/>
    <n v="137.449997"/>
    <n v="137.66000399999999"/>
    <n v="135.720001"/>
    <n v="136.949997"/>
    <n v="136.949997"/>
    <n v="33042600"/>
    <s v="MSFT"/>
    <x v="1"/>
    <s v="&gt;=$100.00"/>
    <n v="100"/>
    <n v="0.125"/>
    <n v="87.5"/>
    <n v="95864.997900000002"/>
    <s v="MSFT"/>
    <s v="Microsoft Corp."/>
    <s v="Information Technology"/>
    <s v="Systems Software"/>
    <s v="Redmond, Washington"/>
    <d v="1994-06-01T00:00:00"/>
    <n v="789019"/>
    <n v="1975"/>
  </r>
  <r>
    <d v="2019-06-21T00:00:00"/>
    <s v="MSFT"/>
    <s v="buy"/>
    <n v="3900"/>
    <n v="18"/>
    <s v="2019-06-21"/>
    <n v="136.58000200000001"/>
    <n v="137.729996"/>
    <n v="136.46000699999999"/>
    <n v="136.970001"/>
    <n v="136.970001"/>
    <n v="36727900"/>
    <s v="MSFT"/>
    <x v="18"/>
    <s v="&gt;=$100.00"/>
    <n v="100"/>
    <n v="0.125"/>
    <n v="487.5"/>
    <n v="534183.00390000001"/>
    <s v="MSFT"/>
    <s v="Microsoft Corp."/>
    <s v="Information Technology"/>
    <s v="Systems Software"/>
    <s v="Redmond, Washington"/>
    <d v="1994-06-01T00:00:00"/>
    <n v="789019"/>
    <n v="1975"/>
  </r>
  <r>
    <d v="2019-06-24T00:00:00"/>
    <s v="MSFT"/>
    <s v="sell"/>
    <n v="900"/>
    <n v="17"/>
    <s v="2019-06-24"/>
    <n v="137"/>
    <n v="138.39999399999999"/>
    <n v="137"/>
    <n v="137.779999"/>
    <n v="137.779999"/>
    <n v="20628800"/>
    <s v="MSFT"/>
    <x v="17"/>
    <s v="&gt;=$100.00"/>
    <n v="100"/>
    <n v="0.125"/>
    <n v="112.5"/>
    <n v="124001.9991"/>
    <s v="MSFT"/>
    <s v="Microsoft Corp."/>
    <s v="Information Technology"/>
    <s v="Systems Software"/>
    <s v="Redmond, Washington"/>
    <d v="1994-06-01T00:00:00"/>
    <n v="789019"/>
    <n v="1975"/>
  </r>
  <r>
    <d v="2019-06-24T00:00:00"/>
    <s v="MSFT"/>
    <s v="buy"/>
    <n v="200"/>
    <n v="2"/>
    <s v="2019-06-24"/>
    <n v="137"/>
    <n v="138.39999399999999"/>
    <n v="137"/>
    <n v="137.779999"/>
    <n v="137.779999"/>
    <n v="20628800"/>
    <s v="MSFT"/>
    <x v="10"/>
    <s v="&gt;=$100.00"/>
    <n v="100"/>
    <n v="0.125"/>
    <n v="25"/>
    <n v="27555.999800000001"/>
    <s v="MSFT"/>
    <s v="Microsoft Corp."/>
    <s v="Information Technology"/>
    <s v="Systems Software"/>
    <s v="Redmond, Washington"/>
    <d v="1994-06-01T00:00:00"/>
    <n v="789019"/>
    <n v="1975"/>
  </r>
  <r>
    <d v="2019-06-24T00:00:00"/>
    <s v="MSFT"/>
    <s v="buy"/>
    <n v="900"/>
    <n v="7"/>
    <s v="2019-06-24"/>
    <n v="137"/>
    <n v="138.39999399999999"/>
    <n v="137"/>
    <n v="137.779999"/>
    <n v="137.779999"/>
    <n v="20628800"/>
    <s v="MSFT"/>
    <x v="7"/>
    <s v="&gt;=$100.00"/>
    <n v="100"/>
    <n v="0.125"/>
    <n v="112.5"/>
    <n v="124001.9991"/>
    <s v="MSFT"/>
    <s v="Microsoft Corp."/>
    <s v="Information Technology"/>
    <s v="Systems Software"/>
    <s v="Redmond, Washington"/>
    <d v="1994-06-01T00:00:00"/>
    <n v="789019"/>
    <n v="1975"/>
  </r>
  <r>
    <d v="2019-04-04T00:00:00"/>
    <s v="PEP"/>
    <s v="buy"/>
    <n v="2100"/>
    <n v="12"/>
    <s v="2019-04-04"/>
    <n v="121.80999799999999"/>
    <n v="122.129997"/>
    <n v="121.16999800000001"/>
    <n v="121.470001"/>
    <n v="120.58710499999999"/>
    <n v="3022500"/>
    <s v="PEP"/>
    <x v="11"/>
    <s v="&gt;=$100.00"/>
    <n v="100"/>
    <n v="0.125"/>
    <n v="262.5"/>
    <n v="253232.92050000001"/>
    <s v="PEP"/>
    <s v="PepsiCo Inc."/>
    <s v="Consumer Staples"/>
    <s v="Soft Drinks"/>
    <s v="Purchase, New York"/>
    <m/>
    <n v="77476"/>
    <n v="1898"/>
  </r>
  <r>
    <d v="2019-04-03T00:00:00"/>
    <s v="PEP"/>
    <s v="buy"/>
    <n v="500"/>
    <n v="5"/>
    <s v="2019-04-03"/>
    <n v="121.68"/>
    <n v="122.230003"/>
    <n v="120.739998"/>
    <n v="121.55999799999999"/>
    <n v="120.676445"/>
    <n v="4534400"/>
    <s v="PEP"/>
    <x v="12"/>
    <s v="&gt;=$100.00"/>
    <n v="100"/>
    <n v="0.125"/>
    <n v="62.5"/>
    <n v="60338.222500000003"/>
    <s v="PEP"/>
    <s v="PepsiCo Inc."/>
    <s v="Consumer Staples"/>
    <s v="Soft Drinks"/>
    <s v="Purchase, New York"/>
    <m/>
    <n v="77476"/>
    <n v="1898"/>
  </r>
  <r>
    <d v="2019-04-03T00:00:00"/>
    <s v="PEP"/>
    <s v="sell"/>
    <n v="1100"/>
    <n v="13"/>
    <s v="2019-04-03"/>
    <n v="121.68"/>
    <n v="122.230003"/>
    <n v="120.739998"/>
    <n v="121.55999799999999"/>
    <n v="120.676445"/>
    <n v="4534400"/>
    <s v="PEP"/>
    <x v="13"/>
    <s v="&gt;=$100.00"/>
    <n v="100"/>
    <n v="0.125"/>
    <n v="137.5"/>
    <n v="132744.0895"/>
    <s v="PEP"/>
    <s v="PepsiCo Inc."/>
    <s v="Consumer Staples"/>
    <s v="Soft Drinks"/>
    <s v="Purchase, New York"/>
    <m/>
    <n v="77476"/>
    <n v="1898"/>
  </r>
  <r>
    <d v="2019-04-11T00:00:00"/>
    <s v="PEP"/>
    <s v="sell"/>
    <n v="800"/>
    <n v="15"/>
    <s v="2019-04-11"/>
    <n v="122.360001"/>
    <n v="122.75"/>
    <n v="121.16999800000001"/>
    <n v="121.66999800000001"/>
    <n v="120.785652"/>
    <n v="3399700"/>
    <s v="PEP"/>
    <x v="9"/>
    <s v="&gt;=$100.00"/>
    <n v="100"/>
    <n v="0.125"/>
    <n v="100"/>
    <n v="96628.521599999993"/>
    <s v="PEP"/>
    <s v="PepsiCo Inc."/>
    <s v="Consumer Staples"/>
    <s v="Soft Drinks"/>
    <s v="Purchase, New York"/>
    <m/>
    <n v="77476"/>
    <n v="1898"/>
  </r>
  <r>
    <d v="2019-04-02T00:00:00"/>
    <s v="PEP"/>
    <s v="buy"/>
    <n v="3300"/>
    <n v="18"/>
    <s v="2019-04-02"/>
    <n v="121.900002"/>
    <n v="122.260002"/>
    <n v="121.55999799999999"/>
    <n v="121.68"/>
    <n v="120.79557800000001"/>
    <n v="3242600"/>
    <s v="PEP"/>
    <x v="18"/>
    <s v="&gt;=$100.00"/>
    <n v="100"/>
    <n v="0.125"/>
    <n v="412.5"/>
    <n v="398625.40740000003"/>
    <s v="PEP"/>
    <s v="PepsiCo Inc."/>
    <s v="Consumer Staples"/>
    <s v="Soft Drinks"/>
    <s v="Purchase, New York"/>
    <m/>
    <n v="77476"/>
    <n v="1898"/>
  </r>
  <r>
    <d v="2019-04-02T00:00:00"/>
    <s v="PEP"/>
    <s v="sell"/>
    <n v="3700"/>
    <n v="17"/>
    <s v="2019-04-02"/>
    <n v="121.900002"/>
    <n v="122.260002"/>
    <n v="121.55999799999999"/>
    <n v="121.68"/>
    <n v="120.79557800000001"/>
    <n v="3242600"/>
    <s v="PEP"/>
    <x v="17"/>
    <s v="&gt;=$100.00"/>
    <n v="100"/>
    <n v="0.125"/>
    <n v="462.5"/>
    <n v="446943.63860000001"/>
    <s v="PEP"/>
    <s v="PepsiCo Inc."/>
    <s v="Consumer Staples"/>
    <s v="Soft Drinks"/>
    <s v="Purchase, New York"/>
    <m/>
    <n v="77476"/>
    <n v="1898"/>
  </r>
  <r>
    <d v="2019-04-08T00:00:00"/>
    <s v="PEP"/>
    <s v="buy"/>
    <n v="300"/>
    <n v="4"/>
    <s v="2019-04-08"/>
    <n v="121.720001"/>
    <n v="122.040001"/>
    <n v="121.209999"/>
    <n v="122"/>
    <n v="121.11325100000001"/>
    <n v="3140100"/>
    <s v="PEP"/>
    <x v="14"/>
    <s v="&gt;=$100.00"/>
    <n v="100"/>
    <n v="0.125"/>
    <n v="37.5"/>
    <n v="36333.975299999998"/>
    <s v="PEP"/>
    <s v="PepsiCo Inc."/>
    <s v="Consumer Staples"/>
    <s v="Soft Drinks"/>
    <s v="Purchase, New York"/>
    <m/>
    <n v="77476"/>
    <n v="1898"/>
  </r>
  <r>
    <d v="2019-04-08T00:00:00"/>
    <s v="PEP"/>
    <s v="buy"/>
    <n v="900"/>
    <n v="12"/>
    <s v="2019-04-08"/>
    <n v="121.720001"/>
    <n v="122.040001"/>
    <n v="121.209999"/>
    <n v="122"/>
    <n v="121.11325100000001"/>
    <n v="3140100"/>
    <s v="PEP"/>
    <x v="11"/>
    <s v="&gt;=$100.00"/>
    <n v="100"/>
    <n v="0.125"/>
    <n v="112.5"/>
    <n v="109001.9259"/>
    <s v="PEP"/>
    <s v="PepsiCo Inc."/>
    <s v="Consumer Staples"/>
    <s v="Soft Drinks"/>
    <s v="Purchase, New York"/>
    <m/>
    <n v="77476"/>
    <n v="1898"/>
  </r>
  <r>
    <d v="2019-04-08T00:00:00"/>
    <s v="PEP"/>
    <s v="buy"/>
    <n v="1100"/>
    <n v="9"/>
    <s v="2019-04-08"/>
    <n v="121.720001"/>
    <n v="122.040001"/>
    <n v="121.209999"/>
    <n v="122"/>
    <n v="121.11325100000001"/>
    <n v="3140100"/>
    <s v="PEP"/>
    <x v="6"/>
    <s v="&gt;=$100.00"/>
    <n v="100"/>
    <n v="0.125"/>
    <n v="137.5"/>
    <n v="133224.57610000001"/>
    <s v="PEP"/>
    <s v="PepsiCo Inc."/>
    <s v="Consumer Staples"/>
    <s v="Soft Drinks"/>
    <s v="Purchase, New York"/>
    <m/>
    <n v="77476"/>
    <n v="1898"/>
  </r>
  <r>
    <d v="2019-04-08T00:00:00"/>
    <s v="PEP"/>
    <s v="sell"/>
    <n v="600"/>
    <n v="13"/>
    <s v="2019-04-08"/>
    <n v="121.720001"/>
    <n v="122.040001"/>
    <n v="121.209999"/>
    <n v="122"/>
    <n v="121.11325100000001"/>
    <n v="3140100"/>
    <s v="PEP"/>
    <x v="13"/>
    <s v="&gt;=$100.00"/>
    <n v="100"/>
    <n v="0.125"/>
    <n v="75"/>
    <n v="72667.950599999996"/>
    <s v="PEP"/>
    <s v="PepsiCo Inc."/>
    <s v="Consumer Staples"/>
    <s v="Soft Drinks"/>
    <s v="Purchase, New York"/>
    <m/>
    <n v="77476"/>
    <n v="1898"/>
  </r>
  <r>
    <d v="2019-04-10T00:00:00"/>
    <s v="PEP"/>
    <s v="sell"/>
    <n v="4200"/>
    <n v="17"/>
    <s v="2019-04-10"/>
    <n v="122.349998"/>
    <n v="122.699997"/>
    <n v="121.660004"/>
    <n v="122.040001"/>
    <n v="121.152962"/>
    <n v="2681100"/>
    <s v="PEP"/>
    <x v="17"/>
    <s v="&gt;=$100.00"/>
    <n v="100"/>
    <n v="0.125"/>
    <n v="525"/>
    <n v="508842.44040000002"/>
    <s v="PEP"/>
    <s v="PepsiCo Inc."/>
    <s v="Consumer Staples"/>
    <s v="Soft Drinks"/>
    <s v="Purchase, New York"/>
    <m/>
    <n v="77476"/>
    <n v="1898"/>
  </r>
  <r>
    <d v="2019-04-10T00:00:00"/>
    <s v="PEP"/>
    <s v="buy"/>
    <n v="300"/>
    <n v="7"/>
    <s v="2019-04-10"/>
    <n v="122.349998"/>
    <n v="122.699997"/>
    <n v="121.660004"/>
    <n v="122.040001"/>
    <n v="121.152962"/>
    <n v="2681100"/>
    <s v="PEP"/>
    <x v="7"/>
    <s v="&gt;=$100.00"/>
    <n v="100"/>
    <n v="0.125"/>
    <n v="37.5"/>
    <n v="36345.888599999998"/>
    <s v="PEP"/>
    <s v="PepsiCo Inc."/>
    <s v="Consumer Staples"/>
    <s v="Soft Drinks"/>
    <s v="Purchase, New York"/>
    <m/>
    <n v="77476"/>
    <n v="1898"/>
  </r>
  <r>
    <d v="2019-04-10T00:00:00"/>
    <s v="PEP"/>
    <s v="buy"/>
    <n v="800"/>
    <n v="10"/>
    <s v="2019-04-10"/>
    <n v="122.349998"/>
    <n v="122.699997"/>
    <n v="121.660004"/>
    <n v="122.040001"/>
    <n v="121.152962"/>
    <n v="2681100"/>
    <s v="PEP"/>
    <x v="2"/>
    <s v="&gt;=$100.00"/>
    <n v="100"/>
    <n v="0.125"/>
    <n v="100"/>
    <n v="96922.369600000005"/>
    <s v="PEP"/>
    <s v="PepsiCo Inc."/>
    <s v="Consumer Staples"/>
    <s v="Soft Drinks"/>
    <s v="Purchase, New York"/>
    <m/>
    <n v="77476"/>
    <n v="1898"/>
  </r>
  <r>
    <d v="2019-04-10T00:00:00"/>
    <s v="PEP"/>
    <s v="buy"/>
    <n v="300"/>
    <n v="4"/>
    <s v="2019-04-10"/>
    <n v="122.349998"/>
    <n v="122.699997"/>
    <n v="121.660004"/>
    <n v="122.040001"/>
    <n v="121.152962"/>
    <n v="2681100"/>
    <s v="PEP"/>
    <x v="14"/>
    <s v="&gt;=$100.00"/>
    <n v="100"/>
    <n v="0.125"/>
    <n v="37.5"/>
    <n v="36345.888599999998"/>
    <s v="PEP"/>
    <s v="PepsiCo Inc."/>
    <s v="Consumer Staples"/>
    <s v="Soft Drinks"/>
    <s v="Purchase, New York"/>
    <m/>
    <n v="77476"/>
    <n v="1898"/>
  </r>
  <r>
    <d v="2019-04-09T00:00:00"/>
    <s v="PEP"/>
    <s v="sell"/>
    <n v="1500"/>
    <n v="16"/>
    <s v="2019-04-09"/>
    <n v="121.739998"/>
    <n v="122.199997"/>
    <n v="120.849998"/>
    <n v="122.16999800000001"/>
    <n v="121.28201300000001"/>
    <n v="3864400"/>
    <s v="PEP"/>
    <x v="8"/>
    <s v="&gt;=$100.00"/>
    <n v="100"/>
    <n v="0.125"/>
    <n v="187.5"/>
    <n v="181923.01949999999"/>
    <s v="PEP"/>
    <s v="PepsiCo Inc."/>
    <s v="Consumer Staples"/>
    <s v="Soft Drinks"/>
    <s v="Purchase, New York"/>
    <m/>
    <n v="77476"/>
    <n v="1898"/>
  </r>
  <r>
    <d v="2019-04-12T00:00:00"/>
    <s v="PEP"/>
    <s v="buy"/>
    <n v="2100"/>
    <n v="20"/>
    <s v="2019-04-12"/>
    <n v="121.529999"/>
    <n v="122.33000199999999"/>
    <n v="121.150002"/>
    <n v="122.230003"/>
    <n v="121.341583"/>
    <n v="3501100"/>
    <s v="PEP"/>
    <x v="15"/>
    <s v="&gt;=$100.00"/>
    <n v="100"/>
    <n v="0.125"/>
    <n v="262.5"/>
    <n v="254817.32430000001"/>
    <s v="PEP"/>
    <s v="PepsiCo Inc."/>
    <s v="Consumer Staples"/>
    <s v="Soft Drinks"/>
    <s v="Purchase, New York"/>
    <m/>
    <n v="77476"/>
    <n v="1898"/>
  </r>
  <r>
    <d v="2019-04-12T00:00:00"/>
    <s v="PEP"/>
    <s v="sell"/>
    <n v="300"/>
    <n v="2"/>
    <s v="2019-04-12"/>
    <n v="121.529999"/>
    <n v="122.33000199999999"/>
    <n v="121.150002"/>
    <n v="122.230003"/>
    <n v="121.341583"/>
    <n v="3501100"/>
    <s v="PEP"/>
    <x v="10"/>
    <s v="&gt;=$100.00"/>
    <n v="100"/>
    <n v="0.125"/>
    <n v="37.5"/>
    <n v="36402.474900000001"/>
    <s v="PEP"/>
    <s v="PepsiCo Inc."/>
    <s v="Consumer Staples"/>
    <s v="Soft Drinks"/>
    <s v="Purchase, New York"/>
    <m/>
    <n v="77476"/>
    <n v="1898"/>
  </r>
  <r>
    <d v="2019-04-15T00:00:00"/>
    <s v="PEP"/>
    <s v="sell"/>
    <n v="1300"/>
    <n v="16"/>
    <s v="2019-04-15"/>
    <n v="122.44000200000001"/>
    <n v="124"/>
    <n v="122.360001"/>
    <n v="123.660004"/>
    <n v="122.76119199999999"/>
    <n v="4419800"/>
    <s v="PEP"/>
    <x v="8"/>
    <s v="&gt;=$100.00"/>
    <n v="100"/>
    <n v="0.125"/>
    <n v="162.5"/>
    <n v="159589.5496"/>
    <s v="PEP"/>
    <s v="PepsiCo Inc."/>
    <s v="Consumer Staples"/>
    <s v="Soft Drinks"/>
    <s v="Purchase, New York"/>
    <m/>
    <n v="77476"/>
    <n v="1898"/>
  </r>
  <r>
    <d v="2019-04-15T00:00:00"/>
    <s v="PEP"/>
    <s v="sell"/>
    <n v="100"/>
    <n v="3"/>
    <s v="2019-04-15"/>
    <n v="122.44000200000001"/>
    <n v="124"/>
    <n v="122.360001"/>
    <n v="123.660004"/>
    <n v="122.76119199999999"/>
    <n v="4419800"/>
    <s v="PEP"/>
    <x v="3"/>
    <s v="&gt;=$100.00"/>
    <n v="100"/>
    <n v="0.125"/>
    <n v="12.5"/>
    <n v="12276.119199999999"/>
    <s v="PEP"/>
    <s v="PepsiCo Inc."/>
    <s v="Consumer Staples"/>
    <s v="Soft Drinks"/>
    <s v="Purchase, New York"/>
    <m/>
    <n v="77476"/>
    <n v="1898"/>
  </r>
  <r>
    <d v="2019-05-07T00:00:00"/>
    <s v="PEP"/>
    <s v="sell"/>
    <n v="1600"/>
    <n v="20"/>
    <s v="2019-05-07"/>
    <n v="126.639999"/>
    <n v="126.949997"/>
    <n v="125.18"/>
    <n v="125.980003"/>
    <n v="125.064323"/>
    <n v="3558900"/>
    <s v="PEP"/>
    <x v="15"/>
    <s v="&gt;=$100.00"/>
    <n v="100"/>
    <n v="0.125"/>
    <n v="200"/>
    <n v="200102.91680000001"/>
    <s v="PEP"/>
    <s v="PepsiCo Inc."/>
    <s v="Consumer Staples"/>
    <s v="Soft Drinks"/>
    <s v="Purchase, New York"/>
    <m/>
    <n v="77476"/>
    <n v="1898"/>
  </r>
  <r>
    <d v="2019-04-25T00:00:00"/>
    <s v="PEP"/>
    <s v="sell"/>
    <n v="300"/>
    <n v="9"/>
    <s v="2019-04-25"/>
    <n v="125.650002"/>
    <n v="126.400002"/>
    <n v="125.18"/>
    <n v="126.129997"/>
    <n v="125.213234"/>
    <n v="4433700"/>
    <s v="PEP"/>
    <x v="6"/>
    <s v="&gt;=$100.00"/>
    <n v="100"/>
    <n v="0.125"/>
    <n v="37.5"/>
    <n v="37563.970200000003"/>
    <s v="PEP"/>
    <s v="PepsiCo Inc."/>
    <s v="Consumer Staples"/>
    <s v="Soft Drinks"/>
    <s v="Purchase, New York"/>
    <m/>
    <n v="77476"/>
    <n v="1898"/>
  </r>
  <r>
    <d v="2019-04-26T00:00:00"/>
    <s v="PEP"/>
    <s v="buy"/>
    <n v="1700"/>
    <n v="18"/>
    <s v="2019-04-26"/>
    <n v="126.519997"/>
    <n v="127.25"/>
    <n v="126.120003"/>
    <n v="126.400002"/>
    <n v="125.48126999999999"/>
    <n v="3033800"/>
    <s v="PEP"/>
    <x v="18"/>
    <s v="&gt;=$100.00"/>
    <n v="100"/>
    <n v="0.125"/>
    <n v="212.5"/>
    <n v="213318.15900000001"/>
    <s v="PEP"/>
    <s v="PepsiCo Inc."/>
    <s v="Consumer Staples"/>
    <s v="Soft Drinks"/>
    <s v="Purchase, New York"/>
    <m/>
    <n v="77476"/>
    <n v="1898"/>
  </r>
  <r>
    <d v="2019-04-22T00:00:00"/>
    <s v="PEP"/>
    <s v="buy"/>
    <n v="1400"/>
    <n v="13"/>
    <s v="2019-04-22"/>
    <n v="126.769997"/>
    <n v="127.239998"/>
    <n v="125.879997"/>
    <n v="126.44000200000001"/>
    <n v="125.52098100000001"/>
    <n v="3707000"/>
    <s v="PEP"/>
    <x v="13"/>
    <s v="&gt;=$100.00"/>
    <n v="100"/>
    <n v="0.125"/>
    <n v="175"/>
    <n v="175729.37340000001"/>
    <s v="PEP"/>
    <s v="PepsiCo Inc."/>
    <s v="Consumer Staples"/>
    <s v="Soft Drinks"/>
    <s v="Purchase, New York"/>
    <m/>
    <n v="77476"/>
    <n v="1898"/>
  </r>
  <r>
    <d v="2019-04-22T00:00:00"/>
    <s v="PEP"/>
    <s v="sell"/>
    <n v="1400"/>
    <n v="19"/>
    <s v="2019-04-22"/>
    <n v="126.769997"/>
    <n v="127.239998"/>
    <n v="125.879997"/>
    <n v="126.44000200000001"/>
    <n v="125.52098100000001"/>
    <n v="3707000"/>
    <s v="PEP"/>
    <x v="0"/>
    <s v="&gt;=$100.00"/>
    <n v="100"/>
    <n v="0.125"/>
    <n v="175"/>
    <n v="175729.37340000001"/>
    <s v="PEP"/>
    <s v="PepsiCo Inc."/>
    <s v="Consumer Staples"/>
    <s v="Soft Drinks"/>
    <s v="Purchase, New York"/>
    <m/>
    <n v="77476"/>
    <n v="1898"/>
  </r>
  <r>
    <d v="2019-04-29T00:00:00"/>
    <s v="PEP"/>
    <s v="sell"/>
    <n v="1000"/>
    <n v="12"/>
    <s v="2019-04-29"/>
    <n v="126.139999"/>
    <n v="126.959999"/>
    <n v="126.019997"/>
    <n v="126.69000200000001"/>
    <n v="125.769165"/>
    <n v="2793400"/>
    <s v="PEP"/>
    <x v="11"/>
    <s v="&gt;=$100.00"/>
    <n v="100"/>
    <n v="0.125"/>
    <n v="125"/>
    <n v="125769.16499999999"/>
    <s v="PEP"/>
    <s v="PepsiCo Inc."/>
    <s v="Consumer Staples"/>
    <s v="Soft Drinks"/>
    <s v="Purchase, New York"/>
    <m/>
    <n v="77476"/>
    <n v="1898"/>
  </r>
  <r>
    <d v="2019-04-29T00:00:00"/>
    <s v="PEP"/>
    <s v="sell"/>
    <n v="1800"/>
    <n v="11"/>
    <s v="2019-04-29"/>
    <n v="126.139999"/>
    <n v="126.959999"/>
    <n v="126.019997"/>
    <n v="126.69000200000001"/>
    <n v="125.769165"/>
    <n v="2793400"/>
    <s v="PEP"/>
    <x v="1"/>
    <s v="&gt;=$100.00"/>
    <n v="100"/>
    <n v="0.125"/>
    <n v="225"/>
    <n v="226384.497"/>
    <s v="PEP"/>
    <s v="PepsiCo Inc."/>
    <s v="Consumer Staples"/>
    <s v="Soft Drinks"/>
    <s v="Purchase, New York"/>
    <m/>
    <n v="77476"/>
    <n v="1898"/>
  </r>
  <r>
    <d v="2019-04-24T00:00:00"/>
    <s v="PEP"/>
    <s v="sell"/>
    <n v="400"/>
    <n v="6"/>
    <s v="2019-04-24"/>
    <n v="127.410004"/>
    <n v="127.980003"/>
    <n v="126.66999800000001"/>
    <n v="126.91999800000001"/>
    <n v="125.99749"/>
    <n v="3517200"/>
    <s v="PEP"/>
    <x v="5"/>
    <s v="&gt;=$100.00"/>
    <n v="100"/>
    <n v="0.125"/>
    <n v="50"/>
    <n v="50398.995999999999"/>
    <s v="PEP"/>
    <s v="PepsiCo Inc."/>
    <s v="Consumer Staples"/>
    <s v="Soft Drinks"/>
    <s v="Purchase, New York"/>
    <m/>
    <n v="77476"/>
    <n v="1898"/>
  </r>
  <r>
    <d v="2019-04-17T00:00:00"/>
    <s v="PEP"/>
    <s v="buy"/>
    <n v="1800"/>
    <n v="18"/>
    <s v="2019-04-17"/>
    <n v="125"/>
    <n v="127.110001"/>
    <n v="123.839996"/>
    <n v="127.010002"/>
    <n v="126.086838"/>
    <n v="7318200"/>
    <s v="PEP"/>
    <x v="18"/>
    <s v="&gt;=$100.00"/>
    <n v="100"/>
    <n v="0.125"/>
    <n v="225"/>
    <n v="226956.30840000001"/>
    <s v="PEP"/>
    <s v="PepsiCo Inc."/>
    <s v="Consumer Staples"/>
    <s v="Soft Drinks"/>
    <s v="Purchase, New York"/>
    <m/>
    <n v="77476"/>
    <n v="1898"/>
  </r>
  <r>
    <d v="2019-04-23T00:00:00"/>
    <s v="PEP"/>
    <s v="buy"/>
    <n v="800"/>
    <n v="14"/>
    <s v="2019-04-23"/>
    <n v="126.68"/>
    <n v="127.540001"/>
    <n v="126.120003"/>
    <n v="127.089996"/>
    <n v="126.166252"/>
    <n v="4464100"/>
    <s v="PEP"/>
    <x v="16"/>
    <s v="&gt;=$100.00"/>
    <n v="100"/>
    <n v="0.125"/>
    <n v="100"/>
    <n v="100933.0016"/>
    <s v="PEP"/>
    <s v="PepsiCo Inc."/>
    <s v="Consumer Staples"/>
    <s v="Soft Drinks"/>
    <s v="Purchase, New York"/>
    <m/>
    <n v="77476"/>
    <n v="1898"/>
  </r>
  <r>
    <d v="2019-04-18T00:00:00"/>
    <s v="PEP"/>
    <s v="sell"/>
    <n v="1400"/>
    <n v="18"/>
    <s v="2019-04-18"/>
    <n v="128.229996"/>
    <n v="128.259995"/>
    <n v="126.730003"/>
    <n v="127.089996"/>
    <n v="126.166252"/>
    <n v="6331200"/>
    <s v="PEP"/>
    <x v="18"/>
    <s v="&gt;=$100.00"/>
    <n v="100"/>
    <n v="0.125"/>
    <n v="175"/>
    <n v="176632.75279999999"/>
    <s v="PEP"/>
    <s v="PepsiCo Inc."/>
    <s v="Consumer Staples"/>
    <s v="Soft Drinks"/>
    <s v="Purchase, New York"/>
    <m/>
    <n v="77476"/>
    <n v="1898"/>
  </r>
  <r>
    <d v="2019-04-18T00:00:00"/>
    <s v="PEP"/>
    <s v="buy"/>
    <n v="1300"/>
    <n v="20"/>
    <s v="2019-04-18"/>
    <n v="128.229996"/>
    <n v="128.259995"/>
    <n v="126.730003"/>
    <n v="127.089996"/>
    <n v="126.166252"/>
    <n v="6331200"/>
    <s v="PEP"/>
    <x v="15"/>
    <s v="&gt;=$100.00"/>
    <n v="100"/>
    <n v="0.125"/>
    <n v="162.5"/>
    <n v="164016.12760000001"/>
    <s v="PEP"/>
    <s v="PepsiCo Inc."/>
    <s v="Consumer Staples"/>
    <s v="Soft Drinks"/>
    <s v="Purchase, New York"/>
    <m/>
    <n v="77476"/>
    <n v="1898"/>
  </r>
  <r>
    <d v="2019-04-23T00:00:00"/>
    <s v="PEP"/>
    <s v="buy"/>
    <n v="400"/>
    <n v="7"/>
    <s v="2019-04-23"/>
    <n v="126.68"/>
    <n v="127.540001"/>
    <n v="126.120003"/>
    <n v="127.089996"/>
    <n v="126.166252"/>
    <n v="4464100"/>
    <s v="PEP"/>
    <x v="7"/>
    <s v="&gt;=$100.00"/>
    <n v="100"/>
    <n v="0.125"/>
    <n v="50"/>
    <n v="50466.500800000002"/>
    <s v="PEP"/>
    <s v="PepsiCo Inc."/>
    <s v="Consumer Staples"/>
    <s v="Soft Drinks"/>
    <s v="Purchase, New York"/>
    <m/>
    <n v="77476"/>
    <n v="1898"/>
  </r>
  <r>
    <d v="2019-05-13T00:00:00"/>
    <s v="PEP"/>
    <s v="sell"/>
    <n v="2100"/>
    <n v="16"/>
    <s v="2019-05-13"/>
    <n v="127.019997"/>
    <n v="127.94000200000001"/>
    <n v="126.629997"/>
    <n v="127.160004"/>
    <n v="126.235748"/>
    <n v="4297200"/>
    <s v="PEP"/>
    <x v="8"/>
    <s v="&gt;=$100.00"/>
    <n v="100"/>
    <n v="0.125"/>
    <n v="262.5"/>
    <n v="265095.07079999999"/>
    <s v="PEP"/>
    <s v="PepsiCo Inc."/>
    <s v="Consumer Staples"/>
    <s v="Soft Drinks"/>
    <s v="Purchase, New York"/>
    <m/>
    <n v="77476"/>
    <n v="1898"/>
  </r>
  <r>
    <d v="2019-05-06T00:00:00"/>
    <s v="PEP"/>
    <s v="buy"/>
    <n v="1500"/>
    <n v="9"/>
    <s v="2019-05-06"/>
    <n v="127.300003"/>
    <n v="127.629997"/>
    <n v="126.760002"/>
    <n v="127.269997"/>
    <n v="126.34493999999999"/>
    <n v="2883900"/>
    <s v="PEP"/>
    <x v="6"/>
    <s v="&gt;=$100.00"/>
    <n v="100"/>
    <n v="0.125"/>
    <n v="187.5"/>
    <n v="189517.41"/>
    <s v="PEP"/>
    <s v="PepsiCo Inc."/>
    <s v="Consumer Staples"/>
    <s v="Soft Drinks"/>
    <s v="Purchase, New York"/>
    <m/>
    <n v="77476"/>
    <n v="1898"/>
  </r>
  <r>
    <d v="2019-05-06T00:00:00"/>
    <s v="PEP"/>
    <s v="buy"/>
    <n v="300"/>
    <n v="5"/>
    <s v="2019-05-06"/>
    <n v="127.300003"/>
    <n v="127.629997"/>
    <n v="126.760002"/>
    <n v="127.269997"/>
    <n v="126.34493999999999"/>
    <n v="2883900"/>
    <s v="PEP"/>
    <x v="12"/>
    <s v="&gt;=$100.00"/>
    <n v="100"/>
    <n v="0.125"/>
    <n v="37.5"/>
    <n v="37903.482000000004"/>
    <s v="PEP"/>
    <s v="PepsiCo Inc."/>
    <s v="Consumer Staples"/>
    <s v="Soft Drinks"/>
    <s v="Purchase, New York"/>
    <m/>
    <n v="77476"/>
    <n v="1898"/>
  </r>
  <r>
    <d v="2019-05-06T00:00:00"/>
    <s v="PEP"/>
    <s v="sell"/>
    <n v="2900"/>
    <n v="18"/>
    <s v="2019-05-06"/>
    <n v="127.300003"/>
    <n v="127.629997"/>
    <n v="126.760002"/>
    <n v="127.269997"/>
    <n v="126.34493999999999"/>
    <n v="2883900"/>
    <s v="PEP"/>
    <x v="18"/>
    <s v="&gt;=$100.00"/>
    <n v="100"/>
    <n v="0.125"/>
    <n v="362.5"/>
    <n v="366400.326"/>
    <s v="PEP"/>
    <s v="PepsiCo Inc."/>
    <s v="Consumer Staples"/>
    <s v="Soft Drinks"/>
    <s v="Purchase, New York"/>
    <m/>
    <n v="77476"/>
    <n v="1898"/>
  </r>
  <r>
    <d v="2019-05-14T00:00:00"/>
    <s v="PEP"/>
    <s v="buy"/>
    <n v="100"/>
    <n v="3"/>
    <s v="2019-05-14"/>
    <n v="127.55999799999999"/>
    <n v="128.509995"/>
    <n v="127.290001"/>
    <n v="127.410004"/>
    <n v="126.483932"/>
    <n v="5150300"/>
    <s v="PEP"/>
    <x v="3"/>
    <s v="&gt;=$100.00"/>
    <n v="100"/>
    <n v="0.125"/>
    <n v="12.5"/>
    <n v="12648.3932"/>
    <s v="PEP"/>
    <s v="PepsiCo Inc."/>
    <s v="Consumer Staples"/>
    <s v="Soft Drinks"/>
    <s v="Purchase, New York"/>
    <m/>
    <n v="77476"/>
    <n v="1898"/>
  </r>
  <r>
    <d v="2019-05-14T00:00:00"/>
    <s v="PEP"/>
    <s v="sell"/>
    <n v="1000"/>
    <n v="16"/>
    <s v="2019-05-14"/>
    <n v="127.55999799999999"/>
    <n v="128.509995"/>
    <n v="127.290001"/>
    <n v="127.410004"/>
    <n v="126.483932"/>
    <n v="5150300"/>
    <s v="PEP"/>
    <x v="8"/>
    <s v="&gt;=$100.00"/>
    <n v="100"/>
    <n v="0.125"/>
    <n v="125"/>
    <n v="126483.932"/>
    <s v="PEP"/>
    <s v="PepsiCo Inc."/>
    <s v="Consumer Staples"/>
    <s v="Soft Drinks"/>
    <s v="Purchase, New York"/>
    <m/>
    <n v="77476"/>
    <n v="1898"/>
  </r>
  <r>
    <d v="2019-05-28T00:00:00"/>
    <s v="PEP"/>
    <s v="sell"/>
    <n v="1100"/>
    <n v="9"/>
    <s v="2019-05-28"/>
    <n v="129.5"/>
    <n v="129.89999399999999"/>
    <n v="127.360001"/>
    <n v="127.629997"/>
    <n v="126.702324"/>
    <n v="8806000"/>
    <s v="PEP"/>
    <x v="6"/>
    <s v="&gt;=$100.00"/>
    <n v="100"/>
    <n v="0.125"/>
    <n v="137.5"/>
    <n v="139372.5564"/>
    <s v="PEP"/>
    <s v="PepsiCo Inc."/>
    <s v="Consumer Staples"/>
    <s v="Soft Drinks"/>
    <s v="Purchase, New York"/>
    <m/>
    <n v="77476"/>
    <n v="1898"/>
  </r>
  <r>
    <d v="2019-05-03T00:00:00"/>
    <s v="PEP"/>
    <s v="buy"/>
    <n v="1800"/>
    <n v="12"/>
    <s v="2019-05-03"/>
    <n v="127.099998"/>
    <n v="128.179993"/>
    <n v="126.91999800000001"/>
    <n v="127.66999800000001"/>
    <n v="126.742035"/>
    <n v="2854900"/>
    <s v="PEP"/>
    <x v="11"/>
    <s v="&gt;=$100.00"/>
    <n v="100"/>
    <n v="0.125"/>
    <n v="225"/>
    <n v="228135.663"/>
    <s v="PEP"/>
    <s v="PepsiCo Inc."/>
    <s v="Consumer Staples"/>
    <s v="Soft Drinks"/>
    <s v="Purchase, New York"/>
    <m/>
    <n v="77476"/>
    <n v="1898"/>
  </r>
  <r>
    <d v="2019-05-31T00:00:00"/>
    <s v="PEP"/>
    <s v="buy"/>
    <n v="500"/>
    <n v="4"/>
    <s v="2019-05-31"/>
    <n v="128"/>
    <n v="128.449997"/>
    <n v="126.989998"/>
    <n v="128"/>
    <n v="127.069641"/>
    <n v="4191200"/>
    <s v="PEP"/>
    <x v="14"/>
    <s v="&gt;=$100.00"/>
    <n v="100"/>
    <n v="0.125"/>
    <n v="62.5"/>
    <n v="63534.820500000002"/>
    <s v="PEP"/>
    <s v="PepsiCo Inc."/>
    <s v="Consumer Staples"/>
    <s v="Soft Drinks"/>
    <s v="Purchase, New York"/>
    <m/>
    <n v="77476"/>
    <n v="1898"/>
  </r>
  <r>
    <d v="2019-05-31T00:00:00"/>
    <s v="PEP"/>
    <s v="buy"/>
    <n v="1100"/>
    <n v="16"/>
    <s v="2019-05-31"/>
    <n v="128"/>
    <n v="128.449997"/>
    <n v="126.989998"/>
    <n v="128"/>
    <n v="127.069641"/>
    <n v="4191200"/>
    <s v="PEP"/>
    <x v="8"/>
    <s v="&gt;=$100.00"/>
    <n v="100"/>
    <n v="0.125"/>
    <n v="137.5"/>
    <n v="139776.60509999999"/>
    <s v="PEP"/>
    <s v="PepsiCo Inc."/>
    <s v="Consumer Staples"/>
    <s v="Soft Drinks"/>
    <s v="Purchase, New York"/>
    <m/>
    <n v="77476"/>
    <n v="1898"/>
  </r>
  <r>
    <d v="2019-05-10T00:00:00"/>
    <s v="PEP"/>
    <s v="buy"/>
    <n v="1100"/>
    <n v="17"/>
    <s v="2019-05-10"/>
    <n v="126.139999"/>
    <n v="128.279999"/>
    <n v="125.620003"/>
    <n v="128.009995"/>
    <n v="127.079559"/>
    <n v="3720400"/>
    <s v="PEP"/>
    <x v="17"/>
    <s v="&gt;=$100.00"/>
    <n v="100"/>
    <n v="0.125"/>
    <n v="137.5"/>
    <n v="139787.51490000001"/>
    <s v="PEP"/>
    <s v="PepsiCo Inc."/>
    <s v="Consumer Staples"/>
    <s v="Soft Drinks"/>
    <s v="Purchase, New York"/>
    <m/>
    <n v="77476"/>
    <n v="1898"/>
  </r>
  <r>
    <d v="2019-05-10T00:00:00"/>
    <s v="PEP"/>
    <s v="buy"/>
    <n v="700"/>
    <n v="4"/>
    <s v="2019-05-10"/>
    <n v="126.139999"/>
    <n v="128.279999"/>
    <n v="125.620003"/>
    <n v="128.009995"/>
    <n v="127.079559"/>
    <n v="3720400"/>
    <s v="PEP"/>
    <x v="14"/>
    <s v="&gt;=$100.00"/>
    <n v="100"/>
    <n v="0.125"/>
    <n v="87.5"/>
    <n v="88955.691300000006"/>
    <s v="PEP"/>
    <s v="PepsiCo Inc."/>
    <s v="Consumer Staples"/>
    <s v="Soft Drinks"/>
    <s v="Purchase, New York"/>
    <m/>
    <n v="77476"/>
    <n v="1898"/>
  </r>
  <r>
    <d v="2019-04-30T00:00:00"/>
    <s v="PEP"/>
    <s v="buy"/>
    <n v="900"/>
    <n v="15"/>
    <s v="2019-04-30"/>
    <n v="127.050003"/>
    <n v="128.38999899999999"/>
    <n v="126.339996"/>
    <n v="128.050003"/>
    <n v="127.11927799999999"/>
    <n v="4963600"/>
    <s v="PEP"/>
    <x v="9"/>
    <s v="&gt;=$100.00"/>
    <n v="100"/>
    <n v="0.125"/>
    <n v="112.5"/>
    <n v="114407.3502"/>
    <s v="PEP"/>
    <s v="PepsiCo Inc."/>
    <s v="Consumer Staples"/>
    <s v="Soft Drinks"/>
    <s v="Purchase, New York"/>
    <m/>
    <n v="77476"/>
    <n v="1898"/>
  </r>
  <r>
    <d v="2019-04-30T00:00:00"/>
    <s v="PEP"/>
    <s v="buy"/>
    <n v="600"/>
    <n v="2"/>
    <s v="2019-04-30"/>
    <n v="127.050003"/>
    <n v="128.38999899999999"/>
    <n v="126.339996"/>
    <n v="128.050003"/>
    <n v="127.11927799999999"/>
    <n v="4963600"/>
    <s v="PEP"/>
    <x v="10"/>
    <s v="&gt;=$100.00"/>
    <n v="100"/>
    <n v="0.125"/>
    <n v="75"/>
    <n v="76271.566800000001"/>
    <s v="PEP"/>
    <s v="PepsiCo Inc."/>
    <s v="Consumer Staples"/>
    <s v="Soft Drinks"/>
    <s v="Purchase, New York"/>
    <m/>
    <n v="77476"/>
    <n v="1898"/>
  </r>
  <r>
    <d v="2019-05-29T00:00:00"/>
    <s v="PEP"/>
    <s v="sell"/>
    <n v="600"/>
    <n v="5"/>
    <s v="2019-05-29"/>
    <n v="127.58000199999999"/>
    <n v="128.30999800000001"/>
    <n v="126.839996"/>
    <n v="128.16999799999999"/>
    <n v="127.23840300000001"/>
    <n v="5502700"/>
    <s v="PEP"/>
    <x v="12"/>
    <s v="&gt;=$100.00"/>
    <n v="100"/>
    <n v="0.125"/>
    <n v="75"/>
    <n v="76343.041800000006"/>
    <s v="PEP"/>
    <s v="PepsiCo Inc."/>
    <s v="Consumer Staples"/>
    <s v="Soft Drinks"/>
    <s v="Purchase, New York"/>
    <m/>
    <n v="77476"/>
    <n v="1898"/>
  </r>
  <r>
    <d v="2019-05-30T00:00:00"/>
    <s v="PEP"/>
    <s v="sell"/>
    <n v="100"/>
    <n v="6"/>
    <s v="2019-05-30"/>
    <n v="128.14999399999999"/>
    <n v="128.91000399999999"/>
    <n v="127.779999"/>
    <n v="128.61000100000001"/>
    <n v="127.675209"/>
    <n v="2710300"/>
    <s v="PEP"/>
    <x v="5"/>
    <s v="&gt;=$100.00"/>
    <n v="100"/>
    <n v="0.125"/>
    <n v="12.5"/>
    <n v="12767.5209"/>
    <s v="PEP"/>
    <s v="PepsiCo Inc."/>
    <s v="Consumer Staples"/>
    <s v="Soft Drinks"/>
    <s v="Purchase, New York"/>
    <m/>
    <n v="77476"/>
    <n v="1898"/>
  </r>
  <r>
    <d v="2019-05-30T00:00:00"/>
    <s v="PEP"/>
    <s v="buy"/>
    <n v="600"/>
    <n v="4"/>
    <s v="2019-05-30"/>
    <n v="128.14999399999999"/>
    <n v="128.91000399999999"/>
    <n v="127.779999"/>
    <n v="128.61000100000001"/>
    <n v="127.675209"/>
    <n v="2710300"/>
    <s v="PEP"/>
    <x v="14"/>
    <s v="&gt;=$100.00"/>
    <n v="100"/>
    <n v="0.125"/>
    <n v="75"/>
    <n v="76605.12539999999"/>
    <s v="PEP"/>
    <s v="PepsiCo Inc."/>
    <s v="Consumer Staples"/>
    <s v="Soft Drinks"/>
    <s v="Purchase, New York"/>
    <m/>
    <n v="77476"/>
    <n v="1898"/>
  </r>
  <r>
    <d v="2019-06-03T00:00:00"/>
    <s v="PEP"/>
    <s v="sell"/>
    <n v="700"/>
    <n v="11"/>
    <s v="2019-06-03"/>
    <n v="127.860001"/>
    <n v="129.16000399999999"/>
    <n v="127.489998"/>
    <n v="128.979996"/>
    <n v="128.04251099999999"/>
    <n v="3588700"/>
    <s v="PEP"/>
    <x v="1"/>
    <s v="&gt;=$100.00"/>
    <n v="100"/>
    <n v="0.125"/>
    <n v="87.5"/>
    <n v="89629.757699999987"/>
    <s v="PEP"/>
    <s v="PepsiCo Inc."/>
    <s v="Consumer Staples"/>
    <s v="Soft Drinks"/>
    <s v="Purchase, New York"/>
    <m/>
    <n v="77476"/>
    <n v="1898"/>
  </r>
  <r>
    <d v="2019-06-03T00:00:00"/>
    <s v="PEP"/>
    <s v="buy"/>
    <n v="400"/>
    <n v="7"/>
    <s v="2019-06-03"/>
    <n v="127.860001"/>
    <n v="129.16000399999999"/>
    <n v="127.489998"/>
    <n v="128.979996"/>
    <n v="128.04251099999999"/>
    <n v="3588700"/>
    <s v="PEP"/>
    <x v="7"/>
    <s v="&gt;=$100.00"/>
    <n v="100"/>
    <n v="0.125"/>
    <n v="50"/>
    <n v="51217.004399999998"/>
    <s v="PEP"/>
    <s v="PepsiCo Inc."/>
    <s v="Consumer Staples"/>
    <s v="Soft Drinks"/>
    <s v="Purchase, New York"/>
    <m/>
    <n v="77476"/>
    <n v="1898"/>
  </r>
  <r>
    <d v="2019-06-03T00:00:00"/>
    <s v="PEP"/>
    <s v="buy"/>
    <n v="1400"/>
    <n v="20"/>
    <s v="2019-06-03"/>
    <n v="127.860001"/>
    <n v="129.16000399999999"/>
    <n v="127.489998"/>
    <n v="128.979996"/>
    <n v="128.04251099999999"/>
    <n v="3588700"/>
    <s v="PEP"/>
    <x v="15"/>
    <s v="&gt;=$100.00"/>
    <n v="100"/>
    <n v="0.125"/>
    <n v="175"/>
    <n v="179259.5154"/>
    <s v="PEP"/>
    <s v="PepsiCo Inc."/>
    <s v="Consumer Staples"/>
    <s v="Soft Drinks"/>
    <s v="Purchase, New York"/>
    <m/>
    <n v="77476"/>
    <n v="1898"/>
  </r>
  <r>
    <d v="2019-06-04T00:00:00"/>
    <s v="PEP"/>
    <s v="sell"/>
    <n v="700"/>
    <n v="10"/>
    <s v="2019-06-04"/>
    <n v="129.75"/>
    <n v="129.80999800000001"/>
    <n v="128.020004"/>
    <n v="129.070007"/>
    <n v="128.131866"/>
    <n v="4242400"/>
    <s v="PEP"/>
    <x v="2"/>
    <s v="&gt;=$100.00"/>
    <n v="100"/>
    <n v="0.125"/>
    <n v="87.5"/>
    <n v="89692.306200000006"/>
    <s v="PEP"/>
    <s v="PepsiCo Inc."/>
    <s v="Consumer Staples"/>
    <s v="Soft Drinks"/>
    <s v="Purchase, New York"/>
    <m/>
    <n v="77476"/>
    <n v="1898"/>
  </r>
  <r>
    <d v="2019-05-15T00:00:00"/>
    <s v="PEP"/>
    <s v="buy"/>
    <n v="1300"/>
    <n v="19"/>
    <s v="2019-05-15"/>
    <n v="127.099998"/>
    <n v="129.86999499999999"/>
    <n v="127.099998"/>
    <n v="129.35000600000001"/>
    <n v="128.40983600000001"/>
    <n v="3751900"/>
    <s v="PEP"/>
    <x v="0"/>
    <s v="&gt;=$100.00"/>
    <n v="100"/>
    <n v="0.125"/>
    <n v="162.5"/>
    <n v="166932.7868"/>
    <s v="PEP"/>
    <s v="PepsiCo Inc."/>
    <s v="Consumer Staples"/>
    <s v="Soft Drinks"/>
    <s v="Purchase, New York"/>
    <m/>
    <n v="77476"/>
    <n v="1898"/>
  </r>
  <r>
    <d v="2019-05-24T00:00:00"/>
    <s v="PEP"/>
    <s v="sell"/>
    <n v="500"/>
    <n v="4"/>
    <s v="2019-05-24"/>
    <n v="130.33000200000001"/>
    <n v="130.479996"/>
    <n v="128.96000699999999"/>
    <n v="129.5"/>
    <n v="128.55873099999999"/>
    <n v="2702700"/>
    <s v="PEP"/>
    <x v="14"/>
    <s v="&gt;=$100.00"/>
    <n v="100"/>
    <n v="0.125"/>
    <n v="62.5"/>
    <n v="64279.3655"/>
    <s v="PEP"/>
    <s v="PepsiCo Inc."/>
    <s v="Consumer Staples"/>
    <s v="Soft Drinks"/>
    <s v="Purchase, New York"/>
    <m/>
    <n v="77476"/>
    <n v="1898"/>
  </r>
  <r>
    <d v="2019-05-23T00:00:00"/>
    <s v="PEP"/>
    <s v="buy"/>
    <n v="1300"/>
    <n v="14"/>
    <s v="2019-05-23"/>
    <n v="129.60000600000001"/>
    <n v="130.89999399999999"/>
    <n v="129.509995"/>
    <n v="129.970001"/>
    <n v="129.02533"/>
    <n v="3901400"/>
    <s v="PEP"/>
    <x v="16"/>
    <s v="&gt;=$100.00"/>
    <n v="100"/>
    <n v="0.125"/>
    <n v="162.5"/>
    <n v="167732.929"/>
    <s v="PEP"/>
    <s v="PepsiCo Inc."/>
    <s v="Consumer Staples"/>
    <s v="Soft Drinks"/>
    <s v="Purchase, New York"/>
    <m/>
    <n v="77476"/>
    <n v="1898"/>
  </r>
  <r>
    <d v="2019-05-20T00:00:00"/>
    <s v="PEP"/>
    <s v="sell"/>
    <n v="900"/>
    <n v="15"/>
    <s v="2019-05-20"/>
    <n v="130.03999300000001"/>
    <n v="130.449997"/>
    <n v="129.550003"/>
    <n v="129.990005"/>
    <n v="129.04518100000001"/>
    <n v="3965600"/>
    <s v="PEP"/>
    <x v="9"/>
    <s v="&gt;=$100.00"/>
    <n v="100"/>
    <n v="0.125"/>
    <n v="112.5"/>
    <n v="116140.6629"/>
    <s v="PEP"/>
    <s v="PepsiCo Inc."/>
    <s v="Consumer Staples"/>
    <s v="Soft Drinks"/>
    <s v="Purchase, New York"/>
    <m/>
    <n v="77476"/>
    <n v="1898"/>
  </r>
  <r>
    <d v="2019-05-20T00:00:00"/>
    <s v="PEP"/>
    <s v="sell"/>
    <n v="600"/>
    <n v="17"/>
    <s v="2019-05-20"/>
    <n v="130.03999300000001"/>
    <n v="130.449997"/>
    <n v="129.550003"/>
    <n v="129.990005"/>
    <n v="129.04518100000001"/>
    <n v="3965600"/>
    <s v="PEP"/>
    <x v="17"/>
    <s v="&gt;=$100.00"/>
    <n v="100"/>
    <n v="0.125"/>
    <n v="75"/>
    <n v="77427.108600000007"/>
    <s v="PEP"/>
    <s v="PepsiCo Inc."/>
    <s v="Consumer Staples"/>
    <s v="Soft Drinks"/>
    <s v="Purchase, New York"/>
    <m/>
    <n v="77476"/>
    <n v="1898"/>
  </r>
  <r>
    <d v="2019-05-22T00:00:00"/>
    <s v="PEP"/>
    <s v="sell"/>
    <n v="300"/>
    <n v="2"/>
    <s v="2019-05-22"/>
    <n v="129.10000600000001"/>
    <n v="130.63999899999999"/>
    <n v="128.949997"/>
    <n v="130.070007"/>
    <n v="129.12460300000001"/>
    <n v="3588000"/>
    <s v="PEP"/>
    <x v="10"/>
    <s v="&gt;=$100.00"/>
    <n v="100"/>
    <n v="0.125"/>
    <n v="37.5"/>
    <n v="38737.380899999996"/>
    <s v="PEP"/>
    <s v="PepsiCo Inc."/>
    <s v="Consumer Staples"/>
    <s v="Soft Drinks"/>
    <s v="Purchase, New York"/>
    <m/>
    <n v="77476"/>
    <n v="1898"/>
  </r>
  <r>
    <d v="2019-05-16T00:00:00"/>
    <s v="PEP"/>
    <s v="buy"/>
    <n v="800"/>
    <n v="6"/>
    <s v="2019-05-16"/>
    <n v="129.36999499999999"/>
    <n v="130.75"/>
    <n v="128.759995"/>
    <n v="130.270004"/>
    <n v="129.323151"/>
    <n v="4812900"/>
    <s v="PEP"/>
    <x v="5"/>
    <s v="&gt;=$100.00"/>
    <n v="100"/>
    <n v="0.125"/>
    <n v="100"/>
    <n v="103458.5208"/>
    <s v="PEP"/>
    <s v="PepsiCo Inc."/>
    <s v="Consumer Staples"/>
    <s v="Soft Drinks"/>
    <s v="Purchase, New York"/>
    <m/>
    <n v="77476"/>
    <n v="1898"/>
  </r>
  <r>
    <d v="2019-05-17T00:00:00"/>
    <s v="PEP"/>
    <s v="buy"/>
    <n v="500"/>
    <n v="5"/>
    <s v="2019-05-17"/>
    <n v="129.91999799999999"/>
    <n v="130.86999499999999"/>
    <n v="129.64999399999999"/>
    <n v="130.509995"/>
    <n v="129.561386"/>
    <n v="4011700"/>
    <s v="PEP"/>
    <x v="12"/>
    <s v="&gt;=$100.00"/>
    <n v="100"/>
    <n v="0.125"/>
    <n v="62.5"/>
    <n v="64780.692999999999"/>
    <s v="PEP"/>
    <s v="PepsiCo Inc."/>
    <s v="Consumer Staples"/>
    <s v="Soft Drinks"/>
    <s v="Purchase, New York"/>
    <m/>
    <n v="77476"/>
    <n v="1898"/>
  </r>
  <r>
    <d v="2019-06-05T00:00:00"/>
    <s v="PEP"/>
    <s v="buy"/>
    <n v="1400"/>
    <n v="10"/>
    <s v="2019-06-05"/>
    <n v="129.220001"/>
    <n v="131.60000600000001"/>
    <n v="128.86000100000001"/>
    <n v="131.38999899999999"/>
    <n v="130.43499800000001"/>
    <n v="5084200"/>
    <s v="PEP"/>
    <x v="2"/>
    <s v="&gt;=$100.00"/>
    <n v="100"/>
    <n v="0.125"/>
    <n v="175"/>
    <n v="182608.99720000001"/>
    <s v="PEP"/>
    <s v="PepsiCo Inc."/>
    <s v="Consumer Staples"/>
    <s v="Soft Drinks"/>
    <s v="Purchase, New York"/>
    <m/>
    <n v="77476"/>
    <n v="1898"/>
  </r>
  <r>
    <d v="2019-06-05T00:00:00"/>
    <s v="PEP"/>
    <s v="buy"/>
    <n v="1700"/>
    <n v="14"/>
    <s v="2019-06-05"/>
    <n v="129.220001"/>
    <n v="131.60000600000001"/>
    <n v="128.86000100000001"/>
    <n v="131.38999899999999"/>
    <n v="130.43499800000001"/>
    <n v="5084200"/>
    <s v="PEP"/>
    <x v="16"/>
    <s v="&gt;=$100.00"/>
    <n v="100"/>
    <n v="0.125"/>
    <n v="212.5"/>
    <n v="221739.49660000001"/>
    <s v="PEP"/>
    <s v="PepsiCo Inc."/>
    <s v="Consumer Staples"/>
    <s v="Soft Drinks"/>
    <s v="Purchase, New York"/>
    <m/>
    <n v="77476"/>
    <n v="1898"/>
  </r>
  <r>
    <d v="2019-06-05T00:00:00"/>
    <s v="PEP"/>
    <s v="buy"/>
    <n v="1300"/>
    <n v="18"/>
    <s v="2019-06-05"/>
    <n v="129.220001"/>
    <n v="131.60000600000001"/>
    <n v="128.86000100000001"/>
    <n v="131.38999899999999"/>
    <n v="130.43499800000001"/>
    <n v="5084200"/>
    <s v="PEP"/>
    <x v="18"/>
    <s v="&gt;=$100.00"/>
    <n v="100"/>
    <n v="0.125"/>
    <n v="162.5"/>
    <n v="169565.49739999999"/>
    <s v="PEP"/>
    <s v="PepsiCo Inc."/>
    <s v="Consumer Staples"/>
    <s v="Soft Drinks"/>
    <s v="Purchase, New York"/>
    <m/>
    <n v="77476"/>
    <n v="1898"/>
  </r>
  <r>
    <d v="2019-06-27T00:00:00"/>
    <s v="PEP"/>
    <s v="sell"/>
    <n v="1400"/>
    <n v="17"/>
    <s v="2019-06-27"/>
    <n v="132.25"/>
    <n v="132.44000199999999"/>
    <n v="131.38000500000001"/>
    <n v="131.69000199999999"/>
    <n v="131.69000199999999"/>
    <n v="4750900"/>
    <s v="PEP"/>
    <x v="17"/>
    <s v="&gt;=$100.00"/>
    <n v="100"/>
    <n v="0.125"/>
    <n v="175"/>
    <n v="184366.00279999999"/>
    <s v="PEP"/>
    <s v="PepsiCo Inc."/>
    <s v="Consumer Staples"/>
    <s v="Soft Drinks"/>
    <s v="Purchase, New York"/>
    <m/>
    <n v="77476"/>
    <n v="1898"/>
  </r>
  <r>
    <d v="2019-06-27T00:00:00"/>
    <s v="PEP"/>
    <s v="sell"/>
    <n v="500"/>
    <n v="8"/>
    <s v="2019-06-27"/>
    <n v="132.25"/>
    <n v="132.44000199999999"/>
    <n v="131.38000500000001"/>
    <n v="131.69000199999999"/>
    <n v="131.69000199999999"/>
    <n v="4750900"/>
    <s v="PEP"/>
    <x v="4"/>
    <s v="&gt;=$100.00"/>
    <n v="100"/>
    <n v="0.125"/>
    <n v="62.5"/>
    <n v="65845.000999999989"/>
    <s v="PEP"/>
    <s v="PepsiCo Inc."/>
    <s v="Consumer Staples"/>
    <s v="Soft Drinks"/>
    <s v="Purchase, New York"/>
    <m/>
    <n v="77476"/>
    <n v="1898"/>
  </r>
  <r>
    <d v="2019-06-27T00:00:00"/>
    <s v="PEP"/>
    <s v="buy"/>
    <n v="1500"/>
    <n v="11"/>
    <s v="2019-06-27"/>
    <n v="132.25"/>
    <n v="132.44000199999999"/>
    <n v="131.38000500000001"/>
    <n v="131.69000199999999"/>
    <n v="131.69000199999999"/>
    <n v="4750900"/>
    <s v="PEP"/>
    <x v="1"/>
    <s v="&gt;=$100.00"/>
    <n v="100"/>
    <n v="0.125"/>
    <n v="187.5"/>
    <n v="197535.003"/>
    <s v="PEP"/>
    <s v="PepsiCo Inc."/>
    <s v="Consumer Staples"/>
    <s v="Soft Drinks"/>
    <s v="Purchase, New York"/>
    <m/>
    <n v="77476"/>
    <n v="1898"/>
  </r>
  <r>
    <d v="2019-06-06T00:00:00"/>
    <s v="PEP"/>
    <s v="buy"/>
    <n v="1200"/>
    <n v="6"/>
    <s v="2019-06-06"/>
    <n v="131.08000200000001"/>
    <n v="132.270004"/>
    <n v="130.55999800000001"/>
    <n v="131.979996"/>
    <n v="131.979996"/>
    <n v="5528000"/>
    <s v="PEP"/>
    <x v="5"/>
    <s v="&gt;=$100.00"/>
    <n v="100"/>
    <n v="0.125"/>
    <n v="150"/>
    <n v="158375.9952"/>
    <s v="PEP"/>
    <s v="PepsiCo Inc."/>
    <s v="Consumer Staples"/>
    <s v="Soft Drinks"/>
    <s v="Purchase, New York"/>
    <m/>
    <n v="77476"/>
    <n v="1898"/>
  </r>
  <r>
    <d v="2019-06-06T00:00:00"/>
    <s v="PEP"/>
    <s v="sell"/>
    <n v="2800"/>
    <n v="15"/>
    <s v="2019-06-06"/>
    <n v="131.08000200000001"/>
    <n v="132.270004"/>
    <n v="130.55999800000001"/>
    <n v="131.979996"/>
    <n v="131.979996"/>
    <n v="5528000"/>
    <s v="PEP"/>
    <x v="9"/>
    <s v="&gt;=$100.00"/>
    <n v="100"/>
    <n v="0.125"/>
    <n v="350"/>
    <n v="369543.98879999999"/>
    <s v="PEP"/>
    <s v="PepsiCo Inc."/>
    <s v="Consumer Staples"/>
    <s v="Soft Drinks"/>
    <s v="Purchase, New York"/>
    <m/>
    <n v="77476"/>
    <n v="1898"/>
  </r>
  <r>
    <d v="2019-06-06T00:00:00"/>
    <s v="PEP"/>
    <s v="buy"/>
    <n v="1800"/>
    <n v="18"/>
    <s v="2019-06-06"/>
    <n v="131.08000200000001"/>
    <n v="132.270004"/>
    <n v="130.55999800000001"/>
    <n v="131.979996"/>
    <n v="131.979996"/>
    <n v="5528000"/>
    <s v="PEP"/>
    <x v="18"/>
    <s v="&gt;=$100.00"/>
    <n v="100"/>
    <n v="0.125"/>
    <n v="225"/>
    <n v="237563.99280000001"/>
    <s v="PEP"/>
    <s v="PepsiCo Inc."/>
    <s v="Consumer Staples"/>
    <s v="Soft Drinks"/>
    <s v="Purchase, New York"/>
    <m/>
    <n v="77476"/>
    <n v="1898"/>
  </r>
  <r>
    <d v="2019-06-26T00:00:00"/>
    <s v="PEP"/>
    <s v="sell"/>
    <n v="1700"/>
    <n v="16"/>
    <s v="2019-06-26"/>
    <n v="133.05999800000001"/>
    <n v="133.770004"/>
    <n v="132.300003"/>
    <n v="132.320007"/>
    <n v="132.320007"/>
    <n v="6024100"/>
    <s v="PEP"/>
    <x v="8"/>
    <s v="&gt;=$100.00"/>
    <n v="100"/>
    <n v="0.125"/>
    <n v="212.5"/>
    <n v="224944.01190000001"/>
    <s v="PEP"/>
    <s v="PepsiCo Inc."/>
    <s v="Consumer Staples"/>
    <s v="Soft Drinks"/>
    <s v="Purchase, New York"/>
    <m/>
    <n v="77476"/>
    <n v="1898"/>
  </r>
  <r>
    <d v="2019-06-26T00:00:00"/>
    <s v="PEP"/>
    <s v="buy"/>
    <n v="600"/>
    <n v="9"/>
    <s v="2019-06-26"/>
    <n v="133.05999800000001"/>
    <n v="133.770004"/>
    <n v="132.300003"/>
    <n v="132.320007"/>
    <n v="132.320007"/>
    <n v="6024100"/>
    <s v="PEP"/>
    <x v="6"/>
    <s v="&gt;=$100.00"/>
    <n v="100"/>
    <n v="0.125"/>
    <n v="75"/>
    <n v="79392.004199999996"/>
    <s v="PEP"/>
    <s v="PepsiCo Inc."/>
    <s v="Consumer Staples"/>
    <s v="Soft Drinks"/>
    <s v="Purchase, New York"/>
    <m/>
    <n v="77476"/>
    <n v="1898"/>
  </r>
  <r>
    <d v="2019-06-17T00:00:00"/>
    <s v="PEP"/>
    <s v="buy"/>
    <n v="600"/>
    <n v="12"/>
    <s v="2019-06-17"/>
    <n v="132.720001"/>
    <n v="133.240005"/>
    <n v="131.88999899999999"/>
    <n v="132.520004"/>
    <n v="132.520004"/>
    <n v="2725800"/>
    <s v="PEP"/>
    <x v="11"/>
    <s v="&gt;=$100.00"/>
    <n v="100"/>
    <n v="0.125"/>
    <n v="75"/>
    <n v="79512.002399999998"/>
    <s v="PEP"/>
    <s v="PepsiCo Inc."/>
    <s v="Consumer Staples"/>
    <s v="Soft Drinks"/>
    <s v="Purchase, New York"/>
    <m/>
    <n v="77476"/>
    <n v="1898"/>
  </r>
  <r>
    <d v="2019-06-17T00:00:00"/>
    <s v="PEP"/>
    <s v="buy"/>
    <n v="700"/>
    <n v="7"/>
    <s v="2019-06-17"/>
    <n v="132.720001"/>
    <n v="133.240005"/>
    <n v="131.88999899999999"/>
    <n v="132.520004"/>
    <n v="132.520004"/>
    <n v="2725800"/>
    <s v="PEP"/>
    <x v="7"/>
    <s v="&gt;=$100.00"/>
    <n v="100"/>
    <n v="0.125"/>
    <n v="87.5"/>
    <n v="92764.002800000002"/>
    <s v="PEP"/>
    <s v="PepsiCo Inc."/>
    <s v="Consumer Staples"/>
    <s v="Soft Drinks"/>
    <s v="Purchase, New York"/>
    <m/>
    <n v="77476"/>
    <n v="1898"/>
  </r>
  <r>
    <d v="2019-06-14T00:00:00"/>
    <s v="PEP"/>
    <s v="buy"/>
    <n v="1800"/>
    <n v="17"/>
    <s v="2019-06-14"/>
    <n v="133.009995"/>
    <n v="133.53999300000001"/>
    <n v="132.55999800000001"/>
    <n v="132.729996"/>
    <n v="132.729996"/>
    <n v="3291800"/>
    <s v="PEP"/>
    <x v="17"/>
    <s v="&gt;=$100.00"/>
    <n v="100"/>
    <n v="0.125"/>
    <n v="225"/>
    <n v="238913.99280000001"/>
    <s v="PEP"/>
    <s v="PepsiCo Inc."/>
    <s v="Consumer Staples"/>
    <s v="Soft Drinks"/>
    <s v="Purchase, New York"/>
    <m/>
    <n v="77476"/>
    <n v="1898"/>
  </r>
  <r>
    <d v="2019-06-19T00:00:00"/>
    <s v="PEP"/>
    <s v="buy"/>
    <n v="1600"/>
    <n v="19"/>
    <s v="2019-06-19"/>
    <n v="132.05999800000001"/>
    <n v="133.28999300000001"/>
    <n v="131.33000200000001"/>
    <n v="132.85000600000001"/>
    <n v="132.85000600000001"/>
    <n v="4349900"/>
    <s v="PEP"/>
    <x v="0"/>
    <s v="&gt;=$100.00"/>
    <n v="100"/>
    <n v="0.125"/>
    <n v="200"/>
    <n v="212560.00959999999"/>
    <s v="PEP"/>
    <s v="PepsiCo Inc."/>
    <s v="Consumer Staples"/>
    <s v="Soft Drinks"/>
    <s v="Purchase, New York"/>
    <m/>
    <n v="77476"/>
    <n v="1898"/>
  </r>
  <r>
    <d v="2019-06-19T00:00:00"/>
    <s v="PEP"/>
    <s v="buy"/>
    <n v="100"/>
    <n v="4"/>
    <s v="2019-06-19"/>
    <n v="132.05999800000001"/>
    <n v="133.28999300000001"/>
    <n v="131.33000200000001"/>
    <n v="132.85000600000001"/>
    <n v="132.85000600000001"/>
    <n v="4349900"/>
    <s v="PEP"/>
    <x v="14"/>
    <s v="&gt;=$100.00"/>
    <n v="100"/>
    <n v="0.125"/>
    <n v="12.5"/>
    <n v="13285.000599999999"/>
    <s v="PEP"/>
    <s v="PepsiCo Inc."/>
    <s v="Consumer Staples"/>
    <s v="Soft Drinks"/>
    <s v="Purchase, New York"/>
    <m/>
    <n v="77476"/>
    <n v="1898"/>
  </r>
  <r>
    <d v="2019-06-13T00:00:00"/>
    <s v="PEP"/>
    <s v="sell"/>
    <n v="900"/>
    <n v="11"/>
    <s v="2019-06-13"/>
    <n v="133.449997"/>
    <n v="133.78999300000001"/>
    <n v="131.85000600000001"/>
    <n v="132.94000199999999"/>
    <n v="132.94000199999999"/>
    <n v="2851400"/>
    <s v="PEP"/>
    <x v="1"/>
    <s v="&gt;=$100.00"/>
    <n v="100"/>
    <n v="0.125"/>
    <n v="112.5"/>
    <n v="119646.0018"/>
    <s v="PEP"/>
    <s v="PepsiCo Inc."/>
    <s v="Consumer Staples"/>
    <s v="Soft Drinks"/>
    <s v="Purchase, New York"/>
    <m/>
    <n v="77476"/>
    <n v="1898"/>
  </r>
  <r>
    <d v="2019-06-13T00:00:00"/>
    <s v="PEP"/>
    <s v="buy"/>
    <n v="100"/>
    <n v="1"/>
    <s v="2019-06-13"/>
    <n v="133.449997"/>
    <n v="133.78999300000001"/>
    <n v="131.85000600000001"/>
    <n v="132.94000199999999"/>
    <n v="132.94000199999999"/>
    <n v="2851400"/>
    <s v="PEP"/>
    <x v="19"/>
    <s v="&gt;=$100.00"/>
    <n v="100"/>
    <n v="0.125"/>
    <n v="12.5"/>
    <n v="13294.0002"/>
    <s v="PEP"/>
    <s v="PepsiCo Inc."/>
    <s v="Consumer Staples"/>
    <s v="Soft Drinks"/>
    <s v="Purchase, New York"/>
    <m/>
    <n v="77476"/>
    <n v="1898"/>
  </r>
  <r>
    <d v="2019-06-13T00:00:00"/>
    <s v="PEP"/>
    <s v="sell"/>
    <n v="700"/>
    <n v="8"/>
    <s v="2019-06-13"/>
    <n v="133.449997"/>
    <n v="133.78999300000001"/>
    <n v="131.85000600000001"/>
    <n v="132.94000199999999"/>
    <n v="132.94000199999999"/>
    <n v="2851400"/>
    <s v="PEP"/>
    <x v="4"/>
    <s v="&gt;=$100.00"/>
    <n v="100"/>
    <n v="0.125"/>
    <n v="87.5"/>
    <n v="93058.001399999994"/>
    <s v="PEP"/>
    <s v="PepsiCo Inc."/>
    <s v="Consumer Staples"/>
    <s v="Soft Drinks"/>
    <s v="Purchase, New York"/>
    <m/>
    <n v="77476"/>
    <n v="1898"/>
  </r>
  <r>
    <d v="2019-06-13T00:00:00"/>
    <s v="PEP"/>
    <s v="sell"/>
    <n v="2800"/>
    <n v="20"/>
    <s v="2019-06-13"/>
    <n v="133.449997"/>
    <n v="133.78999300000001"/>
    <n v="131.85000600000001"/>
    <n v="132.94000199999999"/>
    <n v="132.94000199999999"/>
    <n v="2851400"/>
    <s v="PEP"/>
    <x v="15"/>
    <s v="&gt;=$100.00"/>
    <n v="100"/>
    <n v="0.125"/>
    <n v="350"/>
    <n v="372232.00559999997"/>
    <s v="PEP"/>
    <s v="PepsiCo Inc."/>
    <s v="Consumer Staples"/>
    <s v="Soft Drinks"/>
    <s v="Purchase, New York"/>
    <m/>
    <n v="77476"/>
    <n v="1898"/>
  </r>
  <r>
    <d v="2019-06-13T00:00:00"/>
    <s v="PEP"/>
    <s v="sell"/>
    <n v="200"/>
    <n v="4"/>
    <s v="2019-06-13"/>
    <n v="133.449997"/>
    <n v="133.78999300000001"/>
    <n v="131.85000600000001"/>
    <n v="132.94000199999999"/>
    <n v="132.94000199999999"/>
    <n v="2851400"/>
    <s v="PEP"/>
    <x v="14"/>
    <s v="&gt;=$100.00"/>
    <n v="100"/>
    <n v="0.125"/>
    <n v="25"/>
    <n v="26588.000400000001"/>
    <s v="PEP"/>
    <s v="PepsiCo Inc."/>
    <s v="Consumer Staples"/>
    <s v="Soft Drinks"/>
    <s v="Purchase, New York"/>
    <m/>
    <n v="77476"/>
    <n v="1898"/>
  </r>
  <r>
    <d v="2019-06-13T00:00:00"/>
    <s v="PEP"/>
    <s v="buy"/>
    <n v="1300"/>
    <n v="12"/>
    <s v="2019-06-13"/>
    <n v="133.449997"/>
    <n v="133.78999300000001"/>
    <n v="131.85000600000001"/>
    <n v="132.94000199999999"/>
    <n v="132.94000199999999"/>
    <n v="2851400"/>
    <s v="PEP"/>
    <x v="11"/>
    <s v="&gt;=$100.00"/>
    <n v="100"/>
    <n v="0.125"/>
    <n v="162.5"/>
    <n v="172822.00260000001"/>
    <s v="PEP"/>
    <s v="PepsiCo Inc."/>
    <s v="Consumer Staples"/>
    <s v="Soft Drinks"/>
    <s v="Purchase, New York"/>
    <m/>
    <n v="77476"/>
    <n v="1898"/>
  </r>
  <r>
    <d v="2019-06-13T00:00:00"/>
    <s v="PEP"/>
    <s v="buy"/>
    <n v="500"/>
    <n v="10"/>
    <s v="2019-06-13"/>
    <n v="133.449997"/>
    <n v="133.78999300000001"/>
    <n v="131.85000600000001"/>
    <n v="132.94000199999999"/>
    <n v="132.94000199999999"/>
    <n v="2851400"/>
    <s v="PEP"/>
    <x v="2"/>
    <s v="&gt;=$100.00"/>
    <n v="100"/>
    <n v="0.125"/>
    <n v="62.5"/>
    <n v="66470.000999999989"/>
    <s v="PEP"/>
    <s v="PepsiCo Inc."/>
    <s v="Consumer Staples"/>
    <s v="Soft Drinks"/>
    <s v="Purchase, New York"/>
    <m/>
    <n v="77476"/>
    <n v="1898"/>
  </r>
  <r>
    <d v="2019-06-12T00:00:00"/>
    <s v="PEP"/>
    <s v="sell"/>
    <n v="2300"/>
    <n v="19"/>
    <s v="2019-06-12"/>
    <n v="134.009995"/>
    <n v="134.44000199999999"/>
    <n v="132.66000399999999"/>
    <n v="133.13999899999999"/>
    <n v="133.13999899999999"/>
    <n v="3302800"/>
    <s v="PEP"/>
    <x v="0"/>
    <s v="&gt;=$100.00"/>
    <n v="100"/>
    <n v="0.125"/>
    <n v="287.5"/>
    <n v="306221.99769999989"/>
    <s v="PEP"/>
    <s v="PepsiCo Inc."/>
    <s v="Consumer Staples"/>
    <s v="Soft Drinks"/>
    <s v="Purchase, New York"/>
    <m/>
    <n v="77476"/>
    <n v="1898"/>
  </r>
  <r>
    <d v="2019-06-12T00:00:00"/>
    <s v="PEP"/>
    <s v="buy"/>
    <n v="600"/>
    <n v="20"/>
    <s v="2019-06-12"/>
    <n v="134.009995"/>
    <n v="134.44000199999999"/>
    <n v="132.66000399999999"/>
    <n v="133.13999899999999"/>
    <n v="133.13999899999999"/>
    <n v="3302800"/>
    <s v="PEP"/>
    <x v="15"/>
    <s v="&gt;=$100.00"/>
    <n v="100"/>
    <n v="0.125"/>
    <n v="75"/>
    <n v="79883.999400000001"/>
    <s v="PEP"/>
    <s v="PepsiCo Inc."/>
    <s v="Consumer Staples"/>
    <s v="Soft Drinks"/>
    <s v="Purchase, New York"/>
    <m/>
    <n v="77476"/>
    <n v="1898"/>
  </r>
  <r>
    <d v="2019-06-11T00:00:00"/>
    <s v="PEP"/>
    <s v="buy"/>
    <n v="300"/>
    <n v="10"/>
    <s v="2019-06-11"/>
    <n v="134.05999800000001"/>
    <n v="134.33999600000001"/>
    <n v="132.69000199999999"/>
    <n v="133.199997"/>
    <n v="133.199997"/>
    <n v="3553600"/>
    <s v="PEP"/>
    <x v="2"/>
    <s v="&gt;=$100.00"/>
    <n v="100"/>
    <n v="0.125"/>
    <n v="37.5"/>
    <n v="39959.999100000001"/>
    <s v="PEP"/>
    <s v="PepsiCo Inc."/>
    <s v="Consumer Staples"/>
    <s v="Soft Drinks"/>
    <s v="Purchase, New York"/>
    <m/>
    <n v="77476"/>
    <n v="1898"/>
  </r>
  <r>
    <d v="2019-06-11T00:00:00"/>
    <s v="PEP"/>
    <s v="sell"/>
    <n v="1400"/>
    <n v="12"/>
    <s v="2019-06-11"/>
    <n v="134.05999800000001"/>
    <n v="134.33999600000001"/>
    <n v="132.69000199999999"/>
    <n v="133.199997"/>
    <n v="133.199997"/>
    <n v="3553600"/>
    <s v="PEP"/>
    <x v="11"/>
    <s v="&gt;=$100.00"/>
    <n v="100"/>
    <n v="0.125"/>
    <n v="175"/>
    <n v="186479.9958"/>
    <s v="PEP"/>
    <s v="PepsiCo Inc."/>
    <s v="Consumer Staples"/>
    <s v="Soft Drinks"/>
    <s v="Purchase, New York"/>
    <m/>
    <n v="77476"/>
    <n v="1898"/>
  </r>
  <r>
    <d v="2019-06-11T00:00:00"/>
    <s v="PEP"/>
    <s v="sell"/>
    <n v="2000"/>
    <n v="18"/>
    <s v="2019-06-11"/>
    <n v="134.05999800000001"/>
    <n v="134.33999600000001"/>
    <n v="132.69000199999999"/>
    <n v="133.199997"/>
    <n v="133.199997"/>
    <n v="3553600"/>
    <s v="PEP"/>
    <x v="18"/>
    <s v="&gt;=$100.00"/>
    <n v="100"/>
    <n v="0.125"/>
    <n v="250"/>
    <n v="266399.99400000001"/>
    <s v="PEP"/>
    <s v="PepsiCo Inc."/>
    <s v="Consumer Staples"/>
    <s v="Soft Drinks"/>
    <s v="Purchase, New York"/>
    <m/>
    <n v="77476"/>
    <n v="1898"/>
  </r>
  <r>
    <d v="2019-06-07T00:00:00"/>
    <s v="PEP"/>
    <s v="buy"/>
    <n v="1000"/>
    <n v="12"/>
    <s v="2019-06-07"/>
    <n v="132.83999600000001"/>
    <n v="134.71000699999999"/>
    <n v="132.58999600000001"/>
    <n v="133.470001"/>
    <n v="133.470001"/>
    <n v="6332700"/>
    <s v="PEP"/>
    <x v="11"/>
    <s v="&gt;=$100.00"/>
    <n v="100"/>
    <n v="0.125"/>
    <n v="125"/>
    <n v="133470.00099999999"/>
    <s v="PEP"/>
    <s v="PepsiCo Inc."/>
    <s v="Consumer Staples"/>
    <s v="Soft Drinks"/>
    <s v="Purchase, New York"/>
    <m/>
    <n v="77476"/>
    <n v="1898"/>
  </r>
  <r>
    <d v="2019-06-07T00:00:00"/>
    <s v="PEP"/>
    <s v="buy"/>
    <n v="500"/>
    <n v="8"/>
    <s v="2019-06-07"/>
    <n v="132.83999600000001"/>
    <n v="134.71000699999999"/>
    <n v="132.58999600000001"/>
    <n v="133.470001"/>
    <n v="133.470001"/>
    <n v="6332700"/>
    <s v="PEP"/>
    <x v="4"/>
    <s v="&gt;=$100.00"/>
    <n v="100"/>
    <n v="0.125"/>
    <n v="62.5"/>
    <n v="66735.000499999995"/>
    <s v="PEP"/>
    <s v="PepsiCo Inc."/>
    <s v="Consumer Staples"/>
    <s v="Soft Drinks"/>
    <s v="Purchase, New York"/>
    <m/>
    <n v="77476"/>
    <n v="1898"/>
  </r>
  <r>
    <d v="2019-06-10T00:00:00"/>
    <s v="PEP"/>
    <s v="sell"/>
    <n v="500"/>
    <n v="12"/>
    <s v="2019-06-10"/>
    <n v="133.179993"/>
    <n v="133.679993"/>
    <n v="132.36000100000001"/>
    <n v="133.58999600000001"/>
    <n v="133.58999600000001"/>
    <n v="2957900"/>
    <s v="PEP"/>
    <x v="11"/>
    <s v="&gt;=$100.00"/>
    <n v="100"/>
    <n v="0.125"/>
    <n v="62.5"/>
    <n v="66794.998000000007"/>
    <s v="PEP"/>
    <s v="PepsiCo Inc."/>
    <s v="Consumer Staples"/>
    <s v="Soft Drinks"/>
    <s v="Purchase, New York"/>
    <m/>
    <n v="77476"/>
    <n v="1898"/>
  </r>
  <r>
    <d v="2019-06-25T00:00:00"/>
    <s v="PEP"/>
    <s v="sell"/>
    <n v="1300"/>
    <n v="7"/>
    <s v="2019-06-25"/>
    <n v="133.979996"/>
    <n v="134.479996"/>
    <n v="133.53999300000001"/>
    <n v="133.80999800000001"/>
    <n v="133.80999800000001"/>
    <n v="4176300"/>
    <s v="PEP"/>
    <x v="7"/>
    <s v="&gt;=$100.00"/>
    <n v="100"/>
    <n v="0.125"/>
    <n v="162.5"/>
    <n v="173952.99739999999"/>
    <s v="PEP"/>
    <s v="PepsiCo Inc."/>
    <s v="Consumer Staples"/>
    <s v="Soft Drinks"/>
    <s v="Purchase, New York"/>
    <m/>
    <n v="77476"/>
    <n v="1898"/>
  </r>
  <r>
    <d v="2019-06-25T00:00:00"/>
    <s v="PEP"/>
    <s v="sell"/>
    <n v="400"/>
    <n v="10"/>
    <s v="2019-06-25"/>
    <n v="133.979996"/>
    <n v="134.479996"/>
    <n v="133.53999300000001"/>
    <n v="133.80999800000001"/>
    <n v="133.80999800000001"/>
    <n v="4176300"/>
    <s v="PEP"/>
    <x v="2"/>
    <s v="&gt;=$100.00"/>
    <n v="100"/>
    <n v="0.125"/>
    <n v="50"/>
    <n v="53523.999200000013"/>
    <s v="PEP"/>
    <s v="PepsiCo Inc."/>
    <s v="Consumer Staples"/>
    <s v="Soft Drinks"/>
    <s v="Purchase, New York"/>
    <m/>
    <n v="77476"/>
    <n v="1898"/>
  </r>
  <r>
    <d v="2019-06-25T00:00:00"/>
    <s v="PEP"/>
    <s v="buy"/>
    <n v="1900"/>
    <n v="19"/>
    <s v="2019-06-25"/>
    <n v="133.979996"/>
    <n v="134.479996"/>
    <n v="133.53999300000001"/>
    <n v="133.80999800000001"/>
    <n v="133.80999800000001"/>
    <n v="4176300"/>
    <s v="PEP"/>
    <x v="0"/>
    <s v="&gt;=$100.00"/>
    <n v="100"/>
    <n v="0.125"/>
    <n v="237.5"/>
    <n v="254238.99619999999"/>
    <s v="PEP"/>
    <s v="PepsiCo Inc."/>
    <s v="Consumer Staples"/>
    <s v="Soft Drinks"/>
    <s v="Purchase, New York"/>
    <m/>
    <n v="77476"/>
    <n v="1898"/>
  </r>
  <r>
    <d v="2019-06-25T00:00:00"/>
    <s v="PEP"/>
    <s v="sell"/>
    <n v="1300"/>
    <n v="14"/>
    <s v="2019-06-25"/>
    <n v="133.979996"/>
    <n v="134.479996"/>
    <n v="133.53999300000001"/>
    <n v="133.80999800000001"/>
    <n v="133.80999800000001"/>
    <n v="4176300"/>
    <s v="PEP"/>
    <x v="16"/>
    <s v="&gt;=$100.00"/>
    <n v="100"/>
    <n v="0.125"/>
    <n v="162.5"/>
    <n v="173952.99739999999"/>
    <s v="PEP"/>
    <s v="PepsiCo Inc."/>
    <s v="Consumer Staples"/>
    <s v="Soft Drinks"/>
    <s v="Purchase, New York"/>
    <m/>
    <n v="77476"/>
    <n v="1898"/>
  </r>
  <r>
    <d v="2019-06-25T00:00:00"/>
    <s v="PEP"/>
    <s v="buy"/>
    <n v="1700"/>
    <n v="17"/>
    <s v="2019-06-25"/>
    <n v="133.979996"/>
    <n v="134.479996"/>
    <n v="133.53999300000001"/>
    <n v="133.80999800000001"/>
    <n v="133.80999800000001"/>
    <n v="4176300"/>
    <s v="PEP"/>
    <x v="17"/>
    <s v="&gt;=$100.00"/>
    <n v="100"/>
    <n v="0.125"/>
    <n v="212.5"/>
    <n v="227476.99660000001"/>
    <s v="PEP"/>
    <s v="PepsiCo Inc."/>
    <s v="Consumer Staples"/>
    <s v="Soft Drinks"/>
    <s v="Purchase, New York"/>
    <m/>
    <n v="77476"/>
    <n v="1898"/>
  </r>
  <r>
    <d v="2019-06-25T00:00:00"/>
    <s v="PEP"/>
    <s v="sell"/>
    <n v="800"/>
    <n v="8"/>
    <s v="2019-06-25"/>
    <n v="133.979996"/>
    <n v="134.479996"/>
    <n v="133.53999300000001"/>
    <n v="133.80999800000001"/>
    <n v="133.80999800000001"/>
    <n v="4176300"/>
    <s v="PEP"/>
    <x v="4"/>
    <s v="&gt;=$100.00"/>
    <n v="100"/>
    <n v="0.125"/>
    <n v="100"/>
    <n v="107047.9984"/>
    <s v="PEP"/>
    <s v="PepsiCo Inc."/>
    <s v="Consumer Staples"/>
    <s v="Soft Drinks"/>
    <s v="Purchase, New York"/>
    <m/>
    <n v="77476"/>
    <n v="1898"/>
  </r>
  <r>
    <d v="2019-06-21T00:00:00"/>
    <s v="PEP"/>
    <s v="sell"/>
    <n v="700"/>
    <n v="5"/>
    <s v="2019-06-21"/>
    <n v="134.16000399999999"/>
    <n v="134.55999800000001"/>
    <n v="133.63000500000001"/>
    <n v="133.96000699999999"/>
    <n v="133.96000699999999"/>
    <n v="7696300"/>
    <s v="PEP"/>
    <x v="12"/>
    <s v="&gt;=$100.00"/>
    <n v="100"/>
    <n v="0.125"/>
    <n v="87.5"/>
    <n v="93772.0049"/>
    <s v="PEP"/>
    <s v="PepsiCo Inc."/>
    <s v="Consumer Staples"/>
    <s v="Soft Drinks"/>
    <s v="Purchase, New York"/>
    <m/>
    <n v="77476"/>
    <n v="1898"/>
  </r>
  <r>
    <d v="2019-06-24T00:00:00"/>
    <s v="PEP"/>
    <s v="sell"/>
    <n v="1300"/>
    <n v="16"/>
    <s v="2019-06-24"/>
    <n v="134.64999399999999"/>
    <n v="135.240005"/>
    <n v="133.94000199999999"/>
    <n v="134.13999899999999"/>
    <n v="134.13999899999999"/>
    <n v="3685800"/>
    <s v="PEP"/>
    <x v="8"/>
    <s v="&gt;=$100.00"/>
    <n v="100"/>
    <n v="0.125"/>
    <n v="162.5"/>
    <n v="174381.9987"/>
    <s v="PEP"/>
    <s v="PepsiCo Inc."/>
    <s v="Consumer Staples"/>
    <s v="Soft Drinks"/>
    <s v="Purchase, New York"/>
    <m/>
    <n v="77476"/>
    <n v="1898"/>
  </r>
  <r>
    <d v="2019-06-24T00:00:00"/>
    <s v="PEP"/>
    <s v="sell"/>
    <n v="700"/>
    <n v="8"/>
    <s v="2019-06-24"/>
    <n v="134.64999399999999"/>
    <n v="135.240005"/>
    <n v="133.94000199999999"/>
    <n v="134.13999899999999"/>
    <n v="134.13999899999999"/>
    <n v="3685800"/>
    <s v="PEP"/>
    <x v="4"/>
    <s v="&gt;=$100.00"/>
    <n v="100"/>
    <n v="0.125"/>
    <n v="87.5"/>
    <n v="93897.999299999996"/>
    <s v="PEP"/>
    <s v="PepsiCo Inc."/>
    <s v="Consumer Staples"/>
    <s v="Soft Drinks"/>
    <s v="Purchase, New York"/>
    <m/>
    <n v="77476"/>
    <n v="1898"/>
  </r>
  <r>
    <d v="2019-06-20T00:00:00"/>
    <s v="PEP"/>
    <s v="sell"/>
    <n v="1100"/>
    <n v="11"/>
    <s v="2019-06-20"/>
    <n v="133.86999499999999"/>
    <n v="134.449997"/>
    <n v="133.33999600000001"/>
    <n v="134.16000399999999"/>
    <n v="134.16000399999999"/>
    <n v="3847500"/>
    <s v="PEP"/>
    <x v="1"/>
    <s v="&gt;=$100.00"/>
    <n v="100"/>
    <n v="0.125"/>
    <n v="137.5"/>
    <n v="147576.00440000001"/>
    <s v="PEP"/>
    <s v="PepsiCo Inc."/>
    <s v="Consumer Staples"/>
    <s v="Soft Drinks"/>
    <s v="Purchase, New York"/>
    <m/>
    <n v="77476"/>
    <n v="1898"/>
  </r>
  <r>
    <d v="2019-06-20T00:00:00"/>
    <s v="PEP"/>
    <s v="buy"/>
    <n v="1100"/>
    <n v="8"/>
    <s v="2019-06-20"/>
    <n v="133.86999499999999"/>
    <n v="134.449997"/>
    <n v="133.33999600000001"/>
    <n v="134.16000399999999"/>
    <n v="134.16000399999999"/>
    <n v="3847500"/>
    <s v="PEP"/>
    <x v="4"/>
    <s v="&gt;=$100.00"/>
    <n v="100"/>
    <n v="0.125"/>
    <n v="137.5"/>
    <n v="147576.00440000001"/>
    <s v="PEP"/>
    <s v="PepsiCo Inc."/>
    <s v="Consumer Staples"/>
    <s v="Soft Drinks"/>
    <s v="Purchase, New York"/>
    <m/>
    <n v="77476"/>
    <n v="1898"/>
  </r>
  <r>
    <d v="2019-06-20T00:00:00"/>
    <s v="PEP"/>
    <s v="buy"/>
    <n v="1100"/>
    <n v="6"/>
    <s v="2019-06-20"/>
    <n v="133.86999499999999"/>
    <n v="134.449997"/>
    <n v="133.33999600000001"/>
    <n v="134.16000399999999"/>
    <n v="134.16000399999999"/>
    <n v="3847500"/>
    <s v="PEP"/>
    <x v="5"/>
    <s v="&gt;=$100.00"/>
    <n v="100"/>
    <n v="0.125"/>
    <n v="137.5"/>
    <n v="147576.00440000001"/>
    <s v="PEP"/>
    <s v="PepsiCo Inc."/>
    <s v="Consumer Staples"/>
    <s v="Soft Drinks"/>
    <s v="Purchase, New York"/>
    <m/>
    <n v="77476"/>
    <n v="1898"/>
  </r>
  <r>
    <d v="2019-06-03T00:00:00"/>
    <s v="NVDA"/>
    <s v="buy"/>
    <n v="1100"/>
    <n v="12"/>
    <s v="2019-06-03"/>
    <n v="135.91000399999999"/>
    <n v="137.470001"/>
    <n v="132.60000600000001"/>
    <n v="133.779999"/>
    <n v="133.779999"/>
    <n v="11966100"/>
    <s v="NVDA"/>
    <x v="11"/>
    <s v="&gt;=$100.00"/>
    <n v="100"/>
    <n v="0.125"/>
    <n v="137.5"/>
    <n v="147157.99890000001"/>
    <s v="NVDA"/>
    <s v="Nvidia Corporation"/>
    <s v="Information Technology"/>
    <s v="Semiconductors"/>
    <s v="Santa Clara, California"/>
    <d v="2001-11-30T00:00:00"/>
    <n v="1045810"/>
    <m/>
  </r>
  <r>
    <d v="2019-05-30T00:00:00"/>
    <s v="NVDA"/>
    <s v="sell"/>
    <n v="500"/>
    <n v="10"/>
    <s v="2019-05-30"/>
    <n v="140.30999800000001"/>
    <n v="141.75"/>
    <n v="137.570007"/>
    <n v="139.11000100000001"/>
    <n v="139.11000100000001"/>
    <n v="9857500"/>
    <s v="NVDA"/>
    <x v="2"/>
    <s v="&gt;=$100.00"/>
    <n v="100"/>
    <n v="0.125"/>
    <n v="62.5"/>
    <n v="69555.000500000009"/>
    <s v="NVDA"/>
    <s v="Nvidia Corporation"/>
    <s v="Information Technology"/>
    <s v="Semiconductors"/>
    <s v="Santa Clara, California"/>
    <d v="2001-11-30T00:00:00"/>
    <n v="1045810"/>
    <m/>
  </r>
  <r>
    <d v="2019-05-30T00:00:00"/>
    <s v="NVDA"/>
    <s v="buy"/>
    <n v="900"/>
    <n v="13"/>
    <s v="2019-05-30"/>
    <n v="140.30999800000001"/>
    <n v="141.75"/>
    <n v="137.570007"/>
    <n v="139.11000100000001"/>
    <n v="139.11000100000001"/>
    <n v="9857500"/>
    <s v="NVDA"/>
    <x v="13"/>
    <s v="&gt;=$100.00"/>
    <n v="100"/>
    <n v="0.125"/>
    <n v="112.5"/>
    <n v="125199.0009"/>
    <s v="NVDA"/>
    <s v="Nvidia Corporation"/>
    <s v="Information Technology"/>
    <s v="Semiconductors"/>
    <s v="Santa Clara, California"/>
    <d v="2001-11-30T00:00:00"/>
    <n v="1045810"/>
    <m/>
  </r>
  <r>
    <d v="2019-05-30T00:00:00"/>
    <s v="NVDA"/>
    <s v="sell"/>
    <n v="100"/>
    <n v="2"/>
    <s v="2019-05-30"/>
    <n v="140.30999800000001"/>
    <n v="141.75"/>
    <n v="137.570007"/>
    <n v="139.11000100000001"/>
    <n v="139.11000100000001"/>
    <n v="9857500"/>
    <s v="NVDA"/>
    <x v="10"/>
    <s v="&gt;=$100.00"/>
    <n v="100"/>
    <n v="0.125"/>
    <n v="12.5"/>
    <n v="13911.000099999999"/>
    <s v="NVDA"/>
    <s v="Nvidia Corporation"/>
    <s v="Information Technology"/>
    <s v="Semiconductors"/>
    <s v="Santa Clara, California"/>
    <d v="2001-11-30T00:00:00"/>
    <n v="1045810"/>
    <m/>
  </r>
  <r>
    <d v="2019-05-30T00:00:00"/>
    <s v="NVDA"/>
    <s v="sell"/>
    <n v="800"/>
    <n v="17"/>
    <s v="2019-05-30"/>
    <n v="140.30999800000001"/>
    <n v="141.75"/>
    <n v="137.570007"/>
    <n v="139.11000100000001"/>
    <n v="139.11000100000001"/>
    <n v="9857500"/>
    <s v="NVDA"/>
    <x v="17"/>
    <s v="&gt;=$100.00"/>
    <n v="100"/>
    <n v="0.125"/>
    <n v="100"/>
    <n v="111288.00079999999"/>
    <s v="NVDA"/>
    <s v="Nvidia Corporation"/>
    <s v="Information Technology"/>
    <s v="Semiconductors"/>
    <s v="Santa Clara, California"/>
    <d v="2001-11-30T00:00:00"/>
    <n v="1045810"/>
    <m/>
  </r>
  <r>
    <d v="2019-05-29T00:00:00"/>
    <s v="NVDA"/>
    <s v="buy"/>
    <n v="700"/>
    <n v="15"/>
    <s v="2019-05-29"/>
    <n v="141.41000399999999"/>
    <n v="142.820007"/>
    <n v="138.94000199999999"/>
    <n v="140.33999600000001"/>
    <n v="140.179993"/>
    <n v="13995000"/>
    <s v="NVDA"/>
    <x v="9"/>
    <s v="&gt;=$100.00"/>
    <n v="100"/>
    <n v="0.125"/>
    <n v="87.5"/>
    <n v="98125.9951"/>
    <s v="NVDA"/>
    <s v="Nvidia Corporation"/>
    <s v="Information Technology"/>
    <s v="Semiconductors"/>
    <s v="Santa Clara, California"/>
    <d v="2001-11-30T00:00:00"/>
    <n v="1045810"/>
    <m/>
  </r>
  <r>
    <d v="2019-05-29T00:00:00"/>
    <s v="NVDA"/>
    <s v="buy"/>
    <n v="200"/>
    <n v="3"/>
    <s v="2019-05-29"/>
    <n v="141.41000399999999"/>
    <n v="142.820007"/>
    <n v="138.94000199999999"/>
    <n v="140.33999600000001"/>
    <n v="140.179993"/>
    <n v="13995000"/>
    <s v="NVDA"/>
    <x v="3"/>
    <s v="&gt;=$100.00"/>
    <n v="100"/>
    <n v="0.125"/>
    <n v="25"/>
    <n v="28035.998599999999"/>
    <s v="NVDA"/>
    <s v="Nvidia Corporation"/>
    <s v="Information Technology"/>
    <s v="Semiconductors"/>
    <s v="Santa Clara, California"/>
    <d v="2001-11-30T00:00:00"/>
    <n v="1045810"/>
    <m/>
  </r>
  <r>
    <d v="2019-06-05T00:00:00"/>
    <s v="NVDA"/>
    <s v="buy"/>
    <n v="100"/>
    <n v="2"/>
    <s v="2019-06-05"/>
    <n v="145.970001"/>
    <n v="146.19000199999999"/>
    <n v="139.820007"/>
    <n v="141.279999"/>
    <n v="141.279999"/>
    <n v="12790400"/>
    <s v="NVDA"/>
    <x v="10"/>
    <s v="&gt;=$100.00"/>
    <n v="100"/>
    <n v="0.125"/>
    <n v="12.5"/>
    <n v="14127.999900000001"/>
    <s v="NVDA"/>
    <s v="Nvidia Corporation"/>
    <s v="Information Technology"/>
    <s v="Semiconductors"/>
    <s v="Santa Clara, California"/>
    <d v="2001-11-30T00:00:00"/>
    <n v="1045810"/>
    <m/>
  </r>
  <r>
    <d v="2019-06-05T00:00:00"/>
    <s v="NVDA"/>
    <s v="sell"/>
    <n v="100"/>
    <n v="3"/>
    <s v="2019-06-05"/>
    <n v="145.970001"/>
    <n v="146.19000199999999"/>
    <n v="139.820007"/>
    <n v="141.279999"/>
    <n v="141.279999"/>
    <n v="12790400"/>
    <s v="NVDA"/>
    <x v="3"/>
    <s v="&gt;=$100.00"/>
    <n v="100"/>
    <n v="0.125"/>
    <n v="12.5"/>
    <n v="14127.999900000001"/>
    <s v="NVDA"/>
    <s v="Nvidia Corporation"/>
    <s v="Information Technology"/>
    <s v="Semiconductors"/>
    <s v="Santa Clara, California"/>
    <d v="2001-11-30T00:00:00"/>
    <n v="1045810"/>
    <m/>
  </r>
  <r>
    <d v="2019-06-05T00:00:00"/>
    <s v="NVDA"/>
    <s v="buy"/>
    <n v="2700"/>
    <n v="20"/>
    <s v="2019-06-05"/>
    <n v="145.970001"/>
    <n v="146.19000199999999"/>
    <n v="139.820007"/>
    <n v="141.279999"/>
    <n v="141.279999"/>
    <n v="12790400"/>
    <s v="NVDA"/>
    <x v="15"/>
    <s v="&gt;=$100.00"/>
    <n v="100"/>
    <n v="0.125"/>
    <n v="337.5"/>
    <n v="381455.99729999999"/>
    <s v="NVDA"/>
    <s v="Nvidia Corporation"/>
    <s v="Information Technology"/>
    <s v="Semiconductors"/>
    <s v="Santa Clara, California"/>
    <d v="2001-11-30T00:00:00"/>
    <n v="1045810"/>
    <m/>
  </r>
  <r>
    <d v="2019-06-05T00:00:00"/>
    <s v="NVDA"/>
    <s v="sell"/>
    <n v="300"/>
    <n v="1"/>
    <s v="2019-06-05"/>
    <n v="145.970001"/>
    <n v="146.19000199999999"/>
    <n v="139.820007"/>
    <n v="141.279999"/>
    <n v="141.279999"/>
    <n v="12790400"/>
    <s v="NVDA"/>
    <x v="19"/>
    <s v="&gt;=$100.00"/>
    <n v="100"/>
    <n v="0.125"/>
    <n v="37.5"/>
    <n v="42383.9997"/>
    <s v="NVDA"/>
    <s v="Nvidia Corporation"/>
    <s v="Information Technology"/>
    <s v="Semiconductors"/>
    <s v="Santa Clara, California"/>
    <d v="2001-11-30T00:00:00"/>
    <n v="1045810"/>
    <m/>
  </r>
  <r>
    <d v="2019-06-04T00:00:00"/>
    <s v="NVDA"/>
    <s v="buy"/>
    <n v="300"/>
    <n v="3"/>
    <s v="2019-06-04"/>
    <n v="136.36000100000001"/>
    <n v="143.21000699999999"/>
    <n v="135.470001"/>
    <n v="143"/>
    <n v="143"/>
    <n v="16045900"/>
    <s v="NVDA"/>
    <x v="3"/>
    <s v="&gt;=$100.00"/>
    <n v="100"/>
    <n v="0.125"/>
    <n v="37.5"/>
    <n v="42900"/>
    <s v="NVDA"/>
    <s v="Nvidia Corporation"/>
    <s v="Information Technology"/>
    <s v="Semiconductors"/>
    <s v="Santa Clara, California"/>
    <d v="2001-11-30T00:00:00"/>
    <n v="1045810"/>
    <m/>
  </r>
  <r>
    <d v="2019-06-04T00:00:00"/>
    <s v="NVDA"/>
    <s v="buy"/>
    <n v="500"/>
    <n v="7"/>
    <s v="2019-06-04"/>
    <n v="136.36000100000001"/>
    <n v="143.21000699999999"/>
    <n v="135.470001"/>
    <n v="143"/>
    <n v="143"/>
    <n v="16045900"/>
    <s v="NVDA"/>
    <x v="7"/>
    <s v="&gt;=$100.00"/>
    <n v="100"/>
    <n v="0.125"/>
    <n v="62.5"/>
    <n v="71500"/>
    <s v="NVDA"/>
    <s v="Nvidia Corporation"/>
    <s v="Information Technology"/>
    <s v="Semiconductors"/>
    <s v="Santa Clara, California"/>
    <d v="2001-11-30T00:00:00"/>
    <n v="1045810"/>
    <m/>
  </r>
  <r>
    <d v="2019-06-06T00:00:00"/>
    <s v="NVDA"/>
    <s v="buy"/>
    <n v="1700"/>
    <n v="13"/>
    <s v="2019-06-06"/>
    <n v="141.449997"/>
    <n v="144.770004"/>
    <n v="141.35000600000001"/>
    <n v="143.779999"/>
    <n v="143.779999"/>
    <n v="10203500"/>
    <s v="NVDA"/>
    <x v="13"/>
    <s v="&gt;=$100.00"/>
    <n v="100"/>
    <n v="0.125"/>
    <n v="212.5"/>
    <n v="244425.99830000001"/>
    <s v="NVDA"/>
    <s v="Nvidia Corporation"/>
    <s v="Information Technology"/>
    <s v="Semiconductors"/>
    <s v="Santa Clara, California"/>
    <d v="2001-11-30T00:00:00"/>
    <n v="1045810"/>
    <m/>
  </r>
  <r>
    <d v="2019-06-06T00:00:00"/>
    <s v="NVDA"/>
    <s v="sell"/>
    <n v="500"/>
    <n v="6"/>
    <s v="2019-06-06"/>
    <n v="141.449997"/>
    <n v="144.770004"/>
    <n v="141.35000600000001"/>
    <n v="143.779999"/>
    <n v="143.779999"/>
    <n v="10203500"/>
    <s v="NVDA"/>
    <x v="5"/>
    <s v="&gt;=$100.00"/>
    <n v="100"/>
    <n v="0.125"/>
    <n v="62.5"/>
    <n v="71889.999500000005"/>
    <s v="NVDA"/>
    <s v="Nvidia Corporation"/>
    <s v="Information Technology"/>
    <s v="Semiconductors"/>
    <s v="Santa Clara, California"/>
    <d v="2001-11-30T00:00:00"/>
    <n v="1045810"/>
    <m/>
  </r>
  <r>
    <d v="2019-06-14T00:00:00"/>
    <s v="NVDA"/>
    <s v="sell"/>
    <n v="400"/>
    <n v="3"/>
    <s v="2019-06-14"/>
    <n v="144.509995"/>
    <n v="145.490005"/>
    <n v="142.83999600000001"/>
    <n v="144.63999899999999"/>
    <n v="144.63999899999999"/>
    <n v="9860700"/>
    <s v="NVDA"/>
    <x v="3"/>
    <s v="&gt;=$100.00"/>
    <n v="100"/>
    <n v="0.125"/>
    <n v="50"/>
    <n v="57855.999600000003"/>
    <s v="NVDA"/>
    <s v="Nvidia Corporation"/>
    <s v="Information Technology"/>
    <s v="Semiconductors"/>
    <s v="Santa Clara, California"/>
    <d v="2001-11-30T00:00:00"/>
    <n v="1045810"/>
    <m/>
  </r>
  <r>
    <d v="2019-05-24T00:00:00"/>
    <s v="NVDA"/>
    <s v="sell"/>
    <n v="1900"/>
    <n v="15"/>
    <s v="2019-05-24"/>
    <n v="148.08000200000001"/>
    <n v="149.5"/>
    <n v="144.88000500000001"/>
    <n v="145.14999399999999"/>
    <n v="144.984512"/>
    <n v="8939600"/>
    <s v="NVDA"/>
    <x v="9"/>
    <s v="&gt;=$100.00"/>
    <n v="100"/>
    <n v="0.125"/>
    <n v="237.5"/>
    <n v="275470.57280000002"/>
    <s v="NVDA"/>
    <s v="Nvidia Corporation"/>
    <s v="Information Technology"/>
    <s v="Semiconductors"/>
    <s v="Santa Clara, California"/>
    <d v="2001-11-30T00:00:00"/>
    <n v="1045810"/>
    <m/>
  </r>
  <r>
    <d v="2019-05-24T00:00:00"/>
    <s v="NVDA"/>
    <s v="buy"/>
    <n v="500"/>
    <n v="5"/>
    <s v="2019-05-24"/>
    <n v="148.08000200000001"/>
    <n v="149.5"/>
    <n v="144.88000500000001"/>
    <n v="145.14999399999999"/>
    <n v="144.984512"/>
    <n v="8939600"/>
    <s v="NVDA"/>
    <x v="12"/>
    <s v="&gt;=$100.00"/>
    <n v="100"/>
    <n v="0.125"/>
    <n v="62.5"/>
    <n v="72492.255999999994"/>
    <s v="NVDA"/>
    <s v="Nvidia Corporation"/>
    <s v="Information Technology"/>
    <s v="Semiconductors"/>
    <s v="Santa Clara, California"/>
    <d v="2001-11-30T00:00:00"/>
    <n v="1045810"/>
    <m/>
  </r>
  <r>
    <d v="2019-05-24T00:00:00"/>
    <s v="NVDA"/>
    <s v="sell"/>
    <n v="1600"/>
    <n v="17"/>
    <s v="2019-05-24"/>
    <n v="148.08000200000001"/>
    <n v="149.5"/>
    <n v="144.88000500000001"/>
    <n v="145.14999399999999"/>
    <n v="144.984512"/>
    <n v="8939600"/>
    <s v="NVDA"/>
    <x v="17"/>
    <s v="&gt;=$100.00"/>
    <n v="100"/>
    <n v="0.125"/>
    <n v="200"/>
    <n v="231975.21919999999"/>
    <s v="NVDA"/>
    <s v="Nvidia Corporation"/>
    <s v="Information Technology"/>
    <s v="Semiconductors"/>
    <s v="Santa Clara, California"/>
    <d v="2001-11-30T00:00:00"/>
    <n v="1045810"/>
    <m/>
  </r>
  <r>
    <d v="2019-05-24T00:00:00"/>
    <s v="NVDA"/>
    <s v="sell"/>
    <n v="1000"/>
    <n v="14"/>
    <s v="2019-05-24"/>
    <n v="148.08000200000001"/>
    <n v="149.5"/>
    <n v="144.88000500000001"/>
    <n v="145.14999399999999"/>
    <n v="144.984512"/>
    <n v="8939600"/>
    <s v="NVDA"/>
    <x v="16"/>
    <s v="&gt;=$100.00"/>
    <n v="100"/>
    <n v="0.125"/>
    <n v="125"/>
    <n v="144984.51199999999"/>
    <s v="NVDA"/>
    <s v="Nvidia Corporation"/>
    <s v="Information Technology"/>
    <s v="Semiconductors"/>
    <s v="Santa Clara, California"/>
    <d v="2001-11-30T00:00:00"/>
    <n v="1045810"/>
    <m/>
  </r>
  <r>
    <d v="2019-06-17T00:00:00"/>
    <s v="NVDA"/>
    <s v="sell"/>
    <n v="500"/>
    <n v="4"/>
    <s v="2019-06-17"/>
    <n v="144.570007"/>
    <n v="146.520004"/>
    <n v="143.64999399999999"/>
    <n v="145.029999"/>
    <n v="145.029999"/>
    <n v="6901000"/>
    <s v="NVDA"/>
    <x v="14"/>
    <s v="&gt;=$100.00"/>
    <n v="100"/>
    <n v="0.125"/>
    <n v="62.5"/>
    <n v="72514.999500000005"/>
    <s v="NVDA"/>
    <s v="Nvidia Corporation"/>
    <s v="Information Technology"/>
    <s v="Semiconductors"/>
    <s v="Santa Clara, California"/>
    <d v="2001-11-30T00:00:00"/>
    <n v="1045810"/>
    <m/>
  </r>
  <r>
    <d v="2019-06-07T00:00:00"/>
    <s v="NVDA"/>
    <s v="sell"/>
    <n v="600"/>
    <n v="9"/>
    <s v="2019-06-07"/>
    <n v="144.020004"/>
    <n v="146.88000500000001"/>
    <n v="143.25"/>
    <n v="145.5"/>
    <n v="145.5"/>
    <n v="8721400"/>
    <s v="NVDA"/>
    <x v="6"/>
    <s v="&gt;=$100.00"/>
    <n v="100"/>
    <n v="0.125"/>
    <n v="75"/>
    <n v="87300"/>
    <s v="NVDA"/>
    <s v="Nvidia Corporation"/>
    <s v="Information Technology"/>
    <s v="Semiconductors"/>
    <s v="Santa Clara, California"/>
    <d v="2001-11-30T00:00:00"/>
    <n v="1045810"/>
    <m/>
  </r>
  <r>
    <d v="2019-06-12T00:00:00"/>
    <s v="NVDA"/>
    <s v="buy"/>
    <n v="2400"/>
    <n v="17"/>
    <s v="2019-06-12"/>
    <n v="149"/>
    <n v="149.25"/>
    <n v="145.58999600000001"/>
    <n v="146.199997"/>
    <n v="146.199997"/>
    <n v="8972300"/>
    <s v="NVDA"/>
    <x v="17"/>
    <s v="&gt;=$100.00"/>
    <n v="100"/>
    <n v="0.125"/>
    <n v="300"/>
    <n v="350879.99280000001"/>
    <s v="NVDA"/>
    <s v="Nvidia Corporation"/>
    <s v="Information Technology"/>
    <s v="Semiconductors"/>
    <s v="Santa Clara, California"/>
    <d v="2001-11-30T00:00:00"/>
    <n v="1045810"/>
    <m/>
  </r>
  <r>
    <d v="2019-06-12T00:00:00"/>
    <s v="NVDA"/>
    <s v="buy"/>
    <n v="1400"/>
    <n v="10"/>
    <s v="2019-06-12"/>
    <n v="149"/>
    <n v="149.25"/>
    <n v="145.58999600000001"/>
    <n v="146.199997"/>
    <n v="146.199997"/>
    <n v="8972300"/>
    <s v="NVDA"/>
    <x v="2"/>
    <s v="&gt;=$100.00"/>
    <n v="100"/>
    <n v="0.125"/>
    <n v="175"/>
    <n v="204679.9958"/>
    <s v="NVDA"/>
    <s v="Nvidia Corporation"/>
    <s v="Information Technology"/>
    <s v="Semiconductors"/>
    <s v="Santa Clara, California"/>
    <d v="2001-11-30T00:00:00"/>
    <n v="1045810"/>
    <m/>
  </r>
  <r>
    <d v="2019-06-12T00:00:00"/>
    <s v="NVDA"/>
    <s v="buy"/>
    <n v="900"/>
    <n v="8"/>
    <s v="2019-06-12"/>
    <n v="149"/>
    <n v="149.25"/>
    <n v="145.58999600000001"/>
    <n v="146.199997"/>
    <n v="146.199997"/>
    <n v="8972300"/>
    <s v="NVDA"/>
    <x v="4"/>
    <s v="&gt;=$100.00"/>
    <n v="100"/>
    <n v="0.125"/>
    <n v="112.5"/>
    <n v="131579.99729999999"/>
    <s v="NVDA"/>
    <s v="Nvidia Corporation"/>
    <s v="Information Technology"/>
    <s v="Semiconductors"/>
    <s v="Santa Clara, California"/>
    <d v="2001-11-30T00:00:00"/>
    <n v="1045810"/>
    <m/>
  </r>
  <r>
    <d v="2019-06-12T00:00:00"/>
    <s v="NVDA"/>
    <s v="sell"/>
    <n v="1000"/>
    <n v="16"/>
    <s v="2019-06-12"/>
    <n v="149"/>
    <n v="149.25"/>
    <n v="145.58999600000001"/>
    <n v="146.199997"/>
    <n v="146.199997"/>
    <n v="8972300"/>
    <s v="NVDA"/>
    <x v="8"/>
    <s v="&gt;=$100.00"/>
    <n v="100"/>
    <n v="0.125"/>
    <n v="125"/>
    <n v="146199.997"/>
    <s v="NVDA"/>
    <s v="Nvidia Corporation"/>
    <s v="Information Technology"/>
    <s v="Semiconductors"/>
    <s v="Santa Clara, California"/>
    <d v="2001-11-30T00:00:00"/>
    <n v="1045810"/>
    <m/>
  </r>
  <r>
    <d v="2019-06-12T00:00:00"/>
    <s v="NVDA"/>
    <s v="sell"/>
    <n v="700"/>
    <n v="12"/>
    <s v="2019-06-12"/>
    <n v="149"/>
    <n v="149.25"/>
    <n v="145.58999600000001"/>
    <n v="146.199997"/>
    <n v="146.199997"/>
    <n v="8972300"/>
    <s v="NVDA"/>
    <x v="11"/>
    <s v="&gt;=$100.00"/>
    <n v="100"/>
    <n v="0.125"/>
    <n v="87.5"/>
    <n v="102339.9979"/>
    <s v="NVDA"/>
    <s v="Nvidia Corporation"/>
    <s v="Information Technology"/>
    <s v="Semiconductors"/>
    <s v="Santa Clara, California"/>
    <d v="2001-11-30T00:00:00"/>
    <n v="1045810"/>
    <m/>
  </r>
  <r>
    <d v="2019-05-23T00:00:00"/>
    <s v="NVDA"/>
    <s v="buy"/>
    <n v="1200"/>
    <n v="13"/>
    <s v="2019-05-23"/>
    <n v="149.69000199999999"/>
    <n v="149.69000199999999"/>
    <n v="144.91000399999999"/>
    <n v="147.320007"/>
    <n v="147.152039"/>
    <n v="14796100"/>
    <s v="NVDA"/>
    <x v="13"/>
    <s v="&gt;=$100.00"/>
    <n v="100"/>
    <n v="0.125"/>
    <n v="150"/>
    <n v="176582.44680000001"/>
    <s v="NVDA"/>
    <s v="Nvidia Corporation"/>
    <s v="Information Technology"/>
    <s v="Semiconductors"/>
    <s v="Santa Clara, California"/>
    <d v="2001-11-30T00:00:00"/>
    <n v="1045810"/>
    <m/>
  </r>
  <r>
    <d v="2019-05-23T00:00:00"/>
    <s v="NVDA"/>
    <s v="sell"/>
    <n v="300"/>
    <n v="8"/>
    <s v="2019-05-23"/>
    <n v="149.69000199999999"/>
    <n v="149.69000199999999"/>
    <n v="144.91000399999999"/>
    <n v="147.320007"/>
    <n v="147.152039"/>
    <n v="14796100"/>
    <s v="NVDA"/>
    <x v="4"/>
    <s v="&gt;=$100.00"/>
    <n v="100"/>
    <n v="0.125"/>
    <n v="37.5"/>
    <n v="44145.611700000001"/>
    <s v="NVDA"/>
    <s v="Nvidia Corporation"/>
    <s v="Information Technology"/>
    <s v="Semiconductors"/>
    <s v="Santa Clara, California"/>
    <d v="2001-11-30T00:00:00"/>
    <n v="1045810"/>
    <m/>
  </r>
  <r>
    <d v="2019-06-13T00:00:00"/>
    <s v="NVDA"/>
    <s v="buy"/>
    <n v="600"/>
    <n v="10"/>
    <s v="2019-06-13"/>
    <n v="147.08999600000001"/>
    <n v="149"/>
    <n v="146.38000500000001"/>
    <n v="148.259995"/>
    <n v="148.259995"/>
    <n v="7702000"/>
    <s v="NVDA"/>
    <x v="2"/>
    <s v="&gt;=$100.00"/>
    <n v="100"/>
    <n v="0.125"/>
    <n v="75"/>
    <n v="88955.997000000003"/>
    <s v="NVDA"/>
    <s v="Nvidia Corporation"/>
    <s v="Information Technology"/>
    <s v="Semiconductors"/>
    <s v="Santa Clara, California"/>
    <d v="2001-11-30T00:00:00"/>
    <n v="1045810"/>
    <m/>
  </r>
  <r>
    <d v="2019-06-10T00:00:00"/>
    <s v="NVDA"/>
    <s v="buy"/>
    <n v="500"/>
    <n v="5"/>
    <s v="2019-06-10"/>
    <n v="147.759995"/>
    <n v="151.19000199999999"/>
    <n v="147.759995"/>
    <n v="148.429993"/>
    <n v="148.429993"/>
    <n v="10069500"/>
    <s v="NVDA"/>
    <x v="12"/>
    <s v="&gt;=$100.00"/>
    <n v="100"/>
    <n v="0.125"/>
    <n v="62.5"/>
    <n v="74214.996499999994"/>
    <s v="NVDA"/>
    <s v="Nvidia Corporation"/>
    <s v="Information Technology"/>
    <s v="Semiconductors"/>
    <s v="Santa Clara, California"/>
    <d v="2001-11-30T00:00:00"/>
    <n v="1045810"/>
    <m/>
  </r>
  <r>
    <d v="2019-06-10T00:00:00"/>
    <s v="NVDA"/>
    <s v="sell"/>
    <n v="200"/>
    <n v="6"/>
    <s v="2019-06-10"/>
    <n v="147.759995"/>
    <n v="151.19000199999999"/>
    <n v="147.759995"/>
    <n v="148.429993"/>
    <n v="148.429993"/>
    <n v="10069500"/>
    <s v="NVDA"/>
    <x v="5"/>
    <s v="&gt;=$100.00"/>
    <n v="100"/>
    <n v="0.125"/>
    <n v="25"/>
    <n v="29685.998599999999"/>
    <s v="NVDA"/>
    <s v="Nvidia Corporation"/>
    <s v="Information Technology"/>
    <s v="Semiconductors"/>
    <s v="Santa Clara, California"/>
    <d v="2001-11-30T00:00:00"/>
    <n v="1045810"/>
    <m/>
  </r>
  <r>
    <d v="2019-06-11T00:00:00"/>
    <s v="NVDA"/>
    <s v="buy"/>
    <n v="100"/>
    <n v="3"/>
    <s v="2019-06-11"/>
    <n v="150.83999600000001"/>
    <n v="152.36000100000001"/>
    <n v="149.16000399999999"/>
    <n v="150.75"/>
    <n v="150.75"/>
    <n v="9596800"/>
    <s v="NVDA"/>
    <x v="3"/>
    <s v="&gt;=$100.00"/>
    <n v="100"/>
    <n v="0.125"/>
    <n v="12.5"/>
    <n v="15075"/>
    <s v="NVDA"/>
    <s v="Nvidia Corporation"/>
    <s v="Information Technology"/>
    <s v="Semiconductors"/>
    <s v="Santa Clara, California"/>
    <d v="2001-11-30T00:00:00"/>
    <n v="1045810"/>
    <m/>
  </r>
  <r>
    <d v="2019-06-11T00:00:00"/>
    <s v="NVDA"/>
    <s v="buy"/>
    <n v="1800"/>
    <n v="16"/>
    <s v="2019-06-11"/>
    <n v="150.83999600000001"/>
    <n v="152.36000100000001"/>
    <n v="149.16000399999999"/>
    <n v="150.75"/>
    <n v="150.75"/>
    <n v="9596800"/>
    <s v="NVDA"/>
    <x v="8"/>
    <s v="&gt;=$100.00"/>
    <n v="100"/>
    <n v="0.125"/>
    <n v="225"/>
    <n v="271350"/>
    <s v="NVDA"/>
    <s v="Nvidia Corporation"/>
    <s v="Information Technology"/>
    <s v="Semiconductors"/>
    <s v="Santa Clara, California"/>
    <d v="2001-11-30T00:00:00"/>
    <n v="1045810"/>
    <m/>
  </r>
  <r>
    <d v="2019-06-11T00:00:00"/>
    <s v="NVDA"/>
    <s v="buy"/>
    <n v="1400"/>
    <n v="5"/>
    <s v="2019-06-11"/>
    <n v="150.83999600000001"/>
    <n v="152.36000100000001"/>
    <n v="149.16000399999999"/>
    <n v="150.75"/>
    <n v="150.75"/>
    <n v="9596800"/>
    <s v="NVDA"/>
    <x v="12"/>
    <s v="&gt;=$100.00"/>
    <n v="100"/>
    <n v="0.125"/>
    <n v="175"/>
    <n v="211050"/>
    <s v="NVDA"/>
    <s v="Nvidia Corporation"/>
    <s v="Information Technology"/>
    <s v="Semiconductors"/>
    <s v="Santa Clara, California"/>
    <d v="2001-11-30T00:00:00"/>
    <n v="1045810"/>
    <m/>
  </r>
  <r>
    <d v="2019-06-25T00:00:00"/>
    <s v="NVDA"/>
    <s v="sell"/>
    <n v="900"/>
    <n v="16"/>
    <s v="2019-06-25"/>
    <n v="152.86000100000001"/>
    <n v="155.88000500000001"/>
    <n v="151.36999499999999"/>
    <n v="151.479996"/>
    <n v="151.479996"/>
    <n v="7796700"/>
    <s v="NVDA"/>
    <x v="8"/>
    <s v="&gt;=$100.00"/>
    <n v="100"/>
    <n v="0.125"/>
    <n v="112.5"/>
    <n v="136331.9964"/>
    <s v="NVDA"/>
    <s v="Nvidia Corporation"/>
    <s v="Information Technology"/>
    <s v="Semiconductors"/>
    <s v="Santa Clara, California"/>
    <d v="2001-11-30T00:00:00"/>
    <n v="1045810"/>
    <m/>
  </r>
  <r>
    <d v="2019-06-25T00:00:00"/>
    <s v="NVDA"/>
    <s v="buy"/>
    <n v="1500"/>
    <n v="20"/>
    <s v="2019-06-25"/>
    <n v="152.86000100000001"/>
    <n v="155.88000500000001"/>
    <n v="151.36999499999999"/>
    <n v="151.479996"/>
    <n v="151.479996"/>
    <n v="7796700"/>
    <s v="NVDA"/>
    <x v="15"/>
    <s v="&gt;=$100.00"/>
    <n v="100"/>
    <n v="0.125"/>
    <n v="187.5"/>
    <n v="227219.99400000001"/>
    <s v="NVDA"/>
    <s v="Nvidia Corporation"/>
    <s v="Information Technology"/>
    <s v="Semiconductors"/>
    <s v="Santa Clara, California"/>
    <d v="2001-11-30T00:00:00"/>
    <n v="1045810"/>
    <m/>
  </r>
  <r>
    <d v="2019-06-25T00:00:00"/>
    <s v="NVDA"/>
    <s v="buy"/>
    <n v="200"/>
    <n v="3"/>
    <s v="2019-06-25"/>
    <n v="152.86000100000001"/>
    <n v="155.88000500000001"/>
    <n v="151.36999499999999"/>
    <n v="151.479996"/>
    <n v="151.479996"/>
    <n v="7796700"/>
    <s v="NVDA"/>
    <x v="3"/>
    <s v="&gt;=$100.00"/>
    <n v="100"/>
    <n v="0.125"/>
    <n v="25"/>
    <n v="30295.999199999998"/>
    <s v="NVDA"/>
    <s v="Nvidia Corporation"/>
    <s v="Information Technology"/>
    <s v="Semiconductors"/>
    <s v="Santa Clara, California"/>
    <d v="2001-11-30T00:00:00"/>
    <n v="1045810"/>
    <m/>
  </r>
  <r>
    <d v="2019-06-25T00:00:00"/>
    <s v="NVDA"/>
    <s v="sell"/>
    <n v="1100"/>
    <n v="7"/>
    <s v="2019-06-25"/>
    <n v="152.86000100000001"/>
    <n v="155.88000500000001"/>
    <n v="151.36999499999999"/>
    <n v="151.479996"/>
    <n v="151.479996"/>
    <n v="7796700"/>
    <s v="NVDA"/>
    <x v="7"/>
    <s v="&gt;=$100.00"/>
    <n v="100"/>
    <n v="0.125"/>
    <n v="137.5"/>
    <n v="166627.99559999999"/>
    <s v="NVDA"/>
    <s v="Nvidia Corporation"/>
    <s v="Information Technology"/>
    <s v="Semiconductors"/>
    <s v="Santa Clara, California"/>
    <d v="2001-11-30T00:00:00"/>
    <n v="1045810"/>
    <m/>
  </r>
  <r>
    <d v="2019-05-20T00:00:00"/>
    <s v="NVDA"/>
    <s v="sell"/>
    <n v="1200"/>
    <n v="20"/>
    <s v="2019-05-20"/>
    <n v="152.550003"/>
    <n v="154.770004"/>
    <n v="150.75"/>
    <n v="151.75"/>
    <n v="151.57698099999999"/>
    <n v="14301600"/>
    <s v="NVDA"/>
    <x v="15"/>
    <s v="&gt;=$100.00"/>
    <n v="100"/>
    <n v="0.125"/>
    <n v="150"/>
    <n v="181892.37719999999"/>
    <s v="NVDA"/>
    <s v="Nvidia Corporation"/>
    <s v="Information Technology"/>
    <s v="Semiconductors"/>
    <s v="Santa Clara, California"/>
    <d v="2001-11-30T00:00:00"/>
    <n v="1045810"/>
    <m/>
  </r>
  <r>
    <d v="2019-05-20T00:00:00"/>
    <s v="NVDA"/>
    <s v="buy"/>
    <n v="1900"/>
    <n v="18"/>
    <s v="2019-05-20"/>
    <n v="152.550003"/>
    <n v="154.770004"/>
    <n v="150.75"/>
    <n v="151.75"/>
    <n v="151.57698099999999"/>
    <n v="14301600"/>
    <s v="NVDA"/>
    <x v="18"/>
    <s v="&gt;=$100.00"/>
    <n v="100"/>
    <n v="0.125"/>
    <n v="237.5"/>
    <n v="287996.26390000002"/>
    <s v="NVDA"/>
    <s v="Nvidia Corporation"/>
    <s v="Information Technology"/>
    <s v="Semiconductors"/>
    <s v="Santa Clara, California"/>
    <d v="2001-11-30T00:00:00"/>
    <n v="1045810"/>
    <m/>
  </r>
  <r>
    <d v="2019-05-20T00:00:00"/>
    <s v="NVDA"/>
    <s v="buy"/>
    <n v="1900"/>
    <n v="17"/>
    <s v="2019-05-20"/>
    <n v="152.550003"/>
    <n v="154.770004"/>
    <n v="150.75"/>
    <n v="151.75"/>
    <n v="151.57698099999999"/>
    <n v="14301600"/>
    <s v="NVDA"/>
    <x v="17"/>
    <s v="&gt;=$100.00"/>
    <n v="100"/>
    <n v="0.125"/>
    <n v="237.5"/>
    <n v="287996.26390000002"/>
    <s v="NVDA"/>
    <s v="Nvidia Corporation"/>
    <s v="Information Technology"/>
    <s v="Semiconductors"/>
    <s v="Santa Clara, California"/>
    <d v="2001-11-30T00:00:00"/>
    <n v="1045810"/>
    <m/>
  </r>
  <r>
    <d v="2019-06-21T00:00:00"/>
    <s v="NVDA"/>
    <s v="buy"/>
    <n v="2400"/>
    <n v="14"/>
    <s v="2019-06-21"/>
    <n v="153.5"/>
    <n v="155.479996"/>
    <n v="151.5"/>
    <n v="151.759995"/>
    <n v="151.759995"/>
    <n v="10860700"/>
    <s v="NVDA"/>
    <x v="16"/>
    <s v="&gt;=$100.00"/>
    <n v="100"/>
    <n v="0.125"/>
    <n v="300"/>
    <n v="364223.98800000001"/>
    <s v="NVDA"/>
    <s v="Nvidia Corporation"/>
    <s v="Information Technology"/>
    <s v="Semiconductors"/>
    <s v="Santa Clara, California"/>
    <d v="2001-11-30T00:00:00"/>
    <n v="1045810"/>
    <m/>
  </r>
  <r>
    <d v="2019-05-22T00:00:00"/>
    <s v="NVDA"/>
    <s v="buy"/>
    <n v="2100"/>
    <n v="15"/>
    <s v="2019-05-22"/>
    <n v="153.5"/>
    <n v="154.550003"/>
    <n v="151.759995"/>
    <n v="152.199997"/>
    <n v="152.02647400000001"/>
    <n v="8146700"/>
    <s v="NVDA"/>
    <x v="9"/>
    <s v="&gt;=$100.00"/>
    <n v="100"/>
    <n v="0.125"/>
    <n v="262.5"/>
    <n v="319255.59539999999"/>
    <s v="NVDA"/>
    <s v="Nvidia Corporation"/>
    <s v="Information Technology"/>
    <s v="Semiconductors"/>
    <s v="Santa Clara, California"/>
    <d v="2001-11-30T00:00:00"/>
    <n v="1045810"/>
    <m/>
  </r>
  <r>
    <d v="2019-05-22T00:00:00"/>
    <s v="NVDA"/>
    <s v="sell"/>
    <n v="400"/>
    <n v="12"/>
    <s v="2019-05-22"/>
    <n v="153.5"/>
    <n v="154.550003"/>
    <n v="151.759995"/>
    <n v="152.199997"/>
    <n v="152.02647400000001"/>
    <n v="8146700"/>
    <s v="NVDA"/>
    <x v="11"/>
    <s v="&gt;=$100.00"/>
    <n v="100"/>
    <n v="0.125"/>
    <n v="50"/>
    <n v="60810.589600000007"/>
    <s v="NVDA"/>
    <s v="Nvidia Corporation"/>
    <s v="Information Technology"/>
    <s v="Semiconductors"/>
    <s v="Santa Clara, California"/>
    <d v="2001-11-30T00:00:00"/>
    <n v="1045810"/>
    <m/>
  </r>
  <r>
    <d v="2019-05-22T00:00:00"/>
    <s v="NVDA"/>
    <s v="buy"/>
    <n v="1700"/>
    <n v="17"/>
    <s v="2019-05-22"/>
    <n v="153.5"/>
    <n v="154.550003"/>
    <n v="151.759995"/>
    <n v="152.199997"/>
    <n v="152.02647400000001"/>
    <n v="8146700"/>
    <s v="NVDA"/>
    <x v="17"/>
    <s v="&gt;=$100.00"/>
    <n v="100"/>
    <n v="0.125"/>
    <n v="212.5"/>
    <n v="258445.00580000001"/>
    <s v="NVDA"/>
    <s v="Nvidia Corporation"/>
    <s v="Information Technology"/>
    <s v="Semiconductors"/>
    <s v="Santa Clara, California"/>
    <d v="2001-11-30T00:00:00"/>
    <n v="1045810"/>
    <m/>
  </r>
  <r>
    <d v="2019-05-22T00:00:00"/>
    <s v="NVDA"/>
    <s v="buy"/>
    <n v="900"/>
    <n v="11"/>
    <s v="2019-05-22"/>
    <n v="153.5"/>
    <n v="154.550003"/>
    <n v="151.759995"/>
    <n v="152.199997"/>
    <n v="152.02647400000001"/>
    <n v="8146700"/>
    <s v="NVDA"/>
    <x v="1"/>
    <s v="&gt;=$100.00"/>
    <n v="100"/>
    <n v="0.125"/>
    <n v="112.5"/>
    <n v="136823.8266"/>
    <s v="NVDA"/>
    <s v="Nvidia Corporation"/>
    <s v="Information Technology"/>
    <s v="Semiconductors"/>
    <s v="Santa Clara, California"/>
    <d v="2001-11-30T00:00:00"/>
    <n v="1045810"/>
    <m/>
  </r>
  <r>
    <d v="2019-05-22T00:00:00"/>
    <s v="NVDA"/>
    <s v="buy"/>
    <n v="400"/>
    <n v="7"/>
    <s v="2019-05-22"/>
    <n v="153.5"/>
    <n v="154.550003"/>
    <n v="151.759995"/>
    <n v="152.199997"/>
    <n v="152.02647400000001"/>
    <n v="8146700"/>
    <s v="NVDA"/>
    <x v="7"/>
    <s v="&gt;=$100.00"/>
    <n v="100"/>
    <n v="0.125"/>
    <n v="50"/>
    <n v="60810.589600000007"/>
    <s v="NVDA"/>
    <s v="Nvidia Corporation"/>
    <s v="Information Technology"/>
    <s v="Semiconductors"/>
    <s v="Santa Clara, California"/>
    <d v="2001-11-30T00:00:00"/>
    <n v="1045810"/>
    <m/>
  </r>
  <r>
    <d v="2019-05-22T00:00:00"/>
    <s v="NVDA"/>
    <s v="sell"/>
    <n v="1300"/>
    <n v="10"/>
    <s v="2019-05-22"/>
    <n v="153.5"/>
    <n v="154.550003"/>
    <n v="151.759995"/>
    <n v="152.199997"/>
    <n v="152.02647400000001"/>
    <n v="8146700"/>
    <s v="NVDA"/>
    <x v="2"/>
    <s v="&gt;=$100.00"/>
    <n v="100"/>
    <n v="0.125"/>
    <n v="162.5"/>
    <n v="197634.41620000001"/>
    <s v="NVDA"/>
    <s v="Nvidia Corporation"/>
    <s v="Information Technology"/>
    <s v="Semiconductors"/>
    <s v="Santa Clara, California"/>
    <d v="2001-11-30T00:00:00"/>
    <n v="1045810"/>
    <m/>
  </r>
  <r>
    <d v="2019-06-24T00:00:00"/>
    <s v="NVDA"/>
    <s v="buy"/>
    <n v="300"/>
    <n v="2"/>
    <s v="2019-06-24"/>
    <n v="152.61999499999999"/>
    <n v="153.85000600000001"/>
    <n v="150.720001"/>
    <n v="152.66000399999999"/>
    <n v="152.66000399999999"/>
    <n v="7073700"/>
    <s v="NVDA"/>
    <x v="10"/>
    <s v="&gt;=$100.00"/>
    <n v="100"/>
    <n v="0.125"/>
    <n v="37.5"/>
    <n v="45798.001199999999"/>
    <s v="NVDA"/>
    <s v="Nvidia Corporation"/>
    <s v="Information Technology"/>
    <s v="Semiconductors"/>
    <s v="Santa Clara, California"/>
    <d v="2001-11-30T00:00:00"/>
    <n v="1045810"/>
    <m/>
  </r>
  <r>
    <d v="2019-06-18T00:00:00"/>
    <s v="NVDA"/>
    <s v="sell"/>
    <n v="800"/>
    <n v="13"/>
    <s v="2019-06-18"/>
    <n v="147.5"/>
    <n v="155.11000100000001"/>
    <n v="147.05999800000001"/>
    <n v="152.88000500000001"/>
    <n v="152.88000500000001"/>
    <n v="14548000"/>
    <s v="NVDA"/>
    <x v="13"/>
    <s v="&gt;=$100.00"/>
    <n v="100"/>
    <n v="0.125"/>
    <n v="100"/>
    <n v="122304.004"/>
    <s v="NVDA"/>
    <s v="Nvidia Corporation"/>
    <s v="Information Technology"/>
    <s v="Semiconductors"/>
    <s v="Santa Clara, California"/>
    <d v="2001-11-30T00:00:00"/>
    <n v="1045810"/>
    <m/>
  </r>
  <r>
    <d v="2019-06-18T00:00:00"/>
    <s v="NVDA"/>
    <s v="buy"/>
    <n v="1100"/>
    <n v="15"/>
    <s v="2019-06-18"/>
    <n v="147.5"/>
    <n v="155.11000100000001"/>
    <n v="147.05999800000001"/>
    <n v="152.88000500000001"/>
    <n v="152.88000500000001"/>
    <n v="14548000"/>
    <s v="NVDA"/>
    <x v="9"/>
    <s v="&gt;=$100.00"/>
    <n v="100"/>
    <n v="0.125"/>
    <n v="137.5"/>
    <n v="168168.0055"/>
    <s v="NVDA"/>
    <s v="Nvidia Corporation"/>
    <s v="Information Technology"/>
    <s v="Semiconductors"/>
    <s v="Santa Clara, California"/>
    <d v="2001-11-30T00:00:00"/>
    <n v="1045810"/>
    <m/>
  </r>
  <r>
    <d v="2019-06-18T00:00:00"/>
    <s v="NVDA"/>
    <s v="buy"/>
    <n v="300"/>
    <n v="8"/>
    <s v="2019-06-18"/>
    <n v="147.5"/>
    <n v="155.11000100000001"/>
    <n v="147.05999800000001"/>
    <n v="152.88000500000001"/>
    <n v="152.88000500000001"/>
    <n v="14548000"/>
    <s v="NVDA"/>
    <x v="4"/>
    <s v="&gt;=$100.00"/>
    <n v="100"/>
    <n v="0.125"/>
    <n v="37.5"/>
    <n v="45864.001500000013"/>
    <s v="NVDA"/>
    <s v="Nvidia Corporation"/>
    <s v="Information Technology"/>
    <s v="Semiconductors"/>
    <s v="Santa Clara, California"/>
    <d v="2001-11-30T00:00:00"/>
    <n v="1045810"/>
    <m/>
  </r>
  <r>
    <d v="2019-06-20T00:00:00"/>
    <s v="NVDA"/>
    <s v="buy"/>
    <n v="900"/>
    <n v="17"/>
    <s v="2019-06-20"/>
    <n v="156.770004"/>
    <n v="157.33000200000001"/>
    <n v="153.520004"/>
    <n v="154.10000600000001"/>
    <n v="154.10000600000001"/>
    <n v="8754200"/>
    <s v="NVDA"/>
    <x v="17"/>
    <s v="&gt;=$100.00"/>
    <n v="100"/>
    <n v="0.125"/>
    <n v="112.5"/>
    <n v="138690.00539999999"/>
    <s v="NVDA"/>
    <s v="Nvidia Corporation"/>
    <s v="Information Technology"/>
    <s v="Semiconductors"/>
    <s v="Santa Clara, California"/>
    <d v="2001-11-30T00:00:00"/>
    <n v="1045810"/>
    <m/>
  </r>
  <r>
    <d v="2019-06-20T00:00:00"/>
    <s v="NVDA"/>
    <s v="sell"/>
    <n v="1700"/>
    <n v="20"/>
    <s v="2019-06-20"/>
    <n v="156.770004"/>
    <n v="157.33000200000001"/>
    <n v="153.520004"/>
    <n v="154.10000600000001"/>
    <n v="154.10000600000001"/>
    <n v="8754200"/>
    <s v="NVDA"/>
    <x v="15"/>
    <s v="&gt;=$100.00"/>
    <n v="100"/>
    <n v="0.125"/>
    <n v="212.5"/>
    <n v="261970.01019999999"/>
    <s v="NVDA"/>
    <s v="Nvidia Corporation"/>
    <s v="Information Technology"/>
    <s v="Semiconductors"/>
    <s v="Santa Clara, California"/>
    <d v="2001-11-30T00:00:00"/>
    <n v="1045810"/>
    <m/>
  </r>
  <r>
    <d v="2019-05-17T00:00:00"/>
    <s v="NVDA"/>
    <s v="sell"/>
    <n v="2400"/>
    <n v="15"/>
    <s v="2019-05-17"/>
    <n v="158.5"/>
    <n v="163.71000699999999"/>
    <n v="154.94000199999999"/>
    <n v="156.529999"/>
    <n v="156.35153199999999"/>
    <n v="25551700"/>
    <s v="NVDA"/>
    <x v="9"/>
    <s v="&gt;=$100.00"/>
    <n v="100"/>
    <n v="0.125"/>
    <n v="300"/>
    <n v="375243.67680000002"/>
    <s v="NVDA"/>
    <s v="Nvidia Corporation"/>
    <s v="Information Technology"/>
    <s v="Semiconductors"/>
    <s v="Santa Clara, California"/>
    <d v="2001-11-30T00:00:00"/>
    <n v="1045810"/>
    <m/>
  </r>
  <r>
    <d v="2019-05-17T00:00:00"/>
    <s v="NVDA"/>
    <s v="buy"/>
    <n v="100"/>
    <n v="2"/>
    <s v="2019-05-17"/>
    <n v="158.5"/>
    <n v="163.71000699999999"/>
    <n v="154.94000199999999"/>
    <n v="156.529999"/>
    <n v="156.35153199999999"/>
    <n v="25551700"/>
    <s v="NVDA"/>
    <x v="10"/>
    <s v="&gt;=$100.00"/>
    <n v="100"/>
    <n v="0.125"/>
    <n v="12.5"/>
    <n v="15635.153200000001"/>
    <s v="NVDA"/>
    <s v="Nvidia Corporation"/>
    <s v="Information Technology"/>
    <s v="Semiconductors"/>
    <s v="Santa Clara, California"/>
    <d v="2001-11-30T00:00:00"/>
    <n v="1045810"/>
    <m/>
  </r>
  <r>
    <d v="2019-05-17T00:00:00"/>
    <s v="NVDA"/>
    <s v="sell"/>
    <n v="700"/>
    <n v="6"/>
    <s v="2019-05-17"/>
    <n v="158.5"/>
    <n v="163.71000699999999"/>
    <n v="154.94000199999999"/>
    <n v="156.529999"/>
    <n v="156.35153199999999"/>
    <n v="25551700"/>
    <s v="NVDA"/>
    <x v="5"/>
    <s v="&gt;=$100.00"/>
    <n v="100"/>
    <n v="0.125"/>
    <n v="87.5"/>
    <n v="109446.0724"/>
    <s v="NVDA"/>
    <s v="Nvidia Corporation"/>
    <s v="Information Technology"/>
    <s v="Semiconductors"/>
    <s v="Santa Clara, California"/>
    <d v="2001-11-30T00:00:00"/>
    <n v="1045810"/>
    <m/>
  </r>
  <r>
    <d v="2019-05-13T00:00:00"/>
    <s v="NVDA"/>
    <s v="buy"/>
    <n v="1000"/>
    <n v="13"/>
    <s v="2019-05-13"/>
    <n v="163.5"/>
    <n v="164.429993"/>
    <n v="157.80999800000001"/>
    <n v="158.449997"/>
    <n v="158.26934800000001"/>
    <n v="16422800"/>
    <s v="NVDA"/>
    <x v="13"/>
    <s v="&gt;=$100.00"/>
    <n v="100"/>
    <n v="0.125"/>
    <n v="125"/>
    <n v="158269.348"/>
    <s v="NVDA"/>
    <s v="Nvidia Corporation"/>
    <s v="Information Technology"/>
    <s v="Semiconductors"/>
    <s v="Santa Clara, California"/>
    <d v="2001-11-30T00:00:00"/>
    <n v="1045810"/>
    <m/>
  </r>
  <r>
    <d v="2019-05-13T00:00:00"/>
    <s v="NVDA"/>
    <s v="sell"/>
    <n v="1800"/>
    <n v="12"/>
    <s v="2019-05-13"/>
    <n v="163.5"/>
    <n v="164.429993"/>
    <n v="157.80999800000001"/>
    <n v="158.449997"/>
    <n v="158.26934800000001"/>
    <n v="16422800"/>
    <s v="NVDA"/>
    <x v="11"/>
    <s v="&gt;=$100.00"/>
    <n v="100"/>
    <n v="0.125"/>
    <n v="225"/>
    <n v="284884.82640000002"/>
    <s v="NVDA"/>
    <s v="Nvidia Corporation"/>
    <s v="Information Technology"/>
    <s v="Semiconductors"/>
    <s v="Santa Clara, California"/>
    <d v="2001-11-30T00:00:00"/>
    <n v="1045810"/>
    <m/>
  </r>
  <r>
    <d v="2019-06-26T00:00:00"/>
    <s v="NVDA"/>
    <s v="sell"/>
    <n v="600"/>
    <n v="10"/>
    <s v="2019-06-26"/>
    <n v="156.61000100000001"/>
    <n v="161.720001"/>
    <n v="156.08999600000001"/>
    <n v="159.259995"/>
    <n v="159.259995"/>
    <n v="14601800"/>
    <s v="NVDA"/>
    <x v="2"/>
    <s v="&gt;=$100.00"/>
    <n v="100"/>
    <n v="0.125"/>
    <n v="75"/>
    <n v="95555.997000000003"/>
    <s v="NVDA"/>
    <s v="Nvidia Corporation"/>
    <s v="Information Technology"/>
    <s v="Semiconductors"/>
    <s v="Santa Clara, California"/>
    <d v="2001-11-30T00:00:00"/>
    <n v="1045810"/>
    <m/>
  </r>
  <r>
    <d v="2019-05-16T00:00:00"/>
    <s v="NVDA"/>
    <s v="buy"/>
    <n v="1100"/>
    <n v="16"/>
    <s v="2019-05-16"/>
    <n v="159.36000100000001"/>
    <n v="161.91000399999999"/>
    <n v="157.64999399999999"/>
    <n v="160.19000199999999"/>
    <n v="160.00737000000001"/>
    <n v="19527200"/>
    <s v="NVDA"/>
    <x v="8"/>
    <s v="&gt;=$100.00"/>
    <n v="100"/>
    <n v="0.125"/>
    <n v="137.5"/>
    <n v="176008.10699999999"/>
    <s v="NVDA"/>
    <s v="Nvidia Corporation"/>
    <s v="Information Technology"/>
    <s v="Semiconductors"/>
    <s v="Santa Clara, California"/>
    <d v="2001-11-30T00:00:00"/>
    <n v="1045810"/>
    <m/>
  </r>
  <r>
    <d v="2019-05-16T00:00:00"/>
    <s v="NVDA"/>
    <s v="buy"/>
    <n v="500"/>
    <n v="7"/>
    <s v="2019-05-16"/>
    <n v="159.36000100000001"/>
    <n v="161.91000399999999"/>
    <n v="157.64999399999999"/>
    <n v="160.19000199999999"/>
    <n v="160.00737000000001"/>
    <n v="19527200"/>
    <s v="NVDA"/>
    <x v="7"/>
    <s v="&gt;=$100.00"/>
    <n v="100"/>
    <n v="0.125"/>
    <n v="62.5"/>
    <n v="80003.684999999998"/>
    <s v="NVDA"/>
    <s v="Nvidia Corporation"/>
    <s v="Information Technology"/>
    <s v="Semiconductors"/>
    <s v="Santa Clara, California"/>
    <d v="2001-11-30T00:00:00"/>
    <n v="1045810"/>
    <m/>
  </r>
  <r>
    <d v="2019-05-16T00:00:00"/>
    <s v="NVDA"/>
    <s v="sell"/>
    <n v="100"/>
    <n v="4"/>
    <s v="2019-05-16"/>
    <n v="159.36000100000001"/>
    <n v="161.91000399999999"/>
    <n v="157.64999399999999"/>
    <n v="160.19000199999999"/>
    <n v="160.00737000000001"/>
    <n v="19527200"/>
    <s v="NVDA"/>
    <x v="14"/>
    <s v="&gt;=$100.00"/>
    <n v="100"/>
    <n v="0.125"/>
    <n v="12.5"/>
    <n v="16000.736999999999"/>
    <s v="NVDA"/>
    <s v="Nvidia Corporation"/>
    <s v="Information Technology"/>
    <s v="Semiconductors"/>
    <s v="Santa Clara, California"/>
    <d v="2001-11-30T00:00:00"/>
    <n v="1045810"/>
    <m/>
  </r>
  <r>
    <d v="2019-05-16T00:00:00"/>
    <s v="NVDA"/>
    <s v="sell"/>
    <n v="100"/>
    <n v="3"/>
    <s v="2019-05-16"/>
    <n v="159.36000100000001"/>
    <n v="161.91000399999999"/>
    <n v="157.64999399999999"/>
    <n v="160.19000199999999"/>
    <n v="160.00737000000001"/>
    <n v="19527200"/>
    <s v="NVDA"/>
    <x v="3"/>
    <s v="&gt;=$100.00"/>
    <n v="100"/>
    <n v="0.125"/>
    <n v="12.5"/>
    <n v="16000.736999999999"/>
    <s v="NVDA"/>
    <s v="Nvidia Corporation"/>
    <s v="Information Technology"/>
    <s v="Semiconductors"/>
    <s v="Santa Clara, California"/>
    <d v="2001-11-30T00:00:00"/>
    <n v="1045810"/>
    <m/>
  </r>
  <r>
    <d v="2019-05-14T00:00:00"/>
    <s v="NVDA"/>
    <s v="buy"/>
    <n v="2900"/>
    <n v="20"/>
    <s v="2019-05-14"/>
    <n v="160.050003"/>
    <n v="163.46000699999999"/>
    <n v="158.490005"/>
    <n v="162.03999300000001"/>
    <n v="161.855255"/>
    <n v="13122000"/>
    <s v="NVDA"/>
    <x v="15"/>
    <s v="&gt;=$100.00"/>
    <n v="100"/>
    <n v="0.125"/>
    <n v="362.5"/>
    <n v="469380.23950000003"/>
    <s v="NVDA"/>
    <s v="Nvidia Corporation"/>
    <s v="Information Technology"/>
    <s v="Semiconductors"/>
    <s v="Santa Clara, California"/>
    <d v="2001-11-30T00:00:00"/>
    <n v="1045810"/>
    <m/>
  </r>
  <r>
    <d v="2019-05-14T00:00:00"/>
    <s v="NVDA"/>
    <s v="sell"/>
    <n v="1300"/>
    <n v="14"/>
    <s v="2019-05-14"/>
    <n v="160.050003"/>
    <n v="163.46000699999999"/>
    <n v="158.490005"/>
    <n v="162.03999300000001"/>
    <n v="161.855255"/>
    <n v="13122000"/>
    <s v="NVDA"/>
    <x v="16"/>
    <s v="&gt;=$100.00"/>
    <n v="100"/>
    <n v="0.125"/>
    <n v="162.5"/>
    <n v="210411.8315"/>
    <s v="NVDA"/>
    <s v="Nvidia Corporation"/>
    <s v="Information Technology"/>
    <s v="Semiconductors"/>
    <s v="Santa Clara, California"/>
    <d v="2001-11-30T00:00:00"/>
    <n v="1045810"/>
    <m/>
  </r>
  <r>
    <d v="2019-06-27T00:00:00"/>
    <s v="NVDA"/>
    <s v="sell"/>
    <n v="1500"/>
    <n v="18"/>
    <s v="2019-06-27"/>
    <n v="162.71000699999999"/>
    <n v="164"/>
    <n v="161.259995"/>
    <n v="163.229996"/>
    <n v="163.229996"/>
    <n v="11136000"/>
    <s v="NVDA"/>
    <x v="18"/>
    <s v="&gt;=$100.00"/>
    <n v="100"/>
    <n v="0.125"/>
    <n v="187.5"/>
    <n v="244844.99400000001"/>
    <s v="NVDA"/>
    <s v="Nvidia Corporation"/>
    <s v="Information Technology"/>
    <s v="Semiconductors"/>
    <s v="Santa Clara, California"/>
    <d v="2001-11-30T00:00:00"/>
    <n v="1045810"/>
    <m/>
  </r>
  <r>
    <d v="2019-06-27T00:00:00"/>
    <s v="NVDA"/>
    <s v="sell"/>
    <n v="1000"/>
    <n v="7"/>
    <s v="2019-06-27"/>
    <n v="162.71000699999999"/>
    <n v="164"/>
    <n v="161.259995"/>
    <n v="163.229996"/>
    <n v="163.229996"/>
    <n v="11136000"/>
    <s v="NVDA"/>
    <x v="7"/>
    <s v="&gt;=$100.00"/>
    <n v="100"/>
    <n v="0.125"/>
    <n v="125"/>
    <n v="163229.99600000001"/>
    <s v="NVDA"/>
    <s v="Nvidia Corporation"/>
    <s v="Information Technology"/>
    <s v="Semiconductors"/>
    <s v="Santa Clara, California"/>
    <d v="2001-11-30T00:00:00"/>
    <n v="1045810"/>
    <m/>
  </r>
  <r>
    <d v="2019-05-10T00:00:00"/>
    <s v="NVDA"/>
    <s v="sell"/>
    <n v="900"/>
    <n v="9"/>
    <s v="2019-05-10"/>
    <n v="168.949997"/>
    <n v="171.58999600000001"/>
    <n v="164"/>
    <n v="168.820007"/>
    <n v="168.627533"/>
    <n v="14237500"/>
    <s v="NVDA"/>
    <x v="6"/>
    <s v="&gt;=$100.00"/>
    <n v="100"/>
    <n v="0.125"/>
    <n v="112.5"/>
    <n v="151764.77970000001"/>
    <s v="NVDA"/>
    <s v="Nvidia Corporation"/>
    <s v="Information Technology"/>
    <s v="Semiconductors"/>
    <s v="Santa Clara, California"/>
    <d v="2001-11-30T00:00:00"/>
    <n v="1045810"/>
    <m/>
  </r>
  <r>
    <d v="2019-05-10T00:00:00"/>
    <s v="NVDA"/>
    <s v="buy"/>
    <n v="1400"/>
    <n v="17"/>
    <s v="2019-05-10"/>
    <n v="168.949997"/>
    <n v="171.58999600000001"/>
    <n v="164"/>
    <n v="168.820007"/>
    <n v="168.627533"/>
    <n v="14237500"/>
    <s v="NVDA"/>
    <x v="17"/>
    <s v="&gt;=$100.00"/>
    <n v="100"/>
    <n v="0.125"/>
    <n v="175"/>
    <n v="236078.54620000001"/>
    <s v="NVDA"/>
    <s v="Nvidia Corporation"/>
    <s v="Information Technology"/>
    <s v="Semiconductors"/>
    <s v="Santa Clara, California"/>
    <d v="2001-11-30T00:00:00"/>
    <n v="1045810"/>
    <m/>
  </r>
  <r>
    <d v="2019-05-10T00:00:00"/>
    <s v="NVDA"/>
    <s v="sell"/>
    <n v="1400"/>
    <n v="16"/>
    <s v="2019-05-10"/>
    <n v="168.949997"/>
    <n v="171.58999600000001"/>
    <n v="164"/>
    <n v="168.820007"/>
    <n v="168.627533"/>
    <n v="14237500"/>
    <s v="NVDA"/>
    <x v="8"/>
    <s v="&gt;=$100.00"/>
    <n v="100"/>
    <n v="0.125"/>
    <n v="175"/>
    <n v="236078.54620000001"/>
    <s v="NVDA"/>
    <s v="Nvidia Corporation"/>
    <s v="Information Technology"/>
    <s v="Semiconductors"/>
    <s v="Santa Clara, California"/>
    <d v="2001-11-30T00:00:00"/>
    <n v="1045810"/>
    <m/>
  </r>
  <r>
    <d v="2019-05-09T00:00:00"/>
    <s v="NVDA"/>
    <s v="buy"/>
    <n v="200"/>
    <n v="8"/>
    <s v="2019-05-09"/>
    <n v="171.13999899999999"/>
    <n v="171.529999"/>
    <n v="165.39999399999999"/>
    <n v="170.19000199999999"/>
    <n v="169.99597199999999"/>
    <n v="16506200"/>
    <s v="NVDA"/>
    <x v="4"/>
    <s v="&gt;=$100.00"/>
    <n v="100"/>
    <n v="0.125"/>
    <n v="25"/>
    <n v="33999.1944"/>
    <s v="NVDA"/>
    <s v="Nvidia Corporation"/>
    <s v="Information Technology"/>
    <s v="Semiconductors"/>
    <s v="Santa Clara, California"/>
    <d v="2001-11-30T00:00:00"/>
    <n v="1045810"/>
    <m/>
  </r>
  <r>
    <d v="2019-05-09T00:00:00"/>
    <s v="NVDA"/>
    <s v="buy"/>
    <n v="200"/>
    <n v="3"/>
    <s v="2019-05-09"/>
    <n v="171.13999899999999"/>
    <n v="171.529999"/>
    <n v="165.39999399999999"/>
    <n v="170.19000199999999"/>
    <n v="169.99597199999999"/>
    <n v="16506200"/>
    <s v="NVDA"/>
    <x v="3"/>
    <s v="&gt;=$100.00"/>
    <n v="100"/>
    <n v="0.125"/>
    <n v="25"/>
    <n v="33999.1944"/>
    <s v="NVDA"/>
    <s v="Nvidia Corporation"/>
    <s v="Information Technology"/>
    <s v="Semiconductors"/>
    <s v="Santa Clara, California"/>
    <d v="2001-11-30T00:00:00"/>
    <n v="1045810"/>
    <m/>
  </r>
  <r>
    <d v="2019-05-08T00:00:00"/>
    <s v="NVDA"/>
    <s v="buy"/>
    <n v="600"/>
    <n v="5"/>
    <s v="2019-05-08"/>
    <n v="172"/>
    <n v="177.14999399999999"/>
    <n v="171.520004"/>
    <n v="173.91999799999999"/>
    <n v="173.72171"/>
    <n v="10479200"/>
    <s v="NVDA"/>
    <x v="12"/>
    <s v="&gt;=$100.00"/>
    <n v="100"/>
    <n v="0.125"/>
    <n v="75"/>
    <n v="104233.026"/>
    <s v="NVDA"/>
    <s v="Nvidia Corporation"/>
    <s v="Information Technology"/>
    <s v="Semiconductors"/>
    <s v="Santa Clara, California"/>
    <d v="2001-11-30T00:00:00"/>
    <n v="1045810"/>
    <m/>
  </r>
  <r>
    <d v="2019-05-08T00:00:00"/>
    <s v="NVDA"/>
    <s v="sell"/>
    <n v="300"/>
    <n v="4"/>
    <s v="2019-05-08"/>
    <n v="172"/>
    <n v="177.14999399999999"/>
    <n v="171.520004"/>
    <n v="173.91999799999999"/>
    <n v="173.72171"/>
    <n v="10479200"/>
    <s v="NVDA"/>
    <x v="14"/>
    <s v="&gt;=$100.00"/>
    <n v="100"/>
    <n v="0.125"/>
    <n v="37.5"/>
    <n v="52116.512999999999"/>
    <s v="NVDA"/>
    <s v="Nvidia Corporation"/>
    <s v="Information Technology"/>
    <s v="Semiconductors"/>
    <s v="Santa Clara, California"/>
    <d v="2001-11-30T00:00:00"/>
    <n v="1045810"/>
    <m/>
  </r>
  <r>
    <d v="2019-04-26T00:00:00"/>
    <s v="NVDA"/>
    <s v="buy"/>
    <n v="1400"/>
    <n v="18"/>
    <s v="2019-04-26"/>
    <n v="180.71000699999999"/>
    <n v="180.88999899999999"/>
    <n v="173.300003"/>
    <n v="178.08999600000001"/>
    <n v="177.88694799999999"/>
    <n v="21724700"/>
    <s v="NVDA"/>
    <x v="18"/>
    <s v="&gt;=$100.00"/>
    <n v="100"/>
    <n v="0.125"/>
    <n v="175"/>
    <n v="249041.72719999999"/>
    <s v="NVDA"/>
    <s v="Nvidia Corporation"/>
    <s v="Information Technology"/>
    <s v="Semiconductors"/>
    <s v="Santa Clara, California"/>
    <d v="2001-11-30T00:00:00"/>
    <n v="1045810"/>
    <m/>
  </r>
  <r>
    <d v="2019-04-29T00:00:00"/>
    <s v="NVDA"/>
    <s v="buy"/>
    <n v="1600"/>
    <n v="14"/>
    <s v="2019-04-29"/>
    <n v="178.41000399999999"/>
    <n v="180.449997"/>
    <n v="175.5"/>
    <n v="179.33000200000001"/>
    <n v="179.12554900000001"/>
    <n v="9798000"/>
    <s v="NVDA"/>
    <x v="16"/>
    <s v="&gt;=$100.00"/>
    <n v="100"/>
    <n v="0.125"/>
    <n v="200"/>
    <n v="286600.87839999999"/>
    <s v="NVDA"/>
    <s v="Nvidia Corporation"/>
    <s v="Information Technology"/>
    <s v="Semiconductors"/>
    <s v="Santa Clara, California"/>
    <d v="2001-11-30T00:00:00"/>
    <n v="1045810"/>
    <m/>
  </r>
  <r>
    <d v="2019-04-29T00:00:00"/>
    <s v="NVDA"/>
    <s v="buy"/>
    <n v="2200"/>
    <n v="19"/>
    <s v="2019-04-29"/>
    <n v="178.41000399999999"/>
    <n v="180.449997"/>
    <n v="175.5"/>
    <n v="179.33000200000001"/>
    <n v="179.12554900000001"/>
    <n v="9798000"/>
    <s v="NVDA"/>
    <x v="0"/>
    <s v="&gt;=$100.00"/>
    <n v="100"/>
    <n v="0.125"/>
    <n v="275"/>
    <n v="394076.20779999997"/>
    <s v="NVDA"/>
    <s v="Nvidia Corporation"/>
    <s v="Information Technology"/>
    <s v="Semiconductors"/>
    <s v="Santa Clara, California"/>
    <d v="2001-11-30T00:00:00"/>
    <n v="1045810"/>
    <m/>
  </r>
  <r>
    <d v="2019-04-29T00:00:00"/>
    <s v="NVDA"/>
    <s v="sell"/>
    <n v="2200"/>
    <n v="20"/>
    <s v="2019-04-29"/>
    <n v="178.41000399999999"/>
    <n v="180.449997"/>
    <n v="175.5"/>
    <n v="179.33000200000001"/>
    <n v="179.12554900000001"/>
    <n v="9798000"/>
    <s v="NVDA"/>
    <x v="15"/>
    <s v="&gt;=$100.00"/>
    <n v="100"/>
    <n v="0.125"/>
    <n v="275"/>
    <n v="394076.20779999997"/>
    <s v="NVDA"/>
    <s v="Nvidia Corporation"/>
    <s v="Information Technology"/>
    <s v="Semiconductors"/>
    <s v="Santa Clara, California"/>
    <d v="2001-11-30T00:00:00"/>
    <n v="1045810"/>
    <m/>
  </r>
  <r>
    <d v="2019-05-06T00:00:00"/>
    <s v="NVDA"/>
    <s v="sell"/>
    <n v="600"/>
    <n v="11"/>
    <s v="2019-05-06"/>
    <n v="175.5"/>
    <n v="180.33999600000001"/>
    <n v="174"/>
    <n v="179.85000600000001"/>
    <n v="179.644958"/>
    <n v="10554400"/>
    <s v="NVDA"/>
    <x v="1"/>
    <s v="&gt;=$100.00"/>
    <n v="100"/>
    <n v="0.125"/>
    <n v="75"/>
    <n v="107786.9748"/>
    <s v="NVDA"/>
    <s v="Nvidia Corporation"/>
    <s v="Information Technology"/>
    <s v="Semiconductors"/>
    <s v="Santa Clara, California"/>
    <d v="2001-11-30T00:00:00"/>
    <n v="1045810"/>
    <m/>
  </r>
  <r>
    <d v="2019-04-30T00:00:00"/>
    <s v="NVDA"/>
    <s v="buy"/>
    <n v="1200"/>
    <n v="19"/>
    <s v="2019-04-30"/>
    <n v="178.029999"/>
    <n v="182.029999"/>
    <n v="177.259995"/>
    <n v="181"/>
    <n v="180.79364000000001"/>
    <n v="9073000"/>
    <s v="NVDA"/>
    <x v="0"/>
    <s v="&gt;=$100.00"/>
    <n v="100"/>
    <n v="0.125"/>
    <n v="150"/>
    <n v="216952.36799999999"/>
    <s v="NVDA"/>
    <s v="Nvidia Corporation"/>
    <s v="Information Technology"/>
    <s v="Semiconductors"/>
    <s v="Santa Clara, California"/>
    <d v="2001-11-30T00:00:00"/>
    <n v="1045810"/>
    <m/>
  </r>
  <r>
    <d v="2019-04-30T00:00:00"/>
    <s v="NVDA"/>
    <s v="buy"/>
    <n v="1500"/>
    <n v="17"/>
    <s v="2019-04-30"/>
    <n v="178.029999"/>
    <n v="182.029999"/>
    <n v="177.259995"/>
    <n v="181"/>
    <n v="180.79364000000001"/>
    <n v="9073000"/>
    <s v="NVDA"/>
    <x v="17"/>
    <s v="&gt;=$100.00"/>
    <n v="100"/>
    <n v="0.125"/>
    <n v="187.5"/>
    <n v="271190.46000000002"/>
    <s v="NVDA"/>
    <s v="Nvidia Corporation"/>
    <s v="Information Technology"/>
    <s v="Semiconductors"/>
    <s v="Santa Clara, California"/>
    <d v="2001-11-30T00:00:00"/>
    <n v="1045810"/>
    <m/>
  </r>
  <r>
    <d v="2019-04-01T00:00:00"/>
    <s v="NVDA"/>
    <s v="sell"/>
    <n v="700"/>
    <n v="5"/>
    <s v="2019-04-01"/>
    <n v="183.259995"/>
    <n v="183.5"/>
    <n v="180.36999499999999"/>
    <n v="182.279999"/>
    <n v="182.07217399999999"/>
    <n v="12095600"/>
    <s v="NVDA"/>
    <x v="12"/>
    <s v="&gt;=$100.00"/>
    <n v="100"/>
    <n v="0.125"/>
    <n v="87.5"/>
    <n v="127450.5218"/>
    <s v="NVDA"/>
    <s v="Nvidia Corporation"/>
    <s v="Information Technology"/>
    <s v="Semiconductors"/>
    <s v="Santa Clara, California"/>
    <d v="2001-11-30T00:00:00"/>
    <n v="1045810"/>
    <m/>
  </r>
  <r>
    <d v="2019-04-01T00:00:00"/>
    <s v="NVDA"/>
    <s v="sell"/>
    <n v="1000"/>
    <n v="9"/>
    <s v="2019-04-01"/>
    <n v="183.259995"/>
    <n v="183.5"/>
    <n v="180.36999499999999"/>
    <n v="182.279999"/>
    <n v="182.07217399999999"/>
    <n v="12095600"/>
    <s v="NVDA"/>
    <x v="6"/>
    <s v="&gt;=$100.00"/>
    <n v="100"/>
    <n v="0.125"/>
    <n v="125"/>
    <n v="182072.174"/>
    <s v="NVDA"/>
    <s v="Nvidia Corporation"/>
    <s v="Information Technology"/>
    <s v="Semiconductors"/>
    <s v="Santa Clara, California"/>
    <d v="2001-11-30T00:00:00"/>
    <n v="1045810"/>
    <m/>
  </r>
  <r>
    <d v="2019-04-01T00:00:00"/>
    <s v="NVDA"/>
    <s v="buy"/>
    <n v="2200"/>
    <n v="19"/>
    <s v="2019-04-01"/>
    <n v="183.259995"/>
    <n v="183.5"/>
    <n v="180.36999499999999"/>
    <n v="182.279999"/>
    <n v="182.07217399999999"/>
    <n v="12095600"/>
    <s v="NVDA"/>
    <x v="0"/>
    <s v="&gt;=$100.00"/>
    <n v="100"/>
    <n v="0.125"/>
    <n v="275"/>
    <n v="400558.78279999999"/>
    <s v="NVDA"/>
    <s v="Nvidia Corporation"/>
    <s v="Information Technology"/>
    <s v="Semiconductors"/>
    <s v="Santa Clara, California"/>
    <d v="2001-11-30T00:00:00"/>
    <n v="1045810"/>
    <m/>
  </r>
  <r>
    <d v="2019-04-02T00:00:00"/>
    <s v="NVDA"/>
    <s v="buy"/>
    <n v="100"/>
    <n v="2"/>
    <s v="2019-04-02"/>
    <n v="183.25"/>
    <n v="184.78999300000001"/>
    <n v="181.520004"/>
    <n v="183"/>
    <n v="182.79135099999999"/>
    <n v="11023000"/>
    <s v="NVDA"/>
    <x v="10"/>
    <s v="&gt;=$100.00"/>
    <n v="100"/>
    <n v="0.125"/>
    <n v="12.5"/>
    <n v="18279.1351"/>
    <s v="NVDA"/>
    <s v="Nvidia Corporation"/>
    <s v="Information Technology"/>
    <s v="Semiconductors"/>
    <s v="Santa Clara, California"/>
    <d v="2001-11-30T00:00:00"/>
    <n v="1045810"/>
    <m/>
  </r>
  <r>
    <d v="2019-04-02T00:00:00"/>
    <s v="NVDA"/>
    <s v="buy"/>
    <n v="600"/>
    <n v="12"/>
    <s v="2019-04-02"/>
    <n v="183.25"/>
    <n v="184.78999300000001"/>
    <n v="181.520004"/>
    <n v="183"/>
    <n v="182.79135099999999"/>
    <n v="11023000"/>
    <s v="NVDA"/>
    <x v="11"/>
    <s v="&gt;=$100.00"/>
    <n v="100"/>
    <n v="0.125"/>
    <n v="75"/>
    <n v="109674.8106"/>
    <s v="NVDA"/>
    <s v="Nvidia Corporation"/>
    <s v="Information Technology"/>
    <s v="Semiconductors"/>
    <s v="Santa Clara, California"/>
    <d v="2001-11-30T00:00:00"/>
    <n v="1045810"/>
    <m/>
  </r>
  <r>
    <d v="2019-05-03T00:00:00"/>
    <s v="NVDA"/>
    <s v="sell"/>
    <n v="1800"/>
    <n v="14"/>
    <s v="2019-05-03"/>
    <n v="183.529999"/>
    <n v="183.929993"/>
    <n v="180.529999"/>
    <n v="183.009995"/>
    <n v="182.801346"/>
    <n v="8420600"/>
    <s v="NVDA"/>
    <x v="16"/>
    <s v="&gt;=$100.00"/>
    <n v="100"/>
    <n v="0.125"/>
    <n v="225"/>
    <n v="329042.4228"/>
    <s v="NVDA"/>
    <s v="Nvidia Corporation"/>
    <s v="Information Technology"/>
    <s v="Semiconductors"/>
    <s v="Santa Clara, California"/>
    <d v="2001-11-30T00:00:00"/>
    <n v="1045810"/>
    <m/>
  </r>
  <r>
    <d v="2019-05-03T00:00:00"/>
    <s v="NVDA"/>
    <s v="buy"/>
    <n v="1700"/>
    <n v="17"/>
    <s v="2019-05-03"/>
    <n v="183.529999"/>
    <n v="183.929993"/>
    <n v="180.529999"/>
    <n v="183.009995"/>
    <n v="182.801346"/>
    <n v="8420600"/>
    <s v="NVDA"/>
    <x v="17"/>
    <s v="&gt;=$100.00"/>
    <n v="100"/>
    <n v="0.125"/>
    <n v="212.5"/>
    <n v="310762.28820000001"/>
    <s v="NVDA"/>
    <s v="Nvidia Corporation"/>
    <s v="Information Technology"/>
    <s v="Semiconductors"/>
    <s v="Santa Clara, California"/>
    <d v="2001-11-30T00:00:00"/>
    <n v="1045810"/>
    <m/>
  </r>
  <r>
    <d v="2019-05-03T00:00:00"/>
    <s v="NVDA"/>
    <s v="sell"/>
    <n v="2000"/>
    <n v="16"/>
    <s v="2019-05-03"/>
    <n v="183.529999"/>
    <n v="183.929993"/>
    <n v="180.529999"/>
    <n v="183.009995"/>
    <n v="182.801346"/>
    <n v="8420600"/>
    <s v="NVDA"/>
    <x v="8"/>
    <s v="&gt;=$100.00"/>
    <n v="100"/>
    <n v="0.125"/>
    <n v="250"/>
    <n v="365602.69199999998"/>
    <s v="NVDA"/>
    <s v="Nvidia Corporation"/>
    <s v="Information Technology"/>
    <s v="Semiconductors"/>
    <s v="Santa Clara, California"/>
    <d v="2001-11-30T00:00:00"/>
    <n v="1045810"/>
    <m/>
  </r>
  <r>
    <d v="2019-05-03T00:00:00"/>
    <s v="NVDA"/>
    <s v="sell"/>
    <n v="200"/>
    <n v="2"/>
    <s v="2019-05-03"/>
    <n v="183.529999"/>
    <n v="183.929993"/>
    <n v="180.529999"/>
    <n v="183.009995"/>
    <n v="182.801346"/>
    <n v="8420600"/>
    <s v="NVDA"/>
    <x v="10"/>
    <s v="&gt;=$100.00"/>
    <n v="100"/>
    <n v="0.125"/>
    <n v="25"/>
    <n v="36560.269200000002"/>
    <s v="NVDA"/>
    <s v="Nvidia Corporation"/>
    <s v="Information Technology"/>
    <s v="Semiconductors"/>
    <s v="Santa Clara, California"/>
    <d v="2001-11-30T00:00:00"/>
    <n v="1045810"/>
    <m/>
  </r>
  <r>
    <d v="2019-05-03T00:00:00"/>
    <s v="NVDA"/>
    <s v="buy"/>
    <n v="1300"/>
    <n v="11"/>
    <s v="2019-05-03"/>
    <n v="183.529999"/>
    <n v="183.929993"/>
    <n v="180.529999"/>
    <n v="183.009995"/>
    <n v="182.801346"/>
    <n v="8420600"/>
    <s v="NVDA"/>
    <x v="1"/>
    <s v="&gt;=$100.00"/>
    <n v="100"/>
    <n v="0.125"/>
    <n v="162.5"/>
    <n v="237641.74979999999"/>
    <s v="NVDA"/>
    <s v="Nvidia Corporation"/>
    <s v="Information Technology"/>
    <s v="Semiconductors"/>
    <s v="Santa Clara, California"/>
    <d v="2001-11-30T00:00:00"/>
    <n v="1045810"/>
    <m/>
  </r>
  <r>
    <d v="2019-05-02T00:00:00"/>
    <s v="NVDA"/>
    <s v="buy"/>
    <n v="1500"/>
    <n v="20"/>
    <s v="2019-05-02"/>
    <n v="180.86000100000001"/>
    <n v="184.86999499999999"/>
    <n v="179.11999499999999"/>
    <n v="183.19000199999999"/>
    <n v="182.98114000000001"/>
    <n v="9867100"/>
    <s v="NVDA"/>
    <x v="15"/>
    <s v="&gt;=$100.00"/>
    <n v="100"/>
    <n v="0.125"/>
    <n v="187.5"/>
    <n v="274471.71000000002"/>
    <s v="NVDA"/>
    <s v="Nvidia Corporation"/>
    <s v="Information Technology"/>
    <s v="Semiconductors"/>
    <s v="Santa Clara, California"/>
    <d v="2001-11-30T00:00:00"/>
    <n v="1045810"/>
    <m/>
  </r>
  <r>
    <d v="2019-04-15T00:00:00"/>
    <s v="NVDA"/>
    <s v="sell"/>
    <n v="1000"/>
    <n v="8"/>
    <s v="2019-04-15"/>
    <n v="189.699997"/>
    <n v="189.89999399999999"/>
    <n v="183.10000600000001"/>
    <n v="184.699997"/>
    <n v="184.48940999999999"/>
    <n v="11002300"/>
    <s v="NVDA"/>
    <x v="4"/>
    <s v="&gt;=$100.00"/>
    <n v="100"/>
    <n v="0.125"/>
    <n v="125"/>
    <n v="184489.41"/>
    <s v="NVDA"/>
    <s v="Nvidia Corporation"/>
    <s v="Information Technology"/>
    <s v="Semiconductors"/>
    <s v="Santa Clara, California"/>
    <d v="2001-11-30T00:00:00"/>
    <n v="1045810"/>
    <m/>
  </r>
  <r>
    <d v="2019-04-15T00:00:00"/>
    <s v="NVDA"/>
    <s v="sell"/>
    <n v="700"/>
    <n v="9"/>
    <s v="2019-04-15"/>
    <n v="189.699997"/>
    <n v="189.89999399999999"/>
    <n v="183.10000600000001"/>
    <n v="184.699997"/>
    <n v="184.48940999999999"/>
    <n v="11002300"/>
    <s v="NVDA"/>
    <x v="6"/>
    <s v="&gt;=$100.00"/>
    <n v="100"/>
    <n v="0.125"/>
    <n v="87.5"/>
    <n v="129142.587"/>
    <s v="NVDA"/>
    <s v="Nvidia Corporation"/>
    <s v="Information Technology"/>
    <s v="Semiconductors"/>
    <s v="Santa Clara, California"/>
    <d v="2001-11-30T00:00:00"/>
    <n v="1045810"/>
    <m/>
  </r>
  <r>
    <d v="2019-04-15T00:00:00"/>
    <s v="NVDA"/>
    <s v="sell"/>
    <n v="400"/>
    <n v="6"/>
    <s v="2019-04-15"/>
    <n v="189.699997"/>
    <n v="189.89999399999999"/>
    <n v="183.10000600000001"/>
    <n v="184.699997"/>
    <n v="184.48940999999999"/>
    <n v="11002300"/>
    <s v="NVDA"/>
    <x v="5"/>
    <s v="&gt;=$100.00"/>
    <n v="100"/>
    <n v="0.125"/>
    <n v="50"/>
    <n v="73795.763999999996"/>
    <s v="NVDA"/>
    <s v="Nvidia Corporation"/>
    <s v="Information Technology"/>
    <s v="Semiconductors"/>
    <s v="Santa Clara, California"/>
    <d v="2001-11-30T00:00:00"/>
    <n v="1045810"/>
    <m/>
  </r>
  <r>
    <d v="2019-04-18T00:00:00"/>
    <s v="NVDA"/>
    <s v="sell"/>
    <n v="2400"/>
    <n v="20"/>
    <s v="2019-04-18"/>
    <n v="187.55999800000001"/>
    <n v="188.929993"/>
    <n v="185.179993"/>
    <n v="186.300003"/>
    <n v="186.08760100000001"/>
    <n v="9524700"/>
    <s v="NVDA"/>
    <x v="15"/>
    <s v="&gt;=$100.00"/>
    <n v="100"/>
    <n v="0.125"/>
    <n v="300"/>
    <n v="446610.24239999999"/>
    <s v="NVDA"/>
    <s v="Nvidia Corporation"/>
    <s v="Information Technology"/>
    <s v="Semiconductors"/>
    <s v="Santa Clara, California"/>
    <d v="2001-11-30T00:00:00"/>
    <n v="1045810"/>
    <m/>
  </r>
  <r>
    <d v="2019-04-18T00:00:00"/>
    <s v="NVDA"/>
    <s v="sell"/>
    <n v="400"/>
    <n v="7"/>
    <s v="2019-04-18"/>
    <n v="187.55999800000001"/>
    <n v="188.929993"/>
    <n v="185.179993"/>
    <n v="186.300003"/>
    <n v="186.08760100000001"/>
    <n v="9524700"/>
    <s v="NVDA"/>
    <x v="7"/>
    <s v="&gt;=$100.00"/>
    <n v="100"/>
    <n v="0.125"/>
    <n v="50"/>
    <n v="74435.040399999998"/>
    <s v="NVDA"/>
    <s v="Nvidia Corporation"/>
    <s v="Information Technology"/>
    <s v="Semiconductors"/>
    <s v="Santa Clara, California"/>
    <d v="2001-11-30T00:00:00"/>
    <n v="1045810"/>
    <m/>
  </r>
  <r>
    <d v="2019-04-25T00:00:00"/>
    <s v="NVDA"/>
    <s v="sell"/>
    <n v="1200"/>
    <n v="11"/>
    <s v="2019-04-25"/>
    <n v="189.550003"/>
    <n v="190.449997"/>
    <n v="183.699997"/>
    <n v="186.91000399999999"/>
    <n v="186.696899"/>
    <n v="12482400"/>
    <s v="NVDA"/>
    <x v="1"/>
    <s v="&gt;=$100.00"/>
    <n v="100"/>
    <n v="0.125"/>
    <n v="150"/>
    <n v="224036.2788"/>
    <s v="NVDA"/>
    <s v="Nvidia Corporation"/>
    <s v="Information Technology"/>
    <s v="Semiconductors"/>
    <s v="Santa Clara, California"/>
    <d v="2001-11-30T00:00:00"/>
    <n v="1045810"/>
    <m/>
  </r>
  <r>
    <d v="2019-04-17T00:00:00"/>
    <s v="NVDA"/>
    <s v="buy"/>
    <n v="1800"/>
    <n v="13"/>
    <s v="2019-04-17"/>
    <n v="189.61999499999999"/>
    <n v="190.46000699999999"/>
    <n v="186.38999899999999"/>
    <n v="187.28999300000001"/>
    <n v="187.07646199999999"/>
    <n v="8775100"/>
    <s v="NVDA"/>
    <x v="13"/>
    <s v="&gt;=$100.00"/>
    <n v="100"/>
    <n v="0.125"/>
    <n v="225"/>
    <n v="336737.63160000002"/>
    <s v="NVDA"/>
    <s v="Nvidia Corporation"/>
    <s v="Information Technology"/>
    <s v="Semiconductors"/>
    <s v="Santa Clara, California"/>
    <d v="2001-11-30T00:00:00"/>
    <n v="1045810"/>
    <m/>
  </r>
  <r>
    <d v="2019-04-17T00:00:00"/>
    <s v="NVDA"/>
    <s v="buy"/>
    <n v="1100"/>
    <n v="4"/>
    <s v="2019-04-17"/>
    <n v="189.61999499999999"/>
    <n v="190.46000699999999"/>
    <n v="186.38999899999999"/>
    <n v="187.28999300000001"/>
    <n v="187.07646199999999"/>
    <n v="8775100"/>
    <s v="NVDA"/>
    <x v="14"/>
    <s v="&gt;=$100.00"/>
    <n v="100"/>
    <n v="0.125"/>
    <n v="137.5"/>
    <n v="205784.10819999999"/>
    <s v="NVDA"/>
    <s v="Nvidia Corporation"/>
    <s v="Information Technology"/>
    <s v="Semiconductors"/>
    <s v="Santa Clara, California"/>
    <d v="2001-11-30T00:00:00"/>
    <n v="1045810"/>
    <m/>
  </r>
  <r>
    <d v="2019-04-16T00:00:00"/>
    <s v="NVDA"/>
    <s v="buy"/>
    <n v="800"/>
    <n v="11"/>
    <s v="2019-04-16"/>
    <n v="186.279999"/>
    <n v="188.970001"/>
    <n v="184.96000699999999"/>
    <n v="188.21000699999999"/>
    <n v="187.99542199999999"/>
    <n v="9874100"/>
    <s v="NVDA"/>
    <x v="1"/>
    <s v="&gt;=$100.00"/>
    <n v="100"/>
    <n v="0.125"/>
    <n v="100"/>
    <n v="150396.3376"/>
    <s v="NVDA"/>
    <s v="Nvidia Corporation"/>
    <s v="Information Technology"/>
    <s v="Semiconductors"/>
    <s v="Santa Clara, California"/>
    <d v="2001-11-30T00:00:00"/>
    <n v="1045810"/>
    <m/>
  </r>
  <r>
    <d v="2019-04-16T00:00:00"/>
    <s v="NVDA"/>
    <s v="sell"/>
    <n v="1500"/>
    <n v="15"/>
    <s v="2019-04-16"/>
    <n v="186.279999"/>
    <n v="188.970001"/>
    <n v="184.96000699999999"/>
    <n v="188.21000699999999"/>
    <n v="187.99542199999999"/>
    <n v="9874100"/>
    <s v="NVDA"/>
    <x v="9"/>
    <s v="&gt;=$100.00"/>
    <n v="100"/>
    <n v="0.125"/>
    <n v="187.5"/>
    <n v="281993.13299999997"/>
    <s v="NVDA"/>
    <s v="Nvidia Corporation"/>
    <s v="Information Technology"/>
    <s v="Semiconductors"/>
    <s v="Santa Clara, California"/>
    <d v="2001-11-30T00:00:00"/>
    <n v="1045810"/>
    <m/>
  </r>
  <r>
    <d v="2019-04-16T00:00:00"/>
    <s v="NVDA"/>
    <s v="sell"/>
    <n v="600"/>
    <n v="8"/>
    <s v="2019-04-16"/>
    <n v="186.279999"/>
    <n v="188.970001"/>
    <n v="184.96000699999999"/>
    <n v="188.21000699999999"/>
    <n v="187.99542199999999"/>
    <n v="9874100"/>
    <s v="NVDA"/>
    <x v="4"/>
    <s v="&gt;=$100.00"/>
    <n v="100"/>
    <n v="0.125"/>
    <n v="75"/>
    <n v="112797.25320000001"/>
    <s v="NVDA"/>
    <s v="Nvidia Corporation"/>
    <s v="Information Technology"/>
    <s v="Semiconductors"/>
    <s v="Santa Clara, California"/>
    <d v="2001-11-30T00:00:00"/>
    <n v="1045810"/>
    <m/>
  </r>
  <r>
    <d v="2019-04-16T00:00:00"/>
    <s v="NVDA"/>
    <s v="buy"/>
    <n v="100"/>
    <n v="3"/>
    <s v="2019-04-16"/>
    <n v="186.279999"/>
    <n v="188.970001"/>
    <n v="184.96000699999999"/>
    <n v="188.21000699999999"/>
    <n v="187.99542199999999"/>
    <n v="9874100"/>
    <s v="NVDA"/>
    <x v="3"/>
    <s v="&gt;=$100.00"/>
    <n v="100"/>
    <n v="0.125"/>
    <n v="12.5"/>
    <n v="18799.5422"/>
    <s v="NVDA"/>
    <s v="Nvidia Corporation"/>
    <s v="Information Technology"/>
    <s v="Semiconductors"/>
    <s v="Santa Clara, California"/>
    <d v="2001-11-30T00:00:00"/>
    <n v="1045810"/>
    <m/>
  </r>
  <r>
    <d v="2019-04-22T00:00:00"/>
    <s v="NVDA"/>
    <s v="buy"/>
    <n v="700"/>
    <n v="2"/>
    <s v="2019-04-22"/>
    <n v="185.35000600000001"/>
    <n v="189.10000600000001"/>
    <n v="184.08000200000001"/>
    <n v="188.470001"/>
    <n v="188.25512699999999"/>
    <n v="6998400"/>
    <s v="NVDA"/>
    <x v="10"/>
    <s v="&gt;=$100.00"/>
    <n v="100"/>
    <n v="0.125"/>
    <n v="87.5"/>
    <n v="131778.5889"/>
    <s v="NVDA"/>
    <s v="Nvidia Corporation"/>
    <s v="Information Technology"/>
    <s v="Semiconductors"/>
    <s v="Santa Clara, California"/>
    <d v="2001-11-30T00:00:00"/>
    <n v="1045810"/>
    <m/>
  </r>
  <r>
    <d v="2019-04-22T00:00:00"/>
    <s v="NVDA"/>
    <s v="sell"/>
    <n v="1500"/>
    <n v="16"/>
    <s v="2019-04-22"/>
    <n v="185.35000600000001"/>
    <n v="189.10000600000001"/>
    <n v="184.08000200000001"/>
    <n v="188.470001"/>
    <n v="188.25512699999999"/>
    <n v="6998400"/>
    <s v="NVDA"/>
    <x v="8"/>
    <s v="&gt;=$100.00"/>
    <n v="100"/>
    <n v="0.125"/>
    <n v="187.5"/>
    <n v="282382.69050000003"/>
    <s v="NVDA"/>
    <s v="Nvidia Corporation"/>
    <s v="Information Technology"/>
    <s v="Semiconductors"/>
    <s v="Santa Clara, California"/>
    <d v="2001-11-30T00:00:00"/>
    <n v="1045810"/>
    <m/>
  </r>
  <r>
    <d v="2019-04-03T00:00:00"/>
    <s v="NVDA"/>
    <s v="sell"/>
    <n v="900"/>
    <n v="14"/>
    <s v="2019-04-03"/>
    <n v="185"/>
    <n v="191"/>
    <n v="184.800003"/>
    <n v="188.61999499999999"/>
    <n v="188.40495300000001"/>
    <n v="19587600"/>
    <s v="NVDA"/>
    <x v="16"/>
    <s v="&gt;=$100.00"/>
    <n v="100"/>
    <n v="0.125"/>
    <n v="112.5"/>
    <n v="169564.4577"/>
    <s v="NVDA"/>
    <s v="Nvidia Corporation"/>
    <s v="Information Technology"/>
    <s v="Semiconductors"/>
    <s v="Santa Clara, California"/>
    <d v="2001-11-30T00:00:00"/>
    <n v="1045810"/>
    <m/>
  </r>
  <r>
    <d v="2019-04-03T00:00:00"/>
    <s v="NVDA"/>
    <s v="buy"/>
    <n v="2600"/>
    <n v="10"/>
    <s v="2019-04-03"/>
    <n v="185"/>
    <n v="191"/>
    <n v="184.800003"/>
    <n v="188.61999499999999"/>
    <n v="188.40495300000001"/>
    <n v="19587600"/>
    <s v="NVDA"/>
    <x v="2"/>
    <s v="&gt;=$100.00"/>
    <n v="100"/>
    <n v="0.125"/>
    <n v="325"/>
    <n v="489852.87780000002"/>
    <s v="NVDA"/>
    <s v="Nvidia Corporation"/>
    <s v="Information Technology"/>
    <s v="Semiconductors"/>
    <s v="Santa Clara, California"/>
    <d v="2001-11-30T00:00:00"/>
    <n v="1045810"/>
    <m/>
  </r>
  <r>
    <d v="2019-04-03T00:00:00"/>
    <s v="NVDA"/>
    <s v="buy"/>
    <n v="1900"/>
    <n v="18"/>
    <s v="2019-04-03"/>
    <n v="185"/>
    <n v="191"/>
    <n v="184.800003"/>
    <n v="188.61999499999999"/>
    <n v="188.40495300000001"/>
    <n v="19587600"/>
    <s v="NVDA"/>
    <x v="18"/>
    <s v="&gt;=$100.00"/>
    <n v="100"/>
    <n v="0.125"/>
    <n v="237.5"/>
    <n v="357969.41070000001"/>
    <s v="NVDA"/>
    <s v="Nvidia Corporation"/>
    <s v="Information Technology"/>
    <s v="Semiconductors"/>
    <s v="Santa Clara, California"/>
    <d v="2001-11-30T00:00:00"/>
    <n v="1045810"/>
    <m/>
  </r>
  <r>
    <d v="2019-04-09T00:00:00"/>
    <s v="NVDA"/>
    <s v="buy"/>
    <n v="400"/>
    <n v="8"/>
    <s v="2019-04-09"/>
    <n v="190.44000199999999"/>
    <n v="190.88999899999999"/>
    <n v="187.55999800000001"/>
    <n v="189.259995"/>
    <n v="189.04422"/>
    <n v="10999300"/>
    <s v="NVDA"/>
    <x v="4"/>
    <s v="&gt;=$100.00"/>
    <n v="100"/>
    <n v="0.125"/>
    <n v="50"/>
    <n v="75617.687999999995"/>
    <s v="NVDA"/>
    <s v="Nvidia Corporation"/>
    <s v="Information Technology"/>
    <s v="Semiconductors"/>
    <s v="Santa Clara, California"/>
    <d v="2001-11-30T00:00:00"/>
    <n v="1045810"/>
    <m/>
  </r>
  <r>
    <d v="2019-04-09T00:00:00"/>
    <s v="NVDA"/>
    <s v="buy"/>
    <n v="1700"/>
    <n v="17"/>
    <s v="2019-04-09"/>
    <n v="190.44000199999999"/>
    <n v="190.88999899999999"/>
    <n v="187.55999800000001"/>
    <n v="189.259995"/>
    <n v="189.04422"/>
    <n v="10999300"/>
    <s v="NVDA"/>
    <x v="17"/>
    <s v="&gt;=$100.00"/>
    <n v="100"/>
    <n v="0.125"/>
    <n v="212.5"/>
    <n v="321375.174"/>
    <s v="NVDA"/>
    <s v="Nvidia Corporation"/>
    <s v="Information Technology"/>
    <s v="Semiconductors"/>
    <s v="Santa Clara, California"/>
    <d v="2001-11-30T00:00:00"/>
    <n v="1045810"/>
    <m/>
  </r>
  <r>
    <d v="2019-04-09T00:00:00"/>
    <s v="NVDA"/>
    <s v="buy"/>
    <n v="1600"/>
    <n v="18"/>
    <s v="2019-04-09"/>
    <n v="190.44000199999999"/>
    <n v="190.88999899999999"/>
    <n v="187.55999800000001"/>
    <n v="189.259995"/>
    <n v="189.04422"/>
    <n v="10999300"/>
    <s v="NVDA"/>
    <x v="18"/>
    <s v="&gt;=$100.00"/>
    <n v="100"/>
    <n v="0.125"/>
    <n v="200"/>
    <n v="302470.75199999998"/>
    <s v="NVDA"/>
    <s v="Nvidia Corporation"/>
    <s v="Information Technology"/>
    <s v="Semiconductors"/>
    <s v="Santa Clara, California"/>
    <d v="2001-11-30T00:00:00"/>
    <n v="1045810"/>
    <m/>
  </r>
  <r>
    <d v="2019-04-12T00:00:00"/>
    <s v="NVDA"/>
    <s v="sell"/>
    <n v="1400"/>
    <n v="14"/>
    <s v="2019-04-12"/>
    <n v="193.10000600000001"/>
    <n v="193.259995"/>
    <n v="189.66000399999999"/>
    <n v="190.009995"/>
    <n v="189.79336499999999"/>
    <n v="11792700"/>
    <s v="NVDA"/>
    <x v="16"/>
    <s v="&gt;=$100.00"/>
    <n v="100"/>
    <n v="0.125"/>
    <n v="175"/>
    <n v="265710.71100000001"/>
    <s v="NVDA"/>
    <s v="Nvidia Corporation"/>
    <s v="Information Technology"/>
    <s v="Semiconductors"/>
    <s v="Santa Clara, California"/>
    <d v="2001-11-30T00:00:00"/>
    <n v="1045810"/>
    <m/>
  </r>
  <r>
    <d v="2019-04-12T00:00:00"/>
    <s v="NVDA"/>
    <s v="sell"/>
    <n v="1200"/>
    <n v="17"/>
    <s v="2019-04-12"/>
    <n v="193.10000600000001"/>
    <n v="193.259995"/>
    <n v="189.66000399999999"/>
    <n v="190.009995"/>
    <n v="189.79336499999999"/>
    <n v="11792700"/>
    <s v="NVDA"/>
    <x v="17"/>
    <s v="&gt;=$100.00"/>
    <n v="100"/>
    <n v="0.125"/>
    <n v="150"/>
    <n v="227752.038"/>
    <s v="NVDA"/>
    <s v="Nvidia Corporation"/>
    <s v="Information Technology"/>
    <s v="Semiconductors"/>
    <s v="Santa Clara, California"/>
    <d v="2001-11-30T00:00:00"/>
    <n v="1045810"/>
    <m/>
  </r>
  <r>
    <d v="2019-04-12T00:00:00"/>
    <s v="NVDA"/>
    <s v="buy"/>
    <n v="600"/>
    <n v="15"/>
    <s v="2019-04-12"/>
    <n v="193.10000600000001"/>
    <n v="193.259995"/>
    <n v="189.66000399999999"/>
    <n v="190.009995"/>
    <n v="189.79336499999999"/>
    <n v="11792700"/>
    <s v="NVDA"/>
    <x v="9"/>
    <s v="&gt;=$100.00"/>
    <n v="100"/>
    <n v="0.125"/>
    <n v="75"/>
    <n v="113876.019"/>
    <s v="NVDA"/>
    <s v="Nvidia Corporation"/>
    <s v="Information Technology"/>
    <s v="Semiconductors"/>
    <s v="Santa Clara, California"/>
    <d v="2001-11-30T00:00:00"/>
    <n v="1045810"/>
    <m/>
  </r>
  <r>
    <d v="2019-04-12T00:00:00"/>
    <s v="NVDA"/>
    <s v="sell"/>
    <n v="800"/>
    <n v="9"/>
    <s v="2019-04-12"/>
    <n v="193.10000600000001"/>
    <n v="193.259995"/>
    <n v="189.66000399999999"/>
    <n v="190.009995"/>
    <n v="189.79336499999999"/>
    <n v="11792700"/>
    <s v="NVDA"/>
    <x v="6"/>
    <s v="&gt;=$100.00"/>
    <n v="100"/>
    <n v="0.125"/>
    <n v="100"/>
    <n v="151834.69200000001"/>
    <s v="NVDA"/>
    <s v="Nvidia Corporation"/>
    <s v="Information Technology"/>
    <s v="Semiconductors"/>
    <s v="Santa Clara, California"/>
    <d v="2001-11-30T00:00:00"/>
    <n v="1045810"/>
    <m/>
  </r>
  <r>
    <d v="2019-04-23T00:00:00"/>
    <s v="NVDA"/>
    <s v="buy"/>
    <n v="600"/>
    <n v="7"/>
    <s v="2019-04-23"/>
    <n v="189"/>
    <n v="191.929993"/>
    <n v="188.61000100000001"/>
    <n v="190.66999799999999"/>
    <n v="190.452606"/>
    <n v="8671400"/>
    <s v="NVDA"/>
    <x v="7"/>
    <s v="&gt;=$100.00"/>
    <n v="100"/>
    <n v="0.125"/>
    <n v="75"/>
    <n v="114271.56359999999"/>
    <s v="NVDA"/>
    <s v="Nvidia Corporation"/>
    <s v="Information Technology"/>
    <s v="Semiconductors"/>
    <s v="Santa Clara, California"/>
    <d v="2001-11-30T00:00:00"/>
    <n v="1045810"/>
    <m/>
  </r>
  <r>
    <d v="2019-04-23T00:00:00"/>
    <s v="NVDA"/>
    <s v="sell"/>
    <n v="600"/>
    <n v="11"/>
    <s v="2019-04-23"/>
    <n v="189"/>
    <n v="191.929993"/>
    <n v="188.61000100000001"/>
    <n v="190.66999799999999"/>
    <n v="190.452606"/>
    <n v="8671400"/>
    <s v="NVDA"/>
    <x v="1"/>
    <s v="&gt;=$100.00"/>
    <n v="100"/>
    <n v="0.125"/>
    <n v="75"/>
    <n v="114271.56359999999"/>
    <s v="NVDA"/>
    <s v="Nvidia Corporation"/>
    <s v="Information Technology"/>
    <s v="Semiconductors"/>
    <s v="Santa Clara, California"/>
    <d v="2001-11-30T00:00:00"/>
    <n v="1045810"/>
    <m/>
  </r>
  <r>
    <d v="2019-04-23T00:00:00"/>
    <s v="NVDA"/>
    <s v="sell"/>
    <n v="1200"/>
    <n v="16"/>
    <s v="2019-04-23"/>
    <n v="189"/>
    <n v="191.929993"/>
    <n v="188.61000100000001"/>
    <n v="190.66999799999999"/>
    <n v="190.452606"/>
    <n v="8671400"/>
    <s v="NVDA"/>
    <x v="8"/>
    <s v="&gt;=$100.00"/>
    <n v="100"/>
    <n v="0.125"/>
    <n v="150"/>
    <n v="228543.12719999999"/>
    <s v="NVDA"/>
    <s v="Nvidia Corporation"/>
    <s v="Information Technology"/>
    <s v="Semiconductors"/>
    <s v="Santa Clara, California"/>
    <d v="2001-11-30T00:00:00"/>
    <n v="1045810"/>
    <m/>
  </r>
  <r>
    <d v="2019-04-05T00:00:00"/>
    <s v="NVDA"/>
    <s v="sell"/>
    <n v="500"/>
    <n v="7"/>
    <s v="2019-04-05"/>
    <n v="190"/>
    <n v="191.64999399999999"/>
    <n v="188.529999"/>
    <n v="190.949997"/>
    <n v="190.73228499999999"/>
    <n v="12043600"/>
    <s v="NVDA"/>
    <x v="7"/>
    <s v="&gt;=$100.00"/>
    <n v="100"/>
    <n v="0.125"/>
    <n v="62.5"/>
    <n v="95366.142500000002"/>
    <s v="NVDA"/>
    <s v="Nvidia Corporation"/>
    <s v="Information Technology"/>
    <s v="Semiconductors"/>
    <s v="Santa Clara, California"/>
    <d v="2001-11-30T00:00:00"/>
    <n v="1045810"/>
    <m/>
  </r>
  <r>
    <d v="2019-04-05T00:00:00"/>
    <s v="NVDA"/>
    <s v="buy"/>
    <n v="1100"/>
    <n v="12"/>
    <s v="2019-04-05"/>
    <n v="190"/>
    <n v="191.64999399999999"/>
    <n v="188.529999"/>
    <n v="190.949997"/>
    <n v="190.73228499999999"/>
    <n v="12043600"/>
    <s v="NVDA"/>
    <x v="11"/>
    <s v="&gt;=$100.00"/>
    <n v="100"/>
    <n v="0.125"/>
    <n v="137.5"/>
    <n v="209805.5135"/>
    <s v="NVDA"/>
    <s v="Nvidia Corporation"/>
    <s v="Information Technology"/>
    <s v="Semiconductors"/>
    <s v="Santa Clara, California"/>
    <d v="2001-11-30T00:00:00"/>
    <n v="1045810"/>
    <m/>
  </r>
  <r>
    <d v="2019-04-05T00:00:00"/>
    <s v="NVDA"/>
    <s v="sell"/>
    <n v="1200"/>
    <n v="4"/>
    <s v="2019-04-05"/>
    <n v="190"/>
    <n v="191.64999399999999"/>
    <n v="188.529999"/>
    <n v="190.949997"/>
    <n v="190.73228499999999"/>
    <n v="12043600"/>
    <s v="NVDA"/>
    <x v="14"/>
    <s v="&gt;=$100.00"/>
    <n v="100"/>
    <n v="0.125"/>
    <n v="150"/>
    <n v="228878.742"/>
    <s v="NVDA"/>
    <s v="Nvidia Corporation"/>
    <s v="Information Technology"/>
    <s v="Semiconductors"/>
    <s v="Santa Clara, California"/>
    <d v="2001-11-30T00:00:00"/>
    <n v="1045810"/>
    <m/>
  </r>
  <r>
    <d v="2019-04-24T00:00:00"/>
    <s v="NVDA"/>
    <s v="sell"/>
    <n v="1000"/>
    <n v="9"/>
    <s v="2019-04-24"/>
    <n v="191.08999600000001"/>
    <n v="192.80999800000001"/>
    <n v="188.63999899999999"/>
    <n v="191.16999799999999"/>
    <n v="190.95204200000001"/>
    <n v="7955100"/>
    <s v="NVDA"/>
    <x v="6"/>
    <s v="&gt;=$100.00"/>
    <n v="100"/>
    <n v="0.125"/>
    <n v="125"/>
    <n v="190952.04199999999"/>
    <s v="NVDA"/>
    <s v="Nvidia Corporation"/>
    <s v="Information Technology"/>
    <s v="Semiconductors"/>
    <s v="Santa Clara, California"/>
    <d v="2001-11-30T00:00:00"/>
    <n v="1045810"/>
    <m/>
  </r>
  <r>
    <d v="2019-04-11T00:00:00"/>
    <s v="NVDA"/>
    <s v="sell"/>
    <n v="500"/>
    <n v="14"/>
    <s v="2019-04-11"/>
    <n v="192.199997"/>
    <n v="193.470001"/>
    <n v="189.550003"/>
    <n v="191.53999300000001"/>
    <n v="191.321609"/>
    <n v="9365000"/>
    <s v="NVDA"/>
    <x v="16"/>
    <s v="&gt;=$100.00"/>
    <n v="100"/>
    <n v="0.125"/>
    <n v="62.5"/>
    <n v="95660.804499999998"/>
    <s v="NVDA"/>
    <s v="Nvidia Corporation"/>
    <s v="Information Technology"/>
    <s v="Semiconductors"/>
    <s v="Santa Clara, California"/>
    <d v="2001-11-30T00:00:00"/>
    <n v="1045810"/>
    <m/>
  </r>
  <r>
    <d v="2019-04-11T00:00:00"/>
    <s v="NVDA"/>
    <s v="buy"/>
    <n v="1100"/>
    <n v="7"/>
    <s v="2019-04-11"/>
    <n v="192.199997"/>
    <n v="193.470001"/>
    <n v="189.550003"/>
    <n v="191.53999300000001"/>
    <n v="191.321609"/>
    <n v="9365000"/>
    <s v="NVDA"/>
    <x v="7"/>
    <s v="&gt;=$100.00"/>
    <n v="100"/>
    <n v="0.125"/>
    <n v="137.5"/>
    <n v="210453.76990000001"/>
    <s v="NVDA"/>
    <s v="Nvidia Corporation"/>
    <s v="Information Technology"/>
    <s v="Semiconductors"/>
    <s v="Santa Clara, California"/>
    <d v="2001-11-30T00:00:00"/>
    <n v="1045810"/>
    <m/>
  </r>
  <r>
    <d v="2019-04-11T00:00:00"/>
    <s v="NVDA"/>
    <s v="buy"/>
    <n v="800"/>
    <n v="3"/>
    <s v="2019-04-11"/>
    <n v="192.199997"/>
    <n v="193.470001"/>
    <n v="189.550003"/>
    <n v="191.53999300000001"/>
    <n v="191.321609"/>
    <n v="9365000"/>
    <s v="NVDA"/>
    <x v="3"/>
    <s v="&gt;=$100.00"/>
    <n v="100"/>
    <n v="0.125"/>
    <n v="100"/>
    <n v="153057.28719999999"/>
    <s v="NVDA"/>
    <s v="Nvidia Corporation"/>
    <s v="Information Technology"/>
    <s v="Semiconductors"/>
    <s v="Santa Clara, California"/>
    <d v="2001-11-30T00:00:00"/>
    <n v="1045810"/>
    <m/>
  </r>
  <r>
    <d v="2019-04-08T00:00:00"/>
    <s v="NVDA"/>
    <s v="sell"/>
    <n v="200"/>
    <n v="7"/>
    <s v="2019-04-08"/>
    <n v="189.720001"/>
    <n v="192.800003"/>
    <n v="188.75"/>
    <n v="191.78999300000001"/>
    <n v="191.571335"/>
    <n v="10604800"/>
    <s v="NVDA"/>
    <x v="7"/>
    <s v="&gt;=$100.00"/>
    <n v="100"/>
    <n v="0.125"/>
    <n v="25"/>
    <n v="38314.267"/>
    <s v="NVDA"/>
    <s v="Nvidia Corporation"/>
    <s v="Information Technology"/>
    <s v="Semiconductors"/>
    <s v="Santa Clara, California"/>
    <d v="2001-11-30T00:00:00"/>
    <n v="1045810"/>
    <m/>
  </r>
  <r>
    <d v="2019-04-08T00:00:00"/>
    <s v="MSI"/>
    <s v="sell"/>
    <n v="1900"/>
    <n v="20"/>
    <s v="2019-04-08"/>
    <n v="140.64999399999999"/>
    <n v="140.91000399999999"/>
    <n v="139.490005"/>
    <n v="140.63000500000001"/>
    <n v="140.13308699999999"/>
    <n v="578600"/>
    <s v="MSI"/>
    <x v="15"/>
    <s v="&gt;=$100.00"/>
    <n v="100"/>
    <n v="0.125"/>
    <n v="237.5"/>
    <n v="266252.8653"/>
    <s v="MSI"/>
    <s v="Motorola Solutions Inc."/>
    <s v="Information Technology"/>
    <s v="Communications Equipment"/>
    <s v="Schaumburg, Illinois"/>
    <m/>
    <n v="68505"/>
    <s v="1928 (2011)"/>
  </r>
  <r>
    <d v="2019-04-05T00:00:00"/>
    <s v="MSI"/>
    <s v="buy"/>
    <n v="700"/>
    <n v="8"/>
    <s v="2019-04-05"/>
    <n v="141.33000200000001"/>
    <n v="141.449997"/>
    <n v="140.28999300000001"/>
    <n v="140.66000399999999"/>
    <n v="140.16297900000001"/>
    <n v="1030700"/>
    <s v="MSI"/>
    <x v="4"/>
    <s v="&gt;=$100.00"/>
    <n v="100"/>
    <n v="0.125"/>
    <n v="87.5"/>
    <n v="98114.085300000006"/>
    <s v="MSI"/>
    <s v="Motorola Solutions Inc."/>
    <s v="Information Technology"/>
    <s v="Communications Equipment"/>
    <s v="Schaumburg, Illinois"/>
    <m/>
    <n v="68505"/>
    <s v="1928 (2011)"/>
  </r>
  <r>
    <d v="2019-04-05T00:00:00"/>
    <s v="MSI"/>
    <s v="buy"/>
    <n v="200"/>
    <n v="1"/>
    <s v="2019-04-05"/>
    <n v="141.33000200000001"/>
    <n v="141.449997"/>
    <n v="140.28999300000001"/>
    <n v="140.66000399999999"/>
    <n v="140.16297900000001"/>
    <n v="1030700"/>
    <s v="MSI"/>
    <x v="19"/>
    <s v="&gt;=$100.00"/>
    <n v="100"/>
    <n v="0.125"/>
    <n v="25"/>
    <n v="28032.595799999999"/>
    <s v="MSI"/>
    <s v="Motorola Solutions Inc."/>
    <s v="Information Technology"/>
    <s v="Communications Equipment"/>
    <s v="Schaumburg, Illinois"/>
    <m/>
    <n v="68505"/>
    <s v="1928 (2011)"/>
  </r>
  <r>
    <d v="2019-04-04T00:00:00"/>
    <s v="MSI"/>
    <s v="buy"/>
    <n v="1300"/>
    <n v="12"/>
    <s v="2019-04-04"/>
    <n v="142.69000199999999"/>
    <n v="142.75"/>
    <n v="139.740005"/>
    <n v="140.679993"/>
    <n v="140.18289200000001"/>
    <n v="442600"/>
    <s v="MSI"/>
    <x v="11"/>
    <s v="&gt;=$100.00"/>
    <n v="100"/>
    <n v="0.125"/>
    <n v="162.5"/>
    <n v="182237.75959999999"/>
    <s v="MSI"/>
    <s v="Motorola Solutions Inc."/>
    <s v="Information Technology"/>
    <s v="Communications Equipment"/>
    <s v="Schaumburg, Illinois"/>
    <m/>
    <n v="68505"/>
    <s v="1928 (2011)"/>
  </r>
  <r>
    <d v="2019-04-04T00:00:00"/>
    <s v="MSI"/>
    <s v="sell"/>
    <n v="500"/>
    <n v="5"/>
    <s v="2019-04-04"/>
    <n v="142.69000199999999"/>
    <n v="142.75"/>
    <n v="139.740005"/>
    <n v="140.679993"/>
    <n v="140.18289200000001"/>
    <n v="442600"/>
    <s v="MSI"/>
    <x v="12"/>
    <s v="&gt;=$100.00"/>
    <n v="100"/>
    <n v="0.125"/>
    <n v="62.5"/>
    <n v="70091.446000000011"/>
    <s v="MSI"/>
    <s v="Motorola Solutions Inc."/>
    <s v="Information Technology"/>
    <s v="Communications Equipment"/>
    <s v="Schaumburg, Illinois"/>
    <m/>
    <n v="68505"/>
    <s v="1928 (2011)"/>
  </r>
  <r>
    <d v="2019-04-09T00:00:00"/>
    <s v="MSI"/>
    <s v="sell"/>
    <n v="600"/>
    <n v="9"/>
    <s v="2019-04-09"/>
    <n v="140.529999"/>
    <n v="141.5"/>
    <n v="139.71000699999999"/>
    <n v="140.779999"/>
    <n v="140.28254699999999"/>
    <n v="756800"/>
    <s v="MSI"/>
    <x v="6"/>
    <s v="&gt;=$100.00"/>
    <n v="100"/>
    <n v="0.125"/>
    <n v="75"/>
    <n v="84169.528200000001"/>
    <s v="MSI"/>
    <s v="Motorola Solutions Inc."/>
    <s v="Information Technology"/>
    <s v="Communications Equipment"/>
    <s v="Schaumburg, Illinois"/>
    <m/>
    <n v="68505"/>
    <s v="1928 (2011)"/>
  </r>
  <r>
    <d v="2019-04-09T00:00:00"/>
    <s v="MSI"/>
    <s v="sell"/>
    <n v="600"/>
    <n v="5"/>
    <s v="2019-04-09"/>
    <n v="140.529999"/>
    <n v="141.5"/>
    <n v="139.71000699999999"/>
    <n v="140.779999"/>
    <n v="140.28254699999999"/>
    <n v="756800"/>
    <s v="MSI"/>
    <x v="12"/>
    <s v="&gt;=$100.00"/>
    <n v="100"/>
    <n v="0.125"/>
    <n v="75"/>
    <n v="84169.528200000001"/>
    <s v="MSI"/>
    <s v="Motorola Solutions Inc."/>
    <s v="Information Technology"/>
    <s v="Communications Equipment"/>
    <s v="Schaumburg, Illinois"/>
    <m/>
    <n v="68505"/>
    <s v="1928 (2011)"/>
  </r>
  <r>
    <d v="2019-04-01T00:00:00"/>
    <s v="MSI"/>
    <s v="sell"/>
    <n v="800"/>
    <n v="12"/>
    <s v="2019-04-01"/>
    <n v="141.509995"/>
    <n v="142.46000699999999"/>
    <n v="140.19000199999999"/>
    <n v="141.320007"/>
    <n v="140.82064800000001"/>
    <n v="701100"/>
    <s v="MSI"/>
    <x v="11"/>
    <s v="&gt;=$100.00"/>
    <n v="100"/>
    <n v="0.125"/>
    <n v="100"/>
    <n v="112656.5184"/>
    <s v="MSI"/>
    <s v="Motorola Solutions Inc."/>
    <s v="Information Technology"/>
    <s v="Communications Equipment"/>
    <s v="Schaumburg, Illinois"/>
    <m/>
    <n v="68505"/>
    <s v="1928 (2011)"/>
  </r>
  <r>
    <d v="2019-04-01T00:00:00"/>
    <s v="MSI"/>
    <s v="sell"/>
    <n v="1100"/>
    <n v="13"/>
    <s v="2019-04-01"/>
    <n v="141.509995"/>
    <n v="142.46000699999999"/>
    <n v="140.19000199999999"/>
    <n v="141.320007"/>
    <n v="140.82064800000001"/>
    <n v="701100"/>
    <s v="MSI"/>
    <x v="13"/>
    <s v="&gt;=$100.00"/>
    <n v="100"/>
    <n v="0.125"/>
    <n v="137.5"/>
    <n v="154902.71280000001"/>
    <s v="MSI"/>
    <s v="Motorola Solutions Inc."/>
    <s v="Information Technology"/>
    <s v="Communications Equipment"/>
    <s v="Schaumburg, Illinois"/>
    <m/>
    <n v="68505"/>
    <s v="1928 (2011)"/>
  </r>
  <r>
    <d v="2019-04-02T00:00:00"/>
    <s v="MSI"/>
    <s v="buy"/>
    <n v="2000"/>
    <n v="17"/>
    <s v="2019-04-02"/>
    <n v="141.89999399999999"/>
    <n v="142.35000600000001"/>
    <n v="140.759995"/>
    <n v="141.66999799999999"/>
    <n v="141.16940299999999"/>
    <n v="662700"/>
    <s v="MSI"/>
    <x v="17"/>
    <s v="&gt;=$100.00"/>
    <n v="100"/>
    <n v="0.125"/>
    <n v="250"/>
    <n v="282338.80599999998"/>
    <s v="MSI"/>
    <s v="Motorola Solutions Inc."/>
    <s v="Information Technology"/>
    <s v="Communications Equipment"/>
    <s v="Schaumburg, Illinois"/>
    <m/>
    <n v="68505"/>
    <s v="1928 (2011)"/>
  </r>
  <r>
    <d v="2019-04-02T00:00:00"/>
    <s v="MSI"/>
    <s v="buy"/>
    <n v="100"/>
    <n v="4"/>
    <s v="2019-04-02"/>
    <n v="141.89999399999999"/>
    <n v="142.35000600000001"/>
    <n v="140.759995"/>
    <n v="141.66999799999999"/>
    <n v="141.16940299999999"/>
    <n v="662700"/>
    <s v="MSI"/>
    <x v="14"/>
    <s v="&gt;=$100.00"/>
    <n v="100"/>
    <n v="0.125"/>
    <n v="12.5"/>
    <n v="14116.9403"/>
    <s v="MSI"/>
    <s v="Motorola Solutions Inc."/>
    <s v="Information Technology"/>
    <s v="Communications Equipment"/>
    <s v="Schaumburg, Illinois"/>
    <m/>
    <n v="68505"/>
    <s v="1928 (2011)"/>
  </r>
  <r>
    <d v="2019-05-07T00:00:00"/>
    <s v="MSI"/>
    <s v="buy"/>
    <n v="1200"/>
    <n v="16"/>
    <s v="2019-05-07"/>
    <n v="140.83999600000001"/>
    <n v="141.990005"/>
    <n v="140.53999300000001"/>
    <n v="141.75"/>
    <n v="141.24911499999999"/>
    <n v="1026100"/>
    <s v="MSI"/>
    <x v="8"/>
    <s v="&gt;=$100.00"/>
    <n v="100"/>
    <n v="0.125"/>
    <n v="150"/>
    <n v="169498.93799999999"/>
    <s v="MSI"/>
    <s v="Motorola Solutions Inc."/>
    <s v="Information Technology"/>
    <s v="Communications Equipment"/>
    <s v="Schaumburg, Illinois"/>
    <m/>
    <n v="68505"/>
    <s v="1928 (2011)"/>
  </r>
  <r>
    <d v="2019-05-07T00:00:00"/>
    <s v="MSI"/>
    <s v="sell"/>
    <n v="1000"/>
    <n v="20"/>
    <s v="2019-05-07"/>
    <n v="140.83999600000001"/>
    <n v="141.990005"/>
    <n v="140.53999300000001"/>
    <n v="141.75"/>
    <n v="141.24911499999999"/>
    <n v="1026100"/>
    <s v="MSI"/>
    <x v="15"/>
    <s v="&gt;=$100.00"/>
    <n v="100"/>
    <n v="0.125"/>
    <n v="125"/>
    <n v="141249.11499999999"/>
    <s v="MSI"/>
    <s v="Motorola Solutions Inc."/>
    <s v="Information Technology"/>
    <s v="Communications Equipment"/>
    <s v="Schaumburg, Illinois"/>
    <m/>
    <n v="68505"/>
    <s v="1928 (2011)"/>
  </r>
  <r>
    <d v="2019-05-07T00:00:00"/>
    <s v="MSI"/>
    <s v="buy"/>
    <n v="800"/>
    <n v="10"/>
    <s v="2019-05-07"/>
    <n v="140.83999600000001"/>
    <n v="141.990005"/>
    <n v="140.53999300000001"/>
    <n v="141.75"/>
    <n v="141.24911499999999"/>
    <n v="1026100"/>
    <s v="MSI"/>
    <x v="2"/>
    <s v="&gt;=$100.00"/>
    <n v="100"/>
    <n v="0.125"/>
    <n v="100"/>
    <n v="112999.292"/>
    <s v="MSI"/>
    <s v="Motorola Solutions Inc."/>
    <s v="Information Technology"/>
    <s v="Communications Equipment"/>
    <s v="Schaumburg, Illinois"/>
    <m/>
    <n v="68505"/>
    <s v="1928 (2011)"/>
  </r>
  <r>
    <d v="2019-05-07T00:00:00"/>
    <s v="MSI"/>
    <s v="buy"/>
    <n v="300"/>
    <n v="3"/>
    <s v="2019-05-07"/>
    <n v="140.83999600000001"/>
    <n v="141.990005"/>
    <n v="140.53999300000001"/>
    <n v="141.75"/>
    <n v="141.24911499999999"/>
    <n v="1026100"/>
    <s v="MSI"/>
    <x v="3"/>
    <s v="&gt;=$100.00"/>
    <n v="100"/>
    <n v="0.125"/>
    <n v="37.5"/>
    <n v="42374.734499999999"/>
    <s v="MSI"/>
    <s v="Motorola Solutions Inc."/>
    <s v="Information Technology"/>
    <s v="Communications Equipment"/>
    <s v="Schaumburg, Illinois"/>
    <m/>
    <n v="68505"/>
    <s v="1928 (2011)"/>
  </r>
  <r>
    <d v="2019-05-06T00:00:00"/>
    <s v="MSI"/>
    <s v="sell"/>
    <n v="1000"/>
    <n v="10"/>
    <s v="2019-05-06"/>
    <n v="141.36999499999999"/>
    <n v="142.66000399999999"/>
    <n v="139.21000699999999"/>
    <n v="142.279999"/>
    <n v="141.777252"/>
    <n v="1011700"/>
    <s v="MSI"/>
    <x v="2"/>
    <s v="&gt;=$100.00"/>
    <n v="100"/>
    <n v="0.125"/>
    <n v="125"/>
    <n v="141777.25200000001"/>
    <s v="MSI"/>
    <s v="Motorola Solutions Inc."/>
    <s v="Information Technology"/>
    <s v="Communications Equipment"/>
    <s v="Schaumburg, Illinois"/>
    <m/>
    <n v="68505"/>
    <s v="1928 (2011)"/>
  </r>
  <r>
    <d v="2019-05-06T00:00:00"/>
    <s v="MSI"/>
    <s v="sell"/>
    <n v="1300"/>
    <n v="6"/>
    <s v="2019-05-06"/>
    <n v="141.36999499999999"/>
    <n v="142.66000399999999"/>
    <n v="139.21000699999999"/>
    <n v="142.279999"/>
    <n v="141.777252"/>
    <n v="1011700"/>
    <s v="MSI"/>
    <x v="5"/>
    <s v="&gt;=$100.00"/>
    <n v="100"/>
    <n v="0.125"/>
    <n v="162.5"/>
    <n v="184310.4276"/>
    <s v="MSI"/>
    <s v="Motorola Solutions Inc."/>
    <s v="Information Technology"/>
    <s v="Communications Equipment"/>
    <s v="Schaumburg, Illinois"/>
    <m/>
    <n v="68505"/>
    <s v="1928 (2011)"/>
  </r>
  <r>
    <d v="2019-05-06T00:00:00"/>
    <s v="MSI"/>
    <s v="buy"/>
    <n v="1700"/>
    <n v="19"/>
    <s v="2019-05-06"/>
    <n v="141.36999499999999"/>
    <n v="142.66000399999999"/>
    <n v="139.21000699999999"/>
    <n v="142.279999"/>
    <n v="141.777252"/>
    <n v="1011700"/>
    <s v="MSI"/>
    <x v="0"/>
    <s v="&gt;=$100.00"/>
    <n v="100"/>
    <n v="0.125"/>
    <n v="212.5"/>
    <n v="241021.3284"/>
    <s v="MSI"/>
    <s v="Motorola Solutions Inc."/>
    <s v="Information Technology"/>
    <s v="Communications Equipment"/>
    <s v="Schaumburg, Illinois"/>
    <m/>
    <n v="68505"/>
    <s v="1928 (2011)"/>
  </r>
  <r>
    <d v="2019-05-02T00:00:00"/>
    <s v="MSI"/>
    <s v="sell"/>
    <n v="1700"/>
    <n v="16"/>
    <s v="2019-05-02"/>
    <n v="142.53999300000001"/>
    <n v="143.279999"/>
    <n v="141.16999799999999"/>
    <n v="142.35000600000001"/>
    <n v="141.84700000000001"/>
    <n v="1018000"/>
    <s v="MSI"/>
    <x v="8"/>
    <s v="&gt;=$100.00"/>
    <n v="100"/>
    <n v="0.125"/>
    <n v="212.5"/>
    <n v="241139.9"/>
    <s v="MSI"/>
    <s v="Motorola Solutions Inc."/>
    <s v="Information Technology"/>
    <s v="Communications Equipment"/>
    <s v="Schaumburg, Illinois"/>
    <m/>
    <n v="68505"/>
    <s v="1928 (2011)"/>
  </r>
  <r>
    <d v="2019-04-10T00:00:00"/>
    <s v="MSI"/>
    <s v="buy"/>
    <n v="1200"/>
    <n v="10"/>
    <s v="2019-04-10"/>
    <n v="141"/>
    <n v="142.75"/>
    <n v="140.89999399999999"/>
    <n v="142.699997"/>
    <n v="142.19575499999999"/>
    <n v="646100"/>
    <s v="MSI"/>
    <x v="2"/>
    <s v="&gt;=$100.00"/>
    <n v="100"/>
    <n v="0.125"/>
    <n v="150"/>
    <n v="170634.90599999999"/>
    <s v="MSI"/>
    <s v="Motorola Solutions Inc."/>
    <s v="Information Technology"/>
    <s v="Communications Equipment"/>
    <s v="Schaumburg, Illinois"/>
    <m/>
    <n v="68505"/>
    <s v="1928 (2011)"/>
  </r>
  <r>
    <d v="2019-04-10T00:00:00"/>
    <s v="MSI"/>
    <s v="sell"/>
    <n v="200"/>
    <n v="2"/>
    <s v="2019-04-10"/>
    <n v="141"/>
    <n v="142.75"/>
    <n v="140.89999399999999"/>
    <n v="142.699997"/>
    <n v="142.19575499999999"/>
    <n v="646100"/>
    <s v="MSI"/>
    <x v="10"/>
    <s v="&gt;=$100.00"/>
    <n v="100"/>
    <n v="0.125"/>
    <n v="25"/>
    <n v="28439.151000000002"/>
    <s v="MSI"/>
    <s v="Motorola Solutions Inc."/>
    <s v="Information Technology"/>
    <s v="Communications Equipment"/>
    <s v="Schaumburg, Illinois"/>
    <m/>
    <n v="68505"/>
    <s v="1928 (2011)"/>
  </r>
  <r>
    <d v="2019-04-10T00:00:00"/>
    <s v="MSI"/>
    <s v="buy"/>
    <n v="3100"/>
    <n v="17"/>
    <s v="2019-04-10"/>
    <n v="141"/>
    <n v="142.75"/>
    <n v="140.89999399999999"/>
    <n v="142.699997"/>
    <n v="142.19575499999999"/>
    <n v="646100"/>
    <s v="MSI"/>
    <x v="17"/>
    <s v="&gt;=$100.00"/>
    <n v="100"/>
    <n v="0.125"/>
    <n v="387.5"/>
    <n v="440806.84049999999"/>
    <s v="MSI"/>
    <s v="Motorola Solutions Inc."/>
    <s v="Information Technology"/>
    <s v="Communications Equipment"/>
    <s v="Schaumburg, Illinois"/>
    <m/>
    <n v="68505"/>
    <s v="1928 (2011)"/>
  </r>
  <r>
    <d v="2019-04-10T00:00:00"/>
    <s v="MSI"/>
    <s v="buy"/>
    <n v="1200"/>
    <n v="11"/>
    <s v="2019-04-10"/>
    <n v="141"/>
    <n v="142.75"/>
    <n v="140.89999399999999"/>
    <n v="142.699997"/>
    <n v="142.19575499999999"/>
    <n v="646100"/>
    <s v="MSI"/>
    <x v="1"/>
    <s v="&gt;=$100.00"/>
    <n v="100"/>
    <n v="0.125"/>
    <n v="150"/>
    <n v="170634.90599999999"/>
    <s v="MSI"/>
    <s v="Motorola Solutions Inc."/>
    <s v="Information Technology"/>
    <s v="Communications Equipment"/>
    <s v="Schaumburg, Illinois"/>
    <m/>
    <n v="68505"/>
    <s v="1928 (2011)"/>
  </r>
  <r>
    <d v="2019-05-01T00:00:00"/>
    <s v="MSI"/>
    <s v="sell"/>
    <n v="1000"/>
    <n v="11"/>
    <s v="2019-05-01"/>
    <n v="144.96000699999999"/>
    <n v="145.21000699999999"/>
    <n v="142.71000699999999"/>
    <n v="142.729996"/>
    <n v="142.22564700000001"/>
    <n v="1056400"/>
    <s v="MSI"/>
    <x v="1"/>
    <s v="&gt;=$100.00"/>
    <n v="100"/>
    <n v="0.125"/>
    <n v="125"/>
    <n v="142225.647"/>
    <s v="MSI"/>
    <s v="Motorola Solutions Inc."/>
    <s v="Information Technology"/>
    <s v="Communications Equipment"/>
    <s v="Schaumburg, Illinois"/>
    <m/>
    <n v="68505"/>
    <s v="1928 (2011)"/>
  </r>
  <r>
    <d v="2019-05-01T00:00:00"/>
    <s v="MSI"/>
    <s v="buy"/>
    <n v="400"/>
    <n v="5"/>
    <s v="2019-05-01"/>
    <n v="144.96000699999999"/>
    <n v="145.21000699999999"/>
    <n v="142.71000699999999"/>
    <n v="142.729996"/>
    <n v="142.22564700000001"/>
    <n v="1056400"/>
    <s v="MSI"/>
    <x v="12"/>
    <s v="&gt;=$100.00"/>
    <n v="100"/>
    <n v="0.125"/>
    <n v="50"/>
    <n v="56890.258800000003"/>
    <s v="MSI"/>
    <s v="Motorola Solutions Inc."/>
    <s v="Information Technology"/>
    <s v="Communications Equipment"/>
    <s v="Schaumburg, Illinois"/>
    <m/>
    <n v="68505"/>
    <s v="1928 (2011)"/>
  </r>
  <r>
    <d v="2019-05-01T00:00:00"/>
    <s v="MSI"/>
    <s v="sell"/>
    <n v="500"/>
    <n v="2"/>
    <s v="2019-05-01"/>
    <n v="144.96000699999999"/>
    <n v="145.21000699999999"/>
    <n v="142.71000699999999"/>
    <n v="142.729996"/>
    <n v="142.22564700000001"/>
    <n v="1056400"/>
    <s v="MSI"/>
    <x v="10"/>
    <s v="&gt;=$100.00"/>
    <n v="100"/>
    <n v="0.125"/>
    <n v="62.5"/>
    <n v="71112.823499999999"/>
    <s v="MSI"/>
    <s v="Motorola Solutions Inc."/>
    <s v="Information Technology"/>
    <s v="Communications Equipment"/>
    <s v="Schaumburg, Illinois"/>
    <m/>
    <n v="68505"/>
    <s v="1928 (2011)"/>
  </r>
  <r>
    <d v="2019-05-01T00:00:00"/>
    <s v="MSI"/>
    <s v="buy"/>
    <n v="700"/>
    <n v="8"/>
    <s v="2019-05-01"/>
    <n v="144.96000699999999"/>
    <n v="145.21000699999999"/>
    <n v="142.71000699999999"/>
    <n v="142.729996"/>
    <n v="142.22564700000001"/>
    <n v="1056400"/>
    <s v="MSI"/>
    <x v="4"/>
    <s v="&gt;=$100.00"/>
    <n v="100"/>
    <n v="0.125"/>
    <n v="87.5"/>
    <n v="99557.952900000004"/>
    <s v="MSI"/>
    <s v="Motorola Solutions Inc."/>
    <s v="Information Technology"/>
    <s v="Communications Equipment"/>
    <s v="Schaumburg, Illinois"/>
    <m/>
    <n v="68505"/>
    <s v="1928 (2011)"/>
  </r>
  <r>
    <d v="2019-05-08T00:00:00"/>
    <s v="MSI"/>
    <s v="buy"/>
    <n v="600"/>
    <n v="10"/>
    <s v="2019-05-08"/>
    <n v="141.729996"/>
    <n v="143.979996"/>
    <n v="141.199997"/>
    <n v="143.050003"/>
    <n v="142.54452499999999"/>
    <n v="809600"/>
    <s v="MSI"/>
    <x v="2"/>
    <s v="&gt;=$100.00"/>
    <n v="100"/>
    <n v="0.125"/>
    <n v="75"/>
    <n v="85526.714999999997"/>
    <s v="MSI"/>
    <s v="Motorola Solutions Inc."/>
    <s v="Information Technology"/>
    <s v="Communications Equipment"/>
    <s v="Schaumburg, Illinois"/>
    <m/>
    <n v="68505"/>
    <s v="1928 (2011)"/>
  </r>
  <r>
    <d v="2019-05-13T00:00:00"/>
    <s v="MSI"/>
    <s v="sell"/>
    <n v="1100"/>
    <n v="19"/>
    <s v="2019-05-13"/>
    <n v="145.229996"/>
    <n v="145.69000199999999"/>
    <n v="142.570007"/>
    <n v="143.229996"/>
    <n v="142.72389200000001"/>
    <n v="1199500"/>
    <s v="MSI"/>
    <x v="0"/>
    <s v="&gt;=$100.00"/>
    <n v="100"/>
    <n v="0.125"/>
    <n v="137.5"/>
    <n v="156996.2812"/>
    <s v="MSI"/>
    <s v="Motorola Solutions Inc."/>
    <s v="Information Technology"/>
    <s v="Communications Equipment"/>
    <s v="Schaumburg, Illinois"/>
    <m/>
    <n v="68505"/>
    <s v="1928 (2011)"/>
  </r>
  <r>
    <d v="2019-04-12T00:00:00"/>
    <s v="MSI"/>
    <s v="sell"/>
    <n v="900"/>
    <n v="7"/>
    <s v="2019-04-12"/>
    <n v="143.470001"/>
    <n v="143.66999799999999"/>
    <n v="142.179993"/>
    <n v="143.229996"/>
    <n v="142.72389200000001"/>
    <n v="732400"/>
    <s v="MSI"/>
    <x v="7"/>
    <s v="&gt;=$100.00"/>
    <n v="100"/>
    <n v="0.125"/>
    <n v="112.5"/>
    <n v="128451.5028"/>
    <s v="MSI"/>
    <s v="Motorola Solutions Inc."/>
    <s v="Information Technology"/>
    <s v="Communications Equipment"/>
    <s v="Schaumburg, Illinois"/>
    <m/>
    <n v="68505"/>
    <s v="1928 (2011)"/>
  </r>
  <r>
    <d v="2019-04-18T00:00:00"/>
    <s v="MSI"/>
    <s v="buy"/>
    <n v="400"/>
    <n v="3"/>
    <s v="2019-04-18"/>
    <n v="144.13999899999999"/>
    <n v="144.78999300000001"/>
    <n v="143.229996"/>
    <n v="143.36000100000001"/>
    <n v="142.85343900000001"/>
    <n v="601300"/>
    <s v="MSI"/>
    <x v="3"/>
    <s v="&gt;=$100.00"/>
    <n v="100"/>
    <n v="0.125"/>
    <n v="50"/>
    <n v="57141.375600000007"/>
    <s v="MSI"/>
    <s v="Motorola Solutions Inc."/>
    <s v="Information Technology"/>
    <s v="Communications Equipment"/>
    <s v="Schaumburg, Illinois"/>
    <m/>
    <n v="68505"/>
    <s v="1928 (2011)"/>
  </r>
  <r>
    <d v="2019-04-18T00:00:00"/>
    <s v="MSI"/>
    <s v="sell"/>
    <n v="1100"/>
    <n v="13"/>
    <s v="2019-04-18"/>
    <n v="144.13999899999999"/>
    <n v="144.78999300000001"/>
    <n v="143.229996"/>
    <n v="143.36000100000001"/>
    <n v="142.85343900000001"/>
    <n v="601300"/>
    <s v="MSI"/>
    <x v="13"/>
    <s v="&gt;=$100.00"/>
    <n v="100"/>
    <n v="0.125"/>
    <n v="137.5"/>
    <n v="157138.78289999999"/>
    <s v="MSI"/>
    <s v="Motorola Solutions Inc."/>
    <s v="Information Technology"/>
    <s v="Communications Equipment"/>
    <s v="Schaumburg, Illinois"/>
    <m/>
    <n v="68505"/>
    <s v="1928 (2011)"/>
  </r>
  <r>
    <d v="2019-04-15T00:00:00"/>
    <s v="MSI"/>
    <s v="buy"/>
    <n v="1700"/>
    <n v="20"/>
    <s v="2019-04-15"/>
    <n v="143.029999"/>
    <n v="143.699997"/>
    <n v="142.44000199999999"/>
    <n v="143.570007"/>
    <n v="143.06269800000001"/>
    <n v="461900"/>
    <s v="MSI"/>
    <x v="15"/>
    <s v="&gt;=$100.00"/>
    <n v="100"/>
    <n v="0.125"/>
    <n v="212.5"/>
    <n v="243206.58660000001"/>
    <s v="MSI"/>
    <s v="Motorola Solutions Inc."/>
    <s v="Information Technology"/>
    <s v="Communications Equipment"/>
    <s v="Schaumburg, Illinois"/>
    <m/>
    <n v="68505"/>
    <s v="1928 (2011)"/>
  </r>
  <r>
    <d v="2019-05-03T00:00:00"/>
    <s v="MSI"/>
    <s v="sell"/>
    <n v="1500"/>
    <n v="15"/>
    <s v="2019-05-03"/>
    <n v="143.21000699999999"/>
    <n v="148.429993"/>
    <n v="140.64999399999999"/>
    <n v="143.61999499999999"/>
    <n v="143.112503"/>
    <n v="1564000"/>
    <s v="MSI"/>
    <x v="9"/>
    <s v="&gt;=$100.00"/>
    <n v="100"/>
    <n v="0.125"/>
    <n v="187.5"/>
    <n v="214668.75450000001"/>
    <s v="MSI"/>
    <s v="Motorola Solutions Inc."/>
    <s v="Information Technology"/>
    <s v="Communications Equipment"/>
    <s v="Schaumburg, Illinois"/>
    <m/>
    <n v="68505"/>
    <s v="1928 (2011)"/>
  </r>
  <r>
    <d v="2019-05-03T00:00:00"/>
    <s v="MSI"/>
    <s v="buy"/>
    <n v="1000"/>
    <n v="9"/>
    <s v="2019-05-03"/>
    <n v="143.21000699999999"/>
    <n v="148.429993"/>
    <n v="140.64999399999999"/>
    <n v="143.61999499999999"/>
    <n v="143.112503"/>
    <n v="1564000"/>
    <s v="MSI"/>
    <x v="6"/>
    <s v="&gt;=$100.00"/>
    <n v="100"/>
    <n v="0.125"/>
    <n v="125"/>
    <n v="143112.503"/>
    <s v="MSI"/>
    <s v="Motorola Solutions Inc."/>
    <s v="Information Technology"/>
    <s v="Communications Equipment"/>
    <s v="Schaumburg, Illinois"/>
    <m/>
    <n v="68505"/>
    <s v="1928 (2011)"/>
  </r>
  <r>
    <d v="2019-04-17T00:00:00"/>
    <s v="MSI"/>
    <s v="sell"/>
    <n v="1900"/>
    <n v="10"/>
    <s v="2019-04-17"/>
    <n v="145"/>
    <n v="145.759995"/>
    <n v="143.449997"/>
    <n v="143.61999499999999"/>
    <n v="143.112503"/>
    <n v="539700"/>
    <s v="MSI"/>
    <x v="2"/>
    <s v="&gt;=$100.00"/>
    <n v="100"/>
    <n v="0.125"/>
    <n v="237.5"/>
    <n v="271913.75569999998"/>
    <s v="MSI"/>
    <s v="Motorola Solutions Inc."/>
    <s v="Information Technology"/>
    <s v="Communications Equipment"/>
    <s v="Schaumburg, Illinois"/>
    <m/>
    <n v="68505"/>
    <s v="1928 (2011)"/>
  </r>
  <r>
    <d v="2019-04-22T00:00:00"/>
    <s v="MSI"/>
    <s v="sell"/>
    <n v="1100"/>
    <n v="17"/>
    <s v="2019-04-22"/>
    <n v="143.11000100000001"/>
    <n v="144.61999499999999"/>
    <n v="142.509995"/>
    <n v="144.11999499999999"/>
    <n v="143.610748"/>
    <n v="663200"/>
    <s v="MSI"/>
    <x v="17"/>
    <s v="&gt;=$100.00"/>
    <n v="100"/>
    <n v="0.125"/>
    <n v="137.5"/>
    <n v="157971.82279999999"/>
    <s v="MSI"/>
    <s v="Motorola Solutions Inc."/>
    <s v="Information Technology"/>
    <s v="Communications Equipment"/>
    <s v="Schaumburg, Illinois"/>
    <m/>
    <n v="68505"/>
    <s v="1928 (2011)"/>
  </r>
  <r>
    <d v="2019-04-22T00:00:00"/>
    <s v="MSI"/>
    <s v="buy"/>
    <n v="1400"/>
    <n v="8"/>
    <s v="2019-04-22"/>
    <n v="143.11000100000001"/>
    <n v="144.61999499999999"/>
    <n v="142.509995"/>
    <n v="144.11999499999999"/>
    <n v="143.610748"/>
    <n v="663200"/>
    <s v="MSI"/>
    <x v="4"/>
    <s v="&gt;=$100.00"/>
    <n v="100"/>
    <n v="0.125"/>
    <n v="175"/>
    <n v="201055.0472"/>
    <s v="MSI"/>
    <s v="Motorola Solutions Inc."/>
    <s v="Information Technology"/>
    <s v="Communications Equipment"/>
    <s v="Schaumburg, Illinois"/>
    <m/>
    <n v="68505"/>
    <s v="1928 (2011)"/>
  </r>
  <r>
    <d v="2019-05-14T00:00:00"/>
    <s v="MSI"/>
    <s v="buy"/>
    <n v="1400"/>
    <n v="12"/>
    <s v="2019-05-14"/>
    <n v="143.75"/>
    <n v="145.199997"/>
    <n v="143.470001"/>
    <n v="144.63000500000001"/>
    <n v="144.118942"/>
    <n v="1045300"/>
    <s v="MSI"/>
    <x v="11"/>
    <s v="&gt;=$100.00"/>
    <n v="100"/>
    <n v="0.125"/>
    <n v="175"/>
    <n v="201766.51879999999"/>
    <s v="MSI"/>
    <s v="Motorola Solutions Inc."/>
    <s v="Information Technology"/>
    <s v="Communications Equipment"/>
    <s v="Schaumburg, Illinois"/>
    <m/>
    <n v="68505"/>
    <s v="1928 (2011)"/>
  </r>
  <r>
    <d v="2019-05-14T00:00:00"/>
    <s v="MSI"/>
    <s v="sell"/>
    <n v="800"/>
    <n v="15"/>
    <s v="2019-05-14"/>
    <n v="143.75"/>
    <n v="145.199997"/>
    <n v="143.470001"/>
    <n v="144.63000500000001"/>
    <n v="144.118942"/>
    <n v="1045300"/>
    <s v="MSI"/>
    <x v="9"/>
    <s v="&gt;=$100.00"/>
    <n v="100"/>
    <n v="0.125"/>
    <n v="100"/>
    <n v="115295.15360000001"/>
    <s v="MSI"/>
    <s v="Motorola Solutions Inc."/>
    <s v="Information Technology"/>
    <s v="Communications Equipment"/>
    <s v="Schaumburg, Illinois"/>
    <m/>
    <n v="68505"/>
    <s v="1928 (2011)"/>
  </r>
  <r>
    <d v="2019-04-16T00:00:00"/>
    <s v="MSI"/>
    <s v="buy"/>
    <n v="1400"/>
    <n v="9"/>
    <s v="2019-04-16"/>
    <n v="143.83000200000001"/>
    <n v="144.91000399999999"/>
    <n v="143.41999799999999"/>
    <n v="144.80999800000001"/>
    <n v="144.29830899999999"/>
    <n v="714300"/>
    <s v="MSI"/>
    <x v="6"/>
    <s v="&gt;=$100.00"/>
    <n v="100"/>
    <n v="0.125"/>
    <n v="175"/>
    <n v="202017.63260000001"/>
    <s v="MSI"/>
    <s v="Motorola Solutions Inc."/>
    <s v="Information Technology"/>
    <s v="Communications Equipment"/>
    <s v="Schaumburg, Illinois"/>
    <m/>
    <n v="68505"/>
    <s v="1928 (2011)"/>
  </r>
  <r>
    <d v="2019-04-16T00:00:00"/>
    <s v="MSI"/>
    <s v="sell"/>
    <n v="2100"/>
    <n v="18"/>
    <s v="2019-04-16"/>
    <n v="143.83000200000001"/>
    <n v="144.91000399999999"/>
    <n v="143.41999799999999"/>
    <n v="144.80999800000001"/>
    <n v="144.29830899999999"/>
    <n v="714300"/>
    <s v="MSI"/>
    <x v="18"/>
    <s v="&gt;=$100.00"/>
    <n v="100"/>
    <n v="0.125"/>
    <n v="262.5"/>
    <n v="303026.44890000002"/>
    <s v="MSI"/>
    <s v="Motorola Solutions Inc."/>
    <s v="Information Technology"/>
    <s v="Communications Equipment"/>
    <s v="Schaumburg, Illinois"/>
    <m/>
    <n v="68505"/>
    <s v="1928 (2011)"/>
  </r>
  <r>
    <d v="2019-04-30T00:00:00"/>
    <s v="MSI"/>
    <s v="sell"/>
    <n v="1100"/>
    <n v="7"/>
    <s v="2019-04-30"/>
    <n v="145.479996"/>
    <n v="145.479996"/>
    <n v="143.479996"/>
    <n v="144.91000399999999"/>
    <n v="144.397964"/>
    <n v="666100"/>
    <s v="MSI"/>
    <x v="7"/>
    <s v="&gt;=$100.00"/>
    <n v="100"/>
    <n v="0.125"/>
    <n v="137.5"/>
    <n v="158837.7604"/>
    <s v="MSI"/>
    <s v="Motorola Solutions Inc."/>
    <s v="Information Technology"/>
    <s v="Communications Equipment"/>
    <s v="Schaumburg, Illinois"/>
    <m/>
    <n v="68505"/>
    <s v="1928 (2011)"/>
  </r>
  <r>
    <d v="2019-05-15T00:00:00"/>
    <s v="MSI"/>
    <s v="buy"/>
    <n v="3200"/>
    <n v="16"/>
    <s v="2019-05-15"/>
    <n v="143.83000200000001"/>
    <n v="145.28999300000001"/>
    <n v="143.08000200000001"/>
    <n v="145.179993"/>
    <n v="144.66699199999999"/>
    <n v="795800"/>
    <s v="MSI"/>
    <x v="8"/>
    <s v="&gt;=$100.00"/>
    <n v="100"/>
    <n v="0.125"/>
    <n v="400"/>
    <n v="462934.37439999997"/>
    <s v="MSI"/>
    <s v="Motorola Solutions Inc."/>
    <s v="Information Technology"/>
    <s v="Communications Equipment"/>
    <s v="Schaumburg, Illinois"/>
    <m/>
    <n v="68505"/>
    <s v="1928 (2011)"/>
  </r>
  <r>
    <d v="2019-05-15T00:00:00"/>
    <s v="MSI"/>
    <s v="sell"/>
    <n v="500"/>
    <n v="4"/>
    <s v="2019-05-15"/>
    <n v="143.83000200000001"/>
    <n v="145.28999300000001"/>
    <n v="143.08000200000001"/>
    <n v="145.179993"/>
    <n v="144.66699199999999"/>
    <n v="795800"/>
    <s v="MSI"/>
    <x v="14"/>
    <s v="&gt;=$100.00"/>
    <n v="100"/>
    <n v="0.125"/>
    <n v="62.5"/>
    <n v="72333.495999999999"/>
    <s v="MSI"/>
    <s v="Motorola Solutions Inc."/>
    <s v="Information Technology"/>
    <s v="Communications Equipment"/>
    <s v="Schaumburg, Illinois"/>
    <m/>
    <n v="68505"/>
    <s v="1928 (2011)"/>
  </r>
  <r>
    <d v="2019-05-15T00:00:00"/>
    <s v="MSI"/>
    <s v="buy"/>
    <n v="800"/>
    <n v="6"/>
    <s v="2019-05-15"/>
    <n v="143.83000200000001"/>
    <n v="145.28999300000001"/>
    <n v="143.08000200000001"/>
    <n v="145.179993"/>
    <n v="144.66699199999999"/>
    <n v="795800"/>
    <s v="MSI"/>
    <x v="5"/>
    <s v="&gt;=$100.00"/>
    <n v="100"/>
    <n v="0.125"/>
    <n v="100"/>
    <n v="115733.59359999999"/>
    <s v="MSI"/>
    <s v="Motorola Solutions Inc."/>
    <s v="Information Technology"/>
    <s v="Communications Equipment"/>
    <s v="Schaumburg, Illinois"/>
    <m/>
    <n v="68505"/>
    <s v="1928 (2011)"/>
  </r>
  <r>
    <d v="2019-05-15T00:00:00"/>
    <s v="MSI"/>
    <s v="buy"/>
    <n v="200"/>
    <n v="1"/>
    <s v="2019-05-15"/>
    <n v="143.83000200000001"/>
    <n v="145.28999300000001"/>
    <n v="143.08000200000001"/>
    <n v="145.179993"/>
    <n v="144.66699199999999"/>
    <n v="795800"/>
    <s v="MSI"/>
    <x v="19"/>
    <s v="&gt;=$100.00"/>
    <n v="100"/>
    <n v="0.125"/>
    <n v="25"/>
    <n v="28933.398399999998"/>
    <s v="MSI"/>
    <s v="Motorola Solutions Inc."/>
    <s v="Information Technology"/>
    <s v="Communications Equipment"/>
    <s v="Schaumburg, Illinois"/>
    <m/>
    <n v="68505"/>
    <s v="1928 (2011)"/>
  </r>
  <r>
    <d v="2019-04-29T00:00:00"/>
    <s v="MSI"/>
    <s v="buy"/>
    <n v="2600"/>
    <n v="20"/>
    <s v="2019-04-29"/>
    <n v="145.89999399999999"/>
    <n v="146.070007"/>
    <n v="144.720001"/>
    <n v="145.259995"/>
    <n v="144.74671900000001"/>
    <n v="712600"/>
    <s v="MSI"/>
    <x v="15"/>
    <s v="&gt;=$100.00"/>
    <n v="100"/>
    <n v="0.125"/>
    <n v="325"/>
    <n v="376341.46940000012"/>
    <s v="MSI"/>
    <s v="Motorola Solutions Inc."/>
    <s v="Information Technology"/>
    <s v="Communications Equipment"/>
    <s v="Schaumburg, Illinois"/>
    <m/>
    <n v="68505"/>
    <s v="1928 (2011)"/>
  </r>
  <r>
    <d v="2019-04-29T00:00:00"/>
    <s v="MSI"/>
    <s v="sell"/>
    <n v="600"/>
    <n v="4"/>
    <s v="2019-04-29"/>
    <n v="145.89999399999999"/>
    <n v="146.070007"/>
    <n v="144.720001"/>
    <n v="145.259995"/>
    <n v="144.74671900000001"/>
    <n v="712600"/>
    <s v="MSI"/>
    <x v="14"/>
    <s v="&gt;=$100.00"/>
    <n v="100"/>
    <n v="0.125"/>
    <n v="75"/>
    <n v="86848.031400000007"/>
    <s v="MSI"/>
    <s v="Motorola Solutions Inc."/>
    <s v="Information Technology"/>
    <s v="Communications Equipment"/>
    <s v="Schaumburg, Illinois"/>
    <m/>
    <n v="68505"/>
    <s v="1928 (2011)"/>
  </r>
  <r>
    <d v="2019-04-29T00:00:00"/>
    <s v="MSI"/>
    <s v="sell"/>
    <n v="200"/>
    <n v="3"/>
    <s v="2019-04-29"/>
    <n v="145.89999399999999"/>
    <n v="146.070007"/>
    <n v="144.720001"/>
    <n v="145.259995"/>
    <n v="144.74671900000001"/>
    <n v="712600"/>
    <s v="MSI"/>
    <x v="3"/>
    <s v="&gt;=$100.00"/>
    <n v="100"/>
    <n v="0.125"/>
    <n v="25"/>
    <n v="28949.343799999999"/>
    <s v="MSI"/>
    <s v="Motorola Solutions Inc."/>
    <s v="Information Technology"/>
    <s v="Communications Equipment"/>
    <s v="Schaumburg, Illinois"/>
    <m/>
    <n v="68505"/>
    <s v="1928 (2011)"/>
  </r>
  <r>
    <d v="2019-04-25T00:00:00"/>
    <s v="MSI"/>
    <s v="sell"/>
    <n v="200"/>
    <n v="6"/>
    <s v="2019-04-25"/>
    <n v="146.30999800000001"/>
    <n v="146.30999800000001"/>
    <n v="143.720001"/>
    <n v="145.53999300000001"/>
    <n v="145.02572599999999"/>
    <n v="890300"/>
    <s v="MSI"/>
    <x v="5"/>
    <s v="&gt;=$100.00"/>
    <n v="100"/>
    <n v="0.125"/>
    <n v="25"/>
    <n v="29005.145199999999"/>
    <s v="MSI"/>
    <s v="Motorola Solutions Inc."/>
    <s v="Information Technology"/>
    <s v="Communications Equipment"/>
    <s v="Schaumburg, Illinois"/>
    <m/>
    <n v="68505"/>
    <s v="1928 (2011)"/>
  </r>
  <r>
    <d v="2019-04-23T00:00:00"/>
    <s v="MSI"/>
    <s v="buy"/>
    <n v="1900"/>
    <n v="16"/>
    <s v="2019-04-23"/>
    <n v="144.240005"/>
    <n v="146.41000399999999"/>
    <n v="143.89999399999999"/>
    <n v="146.070007"/>
    <n v="145.553864"/>
    <n v="897600"/>
    <s v="MSI"/>
    <x v="8"/>
    <s v="&gt;=$100.00"/>
    <n v="100"/>
    <n v="0.125"/>
    <n v="237.5"/>
    <n v="276552.34159999999"/>
    <s v="MSI"/>
    <s v="Motorola Solutions Inc."/>
    <s v="Information Technology"/>
    <s v="Communications Equipment"/>
    <s v="Schaumburg, Illinois"/>
    <m/>
    <n v="68505"/>
    <s v="1928 (2011)"/>
  </r>
  <r>
    <d v="2019-04-26T00:00:00"/>
    <s v="MSI"/>
    <s v="buy"/>
    <n v="200"/>
    <n v="3"/>
    <s v="2019-04-26"/>
    <n v="145.69000199999999"/>
    <n v="146.729996"/>
    <n v="144.740005"/>
    <n v="146.259995"/>
    <n v="145.743179"/>
    <n v="756300"/>
    <s v="MSI"/>
    <x v="3"/>
    <s v="&gt;=$100.00"/>
    <n v="100"/>
    <n v="0.125"/>
    <n v="25"/>
    <n v="29148.6358"/>
    <s v="MSI"/>
    <s v="Motorola Solutions Inc."/>
    <s v="Information Technology"/>
    <s v="Communications Equipment"/>
    <s v="Schaumburg, Illinois"/>
    <m/>
    <n v="68505"/>
    <s v="1928 (2011)"/>
  </r>
  <r>
    <d v="2019-04-26T00:00:00"/>
    <s v="MSI"/>
    <s v="buy"/>
    <n v="1800"/>
    <n v="20"/>
    <s v="2019-04-26"/>
    <n v="145.69000199999999"/>
    <n v="146.729996"/>
    <n v="144.740005"/>
    <n v="146.259995"/>
    <n v="145.743179"/>
    <n v="756300"/>
    <s v="MSI"/>
    <x v="15"/>
    <s v="&gt;=$100.00"/>
    <n v="100"/>
    <n v="0.125"/>
    <n v="225"/>
    <n v="262337.72220000002"/>
    <s v="MSI"/>
    <s v="Motorola Solutions Inc."/>
    <s v="Information Technology"/>
    <s v="Communications Equipment"/>
    <s v="Schaumburg, Illinois"/>
    <m/>
    <n v="68505"/>
    <s v="1928 (2011)"/>
  </r>
  <r>
    <d v="2019-05-20T00:00:00"/>
    <s v="MSI"/>
    <s v="sell"/>
    <n v="1900"/>
    <n v="19"/>
    <s v="2019-05-20"/>
    <n v="146.44000199999999"/>
    <n v="147.11000100000001"/>
    <n v="145.19000199999999"/>
    <n v="146.89999399999999"/>
    <n v="146.38092"/>
    <n v="1098200"/>
    <s v="MSI"/>
    <x v="0"/>
    <s v="&gt;=$100.00"/>
    <n v="100"/>
    <n v="0.125"/>
    <n v="237.5"/>
    <n v="278123.74800000002"/>
    <s v="MSI"/>
    <s v="Motorola Solutions Inc."/>
    <s v="Information Technology"/>
    <s v="Communications Equipment"/>
    <s v="Schaumburg, Illinois"/>
    <m/>
    <n v="68505"/>
    <s v="1928 (2011)"/>
  </r>
  <r>
    <d v="2019-05-20T00:00:00"/>
    <s v="MSI"/>
    <s v="buy"/>
    <n v="700"/>
    <n v="6"/>
    <s v="2019-05-20"/>
    <n v="146.44000199999999"/>
    <n v="147.11000100000001"/>
    <n v="145.19000199999999"/>
    <n v="146.89999399999999"/>
    <n v="146.38092"/>
    <n v="1098200"/>
    <s v="MSI"/>
    <x v="5"/>
    <s v="&gt;=$100.00"/>
    <n v="100"/>
    <n v="0.125"/>
    <n v="87.5"/>
    <n v="102466.644"/>
    <s v="MSI"/>
    <s v="Motorola Solutions Inc."/>
    <s v="Information Technology"/>
    <s v="Communications Equipment"/>
    <s v="Schaumburg, Illinois"/>
    <m/>
    <n v="68505"/>
    <s v="1928 (2011)"/>
  </r>
  <r>
    <d v="2019-04-24T00:00:00"/>
    <s v="MSI"/>
    <s v="buy"/>
    <n v="2100"/>
    <n v="15"/>
    <s v="2019-04-24"/>
    <n v="145.71000699999999"/>
    <n v="147.58999600000001"/>
    <n v="145.71000699999999"/>
    <n v="146.990005"/>
    <n v="146.47061199999999"/>
    <n v="1106600"/>
    <s v="MSI"/>
    <x v="9"/>
    <s v="&gt;=$100.00"/>
    <n v="100"/>
    <n v="0.125"/>
    <n v="262.5"/>
    <n v="307588.28519999998"/>
    <s v="MSI"/>
    <s v="Motorola Solutions Inc."/>
    <s v="Information Technology"/>
    <s v="Communications Equipment"/>
    <s v="Schaumburg, Illinois"/>
    <m/>
    <n v="68505"/>
    <s v="1928 (2011)"/>
  </r>
  <r>
    <d v="2019-05-10T00:00:00"/>
    <s v="MSI"/>
    <s v="buy"/>
    <n v="500"/>
    <n v="5"/>
    <s v="2019-05-10"/>
    <n v="144.520004"/>
    <n v="148.5"/>
    <n v="144.44000199999999"/>
    <n v="148.429993"/>
    <n v="147.90550200000001"/>
    <n v="1468500"/>
    <s v="MSI"/>
    <x v="12"/>
    <s v="&gt;=$100.00"/>
    <n v="100"/>
    <n v="0.125"/>
    <n v="62.5"/>
    <n v="73952.751000000004"/>
    <s v="MSI"/>
    <s v="Motorola Solutions Inc."/>
    <s v="Information Technology"/>
    <s v="Communications Equipment"/>
    <s v="Schaumburg, Illinois"/>
    <m/>
    <n v="68505"/>
    <s v="1928 (2011)"/>
  </r>
  <r>
    <d v="2019-05-10T00:00:00"/>
    <s v="MSI"/>
    <s v="buy"/>
    <n v="1600"/>
    <n v="17"/>
    <s v="2019-05-10"/>
    <n v="144.520004"/>
    <n v="148.5"/>
    <n v="144.44000199999999"/>
    <n v="148.429993"/>
    <n v="147.90550200000001"/>
    <n v="1468500"/>
    <s v="MSI"/>
    <x v="17"/>
    <s v="&gt;=$100.00"/>
    <n v="100"/>
    <n v="0.125"/>
    <n v="200"/>
    <n v="236648.80319999999"/>
    <s v="MSI"/>
    <s v="Motorola Solutions Inc."/>
    <s v="Information Technology"/>
    <s v="Communications Equipment"/>
    <s v="Schaumburg, Illinois"/>
    <m/>
    <n v="68505"/>
    <s v="1928 (2011)"/>
  </r>
  <r>
    <d v="2019-05-21T00:00:00"/>
    <s v="MSI"/>
    <s v="buy"/>
    <n v="2300"/>
    <n v="16"/>
    <s v="2019-05-21"/>
    <n v="147.61000100000001"/>
    <n v="149.64999399999999"/>
    <n v="147.61000100000001"/>
    <n v="148.729996"/>
    <n v="148.204453"/>
    <n v="989600"/>
    <s v="MSI"/>
    <x v="8"/>
    <s v="&gt;=$100.00"/>
    <n v="100"/>
    <n v="0.125"/>
    <n v="287.5"/>
    <n v="340870.24190000002"/>
    <s v="MSI"/>
    <s v="Motorola Solutions Inc."/>
    <s v="Information Technology"/>
    <s v="Communications Equipment"/>
    <s v="Schaumburg, Illinois"/>
    <m/>
    <n v="68505"/>
    <s v="1928 (2011)"/>
  </r>
  <r>
    <d v="2019-05-21T00:00:00"/>
    <s v="MSI"/>
    <s v="buy"/>
    <n v="2100"/>
    <n v="19"/>
    <s v="2019-05-21"/>
    <n v="147.61000100000001"/>
    <n v="149.64999399999999"/>
    <n v="147.61000100000001"/>
    <n v="148.729996"/>
    <n v="148.204453"/>
    <n v="989600"/>
    <s v="MSI"/>
    <x v="0"/>
    <s v="&gt;=$100.00"/>
    <n v="100"/>
    <n v="0.125"/>
    <n v="262.5"/>
    <n v="311229.35129999998"/>
    <s v="MSI"/>
    <s v="Motorola Solutions Inc."/>
    <s v="Information Technology"/>
    <s v="Communications Equipment"/>
    <s v="Schaumburg, Illinois"/>
    <m/>
    <n v="68505"/>
    <s v="1928 (2011)"/>
  </r>
  <r>
    <d v="2019-05-21T00:00:00"/>
    <s v="MSI"/>
    <s v="sell"/>
    <n v="1100"/>
    <n v="7"/>
    <s v="2019-05-21"/>
    <n v="147.61000100000001"/>
    <n v="149.64999399999999"/>
    <n v="147.61000100000001"/>
    <n v="148.729996"/>
    <n v="148.204453"/>
    <n v="989600"/>
    <s v="MSI"/>
    <x v="7"/>
    <s v="&gt;=$100.00"/>
    <n v="100"/>
    <n v="0.125"/>
    <n v="137.5"/>
    <n v="163024.8983"/>
    <s v="MSI"/>
    <s v="Motorola Solutions Inc."/>
    <s v="Information Technology"/>
    <s v="Communications Equipment"/>
    <s v="Schaumburg, Illinois"/>
    <m/>
    <n v="68505"/>
    <s v="1928 (2011)"/>
  </r>
  <r>
    <d v="2019-05-21T00:00:00"/>
    <s v="MSI"/>
    <s v="buy"/>
    <n v="900"/>
    <n v="10"/>
    <s v="2019-05-21"/>
    <n v="147.61000100000001"/>
    <n v="149.64999399999999"/>
    <n v="147.61000100000001"/>
    <n v="148.729996"/>
    <n v="148.204453"/>
    <n v="989600"/>
    <s v="MSI"/>
    <x v="2"/>
    <s v="&gt;=$100.00"/>
    <n v="100"/>
    <n v="0.125"/>
    <n v="112.5"/>
    <n v="133384.00769999999"/>
    <s v="MSI"/>
    <s v="Motorola Solutions Inc."/>
    <s v="Information Technology"/>
    <s v="Communications Equipment"/>
    <s v="Schaumburg, Illinois"/>
    <m/>
    <n v="68505"/>
    <s v="1928 (2011)"/>
  </r>
  <r>
    <d v="2019-05-29T00:00:00"/>
    <s v="MSI"/>
    <s v="buy"/>
    <n v="400"/>
    <n v="7"/>
    <s v="2019-05-29"/>
    <n v="149.779999"/>
    <n v="150.800003"/>
    <n v="148.570007"/>
    <n v="149.270004"/>
    <n v="148.74255400000001"/>
    <n v="659800"/>
    <s v="MSI"/>
    <x v="7"/>
    <s v="&gt;=$100.00"/>
    <n v="100"/>
    <n v="0.125"/>
    <n v="50"/>
    <n v="59497.021600000007"/>
    <s v="MSI"/>
    <s v="Motorola Solutions Inc."/>
    <s v="Information Technology"/>
    <s v="Communications Equipment"/>
    <s v="Schaumburg, Illinois"/>
    <m/>
    <n v="68505"/>
    <s v="1928 (2011)"/>
  </r>
  <r>
    <d v="2019-05-29T00:00:00"/>
    <s v="MSI"/>
    <s v="buy"/>
    <n v="400"/>
    <n v="3"/>
    <s v="2019-05-29"/>
    <n v="149.779999"/>
    <n v="150.800003"/>
    <n v="148.570007"/>
    <n v="149.270004"/>
    <n v="148.74255400000001"/>
    <n v="659800"/>
    <s v="MSI"/>
    <x v="3"/>
    <s v="&gt;=$100.00"/>
    <n v="100"/>
    <n v="0.125"/>
    <n v="50"/>
    <n v="59497.021600000007"/>
    <s v="MSI"/>
    <s v="Motorola Solutions Inc."/>
    <s v="Information Technology"/>
    <s v="Communications Equipment"/>
    <s v="Schaumburg, Illinois"/>
    <m/>
    <n v="68505"/>
    <s v="1928 (2011)"/>
  </r>
  <r>
    <d v="2019-05-29T00:00:00"/>
    <s v="MSI"/>
    <s v="sell"/>
    <n v="2200"/>
    <n v="20"/>
    <s v="2019-05-29"/>
    <n v="149.779999"/>
    <n v="150.800003"/>
    <n v="148.570007"/>
    <n v="149.270004"/>
    <n v="148.74255400000001"/>
    <n v="659800"/>
    <s v="MSI"/>
    <x v="15"/>
    <s v="&gt;=$100.00"/>
    <n v="100"/>
    <n v="0.125"/>
    <n v="275"/>
    <n v="327233.61880000011"/>
    <s v="MSI"/>
    <s v="Motorola Solutions Inc."/>
    <s v="Information Technology"/>
    <s v="Communications Equipment"/>
    <s v="Schaumburg, Illinois"/>
    <m/>
    <n v="68505"/>
    <s v="1928 (2011)"/>
  </r>
  <r>
    <d v="2019-05-31T00:00:00"/>
    <s v="MSI"/>
    <s v="buy"/>
    <n v="500"/>
    <n v="6"/>
    <s v="2019-05-31"/>
    <n v="149.78999300000001"/>
    <n v="150.699997"/>
    <n v="148.550003"/>
    <n v="149.949997"/>
    <n v="149.42013499999999"/>
    <n v="808500"/>
    <s v="MSI"/>
    <x v="5"/>
    <s v="&gt;=$100.00"/>
    <n v="100"/>
    <n v="0.125"/>
    <n v="62.5"/>
    <n v="74710.06749999999"/>
    <s v="MSI"/>
    <s v="Motorola Solutions Inc."/>
    <s v="Information Technology"/>
    <s v="Communications Equipment"/>
    <s v="Schaumburg, Illinois"/>
    <m/>
    <n v="68505"/>
    <s v="1928 (2011)"/>
  </r>
  <r>
    <d v="2019-05-28T00:00:00"/>
    <s v="MSI"/>
    <s v="buy"/>
    <n v="1700"/>
    <n v="18"/>
    <s v="2019-05-28"/>
    <n v="150.86000100000001"/>
    <n v="152.229996"/>
    <n v="149.19000199999999"/>
    <n v="150.41000399999999"/>
    <n v="149.878525"/>
    <n v="1271600"/>
    <s v="MSI"/>
    <x v="18"/>
    <s v="&gt;=$100.00"/>
    <n v="100"/>
    <n v="0.125"/>
    <n v="212.5"/>
    <n v="254793.49249999999"/>
    <s v="MSI"/>
    <s v="Motorola Solutions Inc."/>
    <s v="Information Technology"/>
    <s v="Communications Equipment"/>
    <s v="Schaumburg, Illinois"/>
    <m/>
    <n v="68505"/>
    <s v="1928 (2011)"/>
  </r>
  <r>
    <d v="2019-05-28T00:00:00"/>
    <s v="MSI"/>
    <s v="sell"/>
    <n v="1500"/>
    <n v="14"/>
    <s v="2019-05-28"/>
    <n v="150.86000100000001"/>
    <n v="152.229996"/>
    <n v="149.19000199999999"/>
    <n v="150.41000399999999"/>
    <n v="149.878525"/>
    <n v="1271600"/>
    <s v="MSI"/>
    <x v="16"/>
    <s v="&gt;=$100.00"/>
    <n v="100"/>
    <n v="0.125"/>
    <n v="187.5"/>
    <n v="224817.78750000001"/>
    <s v="MSI"/>
    <s v="Motorola Solutions Inc."/>
    <s v="Information Technology"/>
    <s v="Communications Equipment"/>
    <s v="Schaumburg, Illinois"/>
    <m/>
    <n v="68505"/>
    <s v="1928 (2011)"/>
  </r>
  <r>
    <d v="2019-05-28T00:00:00"/>
    <s v="MSI"/>
    <s v="sell"/>
    <n v="400"/>
    <n v="4"/>
    <s v="2019-05-28"/>
    <n v="150.86000100000001"/>
    <n v="152.229996"/>
    <n v="149.19000199999999"/>
    <n v="150.41000399999999"/>
    <n v="149.878525"/>
    <n v="1271600"/>
    <s v="MSI"/>
    <x v="14"/>
    <s v="&gt;=$100.00"/>
    <n v="100"/>
    <n v="0.125"/>
    <n v="50"/>
    <n v="59951.41"/>
    <s v="MSI"/>
    <s v="Motorola Solutions Inc."/>
    <s v="Information Technology"/>
    <s v="Communications Equipment"/>
    <s v="Schaumburg, Illinois"/>
    <m/>
    <n v="68505"/>
    <s v="1928 (2011)"/>
  </r>
  <r>
    <d v="2019-05-28T00:00:00"/>
    <s v="MSI"/>
    <s v="buy"/>
    <n v="300"/>
    <n v="6"/>
    <s v="2019-05-28"/>
    <n v="150.86000100000001"/>
    <n v="152.229996"/>
    <n v="149.19000199999999"/>
    <n v="150.41000399999999"/>
    <n v="149.878525"/>
    <n v="1271600"/>
    <s v="MSI"/>
    <x v="5"/>
    <s v="&gt;=$100.00"/>
    <n v="100"/>
    <n v="0.125"/>
    <n v="37.5"/>
    <n v="44963.557500000003"/>
    <s v="MSI"/>
    <s v="Motorola Solutions Inc."/>
    <s v="Information Technology"/>
    <s v="Communications Equipment"/>
    <s v="Schaumburg, Illinois"/>
    <m/>
    <n v="68505"/>
    <s v="1928 (2011)"/>
  </r>
  <r>
    <d v="2019-05-28T00:00:00"/>
    <s v="MSI"/>
    <s v="sell"/>
    <n v="1400"/>
    <n v="11"/>
    <s v="2019-05-28"/>
    <n v="150.86000100000001"/>
    <n v="152.229996"/>
    <n v="149.19000199999999"/>
    <n v="150.41000399999999"/>
    <n v="149.878525"/>
    <n v="1271600"/>
    <s v="MSI"/>
    <x v="1"/>
    <s v="&gt;=$100.00"/>
    <n v="100"/>
    <n v="0.125"/>
    <n v="175"/>
    <n v="209829.935"/>
    <s v="MSI"/>
    <s v="Motorola Solutions Inc."/>
    <s v="Information Technology"/>
    <s v="Communications Equipment"/>
    <s v="Schaumburg, Illinois"/>
    <m/>
    <n v="68505"/>
    <s v="1928 (2011)"/>
  </r>
  <r>
    <d v="2019-05-28T00:00:00"/>
    <s v="MSI"/>
    <s v="sell"/>
    <n v="600"/>
    <n v="7"/>
    <s v="2019-05-28"/>
    <n v="150.86000100000001"/>
    <n v="152.229996"/>
    <n v="149.19000199999999"/>
    <n v="150.41000399999999"/>
    <n v="149.878525"/>
    <n v="1271600"/>
    <s v="MSI"/>
    <x v="7"/>
    <s v="&gt;=$100.00"/>
    <n v="100"/>
    <n v="0.125"/>
    <n v="75"/>
    <n v="89927.114999999991"/>
    <s v="MSI"/>
    <s v="Motorola Solutions Inc."/>
    <s v="Information Technology"/>
    <s v="Communications Equipment"/>
    <s v="Schaumburg, Illinois"/>
    <m/>
    <n v="68505"/>
    <s v="1928 (2011)"/>
  </r>
  <r>
    <d v="2019-05-28T00:00:00"/>
    <s v="MSI"/>
    <s v="buy"/>
    <n v="2300"/>
    <n v="17"/>
    <s v="2019-05-28"/>
    <n v="150.86000100000001"/>
    <n v="152.229996"/>
    <n v="149.19000199999999"/>
    <n v="150.41000399999999"/>
    <n v="149.878525"/>
    <n v="1271600"/>
    <s v="MSI"/>
    <x v="17"/>
    <s v="&gt;=$100.00"/>
    <n v="100"/>
    <n v="0.125"/>
    <n v="287.5"/>
    <n v="344720.60749999998"/>
    <s v="MSI"/>
    <s v="Motorola Solutions Inc."/>
    <s v="Information Technology"/>
    <s v="Communications Equipment"/>
    <s v="Schaumburg, Illinois"/>
    <m/>
    <n v="68505"/>
    <s v="1928 (2011)"/>
  </r>
  <r>
    <d v="2019-05-23T00:00:00"/>
    <s v="MSI"/>
    <s v="buy"/>
    <n v="600"/>
    <n v="6"/>
    <s v="2019-05-23"/>
    <n v="151.38000500000001"/>
    <n v="153.58999600000001"/>
    <n v="150.05999800000001"/>
    <n v="150.479996"/>
    <n v="149.948273"/>
    <n v="1807900"/>
    <s v="MSI"/>
    <x v="5"/>
    <s v="&gt;=$100.00"/>
    <n v="100"/>
    <n v="0.125"/>
    <n v="75"/>
    <n v="89968.963799999998"/>
    <s v="MSI"/>
    <s v="Motorola Solutions Inc."/>
    <s v="Information Technology"/>
    <s v="Communications Equipment"/>
    <s v="Schaumburg, Illinois"/>
    <m/>
    <n v="68505"/>
    <s v="1928 (2011)"/>
  </r>
  <r>
    <d v="2019-05-23T00:00:00"/>
    <s v="MSI"/>
    <s v="buy"/>
    <n v="2300"/>
    <n v="18"/>
    <s v="2019-05-23"/>
    <n v="151.38000500000001"/>
    <n v="153.58999600000001"/>
    <n v="150.05999800000001"/>
    <n v="150.479996"/>
    <n v="149.948273"/>
    <n v="1807900"/>
    <s v="MSI"/>
    <x v="18"/>
    <s v="&gt;=$100.00"/>
    <n v="100"/>
    <n v="0.125"/>
    <n v="287.5"/>
    <n v="344881.02789999999"/>
    <s v="MSI"/>
    <s v="Motorola Solutions Inc."/>
    <s v="Information Technology"/>
    <s v="Communications Equipment"/>
    <s v="Schaumburg, Illinois"/>
    <m/>
    <n v="68505"/>
    <s v="1928 (2011)"/>
  </r>
  <r>
    <d v="2019-05-23T00:00:00"/>
    <s v="MSI"/>
    <s v="buy"/>
    <n v="800"/>
    <n v="3"/>
    <s v="2019-05-23"/>
    <n v="151.38000500000001"/>
    <n v="153.58999600000001"/>
    <n v="150.05999800000001"/>
    <n v="150.479996"/>
    <n v="149.948273"/>
    <n v="1807900"/>
    <s v="MSI"/>
    <x v="3"/>
    <s v="&gt;=$100.00"/>
    <n v="100"/>
    <n v="0.125"/>
    <n v="100"/>
    <n v="119958.61840000001"/>
    <s v="MSI"/>
    <s v="Motorola Solutions Inc."/>
    <s v="Information Technology"/>
    <s v="Communications Equipment"/>
    <s v="Schaumburg, Illinois"/>
    <m/>
    <n v="68505"/>
    <s v="1928 (2011)"/>
  </r>
  <r>
    <d v="2019-05-24T00:00:00"/>
    <s v="MSI"/>
    <s v="buy"/>
    <n v="700"/>
    <n v="9"/>
    <s v="2019-05-24"/>
    <n v="151.320007"/>
    <n v="151.66000399999999"/>
    <n v="149.270004"/>
    <n v="150.63000500000001"/>
    <n v="150.097748"/>
    <n v="736300"/>
    <s v="MSI"/>
    <x v="6"/>
    <s v="&gt;=$100.00"/>
    <n v="100"/>
    <n v="0.125"/>
    <n v="87.5"/>
    <n v="105068.42359999999"/>
    <s v="MSI"/>
    <s v="Motorola Solutions Inc."/>
    <s v="Information Technology"/>
    <s v="Communications Equipment"/>
    <s v="Schaumburg, Illinois"/>
    <m/>
    <n v="68505"/>
    <s v="1928 (2011)"/>
  </r>
  <r>
    <d v="2019-05-24T00:00:00"/>
    <s v="MSI"/>
    <s v="buy"/>
    <n v="1500"/>
    <n v="11"/>
    <s v="2019-05-24"/>
    <n v="151.320007"/>
    <n v="151.66000399999999"/>
    <n v="149.270004"/>
    <n v="150.63000500000001"/>
    <n v="150.097748"/>
    <n v="736300"/>
    <s v="MSI"/>
    <x v="1"/>
    <s v="&gt;=$100.00"/>
    <n v="100"/>
    <n v="0.125"/>
    <n v="187.5"/>
    <n v="225146.622"/>
    <s v="MSI"/>
    <s v="Motorola Solutions Inc."/>
    <s v="Information Technology"/>
    <s v="Communications Equipment"/>
    <s v="Schaumburg, Illinois"/>
    <m/>
    <n v="68505"/>
    <s v="1928 (2011)"/>
  </r>
  <r>
    <d v="2019-05-24T00:00:00"/>
    <s v="MSI"/>
    <s v="buy"/>
    <n v="200"/>
    <n v="8"/>
    <s v="2019-05-24"/>
    <n v="151.320007"/>
    <n v="151.66000399999999"/>
    <n v="149.270004"/>
    <n v="150.63000500000001"/>
    <n v="150.097748"/>
    <n v="736300"/>
    <s v="MSI"/>
    <x v="4"/>
    <s v="&gt;=$100.00"/>
    <n v="100"/>
    <n v="0.125"/>
    <n v="25"/>
    <n v="30019.549599999998"/>
    <s v="MSI"/>
    <s v="Motorola Solutions Inc."/>
    <s v="Information Technology"/>
    <s v="Communications Equipment"/>
    <s v="Schaumburg, Illinois"/>
    <m/>
    <n v="68505"/>
    <s v="1928 (2011)"/>
  </r>
  <r>
    <d v="2019-05-24T00:00:00"/>
    <s v="MSI"/>
    <s v="sell"/>
    <n v="1800"/>
    <n v="20"/>
    <s v="2019-05-24"/>
    <n v="151.320007"/>
    <n v="151.66000399999999"/>
    <n v="149.270004"/>
    <n v="150.63000500000001"/>
    <n v="150.097748"/>
    <n v="736300"/>
    <s v="MSI"/>
    <x v="15"/>
    <s v="&gt;=$100.00"/>
    <n v="100"/>
    <n v="0.125"/>
    <n v="225"/>
    <n v="270175.94640000002"/>
    <s v="MSI"/>
    <s v="Motorola Solutions Inc."/>
    <s v="Information Technology"/>
    <s v="Communications Equipment"/>
    <s v="Schaumburg, Illinois"/>
    <m/>
    <n v="68505"/>
    <s v="1928 (2011)"/>
  </r>
  <r>
    <d v="2019-06-03T00:00:00"/>
    <s v="MSI"/>
    <s v="sell"/>
    <n v="100"/>
    <n v="5"/>
    <s v="2019-06-03"/>
    <n v="150.029999"/>
    <n v="152.16999799999999"/>
    <n v="149.91000399999999"/>
    <n v="152.08999600000001"/>
    <n v="151.552582"/>
    <n v="1351400"/>
    <s v="MSI"/>
    <x v="12"/>
    <s v="&gt;=$100.00"/>
    <n v="100"/>
    <n v="0.125"/>
    <n v="12.5"/>
    <n v="15155.2582"/>
    <s v="MSI"/>
    <s v="Motorola Solutions Inc."/>
    <s v="Information Technology"/>
    <s v="Communications Equipment"/>
    <s v="Schaumburg, Illinois"/>
    <m/>
    <n v="68505"/>
    <s v="1928 (2011)"/>
  </r>
  <r>
    <d v="2019-06-03T00:00:00"/>
    <s v="MSI"/>
    <s v="buy"/>
    <n v="700"/>
    <n v="7"/>
    <s v="2019-06-03"/>
    <n v="150.029999"/>
    <n v="152.16999799999999"/>
    <n v="149.91000399999999"/>
    <n v="152.08999600000001"/>
    <n v="151.552582"/>
    <n v="1351400"/>
    <s v="MSI"/>
    <x v="7"/>
    <s v="&gt;=$100.00"/>
    <n v="100"/>
    <n v="0.125"/>
    <n v="87.5"/>
    <n v="106086.80740000001"/>
    <s v="MSI"/>
    <s v="Motorola Solutions Inc."/>
    <s v="Information Technology"/>
    <s v="Communications Equipment"/>
    <s v="Schaumburg, Illinois"/>
    <m/>
    <n v="68505"/>
    <s v="1928 (2011)"/>
  </r>
  <r>
    <d v="2019-05-22T00:00:00"/>
    <s v="MSI"/>
    <s v="buy"/>
    <n v="800"/>
    <n v="9"/>
    <s v="2019-05-22"/>
    <n v="148.029999"/>
    <n v="152.990005"/>
    <n v="148.029999"/>
    <n v="152.63000500000001"/>
    <n v="152.09068300000001"/>
    <n v="1310800"/>
    <s v="MSI"/>
    <x v="6"/>
    <s v="&gt;=$100.00"/>
    <n v="100"/>
    <n v="0.125"/>
    <n v="100"/>
    <n v="121672.54640000001"/>
    <s v="MSI"/>
    <s v="Motorola Solutions Inc."/>
    <s v="Information Technology"/>
    <s v="Communications Equipment"/>
    <s v="Schaumburg, Illinois"/>
    <m/>
    <n v="68505"/>
    <s v="1928 (2011)"/>
  </r>
  <r>
    <d v="2019-06-04T00:00:00"/>
    <s v="MSI"/>
    <s v="buy"/>
    <n v="2100"/>
    <n v="17"/>
    <s v="2019-06-04"/>
    <n v="152.85000600000001"/>
    <n v="157.05999800000001"/>
    <n v="152.75"/>
    <n v="156.94000199999999"/>
    <n v="156.38545199999999"/>
    <n v="1536600"/>
    <s v="MSI"/>
    <x v="17"/>
    <s v="&gt;=$100.00"/>
    <n v="100"/>
    <n v="0.125"/>
    <n v="262.5"/>
    <n v="328409.44919999997"/>
    <s v="MSI"/>
    <s v="Motorola Solutions Inc."/>
    <s v="Information Technology"/>
    <s v="Communications Equipment"/>
    <s v="Schaumburg, Illinois"/>
    <m/>
    <n v="68505"/>
    <s v="1928 (2011)"/>
  </r>
  <r>
    <d v="2019-06-04T00:00:00"/>
    <s v="MSI"/>
    <s v="sell"/>
    <n v="1500"/>
    <n v="20"/>
    <s v="2019-06-04"/>
    <n v="152.85000600000001"/>
    <n v="157.05999800000001"/>
    <n v="152.75"/>
    <n v="156.94000199999999"/>
    <n v="156.38545199999999"/>
    <n v="1536600"/>
    <s v="MSI"/>
    <x v="15"/>
    <s v="&gt;=$100.00"/>
    <n v="100"/>
    <n v="0.125"/>
    <n v="187.5"/>
    <n v="234578.17800000001"/>
    <s v="MSI"/>
    <s v="Motorola Solutions Inc."/>
    <s v="Information Technology"/>
    <s v="Communications Equipment"/>
    <s v="Schaumburg, Illinois"/>
    <m/>
    <n v="68505"/>
    <s v="1928 (2011)"/>
  </r>
  <r>
    <d v="2019-06-04T00:00:00"/>
    <s v="MSI"/>
    <s v="sell"/>
    <n v="900"/>
    <n v="19"/>
    <s v="2019-06-04"/>
    <n v="152.85000600000001"/>
    <n v="157.05999800000001"/>
    <n v="152.75"/>
    <n v="156.94000199999999"/>
    <n v="156.38545199999999"/>
    <n v="1536600"/>
    <s v="MSI"/>
    <x v="0"/>
    <s v="&gt;=$100.00"/>
    <n v="100"/>
    <n v="0.125"/>
    <n v="112.5"/>
    <n v="140746.9068"/>
    <s v="MSI"/>
    <s v="Motorola Solutions Inc."/>
    <s v="Information Technology"/>
    <s v="Communications Equipment"/>
    <s v="Schaumburg, Illinois"/>
    <m/>
    <n v="68505"/>
    <s v="1928 (2011)"/>
  </r>
  <r>
    <d v="2019-06-13T00:00:00"/>
    <s v="MSI"/>
    <s v="buy"/>
    <n v="2200"/>
    <n v="14"/>
    <s v="2019-06-13"/>
    <n v="161.979996"/>
    <n v="162.46000699999999"/>
    <n v="159.199997"/>
    <n v="159.949997"/>
    <n v="159.949997"/>
    <n v="764000"/>
    <s v="MSI"/>
    <x v="16"/>
    <s v="&gt;=$100.00"/>
    <n v="100"/>
    <n v="0.125"/>
    <n v="275"/>
    <n v="351889.99339999998"/>
    <s v="MSI"/>
    <s v="Motorola Solutions Inc."/>
    <s v="Information Technology"/>
    <s v="Communications Equipment"/>
    <s v="Schaumburg, Illinois"/>
    <m/>
    <n v="68505"/>
    <s v="1928 (2011)"/>
  </r>
  <r>
    <d v="2019-06-05T00:00:00"/>
    <s v="MSI"/>
    <s v="sell"/>
    <n v="400"/>
    <n v="16"/>
    <s v="2019-06-05"/>
    <n v="157.91999799999999"/>
    <n v="161.30999800000001"/>
    <n v="157.71000699999999"/>
    <n v="160.63000500000001"/>
    <n v="160.062408"/>
    <n v="1447800"/>
    <s v="MSI"/>
    <x v="8"/>
    <s v="&gt;=$100.00"/>
    <n v="100"/>
    <n v="0.125"/>
    <n v="50"/>
    <n v="64024.963199999998"/>
    <s v="MSI"/>
    <s v="Motorola Solutions Inc."/>
    <s v="Information Technology"/>
    <s v="Communications Equipment"/>
    <s v="Schaumburg, Illinois"/>
    <m/>
    <n v="68505"/>
    <s v="1928 (2011)"/>
  </r>
  <r>
    <d v="2019-06-05T00:00:00"/>
    <s v="MSI"/>
    <s v="sell"/>
    <n v="300"/>
    <n v="5"/>
    <s v="2019-06-05"/>
    <n v="157.91999799999999"/>
    <n v="161.30999800000001"/>
    <n v="157.71000699999999"/>
    <n v="160.63000500000001"/>
    <n v="160.062408"/>
    <n v="1447800"/>
    <s v="MSI"/>
    <x v="12"/>
    <s v="&gt;=$100.00"/>
    <n v="100"/>
    <n v="0.125"/>
    <n v="37.5"/>
    <n v="48018.722399999999"/>
    <s v="MSI"/>
    <s v="Motorola Solutions Inc."/>
    <s v="Information Technology"/>
    <s v="Communications Equipment"/>
    <s v="Schaumburg, Illinois"/>
    <m/>
    <n v="68505"/>
    <s v="1928 (2011)"/>
  </r>
  <r>
    <d v="2019-06-14T00:00:00"/>
    <s v="MSI"/>
    <s v="sell"/>
    <n v="3100"/>
    <n v="17"/>
    <s v="2019-06-14"/>
    <n v="160"/>
    <n v="161.050003"/>
    <n v="158.770004"/>
    <n v="160.35000600000001"/>
    <n v="160.35000600000001"/>
    <n v="900900"/>
    <s v="MSI"/>
    <x v="17"/>
    <s v="&gt;=$100.00"/>
    <n v="100"/>
    <n v="0.125"/>
    <n v="387.5"/>
    <n v="497085.01860000001"/>
    <s v="MSI"/>
    <s v="Motorola Solutions Inc."/>
    <s v="Information Technology"/>
    <s v="Communications Equipment"/>
    <s v="Schaumburg, Illinois"/>
    <m/>
    <n v="68505"/>
    <s v="1928 (2011)"/>
  </r>
  <r>
    <d v="2019-06-06T00:00:00"/>
    <s v="MSI"/>
    <s v="sell"/>
    <n v="1000"/>
    <n v="9"/>
    <s v="2019-06-06"/>
    <n v="160.64999399999999"/>
    <n v="161.35000600000001"/>
    <n v="158.91999799999999"/>
    <n v="160.979996"/>
    <n v="160.41116299999999"/>
    <n v="863900"/>
    <s v="MSI"/>
    <x v="6"/>
    <s v="&gt;=$100.00"/>
    <n v="100"/>
    <n v="0.125"/>
    <n v="125"/>
    <n v="160411.163"/>
    <s v="MSI"/>
    <s v="Motorola Solutions Inc."/>
    <s v="Information Technology"/>
    <s v="Communications Equipment"/>
    <s v="Schaumburg, Illinois"/>
    <m/>
    <n v="68505"/>
    <s v="1928 (2011)"/>
  </r>
  <r>
    <d v="2019-06-06T00:00:00"/>
    <s v="MSI"/>
    <s v="buy"/>
    <n v="2000"/>
    <n v="20"/>
    <s v="2019-06-06"/>
    <n v="160.64999399999999"/>
    <n v="161.35000600000001"/>
    <n v="158.91999799999999"/>
    <n v="160.979996"/>
    <n v="160.41116299999999"/>
    <n v="863900"/>
    <s v="MSI"/>
    <x v="15"/>
    <s v="&gt;=$100.00"/>
    <n v="100"/>
    <n v="0.125"/>
    <n v="250"/>
    <n v="320822.326"/>
    <s v="MSI"/>
    <s v="Motorola Solutions Inc."/>
    <s v="Information Technology"/>
    <s v="Communications Equipment"/>
    <s v="Schaumburg, Illinois"/>
    <m/>
    <n v="68505"/>
    <s v="1928 (2011)"/>
  </r>
  <r>
    <d v="2019-06-12T00:00:00"/>
    <s v="MSI"/>
    <s v="sell"/>
    <n v="800"/>
    <n v="16"/>
    <s v="2019-06-12"/>
    <n v="160.91999799999999"/>
    <n v="161.529999"/>
    <n v="160"/>
    <n v="161.30999800000001"/>
    <n v="160.740005"/>
    <n v="911900"/>
    <s v="MSI"/>
    <x v="8"/>
    <s v="&gt;=$100.00"/>
    <n v="100"/>
    <n v="0.125"/>
    <n v="100"/>
    <n v="128592.004"/>
    <s v="MSI"/>
    <s v="Motorola Solutions Inc."/>
    <s v="Information Technology"/>
    <s v="Communications Equipment"/>
    <s v="Schaumburg, Illinois"/>
    <m/>
    <n v="68505"/>
    <s v="1928 (2011)"/>
  </r>
  <r>
    <d v="2019-06-10T00:00:00"/>
    <s v="MSI"/>
    <s v="sell"/>
    <n v="1800"/>
    <n v="13"/>
    <s v="2019-06-10"/>
    <n v="163.58999600000001"/>
    <n v="164.270004"/>
    <n v="161.179993"/>
    <n v="161.509995"/>
    <n v="160.93928500000001"/>
    <n v="1019500"/>
    <s v="MSI"/>
    <x v="13"/>
    <s v="&gt;=$100.00"/>
    <n v="100"/>
    <n v="0.125"/>
    <n v="225"/>
    <n v="289690.71299999999"/>
    <s v="MSI"/>
    <s v="Motorola Solutions Inc."/>
    <s v="Information Technology"/>
    <s v="Communications Equipment"/>
    <s v="Schaumburg, Illinois"/>
    <m/>
    <n v="68505"/>
    <s v="1928 (2011)"/>
  </r>
  <r>
    <d v="2019-06-10T00:00:00"/>
    <s v="MSI"/>
    <s v="buy"/>
    <n v="200"/>
    <n v="7"/>
    <s v="2019-06-10"/>
    <n v="163.58999600000001"/>
    <n v="164.270004"/>
    <n v="161.179993"/>
    <n v="161.509995"/>
    <n v="160.93928500000001"/>
    <n v="1019500"/>
    <s v="MSI"/>
    <x v="7"/>
    <s v="&gt;=$100.00"/>
    <n v="100"/>
    <n v="0.125"/>
    <n v="25"/>
    <n v="32187.857"/>
    <s v="MSI"/>
    <s v="Motorola Solutions Inc."/>
    <s v="Information Technology"/>
    <s v="Communications Equipment"/>
    <s v="Schaumburg, Illinois"/>
    <m/>
    <n v="68505"/>
    <s v="1928 (2011)"/>
  </r>
  <r>
    <d v="2019-06-10T00:00:00"/>
    <s v="MSI"/>
    <s v="buy"/>
    <n v="300"/>
    <n v="6"/>
    <s v="2019-06-10"/>
    <n v="163.58999600000001"/>
    <n v="164.270004"/>
    <n v="161.179993"/>
    <n v="161.509995"/>
    <n v="160.93928500000001"/>
    <n v="1019500"/>
    <s v="MSI"/>
    <x v="5"/>
    <s v="&gt;=$100.00"/>
    <n v="100"/>
    <n v="0.125"/>
    <n v="37.5"/>
    <n v="48281.785500000013"/>
    <s v="MSI"/>
    <s v="Motorola Solutions Inc."/>
    <s v="Information Technology"/>
    <s v="Communications Equipment"/>
    <s v="Schaumburg, Illinois"/>
    <m/>
    <n v="68505"/>
    <s v="1928 (2011)"/>
  </r>
  <r>
    <d v="2019-06-10T00:00:00"/>
    <s v="MSI"/>
    <s v="sell"/>
    <n v="300"/>
    <n v="2"/>
    <s v="2019-06-10"/>
    <n v="163.58999600000001"/>
    <n v="164.270004"/>
    <n v="161.179993"/>
    <n v="161.509995"/>
    <n v="160.93928500000001"/>
    <n v="1019500"/>
    <s v="MSI"/>
    <x v="10"/>
    <s v="&gt;=$100.00"/>
    <n v="100"/>
    <n v="0.125"/>
    <n v="37.5"/>
    <n v="48281.785500000013"/>
    <s v="MSI"/>
    <s v="Motorola Solutions Inc."/>
    <s v="Information Technology"/>
    <s v="Communications Equipment"/>
    <s v="Schaumburg, Illinois"/>
    <m/>
    <n v="68505"/>
    <s v="1928 (2011)"/>
  </r>
  <r>
    <d v="2019-06-07T00:00:00"/>
    <s v="MSI"/>
    <s v="sell"/>
    <n v="2500"/>
    <n v="12"/>
    <s v="2019-06-07"/>
    <n v="161.60000600000001"/>
    <n v="163.779999"/>
    <n v="160.979996"/>
    <n v="163.58000200000001"/>
    <n v="163.00198399999999"/>
    <n v="637200"/>
    <s v="MSI"/>
    <x v="11"/>
    <s v="&gt;=$100.00"/>
    <n v="100"/>
    <n v="0.125"/>
    <n v="312.5"/>
    <n v="407504.96"/>
    <s v="MSI"/>
    <s v="Motorola Solutions Inc."/>
    <s v="Information Technology"/>
    <s v="Communications Equipment"/>
    <s v="Schaumburg, Illinois"/>
    <m/>
    <n v="68505"/>
    <s v="1928 (2011)"/>
  </r>
  <r>
    <d v="2019-06-17T00:00:00"/>
    <s v="MSI"/>
    <s v="sell"/>
    <n v="1900"/>
    <n v="18"/>
    <s v="2019-06-17"/>
    <n v="161.070007"/>
    <n v="163.990005"/>
    <n v="160.53999300000001"/>
    <n v="163.83999600000001"/>
    <n v="163.83999600000001"/>
    <n v="1164000"/>
    <s v="MSI"/>
    <x v="18"/>
    <s v="&gt;=$100.00"/>
    <n v="100"/>
    <n v="0.125"/>
    <n v="237.5"/>
    <n v="311295.99239999999"/>
    <s v="MSI"/>
    <s v="Motorola Solutions Inc."/>
    <s v="Information Technology"/>
    <s v="Communications Equipment"/>
    <s v="Schaumburg, Illinois"/>
    <m/>
    <n v="68505"/>
    <s v="1928 (2011)"/>
  </r>
  <r>
    <d v="2019-06-17T00:00:00"/>
    <s v="MSI"/>
    <s v="buy"/>
    <n v="900"/>
    <n v="12"/>
    <s v="2019-06-17"/>
    <n v="161.070007"/>
    <n v="163.990005"/>
    <n v="160.53999300000001"/>
    <n v="163.83999600000001"/>
    <n v="163.83999600000001"/>
    <n v="1164000"/>
    <s v="MSI"/>
    <x v="11"/>
    <s v="&gt;=$100.00"/>
    <n v="100"/>
    <n v="0.125"/>
    <n v="112.5"/>
    <n v="147455.9964"/>
    <s v="MSI"/>
    <s v="Motorola Solutions Inc."/>
    <s v="Information Technology"/>
    <s v="Communications Equipment"/>
    <s v="Schaumburg, Illinois"/>
    <m/>
    <n v="68505"/>
    <s v="1928 (2011)"/>
  </r>
  <r>
    <d v="2019-06-25T00:00:00"/>
    <s v="MSI"/>
    <s v="buy"/>
    <n v="1400"/>
    <n v="15"/>
    <s v="2019-06-25"/>
    <n v="165.88999899999999"/>
    <n v="166.80999800000001"/>
    <n v="164.070007"/>
    <n v="164.19000199999999"/>
    <n v="164.19000199999999"/>
    <n v="958000"/>
    <s v="MSI"/>
    <x v="9"/>
    <s v="&gt;=$100.00"/>
    <n v="100"/>
    <n v="0.125"/>
    <n v="175"/>
    <n v="229866.00279999999"/>
    <s v="MSI"/>
    <s v="Motorola Solutions Inc."/>
    <s v="Information Technology"/>
    <s v="Communications Equipment"/>
    <s v="Schaumburg, Illinois"/>
    <m/>
    <n v="68505"/>
    <s v="1928 (2011)"/>
  </r>
  <r>
    <d v="2019-06-27T00:00:00"/>
    <s v="MSI"/>
    <s v="buy"/>
    <n v="1600"/>
    <n v="19"/>
    <s v="2019-06-27"/>
    <n v="165.38999899999999"/>
    <n v="165.990005"/>
    <n v="163.58999600000001"/>
    <n v="164.60000600000001"/>
    <n v="164.60000600000001"/>
    <n v="706800"/>
    <s v="MSI"/>
    <x v="0"/>
    <s v="&gt;=$100.00"/>
    <n v="100"/>
    <n v="0.125"/>
    <n v="200"/>
    <n v="263360.00959999999"/>
    <s v="MSI"/>
    <s v="Motorola Solutions Inc."/>
    <s v="Information Technology"/>
    <s v="Communications Equipment"/>
    <s v="Schaumburg, Illinois"/>
    <m/>
    <n v="68505"/>
    <s v="1928 (2011)"/>
  </r>
  <r>
    <d v="2019-06-26T00:00:00"/>
    <s v="MSI"/>
    <s v="sell"/>
    <n v="800"/>
    <n v="8"/>
    <s v="2019-06-26"/>
    <n v="165.25"/>
    <n v="166.970001"/>
    <n v="164.740005"/>
    <n v="164.88000500000001"/>
    <n v="164.88000500000001"/>
    <n v="1071800"/>
    <s v="MSI"/>
    <x v="4"/>
    <s v="&gt;=$100.00"/>
    <n v="100"/>
    <n v="0.125"/>
    <n v="100"/>
    <n v="131904.00399999999"/>
    <s v="MSI"/>
    <s v="Motorola Solutions Inc."/>
    <s v="Information Technology"/>
    <s v="Communications Equipment"/>
    <s v="Schaumburg, Illinois"/>
    <m/>
    <n v="68505"/>
    <s v="1928 (2011)"/>
  </r>
  <r>
    <d v="2019-06-26T00:00:00"/>
    <s v="MSI"/>
    <s v="buy"/>
    <n v="1500"/>
    <n v="18"/>
    <s v="2019-06-26"/>
    <n v="165.25"/>
    <n v="166.970001"/>
    <n v="164.740005"/>
    <n v="164.88000500000001"/>
    <n v="164.88000500000001"/>
    <n v="1071800"/>
    <s v="MSI"/>
    <x v="18"/>
    <s v="&gt;=$100.00"/>
    <n v="100"/>
    <n v="0.125"/>
    <n v="187.5"/>
    <n v="247320.00750000001"/>
    <s v="MSI"/>
    <s v="Motorola Solutions Inc."/>
    <s v="Information Technology"/>
    <s v="Communications Equipment"/>
    <s v="Schaumburg, Illinois"/>
    <m/>
    <n v="68505"/>
    <s v="1928 (2011)"/>
  </r>
  <r>
    <d v="2019-06-21T00:00:00"/>
    <s v="MSI"/>
    <s v="buy"/>
    <n v="2100"/>
    <n v="12"/>
    <s v="2019-06-21"/>
    <n v="167.16000399999999"/>
    <n v="167.479996"/>
    <n v="165"/>
    <n v="165.08999600000001"/>
    <n v="165.08999600000001"/>
    <n v="1615400"/>
    <s v="MSI"/>
    <x v="11"/>
    <s v="&gt;=$100.00"/>
    <n v="100"/>
    <n v="0.125"/>
    <n v="262.5"/>
    <n v="346688.99160000001"/>
    <s v="MSI"/>
    <s v="Motorola Solutions Inc."/>
    <s v="Information Technology"/>
    <s v="Communications Equipment"/>
    <s v="Schaumburg, Illinois"/>
    <m/>
    <n v="68505"/>
    <s v="1928 (2011)"/>
  </r>
  <r>
    <d v="2019-06-18T00:00:00"/>
    <s v="MSI"/>
    <s v="sell"/>
    <n v="1800"/>
    <n v="16"/>
    <s v="2019-06-18"/>
    <n v="164.16000399999999"/>
    <n v="166.03999300000001"/>
    <n v="163.55999800000001"/>
    <n v="165.08999600000001"/>
    <n v="165.08999600000001"/>
    <n v="1186600"/>
    <s v="MSI"/>
    <x v="8"/>
    <s v="&gt;=$100.00"/>
    <n v="100"/>
    <n v="0.125"/>
    <n v="225"/>
    <n v="297161.99280000001"/>
    <s v="MSI"/>
    <s v="Motorola Solutions Inc."/>
    <s v="Information Technology"/>
    <s v="Communications Equipment"/>
    <s v="Schaumburg, Illinois"/>
    <m/>
    <n v="68505"/>
    <s v="1928 (2011)"/>
  </r>
  <r>
    <d v="2019-06-18T00:00:00"/>
    <s v="MSI"/>
    <s v="buy"/>
    <n v="2200"/>
    <n v="18"/>
    <s v="2019-06-18"/>
    <n v="164.16000399999999"/>
    <n v="166.03999300000001"/>
    <n v="163.55999800000001"/>
    <n v="165.08999600000001"/>
    <n v="165.08999600000001"/>
    <n v="1186600"/>
    <s v="MSI"/>
    <x v="18"/>
    <s v="&gt;=$100.00"/>
    <n v="100"/>
    <n v="0.125"/>
    <n v="275"/>
    <n v="363197.99119999999"/>
    <s v="MSI"/>
    <s v="Motorola Solutions Inc."/>
    <s v="Information Technology"/>
    <s v="Communications Equipment"/>
    <s v="Schaumburg, Illinois"/>
    <m/>
    <n v="68505"/>
    <s v="1928 (2011)"/>
  </r>
  <r>
    <d v="2019-06-18T00:00:00"/>
    <s v="MSI"/>
    <s v="sell"/>
    <n v="100"/>
    <n v="7"/>
    <s v="2019-06-18"/>
    <n v="164.16000399999999"/>
    <n v="166.03999300000001"/>
    <n v="163.55999800000001"/>
    <n v="165.08999600000001"/>
    <n v="165.08999600000001"/>
    <n v="1186600"/>
    <s v="MSI"/>
    <x v="7"/>
    <s v="&gt;=$100.00"/>
    <n v="100"/>
    <n v="0.125"/>
    <n v="12.5"/>
    <n v="16508.999599999999"/>
    <s v="MSI"/>
    <s v="Motorola Solutions Inc."/>
    <s v="Information Technology"/>
    <s v="Communications Equipment"/>
    <s v="Schaumburg, Illinois"/>
    <m/>
    <n v="68505"/>
    <s v="1928 (2011)"/>
  </r>
  <r>
    <d v="2019-06-18T00:00:00"/>
    <s v="MSI"/>
    <s v="sell"/>
    <n v="1400"/>
    <n v="13"/>
    <s v="2019-06-18"/>
    <n v="164.16000399999999"/>
    <n v="166.03999300000001"/>
    <n v="163.55999800000001"/>
    <n v="165.08999600000001"/>
    <n v="165.08999600000001"/>
    <n v="1186600"/>
    <s v="MSI"/>
    <x v="13"/>
    <s v="&gt;=$100.00"/>
    <n v="100"/>
    <n v="0.125"/>
    <n v="175"/>
    <n v="231125.9944"/>
    <s v="MSI"/>
    <s v="Motorola Solutions Inc."/>
    <s v="Information Technology"/>
    <s v="Communications Equipment"/>
    <s v="Schaumburg, Illinois"/>
    <m/>
    <n v="68505"/>
    <s v="1928 (2011)"/>
  </r>
  <r>
    <d v="2019-06-19T00:00:00"/>
    <s v="MSI"/>
    <s v="sell"/>
    <n v="2800"/>
    <n v="19"/>
    <s v="2019-06-19"/>
    <n v="165.25"/>
    <n v="166.85000600000001"/>
    <n v="164.029999"/>
    <n v="166.53999300000001"/>
    <n v="166.53999300000001"/>
    <n v="1052300"/>
    <s v="MSI"/>
    <x v="0"/>
    <s v="&gt;=$100.00"/>
    <n v="100"/>
    <n v="0.125"/>
    <n v="350"/>
    <n v="466311.9804"/>
    <s v="MSI"/>
    <s v="Motorola Solutions Inc."/>
    <s v="Information Technology"/>
    <s v="Communications Equipment"/>
    <s v="Schaumburg, Illinois"/>
    <m/>
    <n v="68505"/>
    <s v="1928 (2011)"/>
  </r>
  <r>
    <d v="2019-06-19T00:00:00"/>
    <s v="MSI"/>
    <s v="buy"/>
    <n v="600"/>
    <n v="3"/>
    <s v="2019-06-19"/>
    <n v="165.25"/>
    <n v="166.85000600000001"/>
    <n v="164.029999"/>
    <n v="166.53999300000001"/>
    <n v="166.53999300000001"/>
    <n v="1052300"/>
    <s v="MSI"/>
    <x v="3"/>
    <s v="&gt;=$100.00"/>
    <n v="100"/>
    <n v="0.125"/>
    <n v="75"/>
    <n v="99923.995800000004"/>
    <s v="MSI"/>
    <s v="Motorola Solutions Inc."/>
    <s v="Information Technology"/>
    <s v="Communications Equipment"/>
    <s v="Schaumburg, Illinois"/>
    <m/>
    <n v="68505"/>
    <s v="1928 (2011)"/>
  </r>
  <r>
    <d v="2019-06-19T00:00:00"/>
    <s v="MSI"/>
    <s v="sell"/>
    <n v="1300"/>
    <n v="11"/>
    <s v="2019-06-19"/>
    <n v="165.25"/>
    <n v="166.85000600000001"/>
    <n v="164.029999"/>
    <n v="166.53999300000001"/>
    <n v="166.53999300000001"/>
    <n v="1052300"/>
    <s v="MSI"/>
    <x v="1"/>
    <s v="&gt;=$100.00"/>
    <n v="100"/>
    <n v="0.125"/>
    <n v="162.5"/>
    <n v="216501.9909"/>
    <s v="MSI"/>
    <s v="Motorola Solutions Inc."/>
    <s v="Information Technology"/>
    <s v="Communications Equipment"/>
    <s v="Schaumburg, Illinois"/>
    <m/>
    <n v="68505"/>
    <s v="1928 (2011)"/>
  </r>
  <r>
    <d v="2019-06-28T00:00:00"/>
    <s v="MSI"/>
    <s v="buy"/>
    <n v="400"/>
    <n v="9"/>
    <s v="2019-06-28"/>
    <n v="164.990005"/>
    <n v="166.949997"/>
    <n v="163.429993"/>
    <n v="166.729996"/>
    <n v="166.729996"/>
    <n v="2931200"/>
    <s v="MSI"/>
    <x v="6"/>
    <s v="&gt;=$100.00"/>
    <n v="100"/>
    <n v="0.125"/>
    <n v="50"/>
    <n v="66691.998399999997"/>
    <s v="MSI"/>
    <s v="Motorola Solutions Inc."/>
    <s v="Information Technology"/>
    <s v="Communications Equipment"/>
    <s v="Schaumburg, Illinois"/>
    <m/>
    <n v="68505"/>
    <s v="1928 (2011)"/>
  </r>
  <r>
    <d v="2019-06-26T00:00:00"/>
    <s v="CRM"/>
    <s v="buy"/>
    <n v="1100"/>
    <n v="16"/>
    <s v="2019-06-26"/>
    <n v="151.279999"/>
    <n v="151.38000500000001"/>
    <n v="148.91999799999999"/>
    <n v="149.03999300000001"/>
    <n v="149.03999300000001"/>
    <n v="5844900"/>
    <s v="CRM"/>
    <x v="8"/>
    <s v="&gt;=$100.00"/>
    <n v="100"/>
    <n v="0.125"/>
    <n v="137.5"/>
    <n v="163943.99230000001"/>
    <s v="CRM"/>
    <s v="Salesforce.com"/>
    <s v="Information Technology"/>
    <s v="Internet Software &amp; Services"/>
    <s v="San Francisco, California"/>
    <d v="2008-09-15T00:00:00"/>
    <n v="1108524"/>
    <m/>
  </r>
  <r>
    <d v="2019-06-26T00:00:00"/>
    <s v="CRM"/>
    <s v="buy"/>
    <n v="600"/>
    <n v="13"/>
    <s v="2019-06-26"/>
    <n v="151.279999"/>
    <n v="151.38000500000001"/>
    <n v="148.91999799999999"/>
    <n v="149.03999300000001"/>
    <n v="149.03999300000001"/>
    <n v="5844900"/>
    <s v="CRM"/>
    <x v="13"/>
    <s v="&gt;=$100.00"/>
    <n v="100"/>
    <n v="0.125"/>
    <n v="75"/>
    <n v="89423.995800000004"/>
    <s v="CRM"/>
    <s v="Salesforce.com"/>
    <s v="Information Technology"/>
    <s v="Internet Software &amp; Services"/>
    <s v="San Francisco, California"/>
    <d v="2008-09-15T00:00:00"/>
    <n v="1108524"/>
    <m/>
  </r>
  <r>
    <d v="2019-06-26T00:00:00"/>
    <s v="CRM"/>
    <s v="sell"/>
    <n v="1300"/>
    <n v="12"/>
    <s v="2019-06-26"/>
    <n v="151.279999"/>
    <n v="151.38000500000001"/>
    <n v="148.91999799999999"/>
    <n v="149.03999300000001"/>
    <n v="149.03999300000001"/>
    <n v="5844900"/>
    <s v="CRM"/>
    <x v="11"/>
    <s v="&gt;=$100.00"/>
    <n v="100"/>
    <n v="0.125"/>
    <n v="162.5"/>
    <n v="193751.9909"/>
    <s v="CRM"/>
    <s v="Salesforce.com"/>
    <s v="Information Technology"/>
    <s v="Internet Software &amp; Services"/>
    <s v="San Francisco, California"/>
    <d v="2008-09-15T00:00:00"/>
    <n v="1108524"/>
    <m/>
  </r>
  <r>
    <d v="2019-06-26T00:00:00"/>
    <s v="CRM"/>
    <s v="buy"/>
    <n v="1300"/>
    <n v="18"/>
    <s v="2019-06-26"/>
    <n v="151.279999"/>
    <n v="151.38000500000001"/>
    <n v="148.91999799999999"/>
    <n v="149.03999300000001"/>
    <n v="149.03999300000001"/>
    <n v="5844900"/>
    <s v="CRM"/>
    <x v="18"/>
    <s v="&gt;=$100.00"/>
    <n v="100"/>
    <n v="0.125"/>
    <n v="162.5"/>
    <n v="193751.9909"/>
    <s v="CRM"/>
    <s v="Salesforce.com"/>
    <s v="Information Technology"/>
    <s v="Internet Software &amp; Services"/>
    <s v="San Francisco, California"/>
    <d v="2008-09-15T00:00:00"/>
    <n v="1108524"/>
    <m/>
  </r>
  <r>
    <d v="2019-06-25T00:00:00"/>
    <s v="CRM"/>
    <s v="buy"/>
    <n v="1400"/>
    <n v="18"/>
    <s v="2019-06-25"/>
    <n v="152.83000200000001"/>
    <n v="152.970001"/>
    <n v="148.58999600000001"/>
    <n v="149.33999600000001"/>
    <n v="149.33999600000001"/>
    <n v="7362500"/>
    <s v="CRM"/>
    <x v="18"/>
    <s v="&gt;=$100.00"/>
    <n v="100"/>
    <n v="0.125"/>
    <n v="175"/>
    <n v="209075.9944"/>
    <s v="CRM"/>
    <s v="Salesforce.com"/>
    <s v="Information Technology"/>
    <s v="Internet Software &amp; Services"/>
    <s v="San Francisco, California"/>
    <d v="2008-09-15T00:00:00"/>
    <n v="1108524"/>
    <m/>
  </r>
  <r>
    <d v="2019-06-25T00:00:00"/>
    <s v="CRM"/>
    <s v="sell"/>
    <n v="700"/>
    <n v="8"/>
    <s v="2019-06-25"/>
    <n v="152.83000200000001"/>
    <n v="152.970001"/>
    <n v="148.58999600000001"/>
    <n v="149.33999600000001"/>
    <n v="149.33999600000001"/>
    <n v="7362500"/>
    <s v="CRM"/>
    <x v="4"/>
    <s v="&gt;=$100.00"/>
    <n v="100"/>
    <n v="0.125"/>
    <n v="87.5"/>
    <n v="104537.9972"/>
    <s v="CRM"/>
    <s v="Salesforce.com"/>
    <s v="Information Technology"/>
    <s v="Internet Software &amp; Services"/>
    <s v="San Francisco, California"/>
    <d v="2008-09-15T00:00:00"/>
    <n v="1108524"/>
    <m/>
  </r>
  <r>
    <d v="2019-06-25T00:00:00"/>
    <s v="CRM"/>
    <s v="buy"/>
    <n v="800"/>
    <n v="10"/>
    <s v="2019-06-25"/>
    <n v="152.83000200000001"/>
    <n v="152.970001"/>
    <n v="148.58999600000001"/>
    <n v="149.33999600000001"/>
    <n v="149.33999600000001"/>
    <n v="7362500"/>
    <s v="CRM"/>
    <x v="2"/>
    <s v="&gt;=$100.00"/>
    <n v="100"/>
    <n v="0.125"/>
    <n v="100"/>
    <n v="119471.99679999999"/>
    <s v="CRM"/>
    <s v="Salesforce.com"/>
    <s v="Information Technology"/>
    <s v="Internet Software &amp; Services"/>
    <s v="San Francisco, California"/>
    <d v="2008-09-15T00:00:00"/>
    <n v="1108524"/>
    <m/>
  </r>
  <r>
    <d v="2019-06-14T00:00:00"/>
    <s v="CRM"/>
    <s v="sell"/>
    <n v="1200"/>
    <n v="14"/>
    <s v="2019-06-14"/>
    <n v="151.03999300000001"/>
    <n v="151.979996"/>
    <n v="149.479996"/>
    <n v="150.009995"/>
    <n v="150.009995"/>
    <n v="6248200"/>
    <s v="CRM"/>
    <x v="16"/>
    <s v="&gt;=$100.00"/>
    <n v="100"/>
    <n v="0.125"/>
    <n v="150"/>
    <n v="180011.99400000001"/>
    <s v="CRM"/>
    <s v="Salesforce.com"/>
    <s v="Information Technology"/>
    <s v="Internet Software &amp; Services"/>
    <s v="San Francisco, California"/>
    <d v="2008-09-15T00:00:00"/>
    <n v="1108524"/>
    <m/>
  </r>
  <r>
    <d v="2019-06-14T00:00:00"/>
    <s v="CRM"/>
    <s v="sell"/>
    <n v="1400"/>
    <n v="18"/>
    <s v="2019-06-14"/>
    <n v="151.03999300000001"/>
    <n v="151.979996"/>
    <n v="149.479996"/>
    <n v="150.009995"/>
    <n v="150.009995"/>
    <n v="6248200"/>
    <s v="CRM"/>
    <x v="18"/>
    <s v="&gt;=$100.00"/>
    <n v="100"/>
    <n v="0.125"/>
    <n v="175"/>
    <n v="210013.99299999999"/>
    <s v="CRM"/>
    <s v="Salesforce.com"/>
    <s v="Information Technology"/>
    <s v="Internet Software &amp; Services"/>
    <s v="San Francisco, California"/>
    <d v="2008-09-15T00:00:00"/>
    <n v="1108524"/>
    <m/>
  </r>
  <r>
    <d v="2019-06-11T00:00:00"/>
    <s v="CRM"/>
    <s v="sell"/>
    <n v="2600"/>
    <n v="19"/>
    <s v="2019-06-11"/>
    <n v="155.30999800000001"/>
    <n v="155.71000699999999"/>
    <n v="148.78999300000001"/>
    <n v="150.14999399999999"/>
    <n v="150.14999399999999"/>
    <n v="15214300"/>
    <s v="CRM"/>
    <x v="0"/>
    <s v="&gt;=$100.00"/>
    <n v="100"/>
    <n v="0.125"/>
    <n v="325"/>
    <n v="390389.98440000002"/>
    <s v="CRM"/>
    <s v="Salesforce.com"/>
    <s v="Information Technology"/>
    <s v="Internet Software &amp; Services"/>
    <s v="San Francisco, California"/>
    <d v="2008-09-15T00:00:00"/>
    <n v="1108524"/>
    <m/>
  </r>
  <r>
    <d v="2019-06-11T00:00:00"/>
    <s v="CRM"/>
    <s v="buy"/>
    <n v="1700"/>
    <n v="15"/>
    <s v="2019-06-11"/>
    <n v="155.30999800000001"/>
    <n v="155.71000699999999"/>
    <n v="148.78999300000001"/>
    <n v="150.14999399999999"/>
    <n v="150.14999399999999"/>
    <n v="15214300"/>
    <s v="CRM"/>
    <x v="9"/>
    <s v="&gt;=$100.00"/>
    <n v="100"/>
    <n v="0.125"/>
    <n v="212.5"/>
    <n v="255254.98980000001"/>
    <s v="CRM"/>
    <s v="Salesforce.com"/>
    <s v="Information Technology"/>
    <s v="Internet Software &amp; Services"/>
    <s v="San Francisco, California"/>
    <d v="2008-09-15T00:00:00"/>
    <n v="1108524"/>
    <m/>
  </r>
  <r>
    <d v="2019-06-11T00:00:00"/>
    <s v="CRM"/>
    <s v="buy"/>
    <n v="1800"/>
    <n v="20"/>
    <s v="2019-06-11"/>
    <n v="155.30999800000001"/>
    <n v="155.71000699999999"/>
    <n v="148.78999300000001"/>
    <n v="150.14999399999999"/>
    <n v="150.14999399999999"/>
    <n v="15214300"/>
    <s v="CRM"/>
    <x v="15"/>
    <s v="&gt;=$100.00"/>
    <n v="100"/>
    <n v="0.125"/>
    <n v="225"/>
    <n v="270269.98920000001"/>
    <s v="CRM"/>
    <s v="Salesforce.com"/>
    <s v="Information Technology"/>
    <s v="Internet Software &amp; Services"/>
    <s v="San Francisco, California"/>
    <d v="2008-09-15T00:00:00"/>
    <n v="1108524"/>
    <m/>
  </r>
  <r>
    <d v="2019-06-17T00:00:00"/>
    <s v="CRM"/>
    <s v="buy"/>
    <n v="800"/>
    <n v="10"/>
    <s v="2019-06-17"/>
    <n v="150.199997"/>
    <n v="151.279999"/>
    <n v="149.86999499999999"/>
    <n v="150.28999300000001"/>
    <n v="150.28999300000001"/>
    <n v="4491800"/>
    <s v="CRM"/>
    <x v="2"/>
    <s v="&gt;=$100.00"/>
    <n v="100"/>
    <n v="0.125"/>
    <n v="100"/>
    <n v="120231.9944"/>
    <s v="CRM"/>
    <s v="Salesforce.com"/>
    <s v="Information Technology"/>
    <s v="Internet Software &amp; Services"/>
    <s v="San Francisco, California"/>
    <d v="2008-09-15T00:00:00"/>
    <n v="1108524"/>
    <m/>
  </r>
  <r>
    <d v="2019-06-18T00:00:00"/>
    <s v="CRM"/>
    <s v="sell"/>
    <n v="500"/>
    <n v="14"/>
    <s v="2019-06-18"/>
    <n v="151.88000500000001"/>
    <n v="152.949997"/>
    <n v="150.5"/>
    <n v="150.58999600000001"/>
    <n v="150.58999600000001"/>
    <n v="7317800"/>
    <s v="CRM"/>
    <x v="16"/>
    <s v="&gt;=$100.00"/>
    <n v="100"/>
    <n v="0.125"/>
    <n v="62.5"/>
    <n v="75294.998000000007"/>
    <s v="CRM"/>
    <s v="Salesforce.com"/>
    <s v="Information Technology"/>
    <s v="Internet Software &amp; Services"/>
    <s v="San Francisco, California"/>
    <d v="2008-09-15T00:00:00"/>
    <n v="1108524"/>
    <m/>
  </r>
  <r>
    <d v="2019-06-27T00:00:00"/>
    <s v="CRM"/>
    <s v="sell"/>
    <n v="2300"/>
    <n v="16"/>
    <s v="2019-06-27"/>
    <n v="149.88999899999999"/>
    <n v="150.759995"/>
    <n v="148.470001"/>
    <n v="150.69000199999999"/>
    <n v="150.69000199999999"/>
    <n v="6832800"/>
    <s v="CRM"/>
    <x v="8"/>
    <s v="&gt;=$100.00"/>
    <n v="100"/>
    <n v="0.125"/>
    <n v="287.5"/>
    <n v="346587.00459999999"/>
    <s v="CRM"/>
    <s v="Salesforce.com"/>
    <s v="Information Technology"/>
    <s v="Internet Software &amp; Services"/>
    <s v="San Francisco, California"/>
    <d v="2008-09-15T00:00:00"/>
    <n v="1108524"/>
    <m/>
  </r>
  <r>
    <d v="2019-06-27T00:00:00"/>
    <s v="CRM"/>
    <s v="sell"/>
    <n v="700"/>
    <n v="10"/>
    <s v="2019-06-27"/>
    <n v="149.88999899999999"/>
    <n v="150.759995"/>
    <n v="148.470001"/>
    <n v="150.69000199999999"/>
    <n v="150.69000199999999"/>
    <n v="6832800"/>
    <s v="CRM"/>
    <x v="2"/>
    <s v="&gt;=$100.00"/>
    <n v="100"/>
    <n v="0.125"/>
    <n v="87.5"/>
    <n v="105483.00139999999"/>
    <s v="CRM"/>
    <s v="Salesforce.com"/>
    <s v="Information Technology"/>
    <s v="Internet Software &amp; Services"/>
    <s v="San Francisco, California"/>
    <d v="2008-09-15T00:00:00"/>
    <n v="1108524"/>
    <m/>
  </r>
  <r>
    <d v="2019-06-04T00:00:00"/>
    <s v="CRM"/>
    <s v="sell"/>
    <n v="1200"/>
    <n v="12"/>
    <s v="2019-06-04"/>
    <n v="146.050003"/>
    <n v="150.91999799999999"/>
    <n v="142.509995"/>
    <n v="150.80999800000001"/>
    <n v="150.80999800000001"/>
    <n v="12375100"/>
    <s v="CRM"/>
    <x v="11"/>
    <s v="&gt;=$100.00"/>
    <n v="100"/>
    <n v="0.125"/>
    <n v="150"/>
    <n v="180971.9976"/>
    <s v="CRM"/>
    <s v="Salesforce.com"/>
    <s v="Information Technology"/>
    <s v="Internet Software &amp; Services"/>
    <s v="San Francisco, California"/>
    <d v="2008-09-15T00:00:00"/>
    <n v="1108524"/>
    <m/>
  </r>
  <r>
    <d v="2019-06-12T00:00:00"/>
    <s v="CRM"/>
    <s v="sell"/>
    <n v="200"/>
    <n v="2"/>
    <s v="2019-06-12"/>
    <n v="151.11000100000001"/>
    <n v="152.320007"/>
    <n v="150.14999399999999"/>
    <n v="151.279999"/>
    <n v="151.279999"/>
    <n v="7161300"/>
    <s v="CRM"/>
    <x v="10"/>
    <s v="&gt;=$100.00"/>
    <n v="100"/>
    <n v="0.125"/>
    <n v="25"/>
    <n v="30255.999800000001"/>
    <s v="CRM"/>
    <s v="Salesforce.com"/>
    <s v="Information Technology"/>
    <s v="Internet Software &amp; Services"/>
    <s v="San Francisco, California"/>
    <d v="2008-09-15T00:00:00"/>
    <n v="1108524"/>
    <m/>
  </r>
  <r>
    <d v="2019-06-12T00:00:00"/>
    <s v="CRM"/>
    <s v="sell"/>
    <n v="1400"/>
    <n v="13"/>
    <s v="2019-06-12"/>
    <n v="151.11000100000001"/>
    <n v="152.320007"/>
    <n v="150.14999399999999"/>
    <n v="151.279999"/>
    <n v="151.279999"/>
    <n v="7161300"/>
    <s v="CRM"/>
    <x v="13"/>
    <s v="&gt;=$100.00"/>
    <n v="100"/>
    <n v="0.125"/>
    <n v="175"/>
    <n v="211791.99859999999"/>
    <s v="CRM"/>
    <s v="Salesforce.com"/>
    <s v="Information Technology"/>
    <s v="Internet Software &amp; Services"/>
    <s v="San Francisco, California"/>
    <d v="2008-09-15T00:00:00"/>
    <n v="1108524"/>
    <m/>
  </r>
  <r>
    <d v="2019-06-12T00:00:00"/>
    <s v="CRM"/>
    <s v="sell"/>
    <n v="1400"/>
    <n v="20"/>
    <s v="2019-06-12"/>
    <n v="151.11000100000001"/>
    <n v="152.320007"/>
    <n v="150.14999399999999"/>
    <n v="151.279999"/>
    <n v="151.279999"/>
    <n v="7161300"/>
    <s v="CRM"/>
    <x v="15"/>
    <s v="&gt;=$100.00"/>
    <n v="100"/>
    <n v="0.125"/>
    <n v="175"/>
    <n v="211791.99859999999"/>
    <s v="CRM"/>
    <s v="Salesforce.com"/>
    <s v="Information Technology"/>
    <s v="Internet Software &amp; Services"/>
    <s v="San Francisco, California"/>
    <d v="2008-09-15T00:00:00"/>
    <n v="1108524"/>
    <m/>
  </r>
  <r>
    <d v="2019-06-13T00:00:00"/>
    <s v="CRM"/>
    <s v="buy"/>
    <n v="2300"/>
    <n v="19"/>
    <s v="2019-06-13"/>
    <n v="152.16000399999999"/>
    <n v="152.240005"/>
    <n v="150.25"/>
    <n v="151.33999600000001"/>
    <n v="151.33999600000001"/>
    <n v="5173800"/>
    <s v="CRM"/>
    <x v="0"/>
    <s v="&gt;=$100.00"/>
    <n v="100"/>
    <n v="0.125"/>
    <n v="287.5"/>
    <n v="348081.99080000003"/>
    <s v="CRM"/>
    <s v="Salesforce.com"/>
    <s v="Information Technology"/>
    <s v="Internet Software &amp; Services"/>
    <s v="San Francisco, California"/>
    <d v="2008-09-15T00:00:00"/>
    <n v="1108524"/>
    <m/>
  </r>
  <r>
    <d v="2019-05-31T00:00:00"/>
    <s v="CRM"/>
    <s v="sell"/>
    <n v="2800"/>
    <n v="18"/>
    <s v="2019-05-31"/>
    <n v="152.66000399999999"/>
    <n v="154.479996"/>
    <n v="151.259995"/>
    <n v="151.41000399999999"/>
    <n v="151.41000399999999"/>
    <n v="5326900"/>
    <s v="CRM"/>
    <x v="18"/>
    <s v="&gt;=$100.00"/>
    <n v="100"/>
    <n v="0.125"/>
    <n v="350"/>
    <n v="423948.01119999989"/>
    <s v="CRM"/>
    <s v="Salesforce.com"/>
    <s v="Information Technology"/>
    <s v="Internet Software &amp; Services"/>
    <s v="San Francisco, California"/>
    <d v="2008-09-15T00:00:00"/>
    <n v="1108524"/>
    <m/>
  </r>
  <r>
    <d v="2019-06-28T00:00:00"/>
    <s v="CRM"/>
    <s v="sell"/>
    <n v="100"/>
    <n v="3"/>
    <s v="2019-06-28"/>
    <n v="150.41999799999999"/>
    <n v="151.770004"/>
    <n v="149.60000600000001"/>
    <n v="151.729996"/>
    <n v="151.729996"/>
    <n v="6936600"/>
    <s v="CRM"/>
    <x v="3"/>
    <s v="&gt;=$100.00"/>
    <n v="100"/>
    <n v="0.125"/>
    <n v="12.5"/>
    <n v="15172.999599999999"/>
    <s v="CRM"/>
    <s v="Salesforce.com"/>
    <s v="Information Technology"/>
    <s v="Internet Software &amp; Services"/>
    <s v="San Francisco, California"/>
    <d v="2008-09-15T00:00:00"/>
    <n v="1108524"/>
    <m/>
  </r>
  <r>
    <d v="2019-06-28T00:00:00"/>
    <s v="CRM"/>
    <s v="sell"/>
    <n v="100"/>
    <n v="2"/>
    <s v="2019-06-28"/>
    <n v="150.41999799999999"/>
    <n v="151.770004"/>
    <n v="149.60000600000001"/>
    <n v="151.729996"/>
    <n v="151.729996"/>
    <n v="6936600"/>
    <s v="CRM"/>
    <x v="10"/>
    <s v="&gt;=$100.00"/>
    <n v="100"/>
    <n v="0.125"/>
    <n v="12.5"/>
    <n v="15172.999599999999"/>
    <s v="CRM"/>
    <s v="Salesforce.com"/>
    <s v="Information Technology"/>
    <s v="Internet Software &amp; Services"/>
    <s v="San Francisco, California"/>
    <d v="2008-09-15T00:00:00"/>
    <n v="1108524"/>
    <m/>
  </r>
  <r>
    <d v="2019-06-28T00:00:00"/>
    <s v="CRM"/>
    <s v="buy"/>
    <n v="1100"/>
    <n v="12"/>
    <s v="2019-06-28"/>
    <n v="150.41999799999999"/>
    <n v="151.770004"/>
    <n v="149.60000600000001"/>
    <n v="151.729996"/>
    <n v="151.729996"/>
    <n v="6936600"/>
    <s v="CRM"/>
    <x v="11"/>
    <s v="&gt;=$100.00"/>
    <n v="100"/>
    <n v="0.125"/>
    <n v="137.5"/>
    <n v="166902.99559999999"/>
    <s v="CRM"/>
    <s v="Salesforce.com"/>
    <s v="Information Technology"/>
    <s v="Internet Software &amp; Services"/>
    <s v="San Francisco, California"/>
    <d v="2008-09-15T00:00:00"/>
    <n v="1108524"/>
    <m/>
  </r>
  <r>
    <d v="2019-06-24T00:00:00"/>
    <s v="CRM"/>
    <s v="sell"/>
    <n v="600"/>
    <n v="8"/>
    <s v="2019-06-24"/>
    <n v="157.38999899999999"/>
    <n v="157.729996"/>
    <n v="152.509995"/>
    <n v="152.55999800000001"/>
    <n v="152.55999800000001"/>
    <n v="6378200"/>
    <s v="CRM"/>
    <x v="4"/>
    <s v="&gt;=$100.00"/>
    <n v="100"/>
    <n v="0.125"/>
    <n v="75"/>
    <n v="91535.998800000001"/>
    <s v="CRM"/>
    <s v="Salesforce.com"/>
    <s v="Information Technology"/>
    <s v="Internet Software &amp; Services"/>
    <s v="San Francisco, California"/>
    <d v="2008-09-15T00:00:00"/>
    <n v="1108524"/>
    <m/>
  </r>
  <r>
    <d v="2019-06-10T00:00:00"/>
    <s v="CRM"/>
    <s v="sell"/>
    <n v="1200"/>
    <n v="19"/>
    <s v="2019-06-10"/>
    <n v="153.479996"/>
    <n v="157.449997"/>
    <n v="150.83000200000001"/>
    <n v="152.78999300000001"/>
    <n v="152.78999300000001"/>
    <n v="29856300"/>
    <s v="CRM"/>
    <x v="0"/>
    <s v="&gt;=$100.00"/>
    <n v="100"/>
    <n v="0.125"/>
    <n v="150"/>
    <n v="183347.99160000001"/>
    <s v="CRM"/>
    <s v="Salesforce.com"/>
    <s v="Information Technology"/>
    <s v="Internet Software &amp; Services"/>
    <s v="San Francisco, California"/>
    <d v="2008-09-15T00:00:00"/>
    <n v="1108524"/>
    <m/>
  </r>
  <r>
    <d v="2019-06-10T00:00:00"/>
    <s v="CRM"/>
    <s v="sell"/>
    <n v="400"/>
    <n v="8"/>
    <s v="2019-06-10"/>
    <n v="153.479996"/>
    <n v="157.449997"/>
    <n v="150.83000200000001"/>
    <n v="152.78999300000001"/>
    <n v="152.78999300000001"/>
    <n v="29856300"/>
    <s v="CRM"/>
    <x v="4"/>
    <s v="&gt;=$100.00"/>
    <n v="100"/>
    <n v="0.125"/>
    <n v="50"/>
    <n v="61115.997200000013"/>
    <s v="CRM"/>
    <s v="Salesforce.com"/>
    <s v="Information Technology"/>
    <s v="Internet Software &amp; Services"/>
    <s v="San Francisco, California"/>
    <d v="2008-09-15T00:00:00"/>
    <n v="1108524"/>
    <m/>
  </r>
  <r>
    <d v="2019-06-10T00:00:00"/>
    <s v="CRM"/>
    <s v="buy"/>
    <n v="1100"/>
    <n v="11"/>
    <s v="2019-06-10"/>
    <n v="153.479996"/>
    <n v="157.449997"/>
    <n v="150.83000200000001"/>
    <n v="152.78999300000001"/>
    <n v="152.78999300000001"/>
    <n v="29856300"/>
    <s v="CRM"/>
    <x v="1"/>
    <s v="&gt;=$100.00"/>
    <n v="100"/>
    <n v="0.125"/>
    <n v="137.5"/>
    <n v="168068.99230000001"/>
    <s v="CRM"/>
    <s v="Salesforce.com"/>
    <s v="Information Technology"/>
    <s v="Internet Software &amp; Services"/>
    <s v="San Francisco, California"/>
    <d v="2008-09-15T00:00:00"/>
    <n v="1108524"/>
    <m/>
  </r>
  <r>
    <d v="2019-05-29T00:00:00"/>
    <s v="CRM"/>
    <s v="sell"/>
    <n v="200"/>
    <n v="9"/>
    <s v="2019-05-29"/>
    <n v="153.759995"/>
    <n v="154.05999800000001"/>
    <n v="151.199997"/>
    <n v="152.88999899999999"/>
    <n v="152.88999899999999"/>
    <n v="4359500"/>
    <s v="CRM"/>
    <x v="6"/>
    <s v="&gt;=$100.00"/>
    <n v="100"/>
    <n v="0.125"/>
    <n v="25"/>
    <n v="30577.999800000001"/>
    <s v="CRM"/>
    <s v="Salesforce.com"/>
    <s v="Information Technology"/>
    <s v="Internet Software &amp; Services"/>
    <s v="San Francisco, California"/>
    <d v="2008-09-15T00:00:00"/>
    <n v="1108524"/>
    <m/>
  </r>
  <r>
    <d v="2019-05-29T00:00:00"/>
    <s v="CRM"/>
    <s v="buy"/>
    <n v="2700"/>
    <n v="17"/>
    <s v="2019-05-29"/>
    <n v="153.759995"/>
    <n v="154.05999800000001"/>
    <n v="151.199997"/>
    <n v="152.88999899999999"/>
    <n v="152.88999899999999"/>
    <n v="4359500"/>
    <s v="CRM"/>
    <x v="17"/>
    <s v="&gt;=$100.00"/>
    <n v="100"/>
    <n v="0.125"/>
    <n v="337.5"/>
    <n v="412802.99729999999"/>
    <s v="CRM"/>
    <s v="Salesforce.com"/>
    <s v="Information Technology"/>
    <s v="Internet Software &amp; Services"/>
    <s v="San Francisco, California"/>
    <d v="2008-09-15T00:00:00"/>
    <n v="1108524"/>
    <m/>
  </r>
  <r>
    <d v="2019-05-29T00:00:00"/>
    <s v="CRM"/>
    <s v="sell"/>
    <n v="1800"/>
    <n v="18"/>
    <s v="2019-05-29"/>
    <n v="153.759995"/>
    <n v="154.05999800000001"/>
    <n v="151.199997"/>
    <n v="152.88999899999999"/>
    <n v="152.88999899999999"/>
    <n v="4359500"/>
    <s v="CRM"/>
    <x v="18"/>
    <s v="&gt;=$100.00"/>
    <n v="100"/>
    <n v="0.125"/>
    <n v="225"/>
    <n v="275201.99819999997"/>
    <s v="CRM"/>
    <s v="Salesforce.com"/>
    <s v="Information Technology"/>
    <s v="Internet Software &amp; Services"/>
    <s v="San Francisco, California"/>
    <d v="2008-09-15T00:00:00"/>
    <n v="1108524"/>
    <m/>
  </r>
  <r>
    <d v="2019-05-29T00:00:00"/>
    <s v="CRM"/>
    <s v="buy"/>
    <n v="200"/>
    <n v="4"/>
    <s v="2019-05-29"/>
    <n v="153.759995"/>
    <n v="154.05999800000001"/>
    <n v="151.199997"/>
    <n v="152.88999899999999"/>
    <n v="152.88999899999999"/>
    <n v="4359500"/>
    <s v="CRM"/>
    <x v="14"/>
    <s v="&gt;=$100.00"/>
    <n v="100"/>
    <n v="0.125"/>
    <n v="25"/>
    <n v="30577.999800000001"/>
    <s v="CRM"/>
    <s v="Salesforce.com"/>
    <s v="Information Technology"/>
    <s v="Internet Software &amp; Services"/>
    <s v="San Francisco, California"/>
    <d v="2008-09-15T00:00:00"/>
    <n v="1108524"/>
    <m/>
  </r>
  <r>
    <d v="2019-05-13T00:00:00"/>
    <s v="CRM"/>
    <s v="sell"/>
    <n v="1700"/>
    <n v="15"/>
    <s v="2019-05-13"/>
    <n v="154.91999799999999"/>
    <n v="156.89999399999999"/>
    <n v="152.779999"/>
    <n v="153.14999399999999"/>
    <n v="153.14999399999999"/>
    <n v="5694600"/>
    <s v="CRM"/>
    <x v="9"/>
    <s v="&gt;=$100.00"/>
    <n v="100"/>
    <n v="0.125"/>
    <n v="212.5"/>
    <n v="260354.98980000001"/>
    <s v="CRM"/>
    <s v="Salesforce.com"/>
    <s v="Information Technology"/>
    <s v="Internet Software &amp; Services"/>
    <s v="San Francisco, California"/>
    <d v="2008-09-15T00:00:00"/>
    <n v="1108524"/>
    <m/>
  </r>
  <r>
    <d v="2019-05-13T00:00:00"/>
    <s v="CRM"/>
    <s v="sell"/>
    <n v="600"/>
    <n v="4"/>
    <s v="2019-05-13"/>
    <n v="154.91999799999999"/>
    <n v="156.89999399999999"/>
    <n v="152.779999"/>
    <n v="153.14999399999999"/>
    <n v="153.14999399999999"/>
    <n v="5694600"/>
    <s v="CRM"/>
    <x v="14"/>
    <s v="&gt;=$100.00"/>
    <n v="100"/>
    <n v="0.125"/>
    <n v="75"/>
    <n v="91889.996399999989"/>
    <s v="CRM"/>
    <s v="Salesforce.com"/>
    <s v="Information Technology"/>
    <s v="Internet Software &amp; Services"/>
    <s v="San Francisco, California"/>
    <d v="2008-09-15T00:00:00"/>
    <n v="1108524"/>
    <m/>
  </r>
  <r>
    <d v="2019-05-23T00:00:00"/>
    <s v="CRM"/>
    <s v="buy"/>
    <n v="900"/>
    <n v="9"/>
    <s v="2019-05-23"/>
    <n v="156.029999"/>
    <n v="156.33999600000001"/>
    <n v="152.14999399999999"/>
    <n v="153.71000699999999"/>
    <n v="153.71000699999999"/>
    <n v="4508200"/>
    <s v="CRM"/>
    <x v="6"/>
    <s v="&gt;=$100.00"/>
    <n v="100"/>
    <n v="0.125"/>
    <n v="112.5"/>
    <n v="138339.00630000001"/>
    <s v="CRM"/>
    <s v="Salesforce.com"/>
    <s v="Information Technology"/>
    <s v="Internet Software &amp; Services"/>
    <s v="San Francisco, California"/>
    <d v="2008-09-15T00:00:00"/>
    <n v="1108524"/>
    <m/>
  </r>
  <r>
    <d v="2019-05-23T00:00:00"/>
    <s v="CRM"/>
    <s v="buy"/>
    <n v="1300"/>
    <n v="11"/>
    <s v="2019-05-23"/>
    <n v="156.029999"/>
    <n v="156.33999600000001"/>
    <n v="152.14999399999999"/>
    <n v="153.71000699999999"/>
    <n v="153.71000699999999"/>
    <n v="4508200"/>
    <s v="CRM"/>
    <x v="1"/>
    <s v="&gt;=$100.00"/>
    <n v="100"/>
    <n v="0.125"/>
    <n v="162.5"/>
    <n v="199823.0091"/>
    <s v="CRM"/>
    <s v="Salesforce.com"/>
    <s v="Information Technology"/>
    <s v="Internet Software &amp; Services"/>
    <s v="San Francisco, California"/>
    <d v="2008-09-15T00:00:00"/>
    <n v="1108524"/>
    <m/>
  </r>
  <r>
    <d v="2019-05-23T00:00:00"/>
    <s v="CRM"/>
    <s v="buy"/>
    <n v="100"/>
    <n v="5"/>
    <s v="2019-05-23"/>
    <n v="156.029999"/>
    <n v="156.33999600000001"/>
    <n v="152.14999399999999"/>
    <n v="153.71000699999999"/>
    <n v="153.71000699999999"/>
    <n v="4508200"/>
    <s v="CRM"/>
    <x v="12"/>
    <s v="&gt;=$100.00"/>
    <n v="100"/>
    <n v="0.125"/>
    <n v="12.5"/>
    <n v="15371.000700000001"/>
    <s v="CRM"/>
    <s v="Salesforce.com"/>
    <s v="Information Technology"/>
    <s v="Internet Software &amp; Services"/>
    <s v="San Francisco, California"/>
    <d v="2008-09-15T00:00:00"/>
    <n v="1108524"/>
    <m/>
  </r>
  <r>
    <d v="2019-06-19T00:00:00"/>
    <s v="CRM"/>
    <s v="sell"/>
    <n v="100"/>
    <n v="7"/>
    <s v="2019-06-19"/>
    <n v="151.69000199999999"/>
    <n v="154.470001"/>
    <n v="150.509995"/>
    <n v="154.13999899999999"/>
    <n v="154.13999899999999"/>
    <n v="8095300"/>
    <s v="CRM"/>
    <x v="7"/>
    <s v="&gt;=$100.00"/>
    <n v="100"/>
    <n v="0.125"/>
    <n v="12.5"/>
    <n v="15413.999900000001"/>
    <s v="CRM"/>
    <s v="Salesforce.com"/>
    <s v="Information Technology"/>
    <s v="Internet Software &amp; Services"/>
    <s v="San Francisco, California"/>
    <d v="2008-09-15T00:00:00"/>
    <n v="1108524"/>
    <m/>
  </r>
  <r>
    <d v="2019-06-19T00:00:00"/>
    <s v="CRM"/>
    <s v="buy"/>
    <n v="400"/>
    <n v="5"/>
    <s v="2019-06-19"/>
    <n v="151.69000199999999"/>
    <n v="154.470001"/>
    <n v="150.509995"/>
    <n v="154.13999899999999"/>
    <n v="154.13999899999999"/>
    <n v="8095300"/>
    <s v="CRM"/>
    <x v="12"/>
    <s v="&gt;=$100.00"/>
    <n v="100"/>
    <n v="0.125"/>
    <n v="50"/>
    <n v="61655.999600000003"/>
    <s v="CRM"/>
    <s v="Salesforce.com"/>
    <s v="Information Technology"/>
    <s v="Internet Software &amp; Services"/>
    <s v="San Francisco, California"/>
    <d v="2008-09-15T00:00:00"/>
    <n v="1108524"/>
    <m/>
  </r>
  <r>
    <d v="2019-06-19T00:00:00"/>
    <s v="CRM"/>
    <s v="buy"/>
    <n v="1500"/>
    <n v="15"/>
    <s v="2019-06-19"/>
    <n v="151.69000199999999"/>
    <n v="154.470001"/>
    <n v="150.509995"/>
    <n v="154.13999899999999"/>
    <n v="154.13999899999999"/>
    <n v="8095300"/>
    <s v="CRM"/>
    <x v="9"/>
    <s v="&gt;=$100.00"/>
    <n v="100"/>
    <n v="0.125"/>
    <n v="187.5"/>
    <n v="231209.99849999999"/>
    <s v="CRM"/>
    <s v="Salesforce.com"/>
    <s v="Information Technology"/>
    <s v="Internet Software &amp; Services"/>
    <s v="San Francisco, California"/>
    <d v="2008-09-15T00:00:00"/>
    <n v="1108524"/>
    <m/>
  </r>
  <r>
    <d v="2019-06-19T00:00:00"/>
    <s v="CRM"/>
    <s v="buy"/>
    <n v="1400"/>
    <n v="13"/>
    <s v="2019-06-19"/>
    <n v="151.69000199999999"/>
    <n v="154.470001"/>
    <n v="150.509995"/>
    <n v="154.13999899999999"/>
    <n v="154.13999899999999"/>
    <n v="8095300"/>
    <s v="CRM"/>
    <x v="13"/>
    <s v="&gt;=$100.00"/>
    <n v="100"/>
    <n v="0.125"/>
    <n v="175"/>
    <n v="215795.99859999999"/>
    <s v="CRM"/>
    <s v="Salesforce.com"/>
    <s v="Information Technology"/>
    <s v="Internet Software &amp; Services"/>
    <s v="San Francisco, California"/>
    <d v="2008-09-15T00:00:00"/>
    <n v="1108524"/>
    <m/>
  </r>
  <r>
    <d v="2019-05-24T00:00:00"/>
    <s v="CRM"/>
    <s v="sell"/>
    <n v="1100"/>
    <n v="1"/>
    <s v="2019-05-24"/>
    <n v="154.88999899999999"/>
    <n v="156.929993"/>
    <n v="154.16000399999999"/>
    <n v="154.509995"/>
    <n v="154.509995"/>
    <n v="3151700"/>
    <s v="CRM"/>
    <x v="19"/>
    <s v="&gt;=$100.00"/>
    <n v="100"/>
    <n v="0.125"/>
    <n v="137.5"/>
    <n v="169960.9945"/>
    <s v="CRM"/>
    <s v="Salesforce.com"/>
    <s v="Information Technology"/>
    <s v="Internet Software &amp; Services"/>
    <s v="San Francisco, California"/>
    <d v="2008-09-15T00:00:00"/>
    <n v="1108524"/>
    <m/>
  </r>
  <r>
    <d v="2019-05-24T00:00:00"/>
    <s v="CRM"/>
    <s v="sell"/>
    <n v="800"/>
    <n v="19"/>
    <s v="2019-05-24"/>
    <n v="154.88999899999999"/>
    <n v="156.929993"/>
    <n v="154.16000399999999"/>
    <n v="154.509995"/>
    <n v="154.509995"/>
    <n v="3151700"/>
    <s v="CRM"/>
    <x v="0"/>
    <s v="&gt;=$100.00"/>
    <n v="100"/>
    <n v="0.125"/>
    <n v="100"/>
    <n v="123607.996"/>
    <s v="CRM"/>
    <s v="Salesforce.com"/>
    <s v="Information Technology"/>
    <s v="Internet Software &amp; Services"/>
    <s v="San Francisco, California"/>
    <d v="2008-09-15T00:00:00"/>
    <n v="1108524"/>
    <m/>
  </r>
  <r>
    <d v="2019-05-17T00:00:00"/>
    <s v="CRM"/>
    <s v="buy"/>
    <n v="1500"/>
    <n v="20"/>
    <s v="2019-05-17"/>
    <n v="156.179993"/>
    <n v="157.16000399999999"/>
    <n v="153.16999799999999"/>
    <n v="154.570007"/>
    <n v="154.570007"/>
    <n v="5314000"/>
    <s v="CRM"/>
    <x v="15"/>
    <s v="&gt;=$100.00"/>
    <n v="100"/>
    <n v="0.125"/>
    <n v="187.5"/>
    <n v="231855.0105"/>
    <s v="CRM"/>
    <s v="Salesforce.com"/>
    <s v="Information Technology"/>
    <s v="Internet Software &amp; Services"/>
    <s v="San Francisco, California"/>
    <d v="2008-09-15T00:00:00"/>
    <n v="1108524"/>
    <m/>
  </r>
  <r>
    <d v="2019-05-15T00:00:00"/>
    <s v="CRM"/>
    <s v="buy"/>
    <n v="100"/>
    <n v="5"/>
    <s v="2019-05-15"/>
    <n v="153.820007"/>
    <n v="156.38000500000001"/>
    <n v="151.699997"/>
    <n v="155.05999800000001"/>
    <n v="155.05999800000001"/>
    <n v="7783800"/>
    <s v="CRM"/>
    <x v="12"/>
    <s v="&gt;=$100.00"/>
    <n v="100"/>
    <n v="0.125"/>
    <n v="12.5"/>
    <n v="15505.9998"/>
    <s v="CRM"/>
    <s v="Salesforce.com"/>
    <s v="Information Technology"/>
    <s v="Internet Software &amp; Services"/>
    <s v="San Francisco, California"/>
    <d v="2008-09-15T00:00:00"/>
    <n v="1108524"/>
    <m/>
  </r>
  <r>
    <d v="2019-05-15T00:00:00"/>
    <s v="CRM"/>
    <s v="buy"/>
    <n v="1500"/>
    <n v="17"/>
    <s v="2019-05-15"/>
    <n v="153.820007"/>
    <n v="156.38000500000001"/>
    <n v="151.699997"/>
    <n v="155.05999800000001"/>
    <n v="155.05999800000001"/>
    <n v="7783800"/>
    <s v="CRM"/>
    <x v="17"/>
    <s v="&gt;=$100.00"/>
    <n v="100"/>
    <n v="0.125"/>
    <n v="187.5"/>
    <n v="232589.997"/>
    <s v="CRM"/>
    <s v="Salesforce.com"/>
    <s v="Information Technology"/>
    <s v="Internet Software &amp; Services"/>
    <s v="San Francisco, California"/>
    <d v="2008-09-15T00:00:00"/>
    <n v="1108524"/>
    <m/>
  </r>
  <r>
    <d v="2019-05-28T00:00:00"/>
    <s v="CRM"/>
    <s v="sell"/>
    <n v="900"/>
    <n v="12"/>
    <s v="2019-05-28"/>
    <n v="155.35000600000001"/>
    <n v="157.80999800000001"/>
    <n v="154.38999899999999"/>
    <n v="155.19000199999999"/>
    <n v="155.19000199999999"/>
    <n v="4934100"/>
    <s v="CRM"/>
    <x v="11"/>
    <s v="&gt;=$100.00"/>
    <n v="100"/>
    <n v="0.125"/>
    <n v="112.5"/>
    <n v="139671.0018"/>
    <s v="CRM"/>
    <s v="Salesforce.com"/>
    <s v="Information Technology"/>
    <s v="Internet Software &amp; Services"/>
    <s v="San Francisco, California"/>
    <d v="2008-09-15T00:00:00"/>
    <n v="1108524"/>
    <m/>
  </r>
  <r>
    <d v="2019-05-28T00:00:00"/>
    <s v="CRM"/>
    <s v="sell"/>
    <n v="100"/>
    <n v="3"/>
    <s v="2019-05-28"/>
    <n v="155.35000600000001"/>
    <n v="157.80999800000001"/>
    <n v="154.38999899999999"/>
    <n v="155.19000199999999"/>
    <n v="155.19000199999999"/>
    <n v="4934100"/>
    <s v="CRM"/>
    <x v="3"/>
    <s v="&gt;=$100.00"/>
    <n v="100"/>
    <n v="0.125"/>
    <n v="12.5"/>
    <n v="15519.0002"/>
    <s v="CRM"/>
    <s v="Salesforce.com"/>
    <s v="Information Technology"/>
    <s v="Internet Software &amp; Services"/>
    <s v="San Francisco, California"/>
    <d v="2008-09-15T00:00:00"/>
    <n v="1108524"/>
    <m/>
  </r>
  <r>
    <d v="2019-04-17T00:00:00"/>
    <s v="CRM"/>
    <s v="sell"/>
    <n v="1700"/>
    <n v="14"/>
    <s v="2019-04-17"/>
    <n v="159.050003"/>
    <n v="159.050003"/>
    <n v="155.070007"/>
    <n v="155.33999600000001"/>
    <n v="155.33999600000001"/>
    <n v="4765500"/>
    <s v="CRM"/>
    <x v="16"/>
    <s v="&gt;=$100.00"/>
    <n v="100"/>
    <n v="0.125"/>
    <n v="212.5"/>
    <n v="264077.99320000003"/>
    <s v="CRM"/>
    <s v="Salesforce.com"/>
    <s v="Information Technology"/>
    <s v="Internet Software &amp; Services"/>
    <s v="San Francisco, California"/>
    <d v="2008-09-15T00:00:00"/>
    <n v="1108524"/>
    <m/>
  </r>
  <r>
    <d v="2019-04-17T00:00:00"/>
    <s v="CRM"/>
    <s v="buy"/>
    <n v="2500"/>
    <n v="13"/>
    <s v="2019-04-17"/>
    <n v="159.050003"/>
    <n v="159.050003"/>
    <n v="155.070007"/>
    <n v="155.33999600000001"/>
    <n v="155.33999600000001"/>
    <n v="4765500"/>
    <s v="CRM"/>
    <x v="13"/>
    <s v="&gt;=$100.00"/>
    <n v="100"/>
    <n v="0.125"/>
    <n v="312.5"/>
    <n v="388349.99"/>
    <s v="CRM"/>
    <s v="Salesforce.com"/>
    <s v="Information Technology"/>
    <s v="Internet Software &amp; Services"/>
    <s v="San Francisco, California"/>
    <d v="2008-09-15T00:00:00"/>
    <n v="1108524"/>
    <m/>
  </r>
  <r>
    <d v="2019-05-30T00:00:00"/>
    <s v="CRM"/>
    <s v="buy"/>
    <n v="1000"/>
    <n v="16"/>
    <s v="2019-05-30"/>
    <n v="154.320007"/>
    <n v="155.86999499999999"/>
    <n v="153.89999399999999"/>
    <n v="155.66000399999999"/>
    <n v="155.66000399999999"/>
    <n v="4418100"/>
    <s v="CRM"/>
    <x v="8"/>
    <s v="&gt;=$100.00"/>
    <n v="100"/>
    <n v="0.125"/>
    <n v="125"/>
    <n v="155660.00399999999"/>
    <s v="CRM"/>
    <s v="Salesforce.com"/>
    <s v="Information Technology"/>
    <s v="Internet Software &amp; Services"/>
    <s v="San Francisco, California"/>
    <d v="2008-09-15T00:00:00"/>
    <n v="1108524"/>
    <m/>
  </r>
  <r>
    <d v="2019-05-30T00:00:00"/>
    <s v="CRM"/>
    <s v="sell"/>
    <n v="100"/>
    <n v="6"/>
    <s v="2019-05-30"/>
    <n v="154.320007"/>
    <n v="155.86999499999999"/>
    <n v="153.89999399999999"/>
    <n v="155.66000399999999"/>
    <n v="155.66000399999999"/>
    <n v="4418100"/>
    <s v="CRM"/>
    <x v="5"/>
    <s v="&gt;=$100.00"/>
    <n v="100"/>
    <n v="0.125"/>
    <n v="12.5"/>
    <n v="15566.000400000001"/>
    <s v="CRM"/>
    <s v="Salesforce.com"/>
    <s v="Information Technology"/>
    <s v="Internet Software &amp; Services"/>
    <s v="San Francisco, California"/>
    <d v="2008-09-15T00:00:00"/>
    <n v="1108524"/>
    <m/>
  </r>
  <r>
    <d v="2019-05-30T00:00:00"/>
    <s v="CRM"/>
    <s v="buy"/>
    <n v="100"/>
    <n v="4"/>
    <s v="2019-05-30"/>
    <n v="154.320007"/>
    <n v="155.86999499999999"/>
    <n v="153.89999399999999"/>
    <n v="155.66000399999999"/>
    <n v="155.66000399999999"/>
    <n v="4418100"/>
    <s v="CRM"/>
    <x v="14"/>
    <s v="&gt;=$100.00"/>
    <n v="100"/>
    <n v="0.125"/>
    <n v="12.5"/>
    <n v="15566.000400000001"/>
    <s v="CRM"/>
    <s v="Salesforce.com"/>
    <s v="Information Technology"/>
    <s v="Internet Software &amp; Services"/>
    <s v="San Francisco, California"/>
    <d v="2008-09-15T00:00:00"/>
    <n v="1108524"/>
    <m/>
  </r>
  <r>
    <d v="2019-05-21T00:00:00"/>
    <s v="CRM"/>
    <s v="buy"/>
    <n v="800"/>
    <n v="4"/>
    <s v="2019-05-21"/>
    <n v="157.36000100000001"/>
    <n v="157.83999600000001"/>
    <n v="155.179993"/>
    <n v="155.779999"/>
    <n v="155.779999"/>
    <n v="3803100"/>
    <s v="CRM"/>
    <x v="14"/>
    <s v="&gt;=$100.00"/>
    <n v="100"/>
    <n v="0.125"/>
    <n v="100"/>
    <n v="124623.99920000001"/>
    <s v="CRM"/>
    <s v="Salesforce.com"/>
    <s v="Information Technology"/>
    <s v="Internet Software &amp; Services"/>
    <s v="San Francisco, California"/>
    <d v="2008-09-15T00:00:00"/>
    <n v="1108524"/>
    <m/>
  </r>
  <r>
    <d v="2019-05-21T00:00:00"/>
    <s v="CRM"/>
    <s v="sell"/>
    <n v="1100"/>
    <n v="11"/>
    <s v="2019-05-21"/>
    <n v="157.36000100000001"/>
    <n v="157.83999600000001"/>
    <n v="155.179993"/>
    <n v="155.779999"/>
    <n v="155.779999"/>
    <n v="3803100"/>
    <s v="CRM"/>
    <x v="1"/>
    <s v="&gt;=$100.00"/>
    <n v="100"/>
    <n v="0.125"/>
    <n v="137.5"/>
    <n v="171357.99890000001"/>
    <s v="CRM"/>
    <s v="Salesforce.com"/>
    <s v="Information Technology"/>
    <s v="Internet Software &amp; Services"/>
    <s v="San Francisco, California"/>
    <d v="2008-09-15T00:00:00"/>
    <n v="1108524"/>
    <m/>
  </r>
  <r>
    <d v="2019-05-21T00:00:00"/>
    <s v="CRM"/>
    <s v="buy"/>
    <n v="900"/>
    <n v="6"/>
    <s v="2019-05-21"/>
    <n v="157.36000100000001"/>
    <n v="157.83999600000001"/>
    <n v="155.179993"/>
    <n v="155.779999"/>
    <n v="155.779999"/>
    <n v="3803100"/>
    <s v="CRM"/>
    <x v="5"/>
    <s v="&gt;=$100.00"/>
    <n v="100"/>
    <n v="0.125"/>
    <n v="112.5"/>
    <n v="140201.99909999999"/>
    <s v="CRM"/>
    <s v="Salesforce.com"/>
    <s v="Information Technology"/>
    <s v="Internet Software &amp; Services"/>
    <s v="San Francisco, California"/>
    <d v="2008-09-15T00:00:00"/>
    <n v="1108524"/>
    <m/>
  </r>
  <r>
    <d v="2019-04-18T00:00:00"/>
    <s v="CRM"/>
    <s v="sell"/>
    <n v="600"/>
    <n v="6"/>
    <s v="2019-04-18"/>
    <n v="154.89999399999999"/>
    <n v="156.21000699999999"/>
    <n v="153.16999799999999"/>
    <n v="155.990005"/>
    <n v="155.990005"/>
    <n v="4391500"/>
    <s v="CRM"/>
    <x v="5"/>
    <s v="&gt;=$100.00"/>
    <n v="100"/>
    <n v="0.125"/>
    <n v="75"/>
    <n v="93594.002999999997"/>
    <s v="CRM"/>
    <s v="Salesforce.com"/>
    <s v="Information Technology"/>
    <s v="Internet Software &amp; Services"/>
    <s v="San Francisco, California"/>
    <d v="2008-09-15T00:00:00"/>
    <n v="1108524"/>
    <m/>
  </r>
  <r>
    <d v="2019-04-18T00:00:00"/>
    <s v="CRM"/>
    <s v="buy"/>
    <n v="1200"/>
    <n v="16"/>
    <s v="2019-04-18"/>
    <n v="154.89999399999999"/>
    <n v="156.21000699999999"/>
    <n v="153.16999799999999"/>
    <n v="155.990005"/>
    <n v="155.990005"/>
    <n v="4391500"/>
    <s v="CRM"/>
    <x v="8"/>
    <s v="&gt;=$100.00"/>
    <n v="100"/>
    <n v="0.125"/>
    <n v="150"/>
    <n v="187188.00599999999"/>
    <s v="CRM"/>
    <s v="Salesforce.com"/>
    <s v="Information Technology"/>
    <s v="Internet Software &amp; Services"/>
    <s v="San Francisco, California"/>
    <d v="2008-09-15T00:00:00"/>
    <n v="1108524"/>
    <m/>
  </r>
  <r>
    <d v="2019-05-09T00:00:00"/>
    <s v="CRM"/>
    <s v="sell"/>
    <n v="900"/>
    <n v="11"/>
    <s v="2019-05-09"/>
    <n v="154.64999399999999"/>
    <n v="157.10000600000001"/>
    <n v="152.38999899999999"/>
    <n v="156.30999800000001"/>
    <n v="156.30999800000001"/>
    <n v="5809300"/>
    <s v="CRM"/>
    <x v="1"/>
    <s v="&gt;=$100.00"/>
    <n v="100"/>
    <n v="0.125"/>
    <n v="112.5"/>
    <n v="140678.9982"/>
    <s v="CRM"/>
    <s v="Salesforce.com"/>
    <s v="Information Technology"/>
    <s v="Internet Software &amp; Services"/>
    <s v="San Francisco, California"/>
    <d v="2008-09-15T00:00:00"/>
    <n v="1108524"/>
    <m/>
  </r>
  <r>
    <d v="2019-05-08T00:00:00"/>
    <s v="CRM"/>
    <s v="buy"/>
    <n v="400"/>
    <n v="7"/>
    <s v="2019-05-08"/>
    <n v="157.11000100000001"/>
    <n v="157.929993"/>
    <n v="155.03999300000001"/>
    <n v="156.86000100000001"/>
    <n v="156.86000100000001"/>
    <n v="4061300"/>
    <s v="CRM"/>
    <x v="7"/>
    <s v="&gt;=$100.00"/>
    <n v="100"/>
    <n v="0.125"/>
    <n v="50"/>
    <n v="62744.000399999997"/>
    <s v="CRM"/>
    <s v="Salesforce.com"/>
    <s v="Information Technology"/>
    <s v="Internet Software &amp; Services"/>
    <s v="San Francisco, California"/>
    <d v="2008-09-15T00:00:00"/>
    <n v="1108524"/>
    <m/>
  </r>
  <r>
    <d v="2019-05-08T00:00:00"/>
    <s v="CRM"/>
    <s v="buy"/>
    <n v="1400"/>
    <n v="19"/>
    <s v="2019-05-08"/>
    <n v="157.11000100000001"/>
    <n v="157.929993"/>
    <n v="155.03999300000001"/>
    <n v="156.86000100000001"/>
    <n v="156.86000100000001"/>
    <n v="4061300"/>
    <s v="CRM"/>
    <x v="0"/>
    <s v="&gt;=$100.00"/>
    <n v="100"/>
    <n v="0.125"/>
    <n v="175"/>
    <n v="219604.00140000001"/>
    <s v="CRM"/>
    <s v="Salesforce.com"/>
    <s v="Information Technology"/>
    <s v="Internet Software &amp; Services"/>
    <s v="San Francisco, California"/>
    <d v="2008-09-15T00:00:00"/>
    <n v="1108524"/>
    <m/>
  </r>
  <r>
    <d v="2019-05-08T00:00:00"/>
    <s v="CRM"/>
    <s v="buy"/>
    <n v="700"/>
    <n v="8"/>
    <s v="2019-05-08"/>
    <n v="157.11000100000001"/>
    <n v="157.929993"/>
    <n v="155.03999300000001"/>
    <n v="156.86000100000001"/>
    <n v="156.86000100000001"/>
    <n v="4061300"/>
    <s v="CRM"/>
    <x v="4"/>
    <s v="&gt;=$100.00"/>
    <n v="100"/>
    <n v="0.125"/>
    <n v="87.5"/>
    <n v="109802.0007"/>
    <s v="CRM"/>
    <s v="Salesforce.com"/>
    <s v="Information Technology"/>
    <s v="Internet Software &amp; Services"/>
    <s v="San Francisco, California"/>
    <d v="2008-09-15T00:00:00"/>
    <n v="1108524"/>
    <m/>
  </r>
  <r>
    <d v="2019-05-08T00:00:00"/>
    <s v="CRM"/>
    <s v="sell"/>
    <n v="800"/>
    <n v="11"/>
    <s v="2019-05-08"/>
    <n v="157.11000100000001"/>
    <n v="157.929993"/>
    <n v="155.03999300000001"/>
    <n v="156.86000100000001"/>
    <n v="156.86000100000001"/>
    <n v="4061300"/>
    <s v="CRM"/>
    <x v="1"/>
    <s v="&gt;=$100.00"/>
    <n v="100"/>
    <n v="0.125"/>
    <n v="100"/>
    <n v="125488.00079999999"/>
    <s v="CRM"/>
    <s v="Salesforce.com"/>
    <s v="Information Technology"/>
    <s v="Internet Software &amp; Services"/>
    <s v="San Francisco, California"/>
    <d v="2008-09-15T00:00:00"/>
    <n v="1108524"/>
    <m/>
  </r>
  <r>
    <d v="2019-05-07T00:00:00"/>
    <s v="CRM"/>
    <s v="buy"/>
    <n v="1000"/>
    <n v="9"/>
    <s v="2019-05-07"/>
    <n v="161.33000200000001"/>
    <n v="161.66999799999999"/>
    <n v="154.75"/>
    <n v="156.89999399999999"/>
    <n v="156.89999399999999"/>
    <n v="6541900"/>
    <s v="CRM"/>
    <x v="6"/>
    <s v="&gt;=$100.00"/>
    <n v="100"/>
    <n v="0.125"/>
    <n v="125"/>
    <n v="156899.99400000001"/>
    <s v="CRM"/>
    <s v="Salesforce.com"/>
    <s v="Information Technology"/>
    <s v="Internet Software &amp; Services"/>
    <s v="San Francisco, California"/>
    <d v="2008-09-15T00:00:00"/>
    <n v="1108524"/>
    <m/>
  </r>
  <r>
    <d v="2019-05-07T00:00:00"/>
    <s v="CRM"/>
    <s v="sell"/>
    <n v="800"/>
    <n v="13"/>
    <s v="2019-05-07"/>
    <n v="161.33000200000001"/>
    <n v="161.66999799999999"/>
    <n v="154.75"/>
    <n v="156.89999399999999"/>
    <n v="156.89999399999999"/>
    <n v="6541900"/>
    <s v="CRM"/>
    <x v="13"/>
    <s v="&gt;=$100.00"/>
    <n v="100"/>
    <n v="0.125"/>
    <n v="100"/>
    <n v="125519.9952"/>
    <s v="CRM"/>
    <s v="Salesforce.com"/>
    <s v="Information Technology"/>
    <s v="Internet Software &amp; Services"/>
    <s v="San Francisco, California"/>
    <d v="2008-09-15T00:00:00"/>
    <n v="1108524"/>
    <m/>
  </r>
  <r>
    <d v="2019-04-09T00:00:00"/>
    <s v="CRM"/>
    <s v="sell"/>
    <n v="400"/>
    <n v="3"/>
    <s v="2019-04-09"/>
    <n v="157.03999300000001"/>
    <n v="158.35000600000001"/>
    <n v="156.64999399999999"/>
    <n v="156.970001"/>
    <n v="156.970001"/>
    <n v="5642900"/>
    <s v="CRM"/>
    <x v="3"/>
    <s v="&gt;=$100.00"/>
    <n v="100"/>
    <n v="0.125"/>
    <n v="50"/>
    <n v="62788.000399999997"/>
    <s v="CRM"/>
    <s v="Salesforce.com"/>
    <s v="Information Technology"/>
    <s v="Internet Software &amp; Services"/>
    <s v="San Francisco, California"/>
    <d v="2008-09-15T00:00:00"/>
    <n v="1108524"/>
    <m/>
  </r>
  <r>
    <d v="2019-04-09T00:00:00"/>
    <s v="CRM"/>
    <s v="buy"/>
    <n v="1600"/>
    <n v="13"/>
    <s v="2019-04-09"/>
    <n v="157.03999300000001"/>
    <n v="158.35000600000001"/>
    <n v="156.64999399999999"/>
    <n v="156.970001"/>
    <n v="156.970001"/>
    <n v="5642900"/>
    <s v="CRM"/>
    <x v="13"/>
    <s v="&gt;=$100.00"/>
    <n v="100"/>
    <n v="0.125"/>
    <n v="200"/>
    <n v="251152.00159999999"/>
    <s v="CRM"/>
    <s v="Salesforce.com"/>
    <s v="Information Technology"/>
    <s v="Internet Software &amp; Services"/>
    <s v="San Francisco, California"/>
    <d v="2008-09-15T00:00:00"/>
    <n v="1108524"/>
    <m/>
  </r>
  <r>
    <d v="2019-04-09T00:00:00"/>
    <s v="CRM"/>
    <s v="buy"/>
    <n v="100"/>
    <n v="8"/>
    <s v="2019-04-09"/>
    <n v="157.03999300000001"/>
    <n v="158.35000600000001"/>
    <n v="156.64999399999999"/>
    <n v="156.970001"/>
    <n v="156.970001"/>
    <n v="5642900"/>
    <s v="CRM"/>
    <x v="4"/>
    <s v="&gt;=$100.00"/>
    <n v="100"/>
    <n v="0.125"/>
    <n v="12.5"/>
    <n v="15697.000099999999"/>
    <s v="CRM"/>
    <s v="Salesforce.com"/>
    <s v="Information Technology"/>
    <s v="Internet Software &amp; Services"/>
    <s v="San Francisco, California"/>
    <d v="2008-09-15T00:00:00"/>
    <n v="1108524"/>
    <m/>
  </r>
  <r>
    <d v="2019-04-09T00:00:00"/>
    <s v="CRM"/>
    <s v="sell"/>
    <n v="200"/>
    <n v="7"/>
    <s v="2019-04-09"/>
    <n v="157.03999300000001"/>
    <n v="158.35000600000001"/>
    <n v="156.64999399999999"/>
    <n v="156.970001"/>
    <n v="156.970001"/>
    <n v="5642900"/>
    <s v="CRM"/>
    <x v="7"/>
    <s v="&gt;=$100.00"/>
    <n v="100"/>
    <n v="0.125"/>
    <n v="25"/>
    <n v="31394.000199999999"/>
    <s v="CRM"/>
    <s v="Salesforce.com"/>
    <s v="Information Technology"/>
    <s v="Internet Software &amp; Services"/>
    <s v="San Francisco, California"/>
    <d v="2008-09-15T00:00:00"/>
    <n v="1108524"/>
    <m/>
  </r>
  <r>
    <d v="2019-06-20T00:00:00"/>
    <s v="CRM"/>
    <s v="sell"/>
    <n v="1600"/>
    <n v="13"/>
    <s v="2019-06-20"/>
    <n v="156.28999300000001"/>
    <n v="158.28999300000001"/>
    <n v="155.41999799999999"/>
    <n v="157.199997"/>
    <n v="157.199997"/>
    <n v="10153600"/>
    <s v="CRM"/>
    <x v="13"/>
    <s v="&gt;=$100.00"/>
    <n v="100"/>
    <n v="0.125"/>
    <n v="200"/>
    <n v="251519.9952"/>
    <s v="CRM"/>
    <s v="Salesforce.com"/>
    <s v="Information Technology"/>
    <s v="Internet Software &amp; Services"/>
    <s v="San Francisco, California"/>
    <d v="2008-09-15T00:00:00"/>
    <n v="1108524"/>
    <m/>
  </r>
  <r>
    <d v="2019-05-22T00:00:00"/>
    <s v="CRM"/>
    <s v="buy"/>
    <n v="1000"/>
    <n v="10"/>
    <s v="2019-05-22"/>
    <n v="155.86999499999999"/>
    <n v="158.19000199999999"/>
    <n v="155.83999600000001"/>
    <n v="157.63999899999999"/>
    <n v="157.63999899999999"/>
    <n v="3170100"/>
    <s v="CRM"/>
    <x v="2"/>
    <s v="&gt;=$100.00"/>
    <n v="100"/>
    <n v="0.125"/>
    <n v="125"/>
    <n v="157639.99900000001"/>
    <s v="CRM"/>
    <s v="Salesforce.com"/>
    <s v="Information Technology"/>
    <s v="Internet Software &amp; Services"/>
    <s v="San Francisco, California"/>
    <d v="2008-09-15T00:00:00"/>
    <n v="1108524"/>
    <m/>
  </r>
  <r>
    <d v="2019-05-14T00:00:00"/>
    <s v="CRM"/>
    <s v="buy"/>
    <n v="500"/>
    <n v="9"/>
    <s v="2019-05-14"/>
    <n v="155.050003"/>
    <n v="158.58999600000001"/>
    <n v="152.91999799999999"/>
    <n v="158.070007"/>
    <n v="158.070007"/>
    <n v="4954000"/>
    <s v="CRM"/>
    <x v="6"/>
    <s v="&gt;=$100.00"/>
    <n v="100"/>
    <n v="0.125"/>
    <n v="62.5"/>
    <n v="79035.003500000006"/>
    <s v="CRM"/>
    <s v="Salesforce.com"/>
    <s v="Information Technology"/>
    <s v="Internet Software &amp; Services"/>
    <s v="San Francisco, California"/>
    <d v="2008-09-15T00:00:00"/>
    <n v="1108524"/>
    <m/>
  </r>
  <r>
    <d v="2019-06-05T00:00:00"/>
    <s v="CRM"/>
    <s v="sell"/>
    <n v="1200"/>
    <n v="17"/>
    <s v="2019-06-05"/>
    <n v="157.14999399999999"/>
    <n v="158.5"/>
    <n v="154.550003"/>
    <n v="158.44000199999999"/>
    <n v="158.44000199999999"/>
    <n v="12072400"/>
    <s v="CRM"/>
    <x v="17"/>
    <s v="&gt;=$100.00"/>
    <n v="100"/>
    <n v="0.125"/>
    <n v="150"/>
    <n v="190128.0024"/>
    <s v="CRM"/>
    <s v="Salesforce.com"/>
    <s v="Information Technology"/>
    <s v="Internet Software &amp; Services"/>
    <s v="San Francisco, California"/>
    <d v="2008-09-15T00:00:00"/>
    <n v="1108524"/>
    <m/>
  </r>
  <r>
    <d v="2019-04-08T00:00:00"/>
    <s v="CRM"/>
    <s v="sell"/>
    <n v="1300"/>
    <n v="9"/>
    <s v="2019-04-08"/>
    <n v="158.39999399999999"/>
    <n v="158.78999300000001"/>
    <n v="156.449997"/>
    <n v="158.470001"/>
    <n v="158.470001"/>
    <n v="2848400"/>
    <s v="CRM"/>
    <x v="6"/>
    <s v="&gt;=$100.00"/>
    <n v="100"/>
    <n v="0.125"/>
    <n v="162.5"/>
    <n v="206011.0013"/>
    <s v="CRM"/>
    <s v="Salesforce.com"/>
    <s v="Information Technology"/>
    <s v="Internet Software &amp; Services"/>
    <s v="San Francisco, California"/>
    <d v="2008-09-15T00:00:00"/>
    <n v="1108524"/>
    <m/>
  </r>
  <r>
    <d v="2019-04-08T00:00:00"/>
    <s v="CRM"/>
    <s v="sell"/>
    <n v="500"/>
    <n v="11"/>
    <s v="2019-04-08"/>
    <n v="158.39999399999999"/>
    <n v="158.78999300000001"/>
    <n v="156.449997"/>
    <n v="158.470001"/>
    <n v="158.470001"/>
    <n v="2848400"/>
    <s v="CRM"/>
    <x v="1"/>
    <s v="&gt;=$100.00"/>
    <n v="100"/>
    <n v="0.125"/>
    <n v="62.5"/>
    <n v="79235.000499999995"/>
    <s v="CRM"/>
    <s v="Salesforce.com"/>
    <s v="Information Technology"/>
    <s v="Internet Software &amp; Services"/>
    <s v="San Francisco, California"/>
    <d v="2008-09-15T00:00:00"/>
    <n v="1108524"/>
    <m/>
  </r>
  <r>
    <d v="2019-05-16T00:00:00"/>
    <s v="CRM"/>
    <s v="buy"/>
    <n v="100"/>
    <n v="3"/>
    <s v="2019-05-16"/>
    <n v="156.759995"/>
    <n v="159.449997"/>
    <n v="155.89999399999999"/>
    <n v="158.479996"/>
    <n v="158.479996"/>
    <n v="5048100"/>
    <s v="CRM"/>
    <x v="3"/>
    <s v="&gt;=$100.00"/>
    <n v="100"/>
    <n v="0.125"/>
    <n v="12.5"/>
    <n v="15847.999599999999"/>
    <s v="CRM"/>
    <s v="Salesforce.com"/>
    <s v="Information Technology"/>
    <s v="Internet Software &amp; Services"/>
    <s v="San Francisco, California"/>
    <d v="2008-09-15T00:00:00"/>
    <n v="1108524"/>
    <m/>
  </r>
  <r>
    <d v="2019-04-05T00:00:00"/>
    <s v="CRM"/>
    <s v="buy"/>
    <n v="1800"/>
    <n v="20"/>
    <s v="2019-04-05"/>
    <n v="159.63000500000001"/>
    <n v="160.240005"/>
    <n v="158.020004"/>
    <n v="158.55999800000001"/>
    <n v="158.55999800000001"/>
    <n v="4315300"/>
    <s v="CRM"/>
    <x v="15"/>
    <s v="&gt;=$100.00"/>
    <n v="100"/>
    <n v="0.125"/>
    <n v="225"/>
    <n v="285407.9964"/>
    <s v="CRM"/>
    <s v="Salesforce.com"/>
    <s v="Information Technology"/>
    <s v="Internet Software &amp; Services"/>
    <s v="San Francisco, California"/>
    <d v="2008-09-15T00:00:00"/>
    <n v="1108524"/>
    <m/>
  </r>
  <r>
    <d v="2019-04-05T00:00:00"/>
    <s v="CRM"/>
    <s v="buy"/>
    <n v="1600"/>
    <n v="16"/>
    <s v="2019-04-05"/>
    <n v="159.63000500000001"/>
    <n v="160.240005"/>
    <n v="158.020004"/>
    <n v="158.55999800000001"/>
    <n v="158.55999800000001"/>
    <n v="4315300"/>
    <s v="CRM"/>
    <x v="8"/>
    <s v="&gt;=$100.00"/>
    <n v="100"/>
    <n v="0.125"/>
    <n v="200"/>
    <n v="253695.99679999999"/>
    <s v="CRM"/>
    <s v="Salesforce.com"/>
    <s v="Information Technology"/>
    <s v="Internet Software &amp; Services"/>
    <s v="San Francisco, California"/>
    <d v="2008-09-15T00:00:00"/>
    <n v="1108524"/>
    <m/>
  </r>
  <r>
    <d v="2019-04-05T00:00:00"/>
    <s v="CRM"/>
    <s v="sell"/>
    <n v="1300"/>
    <n v="10"/>
    <s v="2019-04-05"/>
    <n v="159.63000500000001"/>
    <n v="160.240005"/>
    <n v="158.020004"/>
    <n v="158.55999800000001"/>
    <n v="158.55999800000001"/>
    <n v="4315300"/>
    <s v="CRM"/>
    <x v="2"/>
    <s v="&gt;=$100.00"/>
    <n v="100"/>
    <n v="0.125"/>
    <n v="162.5"/>
    <n v="206127.99739999999"/>
    <s v="CRM"/>
    <s v="Salesforce.com"/>
    <s v="Information Technology"/>
    <s v="Internet Software &amp; Services"/>
    <s v="San Francisco, California"/>
    <d v="2008-09-15T00:00:00"/>
    <n v="1108524"/>
    <m/>
  </r>
  <r>
    <d v="2019-04-16T00:00:00"/>
    <s v="CRM"/>
    <s v="buy"/>
    <n v="1500"/>
    <n v="17"/>
    <s v="2019-04-16"/>
    <n v="160.03999300000001"/>
    <n v="160.259995"/>
    <n v="157.75"/>
    <n v="158.69000199999999"/>
    <n v="158.69000199999999"/>
    <n v="3004800"/>
    <s v="CRM"/>
    <x v="17"/>
    <s v="&gt;=$100.00"/>
    <n v="100"/>
    <n v="0.125"/>
    <n v="187.5"/>
    <n v="238035.003"/>
    <s v="CRM"/>
    <s v="Salesforce.com"/>
    <s v="Information Technology"/>
    <s v="Internet Software &amp; Services"/>
    <s v="San Francisco, California"/>
    <d v="2008-09-15T00:00:00"/>
    <n v="1108524"/>
    <m/>
  </r>
  <r>
    <d v="2019-04-16T00:00:00"/>
    <s v="CRM"/>
    <s v="sell"/>
    <n v="600"/>
    <n v="12"/>
    <s v="2019-04-16"/>
    <n v="160.03999300000001"/>
    <n v="160.259995"/>
    <n v="157.75"/>
    <n v="158.69000199999999"/>
    <n v="158.69000199999999"/>
    <n v="3004800"/>
    <s v="CRM"/>
    <x v="11"/>
    <s v="&gt;=$100.00"/>
    <n v="100"/>
    <n v="0.125"/>
    <n v="75"/>
    <n v="95214.001199999999"/>
    <s v="CRM"/>
    <s v="Salesforce.com"/>
    <s v="Information Technology"/>
    <s v="Internet Software &amp; Services"/>
    <s v="San Francisco, California"/>
    <d v="2008-09-15T00:00:00"/>
    <n v="1108524"/>
    <m/>
  </r>
  <r>
    <d v="2019-04-16T00:00:00"/>
    <s v="CRM"/>
    <s v="sell"/>
    <n v="1500"/>
    <n v="15"/>
    <s v="2019-04-16"/>
    <n v="160.03999300000001"/>
    <n v="160.259995"/>
    <n v="157.75"/>
    <n v="158.69000199999999"/>
    <n v="158.69000199999999"/>
    <n v="3004800"/>
    <s v="CRM"/>
    <x v="9"/>
    <s v="&gt;=$100.00"/>
    <n v="100"/>
    <n v="0.125"/>
    <n v="187.5"/>
    <n v="238035.003"/>
    <s v="CRM"/>
    <s v="Salesforce.com"/>
    <s v="Information Technology"/>
    <s v="Internet Software &amp; Services"/>
    <s v="San Francisco, California"/>
    <d v="2008-09-15T00:00:00"/>
    <n v="1108524"/>
    <m/>
  </r>
  <r>
    <d v="2019-04-22T00:00:00"/>
    <s v="CRM"/>
    <s v="sell"/>
    <n v="2000"/>
    <n v="16"/>
    <s v="2019-04-22"/>
    <n v="155.449997"/>
    <n v="159.13999899999999"/>
    <n v="155.279999"/>
    <n v="158.759995"/>
    <n v="158.759995"/>
    <n v="2943300"/>
    <s v="CRM"/>
    <x v="8"/>
    <s v="&gt;=$100.00"/>
    <n v="100"/>
    <n v="0.125"/>
    <n v="250"/>
    <n v="317519.99"/>
    <s v="CRM"/>
    <s v="Salesforce.com"/>
    <s v="Information Technology"/>
    <s v="Internet Software &amp; Services"/>
    <s v="San Francisco, California"/>
    <d v="2008-09-15T00:00:00"/>
    <n v="1108524"/>
    <m/>
  </r>
  <r>
    <d v="2019-04-22T00:00:00"/>
    <s v="CRM"/>
    <s v="buy"/>
    <n v="1700"/>
    <n v="13"/>
    <s v="2019-04-22"/>
    <n v="155.449997"/>
    <n v="159.13999899999999"/>
    <n v="155.279999"/>
    <n v="158.759995"/>
    <n v="158.759995"/>
    <n v="2943300"/>
    <s v="CRM"/>
    <x v="13"/>
    <s v="&gt;=$100.00"/>
    <n v="100"/>
    <n v="0.125"/>
    <n v="212.5"/>
    <n v="269891.9915"/>
    <s v="CRM"/>
    <s v="Salesforce.com"/>
    <s v="Information Technology"/>
    <s v="Internet Software &amp; Services"/>
    <s v="San Francisco, California"/>
    <d v="2008-09-15T00:00:00"/>
    <n v="1108524"/>
    <m/>
  </r>
  <r>
    <d v="2019-04-22T00:00:00"/>
    <s v="CRM"/>
    <s v="sell"/>
    <n v="200"/>
    <n v="3"/>
    <s v="2019-04-22"/>
    <n v="155.449997"/>
    <n v="159.13999899999999"/>
    <n v="155.279999"/>
    <n v="158.759995"/>
    <n v="158.759995"/>
    <n v="2943300"/>
    <s v="CRM"/>
    <x v="3"/>
    <s v="&gt;=$100.00"/>
    <n v="100"/>
    <n v="0.125"/>
    <n v="25"/>
    <n v="31751.999"/>
    <s v="CRM"/>
    <s v="Salesforce.com"/>
    <s v="Information Technology"/>
    <s v="Internet Software &amp; Services"/>
    <s v="San Francisco, California"/>
    <d v="2008-09-15T00:00:00"/>
    <n v="1108524"/>
    <m/>
  </r>
  <r>
    <d v="2019-06-06T00:00:00"/>
    <s v="CRM"/>
    <s v="buy"/>
    <n v="1000"/>
    <n v="15"/>
    <s v="2019-06-06"/>
    <n v="158.5"/>
    <n v="160"/>
    <n v="157.33000200000001"/>
    <n v="159.30999800000001"/>
    <n v="159.30999800000001"/>
    <n v="5601200"/>
    <s v="CRM"/>
    <x v="9"/>
    <s v="&gt;=$100.00"/>
    <n v="100"/>
    <n v="0.125"/>
    <n v="125"/>
    <n v="159309.99799999999"/>
    <s v="CRM"/>
    <s v="Salesforce.com"/>
    <s v="Information Technology"/>
    <s v="Internet Software &amp; Services"/>
    <s v="San Francisco, California"/>
    <d v="2008-09-15T00:00:00"/>
    <n v="1108524"/>
    <m/>
  </r>
  <r>
    <d v="2019-06-06T00:00:00"/>
    <s v="CRM"/>
    <s v="sell"/>
    <n v="2000"/>
    <n v="19"/>
    <s v="2019-06-06"/>
    <n v="158.5"/>
    <n v="160"/>
    <n v="157.33000200000001"/>
    <n v="159.30999800000001"/>
    <n v="159.30999800000001"/>
    <n v="5601200"/>
    <s v="CRM"/>
    <x v="0"/>
    <s v="&gt;=$100.00"/>
    <n v="100"/>
    <n v="0.125"/>
    <n v="250"/>
    <n v="318619.99599999998"/>
    <s v="CRM"/>
    <s v="Salesforce.com"/>
    <s v="Information Technology"/>
    <s v="Internet Software &amp; Services"/>
    <s v="San Francisco, California"/>
    <d v="2008-09-15T00:00:00"/>
    <n v="1108524"/>
    <m/>
  </r>
  <r>
    <d v="2019-04-24T00:00:00"/>
    <s v="CRM"/>
    <s v="buy"/>
    <n v="600"/>
    <n v="9"/>
    <s v="2019-04-24"/>
    <n v="161.88000500000001"/>
    <n v="162.490005"/>
    <n v="159.39999399999999"/>
    <n v="159.55999800000001"/>
    <n v="159.55999800000001"/>
    <n v="3384900"/>
    <s v="CRM"/>
    <x v="6"/>
    <s v="&gt;=$100.00"/>
    <n v="100"/>
    <n v="0.125"/>
    <n v="75"/>
    <n v="95735.998800000001"/>
    <s v="CRM"/>
    <s v="Salesforce.com"/>
    <s v="Information Technology"/>
    <s v="Internet Software &amp; Services"/>
    <s v="San Francisco, California"/>
    <d v="2008-09-15T00:00:00"/>
    <n v="1108524"/>
    <m/>
  </r>
  <r>
    <d v="2019-05-10T00:00:00"/>
    <s v="CRM"/>
    <s v="buy"/>
    <n v="2200"/>
    <n v="20"/>
    <s v="2019-05-10"/>
    <n v="156.279999"/>
    <n v="160.61000100000001"/>
    <n v="154.38000500000001"/>
    <n v="159.94000199999999"/>
    <n v="159.94000199999999"/>
    <n v="4462200"/>
    <s v="CRM"/>
    <x v="15"/>
    <s v="&gt;=$100.00"/>
    <n v="100"/>
    <n v="0.125"/>
    <n v="275"/>
    <n v="351868.00439999998"/>
    <s v="CRM"/>
    <s v="Salesforce.com"/>
    <s v="Information Technology"/>
    <s v="Internet Software &amp; Services"/>
    <s v="San Francisco, California"/>
    <d v="2008-09-15T00:00:00"/>
    <n v="1108524"/>
    <m/>
  </r>
  <r>
    <d v="2019-05-10T00:00:00"/>
    <s v="CRM"/>
    <s v="buy"/>
    <n v="300"/>
    <n v="6"/>
    <s v="2019-05-10"/>
    <n v="156.279999"/>
    <n v="160.61000100000001"/>
    <n v="154.38000500000001"/>
    <n v="159.94000199999999"/>
    <n v="159.94000199999999"/>
    <n v="4462200"/>
    <s v="CRM"/>
    <x v="5"/>
    <s v="&gt;=$100.00"/>
    <n v="100"/>
    <n v="0.125"/>
    <n v="37.5"/>
    <n v="47982.000599999999"/>
    <s v="CRM"/>
    <s v="Salesforce.com"/>
    <s v="Information Technology"/>
    <s v="Internet Software &amp; Services"/>
    <s v="San Francisco, California"/>
    <d v="2008-09-15T00:00:00"/>
    <n v="1108524"/>
    <m/>
  </r>
  <r>
    <d v="2019-05-10T00:00:00"/>
    <s v="CRM"/>
    <s v="sell"/>
    <n v="500"/>
    <n v="11"/>
    <s v="2019-05-10"/>
    <n v="156.279999"/>
    <n v="160.61000100000001"/>
    <n v="154.38000500000001"/>
    <n v="159.94000199999999"/>
    <n v="159.94000199999999"/>
    <n v="4462200"/>
    <s v="CRM"/>
    <x v="1"/>
    <s v="&gt;=$100.00"/>
    <n v="100"/>
    <n v="0.125"/>
    <n v="62.5"/>
    <n v="79970.000999999989"/>
    <s v="CRM"/>
    <s v="Salesforce.com"/>
    <s v="Information Technology"/>
    <s v="Internet Software &amp; Services"/>
    <s v="San Francisco, California"/>
    <d v="2008-09-15T00:00:00"/>
    <n v="1108524"/>
    <m/>
  </r>
  <r>
    <d v="2019-04-15T00:00:00"/>
    <s v="CRM"/>
    <s v="sell"/>
    <n v="1800"/>
    <n v="19"/>
    <s v="2019-04-15"/>
    <n v="161"/>
    <n v="162.029999"/>
    <n v="159.490005"/>
    <n v="160.08999600000001"/>
    <n v="160.08999600000001"/>
    <n v="2608400"/>
    <s v="CRM"/>
    <x v="0"/>
    <s v="&gt;=$100.00"/>
    <n v="100"/>
    <n v="0.125"/>
    <n v="225"/>
    <n v="288161.99280000001"/>
    <s v="CRM"/>
    <s v="Salesforce.com"/>
    <s v="Information Technology"/>
    <s v="Internet Software &amp; Services"/>
    <s v="San Francisco, California"/>
    <d v="2008-09-15T00:00:00"/>
    <n v="1108524"/>
    <m/>
  </r>
  <r>
    <d v="2019-04-15T00:00:00"/>
    <s v="CRM"/>
    <s v="buy"/>
    <n v="1800"/>
    <n v="13"/>
    <s v="2019-04-15"/>
    <n v="161"/>
    <n v="162.029999"/>
    <n v="159.490005"/>
    <n v="160.08999600000001"/>
    <n v="160.08999600000001"/>
    <n v="2608400"/>
    <s v="CRM"/>
    <x v="13"/>
    <s v="&gt;=$100.00"/>
    <n v="100"/>
    <n v="0.125"/>
    <n v="225"/>
    <n v="288161.99280000001"/>
    <s v="CRM"/>
    <s v="Salesforce.com"/>
    <s v="Information Technology"/>
    <s v="Internet Software &amp; Services"/>
    <s v="San Francisco, California"/>
    <d v="2008-09-15T00:00:00"/>
    <n v="1108524"/>
    <m/>
  </r>
  <r>
    <d v="2019-04-10T00:00:00"/>
    <s v="CRM"/>
    <s v="sell"/>
    <n v="1900"/>
    <n v="19"/>
    <s v="2019-04-10"/>
    <n v="158.199997"/>
    <n v="160.38000500000001"/>
    <n v="157.64999399999999"/>
    <n v="160.240005"/>
    <n v="160.240005"/>
    <n v="3414700"/>
    <s v="CRM"/>
    <x v="0"/>
    <s v="&gt;=$100.00"/>
    <n v="100"/>
    <n v="0.125"/>
    <n v="237.5"/>
    <n v="304456.00949999999"/>
    <s v="CRM"/>
    <s v="Salesforce.com"/>
    <s v="Information Technology"/>
    <s v="Internet Software &amp; Services"/>
    <s v="San Francisco, California"/>
    <d v="2008-09-15T00:00:00"/>
    <n v="1108524"/>
    <m/>
  </r>
  <r>
    <d v="2019-04-10T00:00:00"/>
    <s v="CRM"/>
    <s v="buy"/>
    <n v="2400"/>
    <n v="20"/>
    <s v="2019-04-10"/>
    <n v="158.199997"/>
    <n v="160.38000500000001"/>
    <n v="157.64999399999999"/>
    <n v="160.240005"/>
    <n v="160.240005"/>
    <n v="3414700"/>
    <s v="CRM"/>
    <x v="15"/>
    <s v="&gt;=$100.00"/>
    <n v="100"/>
    <n v="0.125"/>
    <n v="300"/>
    <n v="384576.01199999999"/>
    <s v="CRM"/>
    <s v="Salesforce.com"/>
    <s v="Information Technology"/>
    <s v="Internet Software &amp; Services"/>
    <s v="San Francisco, California"/>
    <d v="2008-09-15T00:00:00"/>
    <n v="1108524"/>
    <m/>
  </r>
  <r>
    <d v="2019-04-10T00:00:00"/>
    <s v="CRM"/>
    <s v="sell"/>
    <n v="600"/>
    <n v="8"/>
    <s v="2019-04-10"/>
    <n v="158.199997"/>
    <n v="160.38000500000001"/>
    <n v="157.64999399999999"/>
    <n v="160.240005"/>
    <n v="160.240005"/>
    <n v="3414700"/>
    <s v="CRM"/>
    <x v="4"/>
    <s v="&gt;=$100.00"/>
    <n v="100"/>
    <n v="0.125"/>
    <n v="75"/>
    <n v="96144.002999999997"/>
    <s v="CRM"/>
    <s v="Salesforce.com"/>
    <s v="Information Technology"/>
    <s v="Internet Software &amp; Services"/>
    <s v="San Francisco, California"/>
    <d v="2008-09-15T00:00:00"/>
    <n v="1108524"/>
    <m/>
  </r>
  <r>
    <d v="2019-04-10T00:00:00"/>
    <s v="CRM"/>
    <s v="sell"/>
    <n v="300"/>
    <n v="11"/>
    <s v="2019-04-10"/>
    <n v="158.199997"/>
    <n v="160.38000500000001"/>
    <n v="157.64999399999999"/>
    <n v="160.240005"/>
    <n v="160.240005"/>
    <n v="3414700"/>
    <s v="CRM"/>
    <x v="1"/>
    <s v="&gt;=$100.00"/>
    <n v="100"/>
    <n v="0.125"/>
    <n v="37.5"/>
    <n v="48072.001499999998"/>
    <s v="CRM"/>
    <s v="Salesforce.com"/>
    <s v="Information Technology"/>
    <s v="Internet Software &amp; Services"/>
    <s v="San Francisco, California"/>
    <d v="2008-09-15T00:00:00"/>
    <n v="1108524"/>
    <m/>
  </r>
  <r>
    <d v="2019-04-02T00:00:00"/>
    <s v="CRM"/>
    <s v="sell"/>
    <n v="600"/>
    <n v="7"/>
    <s v="2019-04-02"/>
    <n v="160.86000100000001"/>
    <n v="160.990005"/>
    <n v="158.91000399999999"/>
    <n v="160.509995"/>
    <n v="160.509995"/>
    <n v="3158400"/>
    <s v="CRM"/>
    <x v="7"/>
    <s v="&gt;=$100.00"/>
    <n v="100"/>
    <n v="0.125"/>
    <n v="75"/>
    <n v="96305.997000000003"/>
    <s v="CRM"/>
    <s v="Salesforce.com"/>
    <s v="Information Technology"/>
    <s v="Internet Software &amp; Services"/>
    <s v="San Francisco, California"/>
    <d v="2008-09-15T00:00:00"/>
    <n v="1108524"/>
    <m/>
  </r>
  <r>
    <d v="2019-04-12T00:00:00"/>
    <s v="CRM"/>
    <s v="sell"/>
    <n v="1100"/>
    <n v="12"/>
    <s v="2019-04-12"/>
    <n v="162"/>
    <n v="162.5"/>
    <n v="159.5"/>
    <n v="160.71000699999999"/>
    <n v="160.71000699999999"/>
    <n v="2844200"/>
    <s v="CRM"/>
    <x v="11"/>
    <s v="&gt;=$100.00"/>
    <n v="100"/>
    <n v="0.125"/>
    <n v="137.5"/>
    <n v="176781.00769999999"/>
    <s v="CRM"/>
    <s v="Salesforce.com"/>
    <s v="Information Technology"/>
    <s v="Internet Software &amp; Services"/>
    <s v="San Francisco, California"/>
    <d v="2008-09-15T00:00:00"/>
    <n v="1108524"/>
    <m/>
  </r>
  <r>
    <d v="2019-04-12T00:00:00"/>
    <s v="CRM"/>
    <s v="buy"/>
    <n v="200"/>
    <n v="1"/>
    <s v="2019-04-12"/>
    <n v="162"/>
    <n v="162.5"/>
    <n v="159.5"/>
    <n v="160.71000699999999"/>
    <n v="160.71000699999999"/>
    <n v="2844200"/>
    <s v="CRM"/>
    <x v="19"/>
    <s v="&gt;=$100.00"/>
    <n v="100"/>
    <n v="0.125"/>
    <n v="25"/>
    <n v="32142.001400000001"/>
    <s v="CRM"/>
    <s v="Salesforce.com"/>
    <s v="Information Technology"/>
    <s v="Internet Software &amp; Services"/>
    <s v="San Francisco, California"/>
    <d v="2008-09-15T00:00:00"/>
    <n v="1108524"/>
    <m/>
  </r>
  <r>
    <d v="2019-04-12T00:00:00"/>
    <s v="CRM"/>
    <s v="sell"/>
    <n v="1100"/>
    <n v="19"/>
    <s v="2019-04-12"/>
    <n v="162"/>
    <n v="162.5"/>
    <n v="159.5"/>
    <n v="160.71000699999999"/>
    <n v="160.71000699999999"/>
    <n v="2844200"/>
    <s v="CRM"/>
    <x v="0"/>
    <s v="&gt;=$100.00"/>
    <n v="100"/>
    <n v="0.125"/>
    <n v="137.5"/>
    <n v="176781.00769999999"/>
    <s v="CRM"/>
    <s v="Salesforce.com"/>
    <s v="Information Technology"/>
    <s v="Internet Software &amp; Services"/>
    <s v="San Francisco, California"/>
    <d v="2008-09-15T00:00:00"/>
    <n v="1108524"/>
    <m/>
  </r>
  <r>
    <d v="2019-04-11T00:00:00"/>
    <s v="CRM"/>
    <s v="sell"/>
    <n v="1000"/>
    <n v="15"/>
    <s v="2019-04-11"/>
    <n v="160.16000399999999"/>
    <n v="160.83000200000001"/>
    <n v="159.020004"/>
    <n v="160.729996"/>
    <n v="160.729996"/>
    <n v="2578400"/>
    <s v="CRM"/>
    <x v="9"/>
    <s v="&gt;=$100.00"/>
    <n v="100"/>
    <n v="0.125"/>
    <n v="125"/>
    <n v="160729.99600000001"/>
    <s v="CRM"/>
    <s v="Salesforce.com"/>
    <s v="Information Technology"/>
    <s v="Internet Software &amp; Services"/>
    <s v="San Francisco, California"/>
    <d v="2008-09-15T00:00:00"/>
    <n v="1108524"/>
    <m/>
  </r>
  <r>
    <d v="2019-04-11T00:00:00"/>
    <s v="CRM"/>
    <s v="sell"/>
    <n v="100"/>
    <n v="2"/>
    <s v="2019-04-11"/>
    <n v="160.16000399999999"/>
    <n v="160.83000200000001"/>
    <n v="159.020004"/>
    <n v="160.729996"/>
    <n v="160.729996"/>
    <n v="2578400"/>
    <s v="CRM"/>
    <x v="10"/>
    <s v="&gt;=$100.00"/>
    <n v="100"/>
    <n v="0.125"/>
    <n v="12.5"/>
    <n v="16072.999599999999"/>
    <s v="CRM"/>
    <s v="Salesforce.com"/>
    <s v="Information Technology"/>
    <s v="Internet Software &amp; Services"/>
    <s v="San Francisco, California"/>
    <d v="2008-09-15T00:00:00"/>
    <n v="1108524"/>
    <m/>
  </r>
  <r>
    <d v="2019-04-11T00:00:00"/>
    <s v="CRM"/>
    <s v="sell"/>
    <n v="800"/>
    <n v="11"/>
    <s v="2019-04-11"/>
    <n v="160.16000399999999"/>
    <n v="160.83000200000001"/>
    <n v="159.020004"/>
    <n v="160.729996"/>
    <n v="160.729996"/>
    <n v="2578400"/>
    <s v="CRM"/>
    <x v="1"/>
    <s v="&gt;=$100.00"/>
    <n v="100"/>
    <n v="0.125"/>
    <n v="100"/>
    <n v="128583.99679999999"/>
    <s v="CRM"/>
    <s v="Salesforce.com"/>
    <s v="Information Technology"/>
    <s v="Internet Software &amp; Services"/>
    <s v="San Francisco, California"/>
    <d v="2008-09-15T00:00:00"/>
    <n v="1108524"/>
    <m/>
  </r>
  <r>
    <d v="2019-04-11T00:00:00"/>
    <s v="CRM"/>
    <s v="buy"/>
    <n v="2100"/>
    <n v="13"/>
    <s v="2019-04-11"/>
    <n v="160.16000399999999"/>
    <n v="160.83000200000001"/>
    <n v="159.020004"/>
    <n v="160.729996"/>
    <n v="160.729996"/>
    <n v="2578400"/>
    <s v="CRM"/>
    <x v="13"/>
    <s v="&gt;=$100.00"/>
    <n v="100"/>
    <n v="0.125"/>
    <n v="262.5"/>
    <n v="337532.99160000001"/>
    <s v="CRM"/>
    <s v="Salesforce.com"/>
    <s v="Information Technology"/>
    <s v="Internet Software &amp; Services"/>
    <s v="San Francisco, California"/>
    <d v="2008-09-15T00:00:00"/>
    <n v="1108524"/>
    <m/>
  </r>
  <r>
    <d v="2019-04-01T00:00:00"/>
    <s v="CRM"/>
    <s v="sell"/>
    <n v="700"/>
    <n v="14"/>
    <s v="2019-04-01"/>
    <n v="160.10000600000001"/>
    <n v="161.679993"/>
    <n v="158.509995"/>
    <n v="161.179993"/>
    <n v="161.179993"/>
    <n v="4601100"/>
    <s v="CRM"/>
    <x v="16"/>
    <s v="&gt;=$100.00"/>
    <n v="100"/>
    <n v="0.125"/>
    <n v="87.5"/>
    <n v="112825.9951"/>
    <s v="CRM"/>
    <s v="Salesforce.com"/>
    <s v="Information Technology"/>
    <s v="Internet Software &amp; Services"/>
    <s v="San Francisco, California"/>
    <d v="2008-09-15T00:00:00"/>
    <n v="1108524"/>
    <m/>
  </r>
  <r>
    <d v="2019-04-01T00:00:00"/>
    <s v="CRM"/>
    <s v="buy"/>
    <n v="1400"/>
    <n v="6"/>
    <s v="2019-04-01"/>
    <n v="160.10000600000001"/>
    <n v="161.679993"/>
    <n v="158.509995"/>
    <n v="161.179993"/>
    <n v="161.179993"/>
    <n v="4601100"/>
    <s v="CRM"/>
    <x v="5"/>
    <s v="&gt;=$100.00"/>
    <n v="100"/>
    <n v="0.125"/>
    <n v="175"/>
    <n v="225651.9902"/>
    <s v="CRM"/>
    <s v="Salesforce.com"/>
    <s v="Information Technology"/>
    <s v="Internet Software &amp; Services"/>
    <s v="San Francisco, California"/>
    <d v="2008-09-15T00:00:00"/>
    <n v="1108524"/>
    <m/>
  </r>
  <r>
    <d v="2019-04-23T00:00:00"/>
    <s v="CRM"/>
    <s v="sell"/>
    <n v="1100"/>
    <n v="19"/>
    <s v="2019-04-23"/>
    <n v="159.759995"/>
    <n v="161.39999399999999"/>
    <n v="158.41000399999999"/>
    <n v="161.229996"/>
    <n v="161.229996"/>
    <n v="3418400"/>
    <s v="CRM"/>
    <x v="0"/>
    <s v="&gt;=$100.00"/>
    <n v="100"/>
    <n v="0.125"/>
    <n v="137.5"/>
    <n v="177352.99559999999"/>
    <s v="CRM"/>
    <s v="Salesforce.com"/>
    <s v="Information Technology"/>
    <s v="Internet Software &amp; Services"/>
    <s v="San Francisco, California"/>
    <d v="2008-09-15T00:00:00"/>
    <n v="1108524"/>
    <m/>
  </r>
  <r>
    <d v="2019-04-23T00:00:00"/>
    <s v="CRM"/>
    <s v="buy"/>
    <n v="1500"/>
    <n v="8"/>
    <s v="2019-04-23"/>
    <n v="159.759995"/>
    <n v="161.39999399999999"/>
    <n v="158.41000399999999"/>
    <n v="161.229996"/>
    <n v="161.229996"/>
    <n v="3418400"/>
    <s v="CRM"/>
    <x v="4"/>
    <s v="&gt;=$100.00"/>
    <n v="100"/>
    <n v="0.125"/>
    <n v="187.5"/>
    <n v="241844.99400000001"/>
    <s v="CRM"/>
    <s v="Salesforce.com"/>
    <s v="Information Technology"/>
    <s v="Internet Software &amp; Services"/>
    <s v="San Francisco, California"/>
    <d v="2008-09-15T00:00:00"/>
    <n v="1108524"/>
    <m/>
  </r>
  <r>
    <d v="2019-06-07T00:00:00"/>
    <s v="CRM"/>
    <s v="sell"/>
    <n v="1100"/>
    <n v="19"/>
    <s v="2019-06-07"/>
    <n v="159.83999600000001"/>
    <n v="162.990005"/>
    <n v="159.5"/>
    <n v="161.270004"/>
    <n v="161.270004"/>
    <n v="7175300"/>
    <s v="CRM"/>
    <x v="0"/>
    <s v="&gt;=$100.00"/>
    <n v="100"/>
    <n v="0.125"/>
    <n v="137.5"/>
    <n v="177397.00440000001"/>
    <s v="CRM"/>
    <s v="Salesforce.com"/>
    <s v="Information Technology"/>
    <s v="Internet Software &amp; Services"/>
    <s v="San Francisco, California"/>
    <d v="2008-09-15T00:00:00"/>
    <n v="1108524"/>
    <m/>
  </r>
  <r>
    <d v="2019-06-07T00:00:00"/>
    <s v="CRM"/>
    <s v="buy"/>
    <n v="600"/>
    <n v="4"/>
    <s v="2019-06-07"/>
    <n v="159.83999600000001"/>
    <n v="162.990005"/>
    <n v="159.5"/>
    <n v="161.270004"/>
    <n v="161.270004"/>
    <n v="7175300"/>
    <s v="CRM"/>
    <x v="14"/>
    <s v="&gt;=$100.00"/>
    <n v="100"/>
    <n v="0.125"/>
    <n v="75"/>
    <n v="96762.002399999998"/>
    <s v="CRM"/>
    <s v="Salesforce.com"/>
    <s v="Information Technology"/>
    <s v="Internet Software &amp; Services"/>
    <s v="San Francisco, California"/>
    <d v="2008-09-15T00:00:00"/>
    <n v="1108524"/>
    <m/>
  </r>
  <r>
    <d v="2019-06-07T00:00:00"/>
    <s v="CRM"/>
    <s v="sell"/>
    <n v="1100"/>
    <n v="14"/>
    <s v="2019-06-07"/>
    <n v="159.83999600000001"/>
    <n v="162.990005"/>
    <n v="159.5"/>
    <n v="161.270004"/>
    <n v="161.270004"/>
    <n v="7175300"/>
    <s v="CRM"/>
    <x v="16"/>
    <s v="&gt;=$100.00"/>
    <n v="100"/>
    <n v="0.125"/>
    <n v="137.5"/>
    <n v="177397.00440000001"/>
    <s v="CRM"/>
    <s v="Salesforce.com"/>
    <s v="Information Technology"/>
    <s v="Internet Software &amp; Services"/>
    <s v="San Francisco, California"/>
    <d v="2008-09-15T00:00:00"/>
    <n v="1108524"/>
    <m/>
  </r>
  <r>
    <d v="2019-05-02T00:00:00"/>
    <s v="CRM"/>
    <s v="sell"/>
    <n v="300"/>
    <n v="8"/>
    <s v="2019-05-02"/>
    <n v="161.69000199999999"/>
    <n v="162.699997"/>
    <n v="159.63000500000001"/>
    <n v="161.83000200000001"/>
    <n v="161.83000200000001"/>
    <n v="3181100"/>
    <s v="CRM"/>
    <x v="4"/>
    <s v="&gt;=$100.00"/>
    <n v="100"/>
    <n v="0.125"/>
    <n v="37.5"/>
    <n v="48549.000599999999"/>
    <s v="CRM"/>
    <s v="Salesforce.com"/>
    <s v="Information Technology"/>
    <s v="Internet Software &amp; Services"/>
    <s v="San Francisco, California"/>
    <d v="2008-09-15T00:00:00"/>
    <n v="1108524"/>
    <m/>
  </r>
  <r>
    <d v="2019-05-02T00:00:00"/>
    <s v="CRM"/>
    <s v="sell"/>
    <n v="700"/>
    <n v="6"/>
    <s v="2019-05-02"/>
    <n v="161.69000199999999"/>
    <n v="162.699997"/>
    <n v="159.63000500000001"/>
    <n v="161.83000200000001"/>
    <n v="161.83000200000001"/>
    <n v="3181100"/>
    <s v="CRM"/>
    <x v="5"/>
    <s v="&gt;=$100.00"/>
    <n v="100"/>
    <n v="0.125"/>
    <n v="87.5"/>
    <n v="113281.00139999999"/>
    <s v="CRM"/>
    <s v="Salesforce.com"/>
    <s v="Information Technology"/>
    <s v="Internet Software &amp; Services"/>
    <s v="San Francisco, California"/>
    <d v="2008-09-15T00:00:00"/>
    <n v="1108524"/>
    <m/>
  </r>
  <r>
    <d v="2019-05-02T00:00:00"/>
    <s v="CRM"/>
    <s v="sell"/>
    <n v="200"/>
    <n v="7"/>
    <s v="2019-05-02"/>
    <n v="161.69000199999999"/>
    <n v="162.699997"/>
    <n v="159.63000500000001"/>
    <n v="161.83000200000001"/>
    <n v="161.83000200000001"/>
    <n v="3181100"/>
    <s v="CRM"/>
    <x v="7"/>
    <s v="&gt;=$100.00"/>
    <n v="100"/>
    <n v="0.125"/>
    <n v="25"/>
    <n v="32366.000400000001"/>
    <s v="CRM"/>
    <s v="Salesforce.com"/>
    <s v="Information Technology"/>
    <s v="Internet Software &amp; Services"/>
    <s v="San Francisco, California"/>
    <d v="2008-09-15T00:00:00"/>
    <n v="1108524"/>
    <m/>
  </r>
  <r>
    <d v="2019-05-01T00:00:00"/>
    <s v="CRM"/>
    <s v="sell"/>
    <n v="1000"/>
    <n v="12"/>
    <s v="2019-05-01"/>
    <n v="166.009995"/>
    <n v="166.220001"/>
    <n v="162.13999899999999"/>
    <n v="162.14999399999999"/>
    <n v="162.14999399999999"/>
    <n v="2707700"/>
    <s v="CRM"/>
    <x v="11"/>
    <s v="&gt;=$100.00"/>
    <n v="100"/>
    <n v="0.125"/>
    <n v="125"/>
    <n v="162149.99400000001"/>
    <s v="CRM"/>
    <s v="Salesforce.com"/>
    <s v="Information Technology"/>
    <s v="Internet Software &amp; Services"/>
    <s v="San Francisco, California"/>
    <d v="2008-09-15T00:00:00"/>
    <n v="1108524"/>
    <m/>
  </r>
  <r>
    <d v="2019-05-01T00:00:00"/>
    <s v="CRM"/>
    <s v="buy"/>
    <n v="100"/>
    <n v="3"/>
    <s v="2019-05-01"/>
    <n v="166.009995"/>
    <n v="166.220001"/>
    <n v="162.13999899999999"/>
    <n v="162.14999399999999"/>
    <n v="162.14999399999999"/>
    <n v="2707700"/>
    <s v="CRM"/>
    <x v="3"/>
    <s v="&gt;=$100.00"/>
    <n v="100"/>
    <n v="0.125"/>
    <n v="12.5"/>
    <n v="16214.999400000001"/>
    <s v="CRM"/>
    <s v="Salesforce.com"/>
    <s v="Information Technology"/>
    <s v="Internet Software &amp; Services"/>
    <s v="San Francisco, California"/>
    <d v="2008-09-15T00:00:00"/>
    <n v="1108524"/>
    <m/>
  </r>
  <r>
    <d v="2019-05-01T00:00:00"/>
    <s v="CRM"/>
    <s v="buy"/>
    <n v="3300"/>
    <n v="17"/>
    <s v="2019-05-01"/>
    <n v="166.009995"/>
    <n v="166.220001"/>
    <n v="162.13999899999999"/>
    <n v="162.14999399999999"/>
    <n v="162.14999399999999"/>
    <n v="2707700"/>
    <s v="CRM"/>
    <x v="17"/>
    <s v="&gt;=$100.00"/>
    <n v="100"/>
    <n v="0.125"/>
    <n v="412.5"/>
    <n v="535094.98019999999"/>
    <s v="CRM"/>
    <s v="Salesforce.com"/>
    <s v="Information Technology"/>
    <s v="Internet Software &amp; Services"/>
    <s v="San Francisco, California"/>
    <d v="2008-09-15T00:00:00"/>
    <n v="1108524"/>
    <m/>
  </r>
  <r>
    <d v="2019-05-06T00:00:00"/>
    <s v="CRM"/>
    <s v="sell"/>
    <n v="1900"/>
    <n v="20"/>
    <s v="2019-05-06"/>
    <n v="158.61999499999999"/>
    <n v="162.83999600000001"/>
    <n v="157.86000100000001"/>
    <n v="162.5"/>
    <n v="162.5"/>
    <n v="2520600"/>
    <s v="CRM"/>
    <x v="15"/>
    <s v="&gt;=$100.00"/>
    <n v="100"/>
    <n v="0.125"/>
    <n v="237.5"/>
    <n v="308750"/>
    <s v="CRM"/>
    <s v="Salesforce.com"/>
    <s v="Information Technology"/>
    <s v="Internet Software &amp; Services"/>
    <s v="San Francisco, California"/>
    <d v="2008-09-15T00:00:00"/>
    <n v="1108524"/>
    <m/>
  </r>
  <r>
    <d v="2019-05-06T00:00:00"/>
    <s v="CRM"/>
    <s v="sell"/>
    <n v="2900"/>
    <n v="10"/>
    <s v="2019-05-06"/>
    <n v="158.61999499999999"/>
    <n v="162.83999600000001"/>
    <n v="157.86000100000001"/>
    <n v="162.5"/>
    <n v="162.5"/>
    <n v="2520600"/>
    <s v="CRM"/>
    <x v="2"/>
    <s v="&gt;=$100.00"/>
    <n v="100"/>
    <n v="0.125"/>
    <n v="362.5"/>
    <n v="471250"/>
    <s v="CRM"/>
    <s v="Salesforce.com"/>
    <s v="Information Technology"/>
    <s v="Internet Software &amp; Services"/>
    <s v="San Francisco, California"/>
    <d v="2008-09-15T00:00:00"/>
    <n v="1108524"/>
    <m/>
  </r>
  <r>
    <d v="2019-04-03T00:00:00"/>
    <s v="CRM"/>
    <s v="sell"/>
    <n v="400"/>
    <n v="8"/>
    <s v="2019-04-03"/>
    <n v="161.779999"/>
    <n v="163.13999899999999"/>
    <n v="160.64999399999999"/>
    <n v="162.61999499999999"/>
    <n v="162.61999499999999"/>
    <n v="3819100"/>
    <s v="CRM"/>
    <x v="4"/>
    <s v="&gt;=$100.00"/>
    <n v="100"/>
    <n v="0.125"/>
    <n v="50"/>
    <n v="65047.997999999992"/>
    <s v="CRM"/>
    <s v="Salesforce.com"/>
    <s v="Information Technology"/>
    <s v="Internet Software &amp; Services"/>
    <s v="San Francisco, California"/>
    <d v="2008-09-15T00:00:00"/>
    <n v="1108524"/>
    <m/>
  </r>
  <r>
    <d v="2019-04-25T00:00:00"/>
    <s v="CRM"/>
    <s v="buy"/>
    <n v="300"/>
    <n v="7"/>
    <s v="2019-04-25"/>
    <n v="162"/>
    <n v="163.88999899999999"/>
    <n v="161"/>
    <n v="163.08999600000001"/>
    <n v="163.08999600000001"/>
    <n v="5498400"/>
    <s v="CRM"/>
    <x v="7"/>
    <s v="&gt;=$100.00"/>
    <n v="100"/>
    <n v="0.125"/>
    <n v="37.5"/>
    <n v="48926.998800000001"/>
    <s v="CRM"/>
    <s v="Salesforce.com"/>
    <s v="Information Technology"/>
    <s v="Internet Software &amp; Services"/>
    <s v="San Francisco, California"/>
    <d v="2008-09-15T00:00:00"/>
    <n v="1108524"/>
    <m/>
  </r>
  <r>
    <d v="2019-05-03T00:00:00"/>
    <s v="CRM"/>
    <s v="buy"/>
    <n v="900"/>
    <n v="7"/>
    <s v="2019-05-03"/>
    <n v="162.58000200000001"/>
    <n v="163.5"/>
    <n v="160.86000100000001"/>
    <n v="163.33999600000001"/>
    <n v="163.33999600000001"/>
    <n v="3131000"/>
    <s v="CRM"/>
    <x v="7"/>
    <s v="&gt;=$100.00"/>
    <n v="100"/>
    <n v="0.125"/>
    <n v="112.5"/>
    <n v="147005.9964"/>
    <s v="CRM"/>
    <s v="Salesforce.com"/>
    <s v="Information Technology"/>
    <s v="Internet Software &amp; Services"/>
    <s v="San Francisco, California"/>
    <d v="2008-09-15T00:00:00"/>
    <n v="1108524"/>
    <m/>
  </r>
  <r>
    <d v="2019-05-03T00:00:00"/>
    <s v="CRM"/>
    <s v="sell"/>
    <n v="400"/>
    <n v="15"/>
    <s v="2019-05-03"/>
    <n v="162.58000200000001"/>
    <n v="163.5"/>
    <n v="160.86000100000001"/>
    <n v="163.33999600000001"/>
    <n v="163.33999600000001"/>
    <n v="3131000"/>
    <s v="CRM"/>
    <x v="9"/>
    <s v="&gt;=$100.00"/>
    <n v="100"/>
    <n v="0.125"/>
    <n v="50"/>
    <n v="65335.998399999997"/>
    <s v="CRM"/>
    <s v="Salesforce.com"/>
    <s v="Information Technology"/>
    <s v="Internet Software &amp; Services"/>
    <s v="San Francisco, California"/>
    <d v="2008-09-15T00:00:00"/>
    <n v="1108524"/>
    <m/>
  </r>
  <r>
    <d v="2019-04-30T00:00:00"/>
    <s v="CRM"/>
    <s v="buy"/>
    <n v="200"/>
    <n v="3"/>
    <s v="2019-04-30"/>
    <n v="165.19000199999999"/>
    <n v="166.44000199999999"/>
    <n v="163.61999499999999"/>
    <n v="165.35000600000001"/>
    <n v="165.35000600000001"/>
    <n v="3581800"/>
    <s v="CRM"/>
    <x v="3"/>
    <s v="&gt;=$100.00"/>
    <n v="100"/>
    <n v="0.125"/>
    <n v="25"/>
    <n v="33070.001199999999"/>
    <s v="CRM"/>
    <s v="Salesforce.com"/>
    <s v="Information Technology"/>
    <s v="Internet Software &amp; Services"/>
    <s v="San Francisco, California"/>
    <d v="2008-09-15T00:00:00"/>
    <n v="1108524"/>
    <m/>
  </r>
  <r>
    <d v="2019-04-30T00:00:00"/>
    <s v="CRM"/>
    <s v="sell"/>
    <n v="1200"/>
    <n v="13"/>
    <s v="2019-04-30"/>
    <n v="165.19000199999999"/>
    <n v="166.44000199999999"/>
    <n v="163.61999499999999"/>
    <n v="165.35000600000001"/>
    <n v="165.35000600000001"/>
    <n v="3581800"/>
    <s v="CRM"/>
    <x v="13"/>
    <s v="&gt;=$100.00"/>
    <n v="100"/>
    <n v="0.125"/>
    <n v="150"/>
    <n v="198420.00719999999"/>
    <s v="CRM"/>
    <s v="Salesforce.com"/>
    <s v="Information Technology"/>
    <s v="Internet Software &amp; Services"/>
    <s v="San Francisco, California"/>
    <d v="2008-09-15T00:00:00"/>
    <n v="1108524"/>
    <m/>
  </r>
  <r>
    <d v="2019-04-30T00:00:00"/>
    <s v="CRM"/>
    <s v="sell"/>
    <n v="1200"/>
    <n v="19"/>
    <s v="2019-04-30"/>
    <n v="165.19000199999999"/>
    <n v="166.44000199999999"/>
    <n v="163.61999499999999"/>
    <n v="165.35000600000001"/>
    <n v="165.35000600000001"/>
    <n v="3581800"/>
    <s v="CRM"/>
    <x v="0"/>
    <s v="&gt;=$100.00"/>
    <n v="100"/>
    <n v="0.125"/>
    <n v="150"/>
    <n v="198420.00719999999"/>
    <s v="CRM"/>
    <s v="Salesforce.com"/>
    <s v="Information Technology"/>
    <s v="Internet Software &amp; Services"/>
    <s v="San Francisco, California"/>
    <d v="2008-09-15T00:00:00"/>
    <n v="1108524"/>
    <m/>
  </r>
  <r>
    <d v="2019-04-30T00:00:00"/>
    <s v="CRM"/>
    <s v="sell"/>
    <n v="500"/>
    <n v="11"/>
    <s v="2019-04-30"/>
    <n v="165.19000199999999"/>
    <n v="166.44000199999999"/>
    <n v="163.61999499999999"/>
    <n v="165.35000600000001"/>
    <n v="165.35000600000001"/>
    <n v="3581800"/>
    <s v="CRM"/>
    <x v="1"/>
    <s v="&gt;=$100.00"/>
    <n v="100"/>
    <n v="0.125"/>
    <n v="62.5"/>
    <n v="82675.002999999997"/>
    <s v="CRM"/>
    <s v="Salesforce.com"/>
    <s v="Information Technology"/>
    <s v="Internet Software &amp; Services"/>
    <s v="San Francisco, California"/>
    <d v="2008-09-15T00:00:00"/>
    <n v="1108524"/>
    <m/>
  </r>
  <r>
    <d v="2019-04-29T00:00:00"/>
    <s v="CRM"/>
    <s v="sell"/>
    <n v="900"/>
    <n v="15"/>
    <s v="2019-04-29"/>
    <n v="166.71000699999999"/>
    <n v="167.55999800000001"/>
    <n v="165.33000200000001"/>
    <n v="165.36000100000001"/>
    <n v="165.36000100000001"/>
    <n v="4509700"/>
    <s v="CRM"/>
    <x v="9"/>
    <s v="&gt;=$100.00"/>
    <n v="100"/>
    <n v="0.125"/>
    <n v="112.5"/>
    <n v="148824.00090000001"/>
    <s v="CRM"/>
    <s v="Salesforce.com"/>
    <s v="Information Technology"/>
    <s v="Internet Software &amp; Services"/>
    <s v="San Francisco, California"/>
    <d v="2008-09-15T00:00:00"/>
    <n v="1108524"/>
    <m/>
  </r>
  <r>
    <d v="2019-04-29T00:00:00"/>
    <s v="CRM"/>
    <s v="buy"/>
    <n v="400"/>
    <n v="9"/>
    <s v="2019-04-29"/>
    <n v="166.71000699999999"/>
    <n v="167.55999800000001"/>
    <n v="165.33000200000001"/>
    <n v="165.36000100000001"/>
    <n v="165.36000100000001"/>
    <n v="4509700"/>
    <s v="CRM"/>
    <x v="6"/>
    <s v="&gt;=$100.00"/>
    <n v="100"/>
    <n v="0.125"/>
    <n v="50"/>
    <n v="66144.000400000004"/>
    <s v="CRM"/>
    <s v="Salesforce.com"/>
    <s v="Information Technology"/>
    <s v="Internet Software &amp; Services"/>
    <s v="San Francisco, California"/>
    <d v="2008-09-15T00:00:00"/>
    <n v="1108524"/>
    <m/>
  </r>
  <r>
    <d v="2019-04-26T00:00:00"/>
    <s v="CRM"/>
    <s v="buy"/>
    <n v="2500"/>
    <n v="17"/>
    <s v="2019-04-26"/>
    <n v="162.41999799999999"/>
    <n v="166.05999800000001"/>
    <n v="161.279999"/>
    <n v="165.96000699999999"/>
    <n v="165.96000699999999"/>
    <n v="3342900"/>
    <s v="CRM"/>
    <x v="17"/>
    <s v="&gt;=$100.00"/>
    <n v="100"/>
    <n v="0.125"/>
    <n v="312.5"/>
    <n v="414900.01750000002"/>
    <s v="CRM"/>
    <s v="Salesforce.com"/>
    <s v="Information Technology"/>
    <s v="Internet Software &amp; Services"/>
    <s v="San Francisco, California"/>
    <d v="2008-09-15T00:00:00"/>
    <n v="1108524"/>
    <m/>
  </r>
  <r>
    <d v="2019-04-26T00:00:00"/>
    <s v="CRM"/>
    <s v="buy"/>
    <n v="500"/>
    <n v="5"/>
    <s v="2019-04-26"/>
    <n v="162.41999799999999"/>
    <n v="166.05999800000001"/>
    <n v="161.279999"/>
    <n v="165.96000699999999"/>
    <n v="165.96000699999999"/>
    <n v="3342900"/>
    <s v="CRM"/>
    <x v="12"/>
    <s v="&gt;=$100.00"/>
    <n v="100"/>
    <n v="0.125"/>
    <n v="62.5"/>
    <n v="82980.003499999992"/>
    <s v="CRM"/>
    <s v="Salesforce.com"/>
    <s v="Information Technology"/>
    <s v="Internet Software &amp; Services"/>
    <s v="San Francisco, California"/>
    <d v="2008-09-15T00:00:00"/>
    <n v="1108524"/>
    <m/>
  </r>
  <r>
    <d v="2019-04-01T00:00:00"/>
    <s v="V"/>
    <s v="buy"/>
    <n v="700"/>
    <n v="6"/>
    <s v="2019-04-01"/>
    <n v="157.529999"/>
    <n v="157.729996"/>
    <n v="156.550003"/>
    <n v="157.259995"/>
    <n v="157.018494"/>
    <n v="6420100"/>
    <s v="V"/>
    <x v="5"/>
    <s v="&gt;=$100.00"/>
    <n v="100"/>
    <n v="0.125"/>
    <n v="87.5"/>
    <n v="109912.9458"/>
    <s v="V"/>
    <s v="Visa Inc."/>
    <s v="Information Technology"/>
    <s v="IT Services"/>
    <s v="San Francisco, California"/>
    <d v="2009-12-21T00:00:00"/>
    <n v="1403161"/>
    <m/>
  </r>
  <r>
    <d v="2019-04-01T00:00:00"/>
    <s v="V"/>
    <s v="sell"/>
    <n v="2300"/>
    <n v="16"/>
    <s v="2019-04-01"/>
    <n v="157.529999"/>
    <n v="157.729996"/>
    <n v="156.550003"/>
    <n v="157.259995"/>
    <n v="157.018494"/>
    <n v="6420100"/>
    <s v="V"/>
    <x v="8"/>
    <s v="&gt;=$100.00"/>
    <n v="100"/>
    <n v="0.125"/>
    <n v="287.5"/>
    <n v="361142.53619999997"/>
    <s v="V"/>
    <s v="Visa Inc."/>
    <s v="Information Technology"/>
    <s v="IT Services"/>
    <s v="San Francisco, California"/>
    <d v="2009-12-21T00:00:00"/>
    <n v="1403161"/>
    <m/>
  </r>
  <r>
    <d v="2019-04-01T00:00:00"/>
    <s v="V"/>
    <s v="buy"/>
    <n v="200"/>
    <n v="7"/>
    <s v="2019-04-01"/>
    <n v="157.529999"/>
    <n v="157.729996"/>
    <n v="156.550003"/>
    <n v="157.259995"/>
    <n v="157.018494"/>
    <n v="6420100"/>
    <s v="V"/>
    <x v="7"/>
    <s v="&gt;=$100.00"/>
    <n v="100"/>
    <n v="0.125"/>
    <n v="25"/>
    <n v="31403.698799999998"/>
    <s v="V"/>
    <s v="Visa Inc."/>
    <s v="Information Technology"/>
    <s v="IT Services"/>
    <s v="San Francisco, California"/>
    <d v="2009-12-21T00:00:00"/>
    <n v="1403161"/>
    <m/>
  </r>
  <r>
    <d v="2019-04-01T00:00:00"/>
    <s v="V"/>
    <s v="sell"/>
    <n v="300"/>
    <n v="12"/>
    <s v="2019-04-01"/>
    <n v="157.529999"/>
    <n v="157.729996"/>
    <n v="156.550003"/>
    <n v="157.259995"/>
    <n v="157.018494"/>
    <n v="6420100"/>
    <s v="V"/>
    <x v="11"/>
    <s v="&gt;=$100.00"/>
    <n v="100"/>
    <n v="0.125"/>
    <n v="37.5"/>
    <n v="47105.548199999997"/>
    <s v="V"/>
    <s v="Visa Inc."/>
    <s v="Information Technology"/>
    <s v="IT Services"/>
    <s v="San Francisco, California"/>
    <d v="2009-12-21T00:00:00"/>
    <n v="1403161"/>
    <m/>
  </r>
  <r>
    <d v="2019-04-01T00:00:00"/>
    <s v="V"/>
    <s v="sell"/>
    <n v="1700"/>
    <n v="20"/>
    <s v="2019-04-01"/>
    <n v="157.529999"/>
    <n v="157.729996"/>
    <n v="156.550003"/>
    <n v="157.259995"/>
    <n v="157.018494"/>
    <n v="6420100"/>
    <s v="V"/>
    <x v="15"/>
    <s v="&gt;=$100.00"/>
    <n v="100"/>
    <n v="0.125"/>
    <n v="212.5"/>
    <n v="266931.43979999999"/>
    <s v="V"/>
    <s v="Visa Inc."/>
    <s v="Information Technology"/>
    <s v="IT Services"/>
    <s v="San Francisco, California"/>
    <d v="2009-12-21T00:00:00"/>
    <n v="1403161"/>
    <m/>
  </r>
  <r>
    <d v="2019-04-09T00:00:00"/>
    <s v="V"/>
    <s v="buy"/>
    <n v="1900"/>
    <n v="11"/>
    <s v="2019-04-09"/>
    <n v="156.55999800000001"/>
    <n v="157.990005"/>
    <n v="156.470001"/>
    <n v="157.490005"/>
    <n v="157.24813800000001"/>
    <n v="6364100"/>
    <s v="V"/>
    <x v="1"/>
    <s v="&gt;=$100.00"/>
    <n v="100"/>
    <n v="0.125"/>
    <n v="237.5"/>
    <n v="298771.46220000001"/>
    <s v="V"/>
    <s v="Visa Inc."/>
    <s v="Information Technology"/>
    <s v="IT Services"/>
    <s v="San Francisco, California"/>
    <d v="2009-12-21T00:00:00"/>
    <n v="1403161"/>
    <m/>
  </r>
  <r>
    <d v="2019-04-09T00:00:00"/>
    <s v="V"/>
    <s v="buy"/>
    <n v="100"/>
    <n v="5"/>
    <s v="2019-04-09"/>
    <n v="156.55999800000001"/>
    <n v="157.990005"/>
    <n v="156.470001"/>
    <n v="157.490005"/>
    <n v="157.24813800000001"/>
    <n v="6364100"/>
    <s v="V"/>
    <x v="12"/>
    <s v="&gt;=$100.00"/>
    <n v="100"/>
    <n v="0.125"/>
    <n v="12.5"/>
    <n v="15724.8138"/>
    <s v="V"/>
    <s v="Visa Inc."/>
    <s v="Information Technology"/>
    <s v="IT Services"/>
    <s v="San Francisco, California"/>
    <d v="2009-12-21T00:00:00"/>
    <n v="1403161"/>
    <m/>
  </r>
  <r>
    <d v="2019-04-09T00:00:00"/>
    <s v="V"/>
    <s v="buy"/>
    <n v="400"/>
    <n v="4"/>
    <s v="2019-04-09"/>
    <n v="156.55999800000001"/>
    <n v="157.990005"/>
    <n v="156.470001"/>
    <n v="157.490005"/>
    <n v="157.24813800000001"/>
    <n v="6364100"/>
    <s v="V"/>
    <x v="14"/>
    <s v="&gt;=$100.00"/>
    <n v="100"/>
    <n v="0.125"/>
    <n v="50"/>
    <n v="62899.255200000007"/>
    <s v="V"/>
    <s v="Visa Inc."/>
    <s v="Information Technology"/>
    <s v="IT Services"/>
    <s v="San Francisco, California"/>
    <d v="2009-12-21T00:00:00"/>
    <n v="1403161"/>
    <m/>
  </r>
  <r>
    <d v="2019-04-09T00:00:00"/>
    <s v="V"/>
    <s v="sell"/>
    <n v="1300"/>
    <n v="15"/>
    <s v="2019-04-09"/>
    <n v="156.55999800000001"/>
    <n v="157.990005"/>
    <n v="156.470001"/>
    <n v="157.490005"/>
    <n v="157.24813800000001"/>
    <n v="6364100"/>
    <s v="V"/>
    <x v="9"/>
    <s v="&gt;=$100.00"/>
    <n v="100"/>
    <n v="0.125"/>
    <n v="162.5"/>
    <n v="204422.57939999999"/>
    <s v="V"/>
    <s v="Visa Inc."/>
    <s v="Information Technology"/>
    <s v="IT Services"/>
    <s v="San Francisco, California"/>
    <d v="2009-12-21T00:00:00"/>
    <n v="1403161"/>
    <m/>
  </r>
  <r>
    <d v="2019-04-09T00:00:00"/>
    <s v="V"/>
    <s v="buy"/>
    <n v="1000"/>
    <n v="7"/>
    <s v="2019-04-09"/>
    <n v="156.55999800000001"/>
    <n v="157.990005"/>
    <n v="156.470001"/>
    <n v="157.490005"/>
    <n v="157.24813800000001"/>
    <n v="6364100"/>
    <s v="V"/>
    <x v="7"/>
    <s v="&gt;=$100.00"/>
    <n v="100"/>
    <n v="0.125"/>
    <n v="125"/>
    <n v="157248.13800000001"/>
    <s v="V"/>
    <s v="Visa Inc."/>
    <s v="Information Technology"/>
    <s v="IT Services"/>
    <s v="San Francisco, California"/>
    <d v="2009-12-21T00:00:00"/>
    <n v="1403161"/>
    <m/>
  </r>
  <r>
    <d v="2019-04-04T00:00:00"/>
    <s v="V"/>
    <s v="sell"/>
    <n v="1100"/>
    <n v="14"/>
    <s v="2019-04-04"/>
    <n v="158.529999"/>
    <n v="158.69000199999999"/>
    <n v="156.529999"/>
    <n v="157.63999899999999"/>
    <n v="157.39790300000001"/>
    <n v="5100200"/>
    <s v="V"/>
    <x v="16"/>
    <s v="&gt;=$100.00"/>
    <n v="100"/>
    <n v="0.125"/>
    <n v="137.5"/>
    <n v="173137.69330000001"/>
    <s v="V"/>
    <s v="Visa Inc."/>
    <s v="Information Technology"/>
    <s v="IT Services"/>
    <s v="San Francisco, California"/>
    <d v="2009-12-21T00:00:00"/>
    <n v="1403161"/>
    <m/>
  </r>
  <r>
    <d v="2019-04-04T00:00:00"/>
    <s v="V"/>
    <s v="sell"/>
    <n v="200"/>
    <n v="3"/>
    <s v="2019-04-04"/>
    <n v="158.529999"/>
    <n v="158.69000199999999"/>
    <n v="156.529999"/>
    <n v="157.63999899999999"/>
    <n v="157.39790300000001"/>
    <n v="5100200"/>
    <s v="V"/>
    <x v="3"/>
    <s v="&gt;=$100.00"/>
    <n v="100"/>
    <n v="0.125"/>
    <n v="25"/>
    <n v="31479.580600000001"/>
    <s v="V"/>
    <s v="Visa Inc."/>
    <s v="Information Technology"/>
    <s v="IT Services"/>
    <s v="San Francisco, California"/>
    <d v="2009-12-21T00:00:00"/>
    <n v="1403161"/>
    <m/>
  </r>
  <r>
    <d v="2019-04-04T00:00:00"/>
    <s v="V"/>
    <s v="buy"/>
    <n v="2400"/>
    <n v="18"/>
    <s v="2019-04-04"/>
    <n v="158.529999"/>
    <n v="158.69000199999999"/>
    <n v="156.529999"/>
    <n v="157.63999899999999"/>
    <n v="157.39790300000001"/>
    <n v="5100200"/>
    <s v="V"/>
    <x v="18"/>
    <s v="&gt;=$100.00"/>
    <n v="100"/>
    <n v="0.125"/>
    <n v="300"/>
    <n v="377754.96720000001"/>
    <s v="V"/>
    <s v="Visa Inc."/>
    <s v="Information Technology"/>
    <s v="IT Services"/>
    <s v="San Francisco, California"/>
    <d v="2009-12-21T00:00:00"/>
    <n v="1403161"/>
    <m/>
  </r>
  <r>
    <d v="2019-04-04T00:00:00"/>
    <s v="V"/>
    <s v="buy"/>
    <n v="1200"/>
    <n v="16"/>
    <s v="2019-04-04"/>
    <n v="158.529999"/>
    <n v="158.69000199999999"/>
    <n v="156.529999"/>
    <n v="157.63999899999999"/>
    <n v="157.39790300000001"/>
    <n v="5100200"/>
    <s v="V"/>
    <x v="8"/>
    <s v="&gt;=$100.00"/>
    <n v="100"/>
    <n v="0.125"/>
    <n v="150"/>
    <n v="188877.48360000001"/>
    <s v="V"/>
    <s v="Visa Inc."/>
    <s v="Information Technology"/>
    <s v="IT Services"/>
    <s v="San Francisco, California"/>
    <d v="2009-12-21T00:00:00"/>
    <n v="1403161"/>
    <m/>
  </r>
  <r>
    <d v="2019-04-05T00:00:00"/>
    <s v="V"/>
    <s v="sell"/>
    <n v="600"/>
    <n v="16"/>
    <s v="2019-04-05"/>
    <n v="158"/>
    <n v="158.63000500000001"/>
    <n v="157.229996"/>
    <n v="157.64999399999999"/>
    <n v="157.407883"/>
    <n v="4178300"/>
    <s v="V"/>
    <x v="8"/>
    <s v="&gt;=$100.00"/>
    <n v="100"/>
    <n v="0.125"/>
    <n v="75"/>
    <n v="94444.729800000001"/>
    <s v="V"/>
    <s v="Visa Inc."/>
    <s v="Information Technology"/>
    <s v="IT Services"/>
    <s v="San Francisco, California"/>
    <d v="2009-12-21T00:00:00"/>
    <n v="1403161"/>
    <m/>
  </r>
  <r>
    <d v="2019-04-05T00:00:00"/>
    <s v="V"/>
    <s v="sell"/>
    <n v="1500"/>
    <n v="9"/>
    <s v="2019-04-05"/>
    <n v="158"/>
    <n v="158.63000500000001"/>
    <n v="157.229996"/>
    <n v="157.64999399999999"/>
    <n v="157.407883"/>
    <n v="4178300"/>
    <s v="V"/>
    <x v="6"/>
    <s v="&gt;=$100.00"/>
    <n v="100"/>
    <n v="0.125"/>
    <n v="187.5"/>
    <n v="236111.82449999999"/>
    <s v="V"/>
    <s v="Visa Inc."/>
    <s v="Information Technology"/>
    <s v="IT Services"/>
    <s v="San Francisco, California"/>
    <d v="2009-12-21T00:00:00"/>
    <n v="1403161"/>
    <m/>
  </r>
  <r>
    <d v="2019-04-05T00:00:00"/>
    <s v="V"/>
    <s v="buy"/>
    <n v="700"/>
    <n v="11"/>
    <s v="2019-04-05"/>
    <n v="158"/>
    <n v="158.63000500000001"/>
    <n v="157.229996"/>
    <n v="157.64999399999999"/>
    <n v="157.407883"/>
    <n v="4178300"/>
    <s v="V"/>
    <x v="1"/>
    <s v="&gt;=$100.00"/>
    <n v="100"/>
    <n v="0.125"/>
    <n v="87.5"/>
    <n v="110185.5181"/>
    <s v="V"/>
    <s v="Visa Inc."/>
    <s v="Information Technology"/>
    <s v="IT Services"/>
    <s v="San Francisco, California"/>
    <d v="2009-12-21T00:00:00"/>
    <n v="1403161"/>
    <m/>
  </r>
  <r>
    <d v="2019-04-02T00:00:00"/>
    <s v="V"/>
    <s v="buy"/>
    <n v="2100"/>
    <n v="16"/>
    <s v="2019-04-02"/>
    <n v="157.66000399999999"/>
    <n v="158.14999399999999"/>
    <n v="156.75"/>
    <n v="157.779999"/>
    <n v="157.537689"/>
    <n v="6215100"/>
    <s v="V"/>
    <x v="8"/>
    <s v="&gt;=$100.00"/>
    <n v="100"/>
    <n v="0.125"/>
    <n v="262.5"/>
    <n v="330829.14689999999"/>
    <s v="V"/>
    <s v="Visa Inc."/>
    <s v="Information Technology"/>
    <s v="IT Services"/>
    <s v="San Francisco, California"/>
    <d v="2009-12-21T00:00:00"/>
    <n v="1403161"/>
    <m/>
  </r>
  <r>
    <d v="2019-04-11T00:00:00"/>
    <s v="V"/>
    <s v="sell"/>
    <n v="800"/>
    <n v="14"/>
    <s v="2019-04-11"/>
    <n v="159.11000100000001"/>
    <n v="159.300003"/>
    <n v="157.44000199999999"/>
    <n v="157.86000100000001"/>
    <n v="157.617569"/>
    <n v="5771400"/>
    <s v="V"/>
    <x v="16"/>
    <s v="&gt;=$100.00"/>
    <n v="100"/>
    <n v="0.125"/>
    <n v="100"/>
    <n v="126094.0552"/>
    <s v="V"/>
    <s v="Visa Inc."/>
    <s v="Information Technology"/>
    <s v="IT Services"/>
    <s v="San Francisco, California"/>
    <d v="2009-12-21T00:00:00"/>
    <n v="1403161"/>
    <m/>
  </r>
  <r>
    <d v="2019-04-11T00:00:00"/>
    <s v="V"/>
    <s v="sell"/>
    <n v="200"/>
    <n v="6"/>
    <s v="2019-04-11"/>
    <n v="159.11000100000001"/>
    <n v="159.300003"/>
    <n v="157.44000199999999"/>
    <n v="157.86000100000001"/>
    <n v="157.617569"/>
    <n v="5771400"/>
    <s v="V"/>
    <x v="5"/>
    <s v="&gt;=$100.00"/>
    <n v="100"/>
    <n v="0.125"/>
    <n v="25"/>
    <n v="31523.513800000001"/>
    <s v="V"/>
    <s v="Visa Inc."/>
    <s v="Information Technology"/>
    <s v="IT Services"/>
    <s v="San Francisco, California"/>
    <d v="2009-12-21T00:00:00"/>
    <n v="1403161"/>
    <m/>
  </r>
  <r>
    <d v="2019-04-11T00:00:00"/>
    <s v="V"/>
    <s v="sell"/>
    <n v="300"/>
    <n v="3"/>
    <s v="2019-04-11"/>
    <n v="159.11000100000001"/>
    <n v="159.300003"/>
    <n v="157.44000199999999"/>
    <n v="157.86000100000001"/>
    <n v="157.617569"/>
    <n v="5771400"/>
    <s v="V"/>
    <x v="3"/>
    <s v="&gt;=$100.00"/>
    <n v="100"/>
    <n v="0.125"/>
    <n v="37.5"/>
    <n v="47285.270700000001"/>
    <s v="V"/>
    <s v="Visa Inc."/>
    <s v="Information Technology"/>
    <s v="IT Services"/>
    <s v="San Francisco, California"/>
    <d v="2009-12-21T00:00:00"/>
    <n v="1403161"/>
    <m/>
  </r>
  <r>
    <d v="2019-04-10T00:00:00"/>
    <s v="V"/>
    <s v="buy"/>
    <n v="200"/>
    <n v="3"/>
    <s v="2019-04-10"/>
    <n v="157.990005"/>
    <n v="158.779999"/>
    <n v="157.520004"/>
    <n v="158.55999800000001"/>
    <n v="158.316498"/>
    <n v="3918600"/>
    <s v="V"/>
    <x v="3"/>
    <s v="&gt;=$100.00"/>
    <n v="100"/>
    <n v="0.125"/>
    <n v="25"/>
    <n v="31663.299599999998"/>
    <s v="V"/>
    <s v="Visa Inc."/>
    <s v="Information Technology"/>
    <s v="IT Services"/>
    <s v="San Francisco, California"/>
    <d v="2009-12-21T00:00:00"/>
    <n v="1403161"/>
    <m/>
  </r>
  <r>
    <d v="2019-04-10T00:00:00"/>
    <s v="V"/>
    <s v="buy"/>
    <n v="1500"/>
    <n v="16"/>
    <s v="2019-04-10"/>
    <n v="157.990005"/>
    <n v="158.779999"/>
    <n v="157.520004"/>
    <n v="158.55999800000001"/>
    <n v="158.316498"/>
    <n v="3918600"/>
    <s v="V"/>
    <x v="8"/>
    <s v="&gt;=$100.00"/>
    <n v="100"/>
    <n v="0.125"/>
    <n v="187.5"/>
    <n v="237474.747"/>
    <s v="V"/>
    <s v="Visa Inc."/>
    <s v="Information Technology"/>
    <s v="IT Services"/>
    <s v="San Francisco, California"/>
    <d v="2009-12-21T00:00:00"/>
    <n v="1403161"/>
    <m/>
  </r>
  <r>
    <d v="2019-04-10T00:00:00"/>
    <s v="V"/>
    <s v="buy"/>
    <n v="2500"/>
    <n v="19"/>
    <s v="2019-04-10"/>
    <n v="157.990005"/>
    <n v="158.779999"/>
    <n v="157.520004"/>
    <n v="158.55999800000001"/>
    <n v="158.316498"/>
    <n v="3918600"/>
    <s v="V"/>
    <x v="0"/>
    <s v="&gt;=$100.00"/>
    <n v="100"/>
    <n v="0.125"/>
    <n v="312.5"/>
    <n v="395791.245"/>
    <s v="V"/>
    <s v="Visa Inc."/>
    <s v="Information Technology"/>
    <s v="IT Services"/>
    <s v="San Francisco, California"/>
    <d v="2009-12-21T00:00:00"/>
    <n v="1403161"/>
    <m/>
  </r>
  <r>
    <d v="2019-06-03T00:00:00"/>
    <s v="V"/>
    <s v="sell"/>
    <n v="1100"/>
    <n v="16"/>
    <s v="2019-06-03"/>
    <n v="161.53999300000001"/>
    <n v="162.83000200000001"/>
    <n v="156.75"/>
    <n v="158.60000600000001"/>
    <n v="158.60000600000001"/>
    <n v="8034600"/>
    <s v="V"/>
    <x v="8"/>
    <s v="&gt;=$100.00"/>
    <n v="100"/>
    <n v="0.125"/>
    <n v="137.5"/>
    <n v="174460.00659999999"/>
    <s v="V"/>
    <s v="Visa Inc."/>
    <s v="Information Technology"/>
    <s v="IT Services"/>
    <s v="San Francisco, California"/>
    <d v="2009-12-21T00:00:00"/>
    <n v="1403161"/>
    <m/>
  </r>
  <r>
    <d v="2019-06-03T00:00:00"/>
    <s v="V"/>
    <s v="buy"/>
    <n v="100"/>
    <n v="3"/>
    <s v="2019-06-03"/>
    <n v="161.53999300000001"/>
    <n v="162.83000200000001"/>
    <n v="156.75"/>
    <n v="158.60000600000001"/>
    <n v="158.60000600000001"/>
    <n v="8034600"/>
    <s v="V"/>
    <x v="3"/>
    <s v="&gt;=$100.00"/>
    <n v="100"/>
    <n v="0.125"/>
    <n v="12.5"/>
    <n v="15860.000599999999"/>
    <s v="V"/>
    <s v="Visa Inc."/>
    <s v="Information Technology"/>
    <s v="IT Services"/>
    <s v="San Francisco, California"/>
    <d v="2009-12-21T00:00:00"/>
    <n v="1403161"/>
    <m/>
  </r>
  <r>
    <d v="2019-06-03T00:00:00"/>
    <s v="V"/>
    <s v="sell"/>
    <n v="800"/>
    <n v="8"/>
    <s v="2019-06-03"/>
    <n v="161.53999300000001"/>
    <n v="162.83000200000001"/>
    <n v="156.75"/>
    <n v="158.60000600000001"/>
    <n v="158.60000600000001"/>
    <n v="8034600"/>
    <s v="V"/>
    <x v="4"/>
    <s v="&gt;=$100.00"/>
    <n v="100"/>
    <n v="0.125"/>
    <n v="100"/>
    <n v="126880.0048"/>
    <s v="V"/>
    <s v="Visa Inc."/>
    <s v="Information Technology"/>
    <s v="IT Services"/>
    <s v="San Francisco, California"/>
    <d v="2009-12-21T00:00:00"/>
    <n v="1403161"/>
    <m/>
  </r>
  <r>
    <d v="2019-06-03T00:00:00"/>
    <s v="V"/>
    <s v="buy"/>
    <n v="200"/>
    <n v="5"/>
    <s v="2019-06-03"/>
    <n v="161.53999300000001"/>
    <n v="162.83000200000001"/>
    <n v="156.75"/>
    <n v="158.60000600000001"/>
    <n v="158.60000600000001"/>
    <n v="8034600"/>
    <s v="V"/>
    <x v="12"/>
    <s v="&gt;=$100.00"/>
    <n v="100"/>
    <n v="0.125"/>
    <n v="25"/>
    <n v="31720.001199999999"/>
    <s v="V"/>
    <s v="Visa Inc."/>
    <s v="Information Technology"/>
    <s v="IT Services"/>
    <s v="San Francisco, California"/>
    <d v="2009-12-21T00:00:00"/>
    <n v="1403161"/>
    <m/>
  </r>
  <r>
    <d v="2019-06-03T00:00:00"/>
    <s v="V"/>
    <s v="sell"/>
    <n v="1400"/>
    <n v="17"/>
    <s v="2019-06-03"/>
    <n v="161.53999300000001"/>
    <n v="162.83000200000001"/>
    <n v="156.75"/>
    <n v="158.60000600000001"/>
    <n v="158.60000600000001"/>
    <n v="8034600"/>
    <s v="V"/>
    <x v="17"/>
    <s v="&gt;=$100.00"/>
    <n v="100"/>
    <n v="0.125"/>
    <n v="175"/>
    <n v="222040.00839999999"/>
    <s v="V"/>
    <s v="Visa Inc."/>
    <s v="Information Technology"/>
    <s v="IT Services"/>
    <s v="San Francisco, California"/>
    <d v="2009-12-21T00:00:00"/>
    <n v="1403161"/>
    <m/>
  </r>
  <r>
    <d v="2019-04-12T00:00:00"/>
    <s v="V"/>
    <s v="sell"/>
    <n v="1200"/>
    <n v="11"/>
    <s v="2019-04-12"/>
    <n v="158.71000699999999"/>
    <n v="159.63999899999999"/>
    <n v="157.86000100000001"/>
    <n v="159.63999899999999"/>
    <n v="159.394836"/>
    <n v="6745100"/>
    <s v="V"/>
    <x v="1"/>
    <s v="&gt;=$100.00"/>
    <n v="100"/>
    <n v="0.125"/>
    <n v="150"/>
    <n v="191273.80319999999"/>
    <s v="V"/>
    <s v="Visa Inc."/>
    <s v="Information Technology"/>
    <s v="IT Services"/>
    <s v="San Francisco, California"/>
    <d v="2009-12-21T00:00:00"/>
    <n v="1403161"/>
    <m/>
  </r>
  <r>
    <d v="2019-04-12T00:00:00"/>
    <s v="V"/>
    <s v="buy"/>
    <n v="800"/>
    <n v="5"/>
    <s v="2019-04-12"/>
    <n v="158.71000699999999"/>
    <n v="159.63999899999999"/>
    <n v="157.86000100000001"/>
    <n v="159.63999899999999"/>
    <n v="159.394836"/>
    <n v="6745100"/>
    <s v="V"/>
    <x v="12"/>
    <s v="&gt;=$100.00"/>
    <n v="100"/>
    <n v="0.125"/>
    <n v="100"/>
    <n v="127515.8688"/>
    <s v="V"/>
    <s v="Visa Inc."/>
    <s v="Information Technology"/>
    <s v="IT Services"/>
    <s v="San Francisco, California"/>
    <d v="2009-12-21T00:00:00"/>
    <n v="1403161"/>
    <m/>
  </r>
  <r>
    <d v="2019-05-09T00:00:00"/>
    <s v="V"/>
    <s v="buy"/>
    <n v="3100"/>
    <n v="20"/>
    <s v="2019-05-09"/>
    <n v="158.86000100000001"/>
    <n v="159.85000600000001"/>
    <n v="157.16999799999999"/>
    <n v="159.80999800000001"/>
    <n v="159.56457499999999"/>
    <n v="6813700"/>
    <s v="V"/>
    <x v="15"/>
    <s v="&gt;=$100.00"/>
    <n v="100"/>
    <n v="0.125"/>
    <n v="387.5"/>
    <n v="494650.1825"/>
    <s v="V"/>
    <s v="Visa Inc."/>
    <s v="Information Technology"/>
    <s v="IT Services"/>
    <s v="San Francisco, California"/>
    <d v="2009-12-21T00:00:00"/>
    <n v="1403161"/>
    <m/>
  </r>
  <r>
    <d v="2019-05-09T00:00:00"/>
    <s v="V"/>
    <s v="sell"/>
    <n v="100"/>
    <n v="6"/>
    <s v="2019-05-09"/>
    <n v="158.86000100000001"/>
    <n v="159.85000600000001"/>
    <n v="157.16999799999999"/>
    <n v="159.80999800000001"/>
    <n v="159.56457499999999"/>
    <n v="6813700"/>
    <s v="V"/>
    <x v="5"/>
    <s v="&gt;=$100.00"/>
    <n v="100"/>
    <n v="0.125"/>
    <n v="12.5"/>
    <n v="15956.4575"/>
    <s v="V"/>
    <s v="Visa Inc."/>
    <s v="Information Technology"/>
    <s v="IT Services"/>
    <s v="San Francisco, California"/>
    <d v="2009-12-21T00:00:00"/>
    <n v="1403161"/>
    <m/>
  </r>
  <r>
    <d v="2019-04-18T00:00:00"/>
    <s v="V"/>
    <s v="sell"/>
    <n v="900"/>
    <n v="8"/>
    <s v="2019-04-18"/>
    <n v="160.929993"/>
    <n v="161.10000600000001"/>
    <n v="159"/>
    <n v="160.16000399999999"/>
    <n v="159.91404700000001"/>
    <n v="7859400"/>
    <s v="V"/>
    <x v="4"/>
    <s v="&gt;=$100.00"/>
    <n v="100"/>
    <n v="0.125"/>
    <n v="112.5"/>
    <n v="143922.64230000001"/>
    <s v="V"/>
    <s v="Visa Inc."/>
    <s v="Information Technology"/>
    <s v="IT Services"/>
    <s v="San Francisco, California"/>
    <d v="2009-12-21T00:00:00"/>
    <n v="1403161"/>
    <m/>
  </r>
  <r>
    <d v="2019-04-18T00:00:00"/>
    <s v="V"/>
    <s v="sell"/>
    <n v="2700"/>
    <n v="15"/>
    <s v="2019-04-18"/>
    <n v="160.929993"/>
    <n v="161.10000600000001"/>
    <n v="159"/>
    <n v="160.16000399999999"/>
    <n v="159.91404700000001"/>
    <n v="7859400"/>
    <s v="V"/>
    <x v="9"/>
    <s v="&gt;=$100.00"/>
    <n v="100"/>
    <n v="0.125"/>
    <n v="337.5"/>
    <n v="431767.92690000002"/>
    <s v="V"/>
    <s v="Visa Inc."/>
    <s v="Information Technology"/>
    <s v="IT Services"/>
    <s v="San Francisco, California"/>
    <d v="2009-12-21T00:00:00"/>
    <n v="1403161"/>
    <m/>
  </r>
  <r>
    <d v="2019-04-18T00:00:00"/>
    <s v="V"/>
    <s v="sell"/>
    <n v="500"/>
    <n v="12"/>
    <s v="2019-04-18"/>
    <n v="160.929993"/>
    <n v="161.10000600000001"/>
    <n v="159"/>
    <n v="160.16000399999999"/>
    <n v="159.91404700000001"/>
    <n v="7859400"/>
    <s v="V"/>
    <x v="11"/>
    <s v="&gt;=$100.00"/>
    <n v="100"/>
    <n v="0.125"/>
    <n v="62.5"/>
    <n v="79957.02350000001"/>
    <s v="V"/>
    <s v="Visa Inc."/>
    <s v="Information Technology"/>
    <s v="IT Services"/>
    <s v="San Francisco, California"/>
    <d v="2009-12-21T00:00:00"/>
    <n v="1403161"/>
    <m/>
  </r>
  <r>
    <d v="2019-05-07T00:00:00"/>
    <s v="V"/>
    <s v="sell"/>
    <n v="2700"/>
    <n v="20"/>
    <s v="2019-05-07"/>
    <n v="160.949997"/>
    <n v="161.779999"/>
    <n v="158.679993"/>
    <n v="160.21000699999999"/>
    <n v="159.96397400000001"/>
    <n v="6413600"/>
    <s v="V"/>
    <x v="15"/>
    <s v="&gt;=$100.00"/>
    <n v="100"/>
    <n v="0.125"/>
    <n v="337.5"/>
    <n v="431902.72979999997"/>
    <s v="V"/>
    <s v="Visa Inc."/>
    <s v="Information Technology"/>
    <s v="IT Services"/>
    <s v="San Francisco, California"/>
    <d v="2009-12-21T00:00:00"/>
    <n v="1403161"/>
    <m/>
  </r>
  <r>
    <d v="2019-05-07T00:00:00"/>
    <s v="V"/>
    <s v="buy"/>
    <n v="700"/>
    <n v="13"/>
    <s v="2019-05-07"/>
    <n v="160.949997"/>
    <n v="161.779999"/>
    <n v="158.679993"/>
    <n v="160.21000699999999"/>
    <n v="159.96397400000001"/>
    <n v="6413600"/>
    <s v="V"/>
    <x v="13"/>
    <s v="&gt;=$100.00"/>
    <n v="100"/>
    <n v="0.125"/>
    <n v="87.5"/>
    <n v="111974.7818"/>
    <s v="V"/>
    <s v="Visa Inc."/>
    <s v="Information Technology"/>
    <s v="IT Services"/>
    <s v="San Francisco, California"/>
    <d v="2009-12-21T00:00:00"/>
    <n v="1403161"/>
    <m/>
  </r>
  <r>
    <d v="2019-04-16T00:00:00"/>
    <s v="V"/>
    <s v="sell"/>
    <n v="400"/>
    <n v="5"/>
    <s v="2019-04-16"/>
    <n v="161.03999300000001"/>
    <n v="161.10000600000001"/>
    <n v="159.550003"/>
    <n v="160.229996"/>
    <n v="159.98393200000001"/>
    <n v="6021400"/>
    <s v="V"/>
    <x v="12"/>
    <s v="&gt;=$100.00"/>
    <n v="100"/>
    <n v="0.125"/>
    <n v="50"/>
    <n v="63993.572800000002"/>
    <s v="V"/>
    <s v="Visa Inc."/>
    <s v="Information Technology"/>
    <s v="IT Services"/>
    <s v="San Francisco, California"/>
    <d v="2009-12-21T00:00:00"/>
    <n v="1403161"/>
    <m/>
  </r>
  <r>
    <d v="2019-04-22T00:00:00"/>
    <s v="V"/>
    <s v="sell"/>
    <n v="1000"/>
    <n v="11"/>
    <s v="2019-04-22"/>
    <n v="159.199997"/>
    <n v="160.479996"/>
    <n v="159.070007"/>
    <n v="160.39999399999999"/>
    <n v="160.153671"/>
    <n v="4602600"/>
    <s v="V"/>
    <x v="1"/>
    <s v="&gt;=$100.00"/>
    <n v="100"/>
    <n v="0.125"/>
    <n v="125"/>
    <n v="160153.671"/>
    <s v="V"/>
    <s v="Visa Inc."/>
    <s v="Information Technology"/>
    <s v="IT Services"/>
    <s v="San Francisco, California"/>
    <d v="2009-12-21T00:00:00"/>
    <n v="1403161"/>
    <m/>
  </r>
  <r>
    <d v="2019-04-15T00:00:00"/>
    <s v="V"/>
    <s v="sell"/>
    <n v="900"/>
    <n v="17"/>
    <s v="2019-04-15"/>
    <n v="159.83000200000001"/>
    <n v="160.479996"/>
    <n v="159.19000199999999"/>
    <n v="160.44000199999999"/>
    <n v="160.19361900000001"/>
    <n v="8142800"/>
    <s v="V"/>
    <x v="17"/>
    <s v="&gt;=$100.00"/>
    <n v="100"/>
    <n v="0.125"/>
    <n v="112.5"/>
    <n v="144174.25709999999"/>
    <s v="V"/>
    <s v="Visa Inc."/>
    <s v="Information Technology"/>
    <s v="IT Services"/>
    <s v="San Francisco, California"/>
    <d v="2009-12-21T00:00:00"/>
    <n v="1403161"/>
    <m/>
  </r>
  <r>
    <d v="2019-04-17T00:00:00"/>
    <s v="V"/>
    <s v="sell"/>
    <n v="1200"/>
    <n v="15"/>
    <s v="2019-04-17"/>
    <n v="160.86999499999999"/>
    <n v="161.070007"/>
    <n v="160.30999800000001"/>
    <n v="160.44000199999999"/>
    <n v="160.19361900000001"/>
    <n v="4609100"/>
    <s v="V"/>
    <x v="9"/>
    <s v="&gt;=$100.00"/>
    <n v="100"/>
    <n v="0.125"/>
    <n v="150"/>
    <n v="192232.34280000001"/>
    <s v="V"/>
    <s v="Visa Inc."/>
    <s v="Information Technology"/>
    <s v="IT Services"/>
    <s v="San Francisco, California"/>
    <d v="2009-12-21T00:00:00"/>
    <n v="1403161"/>
    <m/>
  </r>
  <r>
    <d v="2019-04-15T00:00:00"/>
    <s v="V"/>
    <s v="buy"/>
    <n v="2300"/>
    <n v="15"/>
    <s v="2019-04-15"/>
    <n v="159.83000200000001"/>
    <n v="160.479996"/>
    <n v="159.19000199999999"/>
    <n v="160.44000199999999"/>
    <n v="160.19361900000001"/>
    <n v="8142800"/>
    <s v="V"/>
    <x v="9"/>
    <s v="&gt;=$100.00"/>
    <n v="100"/>
    <n v="0.125"/>
    <n v="287.5"/>
    <n v="368445.32370000001"/>
    <s v="V"/>
    <s v="Visa Inc."/>
    <s v="Information Technology"/>
    <s v="IT Services"/>
    <s v="San Francisco, California"/>
    <d v="2009-12-21T00:00:00"/>
    <n v="1403161"/>
    <m/>
  </r>
  <r>
    <d v="2019-05-10T00:00:00"/>
    <s v="V"/>
    <s v="sell"/>
    <n v="2200"/>
    <n v="15"/>
    <s v="2019-05-10"/>
    <n v="158.86000100000001"/>
    <n v="161.39999399999999"/>
    <n v="157.270004"/>
    <n v="160.71000699999999"/>
    <n v="160.46319600000001"/>
    <n v="5192500"/>
    <s v="V"/>
    <x v="9"/>
    <s v="&gt;=$100.00"/>
    <n v="100"/>
    <n v="0.125"/>
    <n v="275"/>
    <n v="353019.03120000003"/>
    <s v="V"/>
    <s v="Visa Inc."/>
    <s v="Information Technology"/>
    <s v="IT Services"/>
    <s v="San Francisco, California"/>
    <d v="2009-12-21T00:00:00"/>
    <n v="1403161"/>
    <m/>
  </r>
  <r>
    <d v="2019-05-10T00:00:00"/>
    <s v="V"/>
    <s v="buy"/>
    <n v="1400"/>
    <n v="8"/>
    <s v="2019-05-10"/>
    <n v="158.86000100000001"/>
    <n v="161.39999399999999"/>
    <n v="157.270004"/>
    <n v="160.71000699999999"/>
    <n v="160.46319600000001"/>
    <n v="5192500"/>
    <s v="V"/>
    <x v="4"/>
    <s v="&gt;=$100.00"/>
    <n v="100"/>
    <n v="0.125"/>
    <n v="175"/>
    <n v="224648.47440000001"/>
    <s v="V"/>
    <s v="Visa Inc."/>
    <s v="Information Technology"/>
    <s v="IT Services"/>
    <s v="San Francisco, California"/>
    <d v="2009-12-21T00:00:00"/>
    <n v="1403161"/>
    <m/>
  </r>
  <r>
    <d v="2019-05-08T00:00:00"/>
    <s v="V"/>
    <s v="sell"/>
    <n v="2400"/>
    <n v="16"/>
    <s v="2019-05-08"/>
    <n v="159.770004"/>
    <n v="161.699997"/>
    <n v="159.520004"/>
    <n v="160.759995"/>
    <n v="160.51310699999999"/>
    <n v="5445900"/>
    <s v="V"/>
    <x v="8"/>
    <s v="&gt;=$100.00"/>
    <n v="100"/>
    <n v="0.125"/>
    <n v="300"/>
    <n v="385231.45679999999"/>
    <s v="V"/>
    <s v="Visa Inc."/>
    <s v="Information Technology"/>
    <s v="IT Services"/>
    <s v="San Francisco, California"/>
    <d v="2009-12-21T00:00:00"/>
    <n v="1403161"/>
    <m/>
  </r>
  <r>
    <d v="2019-05-08T00:00:00"/>
    <s v="V"/>
    <s v="sell"/>
    <n v="2000"/>
    <n v="18"/>
    <s v="2019-05-08"/>
    <n v="159.770004"/>
    <n v="161.699997"/>
    <n v="159.520004"/>
    <n v="160.759995"/>
    <n v="160.51310699999999"/>
    <n v="5445900"/>
    <s v="V"/>
    <x v="18"/>
    <s v="&gt;=$100.00"/>
    <n v="100"/>
    <n v="0.125"/>
    <n v="250"/>
    <n v="321026.21399999998"/>
    <s v="V"/>
    <s v="Visa Inc."/>
    <s v="Information Technology"/>
    <s v="IT Services"/>
    <s v="San Francisco, California"/>
    <d v="2009-12-21T00:00:00"/>
    <n v="1403161"/>
    <m/>
  </r>
  <r>
    <d v="2019-04-25T00:00:00"/>
    <s v="V"/>
    <s v="sell"/>
    <n v="1100"/>
    <n v="16"/>
    <s v="2019-04-25"/>
    <n v="160.520004"/>
    <n v="161.60000600000001"/>
    <n v="158.550003"/>
    <n v="161.020004"/>
    <n v="160.77271999999999"/>
    <n v="8862500"/>
    <s v="V"/>
    <x v="8"/>
    <s v="&gt;=$100.00"/>
    <n v="100"/>
    <n v="0.125"/>
    <n v="137.5"/>
    <n v="176849.992"/>
    <s v="V"/>
    <s v="Visa Inc."/>
    <s v="Information Technology"/>
    <s v="IT Services"/>
    <s v="San Francisco, California"/>
    <d v="2009-12-21T00:00:00"/>
    <n v="1403161"/>
    <m/>
  </r>
  <r>
    <d v="2019-04-24T00:00:00"/>
    <s v="V"/>
    <s v="buy"/>
    <n v="1100"/>
    <n v="8"/>
    <s v="2019-04-24"/>
    <n v="161.75"/>
    <n v="162.029999"/>
    <n v="160.64999399999999"/>
    <n v="161.490005"/>
    <n v="161.24200400000001"/>
    <n v="7376500"/>
    <s v="V"/>
    <x v="4"/>
    <s v="&gt;=$100.00"/>
    <n v="100"/>
    <n v="0.125"/>
    <n v="137.5"/>
    <n v="177366.20439999999"/>
    <s v="V"/>
    <s v="Visa Inc."/>
    <s v="Information Technology"/>
    <s v="IT Services"/>
    <s v="San Francisco, California"/>
    <d v="2009-12-21T00:00:00"/>
    <n v="1403161"/>
    <m/>
  </r>
  <r>
    <d v="2019-05-31T00:00:00"/>
    <s v="V"/>
    <s v="sell"/>
    <n v="500"/>
    <n v="3"/>
    <s v="2019-05-31"/>
    <n v="160.91000399999999"/>
    <n v="162.13000500000001"/>
    <n v="160.55999800000001"/>
    <n v="161.33000200000001"/>
    <n v="161.33000200000001"/>
    <n v="5079000"/>
    <s v="V"/>
    <x v="3"/>
    <s v="&gt;=$100.00"/>
    <n v="100"/>
    <n v="0.125"/>
    <n v="62.5"/>
    <n v="80665.001000000004"/>
    <s v="V"/>
    <s v="Visa Inc."/>
    <s v="Information Technology"/>
    <s v="IT Services"/>
    <s v="San Francisco, California"/>
    <d v="2009-12-21T00:00:00"/>
    <n v="1403161"/>
    <m/>
  </r>
  <r>
    <d v="2019-05-31T00:00:00"/>
    <s v="V"/>
    <s v="buy"/>
    <n v="700"/>
    <n v="7"/>
    <s v="2019-05-31"/>
    <n v="160.91000399999999"/>
    <n v="162.13000500000001"/>
    <n v="160.55999800000001"/>
    <n v="161.33000200000001"/>
    <n v="161.33000200000001"/>
    <n v="5079000"/>
    <s v="V"/>
    <x v="7"/>
    <s v="&gt;=$100.00"/>
    <n v="100"/>
    <n v="0.125"/>
    <n v="87.5"/>
    <n v="112931.00139999999"/>
    <s v="V"/>
    <s v="Visa Inc."/>
    <s v="Information Technology"/>
    <s v="IT Services"/>
    <s v="San Francisco, California"/>
    <d v="2009-12-21T00:00:00"/>
    <n v="1403161"/>
    <m/>
  </r>
  <r>
    <d v="2019-04-23T00:00:00"/>
    <s v="V"/>
    <s v="buy"/>
    <n v="2200"/>
    <n v="18"/>
    <s v="2019-04-23"/>
    <n v="161"/>
    <n v="161.88000500000001"/>
    <n v="159.86999499999999"/>
    <n v="161.66000399999999"/>
    <n v="161.411743"/>
    <n v="6522900"/>
    <s v="V"/>
    <x v="18"/>
    <s v="&gt;=$100.00"/>
    <n v="100"/>
    <n v="0.125"/>
    <n v="275"/>
    <n v="355105.8346"/>
    <s v="V"/>
    <s v="Visa Inc."/>
    <s v="Information Technology"/>
    <s v="IT Services"/>
    <s v="San Francisco, California"/>
    <d v="2009-12-21T00:00:00"/>
    <n v="1403161"/>
    <m/>
  </r>
  <r>
    <d v="2019-04-23T00:00:00"/>
    <s v="V"/>
    <s v="sell"/>
    <n v="800"/>
    <n v="5"/>
    <s v="2019-04-23"/>
    <n v="161"/>
    <n v="161.88000500000001"/>
    <n v="159.86999499999999"/>
    <n v="161.66000399999999"/>
    <n v="161.411743"/>
    <n v="6522900"/>
    <s v="V"/>
    <x v="12"/>
    <s v="&gt;=$100.00"/>
    <n v="100"/>
    <n v="0.125"/>
    <n v="100"/>
    <n v="129129.3944"/>
    <s v="V"/>
    <s v="Visa Inc."/>
    <s v="Information Technology"/>
    <s v="IT Services"/>
    <s v="San Francisco, California"/>
    <d v="2009-12-21T00:00:00"/>
    <n v="1403161"/>
    <m/>
  </r>
  <r>
    <d v="2019-04-23T00:00:00"/>
    <s v="V"/>
    <s v="sell"/>
    <n v="2300"/>
    <n v="17"/>
    <s v="2019-04-23"/>
    <n v="161"/>
    <n v="161.88000500000001"/>
    <n v="159.86999499999999"/>
    <n v="161.66000399999999"/>
    <n v="161.411743"/>
    <n v="6522900"/>
    <s v="V"/>
    <x v="17"/>
    <s v="&gt;=$100.00"/>
    <n v="100"/>
    <n v="0.125"/>
    <n v="287.5"/>
    <n v="371247.00890000002"/>
    <s v="V"/>
    <s v="Visa Inc."/>
    <s v="Information Technology"/>
    <s v="IT Services"/>
    <s v="San Francisco, California"/>
    <d v="2009-12-21T00:00:00"/>
    <n v="1403161"/>
    <m/>
  </r>
  <r>
    <d v="2019-04-23T00:00:00"/>
    <s v="V"/>
    <s v="sell"/>
    <n v="100"/>
    <n v="4"/>
    <s v="2019-04-23"/>
    <n v="161"/>
    <n v="161.88000500000001"/>
    <n v="159.86999499999999"/>
    <n v="161.66000399999999"/>
    <n v="161.411743"/>
    <n v="6522900"/>
    <s v="V"/>
    <x v="14"/>
    <s v="&gt;=$100.00"/>
    <n v="100"/>
    <n v="0.125"/>
    <n v="12.5"/>
    <n v="16141.174300000001"/>
    <s v="V"/>
    <s v="Visa Inc."/>
    <s v="Information Technology"/>
    <s v="IT Services"/>
    <s v="San Francisco, California"/>
    <d v="2009-12-21T00:00:00"/>
    <n v="1403161"/>
    <m/>
  </r>
  <r>
    <d v="2019-04-23T00:00:00"/>
    <s v="V"/>
    <s v="sell"/>
    <n v="1700"/>
    <n v="19"/>
    <s v="2019-04-23"/>
    <n v="161"/>
    <n v="161.88000500000001"/>
    <n v="159.86999499999999"/>
    <n v="161.66000399999999"/>
    <n v="161.411743"/>
    <n v="6522900"/>
    <s v="V"/>
    <x v="0"/>
    <s v="&gt;=$100.00"/>
    <n v="100"/>
    <n v="0.125"/>
    <n v="212.5"/>
    <n v="274399.96309999999"/>
    <s v="V"/>
    <s v="Visa Inc."/>
    <s v="Information Technology"/>
    <s v="IT Services"/>
    <s v="San Francisco, California"/>
    <d v="2009-12-21T00:00:00"/>
    <n v="1403161"/>
    <m/>
  </r>
  <r>
    <d v="2019-05-23T00:00:00"/>
    <s v="V"/>
    <s v="sell"/>
    <n v="200"/>
    <n v="5"/>
    <s v="2019-05-23"/>
    <n v="163.5"/>
    <n v="164.25"/>
    <n v="160.820007"/>
    <n v="161.509995"/>
    <n v="161.509995"/>
    <n v="6138000"/>
    <s v="V"/>
    <x v="12"/>
    <s v="&gt;=$100.00"/>
    <n v="100"/>
    <n v="0.125"/>
    <n v="25"/>
    <n v="32301.999"/>
    <s v="V"/>
    <s v="Visa Inc."/>
    <s v="Information Technology"/>
    <s v="IT Services"/>
    <s v="San Francisco, California"/>
    <d v="2009-12-21T00:00:00"/>
    <n v="1403161"/>
    <m/>
  </r>
  <r>
    <d v="2019-05-23T00:00:00"/>
    <s v="V"/>
    <s v="buy"/>
    <n v="1100"/>
    <n v="16"/>
    <s v="2019-05-23"/>
    <n v="163.5"/>
    <n v="164.25"/>
    <n v="160.820007"/>
    <n v="161.509995"/>
    <n v="161.509995"/>
    <n v="6138000"/>
    <s v="V"/>
    <x v="8"/>
    <s v="&gt;=$100.00"/>
    <n v="100"/>
    <n v="0.125"/>
    <n v="137.5"/>
    <n v="177660.9945"/>
    <s v="V"/>
    <s v="Visa Inc."/>
    <s v="Information Technology"/>
    <s v="IT Services"/>
    <s v="San Francisco, California"/>
    <d v="2009-12-21T00:00:00"/>
    <n v="1403161"/>
    <m/>
  </r>
  <r>
    <d v="2019-05-23T00:00:00"/>
    <s v="V"/>
    <s v="sell"/>
    <n v="2600"/>
    <n v="17"/>
    <s v="2019-05-23"/>
    <n v="163.5"/>
    <n v="164.25"/>
    <n v="160.820007"/>
    <n v="161.509995"/>
    <n v="161.509995"/>
    <n v="6138000"/>
    <s v="V"/>
    <x v="17"/>
    <s v="&gt;=$100.00"/>
    <n v="100"/>
    <n v="0.125"/>
    <n v="325"/>
    <n v="419925.98700000002"/>
    <s v="V"/>
    <s v="Visa Inc."/>
    <s v="Information Technology"/>
    <s v="IT Services"/>
    <s v="San Francisco, California"/>
    <d v="2009-12-21T00:00:00"/>
    <n v="1403161"/>
    <m/>
  </r>
  <r>
    <d v="2019-05-03T00:00:00"/>
    <s v="V"/>
    <s v="buy"/>
    <n v="200"/>
    <n v="4"/>
    <s v="2019-05-03"/>
    <n v="162.300003"/>
    <n v="162.740005"/>
    <n v="161.179993"/>
    <n v="162.03999300000001"/>
    <n v="161.79115300000001"/>
    <n v="4317500"/>
    <s v="V"/>
    <x v="14"/>
    <s v="&gt;=$100.00"/>
    <n v="100"/>
    <n v="0.125"/>
    <n v="25"/>
    <n v="32358.230599999999"/>
    <s v="V"/>
    <s v="Visa Inc."/>
    <s v="Information Technology"/>
    <s v="IT Services"/>
    <s v="San Francisco, California"/>
    <d v="2009-12-21T00:00:00"/>
    <n v="1403161"/>
    <m/>
  </r>
  <r>
    <d v="2019-05-03T00:00:00"/>
    <s v="V"/>
    <s v="sell"/>
    <n v="1200"/>
    <n v="5"/>
    <s v="2019-05-03"/>
    <n v="162.300003"/>
    <n v="162.740005"/>
    <n v="161.179993"/>
    <n v="162.03999300000001"/>
    <n v="161.79115300000001"/>
    <n v="4317500"/>
    <s v="V"/>
    <x v="12"/>
    <s v="&gt;=$100.00"/>
    <n v="100"/>
    <n v="0.125"/>
    <n v="150"/>
    <n v="194149.3836"/>
    <s v="V"/>
    <s v="Visa Inc."/>
    <s v="Information Technology"/>
    <s v="IT Services"/>
    <s v="San Francisco, California"/>
    <d v="2009-12-21T00:00:00"/>
    <n v="1403161"/>
    <m/>
  </r>
  <r>
    <d v="2019-05-06T00:00:00"/>
    <s v="V"/>
    <s v="buy"/>
    <n v="2300"/>
    <n v="19"/>
    <s v="2019-05-06"/>
    <n v="158.21000699999999"/>
    <n v="162.64999399999999"/>
    <n v="158.199997"/>
    <n v="162.279999"/>
    <n v="162.030777"/>
    <n v="10442400"/>
    <s v="V"/>
    <x v="0"/>
    <s v="&gt;=$100.00"/>
    <n v="100"/>
    <n v="0.125"/>
    <n v="287.5"/>
    <n v="372670.78710000002"/>
    <s v="V"/>
    <s v="Visa Inc."/>
    <s v="Information Technology"/>
    <s v="IT Services"/>
    <s v="San Francisco, California"/>
    <d v="2009-12-21T00:00:00"/>
    <n v="1403161"/>
    <m/>
  </r>
  <r>
    <d v="2019-05-06T00:00:00"/>
    <s v="V"/>
    <s v="sell"/>
    <n v="1000"/>
    <n v="11"/>
    <s v="2019-05-06"/>
    <n v="158.21000699999999"/>
    <n v="162.64999399999999"/>
    <n v="158.199997"/>
    <n v="162.279999"/>
    <n v="162.030777"/>
    <n v="10442400"/>
    <s v="V"/>
    <x v="1"/>
    <s v="&gt;=$100.00"/>
    <n v="100"/>
    <n v="0.125"/>
    <n v="125"/>
    <n v="162030.777"/>
    <s v="V"/>
    <s v="Visa Inc."/>
    <s v="Information Technology"/>
    <s v="IT Services"/>
    <s v="San Francisco, California"/>
    <d v="2009-12-21T00:00:00"/>
    <n v="1403161"/>
    <m/>
  </r>
  <r>
    <d v="2019-05-06T00:00:00"/>
    <s v="V"/>
    <s v="sell"/>
    <n v="1300"/>
    <n v="6"/>
    <s v="2019-05-06"/>
    <n v="158.21000699999999"/>
    <n v="162.64999399999999"/>
    <n v="158.199997"/>
    <n v="162.279999"/>
    <n v="162.030777"/>
    <n v="10442400"/>
    <s v="V"/>
    <x v="5"/>
    <s v="&gt;=$100.00"/>
    <n v="100"/>
    <n v="0.125"/>
    <n v="162.5"/>
    <n v="210640.01010000001"/>
    <s v="V"/>
    <s v="Visa Inc."/>
    <s v="Information Technology"/>
    <s v="IT Services"/>
    <s v="San Francisco, California"/>
    <d v="2009-12-21T00:00:00"/>
    <n v="1403161"/>
    <m/>
  </r>
  <r>
    <d v="2019-06-04T00:00:00"/>
    <s v="V"/>
    <s v="buy"/>
    <n v="1700"/>
    <n v="19"/>
    <s v="2019-06-04"/>
    <n v="160.28999300000001"/>
    <n v="162.36999499999999"/>
    <n v="158.64999399999999"/>
    <n v="162.33000200000001"/>
    <n v="162.33000200000001"/>
    <n v="6684800"/>
    <s v="V"/>
    <x v="0"/>
    <s v="&gt;=$100.00"/>
    <n v="100"/>
    <n v="0.125"/>
    <n v="212.5"/>
    <n v="275961.00339999999"/>
    <s v="V"/>
    <s v="Visa Inc."/>
    <s v="Information Technology"/>
    <s v="IT Services"/>
    <s v="San Francisco, California"/>
    <d v="2009-12-21T00:00:00"/>
    <n v="1403161"/>
    <m/>
  </r>
  <r>
    <d v="2019-06-04T00:00:00"/>
    <s v="V"/>
    <s v="sell"/>
    <n v="100"/>
    <n v="2"/>
    <s v="2019-06-04"/>
    <n v="160.28999300000001"/>
    <n v="162.36999499999999"/>
    <n v="158.64999399999999"/>
    <n v="162.33000200000001"/>
    <n v="162.33000200000001"/>
    <n v="6684800"/>
    <s v="V"/>
    <x v="10"/>
    <s v="&gt;=$100.00"/>
    <n v="100"/>
    <n v="0.125"/>
    <n v="12.5"/>
    <n v="16233.0002"/>
    <s v="V"/>
    <s v="Visa Inc."/>
    <s v="Information Technology"/>
    <s v="IT Services"/>
    <s v="San Francisco, California"/>
    <d v="2009-12-21T00:00:00"/>
    <n v="1403161"/>
    <m/>
  </r>
  <r>
    <d v="2019-06-04T00:00:00"/>
    <s v="V"/>
    <s v="sell"/>
    <n v="1600"/>
    <n v="15"/>
    <s v="2019-06-04"/>
    <n v="160.28999300000001"/>
    <n v="162.36999499999999"/>
    <n v="158.64999399999999"/>
    <n v="162.33000200000001"/>
    <n v="162.33000200000001"/>
    <n v="6684800"/>
    <s v="V"/>
    <x v="9"/>
    <s v="&gt;=$100.00"/>
    <n v="100"/>
    <n v="0.125"/>
    <n v="200"/>
    <n v="259728.00320000001"/>
    <s v="V"/>
    <s v="Visa Inc."/>
    <s v="Information Technology"/>
    <s v="IT Services"/>
    <s v="San Francisco, California"/>
    <d v="2009-12-21T00:00:00"/>
    <n v="1403161"/>
    <m/>
  </r>
  <r>
    <d v="2019-06-04T00:00:00"/>
    <s v="V"/>
    <s v="sell"/>
    <n v="1500"/>
    <n v="16"/>
    <s v="2019-06-04"/>
    <n v="160.28999300000001"/>
    <n v="162.36999499999999"/>
    <n v="158.64999399999999"/>
    <n v="162.33000200000001"/>
    <n v="162.33000200000001"/>
    <n v="6684800"/>
    <s v="V"/>
    <x v="8"/>
    <s v="&gt;=$100.00"/>
    <n v="100"/>
    <n v="0.125"/>
    <n v="187.5"/>
    <n v="243495.003"/>
    <s v="V"/>
    <s v="Visa Inc."/>
    <s v="Information Technology"/>
    <s v="IT Services"/>
    <s v="San Francisco, California"/>
    <d v="2009-12-21T00:00:00"/>
    <n v="1403161"/>
    <m/>
  </r>
  <r>
    <d v="2019-05-01T00:00:00"/>
    <s v="V"/>
    <s v="buy"/>
    <n v="2000"/>
    <n v="19"/>
    <s v="2019-05-01"/>
    <n v="165.53999300000001"/>
    <n v="165.740005"/>
    <n v="162.75"/>
    <n v="162.78999300000001"/>
    <n v="162.53999300000001"/>
    <n v="5248100"/>
    <s v="V"/>
    <x v="0"/>
    <s v="&gt;=$100.00"/>
    <n v="100"/>
    <n v="0.125"/>
    <n v="250"/>
    <n v="325079.98599999998"/>
    <s v="V"/>
    <s v="Visa Inc."/>
    <s v="Information Technology"/>
    <s v="IT Services"/>
    <s v="San Francisco, California"/>
    <d v="2009-12-21T00:00:00"/>
    <n v="1403161"/>
    <m/>
  </r>
  <r>
    <d v="2019-05-15T00:00:00"/>
    <s v="V"/>
    <s v="sell"/>
    <n v="300"/>
    <n v="10"/>
    <s v="2019-05-15"/>
    <n v="159.320007"/>
    <n v="163.16000399999999"/>
    <n v="159.10000600000001"/>
    <n v="162.78999300000001"/>
    <n v="162.53999300000001"/>
    <n v="7547000"/>
    <s v="V"/>
    <x v="2"/>
    <s v="&gt;=$100.00"/>
    <n v="100"/>
    <n v="0.125"/>
    <n v="37.5"/>
    <n v="48761.997900000002"/>
    <s v="V"/>
    <s v="Visa Inc."/>
    <s v="Information Technology"/>
    <s v="IT Services"/>
    <s v="San Francisco, California"/>
    <d v="2009-12-21T00:00:00"/>
    <n v="1403161"/>
    <m/>
  </r>
  <r>
    <d v="2019-05-15T00:00:00"/>
    <s v="V"/>
    <s v="buy"/>
    <n v="500"/>
    <n v="5"/>
    <s v="2019-05-15"/>
    <n v="159.320007"/>
    <n v="163.16000399999999"/>
    <n v="159.10000600000001"/>
    <n v="162.78999300000001"/>
    <n v="162.53999300000001"/>
    <n v="7547000"/>
    <s v="V"/>
    <x v="12"/>
    <s v="&gt;=$100.00"/>
    <n v="100"/>
    <n v="0.125"/>
    <n v="62.5"/>
    <n v="81269.996500000008"/>
    <s v="V"/>
    <s v="Visa Inc."/>
    <s v="Information Technology"/>
    <s v="IT Services"/>
    <s v="San Francisco, California"/>
    <d v="2009-12-21T00:00:00"/>
    <n v="1403161"/>
    <m/>
  </r>
  <r>
    <d v="2019-05-01T00:00:00"/>
    <s v="V"/>
    <s v="buy"/>
    <n v="700"/>
    <n v="15"/>
    <s v="2019-05-01"/>
    <n v="165.53999300000001"/>
    <n v="165.740005"/>
    <n v="162.75"/>
    <n v="162.78999300000001"/>
    <n v="162.53999300000001"/>
    <n v="5248100"/>
    <s v="V"/>
    <x v="9"/>
    <s v="&gt;=$100.00"/>
    <n v="100"/>
    <n v="0.125"/>
    <n v="87.5"/>
    <n v="113777.9951"/>
    <s v="V"/>
    <s v="Visa Inc."/>
    <s v="Information Technology"/>
    <s v="IT Services"/>
    <s v="San Francisco, California"/>
    <d v="2009-12-21T00:00:00"/>
    <n v="1403161"/>
    <m/>
  </r>
  <r>
    <d v="2019-05-01T00:00:00"/>
    <s v="V"/>
    <s v="sell"/>
    <n v="1800"/>
    <n v="18"/>
    <s v="2019-05-01"/>
    <n v="165.53999300000001"/>
    <n v="165.740005"/>
    <n v="162.75"/>
    <n v="162.78999300000001"/>
    <n v="162.53999300000001"/>
    <n v="5248100"/>
    <s v="V"/>
    <x v="18"/>
    <s v="&gt;=$100.00"/>
    <n v="100"/>
    <n v="0.125"/>
    <n v="225"/>
    <n v="292571.98739999998"/>
    <s v="V"/>
    <s v="Visa Inc."/>
    <s v="Information Technology"/>
    <s v="IT Services"/>
    <s v="San Francisco, California"/>
    <d v="2009-12-21T00:00:00"/>
    <n v="1403161"/>
    <m/>
  </r>
  <r>
    <d v="2019-05-01T00:00:00"/>
    <s v="V"/>
    <s v="buy"/>
    <n v="2500"/>
    <n v="16"/>
    <s v="2019-05-01"/>
    <n v="165.53999300000001"/>
    <n v="165.740005"/>
    <n v="162.75"/>
    <n v="162.78999300000001"/>
    <n v="162.53999300000001"/>
    <n v="5248100"/>
    <s v="V"/>
    <x v="8"/>
    <s v="&gt;=$100.00"/>
    <n v="100"/>
    <n v="0.125"/>
    <n v="312.5"/>
    <n v="406349.98249999998"/>
    <s v="V"/>
    <s v="Visa Inc."/>
    <s v="Information Technology"/>
    <s v="IT Services"/>
    <s v="San Francisco, California"/>
    <d v="2009-12-21T00:00:00"/>
    <n v="1403161"/>
    <m/>
  </r>
  <r>
    <d v="2019-05-15T00:00:00"/>
    <s v="V"/>
    <s v="buy"/>
    <n v="500"/>
    <n v="16"/>
    <s v="2019-05-15"/>
    <n v="159.320007"/>
    <n v="163.16000399999999"/>
    <n v="159.10000600000001"/>
    <n v="162.78999300000001"/>
    <n v="162.53999300000001"/>
    <n v="7547000"/>
    <s v="V"/>
    <x v="8"/>
    <s v="&gt;=$100.00"/>
    <n v="100"/>
    <n v="0.125"/>
    <n v="62.5"/>
    <n v="81269.996500000008"/>
    <s v="V"/>
    <s v="Visa Inc."/>
    <s v="Information Technology"/>
    <s v="IT Services"/>
    <s v="San Francisco, California"/>
    <d v="2009-12-21T00:00:00"/>
    <n v="1403161"/>
    <m/>
  </r>
  <r>
    <d v="2019-05-24T00:00:00"/>
    <s v="V"/>
    <s v="buy"/>
    <n v="900"/>
    <n v="19"/>
    <s v="2019-05-24"/>
    <n v="162.75"/>
    <n v="163.41000399999999"/>
    <n v="161.720001"/>
    <n v="162.63999899999999"/>
    <n v="162.63999899999999"/>
    <n v="4105600"/>
    <s v="V"/>
    <x v="0"/>
    <s v="&gt;=$100.00"/>
    <n v="100"/>
    <n v="0.125"/>
    <n v="112.5"/>
    <n v="146375.99909999999"/>
    <s v="V"/>
    <s v="Visa Inc."/>
    <s v="Information Technology"/>
    <s v="IT Services"/>
    <s v="San Francisco, California"/>
    <d v="2009-12-21T00:00:00"/>
    <n v="1403161"/>
    <m/>
  </r>
  <r>
    <d v="2019-05-24T00:00:00"/>
    <s v="V"/>
    <s v="buy"/>
    <n v="1000"/>
    <n v="13"/>
    <s v="2019-05-24"/>
    <n v="162.75"/>
    <n v="163.41000399999999"/>
    <n v="161.720001"/>
    <n v="162.63999899999999"/>
    <n v="162.63999899999999"/>
    <n v="4105600"/>
    <s v="V"/>
    <x v="13"/>
    <s v="&gt;=$100.00"/>
    <n v="100"/>
    <n v="0.125"/>
    <n v="125"/>
    <n v="162639.99900000001"/>
    <s v="V"/>
    <s v="Visa Inc."/>
    <s v="Information Technology"/>
    <s v="IT Services"/>
    <s v="San Francisco, California"/>
    <d v="2009-12-21T00:00:00"/>
    <n v="1403161"/>
    <m/>
  </r>
  <r>
    <d v="2019-05-24T00:00:00"/>
    <s v="V"/>
    <s v="sell"/>
    <n v="1400"/>
    <n v="18"/>
    <s v="2019-05-24"/>
    <n v="162.75"/>
    <n v="163.41000399999999"/>
    <n v="161.720001"/>
    <n v="162.63999899999999"/>
    <n v="162.63999899999999"/>
    <n v="4105600"/>
    <s v="V"/>
    <x v="18"/>
    <s v="&gt;=$100.00"/>
    <n v="100"/>
    <n v="0.125"/>
    <n v="175"/>
    <n v="227695.99859999999"/>
    <s v="V"/>
    <s v="Visa Inc."/>
    <s v="Information Technology"/>
    <s v="IT Services"/>
    <s v="San Francisco, California"/>
    <d v="2009-12-21T00:00:00"/>
    <n v="1403161"/>
    <m/>
  </r>
  <r>
    <d v="2019-04-26T00:00:00"/>
    <s v="V"/>
    <s v="buy"/>
    <n v="600"/>
    <n v="8"/>
    <s v="2019-04-26"/>
    <n v="161.259995"/>
    <n v="163.029999"/>
    <n v="160.39999399999999"/>
    <n v="162.929993"/>
    <n v="162.679779"/>
    <n v="7525400"/>
    <s v="V"/>
    <x v="4"/>
    <s v="&gt;=$100.00"/>
    <n v="100"/>
    <n v="0.125"/>
    <n v="75"/>
    <n v="97607.867400000003"/>
    <s v="V"/>
    <s v="Visa Inc."/>
    <s v="Information Technology"/>
    <s v="IT Services"/>
    <s v="San Francisco, California"/>
    <d v="2009-12-21T00:00:00"/>
    <n v="1403161"/>
    <m/>
  </r>
  <r>
    <d v="2019-04-26T00:00:00"/>
    <s v="V"/>
    <s v="buy"/>
    <n v="2100"/>
    <n v="14"/>
    <s v="2019-04-26"/>
    <n v="161.259995"/>
    <n v="163.029999"/>
    <n v="160.39999399999999"/>
    <n v="162.929993"/>
    <n v="162.679779"/>
    <n v="7525400"/>
    <s v="V"/>
    <x v="16"/>
    <s v="&gt;=$100.00"/>
    <n v="100"/>
    <n v="0.125"/>
    <n v="262.5"/>
    <n v="341627.53590000002"/>
    <s v="V"/>
    <s v="Visa Inc."/>
    <s v="Information Technology"/>
    <s v="IT Services"/>
    <s v="San Francisco, California"/>
    <d v="2009-12-21T00:00:00"/>
    <n v="1403161"/>
    <m/>
  </r>
  <r>
    <d v="2019-05-29T00:00:00"/>
    <s v="V"/>
    <s v="buy"/>
    <n v="200"/>
    <n v="6"/>
    <s v="2019-05-29"/>
    <n v="163.300003"/>
    <n v="163.5"/>
    <n v="161.479996"/>
    <n v="162.729996"/>
    <n v="162.729996"/>
    <n v="6456000"/>
    <s v="V"/>
    <x v="5"/>
    <s v="&gt;=$100.00"/>
    <n v="100"/>
    <n v="0.125"/>
    <n v="25"/>
    <n v="32545.999199999998"/>
    <s v="V"/>
    <s v="Visa Inc."/>
    <s v="Information Technology"/>
    <s v="IT Services"/>
    <s v="San Francisco, California"/>
    <d v="2009-12-21T00:00:00"/>
    <n v="1403161"/>
    <m/>
  </r>
  <r>
    <d v="2019-05-29T00:00:00"/>
    <s v="V"/>
    <s v="buy"/>
    <n v="900"/>
    <n v="20"/>
    <s v="2019-05-29"/>
    <n v="163.300003"/>
    <n v="163.5"/>
    <n v="161.479996"/>
    <n v="162.729996"/>
    <n v="162.729996"/>
    <n v="6456000"/>
    <s v="V"/>
    <x v="15"/>
    <s v="&gt;=$100.00"/>
    <n v="100"/>
    <n v="0.125"/>
    <n v="112.5"/>
    <n v="146456.9964"/>
    <s v="V"/>
    <s v="Visa Inc."/>
    <s v="Information Technology"/>
    <s v="IT Services"/>
    <s v="San Francisco, California"/>
    <d v="2009-12-21T00:00:00"/>
    <n v="1403161"/>
    <m/>
  </r>
  <r>
    <d v="2019-05-30T00:00:00"/>
    <s v="V"/>
    <s v="buy"/>
    <n v="500"/>
    <n v="7"/>
    <s v="2019-05-30"/>
    <n v="162.800003"/>
    <n v="163.5"/>
    <n v="161.94000199999999"/>
    <n v="162.759995"/>
    <n v="162.759995"/>
    <n v="4750600"/>
    <s v="V"/>
    <x v="7"/>
    <s v="&gt;=$100.00"/>
    <n v="100"/>
    <n v="0.125"/>
    <n v="62.5"/>
    <n v="81379.997499999998"/>
    <s v="V"/>
    <s v="Visa Inc."/>
    <s v="Information Technology"/>
    <s v="IT Services"/>
    <s v="San Francisco, California"/>
    <d v="2009-12-21T00:00:00"/>
    <n v="1403161"/>
    <m/>
  </r>
  <r>
    <d v="2019-05-30T00:00:00"/>
    <s v="V"/>
    <s v="buy"/>
    <n v="900"/>
    <n v="11"/>
    <s v="2019-05-30"/>
    <n v="162.800003"/>
    <n v="163.5"/>
    <n v="161.94000199999999"/>
    <n v="162.759995"/>
    <n v="162.759995"/>
    <n v="4750600"/>
    <s v="V"/>
    <x v="1"/>
    <s v="&gt;=$100.00"/>
    <n v="100"/>
    <n v="0.125"/>
    <n v="112.5"/>
    <n v="146483.99549999999"/>
    <s v="V"/>
    <s v="Visa Inc."/>
    <s v="Information Technology"/>
    <s v="IT Services"/>
    <s v="San Francisco, California"/>
    <d v="2009-12-21T00:00:00"/>
    <n v="1403161"/>
    <m/>
  </r>
  <r>
    <d v="2019-05-28T00:00:00"/>
    <s v="V"/>
    <s v="sell"/>
    <n v="1300"/>
    <n v="7"/>
    <s v="2019-05-28"/>
    <n v="163.39999399999999"/>
    <n v="165.770004"/>
    <n v="163.33000200000001"/>
    <n v="163.71000699999999"/>
    <n v="163.71000699999999"/>
    <n v="10202300"/>
    <s v="V"/>
    <x v="7"/>
    <s v="&gt;=$100.00"/>
    <n v="100"/>
    <n v="0.125"/>
    <n v="162.5"/>
    <n v="212823.0091"/>
    <s v="V"/>
    <s v="Visa Inc."/>
    <s v="Information Technology"/>
    <s v="IT Services"/>
    <s v="San Francisco, California"/>
    <d v="2009-12-21T00:00:00"/>
    <n v="1403161"/>
    <m/>
  </r>
  <r>
    <d v="2019-04-29T00:00:00"/>
    <s v="V"/>
    <s v="sell"/>
    <n v="1400"/>
    <n v="16"/>
    <s v="2019-04-29"/>
    <n v="163.21000699999999"/>
    <n v="164.5"/>
    <n v="163.10000600000001"/>
    <n v="164.14999399999999"/>
    <n v="163.89790300000001"/>
    <n v="10003600"/>
    <s v="V"/>
    <x v="8"/>
    <s v="&gt;=$100.00"/>
    <n v="100"/>
    <n v="0.125"/>
    <n v="175"/>
    <n v="229457.06419999999"/>
    <s v="V"/>
    <s v="Visa Inc."/>
    <s v="Information Technology"/>
    <s v="IT Services"/>
    <s v="San Francisco, California"/>
    <d v="2009-12-21T00:00:00"/>
    <n v="1403161"/>
    <m/>
  </r>
  <r>
    <d v="2019-05-17T00:00:00"/>
    <s v="V"/>
    <s v="buy"/>
    <n v="800"/>
    <n v="12"/>
    <s v="2019-05-17"/>
    <n v="163.28999300000001"/>
    <n v="165.199997"/>
    <n v="163.199997"/>
    <n v="164.08999600000001"/>
    <n v="164.08999600000001"/>
    <n v="4582500"/>
    <s v="V"/>
    <x v="11"/>
    <s v="&gt;=$100.00"/>
    <n v="100"/>
    <n v="0.125"/>
    <n v="100"/>
    <n v="131271.99679999999"/>
    <s v="V"/>
    <s v="Visa Inc."/>
    <s v="Information Technology"/>
    <s v="IT Services"/>
    <s v="San Francisco, California"/>
    <d v="2009-12-21T00:00:00"/>
    <n v="1403161"/>
    <m/>
  </r>
  <r>
    <d v="2019-05-17T00:00:00"/>
    <s v="V"/>
    <s v="sell"/>
    <n v="300"/>
    <n v="9"/>
    <s v="2019-05-17"/>
    <n v="163.28999300000001"/>
    <n v="165.199997"/>
    <n v="163.199997"/>
    <n v="164.08999600000001"/>
    <n v="164.08999600000001"/>
    <n v="4582500"/>
    <s v="V"/>
    <x v="6"/>
    <s v="&gt;=$100.00"/>
    <n v="100"/>
    <n v="0.125"/>
    <n v="37.5"/>
    <n v="49226.998800000001"/>
    <s v="V"/>
    <s v="Visa Inc."/>
    <s v="Information Technology"/>
    <s v="IT Services"/>
    <s v="San Francisco, California"/>
    <d v="2009-12-21T00:00:00"/>
    <n v="1403161"/>
    <m/>
  </r>
  <r>
    <d v="2019-05-17T00:00:00"/>
    <s v="V"/>
    <s v="sell"/>
    <n v="1200"/>
    <n v="13"/>
    <s v="2019-05-17"/>
    <n v="163.28999300000001"/>
    <n v="165.199997"/>
    <n v="163.199997"/>
    <n v="164.08999600000001"/>
    <n v="164.08999600000001"/>
    <n v="4582500"/>
    <s v="V"/>
    <x v="13"/>
    <s v="&gt;=$100.00"/>
    <n v="100"/>
    <n v="0.125"/>
    <n v="150"/>
    <n v="196907.9952"/>
    <s v="V"/>
    <s v="Visa Inc."/>
    <s v="Information Technology"/>
    <s v="IT Services"/>
    <s v="San Francisco, California"/>
    <d v="2009-12-21T00:00:00"/>
    <n v="1403161"/>
    <m/>
  </r>
  <r>
    <d v="2019-04-30T00:00:00"/>
    <s v="V"/>
    <s v="sell"/>
    <n v="200"/>
    <n v="3"/>
    <s v="2019-04-30"/>
    <n v="164.979996"/>
    <n v="165.699997"/>
    <n v="163.91999799999999"/>
    <n v="164.429993"/>
    <n v="164.17747499999999"/>
    <n v="6432700"/>
    <s v="V"/>
    <x v="3"/>
    <s v="&gt;=$100.00"/>
    <n v="100"/>
    <n v="0.125"/>
    <n v="25"/>
    <n v="32835.495000000003"/>
    <s v="V"/>
    <s v="Visa Inc."/>
    <s v="Information Technology"/>
    <s v="IT Services"/>
    <s v="San Francisco, California"/>
    <d v="2009-12-21T00:00:00"/>
    <n v="1403161"/>
    <m/>
  </r>
  <r>
    <d v="2019-04-30T00:00:00"/>
    <s v="V"/>
    <s v="sell"/>
    <n v="1400"/>
    <n v="10"/>
    <s v="2019-04-30"/>
    <n v="164.979996"/>
    <n v="165.699997"/>
    <n v="163.91999799999999"/>
    <n v="164.429993"/>
    <n v="164.17747499999999"/>
    <n v="6432700"/>
    <s v="V"/>
    <x v="2"/>
    <s v="&gt;=$100.00"/>
    <n v="100"/>
    <n v="0.125"/>
    <n v="175"/>
    <n v="229848.465"/>
    <s v="V"/>
    <s v="Visa Inc."/>
    <s v="Information Technology"/>
    <s v="IT Services"/>
    <s v="San Francisco, California"/>
    <d v="2009-12-21T00:00:00"/>
    <n v="1403161"/>
    <m/>
  </r>
  <r>
    <d v="2019-05-22T00:00:00"/>
    <s v="V"/>
    <s v="buy"/>
    <n v="2600"/>
    <n v="17"/>
    <s v="2019-05-22"/>
    <n v="163.60000600000001"/>
    <n v="165.63000500000001"/>
    <n v="163.449997"/>
    <n v="164.240005"/>
    <n v="164.240005"/>
    <n v="5416400"/>
    <s v="V"/>
    <x v="17"/>
    <s v="&gt;=$100.00"/>
    <n v="100"/>
    <n v="0.125"/>
    <n v="325"/>
    <n v="427024.01299999998"/>
    <s v="V"/>
    <s v="Visa Inc."/>
    <s v="Information Technology"/>
    <s v="IT Services"/>
    <s v="San Francisco, California"/>
    <d v="2009-12-21T00:00:00"/>
    <n v="1403161"/>
    <m/>
  </r>
  <r>
    <d v="2019-05-16T00:00:00"/>
    <s v="V"/>
    <s v="buy"/>
    <n v="100"/>
    <n v="1"/>
    <s v="2019-05-16"/>
    <n v="163.449997"/>
    <n v="165.60000600000001"/>
    <n v="162.86000100000001"/>
    <n v="164.86999499999999"/>
    <n v="164.86999499999999"/>
    <n v="9745500"/>
    <s v="V"/>
    <x v="19"/>
    <s v="&gt;=$100.00"/>
    <n v="100"/>
    <n v="0.125"/>
    <n v="12.5"/>
    <n v="16486.999500000002"/>
    <s v="V"/>
    <s v="Visa Inc."/>
    <s v="Information Technology"/>
    <s v="IT Services"/>
    <s v="San Francisco, California"/>
    <d v="2009-12-21T00:00:00"/>
    <n v="1403161"/>
    <m/>
  </r>
  <r>
    <d v="2019-05-16T00:00:00"/>
    <s v="V"/>
    <s v="buy"/>
    <n v="1300"/>
    <n v="14"/>
    <s v="2019-05-16"/>
    <n v="163.449997"/>
    <n v="165.60000600000001"/>
    <n v="162.86000100000001"/>
    <n v="164.86999499999999"/>
    <n v="164.86999499999999"/>
    <n v="9745500"/>
    <s v="V"/>
    <x v="16"/>
    <s v="&gt;=$100.00"/>
    <n v="100"/>
    <n v="0.125"/>
    <n v="162.5"/>
    <n v="214330.99350000001"/>
    <s v="V"/>
    <s v="Visa Inc."/>
    <s v="Information Technology"/>
    <s v="IT Services"/>
    <s v="San Francisco, California"/>
    <d v="2009-12-21T00:00:00"/>
    <n v="1403161"/>
    <m/>
  </r>
  <r>
    <d v="2019-06-05T00:00:00"/>
    <s v="V"/>
    <s v="buy"/>
    <n v="200"/>
    <n v="3"/>
    <s v="2019-06-05"/>
    <n v="163.5"/>
    <n v="165.39999399999999"/>
    <n v="162.69000199999999"/>
    <n v="165.38999899999999"/>
    <n v="165.38999899999999"/>
    <n v="7769300"/>
    <s v="V"/>
    <x v="3"/>
    <s v="&gt;=$100.00"/>
    <n v="100"/>
    <n v="0.125"/>
    <n v="25"/>
    <n v="33077.999799999998"/>
    <s v="V"/>
    <s v="Visa Inc."/>
    <s v="Information Technology"/>
    <s v="IT Services"/>
    <s v="San Francisco, California"/>
    <d v="2009-12-21T00:00:00"/>
    <n v="1403161"/>
    <m/>
  </r>
  <r>
    <d v="2019-06-05T00:00:00"/>
    <s v="V"/>
    <s v="buy"/>
    <n v="1100"/>
    <n v="10"/>
    <s v="2019-06-05"/>
    <n v="163.5"/>
    <n v="165.39999399999999"/>
    <n v="162.69000199999999"/>
    <n v="165.38999899999999"/>
    <n v="165.38999899999999"/>
    <n v="7769300"/>
    <s v="V"/>
    <x v="2"/>
    <s v="&gt;=$100.00"/>
    <n v="100"/>
    <n v="0.125"/>
    <n v="137.5"/>
    <n v="181928.99890000001"/>
    <s v="V"/>
    <s v="Visa Inc."/>
    <s v="Information Technology"/>
    <s v="IT Services"/>
    <s v="San Francisco, California"/>
    <d v="2009-12-21T00:00:00"/>
    <n v="1403161"/>
    <m/>
  </r>
  <r>
    <d v="2019-06-18T00:00:00"/>
    <s v="V"/>
    <s v="buy"/>
    <n v="600"/>
    <n v="7"/>
    <s v="2019-06-18"/>
    <n v="170.64999399999999"/>
    <n v="170.66999799999999"/>
    <n v="167.550003"/>
    <n v="169.279999"/>
    <n v="169.279999"/>
    <n v="6969300"/>
    <s v="V"/>
    <x v="7"/>
    <s v="&gt;=$100.00"/>
    <n v="100"/>
    <n v="0.125"/>
    <n v="75"/>
    <n v="101567.9994"/>
    <s v="V"/>
    <s v="Visa Inc."/>
    <s v="Information Technology"/>
    <s v="IT Services"/>
    <s v="San Francisco, California"/>
    <d v="2009-12-21T00:00:00"/>
    <n v="1403161"/>
    <m/>
  </r>
  <r>
    <d v="2019-06-18T00:00:00"/>
    <s v="V"/>
    <s v="sell"/>
    <n v="800"/>
    <n v="11"/>
    <s v="2019-06-18"/>
    <n v="170.64999399999999"/>
    <n v="170.66999799999999"/>
    <n v="167.550003"/>
    <n v="169.279999"/>
    <n v="169.279999"/>
    <n v="6969300"/>
    <s v="V"/>
    <x v="1"/>
    <s v="&gt;=$100.00"/>
    <n v="100"/>
    <n v="0.125"/>
    <n v="100"/>
    <n v="135423.99919999999"/>
    <s v="V"/>
    <s v="Visa Inc."/>
    <s v="Information Technology"/>
    <s v="IT Services"/>
    <s v="San Francisco, California"/>
    <d v="2009-12-21T00:00:00"/>
    <n v="1403161"/>
    <m/>
  </r>
  <r>
    <d v="2019-06-18T00:00:00"/>
    <s v="V"/>
    <s v="sell"/>
    <n v="600"/>
    <n v="16"/>
    <s v="2019-06-18"/>
    <n v="170.64999399999999"/>
    <n v="170.66999799999999"/>
    <n v="167.550003"/>
    <n v="169.279999"/>
    <n v="169.279999"/>
    <n v="6969300"/>
    <s v="V"/>
    <x v="8"/>
    <s v="&gt;=$100.00"/>
    <n v="100"/>
    <n v="0.125"/>
    <n v="75"/>
    <n v="101567.9994"/>
    <s v="V"/>
    <s v="Visa Inc."/>
    <s v="Information Technology"/>
    <s v="IT Services"/>
    <s v="San Francisco, California"/>
    <d v="2009-12-21T00:00:00"/>
    <n v="1403161"/>
    <m/>
  </r>
  <r>
    <d v="2019-06-13T00:00:00"/>
    <s v="V"/>
    <s v="sell"/>
    <n v="300"/>
    <n v="9"/>
    <s v="2019-06-13"/>
    <n v="172.13999899999999"/>
    <n v="172.199997"/>
    <n v="168.720001"/>
    <n v="169.35000600000001"/>
    <n v="169.35000600000001"/>
    <n v="6901400"/>
    <s v="V"/>
    <x v="6"/>
    <s v="&gt;=$100.00"/>
    <n v="100"/>
    <n v="0.125"/>
    <n v="37.5"/>
    <n v="50805.001800000013"/>
    <s v="V"/>
    <s v="Visa Inc."/>
    <s v="Information Technology"/>
    <s v="IT Services"/>
    <s v="San Francisco, California"/>
    <d v="2009-12-21T00:00:00"/>
    <n v="1403161"/>
    <m/>
  </r>
  <r>
    <d v="2019-06-13T00:00:00"/>
    <s v="V"/>
    <s v="buy"/>
    <n v="500"/>
    <n v="8"/>
    <s v="2019-06-13"/>
    <n v="172.13999899999999"/>
    <n v="172.199997"/>
    <n v="168.720001"/>
    <n v="169.35000600000001"/>
    <n v="169.35000600000001"/>
    <n v="6901400"/>
    <s v="V"/>
    <x v="4"/>
    <s v="&gt;=$100.00"/>
    <n v="100"/>
    <n v="0.125"/>
    <n v="62.5"/>
    <n v="84675.002999999997"/>
    <s v="V"/>
    <s v="Visa Inc."/>
    <s v="Information Technology"/>
    <s v="IT Services"/>
    <s v="San Francisco, California"/>
    <d v="2009-12-21T00:00:00"/>
    <n v="1403161"/>
    <m/>
  </r>
  <r>
    <d v="2019-06-17T00:00:00"/>
    <s v="V"/>
    <s v="sell"/>
    <n v="1400"/>
    <n v="18"/>
    <s v="2019-06-17"/>
    <n v="169.729996"/>
    <n v="170.41999799999999"/>
    <n v="169.029999"/>
    <n v="169.55999800000001"/>
    <n v="169.55999800000001"/>
    <n v="6410200"/>
    <s v="V"/>
    <x v="18"/>
    <s v="&gt;=$100.00"/>
    <n v="100"/>
    <n v="0.125"/>
    <n v="175"/>
    <n v="237383.99720000001"/>
    <s v="V"/>
    <s v="Visa Inc."/>
    <s v="Information Technology"/>
    <s v="IT Services"/>
    <s v="San Francisco, California"/>
    <d v="2009-12-21T00:00:00"/>
    <n v="1403161"/>
    <m/>
  </r>
  <r>
    <d v="2019-06-14T00:00:00"/>
    <s v="V"/>
    <s v="sell"/>
    <n v="1300"/>
    <n v="19"/>
    <s v="2019-06-14"/>
    <n v="169.770004"/>
    <n v="170.63999899999999"/>
    <n v="168.83999600000001"/>
    <n v="169.66000399999999"/>
    <n v="169.66000399999999"/>
    <n v="4999900"/>
    <s v="V"/>
    <x v="0"/>
    <s v="&gt;=$100.00"/>
    <n v="100"/>
    <n v="0.125"/>
    <n v="162.5"/>
    <n v="220558.00520000001"/>
    <s v="V"/>
    <s v="Visa Inc."/>
    <s v="Information Technology"/>
    <s v="IT Services"/>
    <s v="San Francisco, California"/>
    <d v="2009-12-21T00:00:00"/>
    <n v="1403161"/>
    <m/>
  </r>
  <r>
    <d v="2019-06-14T00:00:00"/>
    <s v="V"/>
    <s v="sell"/>
    <n v="1300"/>
    <n v="5"/>
    <s v="2019-06-14"/>
    <n v="169.770004"/>
    <n v="170.63999899999999"/>
    <n v="168.83999600000001"/>
    <n v="169.66000399999999"/>
    <n v="169.66000399999999"/>
    <n v="4999900"/>
    <s v="V"/>
    <x v="12"/>
    <s v="&gt;=$100.00"/>
    <n v="100"/>
    <n v="0.125"/>
    <n v="162.5"/>
    <n v="220558.00520000001"/>
    <s v="V"/>
    <s v="Visa Inc."/>
    <s v="Information Technology"/>
    <s v="IT Services"/>
    <s v="San Francisco, California"/>
    <d v="2009-12-21T00:00:00"/>
    <n v="1403161"/>
    <m/>
  </r>
  <r>
    <d v="2019-06-07T00:00:00"/>
    <s v="V"/>
    <s v="buy"/>
    <n v="1100"/>
    <n v="16"/>
    <s v="2019-06-07"/>
    <n v="168"/>
    <n v="171.61000100000001"/>
    <n v="167.800003"/>
    <n v="170.050003"/>
    <n v="170.050003"/>
    <n v="10528800"/>
    <s v="V"/>
    <x v="8"/>
    <s v="&gt;=$100.00"/>
    <n v="100"/>
    <n v="0.125"/>
    <n v="137.5"/>
    <n v="187055.00330000001"/>
    <s v="V"/>
    <s v="Visa Inc."/>
    <s v="Information Technology"/>
    <s v="IT Services"/>
    <s v="San Francisco, California"/>
    <d v="2009-12-21T00:00:00"/>
    <n v="1403161"/>
    <m/>
  </r>
  <r>
    <d v="2019-06-07T00:00:00"/>
    <s v="V"/>
    <s v="sell"/>
    <n v="1600"/>
    <n v="20"/>
    <s v="2019-06-07"/>
    <n v="168"/>
    <n v="171.61000100000001"/>
    <n v="167.800003"/>
    <n v="170.050003"/>
    <n v="170.050003"/>
    <n v="10528800"/>
    <s v="V"/>
    <x v="15"/>
    <s v="&gt;=$100.00"/>
    <n v="100"/>
    <n v="0.125"/>
    <n v="200"/>
    <n v="272080.0048"/>
    <s v="V"/>
    <s v="Visa Inc."/>
    <s v="Information Technology"/>
    <s v="IT Services"/>
    <s v="San Francisco, California"/>
    <d v="2009-12-21T00:00:00"/>
    <n v="1403161"/>
    <m/>
  </r>
  <r>
    <d v="2019-06-11T00:00:00"/>
    <s v="V"/>
    <s v="sell"/>
    <n v="2100"/>
    <n v="16"/>
    <s v="2019-06-11"/>
    <n v="171.949997"/>
    <n v="172.179993"/>
    <n v="168.41999799999999"/>
    <n v="170.30999800000001"/>
    <n v="170.30999800000001"/>
    <n v="6082900"/>
    <s v="V"/>
    <x v="8"/>
    <s v="&gt;=$100.00"/>
    <n v="100"/>
    <n v="0.125"/>
    <n v="262.5"/>
    <n v="357650.99579999998"/>
    <s v="V"/>
    <s v="Visa Inc."/>
    <s v="Information Technology"/>
    <s v="IT Services"/>
    <s v="San Francisco, California"/>
    <d v="2009-12-21T00:00:00"/>
    <n v="1403161"/>
    <m/>
  </r>
  <r>
    <d v="2019-06-11T00:00:00"/>
    <s v="V"/>
    <s v="sell"/>
    <n v="400"/>
    <n v="4"/>
    <s v="2019-06-11"/>
    <n v="171.949997"/>
    <n v="172.179993"/>
    <n v="168.41999799999999"/>
    <n v="170.30999800000001"/>
    <n v="170.30999800000001"/>
    <n v="6082900"/>
    <s v="V"/>
    <x v="14"/>
    <s v="&gt;=$100.00"/>
    <n v="100"/>
    <n v="0.125"/>
    <n v="50"/>
    <n v="68123.999200000006"/>
    <s v="V"/>
    <s v="Visa Inc."/>
    <s v="Information Technology"/>
    <s v="IT Services"/>
    <s v="San Francisco, California"/>
    <d v="2009-12-21T00:00:00"/>
    <n v="1403161"/>
    <m/>
  </r>
  <r>
    <d v="2019-06-19T00:00:00"/>
    <s v="V"/>
    <s v="buy"/>
    <n v="1400"/>
    <n v="8"/>
    <s v="2019-06-19"/>
    <n v="169.38999899999999"/>
    <n v="171.199997"/>
    <n v="169.21000699999999"/>
    <n v="170.69000199999999"/>
    <n v="170.69000199999999"/>
    <n v="6323900"/>
    <s v="V"/>
    <x v="4"/>
    <s v="&gt;=$100.00"/>
    <n v="100"/>
    <n v="0.125"/>
    <n v="175"/>
    <n v="238966.00279999999"/>
    <s v="V"/>
    <s v="Visa Inc."/>
    <s v="Information Technology"/>
    <s v="IT Services"/>
    <s v="San Francisco, California"/>
    <d v="2009-12-21T00:00:00"/>
    <n v="1403161"/>
    <m/>
  </r>
  <r>
    <d v="2019-06-19T00:00:00"/>
    <s v="V"/>
    <s v="sell"/>
    <n v="600"/>
    <n v="4"/>
    <s v="2019-06-19"/>
    <n v="169.38999899999999"/>
    <n v="171.199997"/>
    <n v="169.21000699999999"/>
    <n v="170.69000199999999"/>
    <n v="170.69000199999999"/>
    <n v="6323900"/>
    <s v="V"/>
    <x v="14"/>
    <s v="&gt;=$100.00"/>
    <n v="100"/>
    <n v="0.125"/>
    <n v="75"/>
    <n v="102414.0012"/>
    <s v="V"/>
    <s v="Visa Inc."/>
    <s v="Information Technology"/>
    <s v="IT Services"/>
    <s v="San Francisco, California"/>
    <d v="2009-12-21T00:00:00"/>
    <n v="1403161"/>
    <m/>
  </r>
  <r>
    <d v="2019-06-19T00:00:00"/>
    <s v="V"/>
    <s v="buy"/>
    <n v="300"/>
    <n v="7"/>
    <s v="2019-06-19"/>
    <n v="169.38999899999999"/>
    <n v="171.199997"/>
    <n v="169.21000699999999"/>
    <n v="170.69000199999999"/>
    <n v="170.69000199999999"/>
    <n v="6323900"/>
    <s v="V"/>
    <x v="7"/>
    <s v="&gt;=$100.00"/>
    <n v="100"/>
    <n v="0.125"/>
    <n v="37.5"/>
    <n v="51207.000599999999"/>
    <s v="V"/>
    <s v="Visa Inc."/>
    <s v="Information Technology"/>
    <s v="IT Services"/>
    <s v="San Francisco, California"/>
    <d v="2009-12-21T00:00:00"/>
    <n v="1403161"/>
    <m/>
  </r>
  <r>
    <d v="2019-06-19T00:00:00"/>
    <s v="V"/>
    <s v="sell"/>
    <n v="2000"/>
    <n v="17"/>
    <s v="2019-06-19"/>
    <n v="169.38999899999999"/>
    <n v="171.199997"/>
    <n v="169.21000699999999"/>
    <n v="170.69000199999999"/>
    <n v="170.69000199999999"/>
    <n v="6323900"/>
    <s v="V"/>
    <x v="17"/>
    <s v="&gt;=$100.00"/>
    <n v="100"/>
    <n v="0.125"/>
    <n v="250"/>
    <n v="341380.00400000002"/>
    <s v="V"/>
    <s v="Visa Inc."/>
    <s v="Information Technology"/>
    <s v="IT Services"/>
    <s v="San Francisco, California"/>
    <d v="2009-12-21T00:00:00"/>
    <n v="1403161"/>
    <m/>
  </r>
  <r>
    <d v="2019-06-26T00:00:00"/>
    <s v="V"/>
    <s v="buy"/>
    <n v="1400"/>
    <n v="16"/>
    <s v="2019-06-26"/>
    <n v="171.38999899999999"/>
    <n v="172.38999899999999"/>
    <n v="170.820007"/>
    <n v="171.05999800000001"/>
    <n v="171.05999800000001"/>
    <n v="7129900"/>
    <s v="V"/>
    <x v="8"/>
    <s v="&gt;=$100.00"/>
    <n v="100"/>
    <n v="0.125"/>
    <n v="175"/>
    <n v="239483.99720000001"/>
    <s v="V"/>
    <s v="Visa Inc."/>
    <s v="Information Technology"/>
    <s v="IT Services"/>
    <s v="San Francisco, California"/>
    <d v="2009-12-21T00:00:00"/>
    <n v="1403161"/>
    <m/>
  </r>
  <r>
    <d v="2019-06-27T00:00:00"/>
    <s v="V"/>
    <s v="buy"/>
    <n v="2100"/>
    <n v="20"/>
    <s v="2019-06-27"/>
    <n v="172.11999499999999"/>
    <n v="172.39999399999999"/>
    <n v="170.320007"/>
    <n v="171.229996"/>
    <n v="171.229996"/>
    <n v="5873400"/>
    <s v="V"/>
    <x v="15"/>
    <s v="&gt;=$100.00"/>
    <n v="100"/>
    <n v="0.125"/>
    <n v="262.5"/>
    <n v="359582.99160000001"/>
    <s v="V"/>
    <s v="Visa Inc."/>
    <s v="Information Technology"/>
    <s v="IT Services"/>
    <s v="San Francisco, California"/>
    <d v="2009-12-21T00:00:00"/>
    <n v="1403161"/>
    <m/>
  </r>
  <r>
    <d v="2019-06-25T00:00:00"/>
    <s v="V"/>
    <s v="sell"/>
    <n v="100"/>
    <n v="3"/>
    <s v="2019-06-25"/>
    <n v="174.80999800000001"/>
    <n v="174.94000199999999"/>
    <n v="170.58999600000001"/>
    <n v="171.279999"/>
    <n v="171.279999"/>
    <n v="9899900"/>
    <s v="V"/>
    <x v="3"/>
    <s v="&gt;=$100.00"/>
    <n v="100"/>
    <n v="0.125"/>
    <n v="12.5"/>
    <n v="17127.999899999999"/>
    <s v="V"/>
    <s v="Visa Inc."/>
    <s v="Information Technology"/>
    <s v="IT Services"/>
    <s v="San Francisco, California"/>
    <d v="2009-12-21T00:00:00"/>
    <n v="1403161"/>
    <m/>
  </r>
  <r>
    <d v="2019-06-12T00:00:00"/>
    <s v="V"/>
    <s v="buy"/>
    <n v="1400"/>
    <n v="19"/>
    <s v="2019-06-12"/>
    <n v="170.38000500000001"/>
    <n v="171.61999499999999"/>
    <n v="169.699997"/>
    <n v="171.58999600000001"/>
    <n v="171.58999600000001"/>
    <n v="6772000"/>
    <s v="V"/>
    <x v="0"/>
    <s v="&gt;=$100.00"/>
    <n v="100"/>
    <n v="0.125"/>
    <n v="175"/>
    <n v="240225.9944"/>
    <s v="V"/>
    <s v="Visa Inc."/>
    <s v="Information Technology"/>
    <s v="IT Services"/>
    <s v="San Francisco, California"/>
    <d v="2009-12-21T00:00:00"/>
    <n v="1403161"/>
    <m/>
  </r>
  <r>
    <d v="2019-06-12T00:00:00"/>
    <s v="V"/>
    <s v="sell"/>
    <n v="700"/>
    <n v="18"/>
    <s v="2019-06-12"/>
    <n v="170.38000500000001"/>
    <n v="171.61999499999999"/>
    <n v="169.699997"/>
    <n v="171.58999600000001"/>
    <n v="171.58999600000001"/>
    <n v="6772000"/>
    <s v="V"/>
    <x v="18"/>
    <s v="&gt;=$100.00"/>
    <n v="100"/>
    <n v="0.125"/>
    <n v="87.5"/>
    <n v="120112.9972"/>
    <s v="V"/>
    <s v="Visa Inc."/>
    <s v="Information Technology"/>
    <s v="IT Services"/>
    <s v="San Francisco, California"/>
    <d v="2009-12-21T00:00:00"/>
    <n v="1403161"/>
    <m/>
  </r>
  <r>
    <d v="2019-06-12T00:00:00"/>
    <s v="V"/>
    <s v="buy"/>
    <n v="1400"/>
    <n v="7"/>
    <s v="2019-06-12"/>
    <n v="170.38000500000001"/>
    <n v="171.61999499999999"/>
    <n v="169.699997"/>
    <n v="171.58999600000001"/>
    <n v="171.58999600000001"/>
    <n v="6772000"/>
    <s v="V"/>
    <x v="7"/>
    <s v="&gt;=$100.00"/>
    <n v="100"/>
    <n v="0.125"/>
    <n v="175"/>
    <n v="240225.9944"/>
    <s v="V"/>
    <s v="Visa Inc."/>
    <s v="Information Technology"/>
    <s v="IT Services"/>
    <s v="San Francisco, California"/>
    <d v="2009-12-21T00:00:00"/>
    <n v="1403161"/>
    <m/>
  </r>
  <r>
    <d v="2019-06-21T00:00:00"/>
    <s v="V"/>
    <s v="buy"/>
    <n v="1800"/>
    <n v="12"/>
    <s v="2019-06-21"/>
    <n v="173.270004"/>
    <n v="174.80999800000001"/>
    <n v="173.16000399999999"/>
    <n v="173.44000199999999"/>
    <n v="173.44000199999999"/>
    <n v="11728200"/>
    <s v="V"/>
    <x v="11"/>
    <s v="&gt;=$100.00"/>
    <n v="100"/>
    <n v="0.125"/>
    <n v="225"/>
    <n v="312192.0036"/>
    <s v="V"/>
    <s v="Visa Inc."/>
    <s v="Information Technology"/>
    <s v="IT Services"/>
    <s v="San Francisco, California"/>
    <d v="2009-12-21T00:00:00"/>
    <n v="1403161"/>
    <m/>
  </r>
  <r>
    <d v="2019-06-28T00:00:00"/>
    <s v="V"/>
    <s v="buy"/>
    <n v="100"/>
    <n v="4"/>
    <s v="2019-06-28"/>
    <n v="171.96000699999999"/>
    <n v="173.550003"/>
    <n v="170.520004"/>
    <n v="173.550003"/>
    <n v="173.550003"/>
    <n v="8442700"/>
    <s v="V"/>
    <x v="14"/>
    <s v="&gt;=$100.00"/>
    <n v="100"/>
    <n v="0.125"/>
    <n v="12.5"/>
    <n v="17355.0003"/>
    <s v="V"/>
    <s v="Visa Inc."/>
    <s v="Information Technology"/>
    <s v="IT Services"/>
    <s v="San Francisco, California"/>
    <d v="2009-12-21T00:00:00"/>
    <n v="1403161"/>
    <m/>
  </r>
  <r>
    <d v="2019-06-28T00:00:00"/>
    <s v="V"/>
    <s v="sell"/>
    <n v="1900"/>
    <n v="14"/>
    <s v="2019-06-28"/>
    <n v="171.96000699999999"/>
    <n v="173.550003"/>
    <n v="170.520004"/>
    <n v="173.550003"/>
    <n v="173.550003"/>
    <n v="8442700"/>
    <s v="V"/>
    <x v="16"/>
    <s v="&gt;=$100.00"/>
    <n v="100"/>
    <n v="0.125"/>
    <n v="237.5"/>
    <n v="329745.00569999998"/>
    <s v="V"/>
    <s v="Visa Inc."/>
    <s v="Information Technology"/>
    <s v="IT Services"/>
    <s v="San Francisco, California"/>
    <d v="2009-12-21T00:00:00"/>
    <n v="1403161"/>
    <m/>
  </r>
  <r>
    <d v="2019-06-28T00:00:00"/>
    <s v="V"/>
    <s v="buy"/>
    <n v="800"/>
    <n v="7"/>
    <s v="2019-06-28"/>
    <n v="171.96000699999999"/>
    <n v="173.550003"/>
    <n v="170.520004"/>
    <n v="173.550003"/>
    <n v="173.550003"/>
    <n v="8442700"/>
    <s v="V"/>
    <x v="7"/>
    <s v="&gt;=$100.00"/>
    <n v="100"/>
    <n v="0.125"/>
    <n v="100"/>
    <n v="138840.0024"/>
    <s v="V"/>
    <s v="Visa Inc."/>
    <s v="Information Technology"/>
    <s v="IT Services"/>
    <s v="San Francisco, California"/>
    <d v="2009-12-21T00:00:00"/>
    <n v="1403161"/>
    <m/>
  </r>
  <r>
    <d v="2019-06-20T00:00:00"/>
    <s v="V"/>
    <s v="buy"/>
    <n v="100"/>
    <n v="4"/>
    <s v="2019-06-20"/>
    <n v="172.509995"/>
    <n v="173.94000199999999"/>
    <n v="171.75"/>
    <n v="173.740005"/>
    <n v="173.740005"/>
    <n v="11474100"/>
    <s v="V"/>
    <x v="14"/>
    <s v="&gt;=$100.00"/>
    <n v="100"/>
    <n v="0.125"/>
    <n v="12.5"/>
    <n v="17374.000499999998"/>
    <s v="V"/>
    <s v="Visa Inc."/>
    <s v="Information Technology"/>
    <s v="IT Services"/>
    <s v="San Francisco, California"/>
    <d v="2009-12-21T00:00:00"/>
    <n v="1403161"/>
    <m/>
  </r>
  <r>
    <d v="2019-06-20T00:00:00"/>
    <s v="V"/>
    <s v="buy"/>
    <n v="1800"/>
    <n v="18"/>
    <s v="2019-06-20"/>
    <n v="172.509995"/>
    <n v="173.94000199999999"/>
    <n v="171.75"/>
    <n v="173.740005"/>
    <n v="173.740005"/>
    <n v="11474100"/>
    <s v="V"/>
    <x v="18"/>
    <s v="&gt;=$100.00"/>
    <n v="100"/>
    <n v="0.125"/>
    <n v="225"/>
    <n v="312732.00900000002"/>
    <s v="V"/>
    <s v="Visa Inc."/>
    <s v="Information Technology"/>
    <s v="IT Services"/>
    <s v="San Francisco, California"/>
    <d v="2009-12-21T00:00:00"/>
    <n v="1403161"/>
    <m/>
  </r>
  <r>
    <d v="2019-06-24T00:00:00"/>
    <s v="V"/>
    <s v="buy"/>
    <n v="1300"/>
    <n v="19"/>
    <s v="2019-06-24"/>
    <n v="174.60000600000001"/>
    <n v="174.729996"/>
    <n v="172.720001"/>
    <n v="173.85000600000001"/>
    <n v="173.85000600000001"/>
    <n v="5554900"/>
    <s v="V"/>
    <x v="0"/>
    <s v="&gt;=$100.00"/>
    <n v="100"/>
    <n v="0.125"/>
    <n v="162.5"/>
    <n v="226005.00779999999"/>
    <s v="V"/>
    <s v="Visa Inc."/>
    <s v="Information Technology"/>
    <s v="IT Services"/>
    <s v="San Francisco, California"/>
    <d v="2009-12-21T00:00:00"/>
    <n v="1403161"/>
    <m/>
  </r>
  <r>
    <d v="2019-06-24T00:00:00"/>
    <s v="V"/>
    <s v="sell"/>
    <n v="700"/>
    <n v="14"/>
    <s v="2019-06-24"/>
    <n v="174.60000600000001"/>
    <n v="174.729996"/>
    <n v="172.720001"/>
    <n v="173.85000600000001"/>
    <n v="173.85000600000001"/>
    <n v="5554900"/>
    <s v="V"/>
    <x v="16"/>
    <s v="&gt;=$100.00"/>
    <n v="100"/>
    <n v="0.125"/>
    <n v="87.5"/>
    <n v="121695.0042"/>
    <s v="V"/>
    <s v="Visa Inc."/>
    <s v="Information Technology"/>
    <s v="IT Services"/>
    <s v="San Francisco, California"/>
    <d v="2009-12-21T00:00:00"/>
    <n v="1403161"/>
    <m/>
  </r>
  <r>
    <d v="2019-06-24T00:00:00"/>
    <s v="V"/>
    <s v="sell"/>
    <n v="3100"/>
    <n v="17"/>
    <s v="2019-06-24"/>
    <n v="174.60000600000001"/>
    <n v="174.729996"/>
    <n v="172.720001"/>
    <n v="173.85000600000001"/>
    <n v="173.85000600000001"/>
    <n v="5554900"/>
    <s v="V"/>
    <x v="17"/>
    <s v="&gt;=$100.00"/>
    <n v="100"/>
    <n v="0.125"/>
    <n v="387.5"/>
    <n v="538935.01860000007"/>
    <s v="V"/>
    <s v="Visa Inc."/>
    <s v="Information Technology"/>
    <s v="IT Services"/>
    <s v="San Francisco, California"/>
    <d v="2009-12-21T00:00:00"/>
    <n v="1403161"/>
    <m/>
  </r>
  <r>
    <d v="2019-06-03T00:00:00"/>
    <s v="LRCX"/>
    <s v="buy"/>
    <n v="400"/>
    <n v="4"/>
    <s v="2019-06-03"/>
    <n v="175.479996"/>
    <n v="177.449997"/>
    <n v="171.03999300000001"/>
    <n v="172.429993"/>
    <n v="171.43781999999999"/>
    <n v="2412600"/>
    <s v="LRCX"/>
    <x v="14"/>
    <s v="&gt;=$100.00"/>
    <n v="100"/>
    <n v="0.125"/>
    <n v="50"/>
    <n v="68575.127999999997"/>
    <s v="LRCX"/>
    <s v="Lam Research"/>
    <s v="Information Technology"/>
    <s v="Semiconductor Equipment"/>
    <s v="Fremont, California"/>
    <d v="2012-06-29T00:00:00"/>
    <n v="707549"/>
    <m/>
  </r>
  <r>
    <d v="2019-06-03T00:00:00"/>
    <s v="LRCX"/>
    <s v="buy"/>
    <n v="100"/>
    <n v="2"/>
    <s v="2019-06-03"/>
    <n v="175.479996"/>
    <n v="177.449997"/>
    <n v="171.03999300000001"/>
    <n v="172.429993"/>
    <n v="171.43781999999999"/>
    <n v="2412600"/>
    <s v="LRCX"/>
    <x v="10"/>
    <s v="&gt;=$100.00"/>
    <n v="100"/>
    <n v="0.125"/>
    <n v="12.5"/>
    <n v="17143.781999999999"/>
    <s v="LRCX"/>
    <s v="Lam Research"/>
    <s v="Information Technology"/>
    <s v="Semiconductor Equipment"/>
    <s v="Fremont, California"/>
    <d v="2012-06-29T00:00:00"/>
    <n v="707549"/>
    <m/>
  </r>
  <r>
    <d v="2019-06-03T00:00:00"/>
    <s v="LRCX"/>
    <s v="sell"/>
    <n v="900"/>
    <n v="7"/>
    <s v="2019-06-03"/>
    <n v="175.479996"/>
    <n v="177.449997"/>
    <n v="171.03999300000001"/>
    <n v="172.429993"/>
    <n v="171.43781999999999"/>
    <n v="2412600"/>
    <s v="LRCX"/>
    <x v="7"/>
    <s v="&gt;=$100.00"/>
    <n v="100"/>
    <n v="0.125"/>
    <n v="112.5"/>
    <n v="154294.038"/>
    <s v="LRCX"/>
    <s v="Lam Research"/>
    <s v="Information Technology"/>
    <s v="Semiconductor Equipment"/>
    <s v="Fremont, California"/>
    <d v="2012-06-29T00:00:00"/>
    <n v="707549"/>
    <m/>
  </r>
  <r>
    <d v="2019-05-31T00:00:00"/>
    <s v="LRCX"/>
    <s v="sell"/>
    <n v="800"/>
    <n v="2"/>
    <s v="2019-05-31"/>
    <n v="176.30999800000001"/>
    <n v="179.58000200000001"/>
    <n v="174.529999"/>
    <n v="174.61000100000001"/>
    <n v="173.60528600000001"/>
    <n v="1576600"/>
    <s v="LRCX"/>
    <x v="10"/>
    <s v="&gt;=$100.00"/>
    <n v="100"/>
    <n v="0.125"/>
    <n v="100"/>
    <n v="138884.22880000001"/>
    <s v="LRCX"/>
    <s v="Lam Research"/>
    <s v="Information Technology"/>
    <s v="Semiconductor Equipment"/>
    <s v="Fremont, California"/>
    <d v="2012-06-29T00:00:00"/>
    <n v="707549"/>
    <m/>
  </r>
  <r>
    <d v="2019-05-31T00:00:00"/>
    <s v="LRCX"/>
    <s v="buy"/>
    <n v="1400"/>
    <n v="13"/>
    <s v="2019-05-31"/>
    <n v="176.30999800000001"/>
    <n v="179.58000200000001"/>
    <n v="174.529999"/>
    <n v="174.61000100000001"/>
    <n v="173.60528600000001"/>
    <n v="1576600"/>
    <s v="LRCX"/>
    <x v="13"/>
    <s v="&gt;=$100.00"/>
    <n v="100"/>
    <n v="0.125"/>
    <n v="175"/>
    <n v="243047.40040000001"/>
    <s v="LRCX"/>
    <s v="Lam Research"/>
    <s v="Information Technology"/>
    <s v="Semiconductor Equipment"/>
    <s v="Fremont, California"/>
    <d v="2012-06-29T00:00:00"/>
    <n v="707549"/>
    <m/>
  </r>
  <r>
    <d v="2019-06-25T00:00:00"/>
    <s v="LRCX"/>
    <s v="buy"/>
    <n v="1200"/>
    <n v="16"/>
    <s v="2019-06-25"/>
    <n v="181.229996"/>
    <n v="181.61999499999999"/>
    <n v="175.58000200000001"/>
    <n v="175.820007"/>
    <n v="175.820007"/>
    <n v="2079900"/>
    <s v="LRCX"/>
    <x v="8"/>
    <s v="&gt;=$100.00"/>
    <n v="100"/>
    <n v="0.125"/>
    <n v="150"/>
    <n v="210984.00839999999"/>
    <s v="LRCX"/>
    <s v="Lam Research"/>
    <s v="Information Technology"/>
    <s v="Semiconductor Equipment"/>
    <s v="Fremont, California"/>
    <d v="2012-06-29T00:00:00"/>
    <n v="707549"/>
    <m/>
  </r>
  <r>
    <d v="2019-05-29T00:00:00"/>
    <s v="LRCX"/>
    <s v="sell"/>
    <n v="1400"/>
    <n v="11"/>
    <s v="2019-05-29"/>
    <n v="177.13000500000001"/>
    <n v="178.39999399999999"/>
    <n v="174.699997"/>
    <n v="177.60000600000001"/>
    <n v="176.578079"/>
    <n v="2566200"/>
    <s v="LRCX"/>
    <x v="1"/>
    <s v="&gt;=$100.00"/>
    <n v="100"/>
    <n v="0.125"/>
    <n v="175"/>
    <n v="247209.3106"/>
    <s v="LRCX"/>
    <s v="Lam Research"/>
    <s v="Information Technology"/>
    <s v="Semiconductor Equipment"/>
    <s v="Fremont, California"/>
    <d v="2012-06-29T00:00:00"/>
    <n v="707549"/>
    <m/>
  </r>
  <r>
    <d v="2019-06-14T00:00:00"/>
    <s v="LRCX"/>
    <s v="buy"/>
    <n v="400"/>
    <n v="7"/>
    <s v="2019-06-14"/>
    <n v="176.320007"/>
    <n v="177.46000699999999"/>
    <n v="173.5"/>
    <n v="176.800003"/>
    <n v="176.800003"/>
    <n v="2187600"/>
    <s v="LRCX"/>
    <x v="7"/>
    <s v="&gt;=$100.00"/>
    <n v="100"/>
    <n v="0.125"/>
    <n v="50"/>
    <n v="70720.001199999999"/>
    <s v="LRCX"/>
    <s v="Lam Research"/>
    <s v="Information Technology"/>
    <s v="Semiconductor Equipment"/>
    <s v="Fremont, California"/>
    <d v="2012-06-29T00:00:00"/>
    <n v="707549"/>
    <m/>
  </r>
  <r>
    <d v="2019-06-14T00:00:00"/>
    <s v="LRCX"/>
    <s v="buy"/>
    <n v="200"/>
    <n v="5"/>
    <s v="2019-06-14"/>
    <n v="176.320007"/>
    <n v="177.46000699999999"/>
    <n v="173.5"/>
    <n v="176.800003"/>
    <n v="176.800003"/>
    <n v="2187600"/>
    <s v="LRCX"/>
    <x v="12"/>
    <s v="&gt;=$100.00"/>
    <n v="100"/>
    <n v="0.125"/>
    <n v="25"/>
    <n v="35360.000599999999"/>
    <s v="LRCX"/>
    <s v="Lam Research"/>
    <s v="Information Technology"/>
    <s v="Semiconductor Equipment"/>
    <s v="Fremont, California"/>
    <d v="2012-06-29T00:00:00"/>
    <n v="707549"/>
    <m/>
  </r>
  <r>
    <d v="2019-06-14T00:00:00"/>
    <s v="LRCX"/>
    <s v="buy"/>
    <n v="200"/>
    <n v="4"/>
    <s v="2019-06-14"/>
    <n v="176.320007"/>
    <n v="177.46000699999999"/>
    <n v="173.5"/>
    <n v="176.800003"/>
    <n v="176.800003"/>
    <n v="2187600"/>
    <s v="LRCX"/>
    <x v="14"/>
    <s v="&gt;=$100.00"/>
    <n v="100"/>
    <n v="0.125"/>
    <n v="25"/>
    <n v="35360.000599999999"/>
    <s v="LRCX"/>
    <s v="Lam Research"/>
    <s v="Information Technology"/>
    <s v="Semiconductor Equipment"/>
    <s v="Fremont, California"/>
    <d v="2012-06-29T00:00:00"/>
    <n v="707549"/>
    <m/>
  </r>
  <r>
    <d v="2019-06-14T00:00:00"/>
    <s v="LRCX"/>
    <s v="sell"/>
    <n v="1100"/>
    <n v="12"/>
    <s v="2019-06-14"/>
    <n v="176.320007"/>
    <n v="177.46000699999999"/>
    <n v="173.5"/>
    <n v="176.800003"/>
    <n v="176.800003"/>
    <n v="2187600"/>
    <s v="LRCX"/>
    <x v="11"/>
    <s v="&gt;=$100.00"/>
    <n v="100"/>
    <n v="0.125"/>
    <n v="137.5"/>
    <n v="194480.00330000001"/>
    <s v="LRCX"/>
    <s v="Lam Research"/>
    <s v="Information Technology"/>
    <s v="Semiconductor Equipment"/>
    <s v="Fremont, California"/>
    <d v="2012-06-29T00:00:00"/>
    <n v="707549"/>
    <m/>
  </r>
  <r>
    <d v="2019-05-30T00:00:00"/>
    <s v="LRCX"/>
    <s v="buy"/>
    <n v="2200"/>
    <n v="16"/>
    <s v="2019-05-30"/>
    <n v="177.949997"/>
    <n v="182.199997"/>
    <n v="177.520004"/>
    <n v="178.61999499999999"/>
    <n v="177.592209"/>
    <n v="1263000"/>
    <s v="LRCX"/>
    <x v="8"/>
    <s v="&gt;=$100.00"/>
    <n v="100"/>
    <n v="0.125"/>
    <n v="275"/>
    <n v="390702.85979999998"/>
    <s v="LRCX"/>
    <s v="Lam Research"/>
    <s v="Information Technology"/>
    <s v="Semiconductor Equipment"/>
    <s v="Fremont, California"/>
    <d v="2012-06-29T00:00:00"/>
    <n v="707549"/>
    <m/>
  </r>
  <r>
    <d v="2019-05-30T00:00:00"/>
    <s v="LRCX"/>
    <s v="sell"/>
    <n v="1000"/>
    <n v="12"/>
    <s v="2019-05-30"/>
    <n v="177.949997"/>
    <n v="182.199997"/>
    <n v="177.520004"/>
    <n v="178.61999499999999"/>
    <n v="177.592209"/>
    <n v="1263000"/>
    <s v="LRCX"/>
    <x v="11"/>
    <s v="&gt;=$100.00"/>
    <n v="100"/>
    <n v="0.125"/>
    <n v="125"/>
    <n v="177592.209"/>
    <s v="LRCX"/>
    <s v="Lam Research"/>
    <s v="Information Technology"/>
    <s v="Semiconductor Equipment"/>
    <s v="Fremont, California"/>
    <d v="2012-06-29T00:00:00"/>
    <n v="707549"/>
    <m/>
  </r>
  <r>
    <d v="2019-05-30T00:00:00"/>
    <s v="LRCX"/>
    <s v="sell"/>
    <n v="500"/>
    <n v="10"/>
    <s v="2019-05-30"/>
    <n v="177.949997"/>
    <n v="182.199997"/>
    <n v="177.520004"/>
    <n v="178.61999499999999"/>
    <n v="177.592209"/>
    <n v="1263000"/>
    <s v="LRCX"/>
    <x v="2"/>
    <s v="&gt;=$100.00"/>
    <n v="100"/>
    <n v="0.125"/>
    <n v="62.5"/>
    <n v="88796.104500000001"/>
    <s v="LRCX"/>
    <s v="Lam Research"/>
    <s v="Information Technology"/>
    <s v="Semiconductor Equipment"/>
    <s v="Fremont, California"/>
    <d v="2012-06-29T00:00:00"/>
    <n v="707549"/>
    <m/>
  </r>
  <r>
    <d v="2019-05-28T00:00:00"/>
    <s v="LRCX"/>
    <s v="buy"/>
    <n v="800"/>
    <n v="6"/>
    <s v="2019-05-28"/>
    <n v="183.53999300000001"/>
    <n v="184"/>
    <n v="178.64999399999999"/>
    <n v="178.91999799999999"/>
    <n v="177.890488"/>
    <n v="2552600"/>
    <s v="LRCX"/>
    <x v="5"/>
    <s v="&gt;=$100.00"/>
    <n v="100"/>
    <n v="0.125"/>
    <n v="100"/>
    <n v="142312.3904"/>
    <s v="LRCX"/>
    <s v="Lam Research"/>
    <s v="Information Technology"/>
    <s v="Semiconductor Equipment"/>
    <s v="Fremont, California"/>
    <d v="2012-06-29T00:00:00"/>
    <n v="707549"/>
    <m/>
  </r>
  <r>
    <d v="2019-05-28T00:00:00"/>
    <s v="LRCX"/>
    <s v="sell"/>
    <n v="600"/>
    <n v="7"/>
    <s v="2019-05-28"/>
    <n v="183.53999300000001"/>
    <n v="184"/>
    <n v="178.64999399999999"/>
    <n v="178.91999799999999"/>
    <n v="177.890488"/>
    <n v="2552600"/>
    <s v="LRCX"/>
    <x v="7"/>
    <s v="&gt;=$100.00"/>
    <n v="100"/>
    <n v="0.125"/>
    <n v="75"/>
    <n v="106734.2928"/>
    <s v="LRCX"/>
    <s v="Lam Research"/>
    <s v="Information Technology"/>
    <s v="Semiconductor Equipment"/>
    <s v="Fremont, California"/>
    <d v="2012-06-29T00:00:00"/>
    <n v="707549"/>
    <m/>
  </r>
  <r>
    <d v="2019-05-28T00:00:00"/>
    <s v="LRCX"/>
    <s v="buy"/>
    <n v="500"/>
    <n v="2"/>
    <s v="2019-05-28"/>
    <n v="183.53999300000001"/>
    <n v="184"/>
    <n v="178.64999399999999"/>
    <n v="178.91999799999999"/>
    <n v="177.890488"/>
    <n v="2552600"/>
    <s v="LRCX"/>
    <x v="10"/>
    <s v="&gt;=$100.00"/>
    <n v="100"/>
    <n v="0.125"/>
    <n v="62.5"/>
    <n v="88945.244000000006"/>
    <s v="LRCX"/>
    <s v="Lam Research"/>
    <s v="Information Technology"/>
    <s v="Semiconductor Equipment"/>
    <s v="Fremont, California"/>
    <d v="2012-06-29T00:00:00"/>
    <n v="707549"/>
    <m/>
  </r>
  <r>
    <d v="2019-06-04T00:00:00"/>
    <s v="LRCX"/>
    <s v="buy"/>
    <n v="100"/>
    <n v="4"/>
    <s v="2019-06-04"/>
    <n v="174.53999300000001"/>
    <n v="180.800003"/>
    <n v="172.759995"/>
    <n v="180.41999799999999"/>
    <n v="179.38185100000001"/>
    <n v="2398600"/>
    <s v="LRCX"/>
    <x v="14"/>
    <s v="&gt;=$100.00"/>
    <n v="100"/>
    <n v="0.125"/>
    <n v="12.5"/>
    <n v="17938.185099999999"/>
    <s v="LRCX"/>
    <s v="Lam Research"/>
    <s v="Information Technology"/>
    <s v="Semiconductor Equipment"/>
    <s v="Fremont, California"/>
    <d v="2012-06-29T00:00:00"/>
    <n v="707549"/>
    <m/>
  </r>
  <r>
    <d v="2019-06-04T00:00:00"/>
    <s v="LRCX"/>
    <s v="sell"/>
    <n v="1700"/>
    <n v="14"/>
    <s v="2019-06-04"/>
    <n v="174.53999300000001"/>
    <n v="180.800003"/>
    <n v="172.759995"/>
    <n v="180.41999799999999"/>
    <n v="179.38185100000001"/>
    <n v="2398600"/>
    <s v="LRCX"/>
    <x v="16"/>
    <s v="&gt;=$100.00"/>
    <n v="100"/>
    <n v="0.125"/>
    <n v="212.5"/>
    <n v="304949.14669999998"/>
    <s v="LRCX"/>
    <s v="Lam Research"/>
    <s v="Information Technology"/>
    <s v="Semiconductor Equipment"/>
    <s v="Fremont, California"/>
    <d v="2012-06-29T00:00:00"/>
    <n v="707549"/>
    <m/>
  </r>
  <r>
    <d v="2019-06-12T00:00:00"/>
    <s v="LRCX"/>
    <s v="sell"/>
    <n v="1300"/>
    <n v="13"/>
    <s v="2019-06-12"/>
    <n v="183.36999499999999"/>
    <n v="184.220001"/>
    <n v="178.820007"/>
    <n v="179.88000500000001"/>
    <n v="179.88000500000001"/>
    <n v="2686300"/>
    <s v="LRCX"/>
    <x v="13"/>
    <s v="&gt;=$100.00"/>
    <n v="100"/>
    <n v="0.125"/>
    <n v="162.5"/>
    <n v="233844.00649999999"/>
    <s v="LRCX"/>
    <s v="Lam Research"/>
    <s v="Information Technology"/>
    <s v="Semiconductor Equipment"/>
    <s v="Fremont, California"/>
    <d v="2012-06-29T00:00:00"/>
    <n v="707549"/>
    <m/>
  </r>
  <r>
    <d v="2019-06-13T00:00:00"/>
    <s v="LRCX"/>
    <s v="sell"/>
    <n v="600"/>
    <n v="13"/>
    <s v="2019-06-13"/>
    <n v="180.83999600000001"/>
    <n v="182.21000699999999"/>
    <n v="178.75"/>
    <n v="180.19000199999999"/>
    <n v="180.19000199999999"/>
    <n v="1648400"/>
    <s v="LRCX"/>
    <x v="13"/>
    <s v="&gt;=$100.00"/>
    <n v="100"/>
    <n v="0.125"/>
    <n v="75"/>
    <n v="108114.0012"/>
    <s v="LRCX"/>
    <s v="Lam Research"/>
    <s v="Information Technology"/>
    <s v="Semiconductor Equipment"/>
    <s v="Fremont, California"/>
    <d v="2012-06-29T00:00:00"/>
    <n v="707549"/>
    <m/>
  </r>
  <r>
    <d v="2019-06-13T00:00:00"/>
    <s v="LRCX"/>
    <s v="buy"/>
    <n v="2200"/>
    <n v="12"/>
    <s v="2019-06-13"/>
    <n v="180.83999600000001"/>
    <n v="182.21000699999999"/>
    <n v="178.75"/>
    <n v="180.19000199999999"/>
    <n v="180.19000199999999"/>
    <n v="1648400"/>
    <s v="LRCX"/>
    <x v="11"/>
    <s v="&gt;=$100.00"/>
    <n v="100"/>
    <n v="0.125"/>
    <n v="275"/>
    <n v="396418.00439999998"/>
    <s v="LRCX"/>
    <s v="Lam Research"/>
    <s v="Information Technology"/>
    <s v="Semiconductor Equipment"/>
    <s v="Fremont, California"/>
    <d v="2012-06-29T00:00:00"/>
    <n v="707549"/>
    <m/>
  </r>
  <r>
    <d v="2019-06-18T00:00:00"/>
    <s v="LRCX"/>
    <s v="buy"/>
    <n v="1300"/>
    <n v="10"/>
    <s v="2019-06-18"/>
    <n v="174.979996"/>
    <n v="184.050003"/>
    <n v="174.429993"/>
    <n v="180.44000199999999"/>
    <n v="180.44000199999999"/>
    <n v="2369800"/>
    <s v="LRCX"/>
    <x v="2"/>
    <s v="&gt;=$100.00"/>
    <n v="100"/>
    <n v="0.125"/>
    <n v="162.5"/>
    <n v="234572.00260000001"/>
    <s v="LRCX"/>
    <s v="Lam Research"/>
    <s v="Information Technology"/>
    <s v="Semiconductor Equipment"/>
    <s v="Fremont, California"/>
    <d v="2012-06-29T00:00:00"/>
    <n v="707549"/>
    <m/>
  </r>
  <r>
    <d v="2019-05-24T00:00:00"/>
    <s v="LRCX"/>
    <s v="buy"/>
    <n v="700"/>
    <n v="10"/>
    <s v="2019-05-24"/>
    <n v="186.779999"/>
    <n v="187.979996"/>
    <n v="181.699997"/>
    <n v="181.89999399999999"/>
    <n v="180.85333299999999"/>
    <n v="2138200"/>
    <s v="LRCX"/>
    <x v="2"/>
    <s v="&gt;=$100.00"/>
    <n v="100"/>
    <n v="0.125"/>
    <n v="87.5"/>
    <n v="126597.3331"/>
    <s v="LRCX"/>
    <s v="Lam Research"/>
    <s v="Information Technology"/>
    <s v="Semiconductor Equipment"/>
    <s v="Fremont, California"/>
    <d v="2012-06-29T00:00:00"/>
    <n v="707549"/>
    <m/>
  </r>
  <r>
    <d v="2019-06-24T00:00:00"/>
    <s v="LRCX"/>
    <s v="buy"/>
    <n v="400"/>
    <n v="5"/>
    <s v="2019-06-24"/>
    <n v="182.08999600000001"/>
    <n v="182.970001"/>
    <n v="180.61000100000001"/>
    <n v="181.270004"/>
    <n v="181.270004"/>
    <n v="1678400"/>
    <s v="LRCX"/>
    <x v="12"/>
    <s v="&gt;=$100.00"/>
    <n v="100"/>
    <n v="0.125"/>
    <n v="50"/>
    <n v="72508.001600000003"/>
    <s v="LRCX"/>
    <s v="Lam Research"/>
    <s v="Information Technology"/>
    <s v="Semiconductor Equipment"/>
    <s v="Fremont, California"/>
    <d v="2012-06-29T00:00:00"/>
    <n v="707549"/>
    <m/>
  </r>
  <r>
    <d v="2019-06-24T00:00:00"/>
    <s v="LRCX"/>
    <s v="buy"/>
    <n v="400"/>
    <n v="11"/>
    <s v="2019-06-24"/>
    <n v="182.08999600000001"/>
    <n v="182.970001"/>
    <n v="180.61000100000001"/>
    <n v="181.270004"/>
    <n v="181.270004"/>
    <n v="1678400"/>
    <s v="LRCX"/>
    <x v="1"/>
    <s v="&gt;=$100.00"/>
    <n v="100"/>
    <n v="0.125"/>
    <n v="50"/>
    <n v="72508.001600000003"/>
    <s v="LRCX"/>
    <s v="Lam Research"/>
    <s v="Information Technology"/>
    <s v="Semiconductor Equipment"/>
    <s v="Fremont, California"/>
    <d v="2012-06-29T00:00:00"/>
    <n v="707549"/>
    <m/>
  </r>
  <r>
    <d v="2019-06-24T00:00:00"/>
    <s v="LRCX"/>
    <s v="buy"/>
    <n v="1100"/>
    <n v="13"/>
    <s v="2019-06-24"/>
    <n v="182.08999600000001"/>
    <n v="182.970001"/>
    <n v="180.61000100000001"/>
    <n v="181.270004"/>
    <n v="181.270004"/>
    <n v="1678400"/>
    <s v="LRCX"/>
    <x v="13"/>
    <s v="&gt;=$100.00"/>
    <n v="100"/>
    <n v="0.125"/>
    <n v="137.5"/>
    <n v="199397.00440000001"/>
    <s v="LRCX"/>
    <s v="Lam Research"/>
    <s v="Information Technology"/>
    <s v="Semiconductor Equipment"/>
    <s v="Fremont, California"/>
    <d v="2012-06-29T00:00:00"/>
    <n v="707549"/>
    <m/>
  </r>
  <r>
    <d v="2019-06-24T00:00:00"/>
    <s v="LRCX"/>
    <s v="sell"/>
    <n v="900"/>
    <n v="9"/>
    <s v="2019-06-24"/>
    <n v="182.08999600000001"/>
    <n v="182.970001"/>
    <n v="180.61000100000001"/>
    <n v="181.270004"/>
    <n v="181.270004"/>
    <n v="1678400"/>
    <s v="LRCX"/>
    <x v="6"/>
    <s v="&gt;=$100.00"/>
    <n v="100"/>
    <n v="0.125"/>
    <n v="112.5"/>
    <n v="163143.0036"/>
    <s v="LRCX"/>
    <s v="Lam Research"/>
    <s v="Information Technology"/>
    <s v="Semiconductor Equipment"/>
    <s v="Fremont, California"/>
    <d v="2012-06-29T00:00:00"/>
    <n v="707549"/>
    <m/>
  </r>
  <r>
    <d v="2019-06-05T00:00:00"/>
    <s v="LRCX"/>
    <s v="sell"/>
    <n v="1600"/>
    <n v="14"/>
    <s v="2019-06-05"/>
    <n v="181.16000399999999"/>
    <n v="183.16000399999999"/>
    <n v="178.929993"/>
    <n v="182.320007"/>
    <n v="181.27093500000001"/>
    <n v="1946800"/>
    <s v="LRCX"/>
    <x v="16"/>
    <s v="&gt;=$100.00"/>
    <n v="100"/>
    <n v="0.125"/>
    <n v="200"/>
    <n v="290033.49599999998"/>
    <s v="LRCX"/>
    <s v="Lam Research"/>
    <s v="Information Technology"/>
    <s v="Semiconductor Equipment"/>
    <s v="Fremont, California"/>
    <d v="2012-06-29T00:00:00"/>
    <n v="707549"/>
    <m/>
  </r>
  <r>
    <d v="2019-06-05T00:00:00"/>
    <s v="LRCX"/>
    <s v="sell"/>
    <n v="1400"/>
    <n v="19"/>
    <s v="2019-06-05"/>
    <n v="181.16000399999999"/>
    <n v="183.16000399999999"/>
    <n v="178.929993"/>
    <n v="182.320007"/>
    <n v="181.27093500000001"/>
    <n v="1946800"/>
    <s v="LRCX"/>
    <x v="0"/>
    <s v="&gt;=$100.00"/>
    <n v="100"/>
    <n v="0.125"/>
    <n v="175"/>
    <n v="253779.30900000001"/>
    <s v="LRCX"/>
    <s v="Lam Research"/>
    <s v="Information Technology"/>
    <s v="Semiconductor Equipment"/>
    <s v="Fremont, California"/>
    <d v="2012-06-29T00:00:00"/>
    <n v="707549"/>
    <m/>
  </r>
  <r>
    <d v="2019-06-26T00:00:00"/>
    <s v="LRCX"/>
    <s v="buy"/>
    <n v="1500"/>
    <n v="16"/>
    <s v="2019-06-26"/>
    <n v="179.36999499999999"/>
    <n v="182.53999300000001"/>
    <n v="178.58999600000001"/>
    <n v="181.279999"/>
    <n v="181.279999"/>
    <n v="1994100"/>
    <s v="LRCX"/>
    <x v="8"/>
    <s v="&gt;=$100.00"/>
    <n v="100"/>
    <n v="0.125"/>
    <n v="187.5"/>
    <n v="271919.99849999999"/>
    <s v="LRCX"/>
    <s v="Lam Research"/>
    <s v="Information Technology"/>
    <s v="Semiconductor Equipment"/>
    <s v="Fremont, California"/>
    <d v="2012-06-29T00:00:00"/>
    <n v="707549"/>
    <m/>
  </r>
  <r>
    <d v="2019-06-19T00:00:00"/>
    <s v="LRCX"/>
    <s v="sell"/>
    <n v="1500"/>
    <n v="18"/>
    <s v="2019-06-19"/>
    <n v="181.66000399999999"/>
    <n v="183.36999499999999"/>
    <n v="179.41999799999999"/>
    <n v="181.41999799999999"/>
    <n v="181.41999799999999"/>
    <n v="1233900"/>
    <s v="LRCX"/>
    <x v="18"/>
    <s v="&gt;=$100.00"/>
    <n v="100"/>
    <n v="0.125"/>
    <n v="187.5"/>
    <n v="272129.99699999997"/>
    <s v="LRCX"/>
    <s v="Lam Research"/>
    <s v="Information Technology"/>
    <s v="Semiconductor Equipment"/>
    <s v="Fremont, California"/>
    <d v="2012-06-29T00:00:00"/>
    <n v="707549"/>
    <m/>
  </r>
  <r>
    <d v="2019-06-19T00:00:00"/>
    <s v="LRCX"/>
    <s v="sell"/>
    <n v="2300"/>
    <n v="13"/>
    <s v="2019-06-19"/>
    <n v="181.66000399999999"/>
    <n v="183.36999499999999"/>
    <n v="179.41999799999999"/>
    <n v="181.41999799999999"/>
    <n v="181.41999799999999"/>
    <n v="1233900"/>
    <s v="LRCX"/>
    <x v="13"/>
    <s v="&gt;=$100.00"/>
    <n v="100"/>
    <n v="0.125"/>
    <n v="287.5"/>
    <n v="417265.99540000001"/>
    <s v="LRCX"/>
    <s v="Lam Research"/>
    <s v="Information Technology"/>
    <s v="Semiconductor Equipment"/>
    <s v="Fremont, California"/>
    <d v="2012-06-29T00:00:00"/>
    <n v="707549"/>
    <m/>
  </r>
  <r>
    <d v="2019-05-20T00:00:00"/>
    <s v="LRCX"/>
    <s v="sell"/>
    <n v="2400"/>
    <n v="16"/>
    <s v="2019-05-20"/>
    <n v="188.63999899999999"/>
    <n v="189.64999399999999"/>
    <n v="182.740005"/>
    <n v="183.66999799999999"/>
    <n v="182.61314400000001"/>
    <n v="3244100"/>
    <s v="LRCX"/>
    <x v="8"/>
    <s v="&gt;=$100.00"/>
    <n v="100"/>
    <n v="0.125"/>
    <n v="300"/>
    <n v="438271.54560000001"/>
    <s v="LRCX"/>
    <s v="Lam Research"/>
    <s v="Information Technology"/>
    <s v="Semiconductor Equipment"/>
    <s v="Fremont, California"/>
    <d v="2012-06-29T00:00:00"/>
    <n v="707549"/>
    <m/>
  </r>
  <r>
    <d v="2019-05-20T00:00:00"/>
    <s v="LRCX"/>
    <s v="sell"/>
    <n v="800"/>
    <n v="5"/>
    <s v="2019-05-20"/>
    <n v="188.63999899999999"/>
    <n v="189.64999399999999"/>
    <n v="182.740005"/>
    <n v="183.66999799999999"/>
    <n v="182.61314400000001"/>
    <n v="3244100"/>
    <s v="LRCX"/>
    <x v="12"/>
    <s v="&gt;=$100.00"/>
    <n v="100"/>
    <n v="0.125"/>
    <n v="100"/>
    <n v="146090.51519999999"/>
    <s v="LRCX"/>
    <s v="Lam Research"/>
    <s v="Information Technology"/>
    <s v="Semiconductor Equipment"/>
    <s v="Fremont, California"/>
    <d v="2012-06-29T00:00:00"/>
    <n v="707549"/>
    <m/>
  </r>
  <r>
    <d v="2019-05-20T00:00:00"/>
    <s v="LRCX"/>
    <s v="buy"/>
    <n v="1800"/>
    <n v="14"/>
    <s v="2019-05-20"/>
    <n v="188.63999899999999"/>
    <n v="189.64999399999999"/>
    <n v="182.740005"/>
    <n v="183.66999799999999"/>
    <n v="182.61314400000001"/>
    <n v="3244100"/>
    <s v="LRCX"/>
    <x v="16"/>
    <s v="&gt;=$100.00"/>
    <n v="100"/>
    <n v="0.125"/>
    <n v="225"/>
    <n v="328703.65919999999"/>
    <s v="LRCX"/>
    <s v="Lam Research"/>
    <s v="Information Technology"/>
    <s v="Semiconductor Equipment"/>
    <s v="Fremont, California"/>
    <d v="2012-06-29T00:00:00"/>
    <n v="707549"/>
    <m/>
  </r>
  <r>
    <d v="2019-06-21T00:00:00"/>
    <s v="LRCX"/>
    <s v="sell"/>
    <n v="1600"/>
    <n v="13"/>
    <s v="2019-06-21"/>
    <n v="182.69000199999999"/>
    <n v="185"/>
    <n v="182.429993"/>
    <n v="183.029999"/>
    <n v="183.029999"/>
    <n v="1991600"/>
    <s v="LRCX"/>
    <x v="13"/>
    <s v="&gt;=$100.00"/>
    <n v="100"/>
    <n v="0.125"/>
    <n v="200"/>
    <n v="292847.99839999998"/>
    <s v="LRCX"/>
    <s v="Lam Research"/>
    <s v="Information Technology"/>
    <s v="Semiconductor Equipment"/>
    <s v="Fremont, California"/>
    <d v="2012-06-29T00:00:00"/>
    <n v="707549"/>
    <m/>
  </r>
  <r>
    <d v="2019-06-21T00:00:00"/>
    <s v="LRCX"/>
    <s v="buy"/>
    <n v="900"/>
    <n v="10"/>
    <s v="2019-06-21"/>
    <n v="182.69000199999999"/>
    <n v="185"/>
    <n v="182.429993"/>
    <n v="183.029999"/>
    <n v="183.029999"/>
    <n v="1991600"/>
    <s v="LRCX"/>
    <x v="2"/>
    <s v="&gt;=$100.00"/>
    <n v="100"/>
    <n v="0.125"/>
    <n v="112.5"/>
    <n v="164726.99909999999"/>
    <s v="LRCX"/>
    <s v="Lam Research"/>
    <s v="Information Technology"/>
    <s v="Semiconductor Equipment"/>
    <s v="Fremont, California"/>
    <d v="2012-06-29T00:00:00"/>
    <n v="707549"/>
    <m/>
  </r>
  <r>
    <d v="2019-04-02T00:00:00"/>
    <s v="LRCX"/>
    <s v="sell"/>
    <n v="600"/>
    <n v="7"/>
    <s v="2019-04-02"/>
    <n v="185.070007"/>
    <n v="185.80999800000001"/>
    <n v="183.020004"/>
    <n v="184.259995"/>
    <n v="183.19975299999999"/>
    <n v="1361800"/>
    <s v="LRCX"/>
    <x v="7"/>
    <s v="&gt;=$100.00"/>
    <n v="100"/>
    <n v="0.125"/>
    <n v="75"/>
    <n v="109919.8518"/>
    <s v="LRCX"/>
    <s v="Lam Research"/>
    <s v="Information Technology"/>
    <s v="Semiconductor Equipment"/>
    <s v="Fremont, California"/>
    <d v="2012-06-29T00:00:00"/>
    <n v="707549"/>
    <m/>
  </r>
  <r>
    <d v="2019-06-06T00:00:00"/>
    <s v="LRCX"/>
    <s v="buy"/>
    <n v="700"/>
    <n v="6"/>
    <s v="2019-06-06"/>
    <n v="182.35000600000001"/>
    <n v="185.25"/>
    <n v="181.64999399999999"/>
    <n v="184.63999899999999"/>
    <n v="183.57757599999999"/>
    <n v="1589000"/>
    <s v="LRCX"/>
    <x v="5"/>
    <s v="&gt;=$100.00"/>
    <n v="100"/>
    <n v="0.125"/>
    <n v="87.5"/>
    <n v="128504.30319999999"/>
    <s v="LRCX"/>
    <s v="Lam Research"/>
    <s v="Information Technology"/>
    <s v="Semiconductor Equipment"/>
    <s v="Fremont, California"/>
    <d v="2012-06-29T00:00:00"/>
    <n v="707549"/>
    <m/>
  </r>
  <r>
    <d v="2019-06-06T00:00:00"/>
    <s v="LRCX"/>
    <s v="buy"/>
    <n v="400"/>
    <n v="9"/>
    <s v="2019-06-06"/>
    <n v="182.35000600000001"/>
    <n v="185.25"/>
    <n v="181.64999399999999"/>
    <n v="184.63999899999999"/>
    <n v="183.57757599999999"/>
    <n v="1589000"/>
    <s v="LRCX"/>
    <x v="6"/>
    <s v="&gt;=$100.00"/>
    <n v="100"/>
    <n v="0.125"/>
    <n v="50"/>
    <n v="73431.030400000003"/>
    <s v="LRCX"/>
    <s v="Lam Research"/>
    <s v="Information Technology"/>
    <s v="Semiconductor Equipment"/>
    <s v="Fremont, California"/>
    <d v="2012-06-29T00:00:00"/>
    <n v="707549"/>
    <m/>
  </r>
  <r>
    <d v="2019-06-06T00:00:00"/>
    <s v="LRCX"/>
    <s v="buy"/>
    <n v="800"/>
    <n v="7"/>
    <s v="2019-06-06"/>
    <n v="182.35000600000001"/>
    <n v="185.25"/>
    <n v="181.64999399999999"/>
    <n v="184.63999899999999"/>
    <n v="183.57757599999999"/>
    <n v="1589000"/>
    <s v="LRCX"/>
    <x v="7"/>
    <s v="&gt;=$100.00"/>
    <n v="100"/>
    <n v="0.125"/>
    <n v="100"/>
    <n v="146862.06080000001"/>
    <s v="LRCX"/>
    <s v="Lam Research"/>
    <s v="Information Technology"/>
    <s v="Semiconductor Equipment"/>
    <s v="Fremont, California"/>
    <d v="2012-06-29T00:00:00"/>
    <n v="707549"/>
    <m/>
  </r>
  <r>
    <d v="2019-06-06T00:00:00"/>
    <s v="LRCX"/>
    <s v="sell"/>
    <n v="1100"/>
    <n v="11"/>
    <s v="2019-06-06"/>
    <n v="182.35000600000001"/>
    <n v="185.25"/>
    <n v="181.64999399999999"/>
    <n v="184.63999899999999"/>
    <n v="183.57757599999999"/>
    <n v="1589000"/>
    <s v="LRCX"/>
    <x v="1"/>
    <s v="&gt;=$100.00"/>
    <n v="100"/>
    <n v="0.125"/>
    <n v="137.5"/>
    <n v="201935.33360000001"/>
    <s v="LRCX"/>
    <s v="Lam Research"/>
    <s v="Information Technology"/>
    <s v="Semiconductor Equipment"/>
    <s v="Fremont, California"/>
    <d v="2012-06-29T00:00:00"/>
    <n v="707549"/>
    <m/>
  </r>
  <r>
    <d v="2019-06-20T00:00:00"/>
    <s v="LRCX"/>
    <s v="buy"/>
    <n v="500"/>
    <n v="14"/>
    <s v="2019-06-20"/>
    <n v="185.08000200000001"/>
    <n v="186.490005"/>
    <n v="182.36000100000001"/>
    <n v="183.96000699999999"/>
    <n v="183.96000699999999"/>
    <n v="1126800"/>
    <s v="LRCX"/>
    <x v="16"/>
    <s v="&gt;=$100.00"/>
    <n v="100"/>
    <n v="0.125"/>
    <n v="62.5"/>
    <n v="91980.003499999992"/>
    <s v="LRCX"/>
    <s v="Lam Research"/>
    <s v="Information Technology"/>
    <s v="Semiconductor Equipment"/>
    <s v="Fremont, California"/>
    <d v="2012-06-29T00:00:00"/>
    <n v="707549"/>
    <m/>
  </r>
  <r>
    <d v="2019-06-20T00:00:00"/>
    <s v="LRCX"/>
    <s v="sell"/>
    <n v="2500"/>
    <n v="16"/>
    <s v="2019-06-20"/>
    <n v="185.08000200000001"/>
    <n v="186.490005"/>
    <n v="182.36000100000001"/>
    <n v="183.96000699999999"/>
    <n v="183.96000699999999"/>
    <n v="1126800"/>
    <s v="LRCX"/>
    <x v="8"/>
    <s v="&gt;=$100.00"/>
    <n v="100"/>
    <n v="0.125"/>
    <n v="312.5"/>
    <n v="459900.01750000002"/>
    <s v="LRCX"/>
    <s v="Lam Research"/>
    <s v="Information Technology"/>
    <s v="Semiconductor Equipment"/>
    <s v="Fremont, California"/>
    <d v="2012-06-29T00:00:00"/>
    <n v="707549"/>
    <m/>
  </r>
  <r>
    <d v="2019-05-23T00:00:00"/>
    <s v="LRCX"/>
    <s v="sell"/>
    <n v="1100"/>
    <n v="20"/>
    <s v="2019-05-23"/>
    <n v="183.800003"/>
    <n v="185.88000500000001"/>
    <n v="182.270004"/>
    <n v="185.449997"/>
    <n v="184.382904"/>
    <n v="1849200"/>
    <s v="LRCX"/>
    <x v="15"/>
    <s v="&gt;=$100.00"/>
    <n v="100"/>
    <n v="0.125"/>
    <n v="137.5"/>
    <n v="202821.19440000001"/>
    <s v="LRCX"/>
    <s v="Lam Research"/>
    <s v="Information Technology"/>
    <s v="Semiconductor Equipment"/>
    <s v="Fremont, California"/>
    <d v="2012-06-29T00:00:00"/>
    <n v="707549"/>
    <m/>
  </r>
  <r>
    <d v="2019-05-23T00:00:00"/>
    <s v="LRCX"/>
    <s v="sell"/>
    <n v="2000"/>
    <n v="13"/>
    <s v="2019-05-23"/>
    <n v="183.800003"/>
    <n v="185.88000500000001"/>
    <n v="182.270004"/>
    <n v="185.449997"/>
    <n v="184.382904"/>
    <n v="1849200"/>
    <s v="LRCX"/>
    <x v="13"/>
    <s v="&gt;=$100.00"/>
    <n v="100"/>
    <n v="0.125"/>
    <n v="250"/>
    <n v="368765.80800000002"/>
    <s v="LRCX"/>
    <s v="Lam Research"/>
    <s v="Information Technology"/>
    <s v="Semiconductor Equipment"/>
    <s v="Fremont, California"/>
    <d v="2012-06-29T00:00:00"/>
    <n v="707549"/>
    <m/>
  </r>
  <r>
    <d v="2019-06-07T00:00:00"/>
    <s v="LRCX"/>
    <s v="sell"/>
    <n v="400"/>
    <n v="7"/>
    <s v="2019-06-07"/>
    <n v="185.63000500000001"/>
    <n v="189.259995"/>
    <n v="184.63000500000001"/>
    <n v="186.679993"/>
    <n v="185.60581999999999"/>
    <n v="1619400"/>
    <s v="LRCX"/>
    <x v="7"/>
    <s v="&gt;=$100.00"/>
    <n v="100"/>
    <n v="0.125"/>
    <n v="50"/>
    <n v="74242.327999999994"/>
    <s v="LRCX"/>
    <s v="Lam Research"/>
    <s v="Information Technology"/>
    <s v="Semiconductor Equipment"/>
    <s v="Fremont, California"/>
    <d v="2012-06-29T00:00:00"/>
    <n v="707549"/>
    <m/>
  </r>
  <r>
    <d v="2019-06-07T00:00:00"/>
    <s v="LRCX"/>
    <s v="sell"/>
    <n v="1000"/>
    <n v="14"/>
    <s v="2019-06-07"/>
    <n v="185.63000500000001"/>
    <n v="189.259995"/>
    <n v="184.63000500000001"/>
    <n v="186.679993"/>
    <n v="185.60581999999999"/>
    <n v="1619400"/>
    <s v="LRCX"/>
    <x v="16"/>
    <s v="&gt;=$100.00"/>
    <n v="100"/>
    <n v="0.125"/>
    <n v="125"/>
    <n v="185605.82"/>
    <s v="LRCX"/>
    <s v="Lam Research"/>
    <s v="Information Technology"/>
    <s v="Semiconductor Equipment"/>
    <s v="Fremont, California"/>
    <d v="2012-06-29T00:00:00"/>
    <n v="707549"/>
    <m/>
  </r>
  <r>
    <d v="2019-05-21T00:00:00"/>
    <s v="LRCX"/>
    <s v="sell"/>
    <n v="1900"/>
    <n v="15"/>
    <s v="2019-05-21"/>
    <n v="186.61000100000001"/>
    <n v="188.61000100000001"/>
    <n v="185.490005"/>
    <n v="186.91000399999999"/>
    <n v="185.834518"/>
    <n v="2031400"/>
    <s v="LRCX"/>
    <x v="9"/>
    <s v="&gt;=$100.00"/>
    <n v="100"/>
    <n v="0.125"/>
    <n v="237.5"/>
    <n v="353085.58419999998"/>
    <s v="LRCX"/>
    <s v="Lam Research"/>
    <s v="Information Technology"/>
    <s v="Semiconductor Equipment"/>
    <s v="Fremont, California"/>
    <d v="2012-06-29T00:00:00"/>
    <n v="707549"/>
    <m/>
  </r>
  <r>
    <d v="2019-05-22T00:00:00"/>
    <s v="LRCX"/>
    <s v="sell"/>
    <n v="1200"/>
    <n v="15"/>
    <s v="2019-05-22"/>
    <n v="185.38000500000001"/>
    <n v="188.529999"/>
    <n v="185.14999399999999"/>
    <n v="187.179993"/>
    <n v="186.10295099999999"/>
    <n v="1132500"/>
    <s v="LRCX"/>
    <x v="9"/>
    <s v="&gt;=$100.00"/>
    <n v="100"/>
    <n v="0.125"/>
    <n v="150"/>
    <n v="223323.54120000001"/>
    <s v="LRCX"/>
    <s v="Lam Research"/>
    <s v="Information Technology"/>
    <s v="Semiconductor Equipment"/>
    <s v="Fremont, California"/>
    <d v="2012-06-29T00:00:00"/>
    <n v="707549"/>
    <m/>
  </r>
  <r>
    <d v="2019-05-22T00:00:00"/>
    <s v="LRCX"/>
    <s v="sell"/>
    <n v="1500"/>
    <n v="7"/>
    <s v="2019-05-22"/>
    <n v="185.38000500000001"/>
    <n v="188.529999"/>
    <n v="185.14999399999999"/>
    <n v="187.179993"/>
    <n v="186.10295099999999"/>
    <n v="1132500"/>
    <s v="LRCX"/>
    <x v="7"/>
    <s v="&gt;=$100.00"/>
    <n v="100"/>
    <n v="0.125"/>
    <n v="187.5"/>
    <n v="279154.4265"/>
    <s v="LRCX"/>
    <s v="Lam Research"/>
    <s v="Information Technology"/>
    <s v="Semiconductor Equipment"/>
    <s v="Fremont, California"/>
    <d v="2012-06-29T00:00:00"/>
    <n v="707549"/>
    <m/>
  </r>
  <r>
    <d v="2019-05-22T00:00:00"/>
    <s v="LRCX"/>
    <s v="buy"/>
    <n v="700"/>
    <n v="9"/>
    <s v="2019-05-22"/>
    <n v="185.38000500000001"/>
    <n v="188.529999"/>
    <n v="185.14999399999999"/>
    <n v="187.179993"/>
    <n v="186.10295099999999"/>
    <n v="1132500"/>
    <s v="LRCX"/>
    <x v="6"/>
    <s v="&gt;=$100.00"/>
    <n v="100"/>
    <n v="0.125"/>
    <n v="87.5"/>
    <n v="130272.06570000001"/>
    <s v="LRCX"/>
    <s v="Lam Research"/>
    <s v="Information Technology"/>
    <s v="Semiconductor Equipment"/>
    <s v="Fremont, California"/>
    <d v="2012-06-29T00:00:00"/>
    <n v="707549"/>
    <m/>
  </r>
  <r>
    <d v="2019-05-22T00:00:00"/>
    <s v="LRCX"/>
    <s v="buy"/>
    <n v="900"/>
    <n v="14"/>
    <s v="2019-05-22"/>
    <n v="185.38000500000001"/>
    <n v="188.529999"/>
    <n v="185.14999399999999"/>
    <n v="187.179993"/>
    <n v="186.10295099999999"/>
    <n v="1132500"/>
    <s v="LRCX"/>
    <x v="16"/>
    <s v="&gt;=$100.00"/>
    <n v="100"/>
    <n v="0.125"/>
    <n v="112.5"/>
    <n v="167492.65590000001"/>
    <s v="LRCX"/>
    <s v="Lam Research"/>
    <s v="Information Technology"/>
    <s v="Semiconductor Equipment"/>
    <s v="Fremont, California"/>
    <d v="2012-06-29T00:00:00"/>
    <n v="707549"/>
    <m/>
  </r>
  <r>
    <d v="2019-06-27T00:00:00"/>
    <s v="LRCX"/>
    <s v="buy"/>
    <n v="200"/>
    <n v="3"/>
    <s v="2019-06-27"/>
    <n v="182.88999899999999"/>
    <n v="186.78999300000001"/>
    <n v="182.75"/>
    <n v="186.13000500000001"/>
    <n v="186.13000500000001"/>
    <n v="1891200"/>
    <s v="LRCX"/>
    <x v="3"/>
    <s v="&gt;=$100.00"/>
    <n v="100"/>
    <n v="0.125"/>
    <n v="25"/>
    <n v="37226.000999999997"/>
    <s v="LRCX"/>
    <s v="Lam Research"/>
    <s v="Information Technology"/>
    <s v="Semiconductor Equipment"/>
    <s v="Fremont, California"/>
    <d v="2012-06-29T00:00:00"/>
    <n v="707549"/>
    <m/>
  </r>
  <r>
    <d v="2019-06-27T00:00:00"/>
    <s v="LRCX"/>
    <s v="buy"/>
    <n v="900"/>
    <n v="6"/>
    <s v="2019-06-27"/>
    <n v="182.88999899999999"/>
    <n v="186.78999300000001"/>
    <n v="182.75"/>
    <n v="186.13000500000001"/>
    <n v="186.13000500000001"/>
    <n v="1891200"/>
    <s v="LRCX"/>
    <x v="5"/>
    <s v="&gt;=$100.00"/>
    <n v="100"/>
    <n v="0.125"/>
    <n v="112.5"/>
    <n v="167517.00450000001"/>
    <s v="LRCX"/>
    <s v="Lam Research"/>
    <s v="Information Technology"/>
    <s v="Semiconductor Equipment"/>
    <s v="Fremont, California"/>
    <d v="2012-06-29T00:00:00"/>
    <n v="707549"/>
    <m/>
  </r>
  <r>
    <d v="2019-05-13T00:00:00"/>
    <s v="LRCX"/>
    <s v="sell"/>
    <n v="1800"/>
    <n v="13"/>
    <s v="2019-05-13"/>
    <n v="191.300003"/>
    <n v="192.009995"/>
    <n v="186.94000199999999"/>
    <n v="188.300003"/>
    <n v="187.216522"/>
    <n v="2856300"/>
    <s v="LRCX"/>
    <x v="13"/>
    <s v="&gt;=$100.00"/>
    <n v="100"/>
    <n v="0.125"/>
    <n v="225"/>
    <n v="336989.73959999997"/>
    <s v="LRCX"/>
    <s v="Lam Research"/>
    <s v="Information Technology"/>
    <s v="Semiconductor Equipment"/>
    <s v="Fremont, California"/>
    <d v="2012-06-29T00:00:00"/>
    <n v="707549"/>
    <m/>
  </r>
  <r>
    <d v="2019-06-28T00:00:00"/>
    <s v="LRCX"/>
    <s v="sell"/>
    <n v="1500"/>
    <n v="18"/>
    <s v="2019-06-28"/>
    <n v="189.69000199999999"/>
    <n v="189.740005"/>
    <n v="187.08999600000001"/>
    <n v="187.83999600000001"/>
    <n v="187.83999600000001"/>
    <n v="2336700"/>
    <s v="LRCX"/>
    <x v="18"/>
    <s v="&gt;=$100.00"/>
    <n v="100"/>
    <n v="0.125"/>
    <n v="187.5"/>
    <n v="281759.99400000001"/>
    <s v="LRCX"/>
    <s v="Lam Research"/>
    <s v="Information Technology"/>
    <s v="Semiconductor Equipment"/>
    <s v="Fremont, California"/>
    <d v="2012-06-29T00:00:00"/>
    <n v="707549"/>
    <m/>
  </r>
  <r>
    <d v="2019-06-28T00:00:00"/>
    <s v="LRCX"/>
    <s v="buy"/>
    <n v="2100"/>
    <n v="20"/>
    <s v="2019-06-28"/>
    <n v="189.69000199999999"/>
    <n v="189.740005"/>
    <n v="187.08999600000001"/>
    <n v="187.83999600000001"/>
    <n v="187.83999600000001"/>
    <n v="2336700"/>
    <s v="LRCX"/>
    <x v="15"/>
    <s v="&gt;=$100.00"/>
    <n v="100"/>
    <n v="0.125"/>
    <n v="262.5"/>
    <n v="394463.99160000001"/>
    <s v="LRCX"/>
    <s v="Lam Research"/>
    <s v="Information Technology"/>
    <s v="Semiconductor Equipment"/>
    <s v="Fremont, California"/>
    <d v="2012-06-29T00:00:00"/>
    <n v="707549"/>
    <m/>
  </r>
  <r>
    <d v="2019-06-28T00:00:00"/>
    <s v="LRCX"/>
    <s v="buy"/>
    <n v="1700"/>
    <n v="14"/>
    <s v="2019-06-28"/>
    <n v="189.69000199999999"/>
    <n v="189.740005"/>
    <n v="187.08999600000001"/>
    <n v="187.83999600000001"/>
    <n v="187.83999600000001"/>
    <n v="2336700"/>
    <s v="LRCX"/>
    <x v="16"/>
    <s v="&gt;=$100.00"/>
    <n v="100"/>
    <n v="0.125"/>
    <n v="212.5"/>
    <n v="319327.99320000003"/>
    <s v="LRCX"/>
    <s v="Lam Research"/>
    <s v="Information Technology"/>
    <s v="Semiconductor Equipment"/>
    <s v="Fremont, California"/>
    <d v="2012-06-29T00:00:00"/>
    <n v="707549"/>
    <m/>
  </r>
  <r>
    <d v="2019-04-09T00:00:00"/>
    <s v="LRCX"/>
    <s v="sell"/>
    <n v="200"/>
    <n v="4"/>
    <s v="2019-04-09"/>
    <n v="191.820007"/>
    <n v="191.949997"/>
    <n v="189.16999799999999"/>
    <n v="190.46000699999999"/>
    <n v="189.36409"/>
    <n v="1734700"/>
    <s v="LRCX"/>
    <x v="14"/>
    <s v="&gt;=$100.00"/>
    <n v="100"/>
    <n v="0.125"/>
    <n v="25"/>
    <n v="37872.817999999999"/>
    <s v="LRCX"/>
    <s v="Lam Research"/>
    <s v="Information Technology"/>
    <s v="Semiconductor Equipment"/>
    <s v="Fremont, California"/>
    <d v="2012-06-29T00:00:00"/>
    <n v="707549"/>
    <m/>
  </r>
  <r>
    <d v="2019-04-10T00:00:00"/>
    <s v="LRCX"/>
    <s v="sell"/>
    <n v="400"/>
    <n v="15"/>
    <s v="2019-04-10"/>
    <n v="189.800003"/>
    <n v="191.61000100000001"/>
    <n v="188.60000600000001"/>
    <n v="190.83999600000001"/>
    <n v="189.74189799999999"/>
    <n v="1450500"/>
    <s v="LRCX"/>
    <x v="9"/>
    <s v="&gt;=$100.00"/>
    <n v="100"/>
    <n v="0.125"/>
    <n v="50"/>
    <n v="75896.7592"/>
    <s v="LRCX"/>
    <s v="Lam Research"/>
    <s v="Information Technology"/>
    <s v="Semiconductor Equipment"/>
    <s v="Fremont, California"/>
    <d v="2012-06-29T00:00:00"/>
    <n v="707549"/>
    <m/>
  </r>
  <r>
    <d v="2019-06-11T00:00:00"/>
    <s v="LRCX"/>
    <s v="buy"/>
    <n v="1400"/>
    <n v="14"/>
    <s v="2019-06-11"/>
    <n v="194.91000399999999"/>
    <n v="195.28999300000001"/>
    <n v="189.36999499999999"/>
    <n v="189.91999799999999"/>
    <n v="189.91999799999999"/>
    <n v="1477900"/>
    <s v="LRCX"/>
    <x v="16"/>
    <s v="&gt;=$100.00"/>
    <n v="100"/>
    <n v="0.125"/>
    <n v="175"/>
    <n v="265887.99719999998"/>
    <s v="LRCX"/>
    <s v="Lam Research"/>
    <s v="Information Technology"/>
    <s v="Semiconductor Equipment"/>
    <s v="Fremont, California"/>
    <d v="2012-06-29T00:00:00"/>
    <n v="707549"/>
    <m/>
  </r>
  <r>
    <d v="2019-04-04T00:00:00"/>
    <s v="LRCX"/>
    <s v="sell"/>
    <n v="300"/>
    <n v="2"/>
    <s v="2019-04-04"/>
    <n v="189.58999600000001"/>
    <n v="193.820007"/>
    <n v="189.30999800000001"/>
    <n v="191.029999"/>
    <n v="189.930801"/>
    <n v="2142700"/>
    <s v="LRCX"/>
    <x v="10"/>
    <s v="&gt;=$100.00"/>
    <n v="100"/>
    <n v="0.125"/>
    <n v="37.5"/>
    <n v="56979.240299999998"/>
    <s v="LRCX"/>
    <s v="Lam Research"/>
    <s v="Information Technology"/>
    <s v="Semiconductor Equipment"/>
    <s v="Fremont, California"/>
    <d v="2012-06-29T00:00:00"/>
    <n v="707549"/>
    <m/>
  </r>
  <r>
    <d v="2019-06-10T00:00:00"/>
    <s v="LRCX"/>
    <s v="sell"/>
    <n v="100"/>
    <n v="3"/>
    <s v="2019-06-10"/>
    <n v="188.08999600000001"/>
    <n v="193.770004"/>
    <n v="188.08999600000001"/>
    <n v="191.16999799999999"/>
    <n v="190.06999200000001"/>
    <n v="1689000"/>
    <s v="LRCX"/>
    <x v="3"/>
    <s v="&gt;=$100.00"/>
    <n v="100"/>
    <n v="0.125"/>
    <n v="12.5"/>
    <n v="19006.999199999998"/>
    <s v="LRCX"/>
    <s v="Lam Research"/>
    <s v="Information Technology"/>
    <s v="Semiconductor Equipment"/>
    <s v="Fremont, California"/>
    <d v="2012-06-29T00:00:00"/>
    <n v="707549"/>
    <m/>
  </r>
  <r>
    <d v="2019-06-10T00:00:00"/>
    <s v="LRCX"/>
    <s v="buy"/>
    <n v="500"/>
    <n v="8"/>
    <s v="2019-06-10"/>
    <n v="188.08999600000001"/>
    <n v="193.770004"/>
    <n v="188.08999600000001"/>
    <n v="191.16999799999999"/>
    <n v="190.06999200000001"/>
    <n v="1689000"/>
    <s v="LRCX"/>
    <x v="4"/>
    <s v="&gt;=$100.00"/>
    <n v="100"/>
    <n v="0.125"/>
    <n v="62.5"/>
    <n v="95034.996000000014"/>
    <s v="LRCX"/>
    <s v="Lam Research"/>
    <s v="Information Technology"/>
    <s v="Semiconductor Equipment"/>
    <s v="Fremont, California"/>
    <d v="2012-06-29T00:00:00"/>
    <n v="707549"/>
    <m/>
  </r>
  <r>
    <d v="2019-04-11T00:00:00"/>
    <s v="LRCX"/>
    <s v="buy"/>
    <n v="1600"/>
    <n v="17"/>
    <s v="2019-04-11"/>
    <n v="191.30999800000001"/>
    <n v="193.470001"/>
    <n v="190.5"/>
    <n v="191.30999800000001"/>
    <n v="190.209183"/>
    <n v="1194200"/>
    <s v="LRCX"/>
    <x v="17"/>
    <s v="&gt;=$100.00"/>
    <n v="100"/>
    <n v="0.125"/>
    <n v="200"/>
    <n v="304334.69280000002"/>
    <s v="LRCX"/>
    <s v="Lam Research"/>
    <s v="Information Technology"/>
    <s v="Semiconductor Equipment"/>
    <s v="Fremont, California"/>
    <d v="2012-06-29T00:00:00"/>
    <n v="707549"/>
    <m/>
  </r>
  <r>
    <d v="2019-04-03T00:00:00"/>
    <s v="LRCX"/>
    <s v="sell"/>
    <n v="1600"/>
    <n v="11"/>
    <s v="2019-04-03"/>
    <n v="187.63000500000001"/>
    <n v="193.08000200000001"/>
    <n v="186.229996"/>
    <n v="191.53999300000001"/>
    <n v="190.43786600000001"/>
    <n v="3245000"/>
    <s v="LRCX"/>
    <x v="1"/>
    <s v="&gt;=$100.00"/>
    <n v="100"/>
    <n v="0.125"/>
    <n v="200"/>
    <n v="304700.58559999999"/>
    <s v="LRCX"/>
    <s v="Lam Research"/>
    <s v="Information Technology"/>
    <s v="Semiconductor Equipment"/>
    <s v="Fremont, California"/>
    <d v="2012-06-29T00:00:00"/>
    <n v="707549"/>
    <m/>
  </r>
  <r>
    <d v="2019-04-03T00:00:00"/>
    <s v="LRCX"/>
    <s v="buy"/>
    <n v="900"/>
    <n v="20"/>
    <s v="2019-04-03"/>
    <n v="187.63000500000001"/>
    <n v="193.08000200000001"/>
    <n v="186.229996"/>
    <n v="191.53999300000001"/>
    <n v="190.43786600000001"/>
    <n v="3245000"/>
    <s v="LRCX"/>
    <x v="15"/>
    <s v="&gt;=$100.00"/>
    <n v="100"/>
    <n v="0.125"/>
    <n v="112.5"/>
    <n v="171394.07939999999"/>
    <s v="LRCX"/>
    <s v="Lam Research"/>
    <s v="Information Technology"/>
    <s v="Semiconductor Equipment"/>
    <s v="Fremont, California"/>
    <d v="2012-06-29T00:00:00"/>
    <n v="707549"/>
    <m/>
  </r>
  <r>
    <d v="2019-04-03T00:00:00"/>
    <s v="LRCX"/>
    <s v="sell"/>
    <n v="1100"/>
    <n v="19"/>
    <s v="2019-04-03"/>
    <n v="187.63000500000001"/>
    <n v="193.08000200000001"/>
    <n v="186.229996"/>
    <n v="191.53999300000001"/>
    <n v="190.43786600000001"/>
    <n v="3245000"/>
    <s v="LRCX"/>
    <x v="0"/>
    <s v="&gt;=$100.00"/>
    <n v="100"/>
    <n v="0.125"/>
    <n v="137.5"/>
    <n v="209481.6526"/>
    <s v="LRCX"/>
    <s v="Lam Research"/>
    <s v="Information Technology"/>
    <s v="Semiconductor Equipment"/>
    <s v="Fremont, California"/>
    <d v="2012-06-29T00:00:00"/>
    <n v="707549"/>
    <m/>
  </r>
  <r>
    <d v="2019-04-03T00:00:00"/>
    <s v="LRCX"/>
    <s v="sell"/>
    <n v="200"/>
    <n v="5"/>
    <s v="2019-04-03"/>
    <n v="187.63000500000001"/>
    <n v="193.08000200000001"/>
    <n v="186.229996"/>
    <n v="191.53999300000001"/>
    <n v="190.43786600000001"/>
    <n v="3245000"/>
    <s v="LRCX"/>
    <x v="12"/>
    <s v="&gt;=$100.00"/>
    <n v="100"/>
    <n v="0.125"/>
    <n v="25"/>
    <n v="38087.573200000013"/>
    <s v="LRCX"/>
    <s v="Lam Research"/>
    <s v="Information Technology"/>
    <s v="Semiconductor Equipment"/>
    <s v="Fremont, California"/>
    <d v="2012-06-29T00:00:00"/>
    <n v="707549"/>
    <m/>
  </r>
  <r>
    <d v="2019-05-14T00:00:00"/>
    <s v="LRCX"/>
    <s v="sell"/>
    <n v="1000"/>
    <n v="13"/>
    <s v="2019-05-14"/>
    <n v="190.46000699999999"/>
    <n v="194.05999800000001"/>
    <n v="189.470001"/>
    <n v="192.44000199999999"/>
    <n v="191.33268699999999"/>
    <n v="1656300"/>
    <s v="LRCX"/>
    <x v="13"/>
    <s v="&gt;=$100.00"/>
    <n v="100"/>
    <n v="0.125"/>
    <n v="125"/>
    <n v="191332.68700000001"/>
    <s v="LRCX"/>
    <s v="Lam Research"/>
    <s v="Information Technology"/>
    <s v="Semiconductor Equipment"/>
    <s v="Fremont, California"/>
    <d v="2012-06-29T00:00:00"/>
    <n v="707549"/>
    <m/>
  </r>
  <r>
    <d v="2019-05-14T00:00:00"/>
    <s v="LRCX"/>
    <s v="buy"/>
    <n v="500"/>
    <n v="4"/>
    <s v="2019-05-14"/>
    <n v="190.46000699999999"/>
    <n v="194.05999800000001"/>
    <n v="189.470001"/>
    <n v="192.44000199999999"/>
    <n v="191.33268699999999"/>
    <n v="1656300"/>
    <s v="LRCX"/>
    <x v="14"/>
    <s v="&gt;=$100.00"/>
    <n v="100"/>
    <n v="0.125"/>
    <n v="62.5"/>
    <n v="95666.343500000003"/>
    <s v="LRCX"/>
    <s v="Lam Research"/>
    <s v="Information Technology"/>
    <s v="Semiconductor Equipment"/>
    <s v="Fremont, California"/>
    <d v="2012-06-29T00:00:00"/>
    <n v="707549"/>
    <m/>
  </r>
  <r>
    <d v="2019-04-15T00:00:00"/>
    <s v="LRCX"/>
    <s v="buy"/>
    <n v="1300"/>
    <n v="16"/>
    <s v="2019-04-15"/>
    <n v="193.38000500000001"/>
    <n v="193.38000500000001"/>
    <n v="189.949997"/>
    <n v="192.80999800000001"/>
    <n v="191.70056199999999"/>
    <n v="1419300"/>
    <s v="LRCX"/>
    <x v="8"/>
    <s v="&gt;=$100.00"/>
    <n v="100"/>
    <n v="0.125"/>
    <n v="162.5"/>
    <n v="249210.73060000001"/>
    <s v="LRCX"/>
    <s v="Lam Research"/>
    <s v="Information Technology"/>
    <s v="Semiconductor Equipment"/>
    <s v="Fremont, California"/>
    <d v="2012-06-29T00:00:00"/>
    <n v="707549"/>
    <m/>
  </r>
  <r>
    <d v="2019-04-15T00:00:00"/>
    <s v="LRCX"/>
    <s v="sell"/>
    <n v="2700"/>
    <n v="17"/>
    <s v="2019-04-15"/>
    <n v="193.38000500000001"/>
    <n v="193.38000500000001"/>
    <n v="189.949997"/>
    <n v="192.80999800000001"/>
    <n v="191.70056199999999"/>
    <n v="1419300"/>
    <s v="LRCX"/>
    <x v="17"/>
    <s v="&gt;=$100.00"/>
    <n v="100"/>
    <n v="0.125"/>
    <n v="337.5"/>
    <n v="517591.51740000001"/>
    <s v="LRCX"/>
    <s v="Lam Research"/>
    <s v="Information Technology"/>
    <s v="Semiconductor Equipment"/>
    <s v="Fremont, California"/>
    <d v="2012-06-29T00:00:00"/>
    <n v="707549"/>
    <m/>
  </r>
  <r>
    <d v="2019-04-08T00:00:00"/>
    <s v="LRCX"/>
    <s v="buy"/>
    <n v="1100"/>
    <n v="15"/>
    <s v="2019-04-08"/>
    <n v="193.60000600000001"/>
    <n v="194.61999499999999"/>
    <n v="191.33999600000001"/>
    <n v="193.58000200000001"/>
    <n v="192.46612500000001"/>
    <n v="1713200"/>
    <s v="LRCX"/>
    <x v="9"/>
    <s v="&gt;=$100.00"/>
    <n v="100"/>
    <n v="0.125"/>
    <n v="137.5"/>
    <n v="211712.73749999999"/>
    <s v="LRCX"/>
    <s v="Lam Research"/>
    <s v="Information Technology"/>
    <s v="Semiconductor Equipment"/>
    <s v="Fremont, California"/>
    <d v="2012-06-29T00:00:00"/>
    <n v="707549"/>
    <m/>
  </r>
  <r>
    <d v="2019-04-12T00:00:00"/>
    <s v="LRCX"/>
    <s v="buy"/>
    <n v="300"/>
    <n v="10"/>
    <s v="2019-04-12"/>
    <n v="194.11000100000001"/>
    <n v="195.300003"/>
    <n v="192.470001"/>
    <n v="194.08000200000001"/>
    <n v="192.963257"/>
    <n v="1161900"/>
    <s v="LRCX"/>
    <x v="2"/>
    <s v="&gt;=$100.00"/>
    <n v="100"/>
    <n v="0.125"/>
    <n v="37.5"/>
    <n v="57888.977099999996"/>
    <s v="LRCX"/>
    <s v="Lam Research"/>
    <s v="Information Technology"/>
    <s v="Semiconductor Equipment"/>
    <s v="Fremont, California"/>
    <d v="2012-06-29T00:00:00"/>
    <n v="707549"/>
    <m/>
  </r>
  <r>
    <d v="2019-05-17T00:00:00"/>
    <s v="LRCX"/>
    <s v="buy"/>
    <n v="1200"/>
    <n v="20"/>
    <s v="2019-05-17"/>
    <n v="193.08999600000001"/>
    <n v="200"/>
    <n v="193"/>
    <n v="194.16000399999999"/>
    <n v="193.042801"/>
    <n v="2444200"/>
    <s v="LRCX"/>
    <x v="15"/>
    <s v="&gt;=$100.00"/>
    <n v="100"/>
    <n v="0.125"/>
    <n v="150"/>
    <n v="231651.36120000001"/>
    <s v="LRCX"/>
    <s v="Lam Research"/>
    <s v="Information Technology"/>
    <s v="Semiconductor Equipment"/>
    <s v="Fremont, California"/>
    <d v="2012-06-29T00:00:00"/>
    <n v="707549"/>
    <m/>
  </r>
  <r>
    <d v="2019-05-16T00:00:00"/>
    <s v="LRCX"/>
    <s v="buy"/>
    <n v="1700"/>
    <n v="14"/>
    <s v="2019-05-16"/>
    <n v="192.03999300000001"/>
    <n v="196.479996"/>
    <n v="190.66000399999999"/>
    <n v="194.46000699999999"/>
    <n v="193.34108000000001"/>
    <n v="1761200"/>
    <s v="LRCX"/>
    <x v="16"/>
    <s v="&gt;=$100.00"/>
    <n v="100"/>
    <n v="0.125"/>
    <n v="212.5"/>
    <n v="328679.83600000001"/>
    <s v="LRCX"/>
    <s v="Lam Research"/>
    <s v="Information Technology"/>
    <s v="Semiconductor Equipment"/>
    <s v="Fremont, California"/>
    <d v="2012-06-29T00:00:00"/>
    <n v="707549"/>
    <m/>
  </r>
  <r>
    <d v="2019-05-16T00:00:00"/>
    <s v="LRCX"/>
    <s v="sell"/>
    <n v="900"/>
    <n v="15"/>
    <s v="2019-05-16"/>
    <n v="192.03999300000001"/>
    <n v="196.479996"/>
    <n v="190.66000399999999"/>
    <n v="194.46000699999999"/>
    <n v="193.34108000000001"/>
    <n v="1761200"/>
    <s v="LRCX"/>
    <x v="9"/>
    <s v="&gt;=$100.00"/>
    <n v="100"/>
    <n v="0.125"/>
    <n v="112.5"/>
    <n v="174006.97200000001"/>
    <s v="LRCX"/>
    <s v="Lam Research"/>
    <s v="Information Technology"/>
    <s v="Semiconductor Equipment"/>
    <s v="Fremont, California"/>
    <d v="2012-06-29T00:00:00"/>
    <n v="707549"/>
    <m/>
  </r>
  <r>
    <d v="2019-04-16T00:00:00"/>
    <s v="LRCX"/>
    <s v="buy"/>
    <n v="1000"/>
    <n v="10"/>
    <s v="2019-04-16"/>
    <n v="194.5"/>
    <n v="196.88000500000001"/>
    <n v="193.86999499999999"/>
    <n v="194.61999499999999"/>
    <n v="193.500137"/>
    <n v="1551400"/>
    <s v="LRCX"/>
    <x v="2"/>
    <s v="&gt;=$100.00"/>
    <n v="100"/>
    <n v="0.125"/>
    <n v="125"/>
    <n v="193500.13699999999"/>
    <s v="LRCX"/>
    <s v="Lam Research"/>
    <s v="Information Technology"/>
    <s v="Semiconductor Equipment"/>
    <s v="Fremont, California"/>
    <d v="2012-06-29T00:00:00"/>
    <n v="707549"/>
    <m/>
  </r>
  <r>
    <d v="2019-04-18T00:00:00"/>
    <s v="LRCX"/>
    <s v="sell"/>
    <n v="100"/>
    <n v="3"/>
    <s v="2019-04-18"/>
    <n v="196.729996"/>
    <n v="197.279999"/>
    <n v="194.470001"/>
    <n v="194.770004"/>
    <n v="193.649292"/>
    <n v="1409800"/>
    <s v="LRCX"/>
    <x v="3"/>
    <s v="&gt;=$100.00"/>
    <n v="100"/>
    <n v="0.125"/>
    <n v="12.5"/>
    <n v="19364.929199999999"/>
    <s v="LRCX"/>
    <s v="Lam Research"/>
    <s v="Information Technology"/>
    <s v="Semiconductor Equipment"/>
    <s v="Fremont, California"/>
    <d v="2012-06-29T00:00:00"/>
    <n v="707549"/>
    <m/>
  </r>
  <r>
    <d v="2019-04-18T00:00:00"/>
    <s v="LRCX"/>
    <s v="sell"/>
    <n v="1500"/>
    <n v="20"/>
    <s v="2019-04-18"/>
    <n v="196.729996"/>
    <n v="197.279999"/>
    <n v="194.470001"/>
    <n v="194.770004"/>
    <n v="193.649292"/>
    <n v="1409800"/>
    <s v="LRCX"/>
    <x v="15"/>
    <s v="&gt;=$100.00"/>
    <n v="100"/>
    <n v="0.125"/>
    <n v="187.5"/>
    <n v="290473.93800000002"/>
    <s v="LRCX"/>
    <s v="Lam Research"/>
    <s v="Information Technology"/>
    <s v="Semiconductor Equipment"/>
    <s v="Fremont, California"/>
    <d v="2012-06-29T00:00:00"/>
    <n v="707549"/>
    <m/>
  </r>
  <r>
    <d v="2019-04-18T00:00:00"/>
    <s v="LRCX"/>
    <s v="buy"/>
    <n v="600"/>
    <n v="7"/>
    <s v="2019-04-18"/>
    <n v="196.729996"/>
    <n v="197.279999"/>
    <n v="194.470001"/>
    <n v="194.770004"/>
    <n v="193.649292"/>
    <n v="1409800"/>
    <s v="LRCX"/>
    <x v="7"/>
    <s v="&gt;=$100.00"/>
    <n v="100"/>
    <n v="0.125"/>
    <n v="75"/>
    <n v="116189.57520000001"/>
    <s v="LRCX"/>
    <s v="Lam Research"/>
    <s v="Information Technology"/>
    <s v="Semiconductor Equipment"/>
    <s v="Fremont, California"/>
    <d v="2012-06-29T00:00:00"/>
    <n v="707549"/>
    <m/>
  </r>
  <r>
    <d v="2019-04-18T00:00:00"/>
    <s v="LRCX"/>
    <s v="sell"/>
    <n v="600"/>
    <n v="10"/>
    <s v="2019-04-18"/>
    <n v="196.729996"/>
    <n v="197.279999"/>
    <n v="194.470001"/>
    <n v="194.770004"/>
    <n v="193.649292"/>
    <n v="1409800"/>
    <s v="LRCX"/>
    <x v="2"/>
    <s v="&gt;=$100.00"/>
    <n v="100"/>
    <n v="0.125"/>
    <n v="75"/>
    <n v="116189.57520000001"/>
    <s v="LRCX"/>
    <s v="Lam Research"/>
    <s v="Information Technology"/>
    <s v="Semiconductor Equipment"/>
    <s v="Fremont, California"/>
    <d v="2012-06-29T00:00:00"/>
    <n v="707549"/>
    <m/>
  </r>
  <r>
    <d v="2019-04-18T00:00:00"/>
    <s v="LRCX"/>
    <s v="sell"/>
    <n v="1500"/>
    <n v="17"/>
    <s v="2019-04-18"/>
    <n v="196.729996"/>
    <n v="197.279999"/>
    <n v="194.470001"/>
    <n v="194.770004"/>
    <n v="193.649292"/>
    <n v="1409800"/>
    <s v="LRCX"/>
    <x v="17"/>
    <s v="&gt;=$100.00"/>
    <n v="100"/>
    <n v="0.125"/>
    <n v="187.5"/>
    <n v="290473.93800000002"/>
    <s v="LRCX"/>
    <s v="Lam Research"/>
    <s v="Information Technology"/>
    <s v="Semiconductor Equipment"/>
    <s v="Fremont, California"/>
    <d v="2012-06-29T00:00:00"/>
    <n v="707549"/>
    <m/>
  </r>
  <r>
    <d v="2019-04-23T00:00:00"/>
    <s v="LRCX"/>
    <s v="buy"/>
    <n v="1900"/>
    <n v="19"/>
    <s v="2019-04-23"/>
    <n v="195"/>
    <n v="196.240005"/>
    <n v="193.39999399999999"/>
    <n v="194.779999"/>
    <n v="193.65922499999999"/>
    <n v="2048600"/>
    <s v="LRCX"/>
    <x v="0"/>
    <s v="&gt;=$100.00"/>
    <n v="100"/>
    <n v="0.125"/>
    <n v="237.5"/>
    <n v="367952.52750000003"/>
    <s v="LRCX"/>
    <s v="Lam Research"/>
    <s v="Information Technology"/>
    <s v="Semiconductor Equipment"/>
    <s v="Fremont, California"/>
    <d v="2012-06-29T00:00:00"/>
    <n v="707549"/>
    <m/>
  </r>
  <r>
    <d v="2019-04-23T00:00:00"/>
    <s v="LRCX"/>
    <s v="buy"/>
    <n v="800"/>
    <n v="8"/>
    <s v="2019-04-23"/>
    <n v="195"/>
    <n v="196.240005"/>
    <n v="193.39999399999999"/>
    <n v="194.779999"/>
    <n v="193.65922499999999"/>
    <n v="2048600"/>
    <s v="LRCX"/>
    <x v="4"/>
    <s v="&gt;=$100.00"/>
    <n v="100"/>
    <n v="0.125"/>
    <n v="100"/>
    <n v="154927.38"/>
    <s v="LRCX"/>
    <s v="Lam Research"/>
    <s v="Information Technology"/>
    <s v="Semiconductor Equipment"/>
    <s v="Fremont, California"/>
    <d v="2012-06-29T00:00:00"/>
    <n v="707549"/>
    <m/>
  </r>
  <r>
    <d v="2019-04-05T00:00:00"/>
    <s v="LRCX"/>
    <s v="buy"/>
    <n v="800"/>
    <n v="14"/>
    <s v="2019-04-05"/>
    <n v="193.21000699999999"/>
    <n v="195.78999300000001"/>
    <n v="192"/>
    <n v="195.14999399999999"/>
    <n v="194.027084"/>
    <n v="2146700"/>
    <s v="LRCX"/>
    <x v="16"/>
    <s v="&gt;=$100.00"/>
    <n v="100"/>
    <n v="0.125"/>
    <n v="100"/>
    <n v="155221.6672"/>
    <s v="LRCX"/>
    <s v="Lam Research"/>
    <s v="Information Technology"/>
    <s v="Semiconductor Equipment"/>
    <s v="Fremont, California"/>
    <d v="2012-06-29T00:00:00"/>
    <n v="707549"/>
    <m/>
  </r>
  <r>
    <d v="2019-04-05T00:00:00"/>
    <s v="LRCX"/>
    <s v="sell"/>
    <n v="1100"/>
    <n v="20"/>
    <s v="2019-04-05"/>
    <n v="193.21000699999999"/>
    <n v="195.78999300000001"/>
    <n v="192"/>
    <n v="195.14999399999999"/>
    <n v="194.027084"/>
    <n v="2146700"/>
    <s v="LRCX"/>
    <x v="15"/>
    <s v="&gt;=$100.00"/>
    <n v="100"/>
    <n v="0.125"/>
    <n v="137.5"/>
    <n v="213429.79240000001"/>
    <s v="LRCX"/>
    <s v="Lam Research"/>
    <s v="Information Technology"/>
    <s v="Semiconductor Equipment"/>
    <s v="Fremont, California"/>
    <d v="2012-06-29T00:00:00"/>
    <n v="707549"/>
    <m/>
  </r>
  <r>
    <d v="2019-04-22T00:00:00"/>
    <s v="LRCX"/>
    <s v="sell"/>
    <n v="1200"/>
    <n v="6"/>
    <s v="2019-04-22"/>
    <n v="196.28999300000001"/>
    <n v="196.75"/>
    <n v="193.08999600000001"/>
    <n v="195.220001"/>
    <n v="194.09669500000001"/>
    <n v="1177100"/>
    <s v="LRCX"/>
    <x v="5"/>
    <s v="&gt;=$100.00"/>
    <n v="100"/>
    <n v="0.125"/>
    <n v="150"/>
    <n v="232916.03400000001"/>
    <s v="LRCX"/>
    <s v="Lam Research"/>
    <s v="Information Technology"/>
    <s v="Semiconductor Equipment"/>
    <s v="Fremont, California"/>
    <d v="2012-06-29T00:00:00"/>
    <n v="707549"/>
    <m/>
  </r>
  <r>
    <d v="2019-04-22T00:00:00"/>
    <s v="LRCX"/>
    <s v="sell"/>
    <n v="300"/>
    <n v="3"/>
    <s v="2019-04-22"/>
    <n v="196.28999300000001"/>
    <n v="196.75"/>
    <n v="193.08999600000001"/>
    <n v="195.220001"/>
    <n v="194.09669500000001"/>
    <n v="1177100"/>
    <s v="LRCX"/>
    <x v="3"/>
    <s v="&gt;=$100.00"/>
    <n v="100"/>
    <n v="0.125"/>
    <n v="37.5"/>
    <n v="58229.008500000004"/>
    <s v="LRCX"/>
    <s v="Lam Research"/>
    <s v="Information Technology"/>
    <s v="Semiconductor Equipment"/>
    <s v="Fremont, California"/>
    <d v="2012-06-29T00:00:00"/>
    <n v="707549"/>
    <m/>
  </r>
  <r>
    <d v="2019-04-24T00:00:00"/>
    <s v="LRCX"/>
    <s v="sell"/>
    <n v="800"/>
    <n v="8"/>
    <s v="2019-04-24"/>
    <n v="195.14999399999999"/>
    <n v="199.979996"/>
    <n v="194.58999600000001"/>
    <n v="195.44000199999999"/>
    <n v="194.31542999999999"/>
    <n v="2601800"/>
    <s v="LRCX"/>
    <x v="4"/>
    <s v="&gt;=$100.00"/>
    <n v="100"/>
    <n v="0.125"/>
    <n v="100"/>
    <n v="155452.34400000001"/>
    <s v="LRCX"/>
    <s v="Lam Research"/>
    <s v="Information Technology"/>
    <s v="Semiconductor Equipment"/>
    <s v="Fremont, California"/>
    <d v="2012-06-29T00:00:00"/>
    <n v="707549"/>
    <m/>
  </r>
  <r>
    <d v="2019-04-24T00:00:00"/>
    <s v="LRCX"/>
    <s v="sell"/>
    <n v="2000"/>
    <n v="12"/>
    <s v="2019-04-24"/>
    <n v="195.14999399999999"/>
    <n v="199.979996"/>
    <n v="194.58999600000001"/>
    <n v="195.44000199999999"/>
    <n v="194.31542999999999"/>
    <n v="2601800"/>
    <s v="LRCX"/>
    <x v="11"/>
    <s v="&gt;=$100.00"/>
    <n v="100"/>
    <n v="0.125"/>
    <n v="250"/>
    <n v="388630.86"/>
    <s v="LRCX"/>
    <s v="Lam Research"/>
    <s v="Information Technology"/>
    <s v="Semiconductor Equipment"/>
    <s v="Fremont, California"/>
    <d v="2012-06-29T00:00:00"/>
    <n v="707549"/>
    <m/>
  </r>
  <r>
    <d v="2019-04-24T00:00:00"/>
    <s v="LRCX"/>
    <s v="buy"/>
    <n v="2100"/>
    <n v="15"/>
    <s v="2019-04-24"/>
    <n v="195.14999399999999"/>
    <n v="199.979996"/>
    <n v="194.58999600000001"/>
    <n v="195.44000199999999"/>
    <n v="194.31542999999999"/>
    <n v="2601800"/>
    <s v="LRCX"/>
    <x v="9"/>
    <s v="&gt;=$100.00"/>
    <n v="100"/>
    <n v="0.125"/>
    <n v="262.5"/>
    <n v="408062.40299999999"/>
    <s v="LRCX"/>
    <s v="Lam Research"/>
    <s v="Information Technology"/>
    <s v="Semiconductor Equipment"/>
    <s v="Fremont, California"/>
    <d v="2012-06-29T00:00:00"/>
    <n v="707549"/>
    <m/>
  </r>
  <r>
    <d v="2019-04-17T00:00:00"/>
    <s v="LRCX"/>
    <s v="buy"/>
    <n v="100"/>
    <n v="3"/>
    <s v="2019-04-17"/>
    <n v="197.33999600000001"/>
    <n v="197.970001"/>
    <n v="194.28999300000001"/>
    <n v="196.28999300000001"/>
    <n v="195.160538"/>
    <n v="1693600"/>
    <s v="LRCX"/>
    <x v="3"/>
    <s v="&gt;=$100.00"/>
    <n v="100"/>
    <n v="0.125"/>
    <n v="12.5"/>
    <n v="19516.053800000002"/>
    <s v="LRCX"/>
    <s v="Lam Research"/>
    <s v="Information Technology"/>
    <s v="Semiconductor Equipment"/>
    <s v="Fremont, California"/>
    <d v="2012-06-29T00:00:00"/>
    <n v="707549"/>
    <m/>
  </r>
  <r>
    <d v="2019-04-17T00:00:00"/>
    <s v="LRCX"/>
    <s v="sell"/>
    <n v="1200"/>
    <n v="14"/>
    <s v="2019-04-17"/>
    <n v="197.33999600000001"/>
    <n v="197.970001"/>
    <n v="194.28999300000001"/>
    <n v="196.28999300000001"/>
    <n v="195.160538"/>
    <n v="1693600"/>
    <s v="LRCX"/>
    <x v="16"/>
    <s v="&gt;=$100.00"/>
    <n v="100"/>
    <n v="0.125"/>
    <n v="150"/>
    <n v="234192.64559999999"/>
    <s v="LRCX"/>
    <s v="Lam Research"/>
    <s v="Information Technology"/>
    <s v="Semiconductor Equipment"/>
    <s v="Fremont, California"/>
    <d v="2012-06-29T00:00:00"/>
    <n v="707549"/>
    <m/>
  </r>
  <r>
    <d v="2019-04-17T00:00:00"/>
    <s v="LRCX"/>
    <s v="sell"/>
    <n v="1700"/>
    <n v="17"/>
    <s v="2019-04-17"/>
    <n v="197.33999600000001"/>
    <n v="197.970001"/>
    <n v="194.28999300000001"/>
    <n v="196.28999300000001"/>
    <n v="195.160538"/>
    <n v="1693600"/>
    <s v="LRCX"/>
    <x v="17"/>
    <s v="&gt;=$100.00"/>
    <n v="100"/>
    <n v="0.125"/>
    <n v="212.5"/>
    <n v="331772.91460000002"/>
    <s v="LRCX"/>
    <s v="Lam Research"/>
    <s v="Information Technology"/>
    <s v="Semiconductor Equipment"/>
    <s v="Fremont, California"/>
    <d v="2012-06-29T00:00:00"/>
    <n v="707549"/>
    <m/>
  </r>
  <r>
    <d v="2019-05-10T00:00:00"/>
    <s v="LRCX"/>
    <s v="sell"/>
    <n v="1100"/>
    <n v="18"/>
    <s v="2019-05-10"/>
    <n v="197.08999600000001"/>
    <n v="199.5"/>
    <n v="193.91999799999999"/>
    <n v="197.89999399999999"/>
    <n v="196.76126099999999"/>
    <n v="1756100"/>
    <s v="LRCX"/>
    <x v="18"/>
    <s v="&gt;=$100.00"/>
    <n v="100"/>
    <n v="0.125"/>
    <n v="137.5"/>
    <n v="216437.38709999999"/>
    <s v="LRCX"/>
    <s v="Lam Research"/>
    <s v="Information Technology"/>
    <s v="Semiconductor Equipment"/>
    <s v="Fremont, California"/>
    <d v="2012-06-29T00:00:00"/>
    <n v="707549"/>
    <m/>
  </r>
  <r>
    <d v="2019-05-09T00:00:00"/>
    <s v="LRCX"/>
    <s v="buy"/>
    <n v="2500"/>
    <n v="20"/>
    <s v="2019-05-09"/>
    <n v="196"/>
    <n v="199.970001"/>
    <n v="193.029999"/>
    <n v="198.63000500000001"/>
    <n v="197.487076"/>
    <n v="1939000"/>
    <s v="LRCX"/>
    <x v="15"/>
    <s v="&gt;=$100.00"/>
    <n v="100"/>
    <n v="0.125"/>
    <n v="312.5"/>
    <n v="493717.69"/>
    <s v="LRCX"/>
    <s v="Lam Research"/>
    <s v="Information Technology"/>
    <s v="Semiconductor Equipment"/>
    <s v="Fremont, California"/>
    <d v="2012-06-29T00:00:00"/>
    <n v="707549"/>
    <m/>
  </r>
  <r>
    <d v="2019-05-08T00:00:00"/>
    <s v="LRCX"/>
    <s v="sell"/>
    <n v="1900"/>
    <n v="19"/>
    <s v="2019-05-08"/>
    <n v="198.5"/>
    <n v="201.699997"/>
    <n v="197.08999600000001"/>
    <n v="199.71000699999999"/>
    <n v="198.560867"/>
    <n v="1555100"/>
    <s v="LRCX"/>
    <x v="0"/>
    <s v="&gt;=$100.00"/>
    <n v="100"/>
    <n v="0.125"/>
    <n v="237.5"/>
    <n v="377265.64730000001"/>
    <s v="LRCX"/>
    <s v="Lam Research"/>
    <s v="Information Technology"/>
    <s v="Semiconductor Equipment"/>
    <s v="Fremont, California"/>
    <d v="2012-06-29T00:00:00"/>
    <n v="707549"/>
    <m/>
  </r>
  <r>
    <d v="2019-05-08T00:00:00"/>
    <s v="LRCX"/>
    <s v="buy"/>
    <n v="900"/>
    <n v="15"/>
    <s v="2019-05-08"/>
    <n v="198.5"/>
    <n v="201.699997"/>
    <n v="197.08999600000001"/>
    <n v="199.71000699999999"/>
    <n v="198.560867"/>
    <n v="1555100"/>
    <s v="LRCX"/>
    <x v="9"/>
    <s v="&gt;=$100.00"/>
    <n v="100"/>
    <n v="0.125"/>
    <n v="112.5"/>
    <n v="178704.78030000001"/>
    <s v="LRCX"/>
    <s v="Lam Research"/>
    <s v="Information Technology"/>
    <s v="Semiconductor Equipment"/>
    <s v="Fremont, California"/>
    <d v="2012-06-29T00:00:00"/>
    <n v="707549"/>
    <m/>
  </r>
  <r>
    <d v="2019-05-07T00:00:00"/>
    <s v="LRCX"/>
    <s v="buy"/>
    <n v="1100"/>
    <n v="8"/>
    <s v="2019-05-07"/>
    <n v="200.88999899999999"/>
    <n v="201.91000399999999"/>
    <n v="194.85000600000001"/>
    <n v="199.94000199999999"/>
    <n v="198.789536"/>
    <n v="2934200"/>
    <s v="LRCX"/>
    <x v="4"/>
    <s v="&gt;=$100.00"/>
    <n v="100"/>
    <n v="0.125"/>
    <n v="137.5"/>
    <n v="218668.4896"/>
    <s v="LRCX"/>
    <s v="Lam Research"/>
    <s v="Information Technology"/>
    <s v="Semiconductor Equipment"/>
    <s v="Fremont, California"/>
    <d v="2012-06-29T00:00:00"/>
    <n v="707549"/>
    <m/>
  </r>
  <r>
    <d v="2019-05-07T00:00:00"/>
    <s v="LRCX"/>
    <s v="sell"/>
    <n v="800"/>
    <n v="10"/>
    <s v="2019-05-07"/>
    <n v="200.88999899999999"/>
    <n v="201.91000399999999"/>
    <n v="194.85000600000001"/>
    <n v="199.94000199999999"/>
    <n v="198.789536"/>
    <n v="2934200"/>
    <s v="LRCX"/>
    <x v="2"/>
    <s v="&gt;=$100.00"/>
    <n v="100"/>
    <n v="0.125"/>
    <n v="100"/>
    <n v="159031.62880000001"/>
    <s v="LRCX"/>
    <s v="Lam Research"/>
    <s v="Information Technology"/>
    <s v="Semiconductor Equipment"/>
    <s v="Fremont, California"/>
    <d v="2012-06-29T00:00:00"/>
    <n v="707549"/>
    <m/>
  </r>
  <r>
    <d v="2019-05-01T00:00:00"/>
    <s v="LRCX"/>
    <s v="sell"/>
    <n v="300"/>
    <n v="2"/>
    <s v="2019-05-01"/>
    <n v="208.03999300000001"/>
    <n v="209.03999300000001"/>
    <n v="203.88999899999999"/>
    <n v="203.96000699999999"/>
    <n v="202.786407"/>
    <n v="1136900"/>
    <s v="LRCX"/>
    <x v="10"/>
    <s v="&gt;=$100.00"/>
    <n v="100"/>
    <n v="0.125"/>
    <n v="37.5"/>
    <n v="60835.922100000003"/>
    <s v="LRCX"/>
    <s v="Lam Research"/>
    <s v="Information Technology"/>
    <s v="Semiconductor Equipment"/>
    <s v="Fremont, California"/>
    <d v="2012-06-29T00:00:00"/>
    <n v="707549"/>
    <m/>
  </r>
  <r>
    <d v="2019-05-06T00:00:00"/>
    <s v="LRCX"/>
    <s v="sell"/>
    <n v="100"/>
    <n v="1"/>
    <s v="2019-05-06"/>
    <n v="200.33000200000001"/>
    <n v="205.279999"/>
    <n v="198.75"/>
    <n v="204.53999300000001"/>
    <n v="203.36305200000001"/>
    <n v="1283000"/>
    <s v="LRCX"/>
    <x v="19"/>
    <s v="&gt;=$100.00"/>
    <n v="100"/>
    <n v="0.125"/>
    <n v="12.5"/>
    <n v="20336.305199999999"/>
    <s v="LRCX"/>
    <s v="Lam Research"/>
    <s v="Information Technology"/>
    <s v="Semiconductor Equipment"/>
    <s v="Fremont, California"/>
    <d v="2012-06-29T00:00:00"/>
    <n v="707549"/>
    <m/>
  </r>
  <r>
    <d v="2019-05-06T00:00:00"/>
    <s v="LRCX"/>
    <s v="sell"/>
    <n v="400"/>
    <n v="2"/>
    <s v="2019-05-06"/>
    <n v="200.33000200000001"/>
    <n v="205.279999"/>
    <n v="198.75"/>
    <n v="204.53999300000001"/>
    <n v="203.36305200000001"/>
    <n v="1283000"/>
    <s v="LRCX"/>
    <x v="10"/>
    <s v="&gt;=$100.00"/>
    <n v="100"/>
    <n v="0.125"/>
    <n v="50"/>
    <n v="81345.22080000001"/>
    <s v="LRCX"/>
    <s v="Lam Research"/>
    <s v="Information Technology"/>
    <s v="Semiconductor Equipment"/>
    <s v="Fremont, California"/>
    <d v="2012-06-29T00:00:00"/>
    <n v="707549"/>
    <m/>
  </r>
  <r>
    <d v="2019-05-06T00:00:00"/>
    <s v="LRCX"/>
    <s v="sell"/>
    <n v="1500"/>
    <n v="10"/>
    <s v="2019-05-06"/>
    <n v="200.33000200000001"/>
    <n v="205.279999"/>
    <n v="198.75"/>
    <n v="204.53999300000001"/>
    <n v="203.36305200000001"/>
    <n v="1283000"/>
    <s v="LRCX"/>
    <x v="2"/>
    <s v="&gt;=$100.00"/>
    <n v="100"/>
    <n v="0.125"/>
    <n v="187.5"/>
    <n v="305044.57799999998"/>
    <s v="LRCX"/>
    <s v="Lam Research"/>
    <s v="Information Technology"/>
    <s v="Semiconductor Equipment"/>
    <s v="Fremont, California"/>
    <d v="2012-06-29T00:00:00"/>
    <n v="707549"/>
    <m/>
  </r>
  <r>
    <d v="2019-05-06T00:00:00"/>
    <s v="LRCX"/>
    <s v="buy"/>
    <n v="300"/>
    <n v="4"/>
    <s v="2019-05-06"/>
    <n v="200.33000200000001"/>
    <n v="205.279999"/>
    <n v="198.75"/>
    <n v="204.53999300000001"/>
    <n v="203.36305200000001"/>
    <n v="1283000"/>
    <s v="LRCX"/>
    <x v="14"/>
    <s v="&gt;=$100.00"/>
    <n v="100"/>
    <n v="0.125"/>
    <n v="37.5"/>
    <n v="61008.9156"/>
    <s v="LRCX"/>
    <s v="Lam Research"/>
    <s v="Information Technology"/>
    <s v="Semiconductor Equipment"/>
    <s v="Fremont, California"/>
    <d v="2012-06-29T00:00:00"/>
    <n v="707549"/>
    <m/>
  </r>
  <r>
    <d v="2019-05-06T00:00:00"/>
    <s v="LRCX"/>
    <s v="sell"/>
    <n v="800"/>
    <n v="8"/>
    <s v="2019-05-06"/>
    <n v="200.33000200000001"/>
    <n v="205.279999"/>
    <n v="198.75"/>
    <n v="204.53999300000001"/>
    <n v="203.36305200000001"/>
    <n v="1283000"/>
    <s v="LRCX"/>
    <x v="4"/>
    <s v="&gt;=$100.00"/>
    <n v="100"/>
    <n v="0.125"/>
    <n v="100"/>
    <n v="162690.44159999999"/>
    <s v="LRCX"/>
    <s v="Lam Research"/>
    <s v="Information Technology"/>
    <s v="Semiconductor Equipment"/>
    <s v="Fremont, California"/>
    <d v="2012-06-29T00:00:00"/>
    <n v="707549"/>
    <m/>
  </r>
  <r>
    <d v="2019-04-25T00:00:00"/>
    <s v="LRCX"/>
    <s v="sell"/>
    <n v="700"/>
    <n v="12"/>
    <s v="2019-04-25"/>
    <n v="203"/>
    <n v="209.5"/>
    <n v="202.5"/>
    <n v="205.08000200000001"/>
    <n v="203.89996300000001"/>
    <n v="4758300"/>
    <s v="LRCX"/>
    <x v="11"/>
    <s v="&gt;=$100.00"/>
    <n v="100"/>
    <n v="0.125"/>
    <n v="87.5"/>
    <n v="142729.97409999999"/>
    <s v="LRCX"/>
    <s v="Lam Research"/>
    <s v="Information Technology"/>
    <s v="Semiconductor Equipment"/>
    <s v="Fremont, California"/>
    <d v="2012-06-29T00:00:00"/>
    <n v="707549"/>
    <m/>
  </r>
  <r>
    <d v="2019-04-29T00:00:00"/>
    <s v="LRCX"/>
    <s v="buy"/>
    <n v="1900"/>
    <n v="15"/>
    <s v="2019-04-29"/>
    <n v="206.729996"/>
    <n v="207.729996"/>
    <n v="204.38000500000001"/>
    <n v="206.11999499999999"/>
    <n v="204.933975"/>
    <n v="1607700"/>
    <s v="LRCX"/>
    <x v="9"/>
    <s v="&gt;=$100.00"/>
    <n v="100"/>
    <n v="0.125"/>
    <n v="237.5"/>
    <n v="389374.55249999999"/>
    <s v="LRCX"/>
    <s v="Lam Research"/>
    <s v="Information Technology"/>
    <s v="Semiconductor Equipment"/>
    <s v="Fremont, California"/>
    <d v="2012-06-29T00:00:00"/>
    <n v="707549"/>
    <m/>
  </r>
  <r>
    <d v="2019-04-29T00:00:00"/>
    <s v="LRCX"/>
    <s v="buy"/>
    <n v="1600"/>
    <n v="20"/>
    <s v="2019-04-29"/>
    <n v="206.729996"/>
    <n v="207.729996"/>
    <n v="204.38000500000001"/>
    <n v="206.11999499999999"/>
    <n v="204.933975"/>
    <n v="1607700"/>
    <s v="LRCX"/>
    <x v="15"/>
    <s v="&gt;=$100.00"/>
    <n v="100"/>
    <n v="0.125"/>
    <n v="200"/>
    <n v="327894.36"/>
    <s v="LRCX"/>
    <s v="Lam Research"/>
    <s v="Information Technology"/>
    <s v="Semiconductor Equipment"/>
    <s v="Fremont, California"/>
    <d v="2012-06-29T00:00:00"/>
    <n v="707549"/>
    <m/>
  </r>
  <r>
    <d v="2019-04-26T00:00:00"/>
    <s v="LRCX"/>
    <s v="buy"/>
    <n v="900"/>
    <n v="9"/>
    <s v="2019-04-26"/>
    <n v="203"/>
    <n v="207.19000199999999"/>
    <n v="199.60000600000001"/>
    <n v="206.38999899999999"/>
    <n v="205.20242300000001"/>
    <n v="2865200"/>
    <s v="LRCX"/>
    <x v="6"/>
    <s v="&gt;=$100.00"/>
    <n v="100"/>
    <n v="0.125"/>
    <n v="112.5"/>
    <n v="184682.1807"/>
    <s v="LRCX"/>
    <s v="Lam Research"/>
    <s v="Information Technology"/>
    <s v="Semiconductor Equipment"/>
    <s v="Fremont, California"/>
    <d v="2012-06-29T00:00:00"/>
    <n v="707549"/>
    <m/>
  </r>
  <r>
    <d v="2019-04-30T00:00:00"/>
    <s v="LRCX"/>
    <s v="sell"/>
    <n v="800"/>
    <n v="1"/>
    <s v="2019-04-30"/>
    <n v="206.229996"/>
    <n v="208.80999800000001"/>
    <n v="205.28999300000001"/>
    <n v="207.429993"/>
    <n v="206.236435"/>
    <n v="1604300"/>
    <s v="LRCX"/>
    <x v="19"/>
    <s v="&gt;=$100.00"/>
    <n v="100"/>
    <n v="0.125"/>
    <n v="100"/>
    <n v="164989.14799999999"/>
    <s v="LRCX"/>
    <s v="Lam Research"/>
    <s v="Information Technology"/>
    <s v="Semiconductor Equipment"/>
    <s v="Fremont, California"/>
    <d v="2012-06-29T00:00:00"/>
    <n v="707549"/>
    <m/>
  </r>
  <r>
    <d v="2019-04-30T00:00:00"/>
    <s v="LRCX"/>
    <s v="sell"/>
    <n v="1800"/>
    <n v="12"/>
    <s v="2019-04-30"/>
    <n v="206.229996"/>
    <n v="208.80999800000001"/>
    <n v="205.28999300000001"/>
    <n v="207.429993"/>
    <n v="206.236435"/>
    <n v="1604300"/>
    <s v="LRCX"/>
    <x v="11"/>
    <s v="&gt;=$100.00"/>
    <n v="100"/>
    <n v="0.125"/>
    <n v="225"/>
    <n v="371225.58299999998"/>
    <s v="LRCX"/>
    <s v="Lam Research"/>
    <s v="Information Technology"/>
    <s v="Semiconductor Equipment"/>
    <s v="Fremont, California"/>
    <d v="2012-06-29T00:00:00"/>
    <n v="707549"/>
    <m/>
  </r>
  <r>
    <d v="2019-05-03T00:00:00"/>
    <s v="LRCX"/>
    <s v="sell"/>
    <n v="400"/>
    <n v="11"/>
    <s v="2019-05-03"/>
    <n v="207.38999899999999"/>
    <n v="208.80999800000001"/>
    <n v="206.16999799999999"/>
    <n v="207.779999"/>
    <n v="206.58442700000001"/>
    <n v="1257800"/>
    <s v="LRCX"/>
    <x v="1"/>
    <s v="&gt;=$100.00"/>
    <n v="100"/>
    <n v="0.125"/>
    <n v="50"/>
    <n v="82633.770799999998"/>
    <s v="LRCX"/>
    <s v="Lam Research"/>
    <s v="Information Technology"/>
    <s v="Semiconductor Equipment"/>
    <s v="Fremont, California"/>
    <d v="2012-06-29T00:00:00"/>
    <n v="707549"/>
    <m/>
  </r>
  <r>
    <d v="2019-06-03T00:00:00"/>
    <s v="AAPL"/>
    <s v="sell"/>
    <n v="200"/>
    <n v="8"/>
    <s v="2019-06-03"/>
    <n v="175.60000600000001"/>
    <n v="177.91999799999999"/>
    <n v="170.270004"/>
    <n v="173.300003"/>
    <n v="173.300003"/>
    <n v="40396100"/>
    <s v="AAPL"/>
    <x v="4"/>
    <s v="&gt;=$100.00"/>
    <n v="100"/>
    <n v="0.125"/>
    <n v="25"/>
    <n v="34660.000599999999"/>
    <s v="AAPL"/>
    <s v="Apple Inc."/>
    <s v="Information Technology"/>
    <s v="Technology Hardware, Storage &amp; Peripherals"/>
    <s v="Cupertino, California"/>
    <d v="1982-11-30T00:00:00"/>
    <n v="320193"/>
    <n v="1977"/>
  </r>
  <r>
    <d v="2019-06-03T00:00:00"/>
    <s v="AAPL"/>
    <s v="buy"/>
    <n v="1200"/>
    <n v="13"/>
    <s v="2019-06-03"/>
    <n v="175.60000600000001"/>
    <n v="177.91999799999999"/>
    <n v="170.270004"/>
    <n v="173.300003"/>
    <n v="173.300003"/>
    <n v="40396100"/>
    <s v="AAPL"/>
    <x v="13"/>
    <s v="&gt;=$100.00"/>
    <n v="100"/>
    <n v="0.125"/>
    <n v="150"/>
    <n v="207960.0036"/>
    <s v="AAPL"/>
    <s v="Apple Inc."/>
    <s v="Information Technology"/>
    <s v="Technology Hardware, Storage &amp; Peripherals"/>
    <s v="Cupertino, California"/>
    <d v="1982-11-30T00:00:00"/>
    <n v="320193"/>
    <n v="1977"/>
  </r>
  <r>
    <d v="2019-06-03T00:00:00"/>
    <s v="AAPL"/>
    <s v="buy"/>
    <n v="1200"/>
    <n v="9"/>
    <s v="2019-06-03"/>
    <n v="175.60000600000001"/>
    <n v="177.91999799999999"/>
    <n v="170.270004"/>
    <n v="173.300003"/>
    <n v="173.300003"/>
    <n v="40396100"/>
    <s v="AAPL"/>
    <x v="6"/>
    <s v="&gt;=$100.00"/>
    <n v="100"/>
    <n v="0.125"/>
    <n v="150"/>
    <n v="207960.0036"/>
    <s v="AAPL"/>
    <s v="Apple Inc."/>
    <s v="Information Technology"/>
    <s v="Technology Hardware, Storage &amp; Peripherals"/>
    <s v="Cupertino, California"/>
    <d v="1982-11-30T00:00:00"/>
    <n v="320193"/>
    <n v="1977"/>
  </r>
  <r>
    <d v="2019-05-31T00:00:00"/>
    <s v="AAPL"/>
    <s v="buy"/>
    <n v="700"/>
    <n v="9"/>
    <s v="2019-05-31"/>
    <n v="176.229996"/>
    <n v="177.990005"/>
    <n v="174.990005"/>
    <n v="175.070007"/>
    <n v="175.070007"/>
    <n v="27043600"/>
    <s v="AAPL"/>
    <x v="6"/>
    <s v="&gt;=$100.00"/>
    <n v="100"/>
    <n v="0.125"/>
    <n v="87.5"/>
    <n v="122549.0049"/>
    <s v="AAPL"/>
    <s v="Apple Inc."/>
    <s v="Information Technology"/>
    <s v="Technology Hardware, Storage &amp; Peripherals"/>
    <s v="Cupertino, California"/>
    <d v="1982-11-30T00:00:00"/>
    <n v="320193"/>
    <n v="1977"/>
  </r>
  <r>
    <d v="2019-05-31T00:00:00"/>
    <s v="AAPL"/>
    <s v="sell"/>
    <n v="200"/>
    <n v="4"/>
    <s v="2019-05-31"/>
    <n v="176.229996"/>
    <n v="177.990005"/>
    <n v="174.990005"/>
    <n v="175.070007"/>
    <n v="175.070007"/>
    <n v="27043600"/>
    <s v="AAPL"/>
    <x v="14"/>
    <s v="&gt;=$100.00"/>
    <n v="100"/>
    <n v="0.125"/>
    <n v="25"/>
    <n v="35014.001400000001"/>
    <s v="AAPL"/>
    <s v="Apple Inc."/>
    <s v="Information Technology"/>
    <s v="Technology Hardware, Storage &amp; Peripherals"/>
    <s v="Cupertino, California"/>
    <d v="1982-11-30T00:00:00"/>
    <n v="320193"/>
    <n v="1977"/>
  </r>
  <r>
    <d v="2019-05-31T00:00:00"/>
    <s v="AAPL"/>
    <s v="buy"/>
    <n v="800"/>
    <n v="20"/>
    <s v="2019-05-31"/>
    <n v="176.229996"/>
    <n v="177.990005"/>
    <n v="174.990005"/>
    <n v="175.070007"/>
    <n v="175.070007"/>
    <n v="27043600"/>
    <s v="AAPL"/>
    <x v="15"/>
    <s v="&gt;=$100.00"/>
    <n v="100"/>
    <n v="0.125"/>
    <n v="100"/>
    <n v="140056.0056"/>
    <s v="AAPL"/>
    <s v="Apple Inc."/>
    <s v="Information Technology"/>
    <s v="Technology Hardware, Storage &amp; Peripherals"/>
    <s v="Cupertino, California"/>
    <d v="1982-11-30T00:00:00"/>
    <n v="320193"/>
    <n v="1977"/>
  </r>
  <r>
    <d v="2019-05-29T00:00:00"/>
    <s v="AAPL"/>
    <s v="buy"/>
    <n v="200"/>
    <n v="8"/>
    <s v="2019-05-29"/>
    <n v="176.41999799999999"/>
    <n v="179.35000600000001"/>
    <n v="176"/>
    <n v="177.38000500000001"/>
    <n v="177.38000500000001"/>
    <n v="28481200"/>
    <s v="AAPL"/>
    <x v="4"/>
    <s v="&gt;=$100.00"/>
    <n v="100"/>
    <n v="0.125"/>
    <n v="25"/>
    <n v="35476.000999999997"/>
    <s v="AAPL"/>
    <s v="Apple Inc."/>
    <s v="Information Technology"/>
    <s v="Technology Hardware, Storage &amp; Peripherals"/>
    <s v="Cupertino, California"/>
    <d v="1982-11-30T00:00:00"/>
    <n v="320193"/>
    <n v="1977"/>
  </r>
  <r>
    <d v="2019-05-29T00:00:00"/>
    <s v="AAPL"/>
    <s v="sell"/>
    <n v="900"/>
    <n v="19"/>
    <s v="2019-05-29"/>
    <n v="176.41999799999999"/>
    <n v="179.35000600000001"/>
    <n v="176"/>
    <n v="177.38000500000001"/>
    <n v="177.38000500000001"/>
    <n v="28481200"/>
    <s v="AAPL"/>
    <x v="0"/>
    <s v="&gt;=$100.00"/>
    <n v="100"/>
    <n v="0.125"/>
    <n v="112.5"/>
    <n v="159642.00450000001"/>
    <s v="AAPL"/>
    <s v="Apple Inc."/>
    <s v="Information Technology"/>
    <s v="Technology Hardware, Storage &amp; Peripherals"/>
    <s v="Cupertino, California"/>
    <d v="1982-11-30T00:00:00"/>
    <n v="320193"/>
    <n v="1977"/>
  </r>
  <r>
    <d v="2019-05-29T00:00:00"/>
    <s v="AAPL"/>
    <s v="buy"/>
    <n v="200"/>
    <n v="2"/>
    <s v="2019-05-29"/>
    <n v="176.41999799999999"/>
    <n v="179.35000600000001"/>
    <n v="176"/>
    <n v="177.38000500000001"/>
    <n v="177.38000500000001"/>
    <n v="28481200"/>
    <s v="AAPL"/>
    <x v="10"/>
    <s v="&gt;=$100.00"/>
    <n v="100"/>
    <n v="0.125"/>
    <n v="25"/>
    <n v="35476.000999999997"/>
    <s v="AAPL"/>
    <s v="Apple Inc."/>
    <s v="Information Technology"/>
    <s v="Technology Hardware, Storage &amp; Peripherals"/>
    <s v="Cupertino, California"/>
    <d v="1982-11-30T00:00:00"/>
    <n v="320193"/>
    <n v="1977"/>
  </r>
  <r>
    <d v="2019-05-28T00:00:00"/>
    <s v="AAPL"/>
    <s v="buy"/>
    <n v="1500"/>
    <n v="17"/>
    <s v="2019-05-28"/>
    <n v="178.91999799999999"/>
    <n v="180.58999600000001"/>
    <n v="177.91000399999999"/>
    <n v="178.229996"/>
    <n v="178.229996"/>
    <n v="27948200"/>
    <s v="AAPL"/>
    <x v="17"/>
    <s v="&gt;=$100.00"/>
    <n v="100"/>
    <n v="0.125"/>
    <n v="187.5"/>
    <n v="267344.99400000001"/>
    <s v="AAPL"/>
    <s v="Apple Inc."/>
    <s v="Information Technology"/>
    <s v="Technology Hardware, Storage &amp; Peripherals"/>
    <s v="Cupertino, California"/>
    <d v="1982-11-30T00:00:00"/>
    <n v="320193"/>
    <n v="1977"/>
  </r>
  <r>
    <d v="2019-05-24T00:00:00"/>
    <s v="AAPL"/>
    <s v="buy"/>
    <n v="200"/>
    <n v="3"/>
    <s v="2019-05-24"/>
    <n v="180.199997"/>
    <n v="182.13999899999999"/>
    <n v="178.61999499999999"/>
    <n v="178.970001"/>
    <n v="178.970001"/>
    <n v="23714700"/>
    <s v="AAPL"/>
    <x v="3"/>
    <s v="&gt;=$100.00"/>
    <n v="100"/>
    <n v="0.125"/>
    <n v="25"/>
    <n v="35794.000200000002"/>
    <s v="AAPL"/>
    <s v="Apple Inc."/>
    <s v="Information Technology"/>
    <s v="Technology Hardware, Storage &amp; Peripherals"/>
    <s v="Cupertino, California"/>
    <d v="1982-11-30T00:00:00"/>
    <n v="320193"/>
    <n v="1977"/>
  </r>
  <r>
    <d v="2019-06-04T00:00:00"/>
    <s v="AAPL"/>
    <s v="buy"/>
    <n v="1900"/>
    <n v="18"/>
    <s v="2019-06-04"/>
    <n v="175.44000199999999"/>
    <n v="179.83000200000001"/>
    <n v="174.520004"/>
    <n v="179.63999899999999"/>
    <n v="179.63999899999999"/>
    <n v="30968000"/>
    <s v="AAPL"/>
    <x v="18"/>
    <s v="&gt;=$100.00"/>
    <n v="100"/>
    <n v="0.125"/>
    <n v="237.5"/>
    <n v="341315.99810000003"/>
    <s v="AAPL"/>
    <s v="Apple Inc."/>
    <s v="Information Technology"/>
    <s v="Technology Hardware, Storage &amp; Peripherals"/>
    <s v="Cupertino, California"/>
    <d v="1982-11-30T00:00:00"/>
    <n v="320193"/>
    <n v="1977"/>
  </r>
  <r>
    <d v="2019-05-23T00:00:00"/>
    <s v="AAPL"/>
    <s v="buy"/>
    <n v="300"/>
    <n v="6"/>
    <s v="2019-05-23"/>
    <n v="179.800003"/>
    <n v="180.53999300000001"/>
    <n v="177.80999800000001"/>
    <n v="179.66000399999999"/>
    <n v="179.66000399999999"/>
    <n v="36529700"/>
    <s v="AAPL"/>
    <x v="5"/>
    <s v="&gt;=$100.00"/>
    <n v="100"/>
    <n v="0.125"/>
    <n v="37.5"/>
    <n v="53898.001199999999"/>
    <s v="AAPL"/>
    <s v="Apple Inc."/>
    <s v="Information Technology"/>
    <s v="Technology Hardware, Storage &amp; Peripherals"/>
    <s v="Cupertino, California"/>
    <d v="1982-11-30T00:00:00"/>
    <n v="320193"/>
    <n v="1977"/>
  </r>
  <r>
    <d v="2019-05-23T00:00:00"/>
    <s v="AAPL"/>
    <s v="sell"/>
    <n v="200"/>
    <n v="7"/>
    <s v="2019-05-23"/>
    <n v="179.800003"/>
    <n v="180.53999300000001"/>
    <n v="177.80999800000001"/>
    <n v="179.66000399999999"/>
    <n v="179.66000399999999"/>
    <n v="36529700"/>
    <s v="AAPL"/>
    <x v="7"/>
    <s v="&gt;=$100.00"/>
    <n v="100"/>
    <n v="0.125"/>
    <n v="25"/>
    <n v="35932.000799999987"/>
    <s v="AAPL"/>
    <s v="Apple Inc."/>
    <s v="Information Technology"/>
    <s v="Technology Hardware, Storage &amp; Peripherals"/>
    <s v="Cupertino, California"/>
    <d v="1982-11-30T00:00:00"/>
    <n v="320193"/>
    <n v="1977"/>
  </r>
  <r>
    <d v="2019-05-23T00:00:00"/>
    <s v="AAPL"/>
    <s v="buy"/>
    <n v="900"/>
    <n v="15"/>
    <s v="2019-05-23"/>
    <n v="179.800003"/>
    <n v="180.53999300000001"/>
    <n v="177.80999800000001"/>
    <n v="179.66000399999999"/>
    <n v="179.66000399999999"/>
    <n v="36529700"/>
    <s v="AAPL"/>
    <x v="9"/>
    <s v="&gt;=$100.00"/>
    <n v="100"/>
    <n v="0.125"/>
    <n v="112.5"/>
    <n v="161694.0036"/>
    <s v="AAPL"/>
    <s v="Apple Inc."/>
    <s v="Information Technology"/>
    <s v="Technology Hardware, Storage &amp; Peripherals"/>
    <s v="Cupertino, California"/>
    <d v="1982-11-30T00:00:00"/>
    <n v="320193"/>
    <n v="1977"/>
  </r>
  <r>
    <d v="2019-06-05T00:00:00"/>
    <s v="AAPL"/>
    <s v="sell"/>
    <n v="2000"/>
    <n v="17"/>
    <s v="2019-06-05"/>
    <n v="184.279999"/>
    <n v="184.990005"/>
    <n v="181.13999899999999"/>
    <n v="182.53999300000001"/>
    <n v="182.53999300000001"/>
    <n v="29773400"/>
    <s v="AAPL"/>
    <x v="17"/>
    <s v="&gt;=$100.00"/>
    <n v="100"/>
    <n v="0.125"/>
    <n v="250"/>
    <n v="365079.98599999998"/>
    <s v="AAPL"/>
    <s v="Apple Inc."/>
    <s v="Information Technology"/>
    <s v="Technology Hardware, Storage &amp; Peripherals"/>
    <s v="Cupertino, California"/>
    <d v="1982-11-30T00:00:00"/>
    <n v="320193"/>
    <n v="1977"/>
  </r>
  <r>
    <d v="2019-06-05T00:00:00"/>
    <s v="AAPL"/>
    <s v="buy"/>
    <n v="1700"/>
    <n v="16"/>
    <s v="2019-06-05"/>
    <n v="184.279999"/>
    <n v="184.990005"/>
    <n v="181.13999899999999"/>
    <n v="182.53999300000001"/>
    <n v="182.53999300000001"/>
    <n v="29773400"/>
    <s v="AAPL"/>
    <x v="8"/>
    <s v="&gt;=$100.00"/>
    <n v="100"/>
    <n v="0.125"/>
    <n v="212.5"/>
    <n v="310317.98810000002"/>
    <s v="AAPL"/>
    <s v="Apple Inc."/>
    <s v="Information Technology"/>
    <s v="Technology Hardware, Storage &amp; Peripherals"/>
    <s v="Cupertino, California"/>
    <d v="1982-11-30T00:00:00"/>
    <n v="320193"/>
    <n v="1977"/>
  </r>
  <r>
    <d v="2019-06-05T00:00:00"/>
    <s v="AAPL"/>
    <s v="sell"/>
    <n v="1600"/>
    <n v="20"/>
    <s v="2019-06-05"/>
    <n v="184.279999"/>
    <n v="184.990005"/>
    <n v="181.13999899999999"/>
    <n v="182.53999300000001"/>
    <n v="182.53999300000001"/>
    <n v="29773400"/>
    <s v="AAPL"/>
    <x v="15"/>
    <s v="&gt;=$100.00"/>
    <n v="100"/>
    <n v="0.125"/>
    <n v="200"/>
    <n v="292063.98879999999"/>
    <s v="AAPL"/>
    <s v="Apple Inc."/>
    <s v="Information Technology"/>
    <s v="Technology Hardware, Storage &amp; Peripherals"/>
    <s v="Cupertino, California"/>
    <d v="1982-11-30T00:00:00"/>
    <n v="320193"/>
    <n v="1977"/>
  </r>
  <r>
    <d v="2019-06-05T00:00:00"/>
    <s v="AAPL"/>
    <s v="buy"/>
    <n v="1100"/>
    <n v="8"/>
    <s v="2019-06-05"/>
    <n v="184.279999"/>
    <n v="184.990005"/>
    <n v="181.13999899999999"/>
    <n v="182.53999300000001"/>
    <n v="182.53999300000001"/>
    <n v="29773400"/>
    <s v="AAPL"/>
    <x v="4"/>
    <s v="&gt;=$100.00"/>
    <n v="100"/>
    <n v="0.125"/>
    <n v="137.5"/>
    <n v="200793.99230000001"/>
    <s v="AAPL"/>
    <s v="Apple Inc."/>
    <s v="Information Technology"/>
    <s v="Technology Hardware, Storage &amp; Peripherals"/>
    <s v="Cupertino, California"/>
    <d v="1982-11-30T00:00:00"/>
    <n v="320193"/>
    <n v="1977"/>
  </r>
  <r>
    <d v="2019-06-05T00:00:00"/>
    <s v="AAPL"/>
    <s v="buy"/>
    <n v="500"/>
    <n v="7"/>
    <s v="2019-06-05"/>
    <n v="184.279999"/>
    <n v="184.990005"/>
    <n v="181.13999899999999"/>
    <n v="182.53999300000001"/>
    <n v="182.53999300000001"/>
    <n v="29773400"/>
    <s v="AAPL"/>
    <x v="7"/>
    <s v="&gt;=$100.00"/>
    <n v="100"/>
    <n v="0.125"/>
    <n v="62.5"/>
    <n v="91269.996500000008"/>
    <s v="AAPL"/>
    <s v="Apple Inc."/>
    <s v="Information Technology"/>
    <s v="Technology Hardware, Storage &amp; Peripherals"/>
    <s v="Cupertino, California"/>
    <d v="1982-11-30T00:00:00"/>
    <n v="320193"/>
    <n v="1977"/>
  </r>
  <r>
    <d v="2019-05-20T00:00:00"/>
    <s v="AAPL"/>
    <s v="sell"/>
    <n v="1900"/>
    <n v="20"/>
    <s v="2019-05-20"/>
    <n v="183.520004"/>
    <n v="184.35000600000001"/>
    <n v="180.279999"/>
    <n v="183.08999600000001"/>
    <n v="183.08999600000001"/>
    <n v="38612300"/>
    <s v="AAPL"/>
    <x v="15"/>
    <s v="&gt;=$100.00"/>
    <n v="100"/>
    <n v="0.125"/>
    <n v="237.5"/>
    <n v="347870.99239999999"/>
    <s v="AAPL"/>
    <s v="Apple Inc."/>
    <s v="Information Technology"/>
    <s v="Technology Hardware, Storage &amp; Peripherals"/>
    <s v="Cupertino, California"/>
    <d v="1982-11-30T00:00:00"/>
    <n v="320193"/>
    <n v="1977"/>
  </r>
  <r>
    <d v="2019-06-06T00:00:00"/>
    <s v="AAPL"/>
    <s v="buy"/>
    <n v="1300"/>
    <n v="12"/>
    <s v="2019-06-06"/>
    <n v="183.08000200000001"/>
    <n v="185.470001"/>
    <n v="182.14999399999999"/>
    <n v="185.220001"/>
    <n v="185.220001"/>
    <n v="22526300"/>
    <s v="AAPL"/>
    <x v="11"/>
    <s v="&gt;=$100.00"/>
    <n v="100"/>
    <n v="0.125"/>
    <n v="162.5"/>
    <n v="240786.0013"/>
    <s v="AAPL"/>
    <s v="Apple Inc."/>
    <s v="Information Technology"/>
    <s v="Technology Hardware, Storage &amp; Peripherals"/>
    <s v="Cupertino, California"/>
    <d v="1982-11-30T00:00:00"/>
    <n v="320193"/>
    <n v="1977"/>
  </r>
  <r>
    <d v="2019-06-06T00:00:00"/>
    <s v="AAPL"/>
    <s v="sell"/>
    <n v="300"/>
    <n v="3"/>
    <s v="2019-06-06"/>
    <n v="183.08000200000001"/>
    <n v="185.470001"/>
    <n v="182.14999399999999"/>
    <n v="185.220001"/>
    <n v="185.220001"/>
    <n v="22526300"/>
    <s v="AAPL"/>
    <x v="3"/>
    <s v="&gt;=$100.00"/>
    <n v="100"/>
    <n v="0.125"/>
    <n v="37.5"/>
    <n v="55566.0003"/>
    <s v="AAPL"/>
    <s v="Apple Inc."/>
    <s v="Information Technology"/>
    <s v="Technology Hardware, Storage &amp; Peripherals"/>
    <s v="Cupertino, California"/>
    <d v="1982-11-30T00:00:00"/>
    <n v="320193"/>
    <n v="1977"/>
  </r>
  <r>
    <d v="2019-05-13T00:00:00"/>
    <s v="AAPL"/>
    <s v="buy"/>
    <n v="900"/>
    <n v="9"/>
    <s v="2019-05-13"/>
    <n v="187.71000699999999"/>
    <n v="189.479996"/>
    <n v="182.85000600000001"/>
    <n v="185.720001"/>
    <n v="185.720001"/>
    <n v="57430600"/>
    <s v="AAPL"/>
    <x v="6"/>
    <s v="&gt;=$100.00"/>
    <n v="100"/>
    <n v="0.125"/>
    <n v="112.5"/>
    <n v="167148.00090000001"/>
    <s v="AAPL"/>
    <s v="Apple Inc."/>
    <s v="Information Technology"/>
    <s v="Technology Hardware, Storage &amp; Peripherals"/>
    <s v="Cupertino, California"/>
    <d v="1982-11-30T00:00:00"/>
    <n v="320193"/>
    <n v="1977"/>
  </r>
  <r>
    <d v="2019-05-14T00:00:00"/>
    <s v="AAPL"/>
    <s v="sell"/>
    <n v="1500"/>
    <n v="17"/>
    <s v="2019-05-14"/>
    <n v="186.41000399999999"/>
    <n v="189.699997"/>
    <n v="185.41000399999999"/>
    <n v="188.66000399999999"/>
    <n v="188.66000399999999"/>
    <n v="36529700"/>
    <s v="AAPL"/>
    <x v="17"/>
    <s v="&gt;=$100.00"/>
    <n v="100"/>
    <n v="0.125"/>
    <n v="187.5"/>
    <n v="282990.00599999999"/>
    <s v="AAPL"/>
    <s v="Apple Inc."/>
    <s v="Information Technology"/>
    <s v="Technology Hardware, Storage &amp; Peripherals"/>
    <s v="Cupertino, California"/>
    <d v="1982-11-30T00:00:00"/>
    <n v="320193"/>
    <n v="1977"/>
  </r>
  <r>
    <d v="2019-05-14T00:00:00"/>
    <s v="AAPL"/>
    <s v="sell"/>
    <n v="200"/>
    <n v="6"/>
    <s v="2019-05-14"/>
    <n v="186.41000399999999"/>
    <n v="189.699997"/>
    <n v="185.41000399999999"/>
    <n v="188.66000399999999"/>
    <n v="188.66000399999999"/>
    <n v="36529700"/>
    <s v="AAPL"/>
    <x v="5"/>
    <s v="&gt;=$100.00"/>
    <n v="100"/>
    <n v="0.125"/>
    <n v="25"/>
    <n v="37732.000799999987"/>
    <s v="AAPL"/>
    <s v="Apple Inc."/>
    <s v="Information Technology"/>
    <s v="Technology Hardware, Storage &amp; Peripherals"/>
    <s v="Cupertino, California"/>
    <d v="1982-11-30T00:00:00"/>
    <n v="320193"/>
    <n v="1977"/>
  </r>
  <r>
    <d v="2019-05-14T00:00:00"/>
    <s v="AAPL"/>
    <s v="sell"/>
    <n v="1400"/>
    <n v="12"/>
    <s v="2019-05-14"/>
    <n v="186.41000399999999"/>
    <n v="189.699997"/>
    <n v="185.41000399999999"/>
    <n v="188.66000399999999"/>
    <n v="188.66000399999999"/>
    <n v="36529700"/>
    <s v="AAPL"/>
    <x v="11"/>
    <s v="&gt;=$100.00"/>
    <n v="100"/>
    <n v="0.125"/>
    <n v="175"/>
    <n v="264124.00559999997"/>
    <s v="AAPL"/>
    <s v="Apple Inc."/>
    <s v="Information Technology"/>
    <s v="Technology Hardware, Storage &amp; Peripherals"/>
    <s v="Cupertino, California"/>
    <d v="1982-11-30T00:00:00"/>
    <n v="320193"/>
    <n v="1977"/>
  </r>
  <r>
    <d v="2019-05-14T00:00:00"/>
    <s v="AAPL"/>
    <s v="sell"/>
    <n v="800"/>
    <n v="7"/>
    <s v="2019-05-14"/>
    <n v="186.41000399999999"/>
    <n v="189.699997"/>
    <n v="185.41000399999999"/>
    <n v="188.66000399999999"/>
    <n v="188.66000399999999"/>
    <n v="36529700"/>
    <s v="AAPL"/>
    <x v="7"/>
    <s v="&gt;=$100.00"/>
    <n v="100"/>
    <n v="0.125"/>
    <n v="100"/>
    <n v="150928.00320000001"/>
    <s v="AAPL"/>
    <s v="Apple Inc."/>
    <s v="Information Technology"/>
    <s v="Technology Hardware, Storage &amp; Peripherals"/>
    <s v="Cupertino, California"/>
    <d v="1982-11-30T00:00:00"/>
    <n v="320193"/>
    <n v="1977"/>
  </r>
  <r>
    <d v="2019-05-17T00:00:00"/>
    <s v="AAPL"/>
    <s v="buy"/>
    <n v="300"/>
    <n v="2"/>
    <s v="2019-05-17"/>
    <n v="186.929993"/>
    <n v="190.89999399999999"/>
    <n v="186.759995"/>
    <n v="189"/>
    <n v="189"/>
    <n v="32879100"/>
    <s v="AAPL"/>
    <x v="10"/>
    <s v="&gt;=$100.00"/>
    <n v="100"/>
    <n v="0.125"/>
    <n v="37.5"/>
    <n v="56700"/>
    <s v="AAPL"/>
    <s v="Apple Inc."/>
    <s v="Information Technology"/>
    <s v="Technology Hardware, Storage &amp; Peripherals"/>
    <s v="Cupertino, California"/>
    <d v="1982-11-30T00:00:00"/>
    <n v="320193"/>
    <n v="1977"/>
  </r>
  <r>
    <d v="2019-05-17T00:00:00"/>
    <s v="AAPL"/>
    <s v="sell"/>
    <n v="1700"/>
    <n v="20"/>
    <s v="2019-05-17"/>
    <n v="186.929993"/>
    <n v="190.89999399999999"/>
    <n v="186.759995"/>
    <n v="189"/>
    <n v="189"/>
    <n v="32879100"/>
    <s v="AAPL"/>
    <x v="15"/>
    <s v="&gt;=$100.00"/>
    <n v="100"/>
    <n v="0.125"/>
    <n v="212.5"/>
    <n v="321300"/>
    <s v="AAPL"/>
    <s v="Apple Inc."/>
    <s v="Information Technology"/>
    <s v="Technology Hardware, Storage &amp; Peripherals"/>
    <s v="Cupertino, California"/>
    <d v="1982-11-30T00:00:00"/>
    <n v="320193"/>
    <n v="1977"/>
  </r>
  <r>
    <d v="2019-05-16T00:00:00"/>
    <s v="AAPL"/>
    <s v="buy"/>
    <n v="400"/>
    <n v="5"/>
    <s v="2019-05-16"/>
    <n v="189.91000399999999"/>
    <n v="192.470001"/>
    <n v="188.83999600000001"/>
    <n v="190.08000200000001"/>
    <n v="190.08000200000001"/>
    <n v="33031400"/>
    <s v="AAPL"/>
    <x v="12"/>
    <s v="&gt;=$100.00"/>
    <n v="100"/>
    <n v="0.125"/>
    <n v="50"/>
    <n v="76032.000800000009"/>
    <s v="AAPL"/>
    <s v="Apple Inc."/>
    <s v="Information Technology"/>
    <s v="Technology Hardware, Storage &amp; Peripherals"/>
    <s v="Cupertino, California"/>
    <d v="1982-11-30T00:00:00"/>
    <n v="320193"/>
    <n v="1977"/>
  </r>
  <r>
    <d v="2019-05-15T00:00:00"/>
    <s v="AAPL"/>
    <s v="buy"/>
    <n v="100"/>
    <n v="2"/>
    <s v="2019-05-15"/>
    <n v="186.270004"/>
    <n v="191.75"/>
    <n v="186.020004"/>
    <n v="190.91999799999999"/>
    <n v="190.91999799999999"/>
    <n v="26544700"/>
    <s v="AAPL"/>
    <x v="10"/>
    <s v="&gt;=$100.00"/>
    <n v="100"/>
    <n v="0.125"/>
    <n v="12.5"/>
    <n v="19091.999800000001"/>
    <s v="AAPL"/>
    <s v="Apple Inc."/>
    <s v="Information Technology"/>
    <s v="Technology Hardware, Storage &amp; Peripherals"/>
    <s v="Cupertino, California"/>
    <d v="1982-11-30T00:00:00"/>
    <n v="320193"/>
    <n v="1977"/>
  </r>
  <r>
    <d v="2019-05-15T00:00:00"/>
    <s v="AAPL"/>
    <s v="sell"/>
    <n v="400"/>
    <n v="10"/>
    <s v="2019-05-15"/>
    <n v="186.270004"/>
    <n v="191.75"/>
    <n v="186.020004"/>
    <n v="190.91999799999999"/>
    <n v="190.91999799999999"/>
    <n v="26544700"/>
    <s v="AAPL"/>
    <x v="2"/>
    <s v="&gt;=$100.00"/>
    <n v="100"/>
    <n v="0.125"/>
    <n v="50"/>
    <n v="76367.999199999991"/>
    <s v="AAPL"/>
    <s v="Apple Inc."/>
    <s v="Information Technology"/>
    <s v="Technology Hardware, Storage &amp; Peripherals"/>
    <s v="Cupertino, California"/>
    <d v="1982-11-30T00:00:00"/>
    <n v="320193"/>
    <n v="1977"/>
  </r>
  <r>
    <d v="2019-06-10T00:00:00"/>
    <s v="AAPL"/>
    <s v="sell"/>
    <n v="600"/>
    <n v="5"/>
    <s v="2019-06-10"/>
    <n v="191.80999800000001"/>
    <n v="195.36999499999999"/>
    <n v="191.61999499999999"/>
    <n v="192.58000200000001"/>
    <n v="192.58000200000001"/>
    <n v="26220900"/>
    <s v="AAPL"/>
    <x v="12"/>
    <s v="&gt;=$100.00"/>
    <n v="100"/>
    <n v="0.125"/>
    <n v="75"/>
    <n v="115548.0012"/>
    <s v="AAPL"/>
    <s v="Apple Inc."/>
    <s v="Information Technology"/>
    <s v="Technology Hardware, Storage &amp; Peripherals"/>
    <s v="Cupertino, California"/>
    <d v="1982-11-30T00:00:00"/>
    <n v="320193"/>
    <n v="1977"/>
  </r>
  <r>
    <d v="2019-06-10T00:00:00"/>
    <s v="AAPL"/>
    <s v="buy"/>
    <n v="200"/>
    <n v="6"/>
    <s v="2019-06-10"/>
    <n v="191.80999800000001"/>
    <n v="195.36999499999999"/>
    <n v="191.61999499999999"/>
    <n v="192.58000200000001"/>
    <n v="192.58000200000001"/>
    <n v="26220900"/>
    <s v="AAPL"/>
    <x v="5"/>
    <s v="&gt;=$100.00"/>
    <n v="100"/>
    <n v="0.125"/>
    <n v="25"/>
    <n v="38516.000399999997"/>
    <s v="AAPL"/>
    <s v="Apple Inc."/>
    <s v="Information Technology"/>
    <s v="Technology Hardware, Storage &amp; Peripherals"/>
    <s v="Cupertino, California"/>
    <d v="1982-11-30T00:00:00"/>
    <n v="320193"/>
    <n v="1977"/>
  </r>
  <r>
    <d v="2019-06-14T00:00:00"/>
    <s v="AAPL"/>
    <s v="sell"/>
    <n v="1000"/>
    <n v="14"/>
    <s v="2019-06-14"/>
    <n v="191.550003"/>
    <n v="193.58999600000001"/>
    <n v="190.300003"/>
    <n v="192.740005"/>
    <n v="192.740005"/>
    <n v="18761500"/>
    <s v="AAPL"/>
    <x v="16"/>
    <s v="&gt;=$100.00"/>
    <n v="100"/>
    <n v="0.125"/>
    <n v="125"/>
    <n v="192740.005"/>
    <s v="AAPL"/>
    <s v="Apple Inc."/>
    <s v="Information Technology"/>
    <s v="Technology Hardware, Storage &amp; Peripherals"/>
    <s v="Cupertino, California"/>
    <d v="1982-11-30T00:00:00"/>
    <n v="320193"/>
    <n v="1977"/>
  </r>
  <r>
    <d v="2019-06-14T00:00:00"/>
    <s v="AAPL"/>
    <s v="buy"/>
    <n v="1600"/>
    <n v="15"/>
    <s v="2019-06-14"/>
    <n v="191.550003"/>
    <n v="193.58999600000001"/>
    <n v="190.300003"/>
    <n v="192.740005"/>
    <n v="192.740005"/>
    <n v="18761500"/>
    <s v="AAPL"/>
    <x v="9"/>
    <s v="&gt;=$100.00"/>
    <n v="100"/>
    <n v="0.125"/>
    <n v="200"/>
    <n v="308384.00799999997"/>
    <s v="AAPL"/>
    <s v="Apple Inc."/>
    <s v="Information Technology"/>
    <s v="Technology Hardware, Storage &amp; Peripherals"/>
    <s v="Cupertino, California"/>
    <d v="1982-11-30T00:00:00"/>
    <n v="320193"/>
    <n v="1977"/>
  </r>
  <r>
    <d v="2019-04-02T00:00:00"/>
    <s v="AAPL"/>
    <s v="sell"/>
    <n v="1400"/>
    <n v="20"/>
    <s v="2019-04-02"/>
    <n v="191.08999600000001"/>
    <n v="194.46000699999999"/>
    <n v="191.050003"/>
    <n v="194.020004"/>
    <n v="193.27569600000001"/>
    <n v="22765700"/>
    <s v="AAPL"/>
    <x v="15"/>
    <s v="&gt;=$100.00"/>
    <n v="100"/>
    <n v="0.125"/>
    <n v="175"/>
    <n v="270585.97440000001"/>
    <s v="AAPL"/>
    <s v="Apple Inc."/>
    <s v="Information Technology"/>
    <s v="Technology Hardware, Storage &amp; Peripherals"/>
    <s v="Cupertino, California"/>
    <d v="1982-11-30T00:00:00"/>
    <n v="320193"/>
    <n v="1977"/>
  </r>
  <r>
    <d v="2019-04-02T00:00:00"/>
    <s v="AAPL"/>
    <s v="buy"/>
    <n v="1000"/>
    <n v="13"/>
    <s v="2019-04-02"/>
    <n v="191.08999600000001"/>
    <n v="194.46000699999999"/>
    <n v="191.050003"/>
    <n v="194.020004"/>
    <n v="193.27569600000001"/>
    <n v="22765700"/>
    <s v="AAPL"/>
    <x v="13"/>
    <s v="&gt;=$100.00"/>
    <n v="100"/>
    <n v="0.125"/>
    <n v="125"/>
    <n v="193275.696"/>
    <s v="AAPL"/>
    <s v="Apple Inc."/>
    <s v="Information Technology"/>
    <s v="Technology Hardware, Storage &amp; Peripherals"/>
    <s v="Cupertino, California"/>
    <d v="1982-11-30T00:00:00"/>
    <n v="320193"/>
    <n v="1977"/>
  </r>
  <r>
    <d v="2019-04-02T00:00:00"/>
    <s v="AAPL"/>
    <s v="buy"/>
    <n v="700"/>
    <n v="8"/>
    <s v="2019-04-02"/>
    <n v="191.08999600000001"/>
    <n v="194.46000699999999"/>
    <n v="191.050003"/>
    <n v="194.020004"/>
    <n v="193.27569600000001"/>
    <n v="22765700"/>
    <s v="AAPL"/>
    <x v="4"/>
    <s v="&gt;=$100.00"/>
    <n v="100"/>
    <n v="0.125"/>
    <n v="87.5"/>
    <n v="135292.9872"/>
    <s v="AAPL"/>
    <s v="Apple Inc."/>
    <s v="Information Technology"/>
    <s v="Technology Hardware, Storage &amp; Peripherals"/>
    <s v="Cupertino, California"/>
    <d v="1982-11-30T00:00:00"/>
    <n v="320193"/>
    <n v="1977"/>
  </r>
  <r>
    <d v="2019-04-02T00:00:00"/>
    <s v="AAPL"/>
    <s v="buy"/>
    <n v="1100"/>
    <n v="11"/>
    <s v="2019-04-02"/>
    <n v="191.08999600000001"/>
    <n v="194.46000699999999"/>
    <n v="191.050003"/>
    <n v="194.020004"/>
    <n v="193.27569600000001"/>
    <n v="22765700"/>
    <s v="AAPL"/>
    <x v="1"/>
    <s v="&gt;=$100.00"/>
    <n v="100"/>
    <n v="0.125"/>
    <n v="137.5"/>
    <n v="212603.26560000001"/>
    <s v="AAPL"/>
    <s v="Apple Inc."/>
    <s v="Information Technology"/>
    <s v="Technology Hardware, Storage &amp; Peripherals"/>
    <s v="Cupertino, California"/>
    <d v="1982-11-30T00:00:00"/>
    <n v="320193"/>
    <n v="1977"/>
  </r>
  <r>
    <d v="2019-06-17T00:00:00"/>
    <s v="AAPL"/>
    <s v="sell"/>
    <n v="800"/>
    <n v="13"/>
    <s v="2019-06-17"/>
    <n v="192.89999399999999"/>
    <n v="194.96000699999999"/>
    <n v="192.16999799999999"/>
    <n v="193.88999899999999"/>
    <n v="193.88999899999999"/>
    <n v="14669100"/>
    <s v="AAPL"/>
    <x v="13"/>
    <s v="&gt;=$100.00"/>
    <n v="100"/>
    <n v="0.125"/>
    <n v="100"/>
    <n v="155111.99919999999"/>
    <s v="AAPL"/>
    <s v="Apple Inc."/>
    <s v="Information Technology"/>
    <s v="Technology Hardware, Storage &amp; Peripherals"/>
    <s v="Cupertino, California"/>
    <d v="1982-11-30T00:00:00"/>
    <n v="320193"/>
    <n v="1977"/>
  </r>
  <r>
    <d v="2019-06-13T00:00:00"/>
    <s v="AAPL"/>
    <s v="sell"/>
    <n v="200"/>
    <n v="4"/>
    <s v="2019-06-13"/>
    <n v="194.699997"/>
    <n v="196.78999300000001"/>
    <n v="193.60000600000001"/>
    <n v="194.14999399999999"/>
    <n v="194.14999399999999"/>
    <n v="21674600"/>
    <s v="AAPL"/>
    <x v="14"/>
    <s v="&gt;=$100.00"/>
    <n v="100"/>
    <n v="0.125"/>
    <n v="25"/>
    <n v="38829.998800000001"/>
    <s v="AAPL"/>
    <s v="Apple Inc."/>
    <s v="Information Technology"/>
    <s v="Technology Hardware, Storage &amp; Peripherals"/>
    <s v="Cupertino, California"/>
    <d v="1982-11-30T00:00:00"/>
    <n v="320193"/>
    <n v="1977"/>
  </r>
  <r>
    <d v="2019-06-13T00:00:00"/>
    <s v="AAPL"/>
    <s v="sell"/>
    <n v="200"/>
    <n v="5"/>
    <s v="2019-06-13"/>
    <n v="194.699997"/>
    <n v="196.78999300000001"/>
    <n v="193.60000600000001"/>
    <n v="194.14999399999999"/>
    <n v="194.14999399999999"/>
    <n v="21674600"/>
    <s v="AAPL"/>
    <x v="12"/>
    <s v="&gt;=$100.00"/>
    <n v="100"/>
    <n v="0.125"/>
    <n v="25"/>
    <n v="38829.998800000001"/>
    <s v="AAPL"/>
    <s v="Apple Inc."/>
    <s v="Information Technology"/>
    <s v="Technology Hardware, Storage &amp; Peripherals"/>
    <s v="Cupertino, California"/>
    <d v="1982-11-30T00:00:00"/>
    <n v="320193"/>
    <n v="1977"/>
  </r>
  <r>
    <d v="2019-06-12T00:00:00"/>
    <s v="AAPL"/>
    <s v="buy"/>
    <n v="100"/>
    <n v="6"/>
    <s v="2019-06-12"/>
    <n v="193.949997"/>
    <n v="195.970001"/>
    <n v="193.38999899999999"/>
    <n v="194.19000199999999"/>
    <n v="194.19000199999999"/>
    <n v="18253200"/>
    <s v="AAPL"/>
    <x v="5"/>
    <s v="&gt;=$100.00"/>
    <n v="100"/>
    <n v="0.125"/>
    <n v="12.5"/>
    <n v="19419.000199999999"/>
    <s v="AAPL"/>
    <s v="Apple Inc."/>
    <s v="Information Technology"/>
    <s v="Technology Hardware, Storage &amp; Peripherals"/>
    <s v="Cupertino, California"/>
    <d v="1982-11-30T00:00:00"/>
    <n v="320193"/>
    <n v="1977"/>
  </r>
  <r>
    <d v="2019-06-12T00:00:00"/>
    <s v="AAPL"/>
    <s v="buy"/>
    <n v="500"/>
    <n v="4"/>
    <s v="2019-06-12"/>
    <n v="193.949997"/>
    <n v="195.970001"/>
    <n v="193.38999899999999"/>
    <n v="194.19000199999999"/>
    <n v="194.19000199999999"/>
    <n v="18253200"/>
    <s v="AAPL"/>
    <x v="14"/>
    <s v="&gt;=$100.00"/>
    <n v="100"/>
    <n v="0.125"/>
    <n v="62.5"/>
    <n v="97095.000999999989"/>
    <s v="AAPL"/>
    <s v="Apple Inc."/>
    <s v="Information Technology"/>
    <s v="Technology Hardware, Storage &amp; Peripherals"/>
    <s v="Cupertino, California"/>
    <d v="1982-11-30T00:00:00"/>
    <n v="320193"/>
    <n v="1977"/>
  </r>
  <r>
    <d v="2019-06-11T00:00:00"/>
    <s v="AAPL"/>
    <s v="buy"/>
    <n v="600"/>
    <n v="6"/>
    <s v="2019-06-11"/>
    <n v="194.86000100000001"/>
    <n v="196"/>
    <n v="193.60000600000001"/>
    <n v="194.80999800000001"/>
    <n v="194.80999800000001"/>
    <n v="26932900"/>
    <s v="AAPL"/>
    <x v="5"/>
    <s v="&gt;=$100.00"/>
    <n v="100"/>
    <n v="0.125"/>
    <n v="75"/>
    <n v="116885.9988"/>
    <s v="AAPL"/>
    <s v="Apple Inc."/>
    <s v="Information Technology"/>
    <s v="Technology Hardware, Storage &amp; Peripherals"/>
    <s v="Cupertino, California"/>
    <d v="1982-11-30T00:00:00"/>
    <n v="320193"/>
    <n v="1977"/>
  </r>
  <r>
    <d v="2019-06-11T00:00:00"/>
    <s v="AAPL"/>
    <s v="buy"/>
    <n v="400"/>
    <n v="7"/>
    <s v="2019-06-11"/>
    <n v="194.86000100000001"/>
    <n v="196"/>
    <n v="193.60000600000001"/>
    <n v="194.80999800000001"/>
    <n v="194.80999800000001"/>
    <n v="26932900"/>
    <s v="AAPL"/>
    <x v="7"/>
    <s v="&gt;=$100.00"/>
    <n v="100"/>
    <n v="0.125"/>
    <n v="50"/>
    <n v="77923.999200000006"/>
    <s v="AAPL"/>
    <s v="Apple Inc."/>
    <s v="Information Technology"/>
    <s v="Technology Hardware, Storage &amp; Peripherals"/>
    <s v="Cupertino, California"/>
    <d v="1982-11-30T00:00:00"/>
    <n v="320193"/>
    <n v="1977"/>
  </r>
  <r>
    <d v="2019-04-04T00:00:00"/>
    <s v="AAPL"/>
    <s v="sell"/>
    <n v="2000"/>
    <n v="17"/>
    <s v="2019-04-04"/>
    <n v="194.78999300000001"/>
    <n v="196.36999499999999"/>
    <n v="193.13999899999999"/>
    <n v="195.69000199999999"/>
    <n v="194.939301"/>
    <n v="19114300"/>
    <s v="AAPL"/>
    <x v="17"/>
    <s v="&gt;=$100.00"/>
    <n v="100"/>
    <n v="0.125"/>
    <n v="250"/>
    <n v="389878.60200000001"/>
    <s v="AAPL"/>
    <s v="Apple Inc."/>
    <s v="Information Technology"/>
    <s v="Technology Hardware, Storage &amp; Peripherals"/>
    <s v="Cupertino, California"/>
    <d v="1982-11-30T00:00:00"/>
    <n v="320193"/>
    <n v="1977"/>
  </r>
  <r>
    <d v="2019-06-25T00:00:00"/>
    <s v="AAPL"/>
    <s v="sell"/>
    <n v="900"/>
    <n v="13"/>
    <s v="2019-06-25"/>
    <n v="198.429993"/>
    <n v="199.259995"/>
    <n v="195.28999300000001"/>
    <n v="195.570007"/>
    <n v="195.570007"/>
    <n v="21070300"/>
    <s v="AAPL"/>
    <x v="13"/>
    <s v="&gt;=$100.00"/>
    <n v="100"/>
    <n v="0.125"/>
    <n v="112.5"/>
    <n v="176013.00630000001"/>
    <s v="AAPL"/>
    <s v="Apple Inc."/>
    <s v="Information Technology"/>
    <s v="Technology Hardware, Storage &amp; Peripherals"/>
    <s v="Cupertino, California"/>
    <d v="1982-11-30T00:00:00"/>
    <n v="320193"/>
    <n v="1977"/>
  </r>
  <r>
    <d v="2019-06-25T00:00:00"/>
    <s v="AAPL"/>
    <s v="buy"/>
    <n v="100"/>
    <n v="2"/>
    <s v="2019-06-25"/>
    <n v="198.429993"/>
    <n v="199.259995"/>
    <n v="195.28999300000001"/>
    <n v="195.570007"/>
    <n v="195.570007"/>
    <n v="21070300"/>
    <s v="AAPL"/>
    <x v="10"/>
    <s v="&gt;=$100.00"/>
    <n v="100"/>
    <n v="0.125"/>
    <n v="12.5"/>
    <n v="19557.000700000001"/>
    <s v="AAPL"/>
    <s v="Apple Inc."/>
    <s v="Information Technology"/>
    <s v="Technology Hardware, Storage &amp; Peripherals"/>
    <s v="Cupertino, California"/>
    <d v="1982-11-30T00:00:00"/>
    <n v="320193"/>
    <n v="1977"/>
  </r>
  <r>
    <d v="2019-06-25T00:00:00"/>
    <s v="AAPL"/>
    <s v="buy"/>
    <n v="1400"/>
    <n v="15"/>
    <s v="2019-06-25"/>
    <n v="198.429993"/>
    <n v="199.259995"/>
    <n v="195.28999300000001"/>
    <n v="195.570007"/>
    <n v="195.570007"/>
    <n v="21070300"/>
    <s v="AAPL"/>
    <x v="9"/>
    <s v="&gt;=$100.00"/>
    <n v="100"/>
    <n v="0.125"/>
    <n v="175"/>
    <n v="273798.0098"/>
    <s v="AAPL"/>
    <s v="Apple Inc."/>
    <s v="Information Technology"/>
    <s v="Technology Hardware, Storage &amp; Peripherals"/>
    <s v="Cupertino, California"/>
    <d v="1982-11-30T00:00:00"/>
    <n v="320193"/>
    <n v="1977"/>
  </r>
  <r>
    <d v="2019-06-25T00:00:00"/>
    <s v="AAPL"/>
    <s v="sell"/>
    <n v="1100"/>
    <n v="18"/>
    <s v="2019-06-25"/>
    <n v="198.429993"/>
    <n v="199.259995"/>
    <n v="195.28999300000001"/>
    <n v="195.570007"/>
    <n v="195.570007"/>
    <n v="21070300"/>
    <s v="AAPL"/>
    <x v="18"/>
    <s v="&gt;=$100.00"/>
    <n v="100"/>
    <n v="0.125"/>
    <n v="137.5"/>
    <n v="215127.00769999999"/>
    <s v="AAPL"/>
    <s v="Apple Inc."/>
    <s v="Information Technology"/>
    <s v="Technology Hardware, Storage &amp; Peripherals"/>
    <s v="Cupertino, California"/>
    <d v="1982-11-30T00:00:00"/>
    <n v="320193"/>
    <n v="1977"/>
  </r>
  <r>
    <d v="2019-05-10T00:00:00"/>
    <s v="AAPL"/>
    <s v="buy"/>
    <n v="1000"/>
    <n v="17"/>
    <s v="2019-05-10"/>
    <n v="197.41999799999999"/>
    <n v="198.85000600000001"/>
    <n v="192.770004"/>
    <n v="197.179993"/>
    <n v="197.179993"/>
    <n v="41208700"/>
    <s v="AAPL"/>
    <x v="17"/>
    <s v="&gt;=$100.00"/>
    <n v="100"/>
    <n v="0.125"/>
    <n v="125"/>
    <n v="197179.99299999999"/>
    <s v="AAPL"/>
    <s v="Apple Inc."/>
    <s v="Information Technology"/>
    <s v="Technology Hardware, Storage &amp; Peripherals"/>
    <s v="Cupertino, California"/>
    <d v="1982-11-30T00:00:00"/>
    <n v="320193"/>
    <n v="1977"/>
  </r>
  <r>
    <d v="2019-05-10T00:00:00"/>
    <s v="AAPL"/>
    <s v="sell"/>
    <n v="1000"/>
    <n v="9"/>
    <s v="2019-05-10"/>
    <n v="197.41999799999999"/>
    <n v="198.85000600000001"/>
    <n v="192.770004"/>
    <n v="197.179993"/>
    <n v="197.179993"/>
    <n v="41208700"/>
    <s v="AAPL"/>
    <x v="6"/>
    <s v="&gt;=$100.00"/>
    <n v="100"/>
    <n v="0.125"/>
    <n v="125"/>
    <n v="197179.99299999999"/>
    <s v="AAPL"/>
    <s v="Apple Inc."/>
    <s v="Information Technology"/>
    <s v="Technology Hardware, Storage &amp; Peripherals"/>
    <s v="Cupertino, California"/>
    <d v="1982-11-30T00:00:00"/>
    <n v="320193"/>
    <n v="1977"/>
  </r>
  <r>
    <d v="2019-06-19T00:00:00"/>
    <s v="AAPL"/>
    <s v="sell"/>
    <n v="600"/>
    <n v="10"/>
    <s v="2019-06-19"/>
    <n v="199.679993"/>
    <n v="199.88000500000001"/>
    <n v="197.30999800000001"/>
    <n v="197.86999499999999"/>
    <n v="197.86999499999999"/>
    <n v="21124200"/>
    <s v="AAPL"/>
    <x v="2"/>
    <s v="&gt;=$100.00"/>
    <n v="100"/>
    <n v="0.125"/>
    <n v="75"/>
    <n v="118721.997"/>
    <s v="AAPL"/>
    <s v="Apple Inc."/>
    <s v="Information Technology"/>
    <s v="Technology Hardware, Storage &amp; Peripherals"/>
    <s v="Cupertino, California"/>
    <d v="1982-11-30T00:00:00"/>
    <n v="320193"/>
    <n v="1977"/>
  </r>
  <r>
    <d v="2019-06-19T00:00:00"/>
    <s v="AAPL"/>
    <s v="sell"/>
    <n v="500"/>
    <n v="12"/>
    <s v="2019-06-19"/>
    <n v="199.679993"/>
    <n v="199.88000500000001"/>
    <n v="197.30999800000001"/>
    <n v="197.86999499999999"/>
    <n v="197.86999499999999"/>
    <n v="21124200"/>
    <s v="AAPL"/>
    <x v="11"/>
    <s v="&gt;=$100.00"/>
    <n v="100"/>
    <n v="0.125"/>
    <n v="62.5"/>
    <n v="98934.997499999998"/>
    <s v="AAPL"/>
    <s v="Apple Inc."/>
    <s v="Information Technology"/>
    <s v="Technology Hardware, Storage &amp; Peripherals"/>
    <s v="Cupertino, California"/>
    <d v="1982-11-30T00:00:00"/>
    <n v="320193"/>
    <n v="1977"/>
  </r>
  <r>
    <d v="2019-06-28T00:00:00"/>
    <s v="AAPL"/>
    <s v="sell"/>
    <n v="200"/>
    <n v="4"/>
    <s v="2019-06-28"/>
    <n v="198.679993"/>
    <n v="199.5"/>
    <n v="197.050003"/>
    <n v="197.91999799999999"/>
    <n v="197.91999799999999"/>
    <n v="31110600"/>
    <s v="AAPL"/>
    <x v="14"/>
    <s v="&gt;=$100.00"/>
    <n v="100"/>
    <n v="0.125"/>
    <n v="25"/>
    <n v="39583.999600000003"/>
    <s v="AAPL"/>
    <s v="Apple Inc."/>
    <s v="Information Technology"/>
    <s v="Technology Hardware, Storage &amp; Peripherals"/>
    <s v="Cupertino, California"/>
    <d v="1982-11-30T00:00:00"/>
    <n v="320193"/>
    <n v="1977"/>
  </r>
  <r>
    <d v="2019-06-28T00:00:00"/>
    <s v="AAPL"/>
    <s v="sell"/>
    <n v="1200"/>
    <n v="15"/>
    <s v="2019-06-28"/>
    <n v="198.679993"/>
    <n v="199.5"/>
    <n v="197.050003"/>
    <n v="197.91999799999999"/>
    <n v="197.91999799999999"/>
    <n v="31110600"/>
    <s v="AAPL"/>
    <x v="9"/>
    <s v="&gt;=$100.00"/>
    <n v="100"/>
    <n v="0.125"/>
    <n v="150"/>
    <n v="237503.9976"/>
    <s v="AAPL"/>
    <s v="Apple Inc."/>
    <s v="Information Technology"/>
    <s v="Technology Hardware, Storage &amp; Peripherals"/>
    <s v="Cupertino, California"/>
    <d v="1982-11-30T00:00:00"/>
    <n v="320193"/>
    <n v="1977"/>
  </r>
  <r>
    <d v="2019-04-12T00:00:00"/>
    <s v="AAPL"/>
    <s v="buy"/>
    <n v="1000"/>
    <n v="14"/>
    <s v="2019-04-12"/>
    <n v="199.199997"/>
    <n v="200.13999899999999"/>
    <n v="196.21000699999999"/>
    <n v="198.86999499999999"/>
    <n v="198.10708600000001"/>
    <n v="27760700"/>
    <s v="AAPL"/>
    <x v="16"/>
    <s v="&gt;=$100.00"/>
    <n v="100"/>
    <n v="0.125"/>
    <n v="125"/>
    <n v="198107.08600000001"/>
    <s v="AAPL"/>
    <s v="Apple Inc."/>
    <s v="Information Technology"/>
    <s v="Technology Hardware, Storage &amp; Peripherals"/>
    <s v="Cupertino, California"/>
    <d v="1982-11-30T00:00:00"/>
    <n v="320193"/>
    <n v="1977"/>
  </r>
  <r>
    <d v="2019-04-11T00:00:00"/>
    <s v="AAPL"/>
    <s v="buy"/>
    <n v="600"/>
    <n v="5"/>
    <s v="2019-04-11"/>
    <n v="200.85000600000001"/>
    <n v="201"/>
    <n v="198.44000199999999"/>
    <n v="198.949997"/>
    <n v="198.18678299999999"/>
    <n v="20900800"/>
    <s v="AAPL"/>
    <x v="12"/>
    <s v="&gt;=$100.00"/>
    <n v="100"/>
    <n v="0.125"/>
    <n v="75"/>
    <n v="118912.0698"/>
    <s v="AAPL"/>
    <s v="Apple Inc."/>
    <s v="Information Technology"/>
    <s v="Technology Hardware, Storage &amp; Peripherals"/>
    <s v="Cupertino, California"/>
    <d v="1982-11-30T00:00:00"/>
    <n v="320193"/>
    <n v="1977"/>
  </r>
  <r>
    <d v="2019-04-15T00:00:00"/>
    <s v="AAPL"/>
    <s v="buy"/>
    <n v="900"/>
    <n v="14"/>
    <s v="2019-04-15"/>
    <n v="198.58000200000001"/>
    <n v="199.85000600000001"/>
    <n v="198.009995"/>
    <n v="199.229996"/>
    <n v="198.46571399999999"/>
    <n v="17536600"/>
    <s v="AAPL"/>
    <x v="16"/>
    <s v="&gt;=$100.00"/>
    <n v="100"/>
    <n v="0.125"/>
    <n v="112.5"/>
    <n v="178619.14259999999"/>
    <s v="AAPL"/>
    <s v="Apple Inc."/>
    <s v="Information Technology"/>
    <s v="Technology Hardware, Storage &amp; Peripherals"/>
    <s v="Cupertino, California"/>
    <d v="1982-11-30T00:00:00"/>
    <n v="320193"/>
    <n v="1977"/>
  </r>
  <r>
    <d v="2019-04-15T00:00:00"/>
    <s v="AAPL"/>
    <s v="sell"/>
    <n v="1400"/>
    <n v="13"/>
    <s v="2019-04-15"/>
    <n v="198.58000200000001"/>
    <n v="199.85000600000001"/>
    <n v="198.009995"/>
    <n v="199.229996"/>
    <n v="198.46571399999999"/>
    <n v="17536600"/>
    <s v="AAPL"/>
    <x v="13"/>
    <s v="&gt;=$100.00"/>
    <n v="100"/>
    <n v="0.125"/>
    <n v="175"/>
    <n v="277851.99959999998"/>
    <s v="AAPL"/>
    <s v="Apple Inc."/>
    <s v="Information Technology"/>
    <s v="Technology Hardware, Storage &amp; Peripherals"/>
    <s v="Cupertino, California"/>
    <d v="1982-11-30T00:00:00"/>
    <n v="320193"/>
    <n v="1977"/>
  </r>
  <r>
    <d v="2019-04-15T00:00:00"/>
    <s v="AAPL"/>
    <s v="buy"/>
    <n v="1700"/>
    <n v="17"/>
    <s v="2019-04-15"/>
    <n v="198.58000200000001"/>
    <n v="199.85000600000001"/>
    <n v="198.009995"/>
    <n v="199.229996"/>
    <n v="198.46571399999999"/>
    <n v="17536600"/>
    <s v="AAPL"/>
    <x v="17"/>
    <s v="&gt;=$100.00"/>
    <n v="100"/>
    <n v="0.125"/>
    <n v="212.5"/>
    <n v="337391.71380000003"/>
    <s v="AAPL"/>
    <s v="Apple Inc."/>
    <s v="Information Technology"/>
    <s v="Technology Hardware, Storage &amp; Peripherals"/>
    <s v="Cupertino, California"/>
    <d v="1982-11-30T00:00:00"/>
    <n v="320193"/>
    <n v="1977"/>
  </r>
  <r>
    <d v="2019-04-16T00:00:00"/>
    <s v="AAPL"/>
    <s v="buy"/>
    <n v="1400"/>
    <n v="19"/>
    <s v="2019-04-16"/>
    <n v="199.46000699999999"/>
    <n v="201.36999499999999"/>
    <n v="198.55999800000001"/>
    <n v="199.25"/>
    <n v="198.48564099999999"/>
    <n v="25696400"/>
    <s v="AAPL"/>
    <x v="0"/>
    <s v="&gt;=$100.00"/>
    <n v="100"/>
    <n v="0.125"/>
    <n v="175"/>
    <n v="277879.89740000002"/>
    <s v="AAPL"/>
    <s v="Apple Inc."/>
    <s v="Information Technology"/>
    <s v="Technology Hardware, Storage &amp; Peripherals"/>
    <s v="Cupertino, California"/>
    <d v="1982-11-30T00:00:00"/>
    <n v="320193"/>
    <n v="1977"/>
  </r>
  <r>
    <d v="2019-06-24T00:00:00"/>
    <s v="AAPL"/>
    <s v="sell"/>
    <n v="2200"/>
    <n v="18"/>
    <s v="2019-06-24"/>
    <n v="198.53999300000001"/>
    <n v="200.16000399999999"/>
    <n v="198.16999799999999"/>
    <n v="198.58000200000001"/>
    <n v="198.58000200000001"/>
    <n v="18220400"/>
    <s v="AAPL"/>
    <x v="18"/>
    <s v="&gt;=$100.00"/>
    <n v="100"/>
    <n v="0.125"/>
    <n v="275"/>
    <n v="436876.00439999998"/>
    <s v="AAPL"/>
    <s v="Apple Inc."/>
    <s v="Information Technology"/>
    <s v="Technology Hardware, Storage &amp; Peripherals"/>
    <s v="Cupertino, California"/>
    <d v="1982-11-30T00:00:00"/>
    <n v="320193"/>
    <n v="1977"/>
  </r>
  <r>
    <d v="2019-06-24T00:00:00"/>
    <s v="AAPL"/>
    <s v="sell"/>
    <n v="700"/>
    <n v="11"/>
    <s v="2019-06-24"/>
    <n v="198.53999300000001"/>
    <n v="200.16000399999999"/>
    <n v="198.16999799999999"/>
    <n v="198.58000200000001"/>
    <n v="198.58000200000001"/>
    <n v="18220400"/>
    <s v="AAPL"/>
    <x v="1"/>
    <s v="&gt;=$100.00"/>
    <n v="100"/>
    <n v="0.125"/>
    <n v="87.5"/>
    <n v="139006.00140000001"/>
    <s v="AAPL"/>
    <s v="Apple Inc."/>
    <s v="Information Technology"/>
    <s v="Technology Hardware, Storage &amp; Peripherals"/>
    <s v="Cupertino, California"/>
    <d v="1982-11-30T00:00:00"/>
    <n v="320193"/>
    <n v="1977"/>
  </r>
  <r>
    <d v="2019-04-09T00:00:00"/>
    <s v="AAPL"/>
    <s v="sell"/>
    <n v="1600"/>
    <n v="10"/>
    <s v="2019-04-09"/>
    <n v="200.320007"/>
    <n v="202.85000600000001"/>
    <n v="199.229996"/>
    <n v="199.5"/>
    <n v="198.73468"/>
    <n v="35768200"/>
    <s v="AAPL"/>
    <x v="2"/>
    <s v="&gt;=$100.00"/>
    <n v="100"/>
    <n v="0.125"/>
    <n v="200"/>
    <n v="317975.48800000001"/>
    <s v="AAPL"/>
    <s v="Apple Inc."/>
    <s v="Information Technology"/>
    <s v="Technology Hardware, Storage &amp; Peripherals"/>
    <s v="Cupertino, California"/>
    <d v="1982-11-30T00:00:00"/>
    <n v="320193"/>
    <n v="1977"/>
  </r>
  <r>
    <d v="2019-04-09T00:00:00"/>
    <s v="AAPL"/>
    <s v="buy"/>
    <n v="1000"/>
    <n v="13"/>
    <s v="2019-04-09"/>
    <n v="200.320007"/>
    <n v="202.85000600000001"/>
    <n v="199.229996"/>
    <n v="199.5"/>
    <n v="198.73468"/>
    <n v="35768200"/>
    <s v="AAPL"/>
    <x v="13"/>
    <s v="&gt;=$100.00"/>
    <n v="100"/>
    <n v="0.125"/>
    <n v="125"/>
    <n v="198734.68"/>
    <s v="AAPL"/>
    <s v="Apple Inc."/>
    <s v="Information Technology"/>
    <s v="Technology Hardware, Storage &amp; Peripherals"/>
    <s v="Cupertino, California"/>
    <d v="1982-11-30T00:00:00"/>
    <n v="320193"/>
    <n v="1977"/>
  </r>
  <r>
    <d v="2019-04-09T00:00:00"/>
    <s v="AAPL"/>
    <s v="sell"/>
    <n v="1600"/>
    <n v="15"/>
    <s v="2019-04-09"/>
    <n v="200.320007"/>
    <n v="202.85000600000001"/>
    <n v="199.229996"/>
    <n v="199.5"/>
    <n v="198.73468"/>
    <n v="35768200"/>
    <s v="AAPL"/>
    <x v="9"/>
    <s v="&gt;=$100.00"/>
    <n v="100"/>
    <n v="0.125"/>
    <n v="200"/>
    <n v="317975.48800000001"/>
    <s v="AAPL"/>
    <s v="Apple Inc."/>
    <s v="Information Technology"/>
    <s v="Technology Hardware, Storage &amp; Peripherals"/>
    <s v="Cupertino, California"/>
    <d v="1982-11-30T00:00:00"/>
    <n v="320193"/>
    <n v="1977"/>
  </r>
  <r>
    <d v="2019-06-21T00:00:00"/>
    <s v="AAPL"/>
    <s v="sell"/>
    <n v="1000"/>
    <n v="8"/>
    <s v="2019-06-21"/>
    <n v="198.800003"/>
    <n v="200.85000600000001"/>
    <n v="198.14999399999999"/>
    <n v="198.779999"/>
    <n v="198.779999"/>
    <n v="47800600"/>
    <s v="AAPL"/>
    <x v="4"/>
    <s v="&gt;=$100.00"/>
    <n v="100"/>
    <n v="0.125"/>
    <n v="125"/>
    <n v="198779.99900000001"/>
    <s v="AAPL"/>
    <s v="Apple Inc."/>
    <s v="Information Technology"/>
    <s v="Technology Hardware, Storage &amp; Peripherals"/>
    <s v="Cupertino, California"/>
    <d v="1982-11-30T00:00:00"/>
    <n v="320193"/>
    <n v="1977"/>
  </r>
  <r>
    <d v="2019-06-21T00:00:00"/>
    <s v="AAPL"/>
    <s v="buy"/>
    <n v="700"/>
    <n v="13"/>
    <s v="2019-06-21"/>
    <n v="198.800003"/>
    <n v="200.85000600000001"/>
    <n v="198.14999399999999"/>
    <n v="198.779999"/>
    <n v="198.779999"/>
    <n v="47800600"/>
    <s v="AAPL"/>
    <x v="13"/>
    <s v="&gt;=$100.00"/>
    <n v="100"/>
    <n v="0.125"/>
    <n v="87.5"/>
    <n v="139145.9993"/>
    <s v="AAPL"/>
    <s v="Apple Inc."/>
    <s v="Information Technology"/>
    <s v="Technology Hardware, Storage &amp; Peripherals"/>
    <s v="Cupertino, California"/>
    <d v="1982-11-30T00:00:00"/>
    <n v="320193"/>
    <n v="1977"/>
  </r>
  <r>
    <d v="2019-06-20T00:00:00"/>
    <s v="AAPL"/>
    <s v="sell"/>
    <n v="400"/>
    <n v="4"/>
    <s v="2019-06-20"/>
    <n v="200.36999499999999"/>
    <n v="200.61000100000001"/>
    <n v="198.029999"/>
    <n v="199.46000699999999"/>
    <n v="199.46000699999999"/>
    <n v="21514000"/>
    <s v="AAPL"/>
    <x v="14"/>
    <s v="&gt;=$100.00"/>
    <n v="100"/>
    <n v="0.125"/>
    <n v="50"/>
    <n v="79784.002800000002"/>
    <s v="AAPL"/>
    <s v="Apple Inc."/>
    <s v="Information Technology"/>
    <s v="Technology Hardware, Storage &amp; Peripherals"/>
    <s v="Cupertino, California"/>
    <d v="1982-11-30T00:00:00"/>
    <n v="320193"/>
    <n v="1977"/>
  </r>
  <r>
    <d v="2019-06-20T00:00:00"/>
    <s v="AAPL"/>
    <s v="sell"/>
    <n v="100"/>
    <n v="3"/>
    <s v="2019-06-20"/>
    <n v="200.36999499999999"/>
    <n v="200.61000100000001"/>
    <n v="198.029999"/>
    <n v="199.46000699999999"/>
    <n v="199.46000699999999"/>
    <n v="21514000"/>
    <s v="AAPL"/>
    <x v="3"/>
    <s v="&gt;=$100.00"/>
    <n v="100"/>
    <n v="0.125"/>
    <n v="12.5"/>
    <n v="19946.000700000001"/>
    <s v="AAPL"/>
    <s v="Apple Inc."/>
    <s v="Information Technology"/>
    <s v="Technology Hardware, Storage &amp; Peripherals"/>
    <s v="Cupertino, California"/>
    <d v="1982-11-30T00:00:00"/>
    <n v="320193"/>
    <n v="1977"/>
  </r>
  <r>
    <d v="2019-06-26T00:00:00"/>
    <s v="AAPL"/>
    <s v="sell"/>
    <n v="300"/>
    <n v="2"/>
    <s v="2019-06-26"/>
    <n v="197.770004"/>
    <n v="200.990005"/>
    <n v="197.35000600000001"/>
    <n v="199.800003"/>
    <n v="199.800003"/>
    <n v="26067500"/>
    <s v="AAPL"/>
    <x v="10"/>
    <s v="&gt;=$100.00"/>
    <n v="100"/>
    <n v="0.125"/>
    <n v="37.5"/>
    <n v="59940.000899999999"/>
    <s v="AAPL"/>
    <s v="Apple Inc."/>
    <s v="Information Technology"/>
    <s v="Technology Hardware, Storage &amp; Peripherals"/>
    <s v="Cupertino, California"/>
    <d v="1982-11-30T00:00:00"/>
    <n v="320193"/>
    <n v="1977"/>
  </r>
  <r>
    <d v="2019-06-26T00:00:00"/>
    <s v="AAPL"/>
    <s v="sell"/>
    <n v="1300"/>
    <n v="15"/>
    <s v="2019-06-26"/>
    <n v="197.770004"/>
    <n v="200.990005"/>
    <n v="197.35000600000001"/>
    <n v="199.800003"/>
    <n v="199.800003"/>
    <n v="26067500"/>
    <s v="AAPL"/>
    <x v="9"/>
    <s v="&gt;=$100.00"/>
    <n v="100"/>
    <n v="0.125"/>
    <n v="162.5"/>
    <n v="259740.00390000001"/>
    <s v="AAPL"/>
    <s v="Apple Inc."/>
    <s v="Information Technology"/>
    <s v="Technology Hardware, Storage &amp; Peripherals"/>
    <s v="Cupertino, California"/>
    <d v="1982-11-30T00:00:00"/>
    <n v="320193"/>
    <n v="1977"/>
  </r>
  <r>
    <d v="2019-04-10T00:00:00"/>
    <s v="AAPL"/>
    <s v="buy"/>
    <n v="400"/>
    <n v="7"/>
    <s v="2019-04-10"/>
    <n v="198.679993"/>
    <n v="200.740005"/>
    <n v="198.179993"/>
    <n v="200.61999499999999"/>
    <n v="199.85037199999999"/>
    <n v="21695300"/>
    <s v="AAPL"/>
    <x v="7"/>
    <s v="&gt;=$100.00"/>
    <n v="100"/>
    <n v="0.125"/>
    <n v="50"/>
    <n v="79940.148799999995"/>
    <s v="AAPL"/>
    <s v="Apple Inc."/>
    <s v="Information Technology"/>
    <s v="Technology Hardware, Storage &amp; Peripherals"/>
    <s v="Cupertino, California"/>
    <d v="1982-11-30T00:00:00"/>
    <n v="320193"/>
    <n v="1977"/>
  </r>
  <r>
    <d v="2019-04-10T00:00:00"/>
    <s v="AAPL"/>
    <s v="sell"/>
    <n v="300"/>
    <n v="6"/>
    <s v="2019-04-10"/>
    <n v="198.679993"/>
    <n v="200.740005"/>
    <n v="198.179993"/>
    <n v="200.61999499999999"/>
    <n v="199.85037199999999"/>
    <n v="21695300"/>
    <s v="AAPL"/>
    <x v="5"/>
    <s v="&gt;=$100.00"/>
    <n v="100"/>
    <n v="0.125"/>
    <n v="37.5"/>
    <n v="59955.111599999997"/>
    <s v="AAPL"/>
    <s v="Apple Inc."/>
    <s v="Information Technology"/>
    <s v="Technology Hardware, Storage &amp; Peripherals"/>
    <s v="Cupertino, California"/>
    <d v="1982-11-30T00:00:00"/>
    <n v="320193"/>
    <n v="1977"/>
  </r>
  <r>
    <d v="2019-04-30T00:00:00"/>
    <s v="AAPL"/>
    <s v="sell"/>
    <n v="600"/>
    <n v="4"/>
    <s v="2019-04-30"/>
    <n v="203.05999800000001"/>
    <n v="203.39999399999999"/>
    <n v="199.11000100000001"/>
    <n v="200.66999799999999"/>
    <n v="199.900192"/>
    <n v="46534900"/>
    <s v="AAPL"/>
    <x v="14"/>
    <s v="&gt;=$100.00"/>
    <n v="100"/>
    <n v="0.125"/>
    <n v="75"/>
    <n v="119940.1152"/>
    <s v="AAPL"/>
    <s v="Apple Inc."/>
    <s v="Information Technology"/>
    <s v="Technology Hardware, Storage &amp; Peripherals"/>
    <s v="Cupertino, California"/>
    <d v="1982-11-30T00:00:00"/>
    <n v="320193"/>
    <n v="1977"/>
  </r>
  <r>
    <d v="2019-04-30T00:00:00"/>
    <s v="AAPL"/>
    <s v="buy"/>
    <n v="1100"/>
    <n v="17"/>
    <s v="2019-04-30"/>
    <n v="203.05999800000001"/>
    <n v="203.39999399999999"/>
    <n v="199.11000100000001"/>
    <n v="200.66999799999999"/>
    <n v="199.900192"/>
    <n v="46534900"/>
    <s v="AAPL"/>
    <x v="17"/>
    <s v="&gt;=$100.00"/>
    <n v="100"/>
    <n v="0.125"/>
    <n v="137.5"/>
    <n v="219890.21119999999"/>
    <s v="AAPL"/>
    <s v="Apple Inc."/>
    <s v="Information Technology"/>
    <s v="Technology Hardware, Storage &amp; Peripherals"/>
    <s v="Cupertino, California"/>
    <d v="1982-11-30T00:00:00"/>
    <n v="320193"/>
    <n v="1977"/>
  </r>
  <r>
    <d v="2019-04-30T00:00:00"/>
    <s v="AAPL"/>
    <s v="sell"/>
    <n v="1900"/>
    <n v="18"/>
    <s v="2019-04-30"/>
    <n v="203.05999800000001"/>
    <n v="203.39999399999999"/>
    <n v="199.11000100000001"/>
    <n v="200.66999799999999"/>
    <n v="199.900192"/>
    <n v="46534900"/>
    <s v="AAPL"/>
    <x v="18"/>
    <s v="&gt;=$100.00"/>
    <n v="100"/>
    <n v="0.125"/>
    <n v="237.5"/>
    <n v="379810.36479999998"/>
    <s v="AAPL"/>
    <s v="Apple Inc."/>
    <s v="Information Technology"/>
    <s v="Technology Hardware, Storage &amp; Peripherals"/>
    <s v="Cupertino, California"/>
    <d v="1982-11-30T00:00:00"/>
    <n v="320193"/>
    <n v="1977"/>
  </r>
  <r>
    <d v="2019-04-30T00:00:00"/>
    <s v="AAPL"/>
    <s v="buy"/>
    <n v="500"/>
    <n v="5"/>
    <s v="2019-04-30"/>
    <n v="203.05999800000001"/>
    <n v="203.39999399999999"/>
    <n v="199.11000100000001"/>
    <n v="200.66999799999999"/>
    <n v="199.900192"/>
    <n v="46534900"/>
    <s v="AAPL"/>
    <x v="12"/>
    <s v="&gt;=$100.00"/>
    <n v="100"/>
    <n v="0.125"/>
    <n v="62.5"/>
    <n v="99950.096000000005"/>
    <s v="AAPL"/>
    <s v="Apple Inc."/>
    <s v="Information Technology"/>
    <s v="Technology Hardware, Storage &amp; Peripherals"/>
    <s v="Cupertino, California"/>
    <d v="1982-11-30T00:00:00"/>
    <n v="320193"/>
    <n v="1977"/>
  </r>
  <r>
    <d v="2019-05-09T00:00:00"/>
    <s v="AAPL"/>
    <s v="sell"/>
    <n v="300"/>
    <n v="3"/>
    <s v="2019-05-09"/>
    <n v="200.39999399999999"/>
    <n v="201.679993"/>
    <n v="196.66000399999999"/>
    <n v="200.720001"/>
    <n v="199.949997"/>
    <n v="34908600"/>
    <s v="AAPL"/>
    <x v="3"/>
    <s v="&gt;=$100.00"/>
    <n v="100"/>
    <n v="0.125"/>
    <n v="37.5"/>
    <n v="59984.999100000001"/>
    <s v="AAPL"/>
    <s v="Apple Inc."/>
    <s v="Information Technology"/>
    <s v="Technology Hardware, Storage &amp; Peripherals"/>
    <s v="Cupertino, California"/>
    <d v="1982-11-30T00:00:00"/>
    <n v="320193"/>
    <n v="1977"/>
  </r>
  <r>
    <d v="2019-05-07T00:00:00"/>
    <s v="AAPL"/>
    <s v="buy"/>
    <n v="100"/>
    <n v="2"/>
    <s v="2019-05-07"/>
    <n v="205.88000500000001"/>
    <n v="207.41999799999999"/>
    <n v="200.83000200000001"/>
    <n v="202.86000100000001"/>
    <n v="202.08178699999999"/>
    <n v="38763700"/>
    <s v="AAPL"/>
    <x v="10"/>
    <s v="&gt;=$100.00"/>
    <n v="100"/>
    <n v="0.125"/>
    <n v="12.5"/>
    <n v="20208.1787"/>
    <s v="AAPL"/>
    <s v="Apple Inc."/>
    <s v="Information Technology"/>
    <s v="Technology Hardware, Storage &amp; Peripherals"/>
    <s v="Cupertino, California"/>
    <d v="1982-11-30T00:00:00"/>
    <n v="320193"/>
    <n v="1977"/>
  </r>
  <r>
    <d v="2019-05-08T00:00:00"/>
    <s v="AAPL"/>
    <s v="sell"/>
    <n v="500"/>
    <n v="7"/>
    <s v="2019-05-08"/>
    <n v="201.89999399999999"/>
    <n v="205.33999600000001"/>
    <n v="201.75"/>
    <n v="202.89999399999999"/>
    <n v="202.12162799999999"/>
    <n v="26339500"/>
    <s v="AAPL"/>
    <x v="7"/>
    <s v="&gt;=$100.00"/>
    <n v="100"/>
    <n v="0.125"/>
    <n v="62.5"/>
    <n v="101060.814"/>
    <s v="AAPL"/>
    <s v="Apple Inc."/>
    <s v="Information Technology"/>
    <s v="Technology Hardware, Storage &amp; Peripherals"/>
    <s v="Cupertino, California"/>
    <d v="1982-11-30T00:00:00"/>
    <n v="320193"/>
    <n v="1977"/>
  </r>
  <r>
    <d v="2019-05-08T00:00:00"/>
    <s v="AAPL"/>
    <s v="sell"/>
    <n v="1100"/>
    <n v="12"/>
    <s v="2019-05-08"/>
    <n v="201.89999399999999"/>
    <n v="205.33999600000001"/>
    <n v="201.75"/>
    <n v="202.89999399999999"/>
    <n v="202.12162799999999"/>
    <n v="26339500"/>
    <s v="AAPL"/>
    <x v="11"/>
    <s v="&gt;=$100.00"/>
    <n v="100"/>
    <n v="0.125"/>
    <n v="137.5"/>
    <n v="222333.79079999999"/>
    <s v="AAPL"/>
    <s v="Apple Inc."/>
    <s v="Information Technology"/>
    <s v="Technology Hardware, Storage &amp; Peripherals"/>
    <s v="Cupertino, California"/>
    <d v="1982-11-30T00:00:00"/>
    <n v="320193"/>
    <n v="1977"/>
  </r>
  <r>
    <d v="2019-04-18T00:00:00"/>
    <s v="AAPL"/>
    <s v="sell"/>
    <n v="1500"/>
    <n v="18"/>
    <s v="2019-04-18"/>
    <n v="203.11999499999999"/>
    <n v="204.14999399999999"/>
    <n v="202.520004"/>
    <n v="203.86000100000001"/>
    <n v="203.077957"/>
    <n v="24195800"/>
    <s v="AAPL"/>
    <x v="18"/>
    <s v="&gt;=$100.00"/>
    <n v="100"/>
    <n v="0.125"/>
    <n v="187.5"/>
    <n v="304616.93550000002"/>
    <s v="AAPL"/>
    <s v="Apple Inc."/>
    <s v="Information Technology"/>
    <s v="Technology Hardware, Storage &amp; Peripherals"/>
    <s v="Cupertino, California"/>
    <d v="1982-11-30T00:00:00"/>
    <n v="320193"/>
    <n v="1977"/>
  </r>
  <r>
    <d v="2019-04-18T00:00:00"/>
    <s v="AAPL"/>
    <s v="sell"/>
    <n v="300"/>
    <n v="4"/>
    <s v="2019-04-18"/>
    <n v="203.11999499999999"/>
    <n v="204.14999399999999"/>
    <n v="202.520004"/>
    <n v="203.86000100000001"/>
    <n v="203.077957"/>
    <n v="24195800"/>
    <s v="AAPL"/>
    <x v="14"/>
    <s v="&gt;=$100.00"/>
    <n v="100"/>
    <n v="0.125"/>
    <n v="37.5"/>
    <n v="60923.3871"/>
    <s v="AAPL"/>
    <s v="Apple Inc."/>
    <s v="Information Technology"/>
    <s v="Technology Hardware, Storage &amp; Peripherals"/>
    <s v="Cupertino, California"/>
    <d v="1982-11-30T00:00:00"/>
    <n v="320193"/>
    <n v="1977"/>
  </r>
  <r>
    <d v="2019-04-26T00:00:00"/>
    <s v="AAPL"/>
    <s v="sell"/>
    <n v="1000"/>
    <n v="11"/>
    <s v="2019-04-26"/>
    <n v="204.89999399999999"/>
    <n v="205"/>
    <n v="202.11999499999999"/>
    <n v="204.300003"/>
    <n v="203.516266"/>
    <n v="18649100"/>
    <s v="AAPL"/>
    <x v="1"/>
    <s v="&gt;=$100.00"/>
    <n v="100"/>
    <n v="0.125"/>
    <n v="125"/>
    <n v="203516.266"/>
    <s v="AAPL"/>
    <s v="Apple Inc."/>
    <s v="Information Technology"/>
    <s v="Technology Hardware, Storage &amp; Peripherals"/>
    <s v="Cupertino, California"/>
    <d v="1982-11-30T00:00:00"/>
    <n v="320193"/>
    <n v="1977"/>
  </r>
  <r>
    <d v="2019-04-26T00:00:00"/>
    <s v="AAPL"/>
    <s v="buy"/>
    <n v="500"/>
    <n v="4"/>
    <s v="2019-04-26"/>
    <n v="204.89999399999999"/>
    <n v="205"/>
    <n v="202.11999499999999"/>
    <n v="204.300003"/>
    <n v="203.516266"/>
    <n v="18649100"/>
    <s v="AAPL"/>
    <x v="14"/>
    <s v="&gt;=$100.00"/>
    <n v="100"/>
    <n v="0.125"/>
    <n v="62.5"/>
    <n v="101758.133"/>
    <s v="AAPL"/>
    <s v="Apple Inc."/>
    <s v="Information Technology"/>
    <s v="Technology Hardware, Storage &amp; Peripherals"/>
    <s v="Cupertino, California"/>
    <d v="1982-11-30T00:00:00"/>
    <n v="320193"/>
    <n v="1977"/>
  </r>
  <r>
    <d v="2019-04-22T00:00:00"/>
    <s v="AAPL"/>
    <s v="buy"/>
    <n v="900"/>
    <n v="13"/>
    <s v="2019-04-22"/>
    <n v="202.83000200000001"/>
    <n v="204.94000199999999"/>
    <n v="202.33999600000001"/>
    <n v="204.529999"/>
    <n v="203.74537699999999"/>
    <n v="19439500"/>
    <s v="AAPL"/>
    <x v="13"/>
    <s v="&gt;=$100.00"/>
    <n v="100"/>
    <n v="0.125"/>
    <n v="112.5"/>
    <n v="183370.83929999999"/>
    <s v="AAPL"/>
    <s v="Apple Inc."/>
    <s v="Information Technology"/>
    <s v="Technology Hardware, Storage &amp; Peripherals"/>
    <s v="Cupertino, California"/>
    <d v="1982-11-30T00:00:00"/>
    <n v="320193"/>
    <n v="1977"/>
  </r>
  <r>
    <d v="2019-04-22T00:00:00"/>
    <s v="AAPL"/>
    <s v="buy"/>
    <n v="300"/>
    <n v="3"/>
    <s v="2019-04-22"/>
    <n v="202.83000200000001"/>
    <n v="204.94000199999999"/>
    <n v="202.33999600000001"/>
    <n v="204.529999"/>
    <n v="203.74537699999999"/>
    <n v="19439500"/>
    <s v="AAPL"/>
    <x v="3"/>
    <s v="&gt;=$100.00"/>
    <n v="100"/>
    <n v="0.125"/>
    <n v="37.5"/>
    <n v="61123.613100000002"/>
    <s v="AAPL"/>
    <s v="Apple Inc."/>
    <s v="Information Technology"/>
    <s v="Technology Hardware, Storage &amp; Peripherals"/>
    <s v="Cupertino, California"/>
    <d v="1982-11-30T00:00:00"/>
    <n v="320193"/>
    <n v="1977"/>
  </r>
  <r>
    <d v="2019-04-22T00:00:00"/>
    <s v="AAPL"/>
    <s v="sell"/>
    <n v="200"/>
    <n v="7"/>
    <s v="2019-04-22"/>
    <n v="202.83000200000001"/>
    <n v="204.94000199999999"/>
    <n v="202.33999600000001"/>
    <n v="204.529999"/>
    <n v="203.74537699999999"/>
    <n v="19439500"/>
    <s v="AAPL"/>
    <x v="7"/>
    <s v="&gt;=$100.00"/>
    <n v="100"/>
    <n v="0.125"/>
    <n v="25"/>
    <n v="40749.075400000002"/>
    <s v="AAPL"/>
    <s v="Apple Inc."/>
    <s v="Information Technology"/>
    <s v="Technology Hardware, Storage &amp; Peripherals"/>
    <s v="Cupertino, California"/>
    <d v="1982-11-30T00:00:00"/>
    <n v="320193"/>
    <n v="1977"/>
  </r>
  <r>
    <d v="2019-04-22T00:00:00"/>
    <s v="AAPL"/>
    <s v="buy"/>
    <n v="1600"/>
    <n v="14"/>
    <s v="2019-04-22"/>
    <n v="202.83000200000001"/>
    <n v="204.94000199999999"/>
    <n v="202.33999600000001"/>
    <n v="204.529999"/>
    <n v="203.74537699999999"/>
    <n v="19439500"/>
    <s v="AAPL"/>
    <x v="16"/>
    <s v="&gt;=$100.00"/>
    <n v="100"/>
    <n v="0.125"/>
    <n v="200"/>
    <n v="325992.60320000001"/>
    <s v="AAPL"/>
    <s v="Apple Inc."/>
    <s v="Information Technology"/>
    <s v="Technology Hardware, Storage &amp; Peripherals"/>
    <s v="Cupertino, California"/>
    <d v="1982-11-30T00:00:00"/>
    <n v="320193"/>
    <n v="1977"/>
  </r>
  <r>
    <d v="2019-04-22T00:00:00"/>
    <s v="AAPL"/>
    <s v="buy"/>
    <n v="1300"/>
    <n v="10"/>
    <s v="2019-04-22"/>
    <n v="202.83000200000001"/>
    <n v="204.94000199999999"/>
    <n v="202.33999600000001"/>
    <n v="204.529999"/>
    <n v="203.74537699999999"/>
    <n v="19439500"/>
    <s v="AAPL"/>
    <x v="2"/>
    <s v="&gt;=$100.00"/>
    <n v="100"/>
    <n v="0.125"/>
    <n v="162.5"/>
    <n v="264868.9901"/>
    <s v="AAPL"/>
    <s v="Apple Inc."/>
    <s v="Information Technology"/>
    <s v="Technology Hardware, Storage &amp; Peripherals"/>
    <s v="Cupertino, California"/>
    <d v="1982-11-30T00:00:00"/>
    <n v="320193"/>
    <n v="1977"/>
  </r>
  <r>
    <d v="2019-04-29T00:00:00"/>
    <s v="AAPL"/>
    <s v="buy"/>
    <n v="700"/>
    <n v="7"/>
    <s v="2019-04-29"/>
    <n v="204.39999399999999"/>
    <n v="205.970001"/>
    <n v="203.86000100000001"/>
    <n v="204.61000100000001"/>
    <n v="203.825073"/>
    <n v="22204700"/>
    <s v="AAPL"/>
    <x v="7"/>
    <s v="&gt;=$100.00"/>
    <n v="100"/>
    <n v="0.125"/>
    <n v="87.5"/>
    <n v="142677.55110000001"/>
    <s v="AAPL"/>
    <s v="Apple Inc."/>
    <s v="Information Technology"/>
    <s v="Technology Hardware, Storage &amp; Peripherals"/>
    <s v="Cupertino, California"/>
    <d v="1982-11-30T00:00:00"/>
    <n v="320193"/>
    <n v="1977"/>
  </r>
  <r>
    <d v="2019-04-25T00:00:00"/>
    <s v="AAPL"/>
    <s v="buy"/>
    <n v="1600"/>
    <n v="14"/>
    <s v="2019-04-25"/>
    <n v="206.83000200000001"/>
    <n v="207.759995"/>
    <n v="205.11999499999999"/>
    <n v="205.279999"/>
    <n v="204.49250799999999"/>
    <n v="18543200"/>
    <s v="AAPL"/>
    <x v="16"/>
    <s v="&gt;=$100.00"/>
    <n v="100"/>
    <n v="0.125"/>
    <n v="200"/>
    <n v="327188.01280000003"/>
    <s v="AAPL"/>
    <s v="Apple Inc."/>
    <s v="Information Technology"/>
    <s v="Technology Hardware, Storage &amp; Peripherals"/>
    <s v="Cupertino, California"/>
    <d v="1982-11-30T00:00:00"/>
    <n v="320193"/>
    <n v="1977"/>
  </r>
  <r>
    <d v="2019-04-24T00:00:00"/>
    <s v="AAPL"/>
    <s v="buy"/>
    <n v="900"/>
    <n v="7"/>
    <s v="2019-04-24"/>
    <n v="207.36000100000001"/>
    <n v="208.479996"/>
    <n v="207.050003"/>
    <n v="207.16000399999999"/>
    <n v="206.365295"/>
    <n v="17540600"/>
    <s v="AAPL"/>
    <x v="7"/>
    <s v="&gt;=$100.00"/>
    <n v="100"/>
    <n v="0.125"/>
    <n v="112.5"/>
    <n v="185728.76550000001"/>
    <s v="AAPL"/>
    <s v="Apple Inc."/>
    <s v="Information Technology"/>
    <s v="Technology Hardware, Storage &amp; Peripherals"/>
    <s v="Cupertino, California"/>
    <d v="1982-11-30T00:00:00"/>
    <n v="320193"/>
    <n v="1977"/>
  </r>
  <r>
    <d v="2019-04-24T00:00:00"/>
    <s v="AAPL"/>
    <s v="buy"/>
    <n v="1500"/>
    <n v="20"/>
    <s v="2019-04-24"/>
    <n v="207.36000100000001"/>
    <n v="208.479996"/>
    <n v="207.050003"/>
    <n v="207.16000399999999"/>
    <n v="206.365295"/>
    <n v="17540600"/>
    <s v="AAPL"/>
    <x v="15"/>
    <s v="&gt;=$100.00"/>
    <n v="100"/>
    <n v="0.125"/>
    <n v="187.5"/>
    <n v="309547.9425"/>
    <s v="AAPL"/>
    <s v="Apple Inc."/>
    <s v="Information Technology"/>
    <s v="Technology Hardware, Storage &amp; Peripherals"/>
    <s v="Cupertino, California"/>
    <d v="1982-11-30T00:00:00"/>
    <n v="320193"/>
    <n v="1977"/>
  </r>
  <r>
    <d v="2019-04-24T00:00:00"/>
    <s v="AAPL"/>
    <s v="sell"/>
    <n v="1300"/>
    <n v="9"/>
    <s v="2019-04-24"/>
    <n v="207.36000100000001"/>
    <n v="208.479996"/>
    <n v="207.050003"/>
    <n v="207.16000399999999"/>
    <n v="206.365295"/>
    <n v="17540600"/>
    <s v="AAPL"/>
    <x v="6"/>
    <s v="&gt;=$100.00"/>
    <n v="100"/>
    <n v="0.125"/>
    <n v="162.5"/>
    <n v="268274.8835"/>
    <s v="AAPL"/>
    <s v="Apple Inc."/>
    <s v="Information Technology"/>
    <s v="Technology Hardware, Storage &amp; Peripherals"/>
    <s v="Cupertino, California"/>
    <d v="1982-11-30T00:00:00"/>
    <n v="320193"/>
    <n v="1977"/>
  </r>
  <r>
    <d v="2019-04-24T00:00:00"/>
    <s v="AAPL"/>
    <s v="buy"/>
    <n v="700"/>
    <n v="16"/>
    <s v="2019-04-24"/>
    <n v="207.36000100000001"/>
    <n v="208.479996"/>
    <n v="207.050003"/>
    <n v="207.16000399999999"/>
    <n v="206.365295"/>
    <n v="17540600"/>
    <s v="AAPL"/>
    <x v="8"/>
    <s v="&gt;=$100.00"/>
    <n v="100"/>
    <n v="0.125"/>
    <n v="87.5"/>
    <n v="144455.7065"/>
    <s v="AAPL"/>
    <s v="Apple Inc."/>
    <s v="Information Technology"/>
    <s v="Technology Hardware, Storage &amp; Peripherals"/>
    <s v="Cupertino, California"/>
    <d v="1982-11-30T00:00:00"/>
    <n v="320193"/>
    <n v="1977"/>
  </r>
  <r>
    <d v="2019-04-23T00:00:00"/>
    <s v="AAPL"/>
    <s v="sell"/>
    <n v="1800"/>
    <n v="18"/>
    <s v="2019-04-23"/>
    <n v="204.429993"/>
    <n v="207.75"/>
    <n v="203.89999399999999"/>
    <n v="207.479996"/>
    <n v="206.68405200000001"/>
    <n v="23323000"/>
    <s v="AAPL"/>
    <x v="18"/>
    <s v="&gt;=$100.00"/>
    <n v="100"/>
    <n v="0.125"/>
    <n v="225"/>
    <n v="372031.29359999998"/>
    <s v="AAPL"/>
    <s v="Apple Inc."/>
    <s v="Information Technology"/>
    <s v="Technology Hardware, Storage &amp; Peripherals"/>
    <s v="Cupertino, California"/>
    <d v="1982-11-30T00:00:00"/>
    <n v="320193"/>
    <n v="1977"/>
  </r>
  <r>
    <d v="2019-05-06T00:00:00"/>
    <s v="AAPL"/>
    <s v="buy"/>
    <n v="500"/>
    <n v="7"/>
    <s v="2019-05-06"/>
    <n v="204.28999300000001"/>
    <n v="208.83999600000001"/>
    <n v="203.5"/>
    <n v="208.479996"/>
    <n v="207.68022199999999"/>
    <n v="32443100"/>
    <s v="AAPL"/>
    <x v="7"/>
    <s v="&gt;=$100.00"/>
    <n v="100"/>
    <n v="0.125"/>
    <n v="62.5"/>
    <n v="103840.111"/>
    <s v="AAPL"/>
    <s v="Apple Inc."/>
    <s v="Information Technology"/>
    <s v="Technology Hardware, Storage &amp; Peripherals"/>
    <s v="Cupertino, California"/>
    <d v="1982-11-30T00:00:00"/>
    <n v="320193"/>
    <n v="1977"/>
  </r>
  <r>
    <d v="2019-05-02T00:00:00"/>
    <s v="AAPL"/>
    <s v="sell"/>
    <n v="3200"/>
    <n v="20"/>
    <s v="2019-05-02"/>
    <n v="209.83999600000001"/>
    <n v="212.64999399999999"/>
    <n v="208.13000500000001"/>
    <n v="209.14999399999999"/>
    <n v="208.347656"/>
    <n v="31996300"/>
    <s v="AAPL"/>
    <x v="15"/>
    <s v="&gt;=$100.00"/>
    <n v="100"/>
    <n v="0.125"/>
    <n v="400"/>
    <n v="666712.49919999996"/>
    <s v="AAPL"/>
    <s v="Apple Inc."/>
    <s v="Information Technology"/>
    <s v="Technology Hardware, Storage &amp; Peripherals"/>
    <s v="Cupertino, California"/>
    <d v="1982-11-30T00:00:00"/>
    <n v="320193"/>
    <n v="1977"/>
  </r>
  <r>
    <d v="2019-05-02T00:00:00"/>
    <s v="AAPL"/>
    <s v="buy"/>
    <n v="1800"/>
    <n v="17"/>
    <s v="2019-05-02"/>
    <n v="209.83999600000001"/>
    <n v="212.64999399999999"/>
    <n v="208.13000500000001"/>
    <n v="209.14999399999999"/>
    <n v="208.347656"/>
    <n v="31996300"/>
    <s v="AAPL"/>
    <x v="17"/>
    <s v="&gt;=$100.00"/>
    <n v="100"/>
    <n v="0.125"/>
    <n v="225"/>
    <n v="375025.78080000001"/>
    <s v="AAPL"/>
    <s v="Apple Inc."/>
    <s v="Information Technology"/>
    <s v="Technology Hardware, Storage &amp; Peripherals"/>
    <s v="Cupertino, California"/>
    <d v="1982-11-30T00:00:00"/>
    <n v="320193"/>
    <n v="1977"/>
  </r>
  <r>
    <d v="2019-05-01T00:00:00"/>
    <s v="AAPL"/>
    <s v="sell"/>
    <n v="100"/>
    <n v="3"/>
    <s v="2019-05-01"/>
    <n v="209.88000500000001"/>
    <n v="215.30999800000001"/>
    <n v="209.229996"/>
    <n v="210.520004"/>
    <n v="209.712402"/>
    <n v="64827300"/>
    <s v="AAPL"/>
    <x v="3"/>
    <s v="&gt;=$100.00"/>
    <n v="100"/>
    <n v="0.125"/>
    <n v="12.5"/>
    <n v="20971.2402"/>
    <s v="AAPL"/>
    <s v="Apple Inc."/>
    <s v="Information Technology"/>
    <s v="Technology Hardware, Storage &amp; Peripherals"/>
    <s v="Cupertino, California"/>
    <d v="1982-11-30T00:00:00"/>
    <n v="320193"/>
    <n v="1977"/>
  </r>
  <r>
    <d v="2019-05-01T00:00:00"/>
    <s v="AAPL"/>
    <s v="buy"/>
    <n v="3600"/>
    <n v="20"/>
    <s v="2019-05-01"/>
    <n v="209.88000500000001"/>
    <n v="215.30999800000001"/>
    <n v="209.229996"/>
    <n v="210.520004"/>
    <n v="209.712402"/>
    <n v="64827300"/>
    <s v="AAPL"/>
    <x v="15"/>
    <s v="&gt;=$100.00"/>
    <n v="100"/>
    <n v="0.125"/>
    <n v="450"/>
    <n v="754964.64720000001"/>
    <s v="AAPL"/>
    <s v="Apple Inc."/>
    <s v="Information Technology"/>
    <s v="Technology Hardware, Storage &amp; Peripherals"/>
    <s v="Cupertino, California"/>
    <d v="1982-11-30T00:00:00"/>
    <n v="320193"/>
    <n v="1977"/>
  </r>
  <r>
    <d v="2019-05-03T00:00:00"/>
    <s v="AAPL"/>
    <s v="buy"/>
    <n v="2900"/>
    <n v="18"/>
    <s v="2019-05-03"/>
    <n v="210.88999899999999"/>
    <n v="211.83999600000001"/>
    <n v="210.229996"/>
    <n v="211.75"/>
    <n v="210.93768299999999"/>
    <n v="20892400"/>
    <s v="AAPL"/>
    <x v="18"/>
    <s v="&gt;=$100.00"/>
    <n v="100"/>
    <n v="0.125"/>
    <n v="362.5"/>
    <n v="611719.2807"/>
    <s v="AAPL"/>
    <s v="Apple Inc."/>
    <s v="Information Technology"/>
    <s v="Technology Hardware, Storage &amp; Peripherals"/>
    <s v="Cupertino, California"/>
    <d v="1982-11-30T00:00:00"/>
    <n v="320193"/>
    <n v="1977"/>
  </r>
  <r>
    <d v="2019-05-03T00:00:00"/>
    <s v="AAPL"/>
    <s v="buy"/>
    <n v="1700"/>
    <n v="10"/>
    <s v="2019-05-03"/>
    <n v="210.88999899999999"/>
    <n v="211.83999600000001"/>
    <n v="210.229996"/>
    <n v="211.75"/>
    <n v="210.93768299999999"/>
    <n v="20892400"/>
    <s v="AAPL"/>
    <x v="2"/>
    <s v="&gt;=$100.00"/>
    <n v="100"/>
    <n v="0.125"/>
    <n v="212.5"/>
    <n v="358594.06109999999"/>
    <s v="AAPL"/>
    <s v="Apple Inc."/>
    <s v="Information Technology"/>
    <s v="Technology Hardware, Storage &amp; Peripherals"/>
    <s v="Cupertino, California"/>
    <d v="1982-11-30T00:00:00"/>
    <n v="320193"/>
    <n v="1977"/>
  </r>
  <r>
    <d v="2019-05-22T00:00:00"/>
    <s v="HD"/>
    <s v="sell"/>
    <n v="1700"/>
    <n v="20"/>
    <s v="2019-05-22"/>
    <n v="190.490005"/>
    <n v="192.220001"/>
    <n v="188.050003"/>
    <n v="188.91000399999999"/>
    <n v="187.59416200000001"/>
    <n v="5706000"/>
    <s v="HD"/>
    <x v="15"/>
    <s v="&gt;=$100.00"/>
    <n v="100"/>
    <n v="0.125"/>
    <n v="212.5"/>
    <n v="318910.07539999997"/>
    <s v="HD"/>
    <s v="Home Depot"/>
    <s v="Consumer Discretionary"/>
    <s v="Home Improvement Retail"/>
    <s v="Atlanta, Georgia"/>
    <d v="1988-03-31T00:00:00"/>
    <n v="354950"/>
    <m/>
  </r>
  <r>
    <d v="2019-05-22T00:00:00"/>
    <s v="HD"/>
    <s v="buy"/>
    <n v="800"/>
    <n v="7"/>
    <s v="2019-05-22"/>
    <n v="190.490005"/>
    <n v="192.220001"/>
    <n v="188.050003"/>
    <n v="188.91000399999999"/>
    <n v="187.59416200000001"/>
    <n v="5706000"/>
    <s v="HD"/>
    <x v="7"/>
    <s v="&gt;=$100.00"/>
    <n v="100"/>
    <n v="0.125"/>
    <n v="100"/>
    <n v="150075.3296"/>
    <s v="HD"/>
    <s v="Home Depot"/>
    <s v="Consumer Discretionary"/>
    <s v="Home Improvement Retail"/>
    <s v="Atlanta, Georgia"/>
    <d v="1988-03-31T00:00:00"/>
    <n v="354950"/>
    <m/>
  </r>
  <r>
    <d v="2019-05-22T00:00:00"/>
    <s v="HD"/>
    <s v="sell"/>
    <n v="600"/>
    <n v="5"/>
    <s v="2019-05-22"/>
    <n v="190.490005"/>
    <n v="192.220001"/>
    <n v="188.050003"/>
    <n v="188.91000399999999"/>
    <n v="187.59416200000001"/>
    <n v="5706000"/>
    <s v="HD"/>
    <x v="12"/>
    <s v="&gt;=$100.00"/>
    <n v="100"/>
    <n v="0.125"/>
    <n v="75"/>
    <n v="112556.4972"/>
    <s v="HD"/>
    <s v="Home Depot"/>
    <s v="Consumer Discretionary"/>
    <s v="Home Improvement Retail"/>
    <s v="Atlanta, Georgia"/>
    <d v="1988-03-31T00:00:00"/>
    <n v="354950"/>
    <m/>
  </r>
  <r>
    <d v="2019-06-03T00:00:00"/>
    <s v="HD"/>
    <s v="sell"/>
    <n v="500"/>
    <n v="5"/>
    <s v="2019-06-03"/>
    <n v="189.520004"/>
    <n v="191.86999499999999"/>
    <n v="188.75"/>
    <n v="189.570007"/>
    <n v="188.249573"/>
    <n v="4620200"/>
    <s v="HD"/>
    <x v="12"/>
    <s v="&gt;=$100.00"/>
    <n v="100"/>
    <n v="0.125"/>
    <n v="62.5"/>
    <n v="94124.786500000002"/>
    <s v="HD"/>
    <s v="Home Depot"/>
    <s v="Consumer Discretionary"/>
    <s v="Home Improvement Retail"/>
    <s v="Atlanta, Georgia"/>
    <d v="1988-03-31T00:00:00"/>
    <n v="354950"/>
    <m/>
  </r>
  <r>
    <d v="2019-06-03T00:00:00"/>
    <s v="HD"/>
    <s v="buy"/>
    <n v="800"/>
    <n v="7"/>
    <s v="2019-06-03"/>
    <n v="189.520004"/>
    <n v="191.86999499999999"/>
    <n v="188.75"/>
    <n v="189.570007"/>
    <n v="188.249573"/>
    <n v="4620200"/>
    <s v="HD"/>
    <x v="7"/>
    <s v="&gt;=$100.00"/>
    <n v="100"/>
    <n v="0.125"/>
    <n v="100"/>
    <n v="150599.65839999999"/>
    <s v="HD"/>
    <s v="Home Depot"/>
    <s v="Consumer Discretionary"/>
    <s v="Home Improvement Retail"/>
    <s v="Atlanta, Georgia"/>
    <d v="1988-03-31T00:00:00"/>
    <n v="354950"/>
    <m/>
  </r>
  <r>
    <d v="2019-05-31T00:00:00"/>
    <s v="HD"/>
    <s v="buy"/>
    <n v="400"/>
    <n v="9"/>
    <s v="2019-05-31"/>
    <n v="189.63999899999999"/>
    <n v="190.28999300000001"/>
    <n v="188.66000399999999"/>
    <n v="189.85000600000001"/>
    <n v="188.52761799999999"/>
    <n v="3681500"/>
    <s v="HD"/>
    <x v="6"/>
    <s v="&gt;=$100.00"/>
    <n v="100"/>
    <n v="0.125"/>
    <n v="50"/>
    <n v="75411.047200000001"/>
    <s v="HD"/>
    <s v="Home Depot"/>
    <s v="Consumer Discretionary"/>
    <s v="Home Improvement Retail"/>
    <s v="Atlanta, Georgia"/>
    <d v="1988-03-31T00:00:00"/>
    <n v="354950"/>
    <m/>
  </r>
  <r>
    <d v="2019-05-31T00:00:00"/>
    <s v="HD"/>
    <s v="sell"/>
    <n v="1100"/>
    <n v="8"/>
    <s v="2019-05-31"/>
    <n v="189.63999899999999"/>
    <n v="190.28999300000001"/>
    <n v="188.66000399999999"/>
    <n v="189.85000600000001"/>
    <n v="188.52761799999999"/>
    <n v="3681500"/>
    <s v="HD"/>
    <x v="4"/>
    <s v="&gt;=$100.00"/>
    <n v="100"/>
    <n v="0.125"/>
    <n v="137.5"/>
    <n v="207380.3798"/>
    <s v="HD"/>
    <s v="Home Depot"/>
    <s v="Consumer Discretionary"/>
    <s v="Home Improvement Retail"/>
    <s v="Atlanta, Georgia"/>
    <d v="1988-03-31T00:00:00"/>
    <n v="354950"/>
    <m/>
  </r>
  <r>
    <d v="2019-05-29T00:00:00"/>
    <s v="HD"/>
    <s v="sell"/>
    <n v="1600"/>
    <n v="19"/>
    <s v="2019-05-29"/>
    <n v="190.279999"/>
    <n v="191.88000500000001"/>
    <n v="188.029999"/>
    <n v="189.990005"/>
    <n v="188.666641"/>
    <n v="4569900"/>
    <s v="HD"/>
    <x v="0"/>
    <s v="&gt;=$100.00"/>
    <n v="100"/>
    <n v="0.125"/>
    <n v="200"/>
    <n v="301866.62560000003"/>
    <s v="HD"/>
    <s v="Home Depot"/>
    <s v="Consumer Discretionary"/>
    <s v="Home Improvement Retail"/>
    <s v="Atlanta, Georgia"/>
    <d v="1988-03-31T00:00:00"/>
    <n v="354950"/>
    <m/>
  </r>
  <r>
    <d v="2019-05-13T00:00:00"/>
    <s v="HD"/>
    <s v="sell"/>
    <n v="2100"/>
    <n v="20"/>
    <s v="2019-05-13"/>
    <n v="191"/>
    <n v="191.66000399999999"/>
    <n v="189.13999899999999"/>
    <n v="190.33999600000001"/>
    <n v="189.01419100000001"/>
    <n v="3325900"/>
    <s v="HD"/>
    <x v="15"/>
    <s v="&gt;=$100.00"/>
    <n v="100"/>
    <n v="0.125"/>
    <n v="262.5"/>
    <n v="396929.80109999998"/>
    <s v="HD"/>
    <s v="Home Depot"/>
    <s v="Consumer Discretionary"/>
    <s v="Home Improvement Retail"/>
    <s v="Atlanta, Georgia"/>
    <d v="1988-03-31T00:00:00"/>
    <n v="354950"/>
    <m/>
  </r>
  <r>
    <d v="2019-05-20T00:00:00"/>
    <s v="HD"/>
    <s v="buy"/>
    <n v="1400"/>
    <n v="17"/>
    <s v="2019-05-20"/>
    <n v="191.13000500000001"/>
    <n v="192.86000100000001"/>
    <n v="190.61000100000001"/>
    <n v="190.949997"/>
    <n v="189.61994899999999"/>
    <n v="4782800"/>
    <s v="HD"/>
    <x v="17"/>
    <s v="&gt;=$100.00"/>
    <n v="100"/>
    <n v="0.125"/>
    <n v="175"/>
    <n v="265467.92859999998"/>
    <s v="HD"/>
    <s v="Home Depot"/>
    <s v="Consumer Discretionary"/>
    <s v="Home Improvement Retail"/>
    <s v="Atlanta, Georgia"/>
    <d v="1988-03-31T00:00:00"/>
    <n v="354950"/>
    <m/>
  </r>
  <r>
    <d v="2019-05-20T00:00:00"/>
    <s v="HD"/>
    <s v="sell"/>
    <n v="1900"/>
    <n v="15"/>
    <s v="2019-05-20"/>
    <n v="191.13000500000001"/>
    <n v="192.86000100000001"/>
    <n v="190.61000100000001"/>
    <n v="190.949997"/>
    <n v="189.61994899999999"/>
    <n v="4782800"/>
    <s v="HD"/>
    <x v="9"/>
    <s v="&gt;=$100.00"/>
    <n v="100"/>
    <n v="0.125"/>
    <n v="237.5"/>
    <n v="360277.9031"/>
    <s v="HD"/>
    <s v="Home Depot"/>
    <s v="Consumer Discretionary"/>
    <s v="Home Improvement Retail"/>
    <s v="Atlanta, Georgia"/>
    <d v="1988-03-31T00:00:00"/>
    <n v="354950"/>
    <m/>
  </r>
  <r>
    <d v="2019-05-21T00:00:00"/>
    <s v="HD"/>
    <s v="sell"/>
    <n v="1000"/>
    <n v="12"/>
    <s v="2019-05-21"/>
    <n v="187.13000500000001"/>
    <n v="192.520004"/>
    <n v="186.33999600000001"/>
    <n v="191.449997"/>
    <n v="190.116455"/>
    <n v="8555600"/>
    <s v="HD"/>
    <x v="11"/>
    <s v="&gt;=$100.00"/>
    <n v="100"/>
    <n v="0.125"/>
    <n v="125"/>
    <n v="190116.45499999999"/>
    <s v="HD"/>
    <s v="Home Depot"/>
    <s v="Consumer Discretionary"/>
    <s v="Home Improvement Retail"/>
    <s v="Atlanta, Georgia"/>
    <d v="1988-03-31T00:00:00"/>
    <n v="354950"/>
    <m/>
  </r>
  <r>
    <d v="2019-05-21T00:00:00"/>
    <s v="HD"/>
    <s v="sell"/>
    <n v="400"/>
    <n v="4"/>
    <s v="2019-05-21"/>
    <n v="187.13000500000001"/>
    <n v="192.520004"/>
    <n v="186.33999600000001"/>
    <n v="191.449997"/>
    <n v="190.116455"/>
    <n v="8555600"/>
    <s v="HD"/>
    <x v="14"/>
    <s v="&gt;=$100.00"/>
    <n v="100"/>
    <n v="0.125"/>
    <n v="50"/>
    <n v="76046.581999999995"/>
    <s v="HD"/>
    <s v="Home Depot"/>
    <s v="Consumer Discretionary"/>
    <s v="Home Improvement Retail"/>
    <s v="Atlanta, Georgia"/>
    <d v="1988-03-31T00:00:00"/>
    <n v="354950"/>
    <m/>
  </r>
  <r>
    <d v="2019-05-28T00:00:00"/>
    <s v="HD"/>
    <s v="sell"/>
    <n v="2600"/>
    <n v="20"/>
    <s v="2019-05-28"/>
    <n v="194.38000500000001"/>
    <n v="196.470001"/>
    <n v="191.35000600000001"/>
    <n v="191.550003"/>
    <n v="190.21577500000001"/>
    <n v="5165800"/>
    <s v="HD"/>
    <x v="15"/>
    <s v="&gt;=$100.00"/>
    <n v="100"/>
    <n v="0.125"/>
    <n v="325"/>
    <n v="494561.01500000001"/>
    <s v="HD"/>
    <s v="Home Depot"/>
    <s v="Consumer Discretionary"/>
    <s v="Home Improvement Retail"/>
    <s v="Atlanta, Georgia"/>
    <d v="1988-03-31T00:00:00"/>
    <n v="354950"/>
    <m/>
  </r>
  <r>
    <d v="2019-05-14T00:00:00"/>
    <s v="HD"/>
    <s v="sell"/>
    <n v="1600"/>
    <n v="17"/>
    <s v="2019-05-14"/>
    <n v="190.5"/>
    <n v="192.759995"/>
    <n v="190.009995"/>
    <n v="191.61999499999999"/>
    <n v="190.28527800000001"/>
    <n v="3663600"/>
    <s v="HD"/>
    <x v="17"/>
    <s v="&gt;=$100.00"/>
    <n v="100"/>
    <n v="0.125"/>
    <n v="200"/>
    <n v="304456.4448"/>
    <s v="HD"/>
    <s v="Home Depot"/>
    <s v="Consumer Discretionary"/>
    <s v="Home Improvement Retail"/>
    <s v="Atlanta, Georgia"/>
    <d v="1988-03-31T00:00:00"/>
    <n v="354950"/>
    <m/>
  </r>
  <r>
    <d v="2019-05-15T00:00:00"/>
    <s v="HD"/>
    <s v="buy"/>
    <n v="1300"/>
    <n v="16"/>
    <s v="2019-05-15"/>
    <n v="190.80999800000001"/>
    <n v="192.80999800000001"/>
    <n v="190.270004"/>
    <n v="191.759995"/>
    <n v="190.42430100000001"/>
    <n v="3355800"/>
    <s v="HD"/>
    <x v="8"/>
    <s v="&gt;=$100.00"/>
    <n v="100"/>
    <n v="0.125"/>
    <n v="162.5"/>
    <n v="247551.5913"/>
    <s v="HD"/>
    <s v="Home Depot"/>
    <s v="Consumer Discretionary"/>
    <s v="Home Improvement Retail"/>
    <s v="Atlanta, Georgia"/>
    <d v="1988-03-31T00:00:00"/>
    <n v="354950"/>
    <m/>
  </r>
  <r>
    <d v="2019-05-15T00:00:00"/>
    <s v="HD"/>
    <s v="sell"/>
    <n v="300"/>
    <n v="4"/>
    <s v="2019-05-15"/>
    <n v="190.80999800000001"/>
    <n v="192.80999800000001"/>
    <n v="190.270004"/>
    <n v="191.759995"/>
    <n v="190.42430100000001"/>
    <n v="3355800"/>
    <s v="HD"/>
    <x v="14"/>
    <s v="&gt;=$100.00"/>
    <n v="100"/>
    <n v="0.125"/>
    <n v="37.5"/>
    <n v="57127.290300000008"/>
    <s v="HD"/>
    <s v="Home Depot"/>
    <s v="Consumer Discretionary"/>
    <s v="Home Improvement Retail"/>
    <s v="Atlanta, Georgia"/>
    <d v="1988-03-31T00:00:00"/>
    <n v="354950"/>
    <m/>
  </r>
  <r>
    <d v="2019-05-15T00:00:00"/>
    <s v="HD"/>
    <s v="buy"/>
    <n v="2200"/>
    <n v="19"/>
    <s v="2019-05-15"/>
    <n v="190.80999800000001"/>
    <n v="192.80999800000001"/>
    <n v="190.270004"/>
    <n v="191.759995"/>
    <n v="190.42430100000001"/>
    <n v="3355800"/>
    <s v="HD"/>
    <x v="0"/>
    <s v="&gt;=$100.00"/>
    <n v="100"/>
    <n v="0.125"/>
    <n v="275"/>
    <n v="418933.46220000001"/>
    <s v="HD"/>
    <s v="Home Depot"/>
    <s v="Consumer Discretionary"/>
    <s v="Home Improvement Retail"/>
    <s v="Atlanta, Georgia"/>
    <d v="1988-03-31T00:00:00"/>
    <n v="354950"/>
    <m/>
  </r>
  <r>
    <d v="2019-05-23T00:00:00"/>
    <s v="HD"/>
    <s v="buy"/>
    <n v="400"/>
    <n v="9"/>
    <s v="2019-05-23"/>
    <n v="188.449997"/>
    <n v="192.53999300000001"/>
    <n v="186.270004"/>
    <n v="192"/>
    <n v="190.66262800000001"/>
    <n v="7754000"/>
    <s v="HD"/>
    <x v="6"/>
    <s v="&gt;=$100.00"/>
    <n v="100"/>
    <n v="0.125"/>
    <n v="50"/>
    <n v="76265.051200000002"/>
    <s v="HD"/>
    <s v="Home Depot"/>
    <s v="Consumer Discretionary"/>
    <s v="Home Improvement Retail"/>
    <s v="Atlanta, Georgia"/>
    <d v="1988-03-31T00:00:00"/>
    <n v="354950"/>
    <m/>
  </r>
  <r>
    <d v="2019-05-23T00:00:00"/>
    <s v="HD"/>
    <s v="buy"/>
    <n v="1100"/>
    <n v="15"/>
    <s v="2019-05-23"/>
    <n v="188.449997"/>
    <n v="192.53999300000001"/>
    <n v="186.270004"/>
    <n v="192"/>
    <n v="190.66262800000001"/>
    <n v="7754000"/>
    <s v="HD"/>
    <x v="9"/>
    <s v="&gt;=$100.00"/>
    <n v="100"/>
    <n v="0.125"/>
    <n v="137.5"/>
    <n v="209728.89079999999"/>
    <s v="HD"/>
    <s v="Home Depot"/>
    <s v="Consumer Discretionary"/>
    <s v="Home Improvement Retail"/>
    <s v="Atlanta, Georgia"/>
    <d v="1988-03-31T00:00:00"/>
    <n v="354950"/>
    <m/>
  </r>
  <r>
    <d v="2019-05-23T00:00:00"/>
    <s v="HD"/>
    <s v="buy"/>
    <n v="1100"/>
    <n v="19"/>
    <s v="2019-05-23"/>
    <n v="188.449997"/>
    <n v="192.53999300000001"/>
    <n v="186.270004"/>
    <n v="192"/>
    <n v="190.66262800000001"/>
    <n v="7754000"/>
    <s v="HD"/>
    <x v="0"/>
    <s v="&gt;=$100.00"/>
    <n v="100"/>
    <n v="0.125"/>
    <n v="137.5"/>
    <n v="209728.89079999999"/>
    <s v="HD"/>
    <s v="Home Depot"/>
    <s v="Consumer Discretionary"/>
    <s v="Home Improvement Retail"/>
    <s v="Atlanta, Georgia"/>
    <d v="1988-03-31T00:00:00"/>
    <n v="354950"/>
    <m/>
  </r>
  <r>
    <d v="2019-05-16T00:00:00"/>
    <s v="HD"/>
    <s v="sell"/>
    <n v="2100"/>
    <n v="16"/>
    <s v="2019-05-16"/>
    <n v="192.470001"/>
    <n v="194.96000699999999"/>
    <n v="192.199997"/>
    <n v="192.38000500000001"/>
    <n v="191.03999300000001"/>
    <n v="3854000"/>
    <s v="HD"/>
    <x v="8"/>
    <s v="&gt;=$100.00"/>
    <n v="100"/>
    <n v="0.125"/>
    <n v="262.5"/>
    <n v="401183.9853"/>
    <s v="HD"/>
    <s v="Home Depot"/>
    <s v="Consumer Discretionary"/>
    <s v="Home Improvement Retail"/>
    <s v="Atlanta, Georgia"/>
    <d v="1988-03-31T00:00:00"/>
    <n v="354950"/>
    <m/>
  </r>
  <r>
    <d v="2019-05-17T00:00:00"/>
    <s v="HD"/>
    <s v="buy"/>
    <n v="600"/>
    <n v="6"/>
    <s v="2019-05-17"/>
    <n v="190.86000100000001"/>
    <n v="194.5"/>
    <n v="190.75"/>
    <n v="192.58000200000001"/>
    <n v="191.238586"/>
    <n v="5223800"/>
    <s v="HD"/>
    <x v="5"/>
    <s v="&gt;=$100.00"/>
    <n v="100"/>
    <n v="0.125"/>
    <n v="75"/>
    <n v="114743.1516"/>
    <s v="HD"/>
    <s v="Home Depot"/>
    <s v="Consumer Discretionary"/>
    <s v="Home Improvement Retail"/>
    <s v="Atlanta, Georgia"/>
    <d v="1988-03-31T00:00:00"/>
    <n v="354950"/>
    <m/>
  </r>
  <r>
    <d v="2019-05-17T00:00:00"/>
    <s v="HD"/>
    <s v="buy"/>
    <n v="600"/>
    <n v="9"/>
    <s v="2019-05-17"/>
    <n v="190.86000100000001"/>
    <n v="194.5"/>
    <n v="190.75"/>
    <n v="192.58000200000001"/>
    <n v="191.238586"/>
    <n v="5223800"/>
    <s v="HD"/>
    <x v="6"/>
    <s v="&gt;=$100.00"/>
    <n v="100"/>
    <n v="0.125"/>
    <n v="75"/>
    <n v="114743.1516"/>
    <s v="HD"/>
    <s v="Home Depot"/>
    <s v="Consumer Discretionary"/>
    <s v="Home Improvement Retail"/>
    <s v="Atlanta, Georgia"/>
    <d v="1988-03-31T00:00:00"/>
    <n v="354950"/>
    <m/>
  </r>
  <r>
    <d v="2019-05-24T00:00:00"/>
    <s v="HD"/>
    <s v="buy"/>
    <n v="1200"/>
    <n v="10"/>
    <s v="2019-05-24"/>
    <n v="192.53999300000001"/>
    <n v="193.86000100000001"/>
    <n v="190.41000399999999"/>
    <n v="193.58999600000001"/>
    <n v="192.241547"/>
    <n v="3799500"/>
    <s v="HD"/>
    <x v="2"/>
    <s v="&gt;=$100.00"/>
    <n v="100"/>
    <n v="0.125"/>
    <n v="150"/>
    <n v="230689.85639999999"/>
    <s v="HD"/>
    <s v="Home Depot"/>
    <s v="Consumer Discretionary"/>
    <s v="Home Improvement Retail"/>
    <s v="Atlanta, Georgia"/>
    <d v="1988-03-31T00:00:00"/>
    <n v="354950"/>
    <m/>
  </r>
  <r>
    <d v="2019-05-24T00:00:00"/>
    <s v="HD"/>
    <s v="buy"/>
    <n v="2100"/>
    <n v="18"/>
    <s v="2019-05-24"/>
    <n v="192.53999300000001"/>
    <n v="193.86000100000001"/>
    <n v="190.41000399999999"/>
    <n v="193.58999600000001"/>
    <n v="192.241547"/>
    <n v="3799500"/>
    <s v="HD"/>
    <x v="18"/>
    <s v="&gt;=$100.00"/>
    <n v="100"/>
    <n v="0.125"/>
    <n v="262.5"/>
    <n v="403707.2487"/>
    <s v="HD"/>
    <s v="Home Depot"/>
    <s v="Consumer Discretionary"/>
    <s v="Home Improvement Retail"/>
    <s v="Atlanta, Georgia"/>
    <d v="1988-03-31T00:00:00"/>
    <n v="354950"/>
    <m/>
  </r>
  <r>
    <d v="2019-04-02T00:00:00"/>
    <s v="HD"/>
    <s v="sell"/>
    <n v="2200"/>
    <n v="19"/>
    <s v="2019-04-02"/>
    <n v="195.5"/>
    <n v="195.5"/>
    <n v="194.020004"/>
    <n v="194.30999800000001"/>
    <n v="192.95654300000001"/>
    <n v="2717800"/>
    <s v="HD"/>
    <x v="0"/>
    <s v="&gt;=$100.00"/>
    <n v="100"/>
    <n v="0.125"/>
    <n v="275"/>
    <n v="424504.3946"/>
    <s v="HD"/>
    <s v="Home Depot"/>
    <s v="Consumer Discretionary"/>
    <s v="Home Improvement Retail"/>
    <s v="Atlanta, Georgia"/>
    <d v="1988-03-31T00:00:00"/>
    <n v="354950"/>
    <m/>
  </r>
  <r>
    <d v="2019-04-02T00:00:00"/>
    <s v="HD"/>
    <s v="buy"/>
    <n v="1300"/>
    <n v="18"/>
    <s v="2019-04-02"/>
    <n v="195.5"/>
    <n v="195.5"/>
    <n v="194.020004"/>
    <n v="194.30999800000001"/>
    <n v="192.95654300000001"/>
    <n v="2717800"/>
    <s v="HD"/>
    <x v="18"/>
    <s v="&gt;=$100.00"/>
    <n v="100"/>
    <n v="0.125"/>
    <n v="162.5"/>
    <n v="250843.50589999999"/>
    <s v="HD"/>
    <s v="Home Depot"/>
    <s v="Consumer Discretionary"/>
    <s v="Home Improvement Retail"/>
    <s v="Atlanta, Georgia"/>
    <d v="1988-03-31T00:00:00"/>
    <n v="354950"/>
    <m/>
  </r>
  <r>
    <d v="2019-05-10T00:00:00"/>
    <s v="HD"/>
    <s v="buy"/>
    <n v="600"/>
    <n v="6"/>
    <s v="2019-05-10"/>
    <n v="193.21000699999999"/>
    <n v="195.490005"/>
    <n v="190.009995"/>
    <n v="194.58000200000001"/>
    <n v="193.22467"/>
    <n v="3863600"/>
    <s v="HD"/>
    <x v="5"/>
    <s v="&gt;=$100.00"/>
    <n v="100"/>
    <n v="0.125"/>
    <n v="75"/>
    <n v="115934.802"/>
    <s v="HD"/>
    <s v="Home Depot"/>
    <s v="Consumer Discretionary"/>
    <s v="Home Improvement Retail"/>
    <s v="Atlanta, Georgia"/>
    <d v="1988-03-31T00:00:00"/>
    <n v="354950"/>
    <m/>
  </r>
  <r>
    <d v="2019-05-09T00:00:00"/>
    <s v="HD"/>
    <s v="buy"/>
    <n v="1600"/>
    <n v="18"/>
    <s v="2019-05-09"/>
    <n v="193.30999800000001"/>
    <n v="195.08000200000001"/>
    <n v="191.58999600000001"/>
    <n v="194.58000200000001"/>
    <n v="193.22467"/>
    <n v="2917700"/>
    <s v="HD"/>
    <x v="18"/>
    <s v="&gt;=$100.00"/>
    <n v="100"/>
    <n v="0.125"/>
    <n v="200"/>
    <n v="309159.47200000001"/>
    <s v="HD"/>
    <s v="Home Depot"/>
    <s v="Consumer Discretionary"/>
    <s v="Home Improvement Retail"/>
    <s v="Atlanta, Georgia"/>
    <d v="1988-03-31T00:00:00"/>
    <n v="354950"/>
    <m/>
  </r>
  <r>
    <d v="2019-05-09T00:00:00"/>
    <s v="HD"/>
    <s v="sell"/>
    <n v="900"/>
    <n v="16"/>
    <s v="2019-05-09"/>
    <n v="193.30999800000001"/>
    <n v="195.08000200000001"/>
    <n v="191.58999600000001"/>
    <n v="194.58000200000001"/>
    <n v="193.22467"/>
    <n v="2917700"/>
    <s v="HD"/>
    <x v="8"/>
    <s v="&gt;=$100.00"/>
    <n v="100"/>
    <n v="0.125"/>
    <n v="112.5"/>
    <n v="173902.20300000001"/>
    <s v="HD"/>
    <s v="Home Depot"/>
    <s v="Consumer Discretionary"/>
    <s v="Home Improvement Retail"/>
    <s v="Atlanta, Georgia"/>
    <d v="1988-03-31T00:00:00"/>
    <n v="354950"/>
    <m/>
  </r>
  <r>
    <d v="2019-05-09T00:00:00"/>
    <s v="HD"/>
    <s v="sell"/>
    <n v="400"/>
    <n v="4"/>
    <s v="2019-05-09"/>
    <n v="193.30999800000001"/>
    <n v="195.08000200000001"/>
    <n v="191.58999600000001"/>
    <n v="194.58000200000001"/>
    <n v="193.22467"/>
    <n v="2917700"/>
    <s v="HD"/>
    <x v="14"/>
    <s v="&gt;=$100.00"/>
    <n v="100"/>
    <n v="0.125"/>
    <n v="50"/>
    <n v="77289.868000000002"/>
    <s v="HD"/>
    <s v="Home Depot"/>
    <s v="Consumer Discretionary"/>
    <s v="Home Improvement Retail"/>
    <s v="Atlanta, Georgia"/>
    <d v="1988-03-31T00:00:00"/>
    <n v="354950"/>
    <m/>
  </r>
  <r>
    <d v="2019-05-10T00:00:00"/>
    <s v="HD"/>
    <s v="buy"/>
    <n v="1200"/>
    <n v="14"/>
    <s v="2019-05-10"/>
    <n v="193.21000699999999"/>
    <n v="195.490005"/>
    <n v="190.009995"/>
    <n v="194.58000200000001"/>
    <n v="193.22467"/>
    <n v="3863600"/>
    <s v="HD"/>
    <x v="16"/>
    <s v="&gt;=$100.00"/>
    <n v="100"/>
    <n v="0.125"/>
    <n v="150"/>
    <n v="231869.60399999999"/>
    <s v="HD"/>
    <s v="Home Depot"/>
    <s v="Consumer Discretionary"/>
    <s v="Home Improvement Retail"/>
    <s v="Atlanta, Georgia"/>
    <d v="1988-03-31T00:00:00"/>
    <n v="354950"/>
    <m/>
  </r>
  <r>
    <d v="2019-05-09T00:00:00"/>
    <s v="HD"/>
    <s v="buy"/>
    <n v="1600"/>
    <n v="13"/>
    <s v="2019-05-09"/>
    <n v="193.30999800000001"/>
    <n v="195.08000200000001"/>
    <n v="191.58999600000001"/>
    <n v="194.58000200000001"/>
    <n v="193.22467"/>
    <n v="2917700"/>
    <s v="HD"/>
    <x v="13"/>
    <s v="&gt;=$100.00"/>
    <n v="100"/>
    <n v="0.125"/>
    <n v="200"/>
    <n v="309159.47200000001"/>
    <s v="HD"/>
    <s v="Home Depot"/>
    <s v="Consumer Discretionary"/>
    <s v="Home Improvement Retail"/>
    <s v="Atlanta, Georgia"/>
    <d v="1988-03-31T00:00:00"/>
    <n v="354950"/>
    <m/>
  </r>
  <r>
    <d v="2019-05-07T00:00:00"/>
    <s v="HD"/>
    <s v="buy"/>
    <n v="900"/>
    <n v="7"/>
    <s v="2019-05-07"/>
    <n v="196.75"/>
    <n v="197.64999399999999"/>
    <n v="192.96000699999999"/>
    <n v="194.770004"/>
    <n v="193.41334499999999"/>
    <n v="4622100"/>
    <s v="HD"/>
    <x v="7"/>
    <s v="&gt;=$100.00"/>
    <n v="100"/>
    <n v="0.125"/>
    <n v="112.5"/>
    <n v="174072.0105"/>
    <s v="HD"/>
    <s v="Home Depot"/>
    <s v="Consumer Discretionary"/>
    <s v="Home Improvement Retail"/>
    <s v="Atlanta, Georgia"/>
    <d v="1988-03-31T00:00:00"/>
    <n v="354950"/>
    <m/>
  </r>
  <r>
    <d v="2019-05-07T00:00:00"/>
    <s v="HD"/>
    <s v="buy"/>
    <n v="700"/>
    <n v="11"/>
    <s v="2019-05-07"/>
    <n v="196.75"/>
    <n v="197.64999399999999"/>
    <n v="192.96000699999999"/>
    <n v="194.770004"/>
    <n v="193.41334499999999"/>
    <n v="4622100"/>
    <s v="HD"/>
    <x v="1"/>
    <s v="&gt;=$100.00"/>
    <n v="100"/>
    <n v="0.125"/>
    <n v="87.5"/>
    <n v="135389.34150000001"/>
    <s v="HD"/>
    <s v="Home Depot"/>
    <s v="Consumer Discretionary"/>
    <s v="Home Improvement Retail"/>
    <s v="Atlanta, Georgia"/>
    <d v="1988-03-31T00:00:00"/>
    <n v="354950"/>
    <m/>
  </r>
  <r>
    <d v="2019-05-07T00:00:00"/>
    <s v="HD"/>
    <s v="sell"/>
    <n v="2000"/>
    <n v="18"/>
    <s v="2019-05-07"/>
    <n v="196.75"/>
    <n v="197.64999399999999"/>
    <n v="192.96000699999999"/>
    <n v="194.770004"/>
    <n v="193.41334499999999"/>
    <n v="4622100"/>
    <s v="HD"/>
    <x v="18"/>
    <s v="&gt;=$100.00"/>
    <n v="100"/>
    <n v="0.125"/>
    <n v="250"/>
    <n v="386826.69"/>
    <s v="HD"/>
    <s v="Home Depot"/>
    <s v="Consumer Discretionary"/>
    <s v="Home Improvement Retail"/>
    <s v="Atlanta, Georgia"/>
    <d v="1988-03-31T00:00:00"/>
    <n v="354950"/>
    <m/>
  </r>
  <r>
    <d v="2019-05-07T00:00:00"/>
    <s v="HD"/>
    <s v="buy"/>
    <n v="600"/>
    <n v="9"/>
    <s v="2019-05-07"/>
    <n v="196.75"/>
    <n v="197.64999399999999"/>
    <n v="192.96000699999999"/>
    <n v="194.770004"/>
    <n v="193.41334499999999"/>
    <n v="4622100"/>
    <s v="HD"/>
    <x v="6"/>
    <s v="&gt;=$100.00"/>
    <n v="100"/>
    <n v="0.125"/>
    <n v="75"/>
    <n v="116048.007"/>
    <s v="HD"/>
    <s v="Home Depot"/>
    <s v="Consumer Discretionary"/>
    <s v="Home Improvement Retail"/>
    <s v="Atlanta, Georgia"/>
    <d v="1988-03-31T00:00:00"/>
    <n v="354950"/>
    <m/>
  </r>
  <r>
    <d v="2019-05-08T00:00:00"/>
    <s v="HD"/>
    <s v="buy"/>
    <n v="1700"/>
    <n v="13"/>
    <s v="2019-05-08"/>
    <n v="194.490005"/>
    <n v="196.61000100000001"/>
    <n v="193.679993"/>
    <n v="195.16999799999999"/>
    <n v="193.81054700000001"/>
    <n v="3122600"/>
    <s v="HD"/>
    <x v="13"/>
    <s v="&gt;=$100.00"/>
    <n v="100"/>
    <n v="0.125"/>
    <n v="212.5"/>
    <n v="329477.92989999999"/>
    <s v="HD"/>
    <s v="Home Depot"/>
    <s v="Consumer Discretionary"/>
    <s v="Home Improvement Retail"/>
    <s v="Atlanta, Georgia"/>
    <d v="1988-03-31T00:00:00"/>
    <n v="354950"/>
    <m/>
  </r>
  <r>
    <d v="2019-05-08T00:00:00"/>
    <s v="HD"/>
    <s v="sell"/>
    <n v="1300"/>
    <n v="10"/>
    <s v="2019-05-08"/>
    <n v="194.490005"/>
    <n v="196.61000100000001"/>
    <n v="193.679993"/>
    <n v="195.16999799999999"/>
    <n v="193.81054700000001"/>
    <n v="3122600"/>
    <s v="HD"/>
    <x v="2"/>
    <s v="&gt;=$100.00"/>
    <n v="100"/>
    <n v="0.125"/>
    <n v="162.5"/>
    <n v="251953.71109999999"/>
    <s v="HD"/>
    <s v="Home Depot"/>
    <s v="Consumer Discretionary"/>
    <s v="Home Improvement Retail"/>
    <s v="Atlanta, Georgia"/>
    <d v="1988-03-31T00:00:00"/>
    <n v="354950"/>
    <m/>
  </r>
  <r>
    <d v="2019-06-04T00:00:00"/>
    <s v="HD"/>
    <s v="sell"/>
    <n v="700"/>
    <n v="12"/>
    <s v="2019-06-04"/>
    <n v="191.58000200000001"/>
    <n v="195.5"/>
    <n v="191.41999799999999"/>
    <n v="195.25"/>
    <n v="193.88999899999999"/>
    <n v="5118100"/>
    <s v="HD"/>
    <x v="11"/>
    <s v="&gt;=$100.00"/>
    <n v="100"/>
    <n v="0.125"/>
    <n v="87.5"/>
    <n v="135722.9993"/>
    <s v="HD"/>
    <s v="Home Depot"/>
    <s v="Consumer Discretionary"/>
    <s v="Home Improvement Retail"/>
    <s v="Atlanta, Georgia"/>
    <d v="1988-03-31T00:00:00"/>
    <n v="354950"/>
    <m/>
  </r>
  <r>
    <d v="2019-06-04T00:00:00"/>
    <s v="HD"/>
    <s v="sell"/>
    <n v="300"/>
    <n v="5"/>
    <s v="2019-06-04"/>
    <n v="191.58000200000001"/>
    <n v="195.5"/>
    <n v="191.41999799999999"/>
    <n v="195.25"/>
    <n v="193.88999899999999"/>
    <n v="5118100"/>
    <s v="HD"/>
    <x v="12"/>
    <s v="&gt;=$100.00"/>
    <n v="100"/>
    <n v="0.125"/>
    <n v="37.5"/>
    <n v="58166.9997"/>
    <s v="HD"/>
    <s v="Home Depot"/>
    <s v="Consumer Discretionary"/>
    <s v="Home Improvement Retail"/>
    <s v="Atlanta, Georgia"/>
    <d v="1988-03-31T00:00:00"/>
    <n v="354950"/>
    <m/>
  </r>
  <r>
    <d v="2019-06-04T00:00:00"/>
    <s v="HD"/>
    <s v="sell"/>
    <n v="300"/>
    <n v="8"/>
    <s v="2019-06-04"/>
    <n v="191.58000200000001"/>
    <n v="195.5"/>
    <n v="191.41999799999999"/>
    <n v="195.25"/>
    <n v="193.88999899999999"/>
    <n v="5118100"/>
    <s v="HD"/>
    <x v="4"/>
    <s v="&gt;=$100.00"/>
    <n v="100"/>
    <n v="0.125"/>
    <n v="37.5"/>
    <n v="58166.9997"/>
    <s v="HD"/>
    <s v="Home Depot"/>
    <s v="Consumer Discretionary"/>
    <s v="Home Improvement Retail"/>
    <s v="Atlanta, Georgia"/>
    <d v="1988-03-31T00:00:00"/>
    <n v="354950"/>
    <m/>
  </r>
  <r>
    <d v="2019-04-01T00:00:00"/>
    <s v="HD"/>
    <s v="sell"/>
    <n v="200"/>
    <n v="6"/>
    <s v="2019-04-01"/>
    <n v="192.990005"/>
    <n v="195.89999399999999"/>
    <n v="192.85000600000001"/>
    <n v="195.63999899999999"/>
    <n v="194.27728300000001"/>
    <n v="5381400"/>
    <s v="HD"/>
    <x v="5"/>
    <s v="&gt;=$100.00"/>
    <n v="100"/>
    <n v="0.125"/>
    <n v="25"/>
    <n v="38855.456599999998"/>
    <s v="HD"/>
    <s v="Home Depot"/>
    <s v="Consumer Discretionary"/>
    <s v="Home Improvement Retail"/>
    <s v="Atlanta, Georgia"/>
    <d v="1988-03-31T00:00:00"/>
    <n v="354950"/>
    <m/>
  </r>
  <r>
    <d v="2019-04-01T00:00:00"/>
    <s v="HD"/>
    <s v="buy"/>
    <n v="2500"/>
    <n v="20"/>
    <s v="2019-04-01"/>
    <n v="192.990005"/>
    <n v="195.89999399999999"/>
    <n v="192.85000600000001"/>
    <n v="195.63999899999999"/>
    <n v="194.27728300000001"/>
    <n v="5381400"/>
    <s v="HD"/>
    <x v="15"/>
    <s v="&gt;=$100.00"/>
    <n v="100"/>
    <n v="0.125"/>
    <n v="312.5"/>
    <n v="485693.20750000002"/>
    <s v="HD"/>
    <s v="Home Depot"/>
    <s v="Consumer Discretionary"/>
    <s v="Home Improvement Retail"/>
    <s v="Atlanta, Georgia"/>
    <d v="1988-03-31T00:00:00"/>
    <n v="354950"/>
    <m/>
  </r>
  <r>
    <d v="2019-06-05T00:00:00"/>
    <s v="HD"/>
    <s v="sell"/>
    <n v="200"/>
    <n v="4"/>
    <s v="2019-06-05"/>
    <n v="194.009995"/>
    <n v="196.720001"/>
    <n v="193.08000200000001"/>
    <n v="196.69000199999999"/>
    <n v="196.69000199999999"/>
    <n v="3704600"/>
    <s v="HD"/>
    <x v="14"/>
    <s v="&gt;=$100.00"/>
    <n v="100"/>
    <n v="0.125"/>
    <n v="25"/>
    <n v="39338.000399999997"/>
    <s v="HD"/>
    <s v="Home Depot"/>
    <s v="Consumer Discretionary"/>
    <s v="Home Improvement Retail"/>
    <s v="Atlanta, Georgia"/>
    <d v="1988-03-31T00:00:00"/>
    <n v="354950"/>
    <m/>
  </r>
  <r>
    <d v="2019-06-05T00:00:00"/>
    <s v="HD"/>
    <s v="sell"/>
    <n v="1300"/>
    <n v="19"/>
    <s v="2019-06-05"/>
    <n v="194.009995"/>
    <n v="196.720001"/>
    <n v="193.08000200000001"/>
    <n v="196.69000199999999"/>
    <n v="196.69000199999999"/>
    <n v="3704600"/>
    <s v="HD"/>
    <x v="0"/>
    <s v="&gt;=$100.00"/>
    <n v="100"/>
    <n v="0.125"/>
    <n v="162.5"/>
    <n v="255697.00260000001"/>
    <s v="HD"/>
    <s v="Home Depot"/>
    <s v="Consumer Discretionary"/>
    <s v="Home Improvement Retail"/>
    <s v="Atlanta, Georgia"/>
    <d v="1988-03-31T00:00:00"/>
    <n v="354950"/>
    <m/>
  </r>
  <r>
    <d v="2019-06-05T00:00:00"/>
    <s v="HD"/>
    <s v="buy"/>
    <n v="400"/>
    <n v="5"/>
    <s v="2019-06-05"/>
    <n v="194.009995"/>
    <n v="196.720001"/>
    <n v="193.08000200000001"/>
    <n v="196.69000199999999"/>
    <n v="196.69000199999999"/>
    <n v="3704600"/>
    <s v="HD"/>
    <x v="12"/>
    <s v="&gt;=$100.00"/>
    <n v="100"/>
    <n v="0.125"/>
    <n v="50"/>
    <n v="78676.000799999994"/>
    <s v="HD"/>
    <s v="Home Depot"/>
    <s v="Consumer Discretionary"/>
    <s v="Home Improvement Retail"/>
    <s v="Atlanta, Georgia"/>
    <d v="1988-03-31T00:00:00"/>
    <n v="354950"/>
    <m/>
  </r>
  <r>
    <d v="2019-06-05T00:00:00"/>
    <s v="HD"/>
    <s v="buy"/>
    <n v="200"/>
    <n v="2"/>
    <s v="2019-06-05"/>
    <n v="194.009995"/>
    <n v="196.720001"/>
    <n v="193.08000200000001"/>
    <n v="196.69000199999999"/>
    <n v="196.69000199999999"/>
    <n v="3704600"/>
    <s v="HD"/>
    <x v="10"/>
    <s v="&gt;=$100.00"/>
    <n v="100"/>
    <n v="0.125"/>
    <n v="25"/>
    <n v="39338.000399999997"/>
    <s v="HD"/>
    <s v="Home Depot"/>
    <s v="Consumer Discretionary"/>
    <s v="Home Improvement Retail"/>
    <s v="Atlanta, Georgia"/>
    <d v="1988-03-31T00:00:00"/>
    <n v="354950"/>
    <m/>
  </r>
  <r>
    <d v="2019-06-06T00:00:00"/>
    <s v="HD"/>
    <s v="sell"/>
    <n v="400"/>
    <n v="1"/>
    <s v="2019-06-06"/>
    <n v="196.64999399999999"/>
    <n v="197.64999399999999"/>
    <n v="194.96000699999999"/>
    <n v="197.16999799999999"/>
    <n v="197.16999799999999"/>
    <n v="3732900"/>
    <s v="HD"/>
    <x v="19"/>
    <s v="&gt;=$100.00"/>
    <n v="100"/>
    <n v="0.125"/>
    <n v="50"/>
    <n v="78867.999199999991"/>
    <s v="HD"/>
    <s v="Home Depot"/>
    <s v="Consumer Discretionary"/>
    <s v="Home Improvement Retail"/>
    <s v="Atlanta, Georgia"/>
    <d v="1988-03-31T00:00:00"/>
    <n v="354950"/>
    <m/>
  </r>
  <r>
    <d v="2019-06-06T00:00:00"/>
    <s v="HD"/>
    <s v="buy"/>
    <n v="600"/>
    <n v="10"/>
    <s v="2019-06-06"/>
    <n v="196.64999399999999"/>
    <n v="197.64999399999999"/>
    <n v="194.96000699999999"/>
    <n v="197.16999799999999"/>
    <n v="197.16999799999999"/>
    <n v="3732900"/>
    <s v="HD"/>
    <x v="2"/>
    <s v="&gt;=$100.00"/>
    <n v="100"/>
    <n v="0.125"/>
    <n v="75"/>
    <n v="118301.9988"/>
    <s v="HD"/>
    <s v="Home Depot"/>
    <s v="Consumer Discretionary"/>
    <s v="Home Improvement Retail"/>
    <s v="Atlanta, Georgia"/>
    <d v="1988-03-31T00:00:00"/>
    <n v="354950"/>
    <m/>
  </r>
  <r>
    <d v="2019-05-01T00:00:00"/>
    <s v="HD"/>
    <s v="buy"/>
    <n v="700"/>
    <n v="11"/>
    <s v="2019-05-01"/>
    <n v="203.199997"/>
    <n v="203.520004"/>
    <n v="198.66000399999999"/>
    <n v="198.800003"/>
    <n v="197.415268"/>
    <n v="4644700"/>
    <s v="HD"/>
    <x v="1"/>
    <s v="&gt;=$100.00"/>
    <n v="100"/>
    <n v="0.125"/>
    <n v="87.5"/>
    <n v="138190.6876"/>
    <s v="HD"/>
    <s v="Home Depot"/>
    <s v="Consumer Discretionary"/>
    <s v="Home Improvement Retail"/>
    <s v="Atlanta, Georgia"/>
    <d v="1988-03-31T00:00:00"/>
    <n v="354950"/>
    <m/>
  </r>
  <r>
    <d v="2019-05-01T00:00:00"/>
    <s v="HD"/>
    <s v="sell"/>
    <n v="1800"/>
    <n v="18"/>
    <s v="2019-05-01"/>
    <n v="203.199997"/>
    <n v="203.520004"/>
    <n v="198.66000399999999"/>
    <n v="198.800003"/>
    <n v="197.415268"/>
    <n v="4644700"/>
    <s v="HD"/>
    <x v="18"/>
    <s v="&gt;=$100.00"/>
    <n v="100"/>
    <n v="0.125"/>
    <n v="225"/>
    <n v="355347.48239999998"/>
    <s v="HD"/>
    <s v="Home Depot"/>
    <s v="Consumer Discretionary"/>
    <s v="Home Improvement Retail"/>
    <s v="Atlanta, Georgia"/>
    <d v="1988-03-31T00:00:00"/>
    <n v="354950"/>
    <m/>
  </r>
  <r>
    <d v="2019-05-01T00:00:00"/>
    <s v="HD"/>
    <s v="sell"/>
    <n v="400"/>
    <n v="7"/>
    <s v="2019-05-01"/>
    <n v="203.199997"/>
    <n v="203.520004"/>
    <n v="198.66000399999999"/>
    <n v="198.800003"/>
    <n v="197.415268"/>
    <n v="4644700"/>
    <s v="HD"/>
    <x v="7"/>
    <s v="&gt;=$100.00"/>
    <n v="100"/>
    <n v="0.125"/>
    <n v="50"/>
    <n v="78966.107199999999"/>
    <s v="HD"/>
    <s v="Home Depot"/>
    <s v="Consumer Discretionary"/>
    <s v="Home Improvement Retail"/>
    <s v="Atlanta, Georgia"/>
    <d v="1988-03-31T00:00:00"/>
    <n v="354950"/>
    <m/>
  </r>
  <r>
    <d v="2019-05-01T00:00:00"/>
    <s v="HD"/>
    <s v="sell"/>
    <n v="700"/>
    <n v="12"/>
    <s v="2019-05-01"/>
    <n v="203.199997"/>
    <n v="203.520004"/>
    <n v="198.66000399999999"/>
    <n v="198.800003"/>
    <n v="197.415268"/>
    <n v="4644700"/>
    <s v="HD"/>
    <x v="11"/>
    <s v="&gt;=$100.00"/>
    <n v="100"/>
    <n v="0.125"/>
    <n v="87.5"/>
    <n v="138190.6876"/>
    <s v="HD"/>
    <s v="Home Depot"/>
    <s v="Consumer Discretionary"/>
    <s v="Home Improvement Retail"/>
    <s v="Atlanta, Georgia"/>
    <d v="1988-03-31T00:00:00"/>
    <n v="354950"/>
    <m/>
  </r>
  <r>
    <d v="2019-06-11T00:00:00"/>
    <s v="HD"/>
    <s v="sell"/>
    <n v="2100"/>
    <n v="19"/>
    <s v="2019-06-11"/>
    <n v="199.020004"/>
    <n v="200.83999600000001"/>
    <n v="195.83999600000001"/>
    <n v="198.009995"/>
    <n v="198.009995"/>
    <n v="3708500"/>
    <s v="HD"/>
    <x v="0"/>
    <s v="&gt;=$100.00"/>
    <n v="100"/>
    <n v="0.125"/>
    <n v="262.5"/>
    <n v="415820.98950000003"/>
    <s v="HD"/>
    <s v="Home Depot"/>
    <s v="Consumer Discretionary"/>
    <s v="Home Improvement Retail"/>
    <s v="Atlanta, Georgia"/>
    <d v="1988-03-31T00:00:00"/>
    <n v="354950"/>
    <m/>
  </r>
  <r>
    <d v="2019-06-11T00:00:00"/>
    <s v="HD"/>
    <s v="buy"/>
    <n v="800"/>
    <n v="6"/>
    <s v="2019-06-11"/>
    <n v="199.020004"/>
    <n v="200.83999600000001"/>
    <n v="195.83999600000001"/>
    <n v="198.009995"/>
    <n v="198.009995"/>
    <n v="3708500"/>
    <s v="HD"/>
    <x v="5"/>
    <s v="&gt;=$100.00"/>
    <n v="100"/>
    <n v="0.125"/>
    <n v="100"/>
    <n v="158407.99600000001"/>
    <s v="HD"/>
    <s v="Home Depot"/>
    <s v="Consumer Discretionary"/>
    <s v="Home Improvement Retail"/>
    <s v="Atlanta, Georgia"/>
    <d v="1988-03-31T00:00:00"/>
    <n v="354950"/>
    <m/>
  </r>
  <r>
    <d v="2019-04-10T00:00:00"/>
    <s v="HD"/>
    <s v="sell"/>
    <n v="800"/>
    <n v="11"/>
    <s v="2019-04-10"/>
    <n v="201.259995"/>
    <n v="201.60000600000001"/>
    <n v="198.020004"/>
    <n v="199.429993"/>
    <n v="198.04087799999999"/>
    <n v="3587500"/>
    <s v="HD"/>
    <x v="1"/>
    <s v="&gt;=$100.00"/>
    <n v="100"/>
    <n v="0.125"/>
    <n v="100"/>
    <n v="158432.70240000001"/>
    <s v="HD"/>
    <s v="Home Depot"/>
    <s v="Consumer Discretionary"/>
    <s v="Home Improvement Retail"/>
    <s v="Atlanta, Georgia"/>
    <d v="1988-03-31T00:00:00"/>
    <n v="354950"/>
    <m/>
  </r>
  <r>
    <d v="2019-06-10T00:00:00"/>
    <s v="HD"/>
    <s v="buy"/>
    <n v="1700"/>
    <n v="13"/>
    <s v="2019-06-10"/>
    <n v="198.55999800000001"/>
    <n v="199.85000600000001"/>
    <n v="197.320007"/>
    <n v="198.050003"/>
    <n v="198.050003"/>
    <n v="3154500"/>
    <s v="HD"/>
    <x v="13"/>
    <s v="&gt;=$100.00"/>
    <n v="100"/>
    <n v="0.125"/>
    <n v="212.5"/>
    <n v="336685.00510000001"/>
    <s v="HD"/>
    <s v="Home Depot"/>
    <s v="Consumer Discretionary"/>
    <s v="Home Improvement Retail"/>
    <s v="Atlanta, Georgia"/>
    <d v="1988-03-31T00:00:00"/>
    <n v="354950"/>
    <m/>
  </r>
  <r>
    <d v="2019-06-10T00:00:00"/>
    <s v="HD"/>
    <s v="buy"/>
    <n v="1400"/>
    <n v="18"/>
    <s v="2019-06-10"/>
    <n v="198.55999800000001"/>
    <n v="199.85000600000001"/>
    <n v="197.320007"/>
    <n v="198.050003"/>
    <n v="198.050003"/>
    <n v="3154500"/>
    <s v="HD"/>
    <x v="18"/>
    <s v="&gt;=$100.00"/>
    <n v="100"/>
    <n v="0.125"/>
    <n v="175"/>
    <n v="277270.00420000002"/>
    <s v="HD"/>
    <s v="Home Depot"/>
    <s v="Consumer Discretionary"/>
    <s v="Home Improvement Retail"/>
    <s v="Atlanta, Georgia"/>
    <d v="1988-03-31T00:00:00"/>
    <n v="354950"/>
    <m/>
  </r>
  <r>
    <d v="2019-06-12T00:00:00"/>
    <s v="HD"/>
    <s v="buy"/>
    <n v="2500"/>
    <n v="17"/>
    <s v="2019-06-12"/>
    <n v="198.80999800000001"/>
    <n v="200.19000199999999"/>
    <n v="197.979996"/>
    <n v="198.94000199999999"/>
    <n v="198.94000199999999"/>
    <n v="2551500"/>
    <s v="HD"/>
    <x v="17"/>
    <s v="&gt;=$100.00"/>
    <n v="100"/>
    <n v="0.125"/>
    <n v="312.5"/>
    <n v="497350.005"/>
    <s v="HD"/>
    <s v="Home Depot"/>
    <s v="Consumer Discretionary"/>
    <s v="Home Improvement Retail"/>
    <s v="Atlanta, Georgia"/>
    <d v="1988-03-31T00:00:00"/>
    <n v="354950"/>
    <m/>
  </r>
  <r>
    <d v="2019-06-12T00:00:00"/>
    <s v="HD"/>
    <s v="buy"/>
    <n v="200"/>
    <n v="3"/>
    <s v="2019-06-12"/>
    <n v="198.80999800000001"/>
    <n v="200.19000199999999"/>
    <n v="197.979996"/>
    <n v="198.94000199999999"/>
    <n v="198.94000199999999"/>
    <n v="2551500"/>
    <s v="HD"/>
    <x v="3"/>
    <s v="&gt;=$100.00"/>
    <n v="100"/>
    <n v="0.125"/>
    <n v="25"/>
    <n v="39788.000399999997"/>
    <s v="HD"/>
    <s v="Home Depot"/>
    <s v="Consumer Discretionary"/>
    <s v="Home Improvement Retail"/>
    <s v="Atlanta, Georgia"/>
    <d v="1988-03-31T00:00:00"/>
    <n v="354950"/>
    <m/>
  </r>
  <r>
    <d v="2019-04-04T00:00:00"/>
    <s v="HD"/>
    <s v="buy"/>
    <n v="1000"/>
    <n v="7"/>
    <s v="2019-04-04"/>
    <n v="199"/>
    <n v="200.490005"/>
    <n v="198.020004"/>
    <n v="200.449997"/>
    <n v="199.05377200000001"/>
    <n v="3138400"/>
    <s v="HD"/>
    <x v="7"/>
    <s v="&gt;=$100.00"/>
    <n v="100"/>
    <n v="0.125"/>
    <n v="125"/>
    <n v="199053.772"/>
    <s v="HD"/>
    <s v="Home Depot"/>
    <s v="Consumer Discretionary"/>
    <s v="Home Improvement Retail"/>
    <s v="Atlanta, Georgia"/>
    <d v="1988-03-31T00:00:00"/>
    <n v="354950"/>
    <m/>
  </r>
  <r>
    <d v="2019-04-04T00:00:00"/>
    <s v="HD"/>
    <s v="buy"/>
    <n v="900"/>
    <n v="9"/>
    <s v="2019-04-04"/>
    <n v="199"/>
    <n v="200.490005"/>
    <n v="198.020004"/>
    <n v="200.449997"/>
    <n v="199.05377200000001"/>
    <n v="3138400"/>
    <s v="HD"/>
    <x v="6"/>
    <s v="&gt;=$100.00"/>
    <n v="100"/>
    <n v="0.125"/>
    <n v="112.5"/>
    <n v="179148.39480000001"/>
    <s v="HD"/>
    <s v="Home Depot"/>
    <s v="Consumer Discretionary"/>
    <s v="Home Improvement Retail"/>
    <s v="Atlanta, Georgia"/>
    <d v="1988-03-31T00:00:00"/>
    <n v="354950"/>
    <m/>
  </r>
  <r>
    <d v="2019-04-09T00:00:00"/>
    <s v="HD"/>
    <s v="buy"/>
    <n v="700"/>
    <n v="8"/>
    <s v="2019-04-09"/>
    <n v="202.259995"/>
    <n v="202.71000699999999"/>
    <n v="200.46000699999999"/>
    <n v="200.89999399999999"/>
    <n v="199.500641"/>
    <n v="3721700"/>
    <s v="HD"/>
    <x v="4"/>
    <s v="&gt;=$100.00"/>
    <n v="100"/>
    <n v="0.125"/>
    <n v="87.5"/>
    <n v="139650.44870000001"/>
    <s v="HD"/>
    <s v="Home Depot"/>
    <s v="Consumer Discretionary"/>
    <s v="Home Improvement Retail"/>
    <s v="Atlanta, Georgia"/>
    <d v="1988-03-31T00:00:00"/>
    <n v="354950"/>
    <m/>
  </r>
  <r>
    <d v="2019-05-02T00:00:00"/>
    <s v="HD"/>
    <s v="buy"/>
    <n v="1300"/>
    <n v="11"/>
    <s v="2019-05-02"/>
    <n v="199.300003"/>
    <n v="201.05999800000001"/>
    <n v="198.800003"/>
    <n v="201.009995"/>
    <n v="199.60986299999999"/>
    <n v="2810000"/>
    <s v="HD"/>
    <x v="1"/>
    <s v="&gt;=$100.00"/>
    <n v="100"/>
    <n v="0.125"/>
    <n v="162.5"/>
    <n v="259492.82190000001"/>
    <s v="HD"/>
    <s v="Home Depot"/>
    <s v="Consumer Discretionary"/>
    <s v="Home Improvement Retail"/>
    <s v="Atlanta, Georgia"/>
    <d v="1988-03-31T00:00:00"/>
    <n v="354950"/>
    <m/>
  </r>
  <r>
    <d v="2019-05-02T00:00:00"/>
    <s v="HD"/>
    <s v="buy"/>
    <n v="1800"/>
    <n v="18"/>
    <s v="2019-05-02"/>
    <n v="199.300003"/>
    <n v="201.05999800000001"/>
    <n v="198.800003"/>
    <n v="201.009995"/>
    <n v="199.60986299999999"/>
    <n v="2810000"/>
    <s v="HD"/>
    <x v="18"/>
    <s v="&gt;=$100.00"/>
    <n v="100"/>
    <n v="0.125"/>
    <n v="225"/>
    <n v="359297.75339999999"/>
    <s v="HD"/>
    <s v="Home Depot"/>
    <s v="Consumer Discretionary"/>
    <s v="Home Improvement Retail"/>
    <s v="Atlanta, Georgia"/>
    <d v="1988-03-31T00:00:00"/>
    <n v="354950"/>
    <m/>
  </r>
  <r>
    <d v="2019-04-11T00:00:00"/>
    <s v="HD"/>
    <s v="buy"/>
    <n v="600"/>
    <n v="12"/>
    <s v="2019-04-11"/>
    <n v="199.89999399999999"/>
    <n v="201.5"/>
    <n v="199.029999"/>
    <n v="201.479996"/>
    <n v="200.07659899999999"/>
    <n v="2465100"/>
    <s v="HD"/>
    <x v="11"/>
    <s v="&gt;=$100.00"/>
    <n v="100"/>
    <n v="0.125"/>
    <n v="75"/>
    <n v="120045.95940000001"/>
    <s v="HD"/>
    <s v="Home Depot"/>
    <s v="Consumer Discretionary"/>
    <s v="Home Improvement Retail"/>
    <s v="Atlanta, Georgia"/>
    <d v="1988-03-31T00:00:00"/>
    <n v="354950"/>
    <m/>
  </r>
  <r>
    <d v="2019-04-05T00:00:00"/>
    <s v="HD"/>
    <s v="buy"/>
    <n v="400"/>
    <n v="2"/>
    <s v="2019-04-05"/>
    <n v="200.86000100000001"/>
    <n v="203.13000500000001"/>
    <n v="200.61000100000001"/>
    <n v="202.05999800000001"/>
    <n v="200.652557"/>
    <n v="3615300"/>
    <s v="HD"/>
    <x v="10"/>
    <s v="&gt;=$100.00"/>
    <n v="100"/>
    <n v="0.125"/>
    <n v="50"/>
    <n v="80261.022800000006"/>
    <s v="HD"/>
    <s v="Home Depot"/>
    <s v="Consumer Discretionary"/>
    <s v="Home Improvement Retail"/>
    <s v="Atlanta, Georgia"/>
    <d v="1988-03-31T00:00:00"/>
    <n v="354950"/>
    <m/>
  </r>
  <r>
    <d v="2019-04-05T00:00:00"/>
    <s v="HD"/>
    <s v="sell"/>
    <n v="1400"/>
    <n v="14"/>
    <s v="2019-04-05"/>
    <n v="200.86000100000001"/>
    <n v="203.13000500000001"/>
    <n v="200.61000100000001"/>
    <n v="202.05999800000001"/>
    <n v="200.652557"/>
    <n v="3615300"/>
    <s v="HD"/>
    <x v="16"/>
    <s v="&gt;=$100.00"/>
    <n v="100"/>
    <n v="0.125"/>
    <n v="175"/>
    <n v="280913.57980000001"/>
    <s v="HD"/>
    <s v="Home Depot"/>
    <s v="Consumer Discretionary"/>
    <s v="Home Improvement Retail"/>
    <s v="Atlanta, Georgia"/>
    <d v="1988-03-31T00:00:00"/>
    <n v="354950"/>
    <m/>
  </r>
  <r>
    <d v="2019-04-05T00:00:00"/>
    <s v="HD"/>
    <s v="sell"/>
    <n v="1100"/>
    <n v="19"/>
    <s v="2019-04-05"/>
    <n v="200.86000100000001"/>
    <n v="203.13000500000001"/>
    <n v="200.61000100000001"/>
    <n v="202.05999800000001"/>
    <n v="200.652557"/>
    <n v="3615300"/>
    <s v="HD"/>
    <x v="0"/>
    <s v="&gt;=$100.00"/>
    <n v="100"/>
    <n v="0.125"/>
    <n v="137.5"/>
    <n v="220717.81270000001"/>
    <s v="HD"/>
    <s v="Home Depot"/>
    <s v="Consumer Discretionary"/>
    <s v="Home Improvement Retail"/>
    <s v="Atlanta, Georgia"/>
    <d v="1988-03-31T00:00:00"/>
    <n v="354950"/>
    <m/>
  </r>
  <r>
    <d v="2019-04-05T00:00:00"/>
    <s v="HD"/>
    <s v="sell"/>
    <n v="1100"/>
    <n v="15"/>
    <s v="2019-04-05"/>
    <n v="200.86000100000001"/>
    <n v="203.13000500000001"/>
    <n v="200.61000100000001"/>
    <n v="202.05999800000001"/>
    <n v="200.652557"/>
    <n v="3615300"/>
    <s v="HD"/>
    <x v="9"/>
    <s v="&gt;=$100.00"/>
    <n v="100"/>
    <n v="0.125"/>
    <n v="137.5"/>
    <n v="220717.81270000001"/>
    <s v="HD"/>
    <s v="Home Depot"/>
    <s v="Consumer Discretionary"/>
    <s v="Home Improvement Retail"/>
    <s v="Atlanta, Georgia"/>
    <d v="1988-03-31T00:00:00"/>
    <n v="354950"/>
    <m/>
  </r>
  <r>
    <d v="2019-04-05T00:00:00"/>
    <s v="HD"/>
    <s v="buy"/>
    <n v="1400"/>
    <n v="9"/>
    <s v="2019-04-05"/>
    <n v="200.86000100000001"/>
    <n v="203.13000500000001"/>
    <n v="200.61000100000001"/>
    <n v="202.05999800000001"/>
    <n v="200.652557"/>
    <n v="3615300"/>
    <s v="HD"/>
    <x v="6"/>
    <s v="&gt;=$100.00"/>
    <n v="100"/>
    <n v="0.125"/>
    <n v="175"/>
    <n v="280913.57980000001"/>
    <s v="HD"/>
    <s v="Home Depot"/>
    <s v="Consumer Discretionary"/>
    <s v="Home Improvement Retail"/>
    <s v="Atlanta, Georgia"/>
    <d v="1988-03-31T00:00:00"/>
    <n v="354950"/>
    <m/>
  </r>
  <r>
    <d v="2019-04-08T00:00:00"/>
    <s v="HD"/>
    <s v="buy"/>
    <n v="600"/>
    <n v="7"/>
    <s v="2019-04-08"/>
    <n v="201.36999499999999"/>
    <n v="203.78999300000001"/>
    <n v="201.240005"/>
    <n v="203.550003"/>
    <n v="202.13218699999999"/>
    <n v="3040900"/>
    <s v="HD"/>
    <x v="7"/>
    <s v="&gt;=$100.00"/>
    <n v="100"/>
    <n v="0.125"/>
    <n v="75"/>
    <n v="121279.3122"/>
    <s v="HD"/>
    <s v="Home Depot"/>
    <s v="Consumer Discretionary"/>
    <s v="Home Improvement Retail"/>
    <s v="Atlanta, Georgia"/>
    <d v="1988-03-31T00:00:00"/>
    <n v="354950"/>
    <m/>
  </r>
  <r>
    <d v="2019-04-26T00:00:00"/>
    <s v="HD"/>
    <s v="buy"/>
    <n v="500"/>
    <n v="6"/>
    <s v="2019-04-26"/>
    <n v="205.88000500000001"/>
    <n v="206.13999899999999"/>
    <n v="203.33999600000001"/>
    <n v="203.61000100000001"/>
    <n v="202.191757"/>
    <n v="3560300"/>
    <s v="HD"/>
    <x v="5"/>
    <s v="&gt;=$100.00"/>
    <n v="100"/>
    <n v="0.125"/>
    <n v="62.5"/>
    <n v="101095.87850000001"/>
    <s v="HD"/>
    <s v="Home Depot"/>
    <s v="Consumer Discretionary"/>
    <s v="Home Improvement Retail"/>
    <s v="Atlanta, Georgia"/>
    <d v="1988-03-31T00:00:00"/>
    <n v="354950"/>
    <m/>
  </r>
  <r>
    <d v="2019-04-30T00:00:00"/>
    <s v="HD"/>
    <s v="buy"/>
    <n v="300"/>
    <n v="12"/>
    <s v="2019-04-30"/>
    <n v="201.550003"/>
    <n v="203.75"/>
    <n v="200.78999300000001"/>
    <n v="203.699997"/>
    <n v="202.281128"/>
    <n v="3415600"/>
    <s v="HD"/>
    <x v="11"/>
    <s v="&gt;=$100.00"/>
    <n v="100"/>
    <n v="0.125"/>
    <n v="37.5"/>
    <n v="60684.338400000001"/>
    <s v="HD"/>
    <s v="Home Depot"/>
    <s v="Consumer Discretionary"/>
    <s v="Home Improvement Retail"/>
    <s v="Atlanta, Georgia"/>
    <d v="1988-03-31T00:00:00"/>
    <n v="354950"/>
    <m/>
  </r>
  <r>
    <d v="2019-06-13T00:00:00"/>
    <s v="HD"/>
    <s v="buy"/>
    <n v="2100"/>
    <n v="20"/>
    <s v="2019-06-13"/>
    <n v="199.949997"/>
    <n v="202.679993"/>
    <n v="199.449997"/>
    <n v="202.35000600000001"/>
    <n v="202.35000600000001"/>
    <n v="3630900"/>
    <s v="HD"/>
    <x v="15"/>
    <s v="&gt;=$100.00"/>
    <n v="100"/>
    <n v="0.125"/>
    <n v="262.5"/>
    <n v="424935.01260000002"/>
    <s v="HD"/>
    <s v="Home Depot"/>
    <s v="Consumer Discretionary"/>
    <s v="Home Improvement Retail"/>
    <s v="Atlanta, Georgia"/>
    <d v="1988-03-31T00:00:00"/>
    <n v="354950"/>
    <m/>
  </r>
  <r>
    <d v="2019-06-13T00:00:00"/>
    <s v="HD"/>
    <s v="sell"/>
    <n v="1900"/>
    <n v="17"/>
    <s v="2019-06-13"/>
    <n v="199.949997"/>
    <n v="202.679993"/>
    <n v="199.449997"/>
    <n v="202.35000600000001"/>
    <n v="202.35000600000001"/>
    <n v="3630900"/>
    <s v="HD"/>
    <x v="17"/>
    <s v="&gt;=$100.00"/>
    <n v="100"/>
    <n v="0.125"/>
    <n v="237.5"/>
    <n v="384465.01140000002"/>
    <s v="HD"/>
    <s v="Home Depot"/>
    <s v="Consumer Discretionary"/>
    <s v="Home Improvement Retail"/>
    <s v="Atlanta, Georgia"/>
    <d v="1988-03-31T00:00:00"/>
    <n v="354950"/>
    <m/>
  </r>
  <r>
    <d v="2019-06-13T00:00:00"/>
    <s v="HD"/>
    <s v="sell"/>
    <n v="300"/>
    <n v="1"/>
    <s v="2019-06-13"/>
    <n v="199.949997"/>
    <n v="202.679993"/>
    <n v="199.449997"/>
    <n v="202.35000600000001"/>
    <n v="202.35000600000001"/>
    <n v="3630900"/>
    <s v="HD"/>
    <x v="19"/>
    <s v="&gt;=$100.00"/>
    <n v="100"/>
    <n v="0.125"/>
    <n v="37.5"/>
    <n v="60705.001800000013"/>
    <s v="HD"/>
    <s v="Home Depot"/>
    <s v="Consumer Discretionary"/>
    <s v="Home Improvement Retail"/>
    <s v="Atlanta, Georgia"/>
    <d v="1988-03-31T00:00:00"/>
    <n v="354950"/>
    <m/>
  </r>
  <r>
    <d v="2019-04-12T00:00:00"/>
    <s v="HD"/>
    <s v="sell"/>
    <n v="1300"/>
    <n v="17"/>
    <s v="2019-04-12"/>
    <n v="202.13000500000001"/>
    <n v="204.259995"/>
    <n v="202.13000500000001"/>
    <n v="203.85000600000001"/>
    <n v="202.43009900000001"/>
    <n v="3097900"/>
    <s v="HD"/>
    <x v="17"/>
    <s v="&gt;=$100.00"/>
    <n v="100"/>
    <n v="0.125"/>
    <n v="162.5"/>
    <n v="263159.1287"/>
    <s v="HD"/>
    <s v="Home Depot"/>
    <s v="Consumer Discretionary"/>
    <s v="Home Improvement Retail"/>
    <s v="Atlanta, Georgia"/>
    <d v="1988-03-31T00:00:00"/>
    <n v="354950"/>
    <m/>
  </r>
  <r>
    <d v="2019-04-12T00:00:00"/>
    <s v="HD"/>
    <s v="sell"/>
    <n v="1800"/>
    <n v="13"/>
    <s v="2019-04-12"/>
    <n v="202.13000500000001"/>
    <n v="204.259995"/>
    <n v="202.13000500000001"/>
    <n v="203.85000600000001"/>
    <n v="202.43009900000001"/>
    <n v="3097900"/>
    <s v="HD"/>
    <x v="13"/>
    <s v="&gt;=$100.00"/>
    <n v="100"/>
    <n v="0.125"/>
    <n v="225"/>
    <n v="364374.17820000002"/>
    <s v="HD"/>
    <s v="Home Depot"/>
    <s v="Consumer Discretionary"/>
    <s v="Home Improvement Retail"/>
    <s v="Atlanta, Georgia"/>
    <d v="1988-03-31T00:00:00"/>
    <n v="354950"/>
    <m/>
  </r>
  <r>
    <d v="2019-04-12T00:00:00"/>
    <s v="HD"/>
    <s v="sell"/>
    <n v="700"/>
    <n v="8"/>
    <s v="2019-04-12"/>
    <n v="202.13000500000001"/>
    <n v="204.259995"/>
    <n v="202.13000500000001"/>
    <n v="203.85000600000001"/>
    <n v="202.43009900000001"/>
    <n v="3097900"/>
    <s v="HD"/>
    <x v="4"/>
    <s v="&gt;=$100.00"/>
    <n v="100"/>
    <n v="0.125"/>
    <n v="87.5"/>
    <n v="141701.0693"/>
    <s v="HD"/>
    <s v="Home Depot"/>
    <s v="Consumer Discretionary"/>
    <s v="Home Improvement Retail"/>
    <s v="Atlanta, Georgia"/>
    <d v="1988-03-31T00:00:00"/>
    <n v="354950"/>
    <m/>
  </r>
  <r>
    <d v="2019-04-16T00:00:00"/>
    <s v="HD"/>
    <s v="sell"/>
    <n v="1100"/>
    <n v="18"/>
    <s v="2019-04-16"/>
    <n v="205.25"/>
    <n v="205.990005"/>
    <n v="204.28999300000001"/>
    <n v="204.470001"/>
    <n v="203.04577599999999"/>
    <n v="3271400"/>
    <s v="HD"/>
    <x v="18"/>
    <s v="&gt;=$100.00"/>
    <n v="100"/>
    <n v="0.125"/>
    <n v="137.5"/>
    <n v="223350.3536"/>
    <s v="HD"/>
    <s v="Home Depot"/>
    <s v="Consumer Discretionary"/>
    <s v="Home Improvement Retail"/>
    <s v="Atlanta, Georgia"/>
    <d v="1988-03-31T00:00:00"/>
    <n v="354950"/>
    <m/>
  </r>
  <r>
    <d v="2019-04-16T00:00:00"/>
    <s v="HD"/>
    <s v="sell"/>
    <n v="600"/>
    <n v="9"/>
    <s v="2019-04-16"/>
    <n v="205.25"/>
    <n v="205.990005"/>
    <n v="204.28999300000001"/>
    <n v="204.470001"/>
    <n v="203.04577599999999"/>
    <n v="3271400"/>
    <s v="HD"/>
    <x v="6"/>
    <s v="&gt;=$100.00"/>
    <n v="100"/>
    <n v="0.125"/>
    <n v="75"/>
    <n v="121827.4656"/>
    <s v="HD"/>
    <s v="Home Depot"/>
    <s v="Consumer Discretionary"/>
    <s v="Home Improvement Retail"/>
    <s v="Atlanta, Georgia"/>
    <d v="1988-03-31T00:00:00"/>
    <n v="354950"/>
    <m/>
  </r>
  <r>
    <d v="2019-04-16T00:00:00"/>
    <s v="HD"/>
    <s v="sell"/>
    <n v="300"/>
    <n v="6"/>
    <s v="2019-04-16"/>
    <n v="205.25"/>
    <n v="205.990005"/>
    <n v="204.28999300000001"/>
    <n v="204.470001"/>
    <n v="203.04577599999999"/>
    <n v="3271400"/>
    <s v="HD"/>
    <x v="5"/>
    <s v="&gt;=$100.00"/>
    <n v="100"/>
    <n v="0.125"/>
    <n v="37.5"/>
    <n v="60913.732799999998"/>
    <s v="HD"/>
    <s v="Home Depot"/>
    <s v="Consumer Discretionary"/>
    <s v="Home Improvement Retail"/>
    <s v="Atlanta, Georgia"/>
    <d v="1988-03-31T00:00:00"/>
    <n v="354950"/>
    <m/>
  </r>
  <r>
    <d v="2019-04-22T00:00:00"/>
    <s v="HD"/>
    <s v="buy"/>
    <n v="1500"/>
    <n v="19"/>
    <s v="2019-04-22"/>
    <n v="204.11000100000001"/>
    <n v="206.25"/>
    <n v="204"/>
    <n v="204.779999"/>
    <n v="203.35360700000001"/>
    <n v="2593900"/>
    <s v="HD"/>
    <x v="0"/>
    <s v="&gt;=$100.00"/>
    <n v="100"/>
    <n v="0.125"/>
    <n v="187.5"/>
    <n v="305030.4105"/>
    <s v="HD"/>
    <s v="Home Depot"/>
    <s v="Consumer Discretionary"/>
    <s v="Home Improvement Retail"/>
    <s v="Atlanta, Georgia"/>
    <d v="1988-03-31T00:00:00"/>
    <n v="354950"/>
    <m/>
  </r>
  <r>
    <d v="2019-04-22T00:00:00"/>
    <s v="HD"/>
    <s v="buy"/>
    <n v="1400"/>
    <n v="14"/>
    <s v="2019-04-22"/>
    <n v="204.11000100000001"/>
    <n v="206.25"/>
    <n v="204"/>
    <n v="204.779999"/>
    <n v="203.35360700000001"/>
    <n v="2593900"/>
    <s v="HD"/>
    <x v="16"/>
    <s v="&gt;=$100.00"/>
    <n v="100"/>
    <n v="0.125"/>
    <n v="175"/>
    <n v="284695.04979999998"/>
    <s v="HD"/>
    <s v="Home Depot"/>
    <s v="Consumer Discretionary"/>
    <s v="Home Improvement Retail"/>
    <s v="Atlanta, Georgia"/>
    <d v="1988-03-31T00:00:00"/>
    <n v="354950"/>
    <m/>
  </r>
  <r>
    <d v="2019-04-22T00:00:00"/>
    <s v="HD"/>
    <s v="sell"/>
    <n v="200"/>
    <n v="5"/>
    <s v="2019-04-22"/>
    <n v="204.11000100000001"/>
    <n v="206.25"/>
    <n v="204"/>
    <n v="204.779999"/>
    <n v="203.35360700000001"/>
    <n v="2593900"/>
    <s v="HD"/>
    <x v="12"/>
    <s v="&gt;=$100.00"/>
    <n v="100"/>
    <n v="0.125"/>
    <n v="25"/>
    <n v="40670.721400000002"/>
    <s v="HD"/>
    <s v="Home Depot"/>
    <s v="Consumer Discretionary"/>
    <s v="Home Improvement Retail"/>
    <s v="Atlanta, Georgia"/>
    <d v="1988-03-31T00:00:00"/>
    <n v="354950"/>
    <m/>
  </r>
  <r>
    <d v="2019-04-15T00:00:00"/>
    <s v="HD"/>
    <s v="sell"/>
    <n v="2800"/>
    <n v="18"/>
    <s v="2019-04-15"/>
    <n v="204.16000399999999"/>
    <n v="205.13999899999999"/>
    <n v="203.39999399999999"/>
    <n v="204.86000100000001"/>
    <n v="203.43306000000001"/>
    <n v="3049900"/>
    <s v="HD"/>
    <x v="18"/>
    <s v="&gt;=$100.00"/>
    <n v="100"/>
    <n v="0.125"/>
    <n v="350"/>
    <n v="569612.56800000009"/>
    <s v="HD"/>
    <s v="Home Depot"/>
    <s v="Consumer Discretionary"/>
    <s v="Home Improvement Retail"/>
    <s v="Atlanta, Georgia"/>
    <d v="1988-03-31T00:00:00"/>
    <n v="354950"/>
    <m/>
  </r>
  <r>
    <d v="2019-04-15T00:00:00"/>
    <s v="HD"/>
    <s v="buy"/>
    <n v="700"/>
    <n v="10"/>
    <s v="2019-04-15"/>
    <n v="204.16000399999999"/>
    <n v="205.13999899999999"/>
    <n v="203.39999399999999"/>
    <n v="204.86000100000001"/>
    <n v="203.43306000000001"/>
    <n v="3049900"/>
    <s v="HD"/>
    <x v="2"/>
    <s v="&gt;=$100.00"/>
    <n v="100"/>
    <n v="0.125"/>
    <n v="87.5"/>
    <n v="142403.14199999999"/>
    <s v="HD"/>
    <s v="Home Depot"/>
    <s v="Consumer Discretionary"/>
    <s v="Home Improvement Retail"/>
    <s v="Atlanta, Georgia"/>
    <d v="1988-03-31T00:00:00"/>
    <n v="354950"/>
    <m/>
  </r>
  <r>
    <d v="2019-04-18T00:00:00"/>
    <s v="HD"/>
    <s v="buy"/>
    <n v="1200"/>
    <n v="7"/>
    <s v="2019-04-18"/>
    <n v="206.020004"/>
    <n v="207.779999"/>
    <n v="205.10000600000001"/>
    <n v="205.66000399999999"/>
    <n v="204.22749300000001"/>
    <n v="3162500"/>
    <s v="HD"/>
    <x v="7"/>
    <s v="&gt;=$100.00"/>
    <n v="100"/>
    <n v="0.125"/>
    <n v="150"/>
    <n v="245072.99160000001"/>
    <s v="HD"/>
    <s v="Home Depot"/>
    <s v="Consumer Discretionary"/>
    <s v="Home Improvement Retail"/>
    <s v="Atlanta, Georgia"/>
    <d v="1988-03-31T00:00:00"/>
    <n v="354950"/>
    <m/>
  </r>
  <r>
    <d v="2019-04-18T00:00:00"/>
    <s v="HD"/>
    <s v="buy"/>
    <n v="800"/>
    <n v="6"/>
    <s v="2019-04-18"/>
    <n v="206.020004"/>
    <n v="207.779999"/>
    <n v="205.10000600000001"/>
    <n v="205.66000399999999"/>
    <n v="204.22749300000001"/>
    <n v="3162500"/>
    <s v="HD"/>
    <x v="5"/>
    <s v="&gt;=$100.00"/>
    <n v="100"/>
    <n v="0.125"/>
    <n v="100"/>
    <n v="163381.9944"/>
    <s v="HD"/>
    <s v="Home Depot"/>
    <s v="Consumer Discretionary"/>
    <s v="Home Improvement Retail"/>
    <s v="Atlanta, Georgia"/>
    <d v="1988-03-31T00:00:00"/>
    <n v="354950"/>
    <m/>
  </r>
  <r>
    <d v="2019-04-23T00:00:00"/>
    <s v="HD"/>
    <s v="buy"/>
    <n v="2000"/>
    <n v="20"/>
    <s v="2019-04-23"/>
    <n v="205.13999899999999"/>
    <n v="207.33000200000001"/>
    <n v="203.429993"/>
    <n v="206.050003"/>
    <n v="204.614777"/>
    <n v="3702600"/>
    <s v="HD"/>
    <x v="15"/>
    <s v="&gt;=$100.00"/>
    <n v="100"/>
    <n v="0.125"/>
    <n v="250"/>
    <n v="409229.554"/>
    <s v="HD"/>
    <s v="Home Depot"/>
    <s v="Consumer Discretionary"/>
    <s v="Home Improvement Retail"/>
    <s v="Atlanta, Georgia"/>
    <d v="1988-03-31T00:00:00"/>
    <n v="354950"/>
    <m/>
  </r>
  <r>
    <d v="2019-04-23T00:00:00"/>
    <s v="HD"/>
    <s v="buy"/>
    <n v="1100"/>
    <n v="18"/>
    <s v="2019-04-23"/>
    <n v="205.13999899999999"/>
    <n v="207.33000200000001"/>
    <n v="203.429993"/>
    <n v="206.050003"/>
    <n v="204.614777"/>
    <n v="3702600"/>
    <s v="HD"/>
    <x v="18"/>
    <s v="&gt;=$100.00"/>
    <n v="100"/>
    <n v="0.125"/>
    <n v="137.5"/>
    <n v="225076.25469999999"/>
    <s v="HD"/>
    <s v="Home Depot"/>
    <s v="Consumer Discretionary"/>
    <s v="Home Improvement Retail"/>
    <s v="Atlanta, Georgia"/>
    <d v="1988-03-31T00:00:00"/>
    <n v="354950"/>
    <m/>
  </r>
  <r>
    <d v="2019-04-23T00:00:00"/>
    <s v="HD"/>
    <s v="sell"/>
    <n v="1800"/>
    <n v="13"/>
    <s v="2019-04-23"/>
    <n v="205.13999899999999"/>
    <n v="207.33000200000001"/>
    <n v="203.429993"/>
    <n v="206.050003"/>
    <n v="204.614777"/>
    <n v="3702600"/>
    <s v="HD"/>
    <x v="13"/>
    <s v="&gt;=$100.00"/>
    <n v="100"/>
    <n v="0.125"/>
    <n v="225"/>
    <n v="368306.59860000003"/>
    <s v="HD"/>
    <s v="Home Depot"/>
    <s v="Consumer Discretionary"/>
    <s v="Home Improvement Retail"/>
    <s v="Atlanta, Georgia"/>
    <d v="1988-03-31T00:00:00"/>
    <n v="354950"/>
    <m/>
  </r>
  <r>
    <d v="2019-06-25T00:00:00"/>
    <s v="HD"/>
    <s v="buy"/>
    <n v="200"/>
    <n v="2"/>
    <s v="2019-06-25"/>
    <n v="206.300003"/>
    <n v="207.10000600000001"/>
    <n v="204.199997"/>
    <n v="204.740005"/>
    <n v="204.740005"/>
    <n v="3587900"/>
    <s v="HD"/>
    <x v="10"/>
    <s v="&gt;=$100.00"/>
    <n v="100"/>
    <n v="0.125"/>
    <n v="25"/>
    <n v="40948.000999999997"/>
    <s v="HD"/>
    <s v="Home Depot"/>
    <s v="Consumer Discretionary"/>
    <s v="Home Improvement Retail"/>
    <s v="Atlanta, Georgia"/>
    <d v="1988-03-31T00:00:00"/>
    <n v="354950"/>
    <m/>
  </r>
  <r>
    <d v="2019-06-25T00:00:00"/>
    <s v="HD"/>
    <s v="sell"/>
    <n v="400"/>
    <n v="5"/>
    <s v="2019-06-25"/>
    <n v="206.300003"/>
    <n v="207.10000600000001"/>
    <n v="204.199997"/>
    <n v="204.740005"/>
    <n v="204.740005"/>
    <n v="3587900"/>
    <s v="HD"/>
    <x v="12"/>
    <s v="&gt;=$100.00"/>
    <n v="100"/>
    <n v="0.125"/>
    <n v="50"/>
    <n v="81896.001999999993"/>
    <s v="HD"/>
    <s v="Home Depot"/>
    <s v="Consumer Discretionary"/>
    <s v="Home Improvement Retail"/>
    <s v="Atlanta, Georgia"/>
    <d v="1988-03-31T00:00:00"/>
    <n v="354950"/>
    <m/>
  </r>
  <r>
    <d v="2019-06-25T00:00:00"/>
    <s v="HD"/>
    <s v="sell"/>
    <n v="1100"/>
    <n v="14"/>
    <s v="2019-06-25"/>
    <n v="206.300003"/>
    <n v="207.10000600000001"/>
    <n v="204.199997"/>
    <n v="204.740005"/>
    <n v="204.740005"/>
    <n v="3587900"/>
    <s v="HD"/>
    <x v="16"/>
    <s v="&gt;=$100.00"/>
    <n v="100"/>
    <n v="0.125"/>
    <n v="137.5"/>
    <n v="225214.0055"/>
    <s v="HD"/>
    <s v="Home Depot"/>
    <s v="Consumer Discretionary"/>
    <s v="Home Improvement Retail"/>
    <s v="Atlanta, Georgia"/>
    <d v="1988-03-31T00:00:00"/>
    <n v="354950"/>
    <m/>
  </r>
  <r>
    <d v="2019-04-17T00:00:00"/>
    <s v="HD"/>
    <s v="buy"/>
    <n v="1200"/>
    <n v="17"/>
    <s v="2019-04-17"/>
    <n v="205.33999600000001"/>
    <n v="206.83999600000001"/>
    <n v="205.320007"/>
    <n v="206.550003"/>
    <n v="205.11128199999999"/>
    <n v="3271900"/>
    <s v="HD"/>
    <x v="17"/>
    <s v="&gt;=$100.00"/>
    <n v="100"/>
    <n v="0.125"/>
    <n v="150"/>
    <n v="246133.53839999999"/>
    <s v="HD"/>
    <s v="Home Depot"/>
    <s v="Consumer Discretionary"/>
    <s v="Home Improvement Retail"/>
    <s v="Atlanta, Georgia"/>
    <d v="1988-03-31T00:00:00"/>
    <n v="354950"/>
    <m/>
  </r>
  <r>
    <d v="2019-04-17T00:00:00"/>
    <s v="HD"/>
    <s v="buy"/>
    <n v="500"/>
    <n v="12"/>
    <s v="2019-04-17"/>
    <n v="205.33999600000001"/>
    <n v="206.83999600000001"/>
    <n v="205.320007"/>
    <n v="206.550003"/>
    <n v="205.11128199999999"/>
    <n v="3271900"/>
    <s v="HD"/>
    <x v="11"/>
    <s v="&gt;=$100.00"/>
    <n v="100"/>
    <n v="0.125"/>
    <n v="62.5"/>
    <n v="102555.641"/>
    <s v="HD"/>
    <s v="Home Depot"/>
    <s v="Consumer Discretionary"/>
    <s v="Home Improvement Retail"/>
    <s v="Atlanta, Georgia"/>
    <d v="1988-03-31T00:00:00"/>
    <n v="354950"/>
    <m/>
  </r>
  <r>
    <d v="2019-04-24T00:00:00"/>
    <s v="HD"/>
    <s v="sell"/>
    <n v="1200"/>
    <n v="16"/>
    <s v="2019-04-24"/>
    <n v="206.16000399999999"/>
    <n v="208.300003"/>
    <n v="205.53999300000001"/>
    <n v="206.720001"/>
    <n v="205.28010599999999"/>
    <n v="2750900"/>
    <s v="HD"/>
    <x v="8"/>
    <s v="&gt;=$100.00"/>
    <n v="100"/>
    <n v="0.125"/>
    <n v="150"/>
    <n v="246336.12719999999"/>
    <s v="HD"/>
    <s v="Home Depot"/>
    <s v="Consumer Discretionary"/>
    <s v="Home Improvement Retail"/>
    <s v="Atlanta, Georgia"/>
    <d v="1988-03-31T00:00:00"/>
    <n v="354950"/>
    <m/>
  </r>
  <r>
    <d v="2019-04-24T00:00:00"/>
    <s v="HD"/>
    <s v="sell"/>
    <n v="700"/>
    <n v="8"/>
    <s v="2019-04-24"/>
    <n v="206.16000399999999"/>
    <n v="208.300003"/>
    <n v="205.53999300000001"/>
    <n v="206.720001"/>
    <n v="205.28010599999999"/>
    <n v="2750900"/>
    <s v="HD"/>
    <x v="4"/>
    <s v="&gt;=$100.00"/>
    <n v="100"/>
    <n v="0.125"/>
    <n v="87.5"/>
    <n v="143696.0742"/>
    <s v="HD"/>
    <s v="Home Depot"/>
    <s v="Consumer Discretionary"/>
    <s v="Home Improvement Retail"/>
    <s v="Atlanta, Georgia"/>
    <d v="1988-03-31T00:00:00"/>
    <n v="354950"/>
    <m/>
  </r>
  <r>
    <d v="2019-06-24T00:00:00"/>
    <s v="HD"/>
    <s v="buy"/>
    <n v="3100"/>
    <n v="18"/>
    <s v="2019-06-24"/>
    <n v="208.14999399999999"/>
    <n v="209.259995"/>
    <n v="205.11999499999999"/>
    <n v="205.5"/>
    <n v="205.5"/>
    <n v="4943500"/>
    <s v="HD"/>
    <x v="18"/>
    <s v="&gt;=$100.00"/>
    <n v="100"/>
    <n v="0.125"/>
    <n v="387.5"/>
    <n v="637050"/>
    <s v="HD"/>
    <s v="Home Depot"/>
    <s v="Consumer Discretionary"/>
    <s v="Home Improvement Retail"/>
    <s v="Atlanta, Georgia"/>
    <d v="1988-03-31T00:00:00"/>
    <n v="354950"/>
    <m/>
  </r>
  <r>
    <d v="2019-06-24T00:00:00"/>
    <s v="HD"/>
    <s v="sell"/>
    <n v="1800"/>
    <n v="16"/>
    <s v="2019-06-24"/>
    <n v="208.14999399999999"/>
    <n v="209.259995"/>
    <n v="205.11999499999999"/>
    <n v="205.5"/>
    <n v="205.5"/>
    <n v="4943500"/>
    <s v="HD"/>
    <x v="8"/>
    <s v="&gt;=$100.00"/>
    <n v="100"/>
    <n v="0.125"/>
    <n v="225"/>
    <n v="369900"/>
    <s v="HD"/>
    <s v="Home Depot"/>
    <s v="Consumer Discretionary"/>
    <s v="Home Improvement Retail"/>
    <s v="Atlanta, Georgia"/>
    <d v="1988-03-31T00:00:00"/>
    <n v="354950"/>
    <m/>
  </r>
  <r>
    <d v="2019-06-24T00:00:00"/>
    <s v="HD"/>
    <s v="sell"/>
    <n v="1200"/>
    <n v="11"/>
    <s v="2019-06-24"/>
    <n v="208.14999399999999"/>
    <n v="209.259995"/>
    <n v="205.11999499999999"/>
    <n v="205.5"/>
    <n v="205.5"/>
    <n v="4943500"/>
    <s v="HD"/>
    <x v="1"/>
    <s v="&gt;=$100.00"/>
    <n v="100"/>
    <n v="0.125"/>
    <n v="150"/>
    <n v="246600"/>
    <s v="HD"/>
    <s v="Home Depot"/>
    <s v="Consumer Discretionary"/>
    <s v="Home Improvement Retail"/>
    <s v="Atlanta, Georgia"/>
    <d v="1988-03-31T00:00:00"/>
    <n v="354950"/>
    <m/>
  </r>
  <r>
    <d v="2019-06-26T00:00:00"/>
    <s v="HD"/>
    <s v="buy"/>
    <n v="600"/>
    <n v="6"/>
    <s v="2019-06-26"/>
    <n v="205.33999600000001"/>
    <n v="207.320007"/>
    <n v="204.64999399999999"/>
    <n v="206.41999799999999"/>
    <n v="206.41999799999999"/>
    <n v="3071200"/>
    <s v="HD"/>
    <x v="5"/>
    <s v="&gt;=$100.00"/>
    <n v="100"/>
    <n v="0.125"/>
    <n v="75"/>
    <n v="123851.9988"/>
    <s v="HD"/>
    <s v="Home Depot"/>
    <s v="Consumer Discretionary"/>
    <s v="Home Improvement Retail"/>
    <s v="Atlanta, Georgia"/>
    <d v="1988-03-31T00:00:00"/>
    <n v="354950"/>
    <m/>
  </r>
  <r>
    <d v="2019-06-26T00:00:00"/>
    <s v="HD"/>
    <s v="sell"/>
    <n v="1000"/>
    <n v="14"/>
    <s v="2019-06-26"/>
    <n v="205.33999600000001"/>
    <n v="207.320007"/>
    <n v="204.64999399999999"/>
    <n v="206.41999799999999"/>
    <n v="206.41999799999999"/>
    <n v="3071200"/>
    <s v="HD"/>
    <x v="16"/>
    <s v="&gt;=$100.00"/>
    <n v="100"/>
    <n v="0.125"/>
    <n v="125"/>
    <n v="206419.99799999999"/>
    <s v="HD"/>
    <s v="Home Depot"/>
    <s v="Consumer Discretionary"/>
    <s v="Home Improvement Retail"/>
    <s v="Atlanta, Georgia"/>
    <d v="1988-03-31T00:00:00"/>
    <n v="354950"/>
    <m/>
  </r>
  <r>
    <d v="2019-06-26T00:00:00"/>
    <s v="HD"/>
    <s v="sell"/>
    <n v="600"/>
    <n v="7"/>
    <s v="2019-06-26"/>
    <n v="205.33999600000001"/>
    <n v="207.320007"/>
    <n v="204.64999399999999"/>
    <n v="206.41999799999999"/>
    <n v="206.41999799999999"/>
    <n v="3071200"/>
    <s v="HD"/>
    <x v="7"/>
    <s v="&gt;=$100.00"/>
    <n v="100"/>
    <n v="0.125"/>
    <n v="75"/>
    <n v="123851.9988"/>
    <s v="HD"/>
    <s v="Home Depot"/>
    <s v="Consumer Discretionary"/>
    <s v="Home Improvement Retail"/>
    <s v="Atlanta, Georgia"/>
    <d v="1988-03-31T00:00:00"/>
    <n v="354950"/>
    <m/>
  </r>
  <r>
    <d v="2019-06-26T00:00:00"/>
    <s v="HD"/>
    <s v="sell"/>
    <n v="2500"/>
    <n v="20"/>
    <s v="2019-06-26"/>
    <n v="205.33999600000001"/>
    <n v="207.320007"/>
    <n v="204.64999399999999"/>
    <n v="206.41999799999999"/>
    <n v="206.41999799999999"/>
    <n v="3071200"/>
    <s v="HD"/>
    <x v="15"/>
    <s v="&gt;=$100.00"/>
    <n v="100"/>
    <n v="0.125"/>
    <n v="312.5"/>
    <n v="516049.995"/>
    <s v="HD"/>
    <s v="Home Depot"/>
    <s v="Consumer Discretionary"/>
    <s v="Home Improvement Retail"/>
    <s v="Atlanta, Georgia"/>
    <d v="1988-03-31T00:00:00"/>
    <n v="354950"/>
    <m/>
  </r>
  <r>
    <d v="2019-06-17T00:00:00"/>
    <s v="HD"/>
    <s v="buy"/>
    <n v="1700"/>
    <n v="15"/>
    <s v="2019-06-17"/>
    <n v="207"/>
    <n v="208.78999300000001"/>
    <n v="206"/>
    <n v="206.979996"/>
    <n v="206.979996"/>
    <n v="4620500"/>
    <s v="HD"/>
    <x v="9"/>
    <s v="&gt;=$100.00"/>
    <n v="100"/>
    <n v="0.125"/>
    <n v="212.5"/>
    <n v="351865.99320000003"/>
    <s v="HD"/>
    <s v="Home Depot"/>
    <s v="Consumer Discretionary"/>
    <s v="Home Improvement Retail"/>
    <s v="Atlanta, Georgia"/>
    <d v="1988-03-31T00:00:00"/>
    <n v="354950"/>
    <m/>
  </r>
  <r>
    <d v="2019-06-17T00:00:00"/>
    <s v="HD"/>
    <s v="sell"/>
    <n v="200"/>
    <n v="3"/>
    <s v="2019-06-17"/>
    <n v="207"/>
    <n v="208.78999300000001"/>
    <n v="206"/>
    <n v="206.979996"/>
    <n v="206.979996"/>
    <n v="4620500"/>
    <s v="HD"/>
    <x v="3"/>
    <s v="&gt;=$100.00"/>
    <n v="100"/>
    <n v="0.125"/>
    <n v="25"/>
    <n v="41395.999199999998"/>
    <s v="HD"/>
    <s v="Home Depot"/>
    <s v="Consumer Discretionary"/>
    <s v="Home Improvement Retail"/>
    <s v="Atlanta, Georgia"/>
    <d v="1988-03-31T00:00:00"/>
    <n v="354950"/>
    <m/>
  </r>
  <r>
    <d v="2019-06-27T00:00:00"/>
    <s v="HD"/>
    <s v="sell"/>
    <n v="400"/>
    <n v="4"/>
    <s v="2019-06-27"/>
    <n v="207.61000100000001"/>
    <n v="208"/>
    <n v="206.009995"/>
    <n v="207.020004"/>
    <n v="207.020004"/>
    <n v="2286800"/>
    <s v="HD"/>
    <x v="14"/>
    <s v="&gt;=$100.00"/>
    <n v="100"/>
    <n v="0.125"/>
    <n v="50"/>
    <n v="82808.001600000003"/>
    <s v="HD"/>
    <s v="Home Depot"/>
    <s v="Consumer Discretionary"/>
    <s v="Home Improvement Retail"/>
    <s v="Atlanta, Georgia"/>
    <d v="1988-03-31T00:00:00"/>
    <n v="354950"/>
    <m/>
  </r>
  <r>
    <d v="2019-06-27T00:00:00"/>
    <s v="HD"/>
    <s v="buy"/>
    <n v="500"/>
    <n v="7"/>
    <s v="2019-06-27"/>
    <n v="207.61000100000001"/>
    <n v="208"/>
    <n v="206.009995"/>
    <n v="207.020004"/>
    <n v="207.020004"/>
    <n v="2286800"/>
    <s v="HD"/>
    <x v="7"/>
    <s v="&gt;=$100.00"/>
    <n v="100"/>
    <n v="0.125"/>
    <n v="62.5"/>
    <n v="103510.00199999999"/>
    <s v="HD"/>
    <s v="Home Depot"/>
    <s v="Consumer Discretionary"/>
    <s v="Home Improvement Retail"/>
    <s v="Atlanta, Georgia"/>
    <d v="1988-03-31T00:00:00"/>
    <n v="354950"/>
    <m/>
  </r>
  <r>
    <d v="2019-06-18T00:00:00"/>
    <s v="HD"/>
    <s v="sell"/>
    <n v="900"/>
    <n v="10"/>
    <s v="2019-06-18"/>
    <n v="208.10000600000001"/>
    <n v="210.16999799999999"/>
    <n v="207.11000100000001"/>
    <n v="207.479996"/>
    <n v="207.479996"/>
    <n v="3891300"/>
    <s v="HD"/>
    <x v="2"/>
    <s v="&gt;=$100.00"/>
    <n v="100"/>
    <n v="0.125"/>
    <n v="112.5"/>
    <n v="186731.9964"/>
    <s v="HD"/>
    <s v="Home Depot"/>
    <s v="Consumer Discretionary"/>
    <s v="Home Improvement Retail"/>
    <s v="Atlanta, Georgia"/>
    <d v="1988-03-31T00:00:00"/>
    <n v="354950"/>
    <m/>
  </r>
  <r>
    <d v="2019-06-18T00:00:00"/>
    <s v="HD"/>
    <s v="sell"/>
    <n v="1900"/>
    <n v="16"/>
    <s v="2019-06-18"/>
    <n v="208.10000600000001"/>
    <n v="210.16999799999999"/>
    <n v="207.11000100000001"/>
    <n v="207.479996"/>
    <n v="207.479996"/>
    <n v="3891300"/>
    <s v="HD"/>
    <x v="8"/>
    <s v="&gt;=$100.00"/>
    <n v="100"/>
    <n v="0.125"/>
    <n v="237.5"/>
    <n v="394211.99239999999"/>
    <s v="HD"/>
    <s v="Home Depot"/>
    <s v="Consumer Discretionary"/>
    <s v="Home Improvement Retail"/>
    <s v="Atlanta, Georgia"/>
    <d v="1988-03-31T00:00:00"/>
    <n v="354950"/>
    <m/>
  </r>
  <r>
    <d v="2019-06-18T00:00:00"/>
    <s v="HD"/>
    <s v="sell"/>
    <n v="2400"/>
    <n v="17"/>
    <s v="2019-06-18"/>
    <n v="208.10000600000001"/>
    <n v="210.16999799999999"/>
    <n v="207.11000100000001"/>
    <n v="207.479996"/>
    <n v="207.479996"/>
    <n v="3891300"/>
    <s v="HD"/>
    <x v="17"/>
    <s v="&gt;=$100.00"/>
    <n v="100"/>
    <n v="0.125"/>
    <n v="300"/>
    <n v="497951.99040000001"/>
    <s v="HD"/>
    <s v="Home Depot"/>
    <s v="Consumer Discretionary"/>
    <s v="Home Improvement Retail"/>
    <s v="Atlanta, Georgia"/>
    <d v="1988-03-31T00:00:00"/>
    <n v="354950"/>
    <m/>
  </r>
  <r>
    <d v="2019-06-19T00:00:00"/>
    <s v="HD"/>
    <s v="buy"/>
    <n v="2200"/>
    <n v="20"/>
    <s v="2019-06-19"/>
    <n v="207.89999399999999"/>
    <n v="208.479996"/>
    <n v="205.89999399999999"/>
    <n v="207.94000199999999"/>
    <n v="207.94000199999999"/>
    <n v="3648200"/>
    <s v="HD"/>
    <x v="15"/>
    <s v="&gt;=$100.00"/>
    <n v="100"/>
    <n v="0.125"/>
    <n v="275"/>
    <n v="457468.00439999998"/>
    <s v="HD"/>
    <s v="Home Depot"/>
    <s v="Consumer Discretionary"/>
    <s v="Home Improvement Retail"/>
    <s v="Atlanta, Georgia"/>
    <d v="1988-03-31T00:00:00"/>
    <n v="354950"/>
    <m/>
  </r>
  <r>
    <d v="2019-06-28T00:00:00"/>
    <s v="HD"/>
    <s v="sell"/>
    <n v="200"/>
    <n v="8"/>
    <s v="2019-06-28"/>
    <n v="207.770004"/>
    <n v="209"/>
    <n v="207.38999899999999"/>
    <n v="207.970001"/>
    <n v="207.970001"/>
    <n v="11069000"/>
    <s v="HD"/>
    <x v="4"/>
    <s v="&gt;=$100.00"/>
    <n v="100"/>
    <n v="0.125"/>
    <n v="25"/>
    <n v="41594.000200000002"/>
    <s v="HD"/>
    <s v="Home Depot"/>
    <s v="Consumer Discretionary"/>
    <s v="Home Improvement Retail"/>
    <s v="Atlanta, Georgia"/>
    <d v="1988-03-31T00:00:00"/>
    <n v="354950"/>
    <m/>
  </r>
  <r>
    <d v="2019-06-28T00:00:00"/>
    <s v="HD"/>
    <s v="buy"/>
    <n v="2000"/>
    <n v="10"/>
    <s v="2019-06-28"/>
    <n v="207.770004"/>
    <n v="209"/>
    <n v="207.38999899999999"/>
    <n v="207.970001"/>
    <n v="207.970001"/>
    <n v="11069000"/>
    <s v="HD"/>
    <x v="2"/>
    <s v="&gt;=$100.00"/>
    <n v="100"/>
    <n v="0.125"/>
    <n v="250"/>
    <n v="415940.00199999998"/>
    <s v="HD"/>
    <s v="Home Depot"/>
    <s v="Consumer Discretionary"/>
    <s v="Home Improvement Retail"/>
    <s v="Atlanta, Georgia"/>
    <d v="1988-03-31T00:00:00"/>
    <n v="354950"/>
    <m/>
  </r>
  <r>
    <d v="2019-06-28T00:00:00"/>
    <s v="HD"/>
    <s v="sell"/>
    <n v="1700"/>
    <n v="13"/>
    <s v="2019-06-28"/>
    <n v="207.770004"/>
    <n v="209"/>
    <n v="207.38999899999999"/>
    <n v="207.970001"/>
    <n v="207.970001"/>
    <n v="11069000"/>
    <s v="HD"/>
    <x v="13"/>
    <s v="&gt;=$100.00"/>
    <n v="100"/>
    <n v="0.125"/>
    <n v="212.5"/>
    <n v="353549.00170000002"/>
    <s v="HD"/>
    <s v="Home Depot"/>
    <s v="Consumer Discretionary"/>
    <s v="Home Improvement Retail"/>
    <s v="Atlanta, Georgia"/>
    <d v="1988-03-31T00:00:00"/>
    <n v="354950"/>
    <m/>
  </r>
  <r>
    <d v="2019-06-21T00:00:00"/>
    <s v="HD"/>
    <s v="sell"/>
    <n v="800"/>
    <n v="19"/>
    <s v="2019-06-21"/>
    <n v="211.259995"/>
    <n v="211.990005"/>
    <n v="209.08000200000001"/>
    <n v="209.38999899999999"/>
    <n v="209.38999899999999"/>
    <n v="9855000"/>
    <s v="HD"/>
    <x v="0"/>
    <s v="&gt;=$100.00"/>
    <n v="100"/>
    <n v="0.125"/>
    <n v="100"/>
    <n v="167511.99919999999"/>
    <s v="HD"/>
    <s v="Home Depot"/>
    <s v="Consumer Discretionary"/>
    <s v="Home Improvement Retail"/>
    <s v="Atlanta, Georgia"/>
    <d v="1988-03-31T00:00:00"/>
    <n v="354950"/>
    <m/>
  </r>
  <r>
    <d v="2019-06-20T00:00:00"/>
    <s v="HD"/>
    <s v="sell"/>
    <n v="1600"/>
    <n v="19"/>
    <s v="2019-06-20"/>
    <n v="209.570007"/>
    <n v="211.66000399999999"/>
    <n v="209.30999800000001"/>
    <n v="211.25"/>
    <n v="211.25"/>
    <n v="5171500"/>
    <s v="HD"/>
    <x v="0"/>
    <s v="&gt;=$100.00"/>
    <n v="100"/>
    <n v="0.125"/>
    <n v="200"/>
    <n v="338000"/>
    <s v="HD"/>
    <s v="Home Depot"/>
    <s v="Consumer Discretionary"/>
    <s v="Home Improvement Retail"/>
    <s v="Atlanta, Georgia"/>
    <d v="1988-03-31T00:00:00"/>
    <n v="354950"/>
    <m/>
  </r>
  <r>
    <d v="2019-06-20T00:00:00"/>
    <s v="HD"/>
    <s v="buy"/>
    <n v="1700"/>
    <n v="18"/>
    <s v="2019-06-20"/>
    <n v="209.570007"/>
    <n v="211.66000399999999"/>
    <n v="209.30999800000001"/>
    <n v="211.25"/>
    <n v="211.25"/>
    <n v="5171500"/>
    <s v="HD"/>
    <x v="18"/>
    <s v="&gt;=$100.00"/>
    <n v="100"/>
    <n v="0.125"/>
    <n v="212.5"/>
    <n v="359125"/>
    <s v="HD"/>
    <s v="Home Depot"/>
    <s v="Consumer Discretionary"/>
    <s v="Home Improvement Retail"/>
    <s v="Atlanta, Georgia"/>
    <d v="1988-03-31T00:00:00"/>
    <n v="354950"/>
    <m/>
  </r>
  <r>
    <d v="2019-06-20T00:00:00"/>
    <s v="HD"/>
    <s v="buy"/>
    <n v="100"/>
    <n v="3"/>
    <s v="2019-06-20"/>
    <n v="209.570007"/>
    <n v="211.66000399999999"/>
    <n v="209.30999800000001"/>
    <n v="211.25"/>
    <n v="211.25"/>
    <n v="5171500"/>
    <s v="HD"/>
    <x v="3"/>
    <s v="&gt;=$100.00"/>
    <n v="100"/>
    <n v="0.125"/>
    <n v="12.5"/>
    <n v="21125"/>
    <s v="HD"/>
    <s v="Home Depot"/>
    <s v="Consumer Discretionary"/>
    <s v="Home Improvement Retail"/>
    <s v="Atlanta, Georgia"/>
    <d v="1988-03-31T00:00:00"/>
    <n v="354950"/>
    <m/>
  </r>
  <r>
    <d v="2019-04-09T00:00:00"/>
    <s v="MA"/>
    <s v="buy"/>
    <n v="2100"/>
    <n v="16"/>
    <s v="2019-04-09"/>
    <n v="235.28999300000001"/>
    <n v="237.25"/>
    <n v="235"/>
    <n v="235.91000399999999"/>
    <n v="235.62394699999999"/>
    <n v="2491300"/>
    <s v="MA"/>
    <x v="8"/>
    <s v="&gt;=$100.00"/>
    <n v="100"/>
    <n v="0.125"/>
    <n v="262.5"/>
    <n v="494810.28869999998"/>
    <s v="MA"/>
    <s v="Mastercard Inc."/>
    <s v="Information Technology"/>
    <s v="IT Services"/>
    <s v="Harrison, New York"/>
    <d v="2008-07-18T00:00:00"/>
    <n v="1141391"/>
    <m/>
  </r>
  <r>
    <d v="2019-04-09T00:00:00"/>
    <s v="MA"/>
    <s v="sell"/>
    <n v="700"/>
    <n v="10"/>
    <s v="2019-04-09"/>
    <n v="235.28999300000001"/>
    <n v="237.25"/>
    <n v="235"/>
    <n v="235.91000399999999"/>
    <n v="235.62394699999999"/>
    <n v="2491300"/>
    <s v="MA"/>
    <x v="2"/>
    <s v="&gt;=$100.00"/>
    <n v="100"/>
    <n v="0.125"/>
    <n v="87.5"/>
    <n v="164936.7629"/>
    <s v="MA"/>
    <s v="Mastercard Inc."/>
    <s v="Information Technology"/>
    <s v="IT Services"/>
    <s v="Harrison, New York"/>
    <d v="2008-07-18T00:00:00"/>
    <n v="1141391"/>
    <m/>
  </r>
  <r>
    <d v="2019-04-09T00:00:00"/>
    <s v="MA"/>
    <s v="sell"/>
    <n v="2300"/>
    <n v="17"/>
    <s v="2019-04-09"/>
    <n v="235.28999300000001"/>
    <n v="237.25"/>
    <n v="235"/>
    <n v="235.91000399999999"/>
    <n v="235.62394699999999"/>
    <n v="2491300"/>
    <s v="MA"/>
    <x v="17"/>
    <s v="&gt;=$100.00"/>
    <n v="100"/>
    <n v="0.125"/>
    <n v="287.5"/>
    <n v="541935.07809999993"/>
    <s v="MA"/>
    <s v="Mastercard Inc."/>
    <s v="Information Technology"/>
    <s v="IT Services"/>
    <s v="Harrison, New York"/>
    <d v="2008-07-18T00:00:00"/>
    <n v="1141391"/>
    <m/>
  </r>
  <r>
    <d v="2019-04-08T00:00:00"/>
    <s v="MA"/>
    <s v="sell"/>
    <n v="100"/>
    <n v="6"/>
    <s v="2019-04-08"/>
    <n v="235.720001"/>
    <n v="236.279999"/>
    <n v="233.11999499999999"/>
    <n v="236.270004"/>
    <n v="235.98350500000001"/>
    <n v="2714500"/>
    <s v="MA"/>
    <x v="5"/>
    <s v="&gt;=$100.00"/>
    <n v="100"/>
    <n v="0.125"/>
    <n v="12.5"/>
    <n v="23598.3505"/>
    <s v="MA"/>
    <s v="Mastercard Inc."/>
    <s v="Information Technology"/>
    <s v="IT Services"/>
    <s v="Harrison, New York"/>
    <d v="2008-07-18T00:00:00"/>
    <n v="1141391"/>
    <m/>
  </r>
  <r>
    <d v="2019-04-08T00:00:00"/>
    <s v="MA"/>
    <s v="sell"/>
    <n v="2000"/>
    <n v="20"/>
    <s v="2019-04-08"/>
    <n v="235.720001"/>
    <n v="236.279999"/>
    <n v="233.11999499999999"/>
    <n v="236.270004"/>
    <n v="235.98350500000001"/>
    <n v="2714500"/>
    <s v="MA"/>
    <x v="15"/>
    <s v="&gt;=$100.00"/>
    <n v="100"/>
    <n v="0.125"/>
    <n v="250"/>
    <n v="471967.01"/>
    <s v="MA"/>
    <s v="Mastercard Inc."/>
    <s v="Information Technology"/>
    <s v="IT Services"/>
    <s v="Harrison, New York"/>
    <d v="2008-07-18T00:00:00"/>
    <n v="1141391"/>
    <m/>
  </r>
  <r>
    <d v="2019-04-05T00:00:00"/>
    <s v="MA"/>
    <s v="sell"/>
    <n v="1800"/>
    <n v="15"/>
    <s v="2019-04-05"/>
    <n v="237.21000699999999"/>
    <n v="237.96000699999999"/>
    <n v="236.11000100000001"/>
    <n v="236.63000500000001"/>
    <n v="236.013474"/>
    <n v="2590000"/>
    <s v="MA"/>
    <x v="9"/>
    <s v="&gt;=$100.00"/>
    <n v="100"/>
    <n v="0.125"/>
    <n v="225"/>
    <n v="424824.25319999998"/>
    <s v="MA"/>
    <s v="Mastercard Inc."/>
    <s v="Information Technology"/>
    <s v="IT Services"/>
    <s v="Harrison, New York"/>
    <d v="2008-07-18T00:00:00"/>
    <n v="1141391"/>
    <m/>
  </r>
  <r>
    <d v="2019-04-10T00:00:00"/>
    <s v="MA"/>
    <s v="buy"/>
    <n v="1500"/>
    <n v="12"/>
    <s v="2019-04-10"/>
    <n v="237"/>
    <n v="237.949997"/>
    <n v="236.11000100000001"/>
    <n v="237.05999800000001"/>
    <n v="236.772537"/>
    <n v="1984200"/>
    <s v="MA"/>
    <x v="11"/>
    <s v="&gt;=$100.00"/>
    <n v="100"/>
    <n v="0.125"/>
    <n v="187.5"/>
    <n v="355158.80550000002"/>
    <s v="MA"/>
    <s v="Mastercard Inc."/>
    <s v="Information Technology"/>
    <s v="IT Services"/>
    <s v="Harrison, New York"/>
    <d v="2008-07-18T00:00:00"/>
    <n v="1141391"/>
    <m/>
  </r>
  <r>
    <d v="2019-04-10T00:00:00"/>
    <s v="MA"/>
    <s v="sell"/>
    <n v="100"/>
    <n v="5"/>
    <s v="2019-04-10"/>
    <n v="237"/>
    <n v="237.949997"/>
    <n v="236.11000100000001"/>
    <n v="237.05999800000001"/>
    <n v="236.772537"/>
    <n v="1984200"/>
    <s v="MA"/>
    <x v="12"/>
    <s v="&gt;=$100.00"/>
    <n v="100"/>
    <n v="0.125"/>
    <n v="12.5"/>
    <n v="23677.253700000001"/>
    <s v="MA"/>
    <s v="Mastercard Inc."/>
    <s v="Information Technology"/>
    <s v="IT Services"/>
    <s v="Harrison, New York"/>
    <d v="2008-07-18T00:00:00"/>
    <n v="1141391"/>
    <m/>
  </r>
  <r>
    <d v="2019-04-10T00:00:00"/>
    <s v="MA"/>
    <s v="buy"/>
    <n v="400"/>
    <n v="13"/>
    <s v="2019-04-10"/>
    <n v="237"/>
    <n v="237.949997"/>
    <n v="236.11000100000001"/>
    <n v="237.05999800000001"/>
    <n v="236.772537"/>
    <n v="1984200"/>
    <s v="MA"/>
    <x v="13"/>
    <s v="&gt;=$100.00"/>
    <n v="100"/>
    <n v="0.125"/>
    <n v="50"/>
    <n v="94709.014800000004"/>
    <s v="MA"/>
    <s v="Mastercard Inc."/>
    <s v="Information Technology"/>
    <s v="IT Services"/>
    <s v="Harrison, New York"/>
    <d v="2008-07-18T00:00:00"/>
    <n v="1141391"/>
    <m/>
  </r>
  <r>
    <d v="2019-04-03T00:00:00"/>
    <s v="MA"/>
    <s v="buy"/>
    <n v="2100"/>
    <n v="19"/>
    <s v="2019-04-03"/>
    <n v="240.279999"/>
    <n v="240.929993"/>
    <n v="237.820007"/>
    <n v="238.929993"/>
    <n v="238.30746500000001"/>
    <n v="2911700"/>
    <s v="MA"/>
    <x v="0"/>
    <s v="&gt;=$100.00"/>
    <n v="100"/>
    <n v="0.125"/>
    <n v="262.5"/>
    <n v="500445.6765"/>
    <s v="MA"/>
    <s v="Mastercard Inc."/>
    <s v="Information Technology"/>
    <s v="IT Services"/>
    <s v="Harrison, New York"/>
    <d v="2008-07-18T00:00:00"/>
    <n v="1141391"/>
    <m/>
  </r>
  <r>
    <d v="2019-04-03T00:00:00"/>
    <s v="MA"/>
    <s v="buy"/>
    <n v="1600"/>
    <n v="16"/>
    <s v="2019-04-03"/>
    <n v="240.279999"/>
    <n v="240.929993"/>
    <n v="237.820007"/>
    <n v="238.929993"/>
    <n v="238.30746500000001"/>
    <n v="2911700"/>
    <s v="MA"/>
    <x v="8"/>
    <s v="&gt;=$100.00"/>
    <n v="100"/>
    <n v="0.125"/>
    <n v="200"/>
    <n v="381291.94400000002"/>
    <s v="MA"/>
    <s v="Mastercard Inc."/>
    <s v="Information Technology"/>
    <s v="IT Services"/>
    <s v="Harrison, New York"/>
    <d v="2008-07-18T00:00:00"/>
    <n v="1141391"/>
    <m/>
  </r>
  <r>
    <d v="2019-04-03T00:00:00"/>
    <s v="MA"/>
    <s v="sell"/>
    <n v="500"/>
    <n v="4"/>
    <s v="2019-04-03"/>
    <n v="240.279999"/>
    <n v="240.929993"/>
    <n v="237.820007"/>
    <n v="238.929993"/>
    <n v="238.30746500000001"/>
    <n v="2911700"/>
    <s v="MA"/>
    <x v="14"/>
    <s v="&gt;=$100.00"/>
    <n v="100"/>
    <n v="0.125"/>
    <n v="62.5"/>
    <n v="119153.7325"/>
    <s v="MA"/>
    <s v="Mastercard Inc."/>
    <s v="Information Technology"/>
    <s v="IT Services"/>
    <s v="Harrison, New York"/>
    <d v="2008-07-18T00:00:00"/>
    <n v="1141391"/>
    <m/>
  </r>
  <r>
    <d v="2019-04-03T00:00:00"/>
    <s v="MA"/>
    <s v="buy"/>
    <n v="2300"/>
    <n v="18"/>
    <s v="2019-04-03"/>
    <n v="240.279999"/>
    <n v="240.929993"/>
    <n v="237.820007"/>
    <n v="238.929993"/>
    <n v="238.30746500000001"/>
    <n v="2911700"/>
    <s v="MA"/>
    <x v="18"/>
    <s v="&gt;=$100.00"/>
    <n v="100"/>
    <n v="0.125"/>
    <n v="287.5"/>
    <n v="548107.16949999996"/>
    <s v="MA"/>
    <s v="Mastercard Inc."/>
    <s v="Information Technology"/>
    <s v="IT Services"/>
    <s v="Harrison, New York"/>
    <d v="2008-07-18T00:00:00"/>
    <n v="1141391"/>
    <m/>
  </r>
  <r>
    <d v="2019-04-01T00:00:00"/>
    <s v="MA"/>
    <s v="buy"/>
    <n v="2100"/>
    <n v="19"/>
    <s v="2019-04-01"/>
    <n v="238.300003"/>
    <n v="239.75"/>
    <n v="236.94000199999999"/>
    <n v="239.050003"/>
    <n v="238.427155"/>
    <n v="3475900"/>
    <s v="MA"/>
    <x v="0"/>
    <s v="&gt;=$100.00"/>
    <n v="100"/>
    <n v="0.125"/>
    <n v="262.5"/>
    <n v="500697.02549999999"/>
    <s v="MA"/>
    <s v="Mastercard Inc."/>
    <s v="Information Technology"/>
    <s v="IT Services"/>
    <s v="Harrison, New York"/>
    <d v="2008-07-18T00:00:00"/>
    <n v="1141391"/>
    <m/>
  </r>
  <r>
    <d v="2019-04-01T00:00:00"/>
    <s v="MA"/>
    <s v="sell"/>
    <n v="200"/>
    <n v="4"/>
    <s v="2019-04-01"/>
    <n v="238.300003"/>
    <n v="239.75"/>
    <n v="236.94000199999999"/>
    <n v="239.050003"/>
    <n v="238.427155"/>
    <n v="3475900"/>
    <s v="MA"/>
    <x v="14"/>
    <s v="&gt;=$100.00"/>
    <n v="100"/>
    <n v="0.125"/>
    <n v="25"/>
    <n v="47685.430999999997"/>
    <s v="MA"/>
    <s v="Mastercard Inc."/>
    <s v="Information Technology"/>
    <s v="IT Services"/>
    <s v="Harrison, New York"/>
    <d v="2008-07-18T00:00:00"/>
    <n v="1141391"/>
    <m/>
  </r>
  <r>
    <d v="2019-04-01T00:00:00"/>
    <s v="MA"/>
    <s v="sell"/>
    <n v="900"/>
    <n v="10"/>
    <s v="2019-04-01"/>
    <n v="238.300003"/>
    <n v="239.75"/>
    <n v="236.94000199999999"/>
    <n v="239.050003"/>
    <n v="238.427155"/>
    <n v="3475900"/>
    <s v="MA"/>
    <x v="2"/>
    <s v="&gt;=$100.00"/>
    <n v="100"/>
    <n v="0.125"/>
    <n v="112.5"/>
    <n v="214584.43950000001"/>
    <s v="MA"/>
    <s v="Mastercard Inc."/>
    <s v="Information Technology"/>
    <s v="IT Services"/>
    <s v="Harrison, New York"/>
    <d v="2008-07-18T00:00:00"/>
    <n v="1141391"/>
    <m/>
  </r>
  <r>
    <d v="2019-04-12T00:00:00"/>
    <s v="MA"/>
    <s v="sell"/>
    <n v="500"/>
    <n v="7"/>
    <s v="2019-04-12"/>
    <n v="237.029999"/>
    <n v="239"/>
    <n v="236.08000200000001"/>
    <n v="238.83000200000001"/>
    <n v="238.54039"/>
    <n v="3452100"/>
    <s v="MA"/>
    <x v="7"/>
    <s v="&gt;=$100.00"/>
    <n v="100"/>
    <n v="0.125"/>
    <n v="62.5"/>
    <n v="119270.19500000001"/>
    <s v="MA"/>
    <s v="Mastercard Inc."/>
    <s v="Information Technology"/>
    <s v="IT Services"/>
    <s v="Harrison, New York"/>
    <d v="2008-07-18T00:00:00"/>
    <n v="1141391"/>
    <m/>
  </r>
  <r>
    <d v="2019-04-02T00:00:00"/>
    <s v="MA"/>
    <s v="buy"/>
    <n v="1700"/>
    <n v="10"/>
    <s v="2019-04-02"/>
    <n v="239.229996"/>
    <n v="239.86999499999999"/>
    <n v="238.070007"/>
    <n v="239.259995"/>
    <n v="238.63661200000001"/>
    <n v="3386400"/>
    <s v="MA"/>
    <x v="2"/>
    <s v="&gt;=$100.00"/>
    <n v="100"/>
    <n v="0.125"/>
    <n v="212.5"/>
    <n v="405682.24040000001"/>
    <s v="MA"/>
    <s v="Mastercard Inc."/>
    <s v="Information Technology"/>
    <s v="IT Services"/>
    <s v="Harrison, New York"/>
    <d v="2008-07-18T00:00:00"/>
    <n v="1141391"/>
    <m/>
  </r>
  <r>
    <d v="2019-04-02T00:00:00"/>
    <s v="MA"/>
    <s v="sell"/>
    <n v="1800"/>
    <n v="18"/>
    <s v="2019-04-02"/>
    <n v="239.229996"/>
    <n v="239.86999499999999"/>
    <n v="238.070007"/>
    <n v="239.259995"/>
    <n v="238.63661200000001"/>
    <n v="3386400"/>
    <s v="MA"/>
    <x v="18"/>
    <s v="&gt;=$100.00"/>
    <n v="100"/>
    <n v="0.125"/>
    <n v="225"/>
    <n v="429545.90159999998"/>
    <s v="MA"/>
    <s v="Mastercard Inc."/>
    <s v="Information Technology"/>
    <s v="IT Services"/>
    <s v="Harrison, New York"/>
    <d v="2008-07-18T00:00:00"/>
    <n v="1141391"/>
    <m/>
  </r>
  <r>
    <d v="2019-04-15T00:00:00"/>
    <s v="MA"/>
    <s v="buy"/>
    <n v="1500"/>
    <n v="19"/>
    <s v="2019-04-15"/>
    <n v="239.520004"/>
    <n v="239.86000100000001"/>
    <n v="237.19000199999999"/>
    <n v="239.14999399999999"/>
    <n v="238.86000100000001"/>
    <n v="3437500"/>
    <s v="MA"/>
    <x v="0"/>
    <s v="&gt;=$100.00"/>
    <n v="100"/>
    <n v="0.125"/>
    <n v="187.5"/>
    <n v="358290.00150000001"/>
    <s v="MA"/>
    <s v="Mastercard Inc."/>
    <s v="Information Technology"/>
    <s v="IT Services"/>
    <s v="Harrison, New York"/>
    <d v="2008-07-18T00:00:00"/>
    <n v="1141391"/>
    <m/>
  </r>
  <r>
    <d v="2019-04-15T00:00:00"/>
    <s v="MA"/>
    <s v="buy"/>
    <n v="300"/>
    <n v="3"/>
    <s v="2019-04-15"/>
    <n v="239.520004"/>
    <n v="239.86000100000001"/>
    <n v="237.19000199999999"/>
    <n v="239.14999399999999"/>
    <n v="238.86000100000001"/>
    <n v="3437500"/>
    <s v="MA"/>
    <x v="3"/>
    <s v="&gt;=$100.00"/>
    <n v="100"/>
    <n v="0.125"/>
    <n v="37.5"/>
    <n v="71658.0003"/>
    <s v="MA"/>
    <s v="Mastercard Inc."/>
    <s v="Information Technology"/>
    <s v="IT Services"/>
    <s v="Harrison, New York"/>
    <d v="2008-07-18T00:00:00"/>
    <n v="1141391"/>
    <m/>
  </r>
  <r>
    <d v="2019-04-15T00:00:00"/>
    <s v="MA"/>
    <s v="sell"/>
    <n v="1200"/>
    <n v="9"/>
    <s v="2019-04-15"/>
    <n v="239.520004"/>
    <n v="239.86000100000001"/>
    <n v="237.19000199999999"/>
    <n v="239.14999399999999"/>
    <n v="238.86000100000001"/>
    <n v="3437500"/>
    <s v="MA"/>
    <x v="6"/>
    <s v="&gt;=$100.00"/>
    <n v="100"/>
    <n v="0.125"/>
    <n v="150"/>
    <n v="286632.0012"/>
    <s v="MA"/>
    <s v="Mastercard Inc."/>
    <s v="Information Technology"/>
    <s v="IT Services"/>
    <s v="Harrison, New York"/>
    <d v="2008-07-18T00:00:00"/>
    <n v="1141391"/>
    <m/>
  </r>
  <r>
    <d v="2019-04-15T00:00:00"/>
    <s v="MA"/>
    <s v="sell"/>
    <n v="1400"/>
    <n v="13"/>
    <s v="2019-04-15"/>
    <n v="239.520004"/>
    <n v="239.86000100000001"/>
    <n v="237.19000199999999"/>
    <n v="239.14999399999999"/>
    <n v="238.86000100000001"/>
    <n v="3437500"/>
    <s v="MA"/>
    <x v="13"/>
    <s v="&gt;=$100.00"/>
    <n v="100"/>
    <n v="0.125"/>
    <n v="175"/>
    <n v="334404.00140000001"/>
    <s v="MA"/>
    <s v="Mastercard Inc."/>
    <s v="Information Technology"/>
    <s v="IT Services"/>
    <s v="Harrison, New York"/>
    <d v="2008-07-18T00:00:00"/>
    <n v="1141391"/>
    <m/>
  </r>
  <r>
    <d v="2019-04-16T00:00:00"/>
    <s v="MA"/>
    <s v="buy"/>
    <n v="700"/>
    <n v="9"/>
    <s v="2019-04-16"/>
    <n v="240"/>
    <n v="240.970001"/>
    <n v="238.949997"/>
    <n v="240.08999600000001"/>
    <n v="239.79885899999999"/>
    <n v="2564300"/>
    <s v="MA"/>
    <x v="6"/>
    <s v="&gt;=$100.00"/>
    <n v="100"/>
    <n v="0.125"/>
    <n v="87.5"/>
    <n v="167859.20129999999"/>
    <s v="MA"/>
    <s v="Mastercard Inc."/>
    <s v="Information Technology"/>
    <s v="IT Services"/>
    <s v="Harrison, New York"/>
    <d v="2008-07-18T00:00:00"/>
    <n v="1141391"/>
    <m/>
  </r>
  <r>
    <d v="2019-04-18T00:00:00"/>
    <s v="MA"/>
    <s v="sell"/>
    <n v="400"/>
    <n v="4"/>
    <s v="2019-04-18"/>
    <n v="242.529999"/>
    <n v="242.64999399999999"/>
    <n v="240.46000699999999"/>
    <n v="240.88999899999999"/>
    <n v="240.59790000000001"/>
    <n v="3016800"/>
    <s v="MA"/>
    <x v="14"/>
    <s v="&gt;=$100.00"/>
    <n v="100"/>
    <n v="0.125"/>
    <n v="50"/>
    <n v="96239.16"/>
    <s v="MA"/>
    <s v="Mastercard Inc."/>
    <s v="Information Technology"/>
    <s v="IT Services"/>
    <s v="Harrison, New York"/>
    <d v="2008-07-18T00:00:00"/>
    <n v="1141391"/>
    <m/>
  </r>
  <r>
    <d v="2019-04-18T00:00:00"/>
    <s v="MA"/>
    <s v="sell"/>
    <n v="1600"/>
    <n v="10"/>
    <s v="2019-04-18"/>
    <n v="242.529999"/>
    <n v="242.64999399999999"/>
    <n v="240.46000699999999"/>
    <n v="240.88999899999999"/>
    <n v="240.59790000000001"/>
    <n v="3016800"/>
    <s v="MA"/>
    <x v="2"/>
    <s v="&gt;=$100.00"/>
    <n v="100"/>
    <n v="0.125"/>
    <n v="200"/>
    <n v="384956.64"/>
    <s v="MA"/>
    <s v="Mastercard Inc."/>
    <s v="Information Technology"/>
    <s v="IT Services"/>
    <s v="Harrison, New York"/>
    <d v="2008-07-18T00:00:00"/>
    <n v="1141391"/>
    <m/>
  </r>
  <r>
    <d v="2019-04-17T00:00:00"/>
    <s v="MA"/>
    <s v="buy"/>
    <n v="1500"/>
    <n v="9"/>
    <s v="2019-04-17"/>
    <n v="240.66999799999999"/>
    <n v="241.240005"/>
    <n v="238.949997"/>
    <n v="241"/>
    <n v="240.707764"/>
    <n v="2829200"/>
    <s v="MA"/>
    <x v="6"/>
    <s v="&gt;=$100.00"/>
    <n v="100"/>
    <n v="0.125"/>
    <n v="187.5"/>
    <n v="361061.64600000001"/>
    <s v="MA"/>
    <s v="Mastercard Inc."/>
    <s v="Information Technology"/>
    <s v="IT Services"/>
    <s v="Harrison, New York"/>
    <d v="2008-07-18T00:00:00"/>
    <n v="1141391"/>
    <m/>
  </r>
  <r>
    <d v="2019-04-17T00:00:00"/>
    <s v="MA"/>
    <s v="buy"/>
    <n v="100"/>
    <n v="6"/>
    <s v="2019-04-17"/>
    <n v="240.66999799999999"/>
    <n v="241.240005"/>
    <n v="238.949997"/>
    <n v="241"/>
    <n v="240.707764"/>
    <n v="2829200"/>
    <s v="MA"/>
    <x v="5"/>
    <s v="&gt;=$100.00"/>
    <n v="100"/>
    <n v="0.125"/>
    <n v="12.5"/>
    <n v="24070.776399999999"/>
    <s v="MA"/>
    <s v="Mastercard Inc."/>
    <s v="Information Technology"/>
    <s v="IT Services"/>
    <s v="Harrison, New York"/>
    <d v="2008-07-18T00:00:00"/>
    <n v="1141391"/>
    <m/>
  </r>
  <r>
    <d v="2019-04-17T00:00:00"/>
    <s v="MA"/>
    <s v="sell"/>
    <n v="300"/>
    <n v="4"/>
    <s v="2019-04-17"/>
    <n v="240.66999799999999"/>
    <n v="241.240005"/>
    <n v="238.949997"/>
    <n v="241"/>
    <n v="240.707764"/>
    <n v="2829200"/>
    <s v="MA"/>
    <x v="14"/>
    <s v="&gt;=$100.00"/>
    <n v="100"/>
    <n v="0.125"/>
    <n v="37.5"/>
    <n v="72212.329199999993"/>
    <s v="MA"/>
    <s v="Mastercard Inc."/>
    <s v="Information Technology"/>
    <s v="IT Services"/>
    <s v="Harrison, New York"/>
    <d v="2008-07-18T00:00:00"/>
    <n v="1141391"/>
    <m/>
  </r>
  <r>
    <d v="2019-05-13T00:00:00"/>
    <s v="MA"/>
    <s v="buy"/>
    <n v="200"/>
    <n v="5"/>
    <s v="2019-05-13"/>
    <n v="241.509995"/>
    <n v="243.91000399999999"/>
    <n v="240.36000100000001"/>
    <n v="241.38000500000001"/>
    <n v="241.087311"/>
    <n v="4136900"/>
    <s v="MA"/>
    <x v="12"/>
    <s v="&gt;=$100.00"/>
    <n v="100"/>
    <n v="0.125"/>
    <n v="25"/>
    <n v="48217.462200000002"/>
    <s v="MA"/>
    <s v="Mastercard Inc."/>
    <s v="Information Technology"/>
    <s v="IT Services"/>
    <s v="Harrison, New York"/>
    <d v="2008-07-18T00:00:00"/>
    <n v="1141391"/>
    <m/>
  </r>
  <r>
    <d v="2019-05-13T00:00:00"/>
    <s v="MA"/>
    <s v="sell"/>
    <n v="1000"/>
    <n v="9"/>
    <s v="2019-05-13"/>
    <n v="241.509995"/>
    <n v="243.91000399999999"/>
    <n v="240.36000100000001"/>
    <n v="241.38000500000001"/>
    <n v="241.087311"/>
    <n v="4136900"/>
    <s v="MA"/>
    <x v="6"/>
    <s v="&gt;=$100.00"/>
    <n v="100"/>
    <n v="0.125"/>
    <n v="125"/>
    <n v="241087.31099999999"/>
    <s v="MA"/>
    <s v="Mastercard Inc."/>
    <s v="Information Technology"/>
    <s v="IT Services"/>
    <s v="Harrison, New York"/>
    <d v="2008-07-18T00:00:00"/>
    <n v="1141391"/>
    <m/>
  </r>
  <r>
    <d v="2019-05-13T00:00:00"/>
    <s v="MA"/>
    <s v="sell"/>
    <n v="1500"/>
    <n v="18"/>
    <s v="2019-05-13"/>
    <n v="241.509995"/>
    <n v="243.91000399999999"/>
    <n v="240.36000100000001"/>
    <n v="241.38000500000001"/>
    <n v="241.087311"/>
    <n v="4136900"/>
    <s v="MA"/>
    <x v="18"/>
    <s v="&gt;=$100.00"/>
    <n v="100"/>
    <n v="0.125"/>
    <n v="187.5"/>
    <n v="361630.96649999998"/>
    <s v="MA"/>
    <s v="Mastercard Inc."/>
    <s v="Information Technology"/>
    <s v="IT Services"/>
    <s v="Harrison, New York"/>
    <d v="2008-07-18T00:00:00"/>
    <n v="1141391"/>
    <m/>
  </r>
  <r>
    <d v="2019-05-13T00:00:00"/>
    <s v="MA"/>
    <s v="sell"/>
    <n v="1800"/>
    <n v="14"/>
    <s v="2019-05-13"/>
    <n v="241.509995"/>
    <n v="243.91000399999999"/>
    <n v="240.36000100000001"/>
    <n v="241.38000500000001"/>
    <n v="241.087311"/>
    <n v="4136900"/>
    <s v="MA"/>
    <x v="16"/>
    <s v="&gt;=$100.00"/>
    <n v="100"/>
    <n v="0.125"/>
    <n v="225"/>
    <n v="433957.15980000002"/>
    <s v="MA"/>
    <s v="Mastercard Inc."/>
    <s v="Information Technology"/>
    <s v="IT Services"/>
    <s v="Harrison, New York"/>
    <d v="2008-07-18T00:00:00"/>
    <n v="1141391"/>
    <m/>
  </r>
  <r>
    <d v="2019-05-13T00:00:00"/>
    <s v="MA"/>
    <s v="buy"/>
    <n v="100"/>
    <n v="2"/>
    <s v="2019-05-13"/>
    <n v="241.509995"/>
    <n v="243.91000399999999"/>
    <n v="240.36000100000001"/>
    <n v="241.38000500000001"/>
    <n v="241.087311"/>
    <n v="4136900"/>
    <s v="MA"/>
    <x v="10"/>
    <s v="&gt;=$100.00"/>
    <n v="100"/>
    <n v="0.125"/>
    <n v="12.5"/>
    <n v="24108.731100000001"/>
    <s v="MA"/>
    <s v="Mastercard Inc."/>
    <s v="Information Technology"/>
    <s v="IT Services"/>
    <s v="Harrison, New York"/>
    <d v="2008-07-18T00:00:00"/>
    <n v="1141391"/>
    <m/>
  </r>
  <r>
    <d v="2019-05-13T00:00:00"/>
    <s v="MA"/>
    <s v="sell"/>
    <n v="1200"/>
    <n v="11"/>
    <s v="2019-05-13"/>
    <n v="241.509995"/>
    <n v="243.91000399999999"/>
    <n v="240.36000100000001"/>
    <n v="241.38000500000001"/>
    <n v="241.087311"/>
    <n v="4136900"/>
    <s v="MA"/>
    <x v="1"/>
    <s v="&gt;=$100.00"/>
    <n v="100"/>
    <n v="0.125"/>
    <n v="150"/>
    <n v="289304.7732"/>
    <s v="MA"/>
    <s v="Mastercard Inc."/>
    <s v="Information Technology"/>
    <s v="IT Services"/>
    <s v="Harrison, New York"/>
    <d v="2008-07-18T00:00:00"/>
    <n v="1141391"/>
    <m/>
  </r>
  <r>
    <d v="2019-06-03T00:00:00"/>
    <s v="MA"/>
    <s v="buy"/>
    <n v="400"/>
    <n v="3"/>
    <s v="2019-06-03"/>
    <n v="251.800003"/>
    <n v="252.979996"/>
    <n v="240.25"/>
    <n v="242.259995"/>
    <n v="241.96623199999999"/>
    <n v="5452100"/>
    <s v="MA"/>
    <x v="3"/>
    <s v="&gt;=$100.00"/>
    <n v="100"/>
    <n v="0.125"/>
    <n v="50"/>
    <n v="96786.492799999993"/>
    <s v="MA"/>
    <s v="Mastercard Inc."/>
    <s v="Information Technology"/>
    <s v="IT Services"/>
    <s v="Harrison, New York"/>
    <d v="2008-07-18T00:00:00"/>
    <n v="1141391"/>
    <m/>
  </r>
  <r>
    <d v="2019-06-03T00:00:00"/>
    <s v="MA"/>
    <s v="buy"/>
    <n v="500"/>
    <n v="11"/>
    <s v="2019-06-03"/>
    <n v="251.800003"/>
    <n v="252.979996"/>
    <n v="240.25"/>
    <n v="242.259995"/>
    <n v="241.96623199999999"/>
    <n v="5452100"/>
    <s v="MA"/>
    <x v="1"/>
    <s v="&gt;=$100.00"/>
    <n v="100"/>
    <n v="0.125"/>
    <n v="62.5"/>
    <n v="120983.11599999999"/>
    <s v="MA"/>
    <s v="Mastercard Inc."/>
    <s v="Information Technology"/>
    <s v="IT Services"/>
    <s v="Harrison, New York"/>
    <d v="2008-07-18T00:00:00"/>
    <n v="1141391"/>
    <m/>
  </r>
  <r>
    <d v="2019-06-03T00:00:00"/>
    <s v="MA"/>
    <s v="buy"/>
    <n v="700"/>
    <n v="4"/>
    <s v="2019-06-03"/>
    <n v="251.800003"/>
    <n v="252.979996"/>
    <n v="240.25"/>
    <n v="242.259995"/>
    <n v="241.96623199999999"/>
    <n v="5452100"/>
    <s v="MA"/>
    <x v="14"/>
    <s v="&gt;=$100.00"/>
    <n v="100"/>
    <n v="0.125"/>
    <n v="87.5"/>
    <n v="169376.36240000001"/>
    <s v="MA"/>
    <s v="Mastercard Inc."/>
    <s v="Information Technology"/>
    <s v="IT Services"/>
    <s v="Harrison, New York"/>
    <d v="2008-07-18T00:00:00"/>
    <n v="1141391"/>
    <m/>
  </r>
  <r>
    <d v="2019-04-23T00:00:00"/>
    <s v="MA"/>
    <s v="buy"/>
    <n v="1400"/>
    <n v="12"/>
    <s v="2019-04-23"/>
    <n v="243.89999399999999"/>
    <n v="244.5"/>
    <n v="242.449997"/>
    <n v="243.490005"/>
    <n v="243.194748"/>
    <n v="3108400"/>
    <s v="MA"/>
    <x v="11"/>
    <s v="&gt;=$100.00"/>
    <n v="100"/>
    <n v="0.125"/>
    <n v="175"/>
    <n v="340472.64720000001"/>
    <s v="MA"/>
    <s v="Mastercard Inc."/>
    <s v="Information Technology"/>
    <s v="IT Services"/>
    <s v="Harrison, New York"/>
    <d v="2008-07-18T00:00:00"/>
    <n v="1141391"/>
    <m/>
  </r>
  <r>
    <d v="2019-05-07T00:00:00"/>
    <s v="MA"/>
    <s v="sell"/>
    <n v="1600"/>
    <n v="15"/>
    <s v="2019-05-07"/>
    <n v="247.270004"/>
    <n v="247.729996"/>
    <n v="242.60000600000001"/>
    <n v="245.05999800000001"/>
    <n v="244.762833"/>
    <n v="4257500"/>
    <s v="MA"/>
    <x v="9"/>
    <s v="&gt;=$100.00"/>
    <n v="100"/>
    <n v="0.125"/>
    <n v="200"/>
    <n v="391620.53279999999"/>
    <s v="MA"/>
    <s v="Mastercard Inc."/>
    <s v="Information Technology"/>
    <s v="IT Services"/>
    <s v="Harrison, New York"/>
    <d v="2008-07-18T00:00:00"/>
    <n v="1141391"/>
    <m/>
  </r>
  <r>
    <d v="2019-05-07T00:00:00"/>
    <s v="MA"/>
    <s v="buy"/>
    <n v="1800"/>
    <n v="16"/>
    <s v="2019-05-07"/>
    <n v="247.270004"/>
    <n v="247.729996"/>
    <n v="242.60000600000001"/>
    <n v="245.05999800000001"/>
    <n v="244.762833"/>
    <n v="4257500"/>
    <s v="MA"/>
    <x v="8"/>
    <s v="&gt;=$100.00"/>
    <n v="100"/>
    <n v="0.125"/>
    <n v="225"/>
    <n v="440573.09940000001"/>
    <s v="MA"/>
    <s v="Mastercard Inc."/>
    <s v="Information Technology"/>
    <s v="IT Services"/>
    <s v="Harrison, New York"/>
    <d v="2008-07-18T00:00:00"/>
    <n v="1141391"/>
    <m/>
  </r>
  <r>
    <d v="2019-04-24T00:00:00"/>
    <s v="MA"/>
    <s v="sell"/>
    <n v="300"/>
    <n v="6"/>
    <s v="2019-04-24"/>
    <n v="243.63000500000001"/>
    <n v="246.08000200000001"/>
    <n v="242.80999800000001"/>
    <n v="245.28999300000001"/>
    <n v="244.99255400000001"/>
    <n v="3255200"/>
    <s v="MA"/>
    <x v="5"/>
    <s v="&gt;=$100.00"/>
    <n v="100"/>
    <n v="0.125"/>
    <n v="37.5"/>
    <n v="73497.766199999998"/>
    <s v="MA"/>
    <s v="Mastercard Inc."/>
    <s v="Information Technology"/>
    <s v="IT Services"/>
    <s v="Harrison, New York"/>
    <d v="2008-07-18T00:00:00"/>
    <n v="1141391"/>
    <m/>
  </r>
  <r>
    <d v="2019-05-09T00:00:00"/>
    <s v="MA"/>
    <s v="buy"/>
    <n v="600"/>
    <n v="13"/>
    <s v="2019-05-09"/>
    <n v="241.88999899999999"/>
    <n v="245.529999"/>
    <n v="239.96000699999999"/>
    <n v="245.30999800000001"/>
    <n v="245.01254299999999"/>
    <n v="3891000"/>
    <s v="MA"/>
    <x v="13"/>
    <s v="&gt;=$100.00"/>
    <n v="100"/>
    <n v="0.125"/>
    <n v="75"/>
    <n v="147007.5258"/>
    <s v="MA"/>
    <s v="Mastercard Inc."/>
    <s v="Information Technology"/>
    <s v="IT Services"/>
    <s v="Harrison, New York"/>
    <d v="2008-07-18T00:00:00"/>
    <n v="1141391"/>
    <m/>
  </r>
  <r>
    <d v="2019-05-09T00:00:00"/>
    <s v="MA"/>
    <s v="sell"/>
    <n v="600"/>
    <n v="11"/>
    <s v="2019-05-09"/>
    <n v="241.88999899999999"/>
    <n v="245.529999"/>
    <n v="239.96000699999999"/>
    <n v="245.30999800000001"/>
    <n v="245.01254299999999"/>
    <n v="3891000"/>
    <s v="MA"/>
    <x v="1"/>
    <s v="&gt;=$100.00"/>
    <n v="100"/>
    <n v="0.125"/>
    <n v="75"/>
    <n v="147007.5258"/>
    <s v="MA"/>
    <s v="Mastercard Inc."/>
    <s v="Information Technology"/>
    <s v="IT Services"/>
    <s v="Harrison, New York"/>
    <d v="2008-07-18T00:00:00"/>
    <n v="1141391"/>
    <m/>
  </r>
  <r>
    <d v="2019-05-08T00:00:00"/>
    <s v="MA"/>
    <s v="buy"/>
    <n v="1000"/>
    <n v="13"/>
    <s v="2019-05-08"/>
    <n v="244.53999300000001"/>
    <n v="247.550003"/>
    <n v="243.75"/>
    <n v="245.33000200000001"/>
    <n v="245.03251599999999"/>
    <n v="3050700"/>
    <s v="MA"/>
    <x v="13"/>
    <s v="&gt;=$100.00"/>
    <n v="100"/>
    <n v="0.125"/>
    <n v="125"/>
    <n v="245032.516"/>
    <s v="MA"/>
    <s v="Mastercard Inc."/>
    <s v="Information Technology"/>
    <s v="IT Services"/>
    <s v="Harrison, New York"/>
    <d v="2008-07-18T00:00:00"/>
    <n v="1141391"/>
    <m/>
  </r>
  <r>
    <d v="2019-05-08T00:00:00"/>
    <s v="MA"/>
    <s v="sell"/>
    <n v="600"/>
    <n v="9"/>
    <s v="2019-05-08"/>
    <n v="244.53999300000001"/>
    <n v="247.550003"/>
    <n v="243.75"/>
    <n v="245.33000200000001"/>
    <n v="245.03251599999999"/>
    <n v="3050700"/>
    <s v="MA"/>
    <x v="6"/>
    <s v="&gt;=$100.00"/>
    <n v="100"/>
    <n v="0.125"/>
    <n v="75"/>
    <n v="147019.50959999999"/>
    <s v="MA"/>
    <s v="Mastercard Inc."/>
    <s v="Information Technology"/>
    <s v="IT Services"/>
    <s v="Harrison, New York"/>
    <d v="2008-07-18T00:00:00"/>
    <n v="1141391"/>
    <m/>
  </r>
  <r>
    <d v="2019-05-08T00:00:00"/>
    <s v="MA"/>
    <s v="buy"/>
    <n v="400"/>
    <n v="5"/>
    <s v="2019-05-08"/>
    <n v="244.53999300000001"/>
    <n v="247.550003"/>
    <n v="243.75"/>
    <n v="245.33000200000001"/>
    <n v="245.03251599999999"/>
    <n v="3050700"/>
    <s v="MA"/>
    <x v="12"/>
    <s v="&gt;=$100.00"/>
    <n v="100"/>
    <n v="0.125"/>
    <n v="50"/>
    <n v="98013.006399999998"/>
    <s v="MA"/>
    <s v="Mastercard Inc."/>
    <s v="Information Technology"/>
    <s v="IT Services"/>
    <s v="Harrison, New York"/>
    <d v="2008-07-18T00:00:00"/>
    <n v="1141391"/>
    <m/>
  </r>
  <r>
    <d v="2019-04-25T00:00:00"/>
    <s v="MA"/>
    <s v="sell"/>
    <n v="200"/>
    <n v="12"/>
    <s v="2019-04-25"/>
    <n v="244.699997"/>
    <n v="246.85000600000001"/>
    <n v="244.020004"/>
    <n v="245.61000100000001"/>
    <n v="245.31218000000001"/>
    <n v="3152400"/>
    <s v="MA"/>
    <x v="11"/>
    <s v="&gt;=$100.00"/>
    <n v="100"/>
    <n v="0.125"/>
    <n v="25"/>
    <n v="49062.436000000002"/>
    <s v="MA"/>
    <s v="Mastercard Inc."/>
    <s v="Information Technology"/>
    <s v="IT Services"/>
    <s v="Harrison, New York"/>
    <d v="2008-07-18T00:00:00"/>
    <n v="1141391"/>
    <m/>
  </r>
  <r>
    <d v="2019-04-25T00:00:00"/>
    <s v="MA"/>
    <s v="sell"/>
    <n v="1300"/>
    <n v="7"/>
    <s v="2019-04-25"/>
    <n v="244.699997"/>
    <n v="246.85000600000001"/>
    <n v="244.020004"/>
    <n v="245.61000100000001"/>
    <n v="245.31218000000001"/>
    <n v="3152400"/>
    <s v="MA"/>
    <x v="7"/>
    <s v="&gt;=$100.00"/>
    <n v="100"/>
    <n v="0.125"/>
    <n v="162.5"/>
    <n v="318905.83399999997"/>
    <s v="MA"/>
    <s v="Mastercard Inc."/>
    <s v="Information Technology"/>
    <s v="IT Services"/>
    <s v="Harrison, New York"/>
    <d v="2008-07-18T00:00:00"/>
    <n v="1141391"/>
    <m/>
  </r>
  <r>
    <d v="2019-05-14T00:00:00"/>
    <s v="MA"/>
    <s v="sell"/>
    <n v="1000"/>
    <n v="13"/>
    <s v="2019-05-14"/>
    <n v="242.11999499999999"/>
    <n v="247.44000199999999"/>
    <n v="241.89999399999999"/>
    <n v="245.94000199999999"/>
    <n v="245.64176900000001"/>
    <n v="3862100"/>
    <s v="MA"/>
    <x v="13"/>
    <s v="&gt;=$100.00"/>
    <n v="100"/>
    <n v="0.125"/>
    <n v="125"/>
    <n v="245641.769"/>
    <s v="MA"/>
    <s v="Mastercard Inc."/>
    <s v="Information Technology"/>
    <s v="IT Services"/>
    <s v="Harrison, New York"/>
    <d v="2008-07-18T00:00:00"/>
    <n v="1141391"/>
    <m/>
  </r>
  <r>
    <d v="2019-04-26T00:00:00"/>
    <s v="MA"/>
    <s v="sell"/>
    <n v="1400"/>
    <n v="10"/>
    <s v="2019-04-26"/>
    <n v="246.050003"/>
    <n v="247.14999399999999"/>
    <n v="243.220001"/>
    <n v="246.679993"/>
    <n v="246.380875"/>
    <n v="3349300"/>
    <s v="MA"/>
    <x v="2"/>
    <s v="&gt;=$100.00"/>
    <n v="100"/>
    <n v="0.125"/>
    <n v="175"/>
    <n v="344933.22499999998"/>
    <s v="MA"/>
    <s v="Mastercard Inc."/>
    <s v="Information Technology"/>
    <s v="IT Services"/>
    <s v="Harrison, New York"/>
    <d v="2008-07-18T00:00:00"/>
    <n v="1141391"/>
    <m/>
  </r>
  <r>
    <d v="2019-04-26T00:00:00"/>
    <s v="MA"/>
    <s v="sell"/>
    <n v="1500"/>
    <n v="15"/>
    <s v="2019-04-26"/>
    <n v="246.050003"/>
    <n v="247.14999399999999"/>
    <n v="243.220001"/>
    <n v="246.679993"/>
    <n v="246.380875"/>
    <n v="3349300"/>
    <s v="MA"/>
    <x v="9"/>
    <s v="&gt;=$100.00"/>
    <n v="100"/>
    <n v="0.125"/>
    <n v="187.5"/>
    <n v="369571.3125"/>
    <s v="MA"/>
    <s v="Mastercard Inc."/>
    <s v="Information Technology"/>
    <s v="IT Services"/>
    <s v="Harrison, New York"/>
    <d v="2008-07-18T00:00:00"/>
    <n v="1141391"/>
    <m/>
  </r>
  <r>
    <d v="2019-04-26T00:00:00"/>
    <s v="MA"/>
    <s v="buy"/>
    <n v="3000"/>
    <n v="18"/>
    <s v="2019-04-26"/>
    <n v="246.050003"/>
    <n v="247.14999399999999"/>
    <n v="243.220001"/>
    <n v="246.679993"/>
    <n v="246.380875"/>
    <n v="3349300"/>
    <s v="MA"/>
    <x v="18"/>
    <s v="&gt;=$100.00"/>
    <n v="100"/>
    <n v="0.125"/>
    <n v="375"/>
    <n v="739142.625"/>
    <s v="MA"/>
    <s v="Mastercard Inc."/>
    <s v="Information Technology"/>
    <s v="IT Services"/>
    <s v="Harrison, New York"/>
    <d v="2008-07-18T00:00:00"/>
    <n v="1141391"/>
    <m/>
  </r>
  <r>
    <d v="2019-04-26T00:00:00"/>
    <s v="MA"/>
    <s v="buy"/>
    <n v="1500"/>
    <n v="12"/>
    <s v="2019-04-26"/>
    <n v="246.050003"/>
    <n v="247.14999399999999"/>
    <n v="243.220001"/>
    <n v="246.679993"/>
    <n v="246.380875"/>
    <n v="3349300"/>
    <s v="MA"/>
    <x v="11"/>
    <s v="&gt;=$100.00"/>
    <n v="100"/>
    <n v="0.125"/>
    <n v="187.5"/>
    <n v="369571.3125"/>
    <s v="MA"/>
    <s v="Mastercard Inc."/>
    <s v="Information Technology"/>
    <s v="IT Services"/>
    <s v="Harrison, New York"/>
    <d v="2008-07-18T00:00:00"/>
    <n v="1141391"/>
    <m/>
  </r>
  <r>
    <d v="2019-04-29T00:00:00"/>
    <s v="MA"/>
    <s v="sell"/>
    <n v="1600"/>
    <n v="6"/>
    <s v="2019-04-29"/>
    <n v="246.88000500000001"/>
    <n v="248.21000699999999"/>
    <n v="245.86000100000001"/>
    <n v="247.13000500000001"/>
    <n v="246.83033800000001"/>
    <n v="3274900"/>
    <s v="MA"/>
    <x v="5"/>
    <s v="&gt;=$100.00"/>
    <n v="100"/>
    <n v="0.125"/>
    <n v="200"/>
    <n v="394928.54080000002"/>
    <s v="MA"/>
    <s v="Mastercard Inc."/>
    <s v="Information Technology"/>
    <s v="IT Services"/>
    <s v="Harrison, New York"/>
    <d v="2008-07-18T00:00:00"/>
    <n v="1141391"/>
    <m/>
  </r>
  <r>
    <d v="2019-04-29T00:00:00"/>
    <s v="MA"/>
    <s v="buy"/>
    <n v="1300"/>
    <n v="11"/>
    <s v="2019-04-29"/>
    <n v="246.88000500000001"/>
    <n v="248.21000699999999"/>
    <n v="245.86000100000001"/>
    <n v="247.13000500000001"/>
    <n v="246.83033800000001"/>
    <n v="3274900"/>
    <s v="MA"/>
    <x v="1"/>
    <s v="&gt;=$100.00"/>
    <n v="100"/>
    <n v="0.125"/>
    <n v="162.5"/>
    <n v="320879.43939999997"/>
    <s v="MA"/>
    <s v="Mastercard Inc."/>
    <s v="Information Technology"/>
    <s v="IT Services"/>
    <s v="Harrison, New York"/>
    <d v="2008-07-18T00:00:00"/>
    <n v="1141391"/>
    <m/>
  </r>
  <r>
    <d v="2019-05-02T00:00:00"/>
    <s v="MA"/>
    <s v="buy"/>
    <n v="300"/>
    <n v="6"/>
    <s v="2019-05-02"/>
    <n v="247.55999800000001"/>
    <n v="248.270004"/>
    <n v="244.279999"/>
    <n v="247.19000199999999"/>
    <n v="246.89025899999999"/>
    <n v="4747300"/>
    <s v="MA"/>
    <x v="5"/>
    <s v="&gt;=$100.00"/>
    <n v="100"/>
    <n v="0.125"/>
    <n v="37.5"/>
    <n v="74067.077699999994"/>
    <s v="MA"/>
    <s v="Mastercard Inc."/>
    <s v="Information Technology"/>
    <s v="IT Services"/>
    <s v="Harrison, New York"/>
    <d v="2008-07-18T00:00:00"/>
    <n v="1141391"/>
    <m/>
  </r>
  <r>
    <d v="2019-05-10T00:00:00"/>
    <s v="MA"/>
    <s v="sell"/>
    <n v="300"/>
    <n v="6"/>
    <s v="2019-05-10"/>
    <n v="243.86999499999999"/>
    <n v="248.720001"/>
    <n v="241.33000200000001"/>
    <n v="247.429993"/>
    <n v="247.12995900000001"/>
    <n v="2816200"/>
    <s v="MA"/>
    <x v="5"/>
    <s v="&gt;=$100.00"/>
    <n v="100"/>
    <n v="0.125"/>
    <n v="37.5"/>
    <n v="74138.987699999998"/>
    <s v="MA"/>
    <s v="Mastercard Inc."/>
    <s v="Information Technology"/>
    <s v="IT Services"/>
    <s v="Harrison, New York"/>
    <d v="2008-07-18T00:00:00"/>
    <n v="1141391"/>
    <m/>
  </r>
  <r>
    <d v="2019-05-10T00:00:00"/>
    <s v="MA"/>
    <s v="sell"/>
    <n v="600"/>
    <n v="13"/>
    <s v="2019-05-10"/>
    <n v="243.86999499999999"/>
    <n v="248.720001"/>
    <n v="241.33000200000001"/>
    <n v="247.429993"/>
    <n v="247.12995900000001"/>
    <n v="2816200"/>
    <s v="MA"/>
    <x v="13"/>
    <s v="&gt;=$100.00"/>
    <n v="100"/>
    <n v="0.125"/>
    <n v="75"/>
    <n v="148277.9754"/>
    <s v="MA"/>
    <s v="Mastercard Inc."/>
    <s v="Information Technology"/>
    <s v="IT Services"/>
    <s v="Harrison, New York"/>
    <d v="2008-07-18T00:00:00"/>
    <n v="1141391"/>
    <m/>
  </r>
  <r>
    <d v="2019-05-10T00:00:00"/>
    <s v="MA"/>
    <s v="sell"/>
    <n v="1500"/>
    <n v="11"/>
    <s v="2019-05-10"/>
    <n v="243.86999499999999"/>
    <n v="248.720001"/>
    <n v="241.33000200000001"/>
    <n v="247.429993"/>
    <n v="247.12995900000001"/>
    <n v="2816200"/>
    <s v="MA"/>
    <x v="1"/>
    <s v="&gt;=$100.00"/>
    <n v="100"/>
    <n v="0.125"/>
    <n v="187.5"/>
    <n v="370694.93849999999"/>
    <s v="MA"/>
    <s v="Mastercard Inc."/>
    <s v="Information Technology"/>
    <s v="IT Services"/>
    <s v="Harrison, New York"/>
    <d v="2008-07-18T00:00:00"/>
    <n v="1141391"/>
    <m/>
  </r>
  <r>
    <d v="2019-05-03T00:00:00"/>
    <s v="MA"/>
    <s v="buy"/>
    <n v="1600"/>
    <n v="14"/>
    <s v="2019-05-03"/>
    <n v="248.61000100000001"/>
    <n v="249.85000600000001"/>
    <n v="247.46000699999999"/>
    <n v="247.949997"/>
    <n v="247.649338"/>
    <n v="3194200"/>
    <s v="MA"/>
    <x v="16"/>
    <s v="&gt;=$100.00"/>
    <n v="100"/>
    <n v="0.125"/>
    <n v="200"/>
    <n v="396238.94079999998"/>
    <s v="MA"/>
    <s v="Mastercard Inc."/>
    <s v="Information Technology"/>
    <s v="IT Services"/>
    <s v="Harrison, New York"/>
    <d v="2008-07-18T00:00:00"/>
    <n v="1141391"/>
    <m/>
  </r>
  <r>
    <d v="2019-05-03T00:00:00"/>
    <s v="MA"/>
    <s v="buy"/>
    <n v="1600"/>
    <n v="15"/>
    <s v="2019-05-03"/>
    <n v="248.61000100000001"/>
    <n v="249.85000600000001"/>
    <n v="247.46000699999999"/>
    <n v="247.949997"/>
    <n v="247.649338"/>
    <n v="3194200"/>
    <s v="MA"/>
    <x v="9"/>
    <s v="&gt;=$100.00"/>
    <n v="100"/>
    <n v="0.125"/>
    <n v="200"/>
    <n v="396238.94079999998"/>
    <s v="MA"/>
    <s v="Mastercard Inc."/>
    <s v="Information Technology"/>
    <s v="IT Services"/>
    <s v="Harrison, New York"/>
    <d v="2008-07-18T00:00:00"/>
    <n v="1141391"/>
    <m/>
  </r>
  <r>
    <d v="2019-05-03T00:00:00"/>
    <s v="MA"/>
    <s v="sell"/>
    <n v="400"/>
    <n v="6"/>
    <s v="2019-05-03"/>
    <n v="248.61000100000001"/>
    <n v="249.85000600000001"/>
    <n v="247.46000699999999"/>
    <n v="247.949997"/>
    <n v="247.649338"/>
    <n v="3194200"/>
    <s v="MA"/>
    <x v="5"/>
    <s v="&gt;=$100.00"/>
    <n v="100"/>
    <n v="0.125"/>
    <n v="50"/>
    <n v="99059.735199999996"/>
    <s v="MA"/>
    <s v="Mastercard Inc."/>
    <s v="Information Technology"/>
    <s v="IT Services"/>
    <s v="Harrison, New York"/>
    <d v="2008-07-18T00:00:00"/>
    <n v="1141391"/>
    <m/>
  </r>
  <r>
    <d v="2019-05-06T00:00:00"/>
    <s v="MA"/>
    <s v="sell"/>
    <n v="1000"/>
    <n v="14"/>
    <s v="2019-05-06"/>
    <n v="241.490005"/>
    <n v="249.08000200000001"/>
    <n v="240.050003"/>
    <n v="248.63999899999999"/>
    <n v="248.33850100000001"/>
    <n v="3022000"/>
    <s v="MA"/>
    <x v="16"/>
    <s v="&gt;=$100.00"/>
    <n v="100"/>
    <n v="0.125"/>
    <n v="125"/>
    <n v="248338.50099999999"/>
    <s v="MA"/>
    <s v="Mastercard Inc."/>
    <s v="Information Technology"/>
    <s v="IT Services"/>
    <s v="Harrison, New York"/>
    <d v="2008-07-18T00:00:00"/>
    <n v="1141391"/>
    <m/>
  </r>
  <r>
    <d v="2019-05-06T00:00:00"/>
    <s v="MA"/>
    <s v="sell"/>
    <n v="400"/>
    <n v="5"/>
    <s v="2019-05-06"/>
    <n v="241.490005"/>
    <n v="249.08000200000001"/>
    <n v="240.050003"/>
    <n v="248.63999899999999"/>
    <n v="248.33850100000001"/>
    <n v="3022000"/>
    <s v="MA"/>
    <x v="12"/>
    <s v="&gt;=$100.00"/>
    <n v="100"/>
    <n v="0.125"/>
    <n v="50"/>
    <n v="99335.400399999999"/>
    <s v="MA"/>
    <s v="Mastercard Inc."/>
    <s v="Information Technology"/>
    <s v="IT Services"/>
    <s v="Harrison, New York"/>
    <d v="2008-07-18T00:00:00"/>
    <n v="1141391"/>
    <m/>
  </r>
  <r>
    <d v="2019-05-01T00:00:00"/>
    <s v="MA"/>
    <s v="sell"/>
    <n v="100"/>
    <n v="12"/>
    <s v="2019-05-01"/>
    <n v="254.89999399999999"/>
    <n v="256.25"/>
    <n v="248.66999799999999"/>
    <n v="248.75"/>
    <n v="248.448364"/>
    <n v="5146000"/>
    <s v="MA"/>
    <x v="11"/>
    <s v="&gt;=$100.00"/>
    <n v="100"/>
    <n v="0.125"/>
    <n v="12.5"/>
    <n v="24844.8364"/>
    <s v="MA"/>
    <s v="Mastercard Inc."/>
    <s v="Information Technology"/>
    <s v="IT Services"/>
    <s v="Harrison, New York"/>
    <d v="2008-07-18T00:00:00"/>
    <n v="1141391"/>
    <m/>
  </r>
  <r>
    <d v="2019-05-01T00:00:00"/>
    <s v="MA"/>
    <s v="buy"/>
    <n v="300"/>
    <n v="6"/>
    <s v="2019-05-01"/>
    <n v="254.89999399999999"/>
    <n v="256.25"/>
    <n v="248.66999799999999"/>
    <n v="248.75"/>
    <n v="248.448364"/>
    <n v="5146000"/>
    <s v="MA"/>
    <x v="5"/>
    <s v="&gt;=$100.00"/>
    <n v="100"/>
    <n v="0.125"/>
    <n v="37.5"/>
    <n v="74534.5092"/>
    <s v="MA"/>
    <s v="Mastercard Inc."/>
    <s v="Information Technology"/>
    <s v="IT Services"/>
    <s v="Harrison, New York"/>
    <d v="2008-07-18T00:00:00"/>
    <n v="1141391"/>
    <m/>
  </r>
  <r>
    <d v="2019-05-15T00:00:00"/>
    <s v="MA"/>
    <s v="sell"/>
    <n v="900"/>
    <n v="10"/>
    <s v="2019-05-15"/>
    <n v="244.33000200000001"/>
    <n v="251.03999300000001"/>
    <n v="244.21000699999999"/>
    <n v="249.14999399999999"/>
    <n v="248.84787"/>
    <n v="4186900"/>
    <s v="MA"/>
    <x v="2"/>
    <s v="&gt;=$100.00"/>
    <n v="100"/>
    <n v="0.125"/>
    <n v="112.5"/>
    <n v="223963.08300000001"/>
    <s v="MA"/>
    <s v="Mastercard Inc."/>
    <s v="Information Technology"/>
    <s v="IT Services"/>
    <s v="Harrison, New York"/>
    <d v="2008-07-18T00:00:00"/>
    <n v="1141391"/>
    <m/>
  </r>
  <r>
    <d v="2019-05-15T00:00:00"/>
    <s v="MA"/>
    <s v="sell"/>
    <n v="1900"/>
    <n v="17"/>
    <s v="2019-05-15"/>
    <n v="244.33000200000001"/>
    <n v="251.03999300000001"/>
    <n v="244.21000699999999"/>
    <n v="249.14999399999999"/>
    <n v="248.84787"/>
    <n v="4186900"/>
    <s v="MA"/>
    <x v="17"/>
    <s v="&gt;=$100.00"/>
    <n v="100"/>
    <n v="0.125"/>
    <n v="237.5"/>
    <n v="472810.95299999998"/>
    <s v="MA"/>
    <s v="Mastercard Inc."/>
    <s v="Information Technology"/>
    <s v="IT Services"/>
    <s v="Harrison, New York"/>
    <d v="2008-07-18T00:00:00"/>
    <n v="1141391"/>
    <m/>
  </r>
  <r>
    <d v="2019-06-04T00:00:00"/>
    <s v="MA"/>
    <s v="buy"/>
    <n v="1000"/>
    <n v="11"/>
    <s v="2019-06-04"/>
    <n v="245.13000500000001"/>
    <n v="249.36999499999999"/>
    <n v="241.720001"/>
    <n v="249.179993"/>
    <n v="248.877838"/>
    <n v="4862200"/>
    <s v="MA"/>
    <x v="1"/>
    <s v="&gt;=$100.00"/>
    <n v="100"/>
    <n v="0.125"/>
    <n v="125"/>
    <n v="248877.83799999999"/>
    <s v="MA"/>
    <s v="Mastercard Inc."/>
    <s v="Information Technology"/>
    <s v="IT Services"/>
    <s v="Harrison, New York"/>
    <d v="2008-07-18T00:00:00"/>
    <n v="1141391"/>
    <m/>
  </r>
  <r>
    <d v="2019-06-04T00:00:00"/>
    <s v="MA"/>
    <s v="buy"/>
    <n v="300"/>
    <n v="6"/>
    <s v="2019-06-04"/>
    <n v="245.13000500000001"/>
    <n v="249.36999499999999"/>
    <n v="241.720001"/>
    <n v="249.179993"/>
    <n v="248.877838"/>
    <n v="4862200"/>
    <s v="MA"/>
    <x v="5"/>
    <s v="&gt;=$100.00"/>
    <n v="100"/>
    <n v="0.125"/>
    <n v="37.5"/>
    <n v="74663.3514"/>
    <s v="MA"/>
    <s v="Mastercard Inc."/>
    <s v="Information Technology"/>
    <s v="IT Services"/>
    <s v="Harrison, New York"/>
    <d v="2008-07-18T00:00:00"/>
    <n v="1141391"/>
    <m/>
  </r>
  <r>
    <d v="2019-05-23T00:00:00"/>
    <s v="MA"/>
    <s v="buy"/>
    <n v="500"/>
    <n v="9"/>
    <s v="2019-05-23"/>
    <n v="254.75"/>
    <n v="255.699997"/>
    <n v="248.33000200000001"/>
    <n v="249.729996"/>
    <n v="249.42716999999999"/>
    <n v="5072500"/>
    <s v="MA"/>
    <x v="6"/>
    <s v="&gt;=$100.00"/>
    <n v="100"/>
    <n v="0.125"/>
    <n v="62.5"/>
    <n v="124713.58500000001"/>
    <s v="MA"/>
    <s v="Mastercard Inc."/>
    <s v="Information Technology"/>
    <s v="IT Services"/>
    <s v="Harrison, New York"/>
    <d v="2008-07-18T00:00:00"/>
    <n v="1141391"/>
    <m/>
  </r>
  <r>
    <d v="2019-05-24T00:00:00"/>
    <s v="MA"/>
    <s v="buy"/>
    <n v="2500"/>
    <n v="20"/>
    <s v="2019-05-24"/>
    <n v="253.13999899999999"/>
    <n v="253.36999499999999"/>
    <n v="250.33000200000001"/>
    <n v="251.479996"/>
    <n v="251.175049"/>
    <n v="2710800"/>
    <s v="MA"/>
    <x v="15"/>
    <s v="&gt;=$100.00"/>
    <n v="100"/>
    <n v="0.125"/>
    <n v="312.5"/>
    <n v="627937.62250000006"/>
    <s v="MA"/>
    <s v="Mastercard Inc."/>
    <s v="Information Technology"/>
    <s v="IT Services"/>
    <s v="Harrison, New York"/>
    <d v="2008-07-18T00:00:00"/>
    <n v="1141391"/>
    <m/>
  </r>
  <r>
    <d v="2019-05-31T00:00:00"/>
    <s v="MA"/>
    <s v="sell"/>
    <n v="300"/>
    <n v="9"/>
    <s v="2019-05-31"/>
    <n v="251.979996"/>
    <n v="253.66000399999999"/>
    <n v="250.83999600000001"/>
    <n v="251.490005"/>
    <n v="251.18504300000001"/>
    <n v="5041400"/>
    <s v="MA"/>
    <x v="6"/>
    <s v="&gt;=$100.00"/>
    <n v="100"/>
    <n v="0.125"/>
    <n v="37.5"/>
    <n v="75355.512900000002"/>
    <s v="MA"/>
    <s v="Mastercard Inc."/>
    <s v="Information Technology"/>
    <s v="IT Services"/>
    <s v="Harrison, New York"/>
    <d v="2008-07-18T00:00:00"/>
    <n v="1141391"/>
    <m/>
  </r>
  <r>
    <d v="2019-05-31T00:00:00"/>
    <s v="MA"/>
    <s v="sell"/>
    <n v="1600"/>
    <n v="14"/>
    <s v="2019-05-31"/>
    <n v="251.979996"/>
    <n v="253.66000399999999"/>
    <n v="250.83999600000001"/>
    <n v="251.490005"/>
    <n v="251.18504300000001"/>
    <n v="5041400"/>
    <s v="MA"/>
    <x v="16"/>
    <s v="&gt;=$100.00"/>
    <n v="100"/>
    <n v="0.125"/>
    <n v="200"/>
    <n v="401896.06880000001"/>
    <s v="MA"/>
    <s v="Mastercard Inc."/>
    <s v="Information Technology"/>
    <s v="IT Services"/>
    <s v="Harrison, New York"/>
    <d v="2008-07-18T00:00:00"/>
    <n v="1141391"/>
    <m/>
  </r>
  <r>
    <d v="2019-05-31T00:00:00"/>
    <s v="MA"/>
    <s v="buy"/>
    <n v="400"/>
    <n v="8"/>
    <s v="2019-05-31"/>
    <n v="251.979996"/>
    <n v="253.66000399999999"/>
    <n v="250.83999600000001"/>
    <n v="251.490005"/>
    <n v="251.18504300000001"/>
    <n v="5041400"/>
    <s v="MA"/>
    <x v="4"/>
    <s v="&gt;=$100.00"/>
    <n v="100"/>
    <n v="0.125"/>
    <n v="50"/>
    <n v="100474.0172"/>
    <s v="MA"/>
    <s v="Mastercard Inc."/>
    <s v="Information Technology"/>
    <s v="IT Services"/>
    <s v="Harrison, New York"/>
    <d v="2008-07-18T00:00:00"/>
    <n v="1141391"/>
    <m/>
  </r>
  <r>
    <d v="2019-05-31T00:00:00"/>
    <s v="MA"/>
    <s v="sell"/>
    <n v="600"/>
    <n v="6"/>
    <s v="2019-05-31"/>
    <n v="251.979996"/>
    <n v="253.66000399999999"/>
    <n v="250.83999600000001"/>
    <n v="251.490005"/>
    <n v="251.18504300000001"/>
    <n v="5041400"/>
    <s v="MA"/>
    <x v="5"/>
    <s v="&gt;=$100.00"/>
    <n v="100"/>
    <n v="0.125"/>
    <n v="75"/>
    <n v="150711.0258"/>
    <s v="MA"/>
    <s v="Mastercard Inc."/>
    <s v="Information Technology"/>
    <s v="IT Services"/>
    <s v="Harrison, New York"/>
    <d v="2008-07-18T00:00:00"/>
    <n v="1141391"/>
    <m/>
  </r>
  <r>
    <d v="2019-05-17T00:00:00"/>
    <s v="MA"/>
    <s v="sell"/>
    <n v="300"/>
    <n v="9"/>
    <s v="2019-05-17"/>
    <n v="251.11000100000001"/>
    <n v="254.28999300000001"/>
    <n v="250.83999600000001"/>
    <n v="252.550003"/>
    <n v="252.24375900000001"/>
    <n v="3129800"/>
    <s v="MA"/>
    <x v="6"/>
    <s v="&gt;=$100.00"/>
    <n v="100"/>
    <n v="0.125"/>
    <n v="37.5"/>
    <n v="75673.127699999997"/>
    <s v="MA"/>
    <s v="Mastercard Inc."/>
    <s v="Information Technology"/>
    <s v="IT Services"/>
    <s v="Harrison, New York"/>
    <d v="2008-07-18T00:00:00"/>
    <n v="1141391"/>
    <m/>
  </r>
  <r>
    <d v="2019-05-17T00:00:00"/>
    <s v="MA"/>
    <s v="sell"/>
    <n v="1000"/>
    <n v="14"/>
    <s v="2019-05-17"/>
    <n v="251.11000100000001"/>
    <n v="254.28999300000001"/>
    <n v="250.83999600000001"/>
    <n v="252.550003"/>
    <n v="252.24375900000001"/>
    <n v="3129800"/>
    <s v="MA"/>
    <x v="16"/>
    <s v="&gt;=$100.00"/>
    <n v="100"/>
    <n v="0.125"/>
    <n v="125"/>
    <n v="252243.75899999999"/>
    <s v="MA"/>
    <s v="Mastercard Inc."/>
    <s v="Information Technology"/>
    <s v="IT Services"/>
    <s v="Harrison, New York"/>
    <d v="2008-07-18T00:00:00"/>
    <n v="1141391"/>
    <m/>
  </r>
  <r>
    <d v="2019-05-17T00:00:00"/>
    <s v="MA"/>
    <s v="sell"/>
    <n v="1700"/>
    <n v="15"/>
    <s v="2019-05-17"/>
    <n v="251.11000100000001"/>
    <n v="254.28999300000001"/>
    <n v="250.83999600000001"/>
    <n v="252.550003"/>
    <n v="252.24375900000001"/>
    <n v="3129800"/>
    <s v="MA"/>
    <x v="9"/>
    <s v="&gt;=$100.00"/>
    <n v="100"/>
    <n v="0.125"/>
    <n v="212.5"/>
    <n v="428814.39030000003"/>
    <s v="MA"/>
    <s v="Mastercard Inc."/>
    <s v="Information Technology"/>
    <s v="IT Services"/>
    <s v="Harrison, New York"/>
    <d v="2008-07-18T00:00:00"/>
    <n v="1141391"/>
    <m/>
  </r>
  <r>
    <d v="2019-05-16T00:00:00"/>
    <s v="MA"/>
    <s v="buy"/>
    <n v="100"/>
    <n v="5"/>
    <s v="2019-05-16"/>
    <n v="250.44000199999999"/>
    <n v="255.14999399999999"/>
    <n v="250.33000200000001"/>
    <n v="253.41999799999999"/>
    <n v="253.11270099999999"/>
    <n v="4911900"/>
    <s v="MA"/>
    <x v="12"/>
    <s v="&gt;=$100.00"/>
    <n v="100"/>
    <n v="0.125"/>
    <n v="12.5"/>
    <n v="25311.270100000002"/>
    <s v="MA"/>
    <s v="Mastercard Inc."/>
    <s v="Information Technology"/>
    <s v="IT Services"/>
    <s v="Harrison, New York"/>
    <d v="2008-07-18T00:00:00"/>
    <n v="1141391"/>
    <m/>
  </r>
  <r>
    <d v="2019-05-16T00:00:00"/>
    <s v="MA"/>
    <s v="buy"/>
    <n v="900"/>
    <n v="9"/>
    <s v="2019-05-16"/>
    <n v="250.44000199999999"/>
    <n v="255.14999399999999"/>
    <n v="250.33000200000001"/>
    <n v="253.41999799999999"/>
    <n v="253.11270099999999"/>
    <n v="4911900"/>
    <s v="MA"/>
    <x v="6"/>
    <s v="&gt;=$100.00"/>
    <n v="100"/>
    <n v="0.125"/>
    <n v="112.5"/>
    <n v="227801.43090000001"/>
    <s v="MA"/>
    <s v="Mastercard Inc."/>
    <s v="Information Technology"/>
    <s v="IT Services"/>
    <s v="Harrison, New York"/>
    <d v="2008-07-18T00:00:00"/>
    <n v="1141391"/>
    <m/>
  </r>
  <r>
    <d v="2019-05-16T00:00:00"/>
    <s v="MA"/>
    <s v="sell"/>
    <n v="1900"/>
    <n v="12"/>
    <s v="2019-05-16"/>
    <n v="250.44000199999999"/>
    <n v="255.14999399999999"/>
    <n v="250.33000200000001"/>
    <n v="253.41999799999999"/>
    <n v="253.11270099999999"/>
    <n v="4911900"/>
    <s v="MA"/>
    <x v="11"/>
    <s v="&gt;=$100.00"/>
    <n v="100"/>
    <n v="0.125"/>
    <n v="237.5"/>
    <n v="480914.13189999998"/>
    <s v="MA"/>
    <s v="Mastercard Inc."/>
    <s v="Information Technology"/>
    <s v="IT Services"/>
    <s v="Harrison, New York"/>
    <d v="2008-07-18T00:00:00"/>
    <n v="1141391"/>
    <m/>
  </r>
  <r>
    <d v="2019-05-28T00:00:00"/>
    <s v="MA"/>
    <s v="buy"/>
    <n v="800"/>
    <n v="11"/>
    <s v="2019-05-28"/>
    <n v="252.66000399999999"/>
    <n v="257.76001000000002"/>
    <n v="252.64999399999999"/>
    <n v="253.429993"/>
    <n v="253.122681"/>
    <n v="6252100"/>
    <s v="MA"/>
    <x v="1"/>
    <s v="&gt;=$100.00"/>
    <n v="100"/>
    <n v="0.125"/>
    <n v="100"/>
    <n v="202498.14480000001"/>
    <s v="MA"/>
    <s v="Mastercard Inc."/>
    <s v="Information Technology"/>
    <s v="IT Services"/>
    <s v="Harrison, New York"/>
    <d v="2008-07-18T00:00:00"/>
    <n v="1141391"/>
    <m/>
  </r>
  <r>
    <d v="2019-05-20T00:00:00"/>
    <s v="MA"/>
    <s v="buy"/>
    <n v="1100"/>
    <n v="4"/>
    <s v="2019-05-20"/>
    <n v="250.490005"/>
    <n v="254.38999899999999"/>
    <n v="249.33000200000001"/>
    <n v="253.490005"/>
    <n v="253.18261699999999"/>
    <n v="2951500"/>
    <s v="MA"/>
    <x v="14"/>
    <s v="&gt;=$100.00"/>
    <n v="100"/>
    <n v="0.125"/>
    <n v="137.5"/>
    <n v="278500.8787"/>
    <s v="MA"/>
    <s v="Mastercard Inc."/>
    <s v="Information Technology"/>
    <s v="IT Services"/>
    <s v="Harrison, New York"/>
    <d v="2008-07-18T00:00:00"/>
    <n v="1141391"/>
    <m/>
  </r>
  <r>
    <d v="2019-05-20T00:00:00"/>
    <s v="MA"/>
    <s v="sell"/>
    <n v="1300"/>
    <n v="13"/>
    <s v="2019-05-20"/>
    <n v="250.490005"/>
    <n v="254.38999899999999"/>
    <n v="249.33000200000001"/>
    <n v="253.490005"/>
    <n v="253.18261699999999"/>
    <n v="2951500"/>
    <s v="MA"/>
    <x v="13"/>
    <s v="&gt;=$100.00"/>
    <n v="100"/>
    <n v="0.125"/>
    <n v="162.5"/>
    <n v="329137.40210000001"/>
    <s v="MA"/>
    <s v="Mastercard Inc."/>
    <s v="Information Technology"/>
    <s v="IT Services"/>
    <s v="Harrison, New York"/>
    <d v="2008-07-18T00:00:00"/>
    <n v="1141391"/>
    <m/>
  </r>
  <r>
    <d v="2019-05-29T00:00:00"/>
    <s v="MA"/>
    <s v="buy"/>
    <n v="200"/>
    <n v="3"/>
    <s v="2019-05-29"/>
    <n v="252.25"/>
    <n v="254.25"/>
    <n v="251.270004"/>
    <n v="253.55999800000001"/>
    <n v="253.252533"/>
    <n v="4014300"/>
    <s v="MA"/>
    <x v="3"/>
    <s v="&gt;=$100.00"/>
    <n v="100"/>
    <n v="0.125"/>
    <n v="25"/>
    <n v="50650.506600000001"/>
    <s v="MA"/>
    <s v="Mastercard Inc."/>
    <s v="Information Technology"/>
    <s v="IT Services"/>
    <s v="Harrison, New York"/>
    <d v="2008-07-18T00:00:00"/>
    <n v="1141391"/>
    <m/>
  </r>
  <r>
    <d v="2019-05-29T00:00:00"/>
    <s v="MA"/>
    <s v="sell"/>
    <n v="1000"/>
    <n v="16"/>
    <s v="2019-05-29"/>
    <n v="252.25"/>
    <n v="254.25"/>
    <n v="251.270004"/>
    <n v="253.55999800000001"/>
    <n v="253.252533"/>
    <n v="4014300"/>
    <s v="MA"/>
    <x v="8"/>
    <s v="&gt;=$100.00"/>
    <n v="100"/>
    <n v="0.125"/>
    <n v="125"/>
    <n v="253252.533"/>
    <s v="MA"/>
    <s v="Mastercard Inc."/>
    <s v="Information Technology"/>
    <s v="IT Services"/>
    <s v="Harrison, New York"/>
    <d v="2008-07-18T00:00:00"/>
    <n v="1141391"/>
    <m/>
  </r>
  <r>
    <d v="2019-05-30T00:00:00"/>
    <s v="MA"/>
    <s v="buy"/>
    <n v="400"/>
    <n v="7"/>
    <s v="2019-05-30"/>
    <n v="254.270004"/>
    <n v="256.05999800000001"/>
    <n v="252.78999300000001"/>
    <n v="254.19000199999999"/>
    <n v="253.881775"/>
    <n v="2817400"/>
    <s v="MA"/>
    <x v="7"/>
    <s v="&gt;=$100.00"/>
    <n v="100"/>
    <n v="0.125"/>
    <n v="50"/>
    <n v="101552.71"/>
    <s v="MA"/>
    <s v="Mastercard Inc."/>
    <s v="Information Technology"/>
    <s v="IT Services"/>
    <s v="Harrison, New York"/>
    <d v="2008-07-18T00:00:00"/>
    <n v="1141391"/>
    <m/>
  </r>
  <r>
    <d v="2019-05-30T00:00:00"/>
    <s v="MA"/>
    <s v="buy"/>
    <n v="800"/>
    <n v="13"/>
    <s v="2019-05-30"/>
    <n v="254.270004"/>
    <n v="256.05999800000001"/>
    <n v="252.78999300000001"/>
    <n v="254.19000199999999"/>
    <n v="253.881775"/>
    <n v="2817400"/>
    <s v="MA"/>
    <x v="13"/>
    <s v="&gt;=$100.00"/>
    <n v="100"/>
    <n v="0.125"/>
    <n v="100"/>
    <n v="203105.42"/>
    <s v="MA"/>
    <s v="Mastercard Inc."/>
    <s v="Information Technology"/>
    <s v="IT Services"/>
    <s v="Harrison, New York"/>
    <d v="2008-07-18T00:00:00"/>
    <n v="1141391"/>
    <m/>
  </r>
  <r>
    <d v="2019-04-30T00:00:00"/>
    <s v="MA"/>
    <s v="sell"/>
    <n v="3000"/>
    <n v="19"/>
    <s v="2019-04-30"/>
    <n v="251.08999600000001"/>
    <n v="257.42999300000002"/>
    <n v="250.509995"/>
    <n v="254.240005"/>
    <n v="253.93171699999999"/>
    <n v="7179600"/>
    <s v="MA"/>
    <x v="0"/>
    <s v="&gt;=$100.00"/>
    <n v="100"/>
    <n v="0.125"/>
    <n v="375"/>
    <n v="761795.15099999995"/>
    <s v="MA"/>
    <s v="Mastercard Inc."/>
    <s v="Information Technology"/>
    <s v="IT Services"/>
    <s v="Harrison, New York"/>
    <d v="2008-07-18T00:00:00"/>
    <n v="1141391"/>
    <m/>
  </r>
  <r>
    <d v="2019-05-21T00:00:00"/>
    <s v="MA"/>
    <s v="buy"/>
    <n v="1400"/>
    <n v="17"/>
    <s v="2019-05-21"/>
    <n v="255"/>
    <n v="255.949997"/>
    <n v="253.78999300000001"/>
    <n v="255.36000100000001"/>
    <n v="255.050354"/>
    <n v="2881600"/>
    <s v="MA"/>
    <x v="17"/>
    <s v="&gt;=$100.00"/>
    <n v="100"/>
    <n v="0.125"/>
    <n v="175"/>
    <n v="357070.49560000002"/>
    <s v="MA"/>
    <s v="Mastercard Inc."/>
    <s v="Information Technology"/>
    <s v="IT Services"/>
    <s v="Harrison, New York"/>
    <d v="2008-07-18T00:00:00"/>
    <n v="1141391"/>
    <m/>
  </r>
  <r>
    <d v="2019-05-21T00:00:00"/>
    <s v="MA"/>
    <s v="sell"/>
    <n v="600"/>
    <n v="6"/>
    <s v="2019-05-21"/>
    <n v="255"/>
    <n v="255.949997"/>
    <n v="253.78999300000001"/>
    <n v="255.36000100000001"/>
    <n v="255.050354"/>
    <n v="2881600"/>
    <s v="MA"/>
    <x v="5"/>
    <s v="&gt;=$100.00"/>
    <n v="100"/>
    <n v="0.125"/>
    <n v="75"/>
    <n v="153030.21239999999"/>
    <s v="MA"/>
    <s v="Mastercard Inc."/>
    <s v="Information Technology"/>
    <s v="IT Services"/>
    <s v="Harrison, New York"/>
    <d v="2008-07-18T00:00:00"/>
    <n v="1141391"/>
    <m/>
  </r>
  <r>
    <d v="2019-05-21T00:00:00"/>
    <s v="MA"/>
    <s v="buy"/>
    <n v="1100"/>
    <n v="15"/>
    <s v="2019-05-21"/>
    <n v="255"/>
    <n v="255.949997"/>
    <n v="253.78999300000001"/>
    <n v="255.36000100000001"/>
    <n v="255.050354"/>
    <n v="2881600"/>
    <s v="MA"/>
    <x v="9"/>
    <s v="&gt;=$100.00"/>
    <n v="100"/>
    <n v="0.125"/>
    <n v="137.5"/>
    <n v="280555.38939999999"/>
    <s v="MA"/>
    <s v="Mastercard Inc."/>
    <s v="Information Technology"/>
    <s v="IT Services"/>
    <s v="Harrison, New York"/>
    <d v="2008-07-18T00:00:00"/>
    <n v="1141391"/>
    <m/>
  </r>
  <r>
    <d v="2019-06-05T00:00:00"/>
    <s v="MA"/>
    <s v="sell"/>
    <n v="700"/>
    <n v="3"/>
    <s v="2019-06-05"/>
    <n v="251.470001"/>
    <n v="256.97000100000002"/>
    <n v="250.14999399999999"/>
    <n v="256.26001000000002"/>
    <n v="255.949265"/>
    <n v="4742400"/>
    <s v="MA"/>
    <x v="3"/>
    <s v="&gt;=$100.00"/>
    <n v="100"/>
    <n v="0.125"/>
    <n v="87.5"/>
    <n v="179164.48550000001"/>
    <s v="MA"/>
    <s v="Mastercard Inc."/>
    <s v="Information Technology"/>
    <s v="IT Services"/>
    <s v="Harrison, New York"/>
    <d v="2008-07-18T00:00:00"/>
    <n v="1141391"/>
    <m/>
  </r>
  <r>
    <d v="2019-06-06T00:00:00"/>
    <s v="MA"/>
    <s v="buy"/>
    <n v="700"/>
    <n v="11"/>
    <s v="2019-06-06"/>
    <n v="256.35998499999999"/>
    <n v="258.70001200000002"/>
    <n v="254.86000100000001"/>
    <n v="257.82998700000002"/>
    <n v="257.51733400000001"/>
    <n v="3443500"/>
    <s v="MA"/>
    <x v="1"/>
    <s v="&gt;=$100.00"/>
    <n v="100"/>
    <n v="0.125"/>
    <n v="87.5"/>
    <n v="180262.13380000001"/>
    <s v="MA"/>
    <s v="Mastercard Inc."/>
    <s v="Information Technology"/>
    <s v="IT Services"/>
    <s v="Harrison, New York"/>
    <d v="2008-07-18T00:00:00"/>
    <n v="1141391"/>
    <m/>
  </r>
  <r>
    <d v="2019-06-06T00:00:00"/>
    <s v="MA"/>
    <s v="buy"/>
    <n v="3800"/>
    <n v="19"/>
    <s v="2019-06-06"/>
    <n v="256.35998499999999"/>
    <n v="258.70001200000002"/>
    <n v="254.86000100000001"/>
    <n v="257.82998700000002"/>
    <n v="257.51733400000001"/>
    <n v="3443500"/>
    <s v="MA"/>
    <x v="0"/>
    <s v="&gt;=$100.00"/>
    <n v="100"/>
    <n v="0.125"/>
    <n v="475"/>
    <n v="978565.86920000007"/>
    <s v="MA"/>
    <s v="Mastercard Inc."/>
    <s v="Information Technology"/>
    <s v="IT Services"/>
    <s v="Harrison, New York"/>
    <d v="2008-07-18T00:00:00"/>
    <n v="1141391"/>
    <m/>
  </r>
  <r>
    <d v="2019-06-06T00:00:00"/>
    <s v="MA"/>
    <s v="sell"/>
    <n v="1500"/>
    <n v="13"/>
    <s v="2019-06-06"/>
    <n v="256.35998499999999"/>
    <n v="258.70001200000002"/>
    <n v="254.86000100000001"/>
    <n v="257.82998700000002"/>
    <n v="257.51733400000001"/>
    <n v="3443500"/>
    <s v="MA"/>
    <x v="13"/>
    <s v="&gt;=$100.00"/>
    <n v="100"/>
    <n v="0.125"/>
    <n v="187.5"/>
    <n v="386276.00099999999"/>
    <s v="MA"/>
    <s v="Mastercard Inc."/>
    <s v="Information Technology"/>
    <s v="IT Services"/>
    <s v="Harrison, New York"/>
    <d v="2008-07-18T00:00:00"/>
    <n v="1141391"/>
    <m/>
  </r>
  <r>
    <d v="2019-06-06T00:00:00"/>
    <s v="MA"/>
    <s v="buy"/>
    <n v="700"/>
    <n v="10"/>
    <s v="2019-06-06"/>
    <n v="256.35998499999999"/>
    <n v="258.70001200000002"/>
    <n v="254.86000100000001"/>
    <n v="257.82998700000002"/>
    <n v="257.51733400000001"/>
    <n v="3443500"/>
    <s v="MA"/>
    <x v="2"/>
    <s v="&gt;=$100.00"/>
    <n v="100"/>
    <n v="0.125"/>
    <n v="87.5"/>
    <n v="180262.13380000001"/>
    <s v="MA"/>
    <s v="Mastercard Inc."/>
    <s v="Information Technology"/>
    <s v="IT Services"/>
    <s v="Harrison, New York"/>
    <d v="2008-07-18T00:00:00"/>
    <n v="1141391"/>
    <m/>
  </r>
  <r>
    <d v="2019-06-06T00:00:00"/>
    <s v="MA"/>
    <s v="sell"/>
    <n v="1000"/>
    <n v="5"/>
    <s v="2019-06-06"/>
    <n v="256.35998499999999"/>
    <n v="258.70001200000002"/>
    <n v="254.86000100000001"/>
    <n v="257.82998700000002"/>
    <n v="257.51733400000001"/>
    <n v="3443500"/>
    <s v="MA"/>
    <x v="12"/>
    <s v="&gt;=$100.00"/>
    <n v="100"/>
    <n v="0.125"/>
    <n v="125"/>
    <n v="257517.334"/>
    <s v="MA"/>
    <s v="Mastercard Inc."/>
    <s v="Information Technology"/>
    <s v="IT Services"/>
    <s v="Harrison, New York"/>
    <d v="2008-07-18T00:00:00"/>
    <n v="1141391"/>
    <m/>
  </r>
  <r>
    <d v="2019-06-18T00:00:00"/>
    <s v="MA"/>
    <s v="sell"/>
    <n v="900"/>
    <n v="19"/>
    <s v="2019-06-18"/>
    <n v="261.70001200000002"/>
    <n v="262.25"/>
    <n v="255.070007"/>
    <n v="258.80999800000001"/>
    <n v="258.49615499999999"/>
    <n v="3921300"/>
    <s v="MA"/>
    <x v="0"/>
    <s v="&gt;=$100.00"/>
    <n v="100"/>
    <n v="0.125"/>
    <n v="112.5"/>
    <n v="232646.53950000001"/>
    <s v="MA"/>
    <s v="Mastercard Inc."/>
    <s v="Information Technology"/>
    <s v="IT Services"/>
    <s v="Harrison, New York"/>
    <d v="2008-07-18T00:00:00"/>
    <n v="1141391"/>
    <m/>
  </r>
  <r>
    <d v="2019-06-17T00:00:00"/>
    <s v="MA"/>
    <s v="sell"/>
    <n v="400"/>
    <n v="2"/>
    <s v="2019-06-17"/>
    <n v="261"/>
    <n v="261.709991"/>
    <n v="258.04998799999998"/>
    <n v="259.20001200000002"/>
    <n v="258.88571200000001"/>
    <n v="3332200"/>
    <s v="MA"/>
    <x v="10"/>
    <s v="&gt;=$100.00"/>
    <n v="100"/>
    <n v="0.125"/>
    <n v="50"/>
    <n v="103554.28479999999"/>
    <s v="MA"/>
    <s v="Mastercard Inc."/>
    <s v="Information Technology"/>
    <s v="IT Services"/>
    <s v="Harrison, New York"/>
    <d v="2008-07-18T00:00:00"/>
    <n v="1141391"/>
    <m/>
  </r>
  <r>
    <d v="2019-06-17T00:00:00"/>
    <s v="MA"/>
    <s v="buy"/>
    <n v="900"/>
    <n v="9"/>
    <s v="2019-06-17"/>
    <n v="261"/>
    <n v="261.709991"/>
    <n v="258.04998799999998"/>
    <n v="259.20001200000002"/>
    <n v="258.88571200000001"/>
    <n v="3332200"/>
    <s v="MA"/>
    <x v="6"/>
    <s v="&gt;=$100.00"/>
    <n v="100"/>
    <n v="0.125"/>
    <n v="112.5"/>
    <n v="232997.14079999999"/>
    <s v="MA"/>
    <s v="Mastercard Inc."/>
    <s v="Information Technology"/>
    <s v="IT Services"/>
    <s v="Harrison, New York"/>
    <d v="2008-07-18T00:00:00"/>
    <n v="1141391"/>
    <m/>
  </r>
  <r>
    <d v="2019-06-25T00:00:00"/>
    <s v="MA"/>
    <s v="sell"/>
    <n v="200"/>
    <n v="4"/>
    <s v="2019-06-25"/>
    <n v="266.040009"/>
    <n v="266.30999800000001"/>
    <n v="259.11999500000002"/>
    <n v="259.73001099999999"/>
    <n v="259.41507000000001"/>
    <n v="3138000"/>
    <s v="MA"/>
    <x v="14"/>
    <s v="&gt;=$100.00"/>
    <n v="100"/>
    <n v="0.125"/>
    <n v="25"/>
    <n v="51883.014000000003"/>
    <s v="MA"/>
    <s v="Mastercard Inc."/>
    <s v="Information Technology"/>
    <s v="IT Services"/>
    <s v="Harrison, New York"/>
    <d v="2008-07-18T00:00:00"/>
    <n v="1141391"/>
    <m/>
  </r>
  <r>
    <d v="2019-06-25T00:00:00"/>
    <s v="MA"/>
    <s v="buy"/>
    <n v="500"/>
    <n v="6"/>
    <s v="2019-06-25"/>
    <n v="266.040009"/>
    <n v="266.30999800000001"/>
    <n v="259.11999500000002"/>
    <n v="259.73001099999999"/>
    <n v="259.41507000000001"/>
    <n v="3138000"/>
    <s v="MA"/>
    <x v="5"/>
    <s v="&gt;=$100.00"/>
    <n v="100"/>
    <n v="0.125"/>
    <n v="62.5"/>
    <n v="129707.535"/>
    <s v="MA"/>
    <s v="Mastercard Inc."/>
    <s v="Information Technology"/>
    <s v="IT Services"/>
    <s v="Harrison, New York"/>
    <d v="2008-07-18T00:00:00"/>
    <n v="1141391"/>
    <m/>
  </r>
  <r>
    <d v="2019-06-19T00:00:00"/>
    <s v="MA"/>
    <s v="sell"/>
    <n v="200"/>
    <n v="1"/>
    <s v="2019-06-19"/>
    <n v="258.82998700000002"/>
    <n v="260.61999500000002"/>
    <n v="258.29998799999998"/>
    <n v="259.86999500000002"/>
    <n v="259.55487099999999"/>
    <n v="4326500"/>
    <s v="MA"/>
    <x v="19"/>
    <s v="&gt;=$100.00"/>
    <n v="100"/>
    <n v="0.125"/>
    <n v="25"/>
    <n v="51910.974199999997"/>
    <s v="MA"/>
    <s v="Mastercard Inc."/>
    <s v="Information Technology"/>
    <s v="IT Services"/>
    <s v="Harrison, New York"/>
    <d v="2008-07-18T00:00:00"/>
    <n v="1141391"/>
    <m/>
  </r>
  <r>
    <d v="2019-06-19T00:00:00"/>
    <s v="MA"/>
    <s v="buy"/>
    <n v="500"/>
    <n v="2"/>
    <s v="2019-06-19"/>
    <n v="258.82998700000002"/>
    <n v="260.61999500000002"/>
    <n v="258.29998799999998"/>
    <n v="259.86999500000002"/>
    <n v="259.55487099999999"/>
    <n v="4326500"/>
    <s v="MA"/>
    <x v="10"/>
    <s v="&gt;=$100.00"/>
    <n v="100"/>
    <n v="0.125"/>
    <n v="62.5"/>
    <n v="129777.43550000001"/>
    <s v="MA"/>
    <s v="Mastercard Inc."/>
    <s v="Information Technology"/>
    <s v="IT Services"/>
    <s v="Harrison, New York"/>
    <d v="2008-07-18T00:00:00"/>
    <n v="1141391"/>
    <m/>
  </r>
  <r>
    <d v="2019-06-14T00:00:00"/>
    <s v="MA"/>
    <s v="buy"/>
    <n v="200"/>
    <n v="3"/>
    <s v="2019-06-14"/>
    <n v="259.98998999999998"/>
    <n v="261.98001099999999"/>
    <n v="259.42001299999998"/>
    <n v="260.10000600000001"/>
    <n v="259.78460699999999"/>
    <n v="3158200"/>
    <s v="MA"/>
    <x v="3"/>
    <s v="&gt;=$100.00"/>
    <n v="100"/>
    <n v="0.125"/>
    <n v="25"/>
    <n v="51956.921399999999"/>
    <s v="MA"/>
    <s v="Mastercard Inc."/>
    <s v="Information Technology"/>
    <s v="IT Services"/>
    <s v="Harrison, New York"/>
    <d v="2008-07-18T00:00:00"/>
    <n v="1141391"/>
    <m/>
  </r>
  <r>
    <d v="2019-06-14T00:00:00"/>
    <s v="MA"/>
    <s v="buy"/>
    <n v="900"/>
    <n v="19"/>
    <s v="2019-06-14"/>
    <n v="259.98998999999998"/>
    <n v="261.98001099999999"/>
    <n v="259.42001299999998"/>
    <n v="260.10000600000001"/>
    <n v="259.78460699999999"/>
    <n v="3158200"/>
    <s v="MA"/>
    <x v="0"/>
    <s v="&gt;=$100.00"/>
    <n v="100"/>
    <n v="0.125"/>
    <n v="112.5"/>
    <n v="233806.14629999999"/>
    <s v="MA"/>
    <s v="Mastercard Inc."/>
    <s v="Information Technology"/>
    <s v="IT Services"/>
    <s v="Harrison, New York"/>
    <d v="2008-07-18T00:00:00"/>
    <n v="1141391"/>
    <m/>
  </r>
  <r>
    <d v="2019-06-27T00:00:00"/>
    <s v="MA"/>
    <s v="buy"/>
    <n v="100"/>
    <n v="3"/>
    <s v="2019-06-27"/>
    <n v="262.44000199999999"/>
    <n v="263.57998700000002"/>
    <n v="260.39999399999999"/>
    <n v="261.10000600000001"/>
    <n v="260.78338600000001"/>
    <n v="2186900"/>
    <s v="MA"/>
    <x v="3"/>
    <s v="&gt;=$100.00"/>
    <n v="100"/>
    <n v="0.125"/>
    <n v="12.5"/>
    <n v="26078.338599999999"/>
    <s v="MA"/>
    <s v="Mastercard Inc."/>
    <s v="Information Technology"/>
    <s v="IT Services"/>
    <s v="Harrison, New York"/>
    <d v="2008-07-18T00:00:00"/>
    <n v="1141391"/>
    <m/>
  </r>
  <r>
    <d v="2019-06-27T00:00:00"/>
    <s v="MA"/>
    <s v="buy"/>
    <n v="1000"/>
    <n v="16"/>
    <s v="2019-06-27"/>
    <n v="262.44000199999999"/>
    <n v="263.57998700000002"/>
    <n v="260.39999399999999"/>
    <n v="261.10000600000001"/>
    <n v="260.78338600000001"/>
    <n v="2186900"/>
    <s v="MA"/>
    <x v="8"/>
    <s v="&gt;=$100.00"/>
    <n v="100"/>
    <n v="0.125"/>
    <n v="125"/>
    <n v="260783.386"/>
    <s v="MA"/>
    <s v="Mastercard Inc."/>
    <s v="Information Technology"/>
    <s v="IT Services"/>
    <s v="Harrison, New York"/>
    <d v="2008-07-18T00:00:00"/>
    <n v="1141391"/>
    <m/>
  </r>
  <r>
    <d v="2019-06-13T00:00:00"/>
    <s v="MA"/>
    <s v="buy"/>
    <n v="200"/>
    <n v="2"/>
    <s v="2019-06-13"/>
    <n v="265"/>
    <n v="265.23001099999999"/>
    <n v="260.25"/>
    <n v="261.20001200000002"/>
    <n v="260.88326999999998"/>
    <n v="4331000"/>
    <s v="MA"/>
    <x v="10"/>
    <s v="&gt;=$100.00"/>
    <n v="100"/>
    <n v="0.125"/>
    <n v="25"/>
    <n v="52176.653999999988"/>
    <s v="MA"/>
    <s v="Mastercard Inc."/>
    <s v="Information Technology"/>
    <s v="IT Services"/>
    <s v="Harrison, New York"/>
    <d v="2008-07-18T00:00:00"/>
    <n v="1141391"/>
    <m/>
  </r>
  <r>
    <d v="2019-06-13T00:00:00"/>
    <s v="MA"/>
    <s v="sell"/>
    <n v="200"/>
    <n v="6"/>
    <s v="2019-06-13"/>
    <n v="265"/>
    <n v="265.23001099999999"/>
    <n v="260.25"/>
    <n v="261.20001200000002"/>
    <n v="260.88326999999998"/>
    <n v="4331000"/>
    <s v="MA"/>
    <x v="5"/>
    <s v="&gt;=$100.00"/>
    <n v="100"/>
    <n v="0.125"/>
    <n v="25"/>
    <n v="52176.653999999988"/>
    <s v="MA"/>
    <s v="Mastercard Inc."/>
    <s v="Information Technology"/>
    <s v="IT Services"/>
    <s v="Harrison, New York"/>
    <d v="2008-07-18T00:00:00"/>
    <n v="1141391"/>
    <m/>
  </r>
  <r>
    <d v="2019-06-26T00:00:00"/>
    <s v="MA"/>
    <s v="buy"/>
    <n v="400"/>
    <n v="13"/>
    <s v="2019-06-26"/>
    <n v="260.88000499999998"/>
    <n v="262.64999399999999"/>
    <n v="259.98998999999998"/>
    <n v="261.29998799999998"/>
    <n v="260.98312399999998"/>
    <n v="3869400"/>
    <s v="MA"/>
    <x v="13"/>
    <s v="&gt;=$100.00"/>
    <n v="100"/>
    <n v="0.125"/>
    <n v="50"/>
    <n v="104393.2496"/>
    <s v="MA"/>
    <s v="Mastercard Inc."/>
    <s v="Information Technology"/>
    <s v="IT Services"/>
    <s v="Harrison, New York"/>
    <d v="2008-07-18T00:00:00"/>
    <n v="1141391"/>
    <m/>
  </r>
  <r>
    <d v="2019-06-11T00:00:00"/>
    <s v="MA"/>
    <s v="buy"/>
    <n v="1400"/>
    <n v="20"/>
    <s v="2019-06-11"/>
    <n v="267.47000100000002"/>
    <n v="267.89001500000001"/>
    <n v="259.17999300000002"/>
    <n v="263.66000400000001"/>
    <n v="263.34030200000001"/>
    <n v="3119600"/>
    <s v="MA"/>
    <x v="15"/>
    <s v="&gt;=$100.00"/>
    <n v="100"/>
    <n v="0.125"/>
    <n v="175"/>
    <n v="368676.4228"/>
    <s v="MA"/>
    <s v="Mastercard Inc."/>
    <s v="Information Technology"/>
    <s v="IT Services"/>
    <s v="Harrison, New York"/>
    <d v="2008-07-18T00:00:00"/>
    <n v="1141391"/>
    <m/>
  </r>
  <r>
    <d v="2019-06-11T00:00:00"/>
    <s v="MA"/>
    <s v="buy"/>
    <n v="2300"/>
    <n v="15"/>
    <s v="2019-06-11"/>
    <n v="267.47000100000002"/>
    <n v="267.89001500000001"/>
    <n v="259.17999300000002"/>
    <n v="263.66000400000001"/>
    <n v="263.34030200000001"/>
    <n v="3119600"/>
    <s v="MA"/>
    <x v="9"/>
    <s v="&gt;=$100.00"/>
    <n v="100"/>
    <n v="0.125"/>
    <n v="287.5"/>
    <n v="605682.69460000005"/>
    <s v="MA"/>
    <s v="Mastercard Inc."/>
    <s v="Information Technology"/>
    <s v="IT Services"/>
    <s v="Harrison, New York"/>
    <d v="2008-07-18T00:00:00"/>
    <n v="1141391"/>
    <m/>
  </r>
  <r>
    <d v="2019-06-11T00:00:00"/>
    <s v="MA"/>
    <s v="buy"/>
    <n v="1000"/>
    <n v="11"/>
    <s v="2019-06-11"/>
    <n v="267.47000100000002"/>
    <n v="267.89001500000001"/>
    <n v="259.17999300000002"/>
    <n v="263.66000400000001"/>
    <n v="263.34030200000001"/>
    <n v="3119600"/>
    <s v="MA"/>
    <x v="1"/>
    <s v="&gt;=$100.00"/>
    <n v="100"/>
    <n v="0.125"/>
    <n v="125"/>
    <n v="263340.30200000003"/>
    <s v="MA"/>
    <s v="Mastercard Inc."/>
    <s v="Information Technology"/>
    <s v="IT Services"/>
    <s v="Harrison, New York"/>
    <d v="2008-07-18T00:00:00"/>
    <n v="1141391"/>
    <m/>
  </r>
  <r>
    <d v="2019-06-12T00:00:00"/>
    <s v="MA"/>
    <s v="buy"/>
    <n v="1700"/>
    <n v="2"/>
    <s v="2019-06-12"/>
    <n v="262.45001200000002"/>
    <n v="264.209991"/>
    <n v="261.35998499999999"/>
    <n v="263.85000600000001"/>
    <n v="263.53005999999999"/>
    <n v="2295300"/>
    <s v="MA"/>
    <x v="10"/>
    <s v="&gt;=$100.00"/>
    <n v="100"/>
    <n v="0.125"/>
    <n v="212.5"/>
    <n v="448001.10200000001"/>
    <s v="MA"/>
    <s v="Mastercard Inc."/>
    <s v="Information Technology"/>
    <s v="IT Services"/>
    <s v="Harrison, New York"/>
    <d v="2008-07-18T00:00:00"/>
    <n v="1141391"/>
    <m/>
  </r>
  <r>
    <d v="2019-06-21T00:00:00"/>
    <s v="MA"/>
    <s v="sell"/>
    <n v="2200"/>
    <n v="18"/>
    <s v="2019-06-21"/>
    <n v="265.82000699999998"/>
    <n v="268.14999399999999"/>
    <n v="264.42001299999998"/>
    <n v="264.47000100000002"/>
    <n v="264.149292"/>
    <n v="4285800"/>
    <s v="MA"/>
    <x v="18"/>
    <s v="&gt;=$100.00"/>
    <n v="100"/>
    <n v="0.125"/>
    <n v="275"/>
    <n v="581128.44240000006"/>
    <s v="MA"/>
    <s v="Mastercard Inc."/>
    <s v="Information Technology"/>
    <s v="IT Services"/>
    <s v="Harrison, New York"/>
    <d v="2008-07-18T00:00:00"/>
    <n v="1141391"/>
    <m/>
  </r>
  <r>
    <d v="2019-06-28T00:00:00"/>
    <s v="MA"/>
    <s v="sell"/>
    <n v="200"/>
    <n v="10"/>
    <s v="2019-06-28"/>
    <n v="263.08999599999999"/>
    <n v="264.83999599999999"/>
    <n v="261.32998700000002"/>
    <n v="264.52999899999998"/>
    <n v="264.20922899999999"/>
    <n v="4400300"/>
    <s v="MA"/>
    <x v="2"/>
    <s v="&gt;=$100.00"/>
    <n v="100"/>
    <n v="0.125"/>
    <n v="25"/>
    <n v="52841.845800000003"/>
    <s v="MA"/>
    <s v="Mastercard Inc."/>
    <s v="Information Technology"/>
    <s v="IT Services"/>
    <s v="Harrison, New York"/>
    <d v="2008-07-18T00:00:00"/>
    <n v="1141391"/>
    <m/>
  </r>
  <r>
    <d v="2019-06-24T00:00:00"/>
    <s v="MA"/>
    <s v="sell"/>
    <n v="700"/>
    <n v="4"/>
    <s v="2019-06-24"/>
    <n v="265.85000600000001"/>
    <n v="267.10000600000001"/>
    <n v="265.13000499999998"/>
    <n v="265.29998799999998"/>
    <n v="264.97827100000001"/>
    <n v="2538100"/>
    <s v="MA"/>
    <x v="14"/>
    <s v="&gt;=$100.00"/>
    <n v="100"/>
    <n v="0.125"/>
    <n v="87.5"/>
    <n v="185484.78969999999"/>
    <s v="MA"/>
    <s v="Mastercard Inc."/>
    <s v="Information Technology"/>
    <s v="IT Services"/>
    <s v="Harrison, New York"/>
    <d v="2008-07-18T00:00:00"/>
    <n v="1141391"/>
    <m/>
  </r>
  <r>
    <d v="2019-06-24T00:00:00"/>
    <s v="MA"/>
    <s v="sell"/>
    <n v="600"/>
    <n v="7"/>
    <s v="2019-06-24"/>
    <n v="265.85000600000001"/>
    <n v="267.10000600000001"/>
    <n v="265.13000499999998"/>
    <n v="265.29998799999998"/>
    <n v="264.97827100000001"/>
    <n v="2538100"/>
    <s v="MA"/>
    <x v="7"/>
    <s v="&gt;=$100.00"/>
    <n v="100"/>
    <n v="0.125"/>
    <n v="75"/>
    <n v="158986.9626"/>
    <s v="MA"/>
    <s v="Mastercard Inc."/>
    <s v="Information Technology"/>
    <s v="IT Services"/>
    <s v="Harrison, New York"/>
    <d v="2008-07-18T00:00:00"/>
    <n v="1141391"/>
    <m/>
  </r>
  <r>
    <d v="2019-06-24T00:00:00"/>
    <s v="MA"/>
    <s v="sell"/>
    <n v="1300"/>
    <n v="5"/>
    <s v="2019-06-24"/>
    <n v="265.85000600000001"/>
    <n v="267.10000600000001"/>
    <n v="265.13000499999998"/>
    <n v="265.29998799999998"/>
    <n v="264.97827100000001"/>
    <n v="2538100"/>
    <s v="MA"/>
    <x v="12"/>
    <s v="&gt;=$100.00"/>
    <n v="100"/>
    <n v="0.125"/>
    <n v="162.5"/>
    <n v="344471.75229999999"/>
    <s v="MA"/>
    <s v="Mastercard Inc."/>
    <s v="Information Technology"/>
    <s v="IT Services"/>
    <s v="Harrison, New York"/>
    <d v="2008-07-18T00:00:00"/>
    <n v="1141391"/>
    <m/>
  </r>
  <r>
    <d v="2019-06-07T00:00:00"/>
    <s v="MA"/>
    <s v="buy"/>
    <n v="1300"/>
    <n v="15"/>
    <s v="2019-06-07"/>
    <n v="260"/>
    <n v="266.86999500000002"/>
    <n v="259.61999500000002"/>
    <n v="265.79998799999998"/>
    <n v="265.47769199999999"/>
    <n v="3691800"/>
    <s v="MA"/>
    <x v="9"/>
    <s v="&gt;=$100.00"/>
    <n v="100"/>
    <n v="0.125"/>
    <n v="162.5"/>
    <n v="345120.99959999998"/>
    <s v="MA"/>
    <s v="Mastercard Inc."/>
    <s v="Information Technology"/>
    <s v="IT Services"/>
    <s v="Harrison, New York"/>
    <d v="2008-07-18T00:00:00"/>
    <n v="1141391"/>
    <m/>
  </r>
  <r>
    <d v="2019-06-07T00:00:00"/>
    <s v="MA"/>
    <s v="buy"/>
    <n v="2000"/>
    <n v="17"/>
    <s v="2019-06-07"/>
    <n v="260"/>
    <n v="266.86999500000002"/>
    <n v="259.61999500000002"/>
    <n v="265.79998799999998"/>
    <n v="265.47769199999999"/>
    <n v="3691800"/>
    <s v="MA"/>
    <x v="17"/>
    <s v="&gt;=$100.00"/>
    <n v="100"/>
    <n v="0.125"/>
    <n v="250"/>
    <n v="530955.38399999996"/>
    <s v="MA"/>
    <s v="Mastercard Inc."/>
    <s v="Information Technology"/>
    <s v="IT Services"/>
    <s v="Harrison, New York"/>
    <d v="2008-07-18T00:00:00"/>
    <n v="1141391"/>
    <m/>
  </r>
  <r>
    <d v="2019-06-07T00:00:00"/>
    <s v="MA"/>
    <s v="sell"/>
    <n v="900"/>
    <n v="10"/>
    <s v="2019-06-07"/>
    <n v="260"/>
    <n v="266.86999500000002"/>
    <n v="259.61999500000002"/>
    <n v="265.79998799999998"/>
    <n v="265.47769199999999"/>
    <n v="3691800"/>
    <s v="MA"/>
    <x v="2"/>
    <s v="&gt;=$100.00"/>
    <n v="100"/>
    <n v="0.125"/>
    <n v="112.5"/>
    <n v="238929.9228"/>
    <s v="MA"/>
    <s v="Mastercard Inc."/>
    <s v="Information Technology"/>
    <s v="IT Services"/>
    <s v="Harrison, New York"/>
    <d v="2008-07-18T00:00:00"/>
    <n v="1141391"/>
    <m/>
  </r>
  <r>
    <d v="2019-06-10T00:00:00"/>
    <s v="MA"/>
    <s v="buy"/>
    <n v="2100"/>
    <n v="16"/>
    <s v="2019-06-10"/>
    <n v="269"/>
    <n v="269.85000600000001"/>
    <n v="265.27999899999998"/>
    <n v="266.10000600000001"/>
    <n v="265.77734400000003"/>
    <n v="4469000"/>
    <s v="MA"/>
    <x v="8"/>
    <s v="&gt;=$100.00"/>
    <n v="100"/>
    <n v="0.125"/>
    <n v="262.5"/>
    <n v="558132.42240000004"/>
    <s v="MA"/>
    <s v="Mastercard Inc."/>
    <s v="Information Technology"/>
    <s v="IT Services"/>
    <s v="Harrison, New York"/>
    <d v="2008-07-18T00:00:00"/>
    <n v="1141391"/>
    <m/>
  </r>
  <r>
    <d v="2019-06-10T00:00:00"/>
    <s v="MA"/>
    <s v="sell"/>
    <n v="100"/>
    <n v="4"/>
    <s v="2019-06-10"/>
    <n v="269"/>
    <n v="269.85000600000001"/>
    <n v="265.27999899999998"/>
    <n v="266.10000600000001"/>
    <n v="265.77734400000003"/>
    <n v="4469000"/>
    <s v="MA"/>
    <x v="14"/>
    <s v="&gt;=$100.00"/>
    <n v="100"/>
    <n v="0.125"/>
    <n v="12.5"/>
    <n v="26577.734400000001"/>
    <s v="MA"/>
    <s v="Mastercard Inc."/>
    <s v="Information Technology"/>
    <s v="IT Services"/>
    <s v="Harrison, New York"/>
    <d v="2008-07-18T00:00:00"/>
    <n v="1141391"/>
    <m/>
  </r>
  <r>
    <d v="2019-06-20T00:00:00"/>
    <s v="MA"/>
    <s v="buy"/>
    <n v="800"/>
    <n v="14"/>
    <s v="2019-06-20"/>
    <n v="263.48998999999998"/>
    <n v="267.70001200000002"/>
    <n v="262.5"/>
    <n v="266.790009"/>
    <n v="266.46649200000002"/>
    <n v="4667300"/>
    <s v="MA"/>
    <x v="16"/>
    <s v="&gt;=$100.00"/>
    <n v="100"/>
    <n v="0.125"/>
    <n v="100"/>
    <n v="213173.1936"/>
    <s v="MA"/>
    <s v="Mastercard Inc."/>
    <s v="Information Technology"/>
    <s v="IT Services"/>
    <s v="Harrison, New York"/>
    <d v="2008-07-18T00:00:00"/>
    <n v="1141391"/>
    <m/>
  </r>
  <r>
    <d v="2019-06-20T00:00:00"/>
    <s v="MA"/>
    <s v="sell"/>
    <n v="1400"/>
    <n v="17"/>
    <s v="2019-06-20"/>
    <n v="263.48998999999998"/>
    <n v="267.70001200000002"/>
    <n v="262.5"/>
    <n v="266.790009"/>
    <n v="266.46649200000002"/>
    <n v="4667300"/>
    <s v="MA"/>
    <x v="17"/>
    <s v="&gt;=$100.00"/>
    <n v="100"/>
    <n v="0.125"/>
    <n v="175"/>
    <n v="373053.08880000003"/>
    <s v="MA"/>
    <s v="Mastercard Inc."/>
    <s v="Information Technology"/>
    <s v="IT Services"/>
    <s v="Harrison, New York"/>
    <d v="2008-07-18T00:00:00"/>
    <n v="1141391"/>
    <m/>
  </r>
  <r>
    <d v="2019-06-20T00:00:00"/>
    <s v="MA"/>
    <s v="buy"/>
    <n v="1500"/>
    <n v="16"/>
    <s v="2019-06-20"/>
    <n v="263.48998999999998"/>
    <n v="267.70001200000002"/>
    <n v="262.5"/>
    <n v="266.790009"/>
    <n v="266.46649200000002"/>
    <n v="4667300"/>
    <s v="MA"/>
    <x v="8"/>
    <s v="&gt;=$100.00"/>
    <n v="100"/>
    <n v="0.125"/>
    <n v="187.5"/>
    <n v="399699.73800000001"/>
    <s v="MA"/>
    <s v="Mastercard Inc."/>
    <s v="Information Technology"/>
    <s v="IT Services"/>
    <s v="Harrison, New York"/>
    <d v="2008-07-18T00:00:00"/>
    <n v="1141391"/>
    <m/>
  </r>
  <r>
    <d v="2019-05-07T00:00:00"/>
    <s v="COST"/>
    <s v="sell"/>
    <n v="200"/>
    <n v="2"/>
    <s v="2019-05-07"/>
    <n v="241.720001"/>
    <n v="242.740005"/>
    <n v="238.220001"/>
    <n v="240.179993"/>
    <n v="239.53311199999999"/>
    <n v="1775200"/>
    <s v="COST"/>
    <x v="10"/>
    <s v="&gt;=$100.00"/>
    <n v="100"/>
    <n v="0.125"/>
    <n v="25"/>
    <n v="47906.6224"/>
    <s v="COST"/>
    <s v="Costco Wholesale Corp."/>
    <s v="Consumer Staples"/>
    <s v="Hypermarkets &amp; Super Centers"/>
    <s v="Issaquah, Washington"/>
    <d v="1993-10-01T00:00:00"/>
    <n v="909832"/>
    <m/>
  </r>
  <r>
    <d v="2019-05-31T00:00:00"/>
    <s v="COST"/>
    <s v="sell"/>
    <n v="500"/>
    <n v="3"/>
    <s v="2019-05-31"/>
    <n v="238.979996"/>
    <n v="240.66000399999999"/>
    <n v="233.050003"/>
    <n v="239.58000200000001"/>
    <n v="239.58000200000001"/>
    <n v="4058100"/>
    <s v="COST"/>
    <x v="3"/>
    <s v="&gt;=$100.00"/>
    <n v="100"/>
    <n v="0.125"/>
    <n v="62.5"/>
    <n v="119790.001"/>
    <s v="COST"/>
    <s v="Costco Wholesale Corp."/>
    <s v="Consumer Staples"/>
    <s v="Hypermarkets &amp; Super Centers"/>
    <s v="Issaquah, Washington"/>
    <d v="1993-10-01T00:00:00"/>
    <n v="909832"/>
    <m/>
  </r>
  <r>
    <d v="2019-04-02T00:00:00"/>
    <s v="COST"/>
    <s v="sell"/>
    <n v="2000"/>
    <n v="14"/>
    <s v="2019-04-02"/>
    <n v="244"/>
    <n v="244.19000199999999"/>
    <n v="240.30999800000001"/>
    <n v="240.5"/>
    <n v="239.85226399999999"/>
    <n v="1574300"/>
    <s v="COST"/>
    <x v="16"/>
    <s v="&gt;=$100.00"/>
    <n v="100"/>
    <n v="0.125"/>
    <n v="250"/>
    <n v="479704.52799999999"/>
    <s v="COST"/>
    <s v="Costco Wholesale Corp."/>
    <s v="Consumer Staples"/>
    <s v="Hypermarkets &amp; Super Centers"/>
    <s v="Issaquah, Washington"/>
    <d v="1993-10-01T00:00:00"/>
    <n v="909832"/>
    <m/>
  </r>
  <r>
    <d v="2019-04-02T00:00:00"/>
    <s v="COST"/>
    <s v="sell"/>
    <n v="1500"/>
    <n v="18"/>
    <s v="2019-04-02"/>
    <n v="244"/>
    <n v="244.19000199999999"/>
    <n v="240.30999800000001"/>
    <n v="240.5"/>
    <n v="239.85226399999999"/>
    <n v="1574300"/>
    <s v="COST"/>
    <x v="18"/>
    <s v="&gt;=$100.00"/>
    <n v="100"/>
    <n v="0.125"/>
    <n v="187.5"/>
    <n v="359778.39600000001"/>
    <s v="COST"/>
    <s v="Costco Wholesale Corp."/>
    <s v="Consumer Staples"/>
    <s v="Hypermarkets &amp; Super Centers"/>
    <s v="Issaquah, Washington"/>
    <d v="1993-10-01T00:00:00"/>
    <n v="909832"/>
    <m/>
  </r>
  <r>
    <d v="2019-05-29T00:00:00"/>
    <s v="COST"/>
    <s v="sell"/>
    <n v="1200"/>
    <n v="11"/>
    <s v="2019-05-29"/>
    <n v="244.13000500000001"/>
    <n v="244.770004"/>
    <n v="238.91000399999999"/>
    <n v="240.69000199999999"/>
    <n v="240.69000199999999"/>
    <n v="2594900"/>
    <s v="COST"/>
    <x v="1"/>
    <s v="&gt;=$100.00"/>
    <n v="100"/>
    <n v="0.125"/>
    <n v="150"/>
    <n v="288828.0024"/>
    <s v="COST"/>
    <s v="Costco Wholesale Corp."/>
    <s v="Consumer Staples"/>
    <s v="Hypermarkets &amp; Super Centers"/>
    <s v="Issaquah, Washington"/>
    <d v="1993-10-01T00:00:00"/>
    <n v="909832"/>
    <m/>
  </r>
  <r>
    <d v="2019-05-08T00:00:00"/>
    <s v="COST"/>
    <s v="sell"/>
    <n v="800"/>
    <n v="7"/>
    <s v="2019-05-08"/>
    <n v="239.55999800000001"/>
    <n v="243.050003"/>
    <n v="238.19000199999999"/>
    <n v="241.33999600000001"/>
    <n v="240.69000199999999"/>
    <n v="1611900"/>
    <s v="COST"/>
    <x v="7"/>
    <s v="&gt;=$100.00"/>
    <n v="100"/>
    <n v="0.125"/>
    <n v="100"/>
    <n v="192552.00159999999"/>
    <s v="COST"/>
    <s v="Costco Wholesale Corp."/>
    <s v="Consumer Staples"/>
    <s v="Hypermarkets &amp; Super Centers"/>
    <s v="Issaquah, Washington"/>
    <d v="1993-10-01T00:00:00"/>
    <n v="909832"/>
    <m/>
  </r>
  <r>
    <d v="2019-05-29T00:00:00"/>
    <s v="COST"/>
    <s v="sell"/>
    <n v="700"/>
    <n v="13"/>
    <s v="2019-05-29"/>
    <n v="244.13000500000001"/>
    <n v="244.770004"/>
    <n v="238.91000399999999"/>
    <n v="240.69000199999999"/>
    <n v="240.69000199999999"/>
    <n v="2594900"/>
    <s v="COST"/>
    <x v="13"/>
    <s v="&gt;=$100.00"/>
    <n v="100"/>
    <n v="0.125"/>
    <n v="87.5"/>
    <n v="168483.00140000001"/>
    <s v="COST"/>
    <s v="Costco Wholesale Corp."/>
    <s v="Consumer Staples"/>
    <s v="Hypermarkets &amp; Super Centers"/>
    <s v="Issaquah, Washington"/>
    <d v="1993-10-01T00:00:00"/>
    <n v="909832"/>
    <m/>
  </r>
  <r>
    <d v="2019-05-29T00:00:00"/>
    <s v="COST"/>
    <s v="sell"/>
    <n v="1400"/>
    <n v="15"/>
    <s v="2019-05-29"/>
    <n v="244.13000500000001"/>
    <n v="244.770004"/>
    <n v="238.91000399999999"/>
    <n v="240.69000199999999"/>
    <n v="240.69000199999999"/>
    <n v="2594900"/>
    <s v="COST"/>
    <x v="9"/>
    <s v="&gt;=$100.00"/>
    <n v="100"/>
    <n v="0.125"/>
    <n v="175"/>
    <n v="336966.00280000002"/>
    <s v="COST"/>
    <s v="Costco Wholesale Corp."/>
    <s v="Consumer Staples"/>
    <s v="Hypermarkets &amp; Super Centers"/>
    <s v="Issaquah, Washington"/>
    <d v="1993-10-01T00:00:00"/>
    <n v="909832"/>
    <m/>
  </r>
  <r>
    <d v="2019-05-08T00:00:00"/>
    <s v="COST"/>
    <s v="buy"/>
    <n v="1600"/>
    <n v="20"/>
    <s v="2019-05-08"/>
    <n v="239.55999800000001"/>
    <n v="243.050003"/>
    <n v="238.19000199999999"/>
    <n v="241.33999600000001"/>
    <n v="240.69000199999999"/>
    <n v="1611900"/>
    <s v="COST"/>
    <x v="15"/>
    <s v="&gt;=$100.00"/>
    <n v="100"/>
    <n v="0.125"/>
    <n v="200"/>
    <n v="385104.00319999998"/>
    <s v="COST"/>
    <s v="Costco Wholesale Corp."/>
    <s v="Consumer Staples"/>
    <s v="Hypermarkets &amp; Super Centers"/>
    <s v="Issaquah, Washington"/>
    <d v="1993-10-01T00:00:00"/>
    <n v="909832"/>
    <m/>
  </r>
  <r>
    <d v="2019-05-29T00:00:00"/>
    <s v="COST"/>
    <s v="buy"/>
    <n v="1700"/>
    <n v="17"/>
    <s v="2019-05-29"/>
    <n v="244.13000500000001"/>
    <n v="244.770004"/>
    <n v="238.91000399999999"/>
    <n v="240.69000199999999"/>
    <n v="240.69000199999999"/>
    <n v="2594900"/>
    <s v="COST"/>
    <x v="17"/>
    <s v="&gt;=$100.00"/>
    <n v="100"/>
    <n v="0.125"/>
    <n v="212.5"/>
    <n v="409173.00339999999"/>
    <s v="COST"/>
    <s v="Costco Wholesale Corp."/>
    <s v="Consumer Staples"/>
    <s v="Hypermarkets &amp; Super Centers"/>
    <s v="Issaquah, Washington"/>
    <d v="1993-10-01T00:00:00"/>
    <n v="909832"/>
    <m/>
  </r>
  <r>
    <d v="2019-05-01T00:00:00"/>
    <s v="COST"/>
    <s v="sell"/>
    <n v="300"/>
    <n v="1"/>
    <s v="2019-05-01"/>
    <n v="245.33999600000001"/>
    <n v="245.46000699999999"/>
    <n v="241.550003"/>
    <n v="241.58999600000001"/>
    <n v="240.93931599999999"/>
    <n v="1350400"/>
    <s v="COST"/>
    <x v="19"/>
    <s v="&gt;=$100.00"/>
    <n v="100"/>
    <n v="0.125"/>
    <n v="37.5"/>
    <n v="72281.794800000003"/>
    <s v="COST"/>
    <s v="Costco Wholesale Corp."/>
    <s v="Consumer Staples"/>
    <s v="Hypermarkets &amp; Super Centers"/>
    <s v="Issaquah, Washington"/>
    <d v="1993-10-01T00:00:00"/>
    <n v="909832"/>
    <m/>
  </r>
  <r>
    <d v="2019-06-03T00:00:00"/>
    <s v="COST"/>
    <s v="sell"/>
    <n v="2100"/>
    <n v="16"/>
    <s v="2019-06-03"/>
    <n v="239.779999"/>
    <n v="241.53999300000001"/>
    <n v="238.08000200000001"/>
    <n v="241.070007"/>
    <n v="241.070007"/>
    <n v="2512500"/>
    <s v="COST"/>
    <x v="8"/>
    <s v="&gt;=$100.00"/>
    <n v="100"/>
    <n v="0.125"/>
    <n v="262.5"/>
    <n v="506247.0147"/>
    <s v="COST"/>
    <s v="Costco Wholesale Corp."/>
    <s v="Consumer Staples"/>
    <s v="Hypermarkets &amp; Super Centers"/>
    <s v="Issaquah, Washington"/>
    <d v="1993-10-01T00:00:00"/>
    <n v="909832"/>
    <m/>
  </r>
  <r>
    <d v="2019-04-12T00:00:00"/>
    <s v="COST"/>
    <s v="sell"/>
    <n v="300"/>
    <n v="4"/>
    <s v="2019-04-12"/>
    <n v="241.509995"/>
    <n v="242.720001"/>
    <n v="240.89999399999999"/>
    <n v="241.949997"/>
    <n v="241.29835499999999"/>
    <n v="2187600"/>
    <s v="COST"/>
    <x v="14"/>
    <s v="&gt;=$100.00"/>
    <n v="100"/>
    <n v="0.125"/>
    <n v="37.5"/>
    <n v="72389.506500000003"/>
    <s v="COST"/>
    <s v="Costco Wholesale Corp."/>
    <s v="Consumer Staples"/>
    <s v="Hypermarkets &amp; Super Centers"/>
    <s v="Issaquah, Washington"/>
    <d v="1993-10-01T00:00:00"/>
    <n v="909832"/>
    <m/>
  </r>
  <r>
    <d v="2019-04-12T00:00:00"/>
    <s v="COST"/>
    <s v="buy"/>
    <n v="300"/>
    <n v="7"/>
    <s v="2019-04-12"/>
    <n v="241.509995"/>
    <n v="242.720001"/>
    <n v="240.89999399999999"/>
    <n v="241.949997"/>
    <n v="241.29835499999999"/>
    <n v="2187600"/>
    <s v="COST"/>
    <x v="7"/>
    <s v="&gt;=$100.00"/>
    <n v="100"/>
    <n v="0.125"/>
    <n v="37.5"/>
    <n v="72389.506500000003"/>
    <s v="COST"/>
    <s v="Costco Wholesale Corp."/>
    <s v="Consumer Staples"/>
    <s v="Hypermarkets &amp; Super Centers"/>
    <s v="Issaquah, Washington"/>
    <d v="1993-10-01T00:00:00"/>
    <n v="909832"/>
    <m/>
  </r>
  <r>
    <d v="2019-04-03T00:00:00"/>
    <s v="COST"/>
    <s v="sell"/>
    <n v="200"/>
    <n v="3"/>
    <s v="2019-04-03"/>
    <n v="241.69000199999999"/>
    <n v="243.550003"/>
    <n v="241.020004"/>
    <n v="242.479996"/>
    <n v="241.82692"/>
    <n v="1663600"/>
    <s v="COST"/>
    <x v="3"/>
    <s v="&gt;=$100.00"/>
    <n v="100"/>
    <n v="0.125"/>
    <n v="25"/>
    <n v="48365.383999999998"/>
    <s v="COST"/>
    <s v="Costco Wholesale Corp."/>
    <s v="Consumer Staples"/>
    <s v="Hypermarkets &amp; Super Centers"/>
    <s v="Issaquah, Washington"/>
    <d v="1993-10-01T00:00:00"/>
    <n v="909832"/>
    <m/>
  </r>
  <r>
    <d v="2019-05-13T00:00:00"/>
    <s v="COST"/>
    <s v="buy"/>
    <n v="300"/>
    <n v="3"/>
    <s v="2019-05-13"/>
    <n v="244.11999499999999"/>
    <n v="244.929993"/>
    <n v="240.66999799999999"/>
    <n v="241.91999799999999"/>
    <n v="241.91999799999999"/>
    <n v="1962800"/>
    <s v="COST"/>
    <x v="3"/>
    <s v="&gt;=$100.00"/>
    <n v="100"/>
    <n v="0.125"/>
    <n v="37.5"/>
    <n v="72575.999400000001"/>
    <s v="COST"/>
    <s v="Costco Wholesale Corp."/>
    <s v="Consumer Staples"/>
    <s v="Hypermarkets &amp; Super Centers"/>
    <s v="Issaquah, Washington"/>
    <d v="1993-10-01T00:00:00"/>
    <n v="909832"/>
    <m/>
  </r>
  <r>
    <d v="2019-05-13T00:00:00"/>
    <s v="COST"/>
    <s v="sell"/>
    <n v="1200"/>
    <n v="16"/>
    <s v="2019-05-13"/>
    <n v="244.11999499999999"/>
    <n v="244.929993"/>
    <n v="240.66999799999999"/>
    <n v="241.91999799999999"/>
    <n v="241.91999799999999"/>
    <n v="1962800"/>
    <s v="COST"/>
    <x v="8"/>
    <s v="&gt;=$100.00"/>
    <n v="100"/>
    <n v="0.125"/>
    <n v="150"/>
    <n v="290303.9976"/>
    <s v="COST"/>
    <s v="Costco Wholesale Corp."/>
    <s v="Consumer Staples"/>
    <s v="Hypermarkets &amp; Super Centers"/>
    <s v="Issaquah, Washington"/>
    <d v="1993-10-01T00:00:00"/>
    <n v="909832"/>
    <m/>
  </r>
  <r>
    <d v="2019-05-13T00:00:00"/>
    <s v="COST"/>
    <s v="buy"/>
    <n v="1700"/>
    <n v="10"/>
    <s v="2019-05-13"/>
    <n v="244.11999499999999"/>
    <n v="244.929993"/>
    <n v="240.66999799999999"/>
    <n v="241.91999799999999"/>
    <n v="241.91999799999999"/>
    <n v="1962800"/>
    <s v="COST"/>
    <x v="2"/>
    <s v="&gt;=$100.00"/>
    <n v="100"/>
    <n v="0.125"/>
    <n v="212.5"/>
    <n v="411263.99660000001"/>
    <s v="COST"/>
    <s v="Costco Wholesale Corp."/>
    <s v="Consumer Staples"/>
    <s v="Hypermarkets &amp; Super Centers"/>
    <s v="Issaquah, Washington"/>
    <d v="1993-10-01T00:00:00"/>
    <n v="909832"/>
    <m/>
  </r>
  <r>
    <d v="2019-05-13T00:00:00"/>
    <s v="COST"/>
    <s v="buy"/>
    <n v="600"/>
    <n v="8"/>
    <s v="2019-05-13"/>
    <n v="244.11999499999999"/>
    <n v="244.929993"/>
    <n v="240.66999799999999"/>
    <n v="241.91999799999999"/>
    <n v="241.91999799999999"/>
    <n v="1962800"/>
    <s v="COST"/>
    <x v="4"/>
    <s v="&gt;=$100.00"/>
    <n v="100"/>
    <n v="0.125"/>
    <n v="75"/>
    <n v="145151.9988"/>
    <s v="COST"/>
    <s v="Costco Wholesale Corp."/>
    <s v="Consumer Staples"/>
    <s v="Hypermarkets &amp; Super Centers"/>
    <s v="Issaquah, Washington"/>
    <d v="1993-10-01T00:00:00"/>
    <n v="909832"/>
    <m/>
  </r>
  <r>
    <d v="2019-05-02T00:00:00"/>
    <s v="COST"/>
    <s v="buy"/>
    <n v="200"/>
    <n v="5"/>
    <s v="2019-05-02"/>
    <n v="241.759995"/>
    <n v="242.88999899999999"/>
    <n v="240.41999799999999"/>
    <n v="242.69000199999999"/>
    <n v="242.036362"/>
    <n v="1237600"/>
    <s v="COST"/>
    <x v="12"/>
    <s v="&gt;=$100.00"/>
    <n v="100"/>
    <n v="0.125"/>
    <n v="25"/>
    <n v="48407.272400000002"/>
    <s v="COST"/>
    <s v="Costco Wholesale Corp."/>
    <s v="Consumer Staples"/>
    <s v="Hypermarkets &amp; Super Centers"/>
    <s v="Issaquah, Washington"/>
    <d v="1993-10-01T00:00:00"/>
    <n v="909832"/>
    <m/>
  </r>
  <r>
    <d v="2019-05-14T00:00:00"/>
    <s v="COST"/>
    <s v="sell"/>
    <n v="100"/>
    <n v="2"/>
    <s v="2019-05-14"/>
    <n v="242.28999300000001"/>
    <n v="245.08999600000001"/>
    <n v="241.80999800000001"/>
    <n v="242.729996"/>
    <n v="242.729996"/>
    <n v="1635100"/>
    <s v="COST"/>
    <x v="10"/>
    <s v="&gt;=$100.00"/>
    <n v="100"/>
    <n v="0.125"/>
    <n v="12.5"/>
    <n v="24272.999599999999"/>
    <s v="COST"/>
    <s v="Costco Wholesale Corp."/>
    <s v="Consumer Staples"/>
    <s v="Hypermarkets &amp; Super Centers"/>
    <s v="Issaquah, Washington"/>
    <d v="1993-10-01T00:00:00"/>
    <n v="909832"/>
    <m/>
  </r>
  <r>
    <d v="2019-05-14T00:00:00"/>
    <s v="COST"/>
    <s v="buy"/>
    <n v="1200"/>
    <n v="12"/>
    <s v="2019-05-14"/>
    <n v="242.28999300000001"/>
    <n v="245.08999600000001"/>
    <n v="241.80999800000001"/>
    <n v="242.729996"/>
    <n v="242.729996"/>
    <n v="1635100"/>
    <s v="COST"/>
    <x v="11"/>
    <s v="&gt;=$100.00"/>
    <n v="100"/>
    <n v="0.125"/>
    <n v="150"/>
    <n v="291275.9952"/>
    <s v="COST"/>
    <s v="Costco Wholesale Corp."/>
    <s v="Consumer Staples"/>
    <s v="Hypermarkets &amp; Super Centers"/>
    <s v="Issaquah, Washington"/>
    <d v="1993-10-01T00:00:00"/>
    <n v="909832"/>
    <m/>
  </r>
  <r>
    <d v="2019-04-26T00:00:00"/>
    <s v="COST"/>
    <s v="buy"/>
    <n v="100"/>
    <n v="5"/>
    <s v="2019-04-26"/>
    <n v="245.61999499999999"/>
    <n v="245.88999899999999"/>
    <n v="242.05999800000001"/>
    <n v="243.820007"/>
    <n v="243.16333"/>
    <n v="1842900"/>
    <s v="COST"/>
    <x v="12"/>
    <s v="&gt;=$100.00"/>
    <n v="100"/>
    <n v="0.125"/>
    <n v="12.5"/>
    <n v="24316.332999999999"/>
    <s v="COST"/>
    <s v="Costco Wholesale Corp."/>
    <s v="Consumer Staples"/>
    <s v="Hypermarkets &amp; Super Centers"/>
    <s v="Issaquah, Washington"/>
    <d v="1993-10-01T00:00:00"/>
    <n v="909832"/>
    <m/>
  </r>
  <r>
    <d v="2019-05-09T00:00:00"/>
    <s v="COST"/>
    <s v="sell"/>
    <n v="1700"/>
    <n v="9"/>
    <s v="2019-05-09"/>
    <n v="240.66000399999999"/>
    <n v="244.05999800000001"/>
    <n v="240.16000399999999"/>
    <n v="243.470001"/>
    <n v="243.470001"/>
    <n v="1919300"/>
    <s v="COST"/>
    <x v="6"/>
    <s v="&gt;=$100.00"/>
    <n v="100"/>
    <n v="0.125"/>
    <n v="212.5"/>
    <n v="413899.00170000002"/>
    <s v="COST"/>
    <s v="Costco Wholesale Corp."/>
    <s v="Consumer Staples"/>
    <s v="Hypermarkets &amp; Super Centers"/>
    <s v="Issaquah, Washington"/>
    <d v="1993-10-01T00:00:00"/>
    <n v="909832"/>
    <m/>
  </r>
  <r>
    <d v="2019-05-06T00:00:00"/>
    <s v="COST"/>
    <s v="buy"/>
    <n v="1000"/>
    <n v="20"/>
    <s v="2019-05-06"/>
    <n v="242.85000600000001"/>
    <n v="244.83000200000001"/>
    <n v="242.05999800000001"/>
    <n v="244.229996"/>
    <n v="243.572205"/>
    <n v="1194900"/>
    <s v="COST"/>
    <x v="15"/>
    <s v="&gt;=$100.00"/>
    <n v="100"/>
    <n v="0.125"/>
    <n v="125"/>
    <n v="243572.20499999999"/>
    <s v="COST"/>
    <s v="Costco Wholesale Corp."/>
    <s v="Consumer Staples"/>
    <s v="Hypermarkets &amp; Super Centers"/>
    <s v="Issaquah, Washington"/>
    <d v="1993-10-01T00:00:00"/>
    <n v="909832"/>
    <m/>
  </r>
  <r>
    <d v="2019-04-29T00:00:00"/>
    <s v="COST"/>
    <s v="buy"/>
    <n v="900"/>
    <n v="14"/>
    <s v="2019-04-29"/>
    <n v="245"/>
    <n v="245.75"/>
    <n v="243.490005"/>
    <n v="244.279999"/>
    <n v="243.622086"/>
    <n v="1429700"/>
    <s v="COST"/>
    <x v="16"/>
    <s v="&gt;=$100.00"/>
    <n v="100"/>
    <n v="0.125"/>
    <n v="112.5"/>
    <n v="219259.8774"/>
    <s v="COST"/>
    <s v="Costco Wholesale Corp."/>
    <s v="Consumer Staples"/>
    <s v="Hypermarkets &amp; Super Centers"/>
    <s v="Issaquah, Washington"/>
    <d v="1993-10-01T00:00:00"/>
    <n v="909832"/>
    <m/>
  </r>
  <r>
    <d v="2019-04-29T00:00:00"/>
    <s v="COST"/>
    <s v="sell"/>
    <n v="500"/>
    <n v="4"/>
    <s v="2019-04-29"/>
    <n v="245"/>
    <n v="245.75"/>
    <n v="243.490005"/>
    <n v="244.279999"/>
    <n v="243.622086"/>
    <n v="1429700"/>
    <s v="COST"/>
    <x v="14"/>
    <s v="&gt;=$100.00"/>
    <n v="100"/>
    <n v="0.125"/>
    <n v="62.5"/>
    <n v="121811.04300000001"/>
    <s v="COST"/>
    <s v="Costco Wholesale Corp."/>
    <s v="Consumer Staples"/>
    <s v="Hypermarkets &amp; Super Centers"/>
    <s v="Issaquah, Washington"/>
    <d v="1993-10-01T00:00:00"/>
    <n v="909832"/>
    <m/>
  </r>
  <r>
    <d v="2019-04-04T00:00:00"/>
    <s v="COST"/>
    <s v="sell"/>
    <n v="1100"/>
    <n v="15"/>
    <s v="2019-04-04"/>
    <n v="242.16999799999999"/>
    <n v="244.759995"/>
    <n v="241.25"/>
    <n v="244.39999399999999"/>
    <n v="243.74174500000001"/>
    <n v="1319700"/>
    <s v="COST"/>
    <x v="9"/>
    <s v="&gt;=$100.00"/>
    <n v="100"/>
    <n v="0.125"/>
    <n v="137.5"/>
    <n v="268115.91950000002"/>
    <s v="COST"/>
    <s v="Costco Wholesale Corp."/>
    <s v="Consumer Staples"/>
    <s v="Hypermarkets &amp; Super Centers"/>
    <s v="Issaquah, Washington"/>
    <d v="1993-10-01T00:00:00"/>
    <n v="909832"/>
    <m/>
  </r>
  <r>
    <d v="2019-04-04T00:00:00"/>
    <s v="COST"/>
    <s v="buy"/>
    <n v="1400"/>
    <n v="20"/>
    <s v="2019-04-04"/>
    <n v="242.16999799999999"/>
    <n v="244.759995"/>
    <n v="241.25"/>
    <n v="244.39999399999999"/>
    <n v="243.74174500000001"/>
    <n v="1319700"/>
    <s v="COST"/>
    <x v="15"/>
    <s v="&gt;=$100.00"/>
    <n v="100"/>
    <n v="0.125"/>
    <n v="175"/>
    <n v="341238.44300000003"/>
    <s v="COST"/>
    <s v="Costco Wholesale Corp."/>
    <s v="Consumer Staples"/>
    <s v="Hypermarkets &amp; Super Centers"/>
    <s v="Issaquah, Washington"/>
    <d v="1993-10-01T00:00:00"/>
    <n v="909832"/>
    <m/>
  </r>
  <r>
    <d v="2019-04-04T00:00:00"/>
    <s v="COST"/>
    <s v="buy"/>
    <n v="500"/>
    <n v="3"/>
    <s v="2019-04-04"/>
    <n v="242.16999799999999"/>
    <n v="244.759995"/>
    <n v="241.25"/>
    <n v="244.39999399999999"/>
    <n v="243.74174500000001"/>
    <n v="1319700"/>
    <s v="COST"/>
    <x v="3"/>
    <s v="&gt;=$100.00"/>
    <n v="100"/>
    <n v="0.125"/>
    <n v="62.5"/>
    <n v="121870.8725"/>
    <s v="COST"/>
    <s v="Costco Wholesale Corp."/>
    <s v="Consumer Staples"/>
    <s v="Hypermarkets &amp; Super Centers"/>
    <s v="Issaquah, Washington"/>
    <d v="1993-10-01T00:00:00"/>
    <n v="909832"/>
    <m/>
  </r>
  <r>
    <d v="2019-05-03T00:00:00"/>
    <s v="COST"/>
    <s v="sell"/>
    <n v="2600"/>
    <n v="17"/>
    <s v="2019-05-03"/>
    <n v="243.270004"/>
    <n v="244.88000500000001"/>
    <n v="242.720001"/>
    <n v="244.61999499999999"/>
    <n v="243.96116599999999"/>
    <n v="905900"/>
    <s v="COST"/>
    <x v="17"/>
    <s v="&gt;=$100.00"/>
    <n v="100"/>
    <n v="0.125"/>
    <n v="325"/>
    <n v="634299.03159999999"/>
    <s v="COST"/>
    <s v="Costco Wholesale Corp."/>
    <s v="Consumer Staples"/>
    <s v="Hypermarkets &amp; Super Centers"/>
    <s v="Issaquah, Washington"/>
    <d v="1993-10-01T00:00:00"/>
    <n v="909832"/>
    <m/>
  </r>
  <r>
    <d v="2019-04-09T00:00:00"/>
    <s v="COST"/>
    <s v="sell"/>
    <n v="100"/>
    <n v="2"/>
    <s v="2019-04-09"/>
    <n v="245.11000100000001"/>
    <n v="245.679993"/>
    <n v="244.009995"/>
    <n v="244.91000399999999"/>
    <n v="244.250381"/>
    <n v="1450200"/>
    <s v="COST"/>
    <x v="10"/>
    <s v="&gt;=$100.00"/>
    <n v="100"/>
    <n v="0.125"/>
    <n v="12.5"/>
    <n v="24425.038100000002"/>
    <s v="COST"/>
    <s v="Costco Wholesale Corp."/>
    <s v="Consumer Staples"/>
    <s v="Hypermarkets &amp; Super Centers"/>
    <s v="Issaquah, Washington"/>
    <d v="1993-10-01T00:00:00"/>
    <n v="909832"/>
    <m/>
  </r>
  <r>
    <d v="2019-04-09T00:00:00"/>
    <s v="COST"/>
    <s v="sell"/>
    <n v="2200"/>
    <n v="18"/>
    <s v="2019-04-09"/>
    <n v="245.11000100000001"/>
    <n v="245.679993"/>
    <n v="244.009995"/>
    <n v="244.91000399999999"/>
    <n v="244.250381"/>
    <n v="1450200"/>
    <s v="COST"/>
    <x v="18"/>
    <s v="&gt;=$100.00"/>
    <n v="100"/>
    <n v="0.125"/>
    <n v="275"/>
    <n v="537350.8382"/>
    <s v="COST"/>
    <s v="Costco Wholesale Corp."/>
    <s v="Consumer Staples"/>
    <s v="Hypermarkets &amp; Super Centers"/>
    <s v="Issaquah, Washington"/>
    <d v="1993-10-01T00:00:00"/>
    <n v="909832"/>
    <m/>
  </r>
  <r>
    <d v="2019-05-15T00:00:00"/>
    <s v="COST"/>
    <s v="sell"/>
    <n v="1200"/>
    <n v="12"/>
    <s v="2019-05-15"/>
    <n v="242.11000100000001"/>
    <n v="245.39999399999999"/>
    <n v="241.229996"/>
    <n v="244.66999799999999"/>
    <n v="244.66999799999999"/>
    <n v="1194800"/>
    <s v="COST"/>
    <x v="11"/>
    <s v="&gt;=$100.00"/>
    <n v="100"/>
    <n v="0.125"/>
    <n v="150"/>
    <n v="293603.9976"/>
    <s v="COST"/>
    <s v="Costco Wholesale Corp."/>
    <s v="Consumer Staples"/>
    <s v="Hypermarkets &amp; Super Centers"/>
    <s v="Issaquah, Washington"/>
    <d v="1993-10-01T00:00:00"/>
    <n v="909832"/>
    <m/>
  </r>
  <r>
    <d v="2019-05-15T00:00:00"/>
    <s v="COST"/>
    <s v="sell"/>
    <n v="1300"/>
    <n v="18"/>
    <s v="2019-05-15"/>
    <n v="242.11000100000001"/>
    <n v="245.39999399999999"/>
    <n v="241.229996"/>
    <n v="244.66999799999999"/>
    <n v="244.66999799999999"/>
    <n v="1194800"/>
    <s v="COST"/>
    <x v="18"/>
    <s v="&gt;=$100.00"/>
    <n v="100"/>
    <n v="0.125"/>
    <n v="162.5"/>
    <n v="318070.99739999999"/>
    <s v="COST"/>
    <s v="Costco Wholesale Corp."/>
    <s v="Consumer Staples"/>
    <s v="Hypermarkets &amp; Super Centers"/>
    <s v="Issaquah, Washington"/>
    <d v="1993-10-01T00:00:00"/>
    <n v="909832"/>
    <m/>
  </r>
  <r>
    <d v="2019-04-16T00:00:00"/>
    <s v="COST"/>
    <s v="buy"/>
    <n v="1600"/>
    <n v="16"/>
    <s v="2019-04-16"/>
    <n v="246.64999399999999"/>
    <n v="246.820007"/>
    <n v="244.25"/>
    <n v="245.33999600000001"/>
    <n v="244.67922999999999"/>
    <n v="1360500"/>
    <s v="COST"/>
    <x v="8"/>
    <s v="&gt;=$100.00"/>
    <n v="100"/>
    <n v="0.125"/>
    <n v="200"/>
    <n v="391486.76799999998"/>
    <s v="COST"/>
    <s v="Costco Wholesale Corp."/>
    <s v="Consumer Staples"/>
    <s v="Hypermarkets &amp; Super Centers"/>
    <s v="Issaquah, Washington"/>
    <d v="1993-10-01T00:00:00"/>
    <n v="909832"/>
    <m/>
  </r>
  <r>
    <d v="2019-04-30T00:00:00"/>
    <s v="COST"/>
    <s v="buy"/>
    <n v="1100"/>
    <n v="7"/>
    <s v="2019-04-30"/>
    <n v="244.770004"/>
    <n v="245.78999300000001"/>
    <n v="243.020004"/>
    <n v="245.529999"/>
    <n v="244.86871300000001"/>
    <n v="1427600"/>
    <s v="COST"/>
    <x v="7"/>
    <s v="&gt;=$100.00"/>
    <n v="100"/>
    <n v="0.125"/>
    <n v="137.5"/>
    <n v="269355.58429999999"/>
    <s v="COST"/>
    <s v="Costco Wholesale Corp."/>
    <s v="Consumer Staples"/>
    <s v="Hypermarkets &amp; Super Centers"/>
    <s v="Issaquah, Washington"/>
    <d v="1993-10-01T00:00:00"/>
    <n v="909832"/>
    <m/>
  </r>
  <r>
    <d v="2019-04-30T00:00:00"/>
    <s v="COST"/>
    <s v="buy"/>
    <n v="1100"/>
    <n v="6"/>
    <s v="2019-04-30"/>
    <n v="244.770004"/>
    <n v="245.78999300000001"/>
    <n v="243.020004"/>
    <n v="245.529999"/>
    <n v="244.86871300000001"/>
    <n v="1427600"/>
    <s v="COST"/>
    <x v="5"/>
    <s v="&gt;=$100.00"/>
    <n v="100"/>
    <n v="0.125"/>
    <n v="137.5"/>
    <n v="269355.58429999999"/>
    <s v="COST"/>
    <s v="Costco Wholesale Corp."/>
    <s v="Consumer Staples"/>
    <s v="Hypermarkets &amp; Super Centers"/>
    <s v="Issaquah, Washington"/>
    <d v="1993-10-01T00:00:00"/>
    <n v="909832"/>
    <m/>
  </r>
  <r>
    <d v="2019-04-17T00:00:00"/>
    <s v="COST"/>
    <s v="buy"/>
    <n v="400"/>
    <n v="6"/>
    <s v="2019-04-17"/>
    <n v="246.300003"/>
    <n v="246.46000699999999"/>
    <n v="244.320007"/>
    <n v="245.55999800000001"/>
    <n v="244.89863600000001"/>
    <n v="1363000"/>
    <s v="COST"/>
    <x v="5"/>
    <s v="&gt;=$100.00"/>
    <n v="100"/>
    <n v="0.125"/>
    <n v="50"/>
    <n v="97959.454400000002"/>
    <s v="COST"/>
    <s v="Costco Wholesale Corp."/>
    <s v="Consumer Staples"/>
    <s v="Hypermarkets &amp; Super Centers"/>
    <s v="Issaquah, Washington"/>
    <d v="1993-10-01T00:00:00"/>
    <n v="909832"/>
    <m/>
  </r>
  <r>
    <d v="2019-04-17T00:00:00"/>
    <s v="COST"/>
    <s v="sell"/>
    <n v="1800"/>
    <n v="15"/>
    <s v="2019-04-17"/>
    <n v="246.300003"/>
    <n v="246.46000699999999"/>
    <n v="244.320007"/>
    <n v="245.55999800000001"/>
    <n v="244.89863600000001"/>
    <n v="1363000"/>
    <s v="COST"/>
    <x v="9"/>
    <s v="&gt;=$100.00"/>
    <n v="100"/>
    <n v="0.125"/>
    <n v="225"/>
    <n v="440817.54479999997"/>
    <s v="COST"/>
    <s v="Costco Wholesale Corp."/>
    <s v="Consumer Staples"/>
    <s v="Hypermarkets &amp; Super Centers"/>
    <s v="Issaquah, Washington"/>
    <d v="1993-10-01T00:00:00"/>
    <n v="909832"/>
    <m/>
  </r>
  <r>
    <d v="2019-04-17T00:00:00"/>
    <s v="COST"/>
    <s v="buy"/>
    <n v="600"/>
    <n v="9"/>
    <s v="2019-04-17"/>
    <n v="246.300003"/>
    <n v="246.46000699999999"/>
    <n v="244.320007"/>
    <n v="245.55999800000001"/>
    <n v="244.89863600000001"/>
    <n v="1363000"/>
    <s v="COST"/>
    <x v="6"/>
    <s v="&gt;=$100.00"/>
    <n v="100"/>
    <n v="0.125"/>
    <n v="75"/>
    <n v="146939.18160000001"/>
    <s v="COST"/>
    <s v="Costco Wholesale Corp."/>
    <s v="Consumer Staples"/>
    <s v="Hypermarkets &amp; Super Centers"/>
    <s v="Issaquah, Washington"/>
    <d v="1993-10-01T00:00:00"/>
    <n v="909832"/>
    <m/>
  </r>
  <r>
    <d v="2019-04-17T00:00:00"/>
    <s v="COST"/>
    <s v="sell"/>
    <n v="900"/>
    <n v="8"/>
    <s v="2019-04-17"/>
    <n v="246.300003"/>
    <n v="246.46000699999999"/>
    <n v="244.320007"/>
    <n v="245.55999800000001"/>
    <n v="244.89863600000001"/>
    <n v="1363000"/>
    <s v="COST"/>
    <x v="4"/>
    <s v="&gt;=$100.00"/>
    <n v="100"/>
    <n v="0.125"/>
    <n v="112.5"/>
    <n v="220408.77239999999"/>
    <s v="COST"/>
    <s v="Costco Wholesale Corp."/>
    <s v="Consumer Staples"/>
    <s v="Hypermarkets &amp; Super Centers"/>
    <s v="Issaquah, Washington"/>
    <d v="1993-10-01T00:00:00"/>
    <n v="909832"/>
    <m/>
  </r>
  <r>
    <d v="2019-04-17T00:00:00"/>
    <s v="COST"/>
    <s v="sell"/>
    <n v="800"/>
    <n v="11"/>
    <s v="2019-04-17"/>
    <n v="246.300003"/>
    <n v="246.46000699999999"/>
    <n v="244.320007"/>
    <n v="245.55999800000001"/>
    <n v="244.89863600000001"/>
    <n v="1363000"/>
    <s v="COST"/>
    <x v="1"/>
    <s v="&gt;=$100.00"/>
    <n v="100"/>
    <n v="0.125"/>
    <n v="100"/>
    <n v="195918.9088"/>
    <s v="COST"/>
    <s v="Costco Wholesale Corp."/>
    <s v="Consumer Staples"/>
    <s v="Hypermarkets &amp; Super Centers"/>
    <s v="Issaquah, Washington"/>
    <d v="1993-10-01T00:00:00"/>
    <n v="909832"/>
    <m/>
  </r>
  <r>
    <d v="2019-04-17T00:00:00"/>
    <s v="COST"/>
    <s v="buy"/>
    <n v="800"/>
    <n v="7"/>
    <s v="2019-04-17"/>
    <n v="246.300003"/>
    <n v="246.46000699999999"/>
    <n v="244.320007"/>
    <n v="245.55999800000001"/>
    <n v="244.89863600000001"/>
    <n v="1363000"/>
    <s v="COST"/>
    <x v="7"/>
    <s v="&gt;=$100.00"/>
    <n v="100"/>
    <n v="0.125"/>
    <n v="100"/>
    <n v="195918.9088"/>
    <s v="COST"/>
    <s v="Costco Wholesale Corp."/>
    <s v="Consumer Staples"/>
    <s v="Hypermarkets &amp; Super Centers"/>
    <s v="Issaquah, Washington"/>
    <d v="1993-10-01T00:00:00"/>
    <n v="909832"/>
    <m/>
  </r>
  <r>
    <d v="2019-04-25T00:00:00"/>
    <s v="COST"/>
    <s v="buy"/>
    <n v="400"/>
    <n v="4"/>
    <s v="2019-04-25"/>
    <n v="246.21000699999999"/>
    <n v="247.14999399999999"/>
    <n v="243.94000199999999"/>
    <n v="245.60000600000001"/>
    <n v="244.93853799999999"/>
    <n v="1278200"/>
    <s v="COST"/>
    <x v="14"/>
    <s v="&gt;=$100.00"/>
    <n v="100"/>
    <n v="0.125"/>
    <n v="50"/>
    <n v="97975.415200000003"/>
    <s v="COST"/>
    <s v="Costco Wholesale Corp."/>
    <s v="Consumer Staples"/>
    <s v="Hypermarkets &amp; Super Centers"/>
    <s v="Issaquah, Washington"/>
    <d v="1993-10-01T00:00:00"/>
    <n v="909832"/>
    <m/>
  </r>
  <r>
    <d v="2019-04-25T00:00:00"/>
    <s v="COST"/>
    <s v="sell"/>
    <n v="2200"/>
    <n v="15"/>
    <s v="2019-04-25"/>
    <n v="246.21000699999999"/>
    <n v="247.14999399999999"/>
    <n v="243.94000199999999"/>
    <n v="245.60000600000001"/>
    <n v="244.93853799999999"/>
    <n v="1278200"/>
    <s v="COST"/>
    <x v="9"/>
    <s v="&gt;=$100.00"/>
    <n v="100"/>
    <n v="0.125"/>
    <n v="275"/>
    <n v="538864.78359999997"/>
    <s v="COST"/>
    <s v="Costco Wholesale Corp."/>
    <s v="Consumer Staples"/>
    <s v="Hypermarkets &amp; Super Centers"/>
    <s v="Issaquah, Washington"/>
    <d v="1993-10-01T00:00:00"/>
    <n v="909832"/>
    <m/>
  </r>
  <r>
    <d v="2019-04-25T00:00:00"/>
    <s v="COST"/>
    <s v="buy"/>
    <n v="1200"/>
    <n v="14"/>
    <s v="2019-04-25"/>
    <n v="246.21000699999999"/>
    <n v="247.14999399999999"/>
    <n v="243.94000199999999"/>
    <n v="245.60000600000001"/>
    <n v="244.93853799999999"/>
    <n v="1278200"/>
    <s v="COST"/>
    <x v="16"/>
    <s v="&gt;=$100.00"/>
    <n v="100"/>
    <n v="0.125"/>
    <n v="150"/>
    <n v="293926.24560000002"/>
    <s v="COST"/>
    <s v="Costco Wholesale Corp."/>
    <s v="Consumer Staples"/>
    <s v="Hypermarkets &amp; Super Centers"/>
    <s v="Issaquah, Washington"/>
    <d v="1993-10-01T00:00:00"/>
    <n v="909832"/>
    <m/>
  </r>
  <r>
    <d v="2019-04-10T00:00:00"/>
    <s v="COST"/>
    <s v="buy"/>
    <n v="1300"/>
    <n v="11"/>
    <s v="2019-04-10"/>
    <n v="245.279999"/>
    <n v="246.66999799999999"/>
    <n v="244.71000699999999"/>
    <n v="245.61000100000001"/>
    <n v="244.94850199999999"/>
    <n v="1556600"/>
    <s v="COST"/>
    <x v="1"/>
    <s v="&gt;=$100.00"/>
    <n v="100"/>
    <n v="0.125"/>
    <n v="162.5"/>
    <n v="318433.0526"/>
    <s v="COST"/>
    <s v="Costco Wholesale Corp."/>
    <s v="Consumer Staples"/>
    <s v="Hypermarkets &amp; Super Centers"/>
    <s v="Issaquah, Washington"/>
    <d v="1993-10-01T00:00:00"/>
    <n v="909832"/>
    <m/>
  </r>
  <r>
    <d v="2019-04-05T00:00:00"/>
    <s v="COST"/>
    <s v="buy"/>
    <n v="1500"/>
    <n v="17"/>
    <s v="2019-04-05"/>
    <n v="244.96000699999999"/>
    <n v="247.08999600000001"/>
    <n v="244.009995"/>
    <n v="245.86999499999999"/>
    <n v="245.20779400000001"/>
    <n v="1616200"/>
    <s v="COST"/>
    <x v="17"/>
    <s v="&gt;=$100.00"/>
    <n v="100"/>
    <n v="0.125"/>
    <n v="187.5"/>
    <n v="367811.69099999999"/>
    <s v="COST"/>
    <s v="Costco Wholesale Corp."/>
    <s v="Consumer Staples"/>
    <s v="Hypermarkets &amp; Super Centers"/>
    <s v="Issaquah, Washington"/>
    <d v="1993-10-01T00:00:00"/>
    <n v="909832"/>
    <m/>
  </r>
  <r>
    <d v="2019-06-04T00:00:00"/>
    <s v="COST"/>
    <s v="sell"/>
    <n v="1200"/>
    <n v="14"/>
    <s v="2019-06-04"/>
    <n v="243"/>
    <n v="245.820007"/>
    <n v="242.5"/>
    <n v="245.61000100000001"/>
    <n v="245.61000100000001"/>
    <n v="1761500"/>
    <s v="COST"/>
    <x v="16"/>
    <s v="&gt;=$100.00"/>
    <n v="100"/>
    <n v="0.125"/>
    <n v="150"/>
    <n v="294732.0012"/>
    <s v="COST"/>
    <s v="Costco Wholesale Corp."/>
    <s v="Consumer Staples"/>
    <s v="Hypermarkets &amp; Super Centers"/>
    <s v="Issaquah, Washington"/>
    <d v="1993-10-01T00:00:00"/>
    <n v="909832"/>
    <m/>
  </r>
  <r>
    <d v="2019-06-04T00:00:00"/>
    <s v="COST"/>
    <s v="sell"/>
    <n v="1300"/>
    <n v="15"/>
    <s v="2019-06-04"/>
    <n v="243"/>
    <n v="245.820007"/>
    <n v="242.5"/>
    <n v="245.61000100000001"/>
    <n v="245.61000100000001"/>
    <n v="1761500"/>
    <s v="COST"/>
    <x v="9"/>
    <s v="&gt;=$100.00"/>
    <n v="100"/>
    <n v="0.125"/>
    <n v="162.5"/>
    <n v="319293.0013"/>
    <s v="COST"/>
    <s v="Costco Wholesale Corp."/>
    <s v="Consumer Staples"/>
    <s v="Hypermarkets &amp; Super Centers"/>
    <s v="Issaquah, Washington"/>
    <d v="1993-10-01T00:00:00"/>
    <n v="909832"/>
    <m/>
  </r>
  <r>
    <d v="2019-06-04T00:00:00"/>
    <s v="COST"/>
    <s v="buy"/>
    <n v="200"/>
    <n v="11"/>
    <s v="2019-06-04"/>
    <n v="243"/>
    <n v="245.820007"/>
    <n v="242.5"/>
    <n v="245.61000100000001"/>
    <n v="245.61000100000001"/>
    <n v="1761500"/>
    <s v="COST"/>
    <x v="1"/>
    <s v="&gt;=$100.00"/>
    <n v="100"/>
    <n v="0.125"/>
    <n v="25"/>
    <n v="49122.000200000002"/>
    <s v="COST"/>
    <s v="Costco Wholesale Corp."/>
    <s v="Consumer Staples"/>
    <s v="Hypermarkets &amp; Super Centers"/>
    <s v="Issaquah, Washington"/>
    <d v="1993-10-01T00:00:00"/>
    <n v="909832"/>
    <m/>
  </r>
  <r>
    <d v="2019-04-15T00:00:00"/>
    <s v="COST"/>
    <s v="buy"/>
    <n v="800"/>
    <n v="6"/>
    <s v="2019-04-15"/>
    <n v="242.36999499999999"/>
    <n v="246.75"/>
    <n v="241.96000699999999"/>
    <n v="246.33000200000001"/>
    <n v="245.66656499999999"/>
    <n v="1859700"/>
    <s v="COST"/>
    <x v="5"/>
    <s v="&gt;=$100.00"/>
    <n v="100"/>
    <n v="0.125"/>
    <n v="100"/>
    <n v="196533.25200000001"/>
    <s v="COST"/>
    <s v="Costco Wholesale Corp."/>
    <s v="Consumer Staples"/>
    <s v="Hypermarkets &amp; Super Centers"/>
    <s v="Issaquah, Washington"/>
    <d v="1993-10-01T00:00:00"/>
    <n v="909832"/>
    <m/>
  </r>
  <r>
    <d v="2019-04-15T00:00:00"/>
    <s v="COST"/>
    <s v="sell"/>
    <n v="1600"/>
    <n v="20"/>
    <s v="2019-04-15"/>
    <n v="242.36999499999999"/>
    <n v="246.75"/>
    <n v="241.96000699999999"/>
    <n v="246.33000200000001"/>
    <n v="245.66656499999999"/>
    <n v="1859700"/>
    <s v="COST"/>
    <x v="15"/>
    <s v="&gt;=$100.00"/>
    <n v="100"/>
    <n v="0.125"/>
    <n v="200"/>
    <n v="393066.50400000002"/>
    <s v="COST"/>
    <s v="Costco Wholesale Corp."/>
    <s v="Consumer Staples"/>
    <s v="Hypermarkets &amp; Super Centers"/>
    <s v="Issaquah, Washington"/>
    <d v="1993-10-01T00:00:00"/>
    <n v="909832"/>
    <m/>
  </r>
  <r>
    <d v="2019-04-08T00:00:00"/>
    <s v="COST"/>
    <s v="sell"/>
    <n v="1900"/>
    <n v="17"/>
    <s v="2019-04-08"/>
    <n v="245.990005"/>
    <n v="246.83000200000001"/>
    <n v="245.199997"/>
    <n v="246.520004"/>
    <n v="245.85604900000001"/>
    <n v="1244200"/>
    <s v="COST"/>
    <x v="17"/>
    <s v="&gt;=$100.00"/>
    <n v="100"/>
    <n v="0.125"/>
    <n v="237.5"/>
    <n v="467126.49310000002"/>
    <s v="COST"/>
    <s v="Costco Wholesale Corp."/>
    <s v="Consumer Staples"/>
    <s v="Hypermarkets &amp; Super Centers"/>
    <s v="Issaquah, Washington"/>
    <d v="1993-10-01T00:00:00"/>
    <n v="909832"/>
    <m/>
  </r>
  <r>
    <d v="2019-04-08T00:00:00"/>
    <s v="COST"/>
    <s v="sell"/>
    <n v="100"/>
    <n v="4"/>
    <s v="2019-04-08"/>
    <n v="245.990005"/>
    <n v="246.83000200000001"/>
    <n v="245.199997"/>
    <n v="246.520004"/>
    <n v="245.85604900000001"/>
    <n v="1244200"/>
    <s v="COST"/>
    <x v="14"/>
    <s v="&gt;=$100.00"/>
    <n v="100"/>
    <n v="0.125"/>
    <n v="12.5"/>
    <n v="24585.604899999998"/>
    <s v="COST"/>
    <s v="Costco Wholesale Corp."/>
    <s v="Consumer Staples"/>
    <s v="Hypermarkets &amp; Super Centers"/>
    <s v="Issaquah, Washington"/>
    <d v="1993-10-01T00:00:00"/>
    <n v="909832"/>
    <m/>
  </r>
  <r>
    <d v="2019-04-08T00:00:00"/>
    <s v="COST"/>
    <s v="buy"/>
    <n v="600"/>
    <n v="5"/>
    <s v="2019-04-08"/>
    <n v="245.990005"/>
    <n v="246.83000200000001"/>
    <n v="245.199997"/>
    <n v="246.520004"/>
    <n v="245.85604900000001"/>
    <n v="1244200"/>
    <s v="COST"/>
    <x v="12"/>
    <s v="&gt;=$100.00"/>
    <n v="100"/>
    <n v="0.125"/>
    <n v="75"/>
    <n v="147513.62940000001"/>
    <s v="COST"/>
    <s v="Costco Wholesale Corp."/>
    <s v="Consumer Staples"/>
    <s v="Hypermarkets &amp; Super Centers"/>
    <s v="Issaquah, Washington"/>
    <d v="1993-10-01T00:00:00"/>
    <n v="909832"/>
    <m/>
  </r>
  <r>
    <d v="2019-04-08T00:00:00"/>
    <s v="COST"/>
    <s v="buy"/>
    <n v="1900"/>
    <n v="16"/>
    <s v="2019-04-08"/>
    <n v="245.990005"/>
    <n v="246.83000200000001"/>
    <n v="245.199997"/>
    <n v="246.520004"/>
    <n v="245.85604900000001"/>
    <n v="1244200"/>
    <s v="COST"/>
    <x v="8"/>
    <s v="&gt;=$100.00"/>
    <n v="100"/>
    <n v="0.125"/>
    <n v="237.5"/>
    <n v="467126.49310000002"/>
    <s v="COST"/>
    <s v="Costco Wholesale Corp."/>
    <s v="Consumer Staples"/>
    <s v="Hypermarkets &amp; Super Centers"/>
    <s v="Issaquah, Washington"/>
    <d v="1993-10-01T00:00:00"/>
    <n v="909832"/>
    <m/>
  </r>
  <r>
    <d v="2019-04-08T00:00:00"/>
    <s v="COST"/>
    <s v="buy"/>
    <n v="1100"/>
    <n v="15"/>
    <s v="2019-04-08"/>
    <n v="245.990005"/>
    <n v="246.83000200000001"/>
    <n v="245.199997"/>
    <n v="246.520004"/>
    <n v="245.85604900000001"/>
    <n v="1244200"/>
    <s v="COST"/>
    <x v="9"/>
    <s v="&gt;=$100.00"/>
    <n v="100"/>
    <n v="0.125"/>
    <n v="137.5"/>
    <n v="270441.65389999998"/>
    <s v="COST"/>
    <s v="Costco Wholesale Corp."/>
    <s v="Consumer Staples"/>
    <s v="Hypermarkets &amp; Super Centers"/>
    <s v="Issaquah, Washington"/>
    <d v="1993-10-01T00:00:00"/>
    <n v="909832"/>
    <m/>
  </r>
  <r>
    <d v="2019-05-10T00:00:00"/>
    <s v="COST"/>
    <s v="buy"/>
    <n v="1700"/>
    <n v="14"/>
    <s v="2019-05-10"/>
    <n v="242.94000199999999"/>
    <n v="248.550003"/>
    <n v="240.029999"/>
    <n v="247.020004"/>
    <n v="247.020004"/>
    <n v="2036500"/>
    <s v="COST"/>
    <x v="16"/>
    <s v="&gt;=$100.00"/>
    <n v="100"/>
    <n v="0.125"/>
    <n v="212.5"/>
    <n v="419934.00679999997"/>
    <s v="COST"/>
    <s v="Costco Wholesale Corp."/>
    <s v="Consumer Staples"/>
    <s v="Hypermarkets &amp; Super Centers"/>
    <s v="Issaquah, Washington"/>
    <d v="1993-10-01T00:00:00"/>
    <n v="909832"/>
    <m/>
  </r>
  <r>
    <d v="2019-05-10T00:00:00"/>
    <s v="COST"/>
    <s v="buy"/>
    <n v="900"/>
    <n v="12"/>
    <s v="2019-05-10"/>
    <n v="242.94000199999999"/>
    <n v="248.550003"/>
    <n v="240.029999"/>
    <n v="247.020004"/>
    <n v="247.020004"/>
    <n v="2036500"/>
    <s v="COST"/>
    <x v="11"/>
    <s v="&gt;=$100.00"/>
    <n v="100"/>
    <n v="0.125"/>
    <n v="112.5"/>
    <n v="222318.0036"/>
    <s v="COST"/>
    <s v="Costco Wholesale Corp."/>
    <s v="Consumer Staples"/>
    <s v="Hypermarkets &amp; Super Centers"/>
    <s v="Issaquah, Washington"/>
    <d v="1993-10-01T00:00:00"/>
    <n v="909832"/>
    <m/>
  </r>
  <r>
    <d v="2019-04-24T00:00:00"/>
    <s v="COST"/>
    <s v="buy"/>
    <n v="1000"/>
    <n v="13"/>
    <s v="2019-04-24"/>
    <n v="245.679993"/>
    <n v="248.699997"/>
    <n v="245.60000600000001"/>
    <n v="247.96000699999999"/>
    <n v="247.29217499999999"/>
    <n v="1156400"/>
    <s v="COST"/>
    <x v="13"/>
    <s v="&gt;=$100.00"/>
    <n v="100"/>
    <n v="0.125"/>
    <n v="125"/>
    <n v="247292.17499999999"/>
    <s v="COST"/>
    <s v="Costco Wholesale Corp."/>
    <s v="Consumer Staples"/>
    <s v="Hypermarkets &amp; Super Centers"/>
    <s v="Issaquah, Washington"/>
    <d v="1993-10-01T00:00:00"/>
    <n v="909832"/>
    <m/>
  </r>
  <r>
    <d v="2019-04-24T00:00:00"/>
    <s v="COST"/>
    <s v="sell"/>
    <n v="1000"/>
    <n v="12"/>
    <s v="2019-04-24"/>
    <n v="245.679993"/>
    <n v="248.699997"/>
    <n v="245.60000600000001"/>
    <n v="247.96000699999999"/>
    <n v="247.29217499999999"/>
    <n v="1156400"/>
    <s v="COST"/>
    <x v="11"/>
    <s v="&gt;=$100.00"/>
    <n v="100"/>
    <n v="0.125"/>
    <n v="125"/>
    <n v="247292.17499999999"/>
    <s v="COST"/>
    <s v="Costco Wholesale Corp."/>
    <s v="Consumer Staples"/>
    <s v="Hypermarkets &amp; Super Centers"/>
    <s v="Issaquah, Washington"/>
    <d v="1993-10-01T00:00:00"/>
    <n v="909832"/>
    <m/>
  </r>
  <r>
    <d v="2019-05-24T00:00:00"/>
    <s v="COST"/>
    <s v="sell"/>
    <n v="900"/>
    <n v="13"/>
    <s v="2019-05-24"/>
    <n v="249.11000100000001"/>
    <n v="249.55999800000001"/>
    <n v="246.770004"/>
    <n v="247.300003"/>
    <n v="247.300003"/>
    <n v="1340200"/>
    <s v="COST"/>
    <x v="13"/>
    <s v="&gt;=$100.00"/>
    <n v="100"/>
    <n v="0.125"/>
    <n v="112.5"/>
    <n v="222570.00270000001"/>
    <s v="COST"/>
    <s v="Costco Wholesale Corp."/>
    <s v="Consumer Staples"/>
    <s v="Hypermarkets &amp; Super Centers"/>
    <s v="Issaquah, Washington"/>
    <d v="1993-10-01T00:00:00"/>
    <n v="909832"/>
    <m/>
  </r>
  <r>
    <d v="2019-05-24T00:00:00"/>
    <s v="COST"/>
    <s v="sell"/>
    <n v="300"/>
    <n v="5"/>
    <s v="2019-05-24"/>
    <n v="249.11000100000001"/>
    <n v="249.55999800000001"/>
    <n v="246.770004"/>
    <n v="247.300003"/>
    <n v="247.300003"/>
    <n v="1340200"/>
    <s v="COST"/>
    <x v="12"/>
    <s v="&gt;=$100.00"/>
    <n v="100"/>
    <n v="0.125"/>
    <n v="37.5"/>
    <n v="74190.000899999999"/>
    <s v="COST"/>
    <s v="Costco Wholesale Corp."/>
    <s v="Consumer Staples"/>
    <s v="Hypermarkets &amp; Super Centers"/>
    <s v="Issaquah, Washington"/>
    <d v="1993-10-01T00:00:00"/>
    <n v="909832"/>
    <m/>
  </r>
  <r>
    <d v="2019-05-24T00:00:00"/>
    <s v="COST"/>
    <s v="buy"/>
    <n v="1400"/>
    <n v="14"/>
    <s v="2019-05-24"/>
    <n v="249.11000100000001"/>
    <n v="249.55999800000001"/>
    <n v="246.770004"/>
    <n v="247.300003"/>
    <n v="247.300003"/>
    <n v="1340200"/>
    <s v="COST"/>
    <x v="16"/>
    <s v="&gt;=$100.00"/>
    <n v="100"/>
    <n v="0.125"/>
    <n v="175"/>
    <n v="346220.00420000002"/>
    <s v="COST"/>
    <s v="Costco Wholesale Corp."/>
    <s v="Consumer Staples"/>
    <s v="Hypermarkets &amp; Super Centers"/>
    <s v="Issaquah, Washington"/>
    <d v="1993-10-01T00:00:00"/>
    <n v="909832"/>
    <m/>
  </r>
  <r>
    <d v="2019-05-24T00:00:00"/>
    <s v="COST"/>
    <s v="sell"/>
    <n v="300"/>
    <n v="8"/>
    <s v="2019-05-24"/>
    <n v="249.11000100000001"/>
    <n v="249.55999800000001"/>
    <n v="246.770004"/>
    <n v="247.300003"/>
    <n v="247.300003"/>
    <n v="1340200"/>
    <s v="COST"/>
    <x v="4"/>
    <s v="&gt;=$100.00"/>
    <n v="100"/>
    <n v="0.125"/>
    <n v="37.5"/>
    <n v="74190.000899999999"/>
    <s v="COST"/>
    <s v="Costco Wholesale Corp."/>
    <s v="Consumer Staples"/>
    <s v="Hypermarkets &amp; Super Centers"/>
    <s v="Issaquah, Washington"/>
    <d v="1993-10-01T00:00:00"/>
    <n v="909832"/>
    <m/>
  </r>
  <r>
    <d v="2019-05-16T00:00:00"/>
    <s v="COST"/>
    <s v="buy"/>
    <n v="500"/>
    <n v="8"/>
    <s v="2019-05-16"/>
    <n v="245.63000500000001"/>
    <n v="249.729996"/>
    <n v="245.21000699999999"/>
    <n v="247.44000199999999"/>
    <n v="247.44000199999999"/>
    <n v="1800600"/>
    <s v="COST"/>
    <x v="4"/>
    <s v="&gt;=$100.00"/>
    <n v="100"/>
    <n v="0.125"/>
    <n v="62.5"/>
    <n v="123720.001"/>
    <s v="COST"/>
    <s v="Costco Wholesale Corp."/>
    <s v="Consumer Staples"/>
    <s v="Hypermarkets &amp; Super Centers"/>
    <s v="Issaquah, Washington"/>
    <d v="1993-10-01T00:00:00"/>
    <n v="909832"/>
    <m/>
  </r>
  <r>
    <d v="2019-05-16T00:00:00"/>
    <s v="COST"/>
    <s v="sell"/>
    <n v="400"/>
    <n v="5"/>
    <s v="2019-05-16"/>
    <n v="245.63000500000001"/>
    <n v="249.729996"/>
    <n v="245.21000699999999"/>
    <n v="247.44000199999999"/>
    <n v="247.44000199999999"/>
    <n v="1800600"/>
    <s v="COST"/>
    <x v="12"/>
    <s v="&gt;=$100.00"/>
    <n v="100"/>
    <n v="0.125"/>
    <n v="50"/>
    <n v="98976.000799999994"/>
    <s v="COST"/>
    <s v="Costco Wholesale Corp."/>
    <s v="Consumer Staples"/>
    <s v="Hypermarkets &amp; Super Centers"/>
    <s v="Issaquah, Washington"/>
    <d v="1993-10-01T00:00:00"/>
    <n v="909832"/>
    <m/>
  </r>
  <r>
    <d v="2019-05-16T00:00:00"/>
    <s v="COST"/>
    <s v="buy"/>
    <n v="2200"/>
    <n v="19"/>
    <s v="2019-05-16"/>
    <n v="245.63000500000001"/>
    <n v="249.729996"/>
    <n v="245.21000699999999"/>
    <n v="247.44000199999999"/>
    <n v="247.44000199999999"/>
    <n v="1800600"/>
    <s v="COST"/>
    <x v="0"/>
    <s v="&gt;=$100.00"/>
    <n v="100"/>
    <n v="0.125"/>
    <n v="275"/>
    <n v="544368.00439999998"/>
    <s v="COST"/>
    <s v="Costco Wholesale Corp."/>
    <s v="Consumer Staples"/>
    <s v="Hypermarkets &amp; Super Centers"/>
    <s v="Issaquah, Washington"/>
    <d v="1993-10-01T00:00:00"/>
    <n v="909832"/>
    <m/>
  </r>
  <r>
    <d v="2019-06-05T00:00:00"/>
    <s v="COST"/>
    <s v="buy"/>
    <n v="1600"/>
    <n v="17"/>
    <s v="2019-06-05"/>
    <n v="246.10000600000001"/>
    <n v="248.759995"/>
    <n v="245.020004"/>
    <n v="247.96000699999999"/>
    <n v="247.96000699999999"/>
    <n v="1825500"/>
    <s v="COST"/>
    <x v="17"/>
    <s v="&gt;=$100.00"/>
    <n v="100"/>
    <n v="0.125"/>
    <n v="200"/>
    <n v="396736.01120000001"/>
    <s v="COST"/>
    <s v="Costco Wholesale Corp."/>
    <s v="Consumer Staples"/>
    <s v="Hypermarkets &amp; Super Centers"/>
    <s v="Issaquah, Washington"/>
    <d v="1993-10-01T00:00:00"/>
    <n v="909832"/>
    <m/>
  </r>
  <r>
    <d v="2019-05-17T00:00:00"/>
    <s v="COST"/>
    <s v="buy"/>
    <n v="900"/>
    <n v="12"/>
    <s v="2019-05-17"/>
    <n v="245.88000500000001"/>
    <n v="250.050003"/>
    <n v="245.58999600000001"/>
    <n v="248.35000600000001"/>
    <n v="248.35000600000001"/>
    <n v="1672000"/>
    <s v="COST"/>
    <x v="11"/>
    <s v="&gt;=$100.00"/>
    <n v="100"/>
    <n v="0.125"/>
    <n v="112.5"/>
    <n v="223515.00539999999"/>
    <s v="COST"/>
    <s v="Costco Wholesale Corp."/>
    <s v="Consumer Staples"/>
    <s v="Hypermarkets &amp; Super Centers"/>
    <s v="Issaquah, Washington"/>
    <d v="1993-10-01T00:00:00"/>
    <n v="909832"/>
    <m/>
  </r>
  <r>
    <d v="2019-05-23T00:00:00"/>
    <s v="COST"/>
    <s v="sell"/>
    <n v="900"/>
    <n v="10"/>
    <s v="2019-05-23"/>
    <n v="248.63000500000001"/>
    <n v="249.91999799999999"/>
    <n v="247.179993"/>
    <n v="248.529999"/>
    <n v="248.529999"/>
    <n v="1822800"/>
    <s v="COST"/>
    <x v="2"/>
    <s v="&gt;=$100.00"/>
    <n v="100"/>
    <n v="0.125"/>
    <n v="112.5"/>
    <n v="223676.99909999999"/>
    <s v="COST"/>
    <s v="Costco Wholesale Corp."/>
    <s v="Consumer Staples"/>
    <s v="Hypermarkets &amp; Super Centers"/>
    <s v="Issaquah, Washington"/>
    <d v="1993-10-01T00:00:00"/>
    <n v="909832"/>
    <m/>
  </r>
  <r>
    <d v="2019-05-23T00:00:00"/>
    <s v="COST"/>
    <s v="buy"/>
    <n v="1600"/>
    <n v="20"/>
    <s v="2019-05-23"/>
    <n v="248.63000500000001"/>
    <n v="249.91999799999999"/>
    <n v="247.179993"/>
    <n v="248.529999"/>
    <n v="248.529999"/>
    <n v="1822800"/>
    <s v="COST"/>
    <x v="15"/>
    <s v="&gt;=$100.00"/>
    <n v="100"/>
    <n v="0.125"/>
    <n v="200"/>
    <n v="397647.99839999998"/>
    <s v="COST"/>
    <s v="Costco Wholesale Corp."/>
    <s v="Consumer Staples"/>
    <s v="Hypermarkets &amp; Super Centers"/>
    <s v="Issaquah, Washington"/>
    <d v="1993-10-01T00:00:00"/>
    <n v="909832"/>
    <m/>
  </r>
  <r>
    <d v="2019-05-23T00:00:00"/>
    <s v="COST"/>
    <s v="sell"/>
    <n v="800"/>
    <n v="7"/>
    <s v="2019-05-23"/>
    <n v="248.63000500000001"/>
    <n v="249.91999799999999"/>
    <n v="247.179993"/>
    <n v="248.529999"/>
    <n v="248.529999"/>
    <n v="1822800"/>
    <s v="COST"/>
    <x v="7"/>
    <s v="&gt;=$100.00"/>
    <n v="100"/>
    <n v="0.125"/>
    <n v="100"/>
    <n v="198823.99919999999"/>
    <s v="COST"/>
    <s v="Costco Wholesale Corp."/>
    <s v="Consumer Staples"/>
    <s v="Hypermarkets &amp; Super Centers"/>
    <s v="Issaquah, Washington"/>
    <d v="1993-10-01T00:00:00"/>
    <n v="909832"/>
    <m/>
  </r>
  <r>
    <d v="2019-05-20T00:00:00"/>
    <s v="COST"/>
    <s v="buy"/>
    <n v="1500"/>
    <n v="14"/>
    <s v="2019-05-20"/>
    <n v="247.14999399999999"/>
    <n v="249.94000199999999"/>
    <n v="247.14999399999999"/>
    <n v="248.89999399999999"/>
    <n v="248.89999399999999"/>
    <n v="1600500"/>
    <s v="COST"/>
    <x v="16"/>
    <s v="&gt;=$100.00"/>
    <n v="100"/>
    <n v="0.125"/>
    <n v="187.5"/>
    <n v="373349.99099999998"/>
    <s v="COST"/>
    <s v="Costco Wholesale Corp."/>
    <s v="Consumer Staples"/>
    <s v="Hypermarkets &amp; Super Centers"/>
    <s v="Issaquah, Washington"/>
    <d v="1993-10-01T00:00:00"/>
    <n v="909832"/>
    <m/>
  </r>
  <r>
    <d v="2019-05-20T00:00:00"/>
    <s v="COST"/>
    <s v="buy"/>
    <n v="1900"/>
    <n v="16"/>
    <s v="2019-05-20"/>
    <n v="247.14999399999999"/>
    <n v="249.94000199999999"/>
    <n v="247.14999399999999"/>
    <n v="248.89999399999999"/>
    <n v="248.89999399999999"/>
    <n v="1600500"/>
    <s v="COST"/>
    <x v="8"/>
    <s v="&gt;=$100.00"/>
    <n v="100"/>
    <n v="0.125"/>
    <n v="237.5"/>
    <n v="472909.98859999998"/>
    <s v="COST"/>
    <s v="Costco Wholesale Corp."/>
    <s v="Consumer Staples"/>
    <s v="Hypermarkets &amp; Super Centers"/>
    <s v="Issaquah, Washington"/>
    <d v="1993-10-01T00:00:00"/>
    <n v="909832"/>
    <m/>
  </r>
  <r>
    <d v="2019-05-20T00:00:00"/>
    <s v="COST"/>
    <s v="sell"/>
    <n v="1800"/>
    <n v="10"/>
    <s v="2019-05-20"/>
    <n v="247.14999399999999"/>
    <n v="249.94000199999999"/>
    <n v="247.14999399999999"/>
    <n v="248.89999399999999"/>
    <n v="248.89999399999999"/>
    <n v="1600500"/>
    <s v="COST"/>
    <x v="2"/>
    <s v="&gt;=$100.00"/>
    <n v="100"/>
    <n v="0.125"/>
    <n v="225"/>
    <n v="448019.98920000001"/>
    <s v="COST"/>
    <s v="Costco Wholesale Corp."/>
    <s v="Consumer Staples"/>
    <s v="Hypermarkets &amp; Super Centers"/>
    <s v="Issaquah, Washington"/>
    <d v="1993-10-01T00:00:00"/>
    <n v="909832"/>
    <m/>
  </r>
  <r>
    <d v="2019-05-22T00:00:00"/>
    <s v="COST"/>
    <s v="buy"/>
    <n v="500"/>
    <n v="11"/>
    <s v="2019-05-22"/>
    <n v="251.009995"/>
    <n v="251.009995"/>
    <n v="249.13999899999999"/>
    <n v="249.509995"/>
    <n v="249.509995"/>
    <n v="1242300"/>
    <s v="COST"/>
    <x v="1"/>
    <s v="&gt;=$100.00"/>
    <n v="100"/>
    <n v="0.125"/>
    <n v="62.5"/>
    <n v="124754.9975"/>
    <s v="COST"/>
    <s v="Costco Wholesale Corp."/>
    <s v="Consumer Staples"/>
    <s v="Hypermarkets &amp; Super Centers"/>
    <s v="Issaquah, Washington"/>
    <d v="1993-10-01T00:00:00"/>
    <n v="909832"/>
    <m/>
  </r>
  <r>
    <d v="2019-05-22T00:00:00"/>
    <s v="COST"/>
    <s v="buy"/>
    <n v="300"/>
    <n v="3"/>
    <s v="2019-05-22"/>
    <n v="251.009995"/>
    <n v="251.009995"/>
    <n v="249.13999899999999"/>
    <n v="249.509995"/>
    <n v="249.509995"/>
    <n v="1242300"/>
    <s v="COST"/>
    <x v="3"/>
    <s v="&gt;=$100.00"/>
    <n v="100"/>
    <n v="0.125"/>
    <n v="37.5"/>
    <n v="74852.998500000002"/>
    <s v="COST"/>
    <s v="Costco Wholesale Corp."/>
    <s v="Consumer Staples"/>
    <s v="Hypermarkets &amp; Super Centers"/>
    <s v="Issaquah, Washington"/>
    <d v="1993-10-01T00:00:00"/>
    <n v="909832"/>
    <m/>
  </r>
  <r>
    <d v="2019-05-21T00:00:00"/>
    <s v="COST"/>
    <s v="buy"/>
    <n v="700"/>
    <n v="8"/>
    <s v="2019-05-21"/>
    <n v="249.11000100000001"/>
    <n v="250.83000200000001"/>
    <n v="248.10000600000001"/>
    <n v="249.929993"/>
    <n v="249.929993"/>
    <n v="1504200"/>
    <s v="COST"/>
    <x v="4"/>
    <s v="&gt;=$100.00"/>
    <n v="100"/>
    <n v="0.125"/>
    <n v="87.5"/>
    <n v="174950.9951"/>
    <s v="COST"/>
    <s v="Costco Wholesale Corp."/>
    <s v="Consumer Staples"/>
    <s v="Hypermarkets &amp; Super Centers"/>
    <s v="Issaquah, Washington"/>
    <d v="1993-10-01T00:00:00"/>
    <n v="909832"/>
    <m/>
  </r>
  <r>
    <d v="2019-05-21T00:00:00"/>
    <s v="COST"/>
    <s v="buy"/>
    <n v="100"/>
    <n v="3"/>
    <s v="2019-05-21"/>
    <n v="249.11000100000001"/>
    <n v="250.83000200000001"/>
    <n v="248.10000600000001"/>
    <n v="249.929993"/>
    <n v="249.929993"/>
    <n v="1504200"/>
    <s v="COST"/>
    <x v="3"/>
    <s v="&gt;=$100.00"/>
    <n v="100"/>
    <n v="0.125"/>
    <n v="12.5"/>
    <n v="24992.999299999999"/>
    <s v="COST"/>
    <s v="Costco Wholesale Corp."/>
    <s v="Consumer Staples"/>
    <s v="Hypermarkets &amp; Super Centers"/>
    <s v="Issaquah, Washington"/>
    <d v="1993-10-01T00:00:00"/>
    <n v="909832"/>
    <m/>
  </r>
  <r>
    <d v="2019-06-07T00:00:00"/>
    <s v="COST"/>
    <s v="buy"/>
    <n v="1200"/>
    <n v="16"/>
    <s v="2019-06-07"/>
    <n v="251.16000399999999"/>
    <n v="256.60000600000001"/>
    <n v="251.020004"/>
    <n v="256.01001000000002"/>
    <n v="256.01001000000002"/>
    <n v="2270200"/>
    <s v="COST"/>
    <x v="8"/>
    <s v="&gt;=$100.00"/>
    <n v="100"/>
    <n v="0.125"/>
    <n v="150"/>
    <n v="307212.01199999999"/>
    <s v="COST"/>
    <s v="Costco Wholesale Corp."/>
    <s v="Consumer Staples"/>
    <s v="Hypermarkets &amp; Super Centers"/>
    <s v="Issaquah, Washington"/>
    <d v="1993-10-01T00:00:00"/>
    <n v="909832"/>
    <m/>
  </r>
  <r>
    <d v="2019-06-07T00:00:00"/>
    <s v="COST"/>
    <s v="buy"/>
    <n v="1800"/>
    <n v="19"/>
    <s v="2019-06-07"/>
    <n v="251.16000399999999"/>
    <n v="256.60000600000001"/>
    <n v="251.020004"/>
    <n v="256.01001000000002"/>
    <n v="256.01001000000002"/>
    <n v="2270200"/>
    <s v="COST"/>
    <x v="0"/>
    <s v="&gt;=$100.00"/>
    <n v="100"/>
    <n v="0.125"/>
    <n v="225"/>
    <n v="460818.01799999998"/>
    <s v="COST"/>
    <s v="Costco Wholesale Corp."/>
    <s v="Consumer Staples"/>
    <s v="Hypermarkets &amp; Super Centers"/>
    <s v="Issaquah, Washington"/>
    <d v="1993-10-01T00:00:00"/>
    <n v="909832"/>
    <m/>
  </r>
  <r>
    <d v="2019-06-07T00:00:00"/>
    <s v="COST"/>
    <s v="buy"/>
    <n v="2500"/>
    <n v="13"/>
    <s v="2019-06-07"/>
    <n v="251.16000399999999"/>
    <n v="256.60000600000001"/>
    <n v="251.020004"/>
    <n v="256.01001000000002"/>
    <n v="256.01001000000002"/>
    <n v="2270200"/>
    <s v="COST"/>
    <x v="13"/>
    <s v="&gt;=$100.00"/>
    <n v="100"/>
    <n v="0.125"/>
    <n v="312.5"/>
    <n v="640025.02500000002"/>
    <s v="COST"/>
    <s v="Costco Wholesale Corp."/>
    <s v="Consumer Staples"/>
    <s v="Hypermarkets &amp; Super Centers"/>
    <s v="Issaquah, Washington"/>
    <d v="1993-10-01T00:00:00"/>
    <n v="909832"/>
    <m/>
  </r>
  <r>
    <d v="2019-06-07T00:00:00"/>
    <s v="COST"/>
    <s v="sell"/>
    <n v="400"/>
    <n v="6"/>
    <s v="2019-06-07"/>
    <n v="251.16000399999999"/>
    <n v="256.60000600000001"/>
    <n v="251.020004"/>
    <n v="256.01001000000002"/>
    <n v="256.01001000000002"/>
    <n v="2270200"/>
    <s v="COST"/>
    <x v="5"/>
    <s v="&gt;=$100.00"/>
    <n v="100"/>
    <n v="0.125"/>
    <n v="50"/>
    <n v="102404.004"/>
    <s v="COST"/>
    <s v="Costco Wholesale Corp."/>
    <s v="Consumer Staples"/>
    <s v="Hypermarkets &amp; Super Centers"/>
    <s v="Issaquah, Washington"/>
    <d v="1993-10-01T00:00:00"/>
    <n v="909832"/>
    <m/>
  </r>
  <r>
    <d v="2019-06-10T00:00:00"/>
    <s v="COST"/>
    <s v="buy"/>
    <n v="200"/>
    <n v="2"/>
    <s v="2019-06-10"/>
    <n v="256.39999399999999"/>
    <n v="258.82998700000002"/>
    <n v="256.10998499999999"/>
    <n v="256.85000600000001"/>
    <n v="256.85000600000001"/>
    <n v="1839500"/>
    <s v="COST"/>
    <x v="10"/>
    <s v="&gt;=$100.00"/>
    <n v="100"/>
    <n v="0.125"/>
    <n v="25"/>
    <n v="51370.001199999999"/>
    <s v="COST"/>
    <s v="Costco Wholesale Corp."/>
    <s v="Consumer Staples"/>
    <s v="Hypermarkets &amp; Super Centers"/>
    <s v="Issaquah, Washington"/>
    <d v="1993-10-01T00:00:00"/>
    <n v="909832"/>
    <m/>
  </r>
  <r>
    <d v="2019-06-10T00:00:00"/>
    <s v="COST"/>
    <s v="buy"/>
    <n v="1300"/>
    <n v="14"/>
    <s v="2019-06-10"/>
    <n v="256.39999399999999"/>
    <n v="258.82998700000002"/>
    <n v="256.10998499999999"/>
    <n v="256.85000600000001"/>
    <n v="256.85000600000001"/>
    <n v="1839500"/>
    <s v="COST"/>
    <x v="16"/>
    <s v="&gt;=$100.00"/>
    <n v="100"/>
    <n v="0.125"/>
    <n v="162.5"/>
    <n v="333905.00780000002"/>
    <s v="COST"/>
    <s v="Costco Wholesale Corp."/>
    <s v="Consumer Staples"/>
    <s v="Hypermarkets &amp; Super Centers"/>
    <s v="Issaquah, Washington"/>
    <d v="1993-10-01T00:00:00"/>
    <n v="909832"/>
    <m/>
  </r>
  <r>
    <d v="2019-06-11T00:00:00"/>
    <s v="COST"/>
    <s v="sell"/>
    <n v="900"/>
    <n v="12"/>
    <s v="2019-06-11"/>
    <n v="258.91000400000001"/>
    <n v="259.61999500000002"/>
    <n v="256.209991"/>
    <n v="257.10998499999999"/>
    <n v="257.10998499999999"/>
    <n v="1613500"/>
    <s v="COST"/>
    <x v="11"/>
    <s v="&gt;=$100.00"/>
    <n v="100"/>
    <n v="0.125"/>
    <n v="112.5"/>
    <n v="231398.9865"/>
    <s v="COST"/>
    <s v="Costco Wholesale Corp."/>
    <s v="Consumer Staples"/>
    <s v="Hypermarkets &amp; Super Centers"/>
    <s v="Issaquah, Washington"/>
    <d v="1993-10-01T00:00:00"/>
    <n v="909832"/>
    <m/>
  </r>
  <r>
    <d v="2019-06-13T00:00:00"/>
    <s v="COST"/>
    <s v="sell"/>
    <n v="1500"/>
    <n v="20"/>
    <s v="2019-06-13"/>
    <n v="257.709991"/>
    <n v="259.86999500000002"/>
    <n v="257.54998799999998"/>
    <n v="259.709991"/>
    <n v="259.709991"/>
    <n v="1228500"/>
    <s v="COST"/>
    <x v="15"/>
    <s v="&gt;=$100.00"/>
    <n v="100"/>
    <n v="0.125"/>
    <n v="187.5"/>
    <n v="389564.9865"/>
    <s v="COST"/>
    <s v="Costco Wholesale Corp."/>
    <s v="Consumer Staples"/>
    <s v="Hypermarkets &amp; Super Centers"/>
    <s v="Issaquah, Washington"/>
    <d v="1993-10-01T00:00:00"/>
    <n v="909832"/>
    <m/>
  </r>
  <r>
    <d v="2019-06-13T00:00:00"/>
    <s v="COST"/>
    <s v="buy"/>
    <n v="1200"/>
    <n v="15"/>
    <s v="2019-06-13"/>
    <n v="257.709991"/>
    <n v="259.86999500000002"/>
    <n v="257.54998799999998"/>
    <n v="259.709991"/>
    <n v="259.709991"/>
    <n v="1228500"/>
    <s v="COST"/>
    <x v="9"/>
    <s v="&gt;=$100.00"/>
    <n v="100"/>
    <n v="0.125"/>
    <n v="150"/>
    <n v="311651.98920000001"/>
    <s v="COST"/>
    <s v="Costco Wholesale Corp."/>
    <s v="Consumer Staples"/>
    <s v="Hypermarkets &amp; Super Centers"/>
    <s v="Issaquah, Washington"/>
    <d v="1993-10-01T00:00:00"/>
    <n v="909832"/>
    <m/>
  </r>
  <r>
    <d v="2019-06-18T00:00:00"/>
    <s v="COST"/>
    <s v="sell"/>
    <n v="1400"/>
    <n v="15"/>
    <s v="2019-06-18"/>
    <n v="263.60998499999999"/>
    <n v="264.20001200000002"/>
    <n v="262.04998799999998"/>
    <n v="262.73998999999998"/>
    <n v="262.73998999999998"/>
    <n v="2763200"/>
    <s v="COST"/>
    <x v="9"/>
    <s v="&gt;=$100.00"/>
    <n v="100"/>
    <n v="0.125"/>
    <n v="175"/>
    <n v="367835.98599999998"/>
    <s v="COST"/>
    <s v="Costco Wholesale Corp."/>
    <s v="Consumer Staples"/>
    <s v="Hypermarkets &amp; Super Centers"/>
    <s v="Issaquah, Washington"/>
    <d v="1993-10-01T00:00:00"/>
    <n v="909832"/>
    <m/>
  </r>
  <r>
    <d v="2019-06-18T00:00:00"/>
    <s v="COST"/>
    <s v="sell"/>
    <n v="1200"/>
    <n v="9"/>
    <s v="2019-06-18"/>
    <n v="263.60998499999999"/>
    <n v="264.20001200000002"/>
    <n v="262.04998799999998"/>
    <n v="262.73998999999998"/>
    <n v="262.73998999999998"/>
    <n v="2763200"/>
    <s v="COST"/>
    <x v="6"/>
    <s v="&gt;=$100.00"/>
    <n v="100"/>
    <n v="0.125"/>
    <n v="150"/>
    <n v="315287.98800000001"/>
    <s v="COST"/>
    <s v="Costco Wholesale Corp."/>
    <s v="Consumer Staples"/>
    <s v="Hypermarkets &amp; Super Centers"/>
    <s v="Issaquah, Washington"/>
    <d v="1993-10-01T00:00:00"/>
    <n v="909832"/>
    <m/>
  </r>
  <r>
    <d v="2019-06-18T00:00:00"/>
    <s v="COST"/>
    <s v="sell"/>
    <n v="700"/>
    <n v="10"/>
    <s v="2019-06-18"/>
    <n v="263.60998499999999"/>
    <n v="264.20001200000002"/>
    <n v="262.04998799999998"/>
    <n v="262.73998999999998"/>
    <n v="262.73998999999998"/>
    <n v="2763200"/>
    <s v="COST"/>
    <x v="2"/>
    <s v="&gt;=$100.00"/>
    <n v="100"/>
    <n v="0.125"/>
    <n v="87.5"/>
    <n v="183917.99299999999"/>
    <s v="COST"/>
    <s v="Costco Wholesale Corp."/>
    <s v="Consumer Staples"/>
    <s v="Hypermarkets &amp; Super Centers"/>
    <s v="Issaquah, Washington"/>
    <d v="1993-10-01T00:00:00"/>
    <n v="909832"/>
    <m/>
  </r>
  <r>
    <d v="2019-06-19T00:00:00"/>
    <s v="COST"/>
    <s v="sell"/>
    <n v="700"/>
    <n v="11"/>
    <s v="2019-06-19"/>
    <n v="262.30999800000001"/>
    <n v="264.10000600000001"/>
    <n v="260.94000199999999"/>
    <n v="263.66000400000001"/>
    <n v="263.66000400000001"/>
    <n v="1628400"/>
    <s v="COST"/>
    <x v="1"/>
    <s v="&gt;=$100.00"/>
    <n v="100"/>
    <n v="0.125"/>
    <n v="87.5"/>
    <n v="184562.00279999999"/>
    <s v="COST"/>
    <s v="Costco Wholesale Corp."/>
    <s v="Consumer Staples"/>
    <s v="Hypermarkets &amp; Super Centers"/>
    <s v="Issaquah, Washington"/>
    <d v="1993-10-01T00:00:00"/>
    <n v="909832"/>
    <m/>
  </r>
  <r>
    <d v="2019-06-19T00:00:00"/>
    <s v="COST"/>
    <s v="sell"/>
    <n v="1400"/>
    <n v="16"/>
    <s v="2019-06-19"/>
    <n v="262.30999800000001"/>
    <n v="264.10000600000001"/>
    <n v="260.94000199999999"/>
    <n v="263.66000400000001"/>
    <n v="263.66000400000001"/>
    <n v="1628400"/>
    <s v="COST"/>
    <x v="8"/>
    <s v="&gt;=$100.00"/>
    <n v="100"/>
    <n v="0.125"/>
    <n v="175"/>
    <n v="369124.00559999997"/>
    <s v="COST"/>
    <s v="Costco Wholesale Corp."/>
    <s v="Consumer Staples"/>
    <s v="Hypermarkets &amp; Super Centers"/>
    <s v="Issaquah, Washington"/>
    <d v="1993-10-01T00:00:00"/>
    <n v="909832"/>
    <m/>
  </r>
  <r>
    <d v="2019-06-19T00:00:00"/>
    <s v="COST"/>
    <s v="sell"/>
    <n v="900"/>
    <n v="10"/>
    <s v="2019-06-19"/>
    <n v="262.30999800000001"/>
    <n v="264.10000600000001"/>
    <n v="260.94000199999999"/>
    <n v="263.66000400000001"/>
    <n v="263.66000400000001"/>
    <n v="1628400"/>
    <s v="COST"/>
    <x v="2"/>
    <s v="&gt;=$100.00"/>
    <n v="100"/>
    <n v="0.125"/>
    <n v="112.5"/>
    <n v="237294.0036"/>
    <s v="COST"/>
    <s v="Costco Wholesale Corp."/>
    <s v="Consumer Staples"/>
    <s v="Hypermarkets &amp; Super Centers"/>
    <s v="Issaquah, Washington"/>
    <d v="1993-10-01T00:00:00"/>
    <n v="909832"/>
    <m/>
  </r>
  <r>
    <d v="2019-06-28T00:00:00"/>
    <s v="COST"/>
    <s v="sell"/>
    <n v="1400"/>
    <n v="17"/>
    <s v="2019-06-28"/>
    <n v="265.5"/>
    <n v="266.39001500000001"/>
    <n v="263.35998499999999"/>
    <n v="264.26001000000002"/>
    <n v="264.26001000000002"/>
    <n v="1952500"/>
    <s v="COST"/>
    <x v="17"/>
    <s v="&gt;=$100.00"/>
    <n v="100"/>
    <n v="0.125"/>
    <n v="175"/>
    <n v="369964.01400000002"/>
    <s v="COST"/>
    <s v="Costco Wholesale Corp."/>
    <s v="Consumer Staples"/>
    <s v="Hypermarkets &amp; Super Centers"/>
    <s v="Issaquah, Washington"/>
    <d v="1993-10-01T00:00:00"/>
    <n v="909832"/>
    <m/>
  </r>
  <r>
    <d v="2019-06-28T00:00:00"/>
    <s v="COST"/>
    <s v="buy"/>
    <n v="1000"/>
    <n v="15"/>
    <s v="2019-06-28"/>
    <n v="265.5"/>
    <n v="266.39001500000001"/>
    <n v="263.35998499999999"/>
    <n v="264.26001000000002"/>
    <n v="264.26001000000002"/>
    <n v="1952500"/>
    <s v="COST"/>
    <x v="9"/>
    <s v="&gt;=$100.00"/>
    <n v="100"/>
    <n v="0.125"/>
    <n v="125"/>
    <n v="264260.01"/>
    <s v="COST"/>
    <s v="Costco Wholesale Corp."/>
    <s v="Consumer Staples"/>
    <s v="Hypermarkets &amp; Super Centers"/>
    <s v="Issaquah, Washington"/>
    <d v="1993-10-01T00:00:00"/>
    <n v="909832"/>
    <m/>
  </r>
  <r>
    <d v="2019-06-26T00:00:00"/>
    <s v="COST"/>
    <s v="sell"/>
    <n v="1800"/>
    <n v="11"/>
    <s v="2019-06-26"/>
    <n v="266.45001200000002"/>
    <n v="266.82000699999998"/>
    <n v="264.33999599999999"/>
    <n v="264.41000400000001"/>
    <n v="264.41000400000001"/>
    <n v="1334400"/>
    <s v="COST"/>
    <x v="1"/>
    <s v="&gt;=$100.00"/>
    <n v="100"/>
    <n v="0.125"/>
    <n v="225"/>
    <n v="475938.00720000011"/>
    <s v="COST"/>
    <s v="Costco Wholesale Corp."/>
    <s v="Consumer Staples"/>
    <s v="Hypermarkets &amp; Super Centers"/>
    <s v="Issaquah, Washington"/>
    <d v="1993-10-01T00:00:00"/>
    <n v="909832"/>
    <m/>
  </r>
  <r>
    <d v="2019-06-26T00:00:00"/>
    <s v="COST"/>
    <s v="sell"/>
    <n v="1700"/>
    <n v="19"/>
    <s v="2019-06-26"/>
    <n v="266.45001200000002"/>
    <n v="266.82000699999998"/>
    <n v="264.33999599999999"/>
    <n v="264.41000400000001"/>
    <n v="264.41000400000001"/>
    <n v="1334400"/>
    <s v="COST"/>
    <x v="0"/>
    <s v="&gt;=$100.00"/>
    <n v="100"/>
    <n v="0.125"/>
    <n v="212.5"/>
    <n v="449497.00679999997"/>
    <s v="COST"/>
    <s v="Costco Wholesale Corp."/>
    <s v="Consumer Staples"/>
    <s v="Hypermarkets &amp; Super Centers"/>
    <s v="Issaquah, Washington"/>
    <d v="1993-10-01T00:00:00"/>
    <n v="909832"/>
    <m/>
  </r>
  <r>
    <d v="2019-06-26T00:00:00"/>
    <s v="COST"/>
    <s v="buy"/>
    <n v="900"/>
    <n v="12"/>
    <s v="2019-06-26"/>
    <n v="266.45001200000002"/>
    <n v="266.82000699999998"/>
    <n v="264.33999599999999"/>
    <n v="264.41000400000001"/>
    <n v="264.41000400000001"/>
    <n v="1334400"/>
    <s v="COST"/>
    <x v="11"/>
    <s v="&gt;=$100.00"/>
    <n v="100"/>
    <n v="0.125"/>
    <n v="112.5"/>
    <n v="237969.0036"/>
    <s v="COST"/>
    <s v="Costco Wholesale Corp."/>
    <s v="Consumer Staples"/>
    <s v="Hypermarkets &amp; Super Centers"/>
    <s v="Issaquah, Washington"/>
    <d v="1993-10-01T00:00:00"/>
    <n v="909832"/>
    <m/>
  </r>
  <r>
    <d v="2019-06-26T00:00:00"/>
    <s v="COST"/>
    <s v="sell"/>
    <n v="500"/>
    <n v="5"/>
    <s v="2019-06-26"/>
    <n v="266.45001200000002"/>
    <n v="266.82000699999998"/>
    <n v="264.33999599999999"/>
    <n v="264.41000400000001"/>
    <n v="264.41000400000001"/>
    <n v="1334400"/>
    <s v="COST"/>
    <x v="12"/>
    <s v="&gt;=$100.00"/>
    <n v="100"/>
    <n v="0.125"/>
    <n v="62.5"/>
    <n v="132205.00200000001"/>
    <s v="COST"/>
    <s v="Costco Wholesale Corp."/>
    <s v="Consumer Staples"/>
    <s v="Hypermarkets &amp; Super Centers"/>
    <s v="Issaquah, Washington"/>
    <d v="1993-10-01T00:00:00"/>
    <n v="909832"/>
    <m/>
  </r>
  <r>
    <d v="2019-06-27T00:00:00"/>
    <s v="COST"/>
    <s v="buy"/>
    <n v="200"/>
    <n v="2"/>
    <s v="2019-06-27"/>
    <n v="264.89999399999999"/>
    <n v="266.48001099999999"/>
    <n v="262.98998999999998"/>
    <n v="265.57998700000002"/>
    <n v="265.57998700000002"/>
    <n v="1122900"/>
    <s v="COST"/>
    <x v="10"/>
    <s v="&gt;=$100.00"/>
    <n v="100"/>
    <n v="0.125"/>
    <n v="25"/>
    <n v="53115.9974"/>
    <s v="COST"/>
    <s v="Costco Wholesale Corp."/>
    <s v="Consumer Staples"/>
    <s v="Hypermarkets &amp; Super Centers"/>
    <s v="Issaquah, Washington"/>
    <d v="1993-10-01T00:00:00"/>
    <n v="909832"/>
    <m/>
  </r>
  <r>
    <d v="2019-06-27T00:00:00"/>
    <s v="COST"/>
    <s v="buy"/>
    <n v="700"/>
    <n v="16"/>
    <s v="2019-06-27"/>
    <n v="264.89999399999999"/>
    <n v="266.48001099999999"/>
    <n v="262.98998999999998"/>
    <n v="265.57998700000002"/>
    <n v="265.57998700000002"/>
    <n v="1122900"/>
    <s v="COST"/>
    <x v="8"/>
    <s v="&gt;=$100.00"/>
    <n v="100"/>
    <n v="0.125"/>
    <n v="87.5"/>
    <n v="185905.9909"/>
    <s v="COST"/>
    <s v="Costco Wholesale Corp."/>
    <s v="Consumer Staples"/>
    <s v="Hypermarkets &amp; Super Centers"/>
    <s v="Issaquah, Washington"/>
    <d v="1993-10-01T00:00:00"/>
    <n v="909832"/>
    <m/>
  </r>
  <r>
    <d v="2019-06-21T00:00:00"/>
    <s v="COST"/>
    <s v="sell"/>
    <n v="2600"/>
    <n v="17"/>
    <s v="2019-06-21"/>
    <n v="266.76998900000001"/>
    <n v="268.94000199999999"/>
    <n v="265.98998999999998"/>
    <n v="266.13000499999998"/>
    <n v="266.13000499999998"/>
    <n v="2964000"/>
    <s v="COST"/>
    <x v="17"/>
    <s v="&gt;=$100.00"/>
    <n v="100"/>
    <n v="0.125"/>
    <n v="325"/>
    <n v="691938.01299999992"/>
    <s v="COST"/>
    <s v="Costco Wholesale Corp."/>
    <s v="Consumer Staples"/>
    <s v="Hypermarkets &amp; Super Centers"/>
    <s v="Issaquah, Washington"/>
    <d v="1993-10-01T00:00:00"/>
    <n v="909832"/>
    <m/>
  </r>
  <r>
    <d v="2019-06-21T00:00:00"/>
    <s v="COST"/>
    <s v="sell"/>
    <n v="1000"/>
    <n v="12"/>
    <s v="2019-06-21"/>
    <n v="266.76998900000001"/>
    <n v="268.94000199999999"/>
    <n v="265.98998999999998"/>
    <n v="266.13000499999998"/>
    <n v="266.13000499999998"/>
    <n v="2964000"/>
    <s v="COST"/>
    <x v="11"/>
    <s v="&gt;=$100.00"/>
    <n v="100"/>
    <n v="0.125"/>
    <n v="125"/>
    <n v="266130.005"/>
    <s v="COST"/>
    <s v="Costco Wholesale Corp."/>
    <s v="Consumer Staples"/>
    <s v="Hypermarkets &amp; Super Centers"/>
    <s v="Issaquah, Washington"/>
    <d v="1993-10-01T00:00:00"/>
    <n v="909832"/>
    <m/>
  </r>
  <r>
    <d v="2019-06-25T00:00:00"/>
    <s v="COST"/>
    <s v="buy"/>
    <n v="1800"/>
    <n v="16"/>
    <s v="2019-06-25"/>
    <n v="266.709991"/>
    <n v="267.07998700000002"/>
    <n v="265.35998499999999"/>
    <n v="266.35998499999999"/>
    <n v="266.35998499999999"/>
    <n v="1182400"/>
    <s v="COST"/>
    <x v="8"/>
    <s v="&gt;=$100.00"/>
    <n v="100"/>
    <n v="0.125"/>
    <n v="225"/>
    <n v="479447.973"/>
    <s v="COST"/>
    <s v="Costco Wholesale Corp."/>
    <s v="Consumer Staples"/>
    <s v="Hypermarkets &amp; Super Centers"/>
    <s v="Issaquah, Washington"/>
    <d v="1993-10-01T00:00:00"/>
    <n v="909832"/>
    <m/>
  </r>
  <r>
    <d v="2019-06-25T00:00:00"/>
    <s v="COST"/>
    <s v="sell"/>
    <n v="1000"/>
    <n v="11"/>
    <s v="2019-06-25"/>
    <n v="266.709991"/>
    <n v="267.07998700000002"/>
    <n v="265.35998499999999"/>
    <n v="266.35998499999999"/>
    <n v="266.35998499999999"/>
    <n v="1182400"/>
    <s v="COST"/>
    <x v="1"/>
    <s v="&gt;=$100.00"/>
    <n v="100"/>
    <n v="0.125"/>
    <n v="125"/>
    <n v="266359.98499999999"/>
    <s v="COST"/>
    <s v="Costco Wholesale Corp."/>
    <s v="Consumer Staples"/>
    <s v="Hypermarkets &amp; Super Centers"/>
    <s v="Issaquah, Washington"/>
    <d v="1993-10-01T00:00:00"/>
    <n v="909832"/>
    <m/>
  </r>
  <r>
    <d v="2019-06-20T00:00:00"/>
    <s v="COST"/>
    <s v="buy"/>
    <n v="600"/>
    <n v="10"/>
    <s v="2019-06-20"/>
    <n v="265"/>
    <n v="267.790009"/>
    <n v="264.54998799999998"/>
    <n v="267.35000600000001"/>
    <n v="267.35000600000001"/>
    <n v="1745100"/>
    <s v="COST"/>
    <x v="2"/>
    <s v="&gt;=$100.00"/>
    <n v="100"/>
    <n v="0.125"/>
    <n v="75"/>
    <n v="160410.0036"/>
    <s v="COST"/>
    <s v="Costco Wholesale Corp."/>
    <s v="Consumer Staples"/>
    <s v="Hypermarkets &amp; Super Centers"/>
    <s v="Issaquah, Washington"/>
    <d v="1993-10-01T00:00:00"/>
    <n v="909832"/>
    <m/>
  </r>
  <r>
    <d v="2019-04-04T00:00:00"/>
    <s v="FLT"/>
    <s v="sell"/>
    <n v="1200"/>
    <n v="11"/>
    <s v="2019-04-04"/>
    <n v="250.259995"/>
    <n v="250.429993"/>
    <n v="246.720001"/>
    <n v="248.320007"/>
    <n v="248.320007"/>
    <n v="404400"/>
    <s v="FLT"/>
    <x v="1"/>
    <s v="&gt;=$100.00"/>
    <n v="100"/>
    <n v="0.125"/>
    <n v="150"/>
    <n v="297984.00839999999"/>
    <s v="FLT"/>
    <s v="FleetCor Technologies Inc"/>
    <s v="Information Technology"/>
    <s v="Data Processing &amp; Outsources Services"/>
    <s v="Norcross, Georgia"/>
    <d v="2018-06-20T00:00:00"/>
    <n v="1175454"/>
    <n v="2000"/>
  </r>
  <r>
    <d v="2019-04-04T00:00:00"/>
    <s v="FLT"/>
    <s v="sell"/>
    <n v="500"/>
    <n v="10"/>
    <s v="2019-04-04"/>
    <n v="250.259995"/>
    <n v="250.429993"/>
    <n v="246.720001"/>
    <n v="248.320007"/>
    <n v="248.320007"/>
    <n v="404400"/>
    <s v="FLT"/>
    <x v="2"/>
    <s v="&gt;=$100.00"/>
    <n v="100"/>
    <n v="0.125"/>
    <n v="62.5"/>
    <n v="124160.00350000001"/>
    <s v="FLT"/>
    <s v="FleetCor Technologies Inc"/>
    <s v="Information Technology"/>
    <s v="Data Processing &amp; Outsources Services"/>
    <s v="Norcross, Georgia"/>
    <d v="2018-06-20T00:00:00"/>
    <n v="1175454"/>
    <n v="2000"/>
  </r>
  <r>
    <d v="2019-04-04T00:00:00"/>
    <s v="FLT"/>
    <s v="sell"/>
    <n v="200"/>
    <n v="2"/>
    <s v="2019-04-04"/>
    <n v="250.259995"/>
    <n v="250.429993"/>
    <n v="246.720001"/>
    <n v="248.320007"/>
    <n v="248.320007"/>
    <n v="404400"/>
    <s v="FLT"/>
    <x v="10"/>
    <s v="&gt;=$100.00"/>
    <n v="100"/>
    <n v="0.125"/>
    <n v="25"/>
    <n v="49664.001400000001"/>
    <s v="FLT"/>
    <s v="FleetCor Technologies Inc"/>
    <s v="Information Technology"/>
    <s v="Data Processing &amp; Outsources Services"/>
    <s v="Norcross, Georgia"/>
    <d v="2018-06-20T00:00:00"/>
    <n v="1175454"/>
    <n v="2000"/>
  </r>
  <r>
    <d v="2019-04-04T00:00:00"/>
    <s v="FLT"/>
    <s v="sell"/>
    <n v="500"/>
    <n v="6"/>
    <s v="2019-04-04"/>
    <n v="250.259995"/>
    <n v="250.429993"/>
    <n v="246.720001"/>
    <n v="248.320007"/>
    <n v="248.320007"/>
    <n v="404400"/>
    <s v="FLT"/>
    <x v="5"/>
    <s v="&gt;=$100.00"/>
    <n v="100"/>
    <n v="0.125"/>
    <n v="62.5"/>
    <n v="124160.00350000001"/>
    <s v="FLT"/>
    <s v="FleetCor Technologies Inc"/>
    <s v="Information Technology"/>
    <s v="Data Processing &amp; Outsources Services"/>
    <s v="Norcross, Georgia"/>
    <d v="2018-06-20T00:00:00"/>
    <n v="1175454"/>
    <n v="2000"/>
  </r>
  <r>
    <d v="2019-04-04T00:00:00"/>
    <s v="FLT"/>
    <s v="sell"/>
    <n v="900"/>
    <n v="13"/>
    <s v="2019-04-04"/>
    <n v="250.259995"/>
    <n v="250.429993"/>
    <n v="246.720001"/>
    <n v="248.320007"/>
    <n v="248.320007"/>
    <n v="404400"/>
    <s v="FLT"/>
    <x v="13"/>
    <s v="&gt;=$100.00"/>
    <n v="100"/>
    <n v="0.125"/>
    <n v="112.5"/>
    <n v="223488.00630000001"/>
    <s v="FLT"/>
    <s v="FleetCor Technologies Inc"/>
    <s v="Information Technology"/>
    <s v="Data Processing &amp; Outsources Services"/>
    <s v="Norcross, Georgia"/>
    <d v="2018-06-20T00:00:00"/>
    <n v="1175454"/>
    <n v="2000"/>
  </r>
  <r>
    <d v="2019-05-07T00:00:00"/>
    <s v="FLT"/>
    <s v="sell"/>
    <n v="1100"/>
    <n v="11"/>
    <s v="2019-05-07"/>
    <n v="254.30999800000001"/>
    <n v="255.08000200000001"/>
    <n v="246.259995"/>
    <n v="248.66000399999999"/>
    <n v="248.66000399999999"/>
    <n v="732800"/>
    <s v="FLT"/>
    <x v="1"/>
    <s v="&gt;=$100.00"/>
    <n v="100"/>
    <n v="0.125"/>
    <n v="137.5"/>
    <n v="273526.00439999998"/>
    <s v="FLT"/>
    <s v="FleetCor Technologies Inc"/>
    <s v="Information Technology"/>
    <s v="Data Processing &amp; Outsources Services"/>
    <s v="Norcross, Georgia"/>
    <d v="2018-06-20T00:00:00"/>
    <n v="1175454"/>
    <n v="2000"/>
  </r>
  <r>
    <d v="2019-04-01T00:00:00"/>
    <s v="FLT"/>
    <s v="buy"/>
    <n v="700"/>
    <n v="7"/>
    <s v="2019-04-01"/>
    <n v="248.820007"/>
    <n v="250.820007"/>
    <n v="246.89999399999999"/>
    <n v="249.05999800000001"/>
    <n v="249.05999800000001"/>
    <n v="920300"/>
    <s v="FLT"/>
    <x v="7"/>
    <s v="&gt;=$100.00"/>
    <n v="100"/>
    <n v="0.125"/>
    <n v="87.5"/>
    <n v="174341.99859999999"/>
    <s v="FLT"/>
    <s v="FleetCor Technologies Inc"/>
    <s v="Information Technology"/>
    <s v="Data Processing &amp; Outsources Services"/>
    <s v="Norcross, Georgia"/>
    <d v="2018-06-20T00:00:00"/>
    <n v="1175454"/>
    <n v="2000"/>
  </r>
  <r>
    <d v="2019-04-01T00:00:00"/>
    <s v="FLT"/>
    <s v="buy"/>
    <n v="1500"/>
    <n v="16"/>
    <s v="2019-04-01"/>
    <n v="248.820007"/>
    <n v="250.820007"/>
    <n v="246.89999399999999"/>
    <n v="249.05999800000001"/>
    <n v="249.05999800000001"/>
    <n v="920300"/>
    <s v="FLT"/>
    <x v="8"/>
    <s v="&gt;=$100.00"/>
    <n v="100"/>
    <n v="0.125"/>
    <n v="187.5"/>
    <n v="373589.99699999997"/>
    <s v="FLT"/>
    <s v="FleetCor Technologies Inc"/>
    <s v="Information Technology"/>
    <s v="Data Processing &amp; Outsources Services"/>
    <s v="Norcross, Georgia"/>
    <d v="2018-06-20T00:00:00"/>
    <n v="1175454"/>
    <n v="2000"/>
  </r>
  <r>
    <d v="2019-04-11T00:00:00"/>
    <s v="FLT"/>
    <s v="buy"/>
    <n v="1100"/>
    <n v="10"/>
    <s v="2019-04-11"/>
    <n v="250.41999799999999"/>
    <n v="251.41999799999999"/>
    <n v="248.71000699999999"/>
    <n v="249.91999799999999"/>
    <n v="249.91999799999999"/>
    <n v="715100"/>
    <s v="FLT"/>
    <x v="2"/>
    <s v="&gt;=$100.00"/>
    <n v="100"/>
    <n v="0.125"/>
    <n v="137.5"/>
    <n v="274911.99780000001"/>
    <s v="FLT"/>
    <s v="FleetCor Technologies Inc"/>
    <s v="Information Technology"/>
    <s v="Data Processing &amp; Outsources Services"/>
    <s v="Norcross, Georgia"/>
    <d v="2018-06-20T00:00:00"/>
    <n v="1175454"/>
    <n v="2000"/>
  </r>
  <r>
    <d v="2019-04-11T00:00:00"/>
    <s v="FLT"/>
    <s v="sell"/>
    <n v="200"/>
    <n v="4"/>
    <s v="2019-04-11"/>
    <n v="250.41999799999999"/>
    <n v="251.41999799999999"/>
    <n v="248.71000699999999"/>
    <n v="249.91999799999999"/>
    <n v="249.91999799999999"/>
    <n v="715100"/>
    <s v="FLT"/>
    <x v="14"/>
    <s v="&gt;=$100.00"/>
    <n v="100"/>
    <n v="0.125"/>
    <n v="25"/>
    <n v="49983.999600000003"/>
    <s v="FLT"/>
    <s v="FleetCor Technologies Inc"/>
    <s v="Information Technology"/>
    <s v="Data Processing &amp; Outsources Services"/>
    <s v="Norcross, Georgia"/>
    <d v="2018-06-20T00:00:00"/>
    <n v="1175454"/>
    <n v="2000"/>
  </r>
  <r>
    <d v="2019-04-03T00:00:00"/>
    <s v="FLT"/>
    <s v="sell"/>
    <n v="400"/>
    <n v="5"/>
    <s v="2019-04-03"/>
    <n v="250.94000199999999"/>
    <n v="250.94000199999999"/>
    <n v="249.020004"/>
    <n v="249.970001"/>
    <n v="249.970001"/>
    <n v="531100"/>
    <s v="FLT"/>
    <x v="12"/>
    <s v="&gt;=$100.00"/>
    <n v="100"/>
    <n v="0.125"/>
    <n v="50"/>
    <n v="99988.000400000004"/>
    <s v="FLT"/>
    <s v="FleetCor Technologies Inc"/>
    <s v="Information Technology"/>
    <s v="Data Processing &amp; Outsources Services"/>
    <s v="Norcross, Georgia"/>
    <d v="2018-06-20T00:00:00"/>
    <n v="1175454"/>
    <n v="2000"/>
  </r>
  <r>
    <d v="2019-04-03T00:00:00"/>
    <s v="FLT"/>
    <s v="buy"/>
    <n v="1900"/>
    <n v="20"/>
    <s v="2019-04-03"/>
    <n v="250.94000199999999"/>
    <n v="250.94000199999999"/>
    <n v="249.020004"/>
    <n v="249.970001"/>
    <n v="249.970001"/>
    <n v="531100"/>
    <s v="FLT"/>
    <x v="15"/>
    <s v="&gt;=$100.00"/>
    <n v="100"/>
    <n v="0.125"/>
    <n v="237.5"/>
    <n v="474943.00189999997"/>
    <s v="FLT"/>
    <s v="FleetCor Technologies Inc"/>
    <s v="Information Technology"/>
    <s v="Data Processing &amp; Outsources Services"/>
    <s v="Norcross, Georgia"/>
    <d v="2018-06-20T00:00:00"/>
    <n v="1175454"/>
    <n v="2000"/>
  </r>
  <r>
    <d v="2019-04-02T00:00:00"/>
    <s v="FLT"/>
    <s v="buy"/>
    <n v="600"/>
    <n v="14"/>
    <s v="2019-04-02"/>
    <n v="250.64999399999999"/>
    <n v="251.05999800000001"/>
    <n v="248.470001"/>
    <n v="250.10000600000001"/>
    <n v="250.10000600000001"/>
    <n v="568700"/>
    <s v="FLT"/>
    <x v="16"/>
    <s v="&gt;=$100.00"/>
    <n v="100"/>
    <n v="0.125"/>
    <n v="75"/>
    <n v="150060.0036"/>
    <s v="FLT"/>
    <s v="FleetCor Technologies Inc"/>
    <s v="Information Technology"/>
    <s v="Data Processing &amp; Outsources Services"/>
    <s v="Norcross, Georgia"/>
    <d v="2018-06-20T00:00:00"/>
    <n v="1175454"/>
    <n v="2000"/>
  </r>
  <r>
    <d v="2019-04-02T00:00:00"/>
    <s v="FLT"/>
    <s v="buy"/>
    <n v="300"/>
    <n v="4"/>
    <s v="2019-04-02"/>
    <n v="250.64999399999999"/>
    <n v="251.05999800000001"/>
    <n v="248.470001"/>
    <n v="250.10000600000001"/>
    <n v="250.10000600000001"/>
    <n v="568700"/>
    <s v="FLT"/>
    <x v="14"/>
    <s v="&gt;=$100.00"/>
    <n v="100"/>
    <n v="0.125"/>
    <n v="37.5"/>
    <n v="75030.001799999998"/>
    <s v="FLT"/>
    <s v="FleetCor Technologies Inc"/>
    <s v="Information Technology"/>
    <s v="Data Processing &amp; Outsources Services"/>
    <s v="Norcross, Georgia"/>
    <d v="2018-06-20T00:00:00"/>
    <n v="1175454"/>
    <n v="2000"/>
  </r>
  <r>
    <d v="2019-04-02T00:00:00"/>
    <s v="FLT"/>
    <s v="sell"/>
    <n v="300"/>
    <n v="7"/>
    <s v="2019-04-02"/>
    <n v="250.64999399999999"/>
    <n v="251.05999800000001"/>
    <n v="248.470001"/>
    <n v="250.10000600000001"/>
    <n v="250.10000600000001"/>
    <n v="568700"/>
    <s v="FLT"/>
    <x v="7"/>
    <s v="&gt;=$100.00"/>
    <n v="100"/>
    <n v="0.125"/>
    <n v="37.5"/>
    <n v="75030.001799999998"/>
    <s v="FLT"/>
    <s v="FleetCor Technologies Inc"/>
    <s v="Information Technology"/>
    <s v="Data Processing &amp; Outsources Services"/>
    <s v="Norcross, Georgia"/>
    <d v="2018-06-20T00:00:00"/>
    <n v="1175454"/>
    <n v="2000"/>
  </r>
  <r>
    <d v="2019-04-10T00:00:00"/>
    <s v="FLT"/>
    <s v="sell"/>
    <n v="600"/>
    <n v="9"/>
    <s v="2019-04-10"/>
    <n v="250.89999399999999"/>
    <n v="252.33999600000001"/>
    <n v="249.88999899999999"/>
    <n v="250.14999399999999"/>
    <n v="250.14999399999999"/>
    <n v="313200"/>
    <s v="FLT"/>
    <x v="6"/>
    <s v="&gt;=$100.00"/>
    <n v="100"/>
    <n v="0.125"/>
    <n v="75"/>
    <n v="150089.9964"/>
    <s v="FLT"/>
    <s v="FleetCor Technologies Inc"/>
    <s v="Information Technology"/>
    <s v="Data Processing &amp; Outsources Services"/>
    <s v="Norcross, Georgia"/>
    <d v="2018-06-20T00:00:00"/>
    <n v="1175454"/>
    <n v="2000"/>
  </r>
  <r>
    <d v="2019-04-10T00:00:00"/>
    <s v="FLT"/>
    <s v="sell"/>
    <n v="1300"/>
    <n v="5"/>
    <s v="2019-04-10"/>
    <n v="250.89999399999999"/>
    <n v="252.33999600000001"/>
    <n v="249.88999899999999"/>
    <n v="250.14999399999999"/>
    <n v="250.14999399999999"/>
    <n v="313200"/>
    <s v="FLT"/>
    <x v="12"/>
    <s v="&gt;=$100.00"/>
    <n v="100"/>
    <n v="0.125"/>
    <n v="162.5"/>
    <n v="325194.99219999998"/>
    <s v="FLT"/>
    <s v="FleetCor Technologies Inc"/>
    <s v="Information Technology"/>
    <s v="Data Processing &amp; Outsources Services"/>
    <s v="Norcross, Georgia"/>
    <d v="2018-06-20T00:00:00"/>
    <n v="1175454"/>
    <n v="2000"/>
  </r>
  <r>
    <d v="2019-06-03T00:00:00"/>
    <s v="FLT"/>
    <s v="sell"/>
    <n v="1300"/>
    <n v="10"/>
    <s v="2019-06-03"/>
    <n v="259.02999899999998"/>
    <n v="260.26001000000002"/>
    <n v="248.929993"/>
    <n v="250.270004"/>
    <n v="250.270004"/>
    <n v="981200"/>
    <s v="FLT"/>
    <x v="2"/>
    <s v="&gt;=$100.00"/>
    <n v="100"/>
    <n v="0.125"/>
    <n v="162.5"/>
    <n v="325351.00520000001"/>
    <s v="FLT"/>
    <s v="FleetCor Technologies Inc"/>
    <s v="Information Technology"/>
    <s v="Data Processing &amp; Outsources Services"/>
    <s v="Norcross, Georgia"/>
    <d v="2018-06-20T00:00:00"/>
    <n v="1175454"/>
    <n v="2000"/>
  </r>
  <r>
    <d v="2019-06-03T00:00:00"/>
    <s v="FLT"/>
    <s v="sell"/>
    <n v="1200"/>
    <n v="6"/>
    <s v="2019-06-03"/>
    <n v="259.02999899999998"/>
    <n v="260.26001000000002"/>
    <n v="248.929993"/>
    <n v="250.270004"/>
    <n v="250.270004"/>
    <n v="981200"/>
    <s v="FLT"/>
    <x v="5"/>
    <s v="&gt;=$100.00"/>
    <n v="100"/>
    <n v="0.125"/>
    <n v="150"/>
    <n v="300324.0048"/>
    <s v="FLT"/>
    <s v="FleetCor Technologies Inc"/>
    <s v="Information Technology"/>
    <s v="Data Processing &amp; Outsources Services"/>
    <s v="Norcross, Georgia"/>
    <d v="2018-06-20T00:00:00"/>
    <n v="1175454"/>
    <n v="2000"/>
  </r>
  <r>
    <d v="2019-06-03T00:00:00"/>
    <s v="FLT"/>
    <s v="sell"/>
    <n v="2200"/>
    <n v="17"/>
    <s v="2019-06-03"/>
    <n v="259.02999899999998"/>
    <n v="260.26001000000002"/>
    <n v="248.929993"/>
    <n v="250.270004"/>
    <n v="250.270004"/>
    <n v="981200"/>
    <s v="FLT"/>
    <x v="17"/>
    <s v="&gt;=$100.00"/>
    <n v="100"/>
    <n v="0.125"/>
    <n v="275"/>
    <n v="550594.00879999995"/>
    <s v="FLT"/>
    <s v="FleetCor Technologies Inc"/>
    <s v="Information Technology"/>
    <s v="Data Processing &amp; Outsources Services"/>
    <s v="Norcross, Georgia"/>
    <d v="2018-06-20T00:00:00"/>
    <n v="1175454"/>
    <n v="2000"/>
  </r>
  <r>
    <d v="2019-04-09T00:00:00"/>
    <s v="FLT"/>
    <s v="buy"/>
    <n v="1100"/>
    <n v="20"/>
    <s v="2019-04-09"/>
    <n v="249.41999799999999"/>
    <n v="251.41000399999999"/>
    <n v="249.41999799999999"/>
    <n v="250.279999"/>
    <n v="250.279999"/>
    <n v="339600"/>
    <s v="FLT"/>
    <x v="15"/>
    <s v="&gt;=$100.00"/>
    <n v="100"/>
    <n v="0.125"/>
    <n v="137.5"/>
    <n v="275307.99890000001"/>
    <s v="FLT"/>
    <s v="FleetCor Technologies Inc"/>
    <s v="Information Technology"/>
    <s v="Data Processing &amp; Outsources Services"/>
    <s v="Norcross, Georgia"/>
    <d v="2018-06-20T00:00:00"/>
    <n v="1175454"/>
    <n v="2000"/>
  </r>
  <r>
    <d v="2019-04-09T00:00:00"/>
    <s v="FLT"/>
    <s v="buy"/>
    <n v="1100"/>
    <n v="11"/>
    <s v="2019-04-09"/>
    <n v="249.41999799999999"/>
    <n v="251.41000399999999"/>
    <n v="249.41999799999999"/>
    <n v="250.279999"/>
    <n v="250.279999"/>
    <n v="339600"/>
    <s v="FLT"/>
    <x v="1"/>
    <s v="&gt;=$100.00"/>
    <n v="100"/>
    <n v="0.125"/>
    <n v="137.5"/>
    <n v="275307.99890000001"/>
    <s v="FLT"/>
    <s v="FleetCor Technologies Inc"/>
    <s v="Information Technology"/>
    <s v="Data Processing &amp; Outsources Services"/>
    <s v="Norcross, Georgia"/>
    <d v="2018-06-20T00:00:00"/>
    <n v="1175454"/>
    <n v="2000"/>
  </r>
  <r>
    <d v="2019-04-05T00:00:00"/>
    <s v="FLT"/>
    <s v="sell"/>
    <n v="800"/>
    <n v="6"/>
    <s v="2019-04-05"/>
    <n v="249.33000200000001"/>
    <n v="250.88000500000001"/>
    <n v="248.46000699999999"/>
    <n v="250.30999800000001"/>
    <n v="250.30999800000001"/>
    <n v="402500"/>
    <s v="FLT"/>
    <x v="5"/>
    <s v="&gt;=$100.00"/>
    <n v="100"/>
    <n v="0.125"/>
    <n v="100"/>
    <n v="200247.99840000001"/>
    <s v="FLT"/>
    <s v="FleetCor Technologies Inc"/>
    <s v="Information Technology"/>
    <s v="Data Processing &amp; Outsources Services"/>
    <s v="Norcross, Georgia"/>
    <d v="2018-06-20T00:00:00"/>
    <n v="1175454"/>
    <n v="2000"/>
  </r>
  <r>
    <d v="2019-04-05T00:00:00"/>
    <s v="FLT"/>
    <s v="sell"/>
    <n v="3800"/>
    <n v="18"/>
    <s v="2019-04-05"/>
    <n v="249.33000200000001"/>
    <n v="250.88000500000001"/>
    <n v="248.46000699999999"/>
    <n v="250.30999800000001"/>
    <n v="250.30999800000001"/>
    <n v="402500"/>
    <s v="FLT"/>
    <x v="18"/>
    <s v="&gt;=$100.00"/>
    <n v="100"/>
    <n v="0.125"/>
    <n v="475"/>
    <n v="951177.99239999999"/>
    <s v="FLT"/>
    <s v="FleetCor Technologies Inc"/>
    <s v="Information Technology"/>
    <s v="Data Processing &amp; Outsources Services"/>
    <s v="Norcross, Georgia"/>
    <d v="2018-06-20T00:00:00"/>
    <n v="1175454"/>
    <n v="2000"/>
  </r>
  <r>
    <d v="2019-04-08T00:00:00"/>
    <s v="FLT"/>
    <s v="buy"/>
    <n v="800"/>
    <n v="8"/>
    <s v="2019-04-08"/>
    <n v="250.179993"/>
    <n v="251.009995"/>
    <n v="247.86000100000001"/>
    <n v="250.88000500000001"/>
    <n v="250.88000500000001"/>
    <n v="220100"/>
    <s v="FLT"/>
    <x v="4"/>
    <s v="&gt;=$100.00"/>
    <n v="100"/>
    <n v="0.125"/>
    <n v="100"/>
    <n v="200704.00399999999"/>
    <s v="FLT"/>
    <s v="FleetCor Technologies Inc"/>
    <s v="Information Technology"/>
    <s v="Data Processing &amp; Outsources Services"/>
    <s v="Norcross, Georgia"/>
    <d v="2018-06-20T00:00:00"/>
    <n v="1175454"/>
    <n v="2000"/>
  </r>
  <r>
    <d v="2019-04-17T00:00:00"/>
    <s v="FLT"/>
    <s v="sell"/>
    <n v="2700"/>
    <n v="15"/>
    <s v="2019-04-17"/>
    <n v="252.449997"/>
    <n v="253.60000600000001"/>
    <n v="250.63999899999999"/>
    <n v="251.16999799999999"/>
    <n v="251.16999799999999"/>
    <n v="370300"/>
    <s v="FLT"/>
    <x v="9"/>
    <s v="&gt;=$100.00"/>
    <n v="100"/>
    <n v="0.125"/>
    <n v="337.5"/>
    <n v="678158.99459999998"/>
    <s v="FLT"/>
    <s v="FleetCor Technologies Inc"/>
    <s v="Information Technology"/>
    <s v="Data Processing &amp; Outsources Services"/>
    <s v="Norcross, Georgia"/>
    <d v="2018-06-20T00:00:00"/>
    <n v="1175454"/>
    <n v="2000"/>
  </r>
  <r>
    <d v="2019-04-12T00:00:00"/>
    <s v="FLT"/>
    <s v="sell"/>
    <n v="1000"/>
    <n v="9"/>
    <s v="2019-04-12"/>
    <n v="251.36000100000001"/>
    <n v="251.800003"/>
    <n v="249.550003"/>
    <n v="251.38000500000001"/>
    <n v="251.38000500000001"/>
    <n v="309700"/>
    <s v="FLT"/>
    <x v="6"/>
    <s v="&gt;=$100.00"/>
    <n v="100"/>
    <n v="0.125"/>
    <n v="125"/>
    <n v="251380.005"/>
    <s v="FLT"/>
    <s v="FleetCor Technologies Inc"/>
    <s v="Information Technology"/>
    <s v="Data Processing &amp; Outsources Services"/>
    <s v="Norcross, Georgia"/>
    <d v="2018-06-20T00:00:00"/>
    <n v="1175454"/>
    <n v="2000"/>
  </r>
  <r>
    <d v="2019-04-12T00:00:00"/>
    <s v="FLT"/>
    <s v="sell"/>
    <n v="1300"/>
    <n v="20"/>
    <s v="2019-04-12"/>
    <n v="251.36000100000001"/>
    <n v="251.800003"/>
    <n v="249.550003"/>
    <n v="251.38000500000001"/>
    <n v="251.38000500000001"/>
    <n v="309700"/>
    <s v="FLT"/>
    <x v="15"/>
    <s v="&gt;=$100.00"/>
    <n v="100"/>
    <n v="0.125"/>
    <n v="162.5"/>
    <n v="326794.00650000002"/>
    <s v="FLT"/>
    <s v="FleetCor Technologies Inc"/>
    <s v="Information Technology"/>
    <s v="Data Processing &amp; Outsources Services"/>
    <s v="Norcross, Georgia"/>
    <d v="2018-06-20T00:00:00"/>
    <n v="1175454"/>
    <n v="2000"/>
  </r>
  <r>
    <d v="2019-04-12T00:00:00"/>
    <s v="FLT"/>
    <s v="buy"/>
    <n v="1200"/>
    <n v="18"/>
    <s v="2019-04-12"/>
    <n v="251.36000100000001"/>
    <n v="251.800003"/>
    <n v="249.550003"/>
    <n v="251.38000500000001"/>
    <n v="251.38000500000001"/>
    <n v="309700"/>
    <s v="FLT"/>
    <x v="18"/>
    <s v="&gt;=$100.00"/>
    <n v="100"/>
    <n v="0.125"/>
    <n v="150"/>
    <n v="301656.00599999999"/>
    <s v="FLT"/>
    <s v="FleetCor Technologies Inc"/>
    <s v="Information Technology"/>
    <s v="Data Processing &amp; Outsources Services"/>
    <s v="Norcross, Georgia"/>
    <d v="2018-06-20T00:00:00"/>
    <n v="1175454"/>
    <n v="2000"/>
  </r>
  <r>
    <d v="2019-04-18T00:00:00"/>
    <s v="FLT"/>
    <s v="sell"/>
    <n v="900"/>
    <n v="18"/>
    <s v="2019-04-18"/>
    <n v="250.770004"/>
    <n v="251.509995"/>
    <n v="248.61999499999999"/>
    <n v="251.41999799999999"/>
    <n v="251.41999799999999"/>
    <n v="413600"/>
    <s v="FLT"/>
    <x v="18"/>
    <s v="&gt;=$100.00"/>
    <n v="100"/>
    <n v="0.125"/>
    <n v="112.5"/>
    <n v="226277.9982"/>
    <s v="FLT"/>
    <s v="FleetCor Technologies Inc"/>
    <s v="Information Technology"/>
    <s v="Data Processing &amp; Outsources Services"/>
    <s v="Norcross, Georgia"/>
    <d v="2018-06-20T00:00:00"/>
    <n v="1175454"/>
    <n v="2000"/>
  </r>
  <r>
    <d v="2019-04-18T00:00:00"/>
    <s v="FLT"/>
    <s v="sell"/>
    <n v="300"/>
    <n v="4"/>
    <s v="2019-04-18"/>
    <n v="250.770004"/>
    <n v="251.509995"/>
    <n v="248.61999499999999"/>
    <n v="251.41999799999999"/>
    <n v="251.41999799999999"/>
    <n v="413600"/>
    <s v="FLT"/>
    <x v="14"/>
    <s v="&gt;=$100.00"/>
    <n v="100"/>
    <n v="0.125"/>
    <n v="37.5"/>
    <n v="75425.999400000001"/>
    <s v="FLT"/>
    <s v="FleetCor Technologies Inc"/>
    <s v="Information Technology"/>
    <s v="Data Processing &amp; Outsources Services"/>
    <s v="Norcross, Georgia"/>
    <d v="2018-06-20T00:00:00"/>
    <n v="1175454"/>
    <n v="2000"/>
  </r>
  <r>
    <d v="2019-04-15T00:00:00"/>
    <s v="FLT"/>
    <s v="buy"/>
    <n v="800"/>
    <n v="14"/>
    <s v="2019-04-15"/>
    <n v="251.75"/>
    <n v="252.66000399999999"/>
    <n v="250.279999"/>
    <n v="251.570007"/>
    <n v="251.570007"/>
    <n v="337400"/>
    <s v="FLT"/>
    <x v="16"/>
    <s v="&gt;=$100.00"/>
    <n v="100"/>
    <n v="0.125"/>
    <n v="100"/>
    <n v="201256.0056"/>
    <s v="FLT"/>
    <s v="FleetCor Technologies Inc"/>
    <s v="Information Technology"/>
    <s v="Data Processing &amp; Outsources Services"/>
    <s v="Norcross, Georgia"/>
    <d v="2018-06-20T00:00:00"/>
    <n v="1175454"/>
    <n v="2000"/>
  </r>
  <r>
    <d v="2019-06-05T00:00:00"/>
    <s v="FLT"/>
    <s v="sell"/>
    <n v="300"/>
    <n v="1"/>
    <s v="2019-06-05"/>
    <n v="258.64001500000001"/>
    <n v="263.13000499999998"/>
    <n v="250.770004"/>
    <n v="251.64999399999999"/>
    <n v="251.64999399999999"/>
    <n v="1582800"/>
    <s v="FLT"/>
    <x v="19"/>
    <s v="&gt;=$100.00"/>
    <n v="100"/>
    <n v="0.125"/>
    <n v="37.5"/>
    <n v="75494.998200000002"/>
    <s v="FLT"/>
    <s v="FleetCor Technologies Inc"/>
    <s v="Information Technology"/>
    <s v="Data Processing &amp; Outsources Services"/>
    <s v="Norcross, Georgia"/>
    <d v="2018-06-20T00:00:00"/>
    <n v="1175454"/>
    <n v="2000"/>
  </r>
  <r>
    <d v="2019-06-05T00:00:00"/>
    <s v="FLT"/>
    <s v="sell"/>
    <n v="300"/>
    <n v="12"/>
    <s v="2019-06-05"/>
    <n v="258.64001500000001"/>
    <n v="263.13000499999998"/>
    <n v="250.770004"/>
    <n v="251.64999399999999"/>
    <n v="251.64999399999999"/>
    <n v="1582800"/>
    <s v="FLT"/>
    <x v="11"/>
    <s v="&gt;=$100.00"/>
    <n v="100"/>
    <n v="0.125"/>
    <n v="37.5"/>
    <n v="75494.998200000002"/>
    <s v="FLT"/>
    <s v="FleetCor Technologies Inc"/>
    <s v="Information Technology"/>
    <s v="Data Processing &amp; Outsources Services"/>
    <s v="Norcross, Georgia"/>
    <d v="2018-06-20T00:00:00"/>
    <n v="1175454"/>
    <n v="2000"/>
  </r>
  <r>
    <d v="2019-04-16T00:00:00"/>
    <s v="FLT"/>
    <s v="buy"/>
    <n v="400"/>
    <n v="3"/>
    <s v="2019-04-16"/>
    <n v="252.970001"/>
    <n v="253.96000699999999"/>
    <n v="251.220001"/>
    <n v="252.08999600000001"/>
    <n v="252.08999600000001"/>
    <n v="264800"/>
    <s v="FLT"/>
    <x v="3"/>
    <s v="&gt;=$100.00"/>
    <n v="100"/>
    <n v="0.125"/>
    <n v="50"/>
    <n v="100835.9984"/>
    <s v="FLT"/>
    <s v="FleetCor Technologies Inc"/>
    <s v="Information Technology"/>
    <s v="Data Processing &amp; Outsources Services"/>
    <s v="Norcross, Georgia"/>
    <d v="2018-06-20T00:00:00"/>
    <n v="1175454"/>
    <n v="2000"/>
  </r>
  <r>
    <d v="2019-04-22T00:00:00"/>
    <s v="FLT"/>
    <s v="sell"/>
    <n v="900"/>
    <n v="13"/>
    <s v="2019-04-22"/>
    <n v="249.83000200000001"/>
    <n v="252.85000600000001"/>
    <n v="249.83000200000001"/>
    <n v="252.5"/>
    <n v="252.5"/>
    <n v="359000"/>
    <s v="FLT"/>
    <x v="13"/>
    <s v="&gt;=$100.00"/>
    <n v="100"/>
    <n v="0.125"/>
    <n v="112.5"/>
    <n v="227250"/>
    <s v="FLT"/>
    <s v="FleetCor Technologies Inc"/>
    <s v="Information Technology"/>
    <s v="Data Processing &amp; Outsources Services"/>
    <s v="Norcross, Georgia"/>
    <d v="2018-06-20T00:00:00"/>
    <n v="1175454"/>
    <n v="2000"/>
  </r>
  <r>
    <d v="2019-06-04T00:00:00"/>
    <s v="FLT"/>
    <s v="sell"/>
    <n v="500"/>
    <n v="9"/>
    <s v="2019-06-04"/>
    <n v="252.71000699999999"/>
    <n v="253.979996"/>
    <n v="248.94000199999999"/>
    <n v="253.64999399999999"/>
    <n v="253.64999399999999"/>
    <n v="979500"/>
    <s v="FLT"/>
    <x v="6"/>
    <s v="&gt;=$100.00"/>
    <n v="100"/>
    <n v="0.125"/>
    <n v="62.5"/>
    <n v="126824.997"/>
    <s v="FLT"/>
    <s v="FleetCor Technologies Inc"/>
    <s v="Information Technology"/>
    <s v="Data Processing &amp; Outsources Services"/>
    <s v="Norcross, Georgia"/>
    <d v="2018-06-20T00:00:00"/>
    <n v="1175454"/>
    <n v="2000"/>
  </r>
  <r>
    <d v="2019-06-04T00:00:00"/>
    <s v="FLT"/>
    <s v="sell"/>
    <n v="900"/>
    <n v="14"/>
    <s v="2019-06-04"/>
    <n v="252.71000699999999"/>
    <n v="253.979996"/>
    <n v="248.94000199999999"/>
    <n v="253.64999399999999"/>
    <n v="253.64999399999999"/>
    <n v="979500"/>
    <s v="FLT"/>
    <x v="16"/>
    <s v="&gt;=$100.00"/>
    <n v="100"/>
    <n v="0.125"/>
    <n v="112.5"/>
    <n v="228284.99460000001"/>
    <s v="FLT"/>
    <s v="FleetCor Technologies Inc"/>
    <s v="Information Technology"/>
    <s v="Data Processing &amp; Outsources Services"/>
    <s v="Norcross, Georgia"/>
    <d v="2018-06-20T00:00:00"/>
    <n v="1175454"/>
    <n v="2000"/>
  </r>
  <r>
    <d v="2019-04-24T00:00:00"/>
    <s v="FLT"/>
    <s v="sell"/>
    <n v="900"/>
    <n v="11"/>
    <s v="2019-04-24"/>
    <n v="256.51998900000001"/>
    <n v="257.67999300000002"/>
    <n v="255.699997"/>
    <n v="256.33999599999999"/>
    <n v="256.33999599999999"/>
    <n v="343100"/>
    <s v="FLT"/>
    <x v="1"/>
    <s v="&gt;=$100.00"/>
    <n v="100"/>
    <n v="0.125"/>
    <n v="112.5"/>
    <n v="230705.9964"/>
    <s v="FLT"/>
    <s v="FleetCor Technologies Inc"/>
    <s v="Information Technology"/>
    <s v="Data Processing &amp; Outsources Services"/>
    <s v="Norcross, Georgia"/>
    <d v="2018-06-20T00:00:00"/>
    <n v="1175454"/>
    <n v="2000"/>
  </r>
  <r>
    <d v="2019-05-06T00:00:00"/>
    <s v="FLT"/>
    <s v="sell"/>
    <n v="2100"/>
    <n v="20"/>
    <s v="2019-05-06"/>
    <n v="253.050003"/>
    <n v="257.22000100000002"/>
    <n v="252.41000399999999"/>
    <n v="256.63000499999998"/>
    <n v="256.63000499999998"/>
    <n v="344200"/>
    <s v="FLT"/>
    <x v="15"/>
    <s v="&gt;=$100.00"/>
    <n v="100"/>
    <n v="0.125"/>
    <n v="262.5"/>
    <n v="538923.01049999997"/>
    <s v="FLT"/>
    <s v="FleetCor Technologies Inc"/>
    <s v="Information Technology"/>
    <s v="Data Processing &amp; Outsources Services"/>
    <s v="Norcross, Georgia"/>
    <d v="2018-06-20T00:00:00"/>
    <n v="1175454"/>
    <n v="2000"/>
  </r>
  <r>
    <d v="2019-04-23T00:00:00"/>
    <s v="FLT"/>
    <s v="buy"/>
    <n v="900"/>
    <n v="12"/>
    <s v="2019-04-23"/>
    <n v="253.94000199999999"/>
    <n v="257.17999300000002"/>
    <n v="252.39999399999999"/>
    <n v="256.67001299999998"/>
    <n v="256.67001299999998"/>
    <n v="326600"/>
    <s v="FLT"/>
    <x v="11"/>
    <s v="&gt;=$100.00"/>
    <n v="100"/>
    <n v="0.125"/>
    <n v="112.5"/>
    <n v="231003.0117"/>
    <s v="FLT"/>
    <s v="FleetCor Technologies Inc"/>
    <s v="Information Technology"/>
    <s v="Data Processing &amp; Outsources Services"/>
    <s v="Norcross, Georgia"/>
    <d v="2018-06-20T00:00:00"/>
    <n v="1175454"/>
    <n v="2000"/>
  </r>
  <r>
    <d v="2019-05-02T00:00:00"/>
    <s v="FLT"/>
    <s v="buy"/>
    <n v="1300"/>
    <n v="17"/>
    <s v="2019-05-02"/>
    <n v="257.11999500000002"/>
    <n v="258.85998499999999"/>
    <n v="255.320007"/>
    <n v="256.83999599999999"/>
    <n v="256.83999599999999"/>
    <n v="458700"/>
    <s v="FLT"/>
    <x v="17"/>
    <s v="&gt;=$100.00"/>
    <n v="100"/>
    <n v="0.125"/>
    <n v="162.5"/>
    <n v="333891.99479999999"/>
    <s v="FLT"/>
    <s v="FleetCor Technologies Inc"/>
    <s v="Information Technology"/>
    <s v="Data Processing &amp; Outsources Services"/>
    <s v="Norcross, Georgia"/>
    <d v="2018-06-20T00:00:00"/>
    <n v="1175454"/>
    <n v="2000"/>
  </r>
  <r>
    <d v="2019-05-02T00:00:00"/>
    <s v="FLT"/>
    <s v="buy"/>
    <n v="2000"/>
    <n v="15"/>
    <s v="2019-05-02"/>
    <n v="257.11999500000002"/>
    <n v="258.85998499999999"/>
    <n v="255.320007"/>
    <n v="256.83999599999999"/>
    <n v="256.83999599999999"/>
    <n v="458700"/>
    <s v="FLT"/>
    <x v="9"/>
    <s v="&gt;=$100.00"/>
    <n v="100"/>
    <n v="0.125"/>
    <n v="250"/>
    <n v="513679.99200000003"/>
    <s v="FLT"/>
    <s v="FleetCor Technologies Inc"/>
    <s v="Information Technology"/>
    <s v="Data Processing &amp; Outsources Services"/>
    <s v="Norcross, Georgia"/>
    <d v="2018-06-20T00:00:00"/>
    <n v="1175454"/>
    <n v="2000"/>
  </r>
  <r>
    <d v="2019-05-02T00:00:00"/>
    <s v="FLT"/>
    <s v="sell"/>
    <n v="1200"/>
    <n v="14"/>
    <s v="2019-05-02"/>
    <n v="257.11999500000002"/>
    <n v="258.85998499999999"/>
    <n v="255.320007"/>
    <n v="256.83999599999999"/>
    <n v="256.83999599999999"/>
    <n v="458700"/>
    <s v="FLT"/>
    <x v="16"/>
    <s v="&gt;=$100.00"/>
    <n v="100"/>
    <n v="0.125"/>
    <n v="150"/>
    <n v="308207.9952"/>
    <s v="FLT"/>
    <s v="FleetCor Technologies Inc"/>
    <s v="Information Technology"/>
    <s v="Data Processing &amp; Outsources Services"/>
    <s v="Norcross, Georgia"/>
    <d v="2018-06-20T00:00:00"/>
    <n v="1175454"/>
    <n v="2000"/>
  </r>
  <r>
    <d v="2019-05-02T00:00:00"/>
    <s v="FLT"/>
    <s v="sell"/>
    <n v="1700"/>
    <n v="11"/>
    <s v="2019-05-02"/>
    <n v="257.11999500000002"/>
    <n v="258.85998499999999"/>
    <n v="255.320007"/>
    <n v="256.83999599999999"/>
    <n v="256.83999599999999"/>
    <n v="458700"/>
    <s v="FLT"/>
    <x v="1"/>
    <s v="&gt;=$100.00"/>
    <n v="100"/>
    <n v="0.125"/>
    <n v="212.5"/>
    <n v="436627.99320000003"/>
    <s v="FLT"/>
    <s v="FleetCor Technologies Inc"/>
    <s v="Information Technology"/>
    <s v="Data Processing &amp; Outsources Services"/>
    <s v="Norcross, Georgia"/>
    <d v="2018-06-20T00:00:00"/>
    <n v="1175454"/>
    <n v="2000"/>
  </r>
  <r>
    <d v="2019-05-02T00:00:00"/>
    <s v="FLT"/>
    <s v="buy"/>
    <n v="900"/>
    <n v="18"/>
    <s v="2019-05-02"/>
    <n v="257.11999500000002"/>
    <n v="258.85998499999999"/>
    <n v="255.320007"/>
    <n v="256.83999599999999"/>
    <n v="256.83999599999999"/>
    <n v="458700"/>
    <s v="FLT"/>
    <x v="18"/>
    <s v="&gt;=$100.00"/>
    <n v="100"/>
    <n v="0.125"/>
    <n v="112.5"/>
    <n v="231155.9964"/>
    <s v="FLT"/>
    <s v="FleetCor Technologies Inc"/>
    <s v="Information Technology"/>
    <s v="Data Processing &amp; Outsources Services"/>
    <s v="Norcross, Georgia"/>
    <d v="2018-06-20T00:00:00"/>
    <n v="1175454"/>
    <n v="2000"/>
  </r>
  <r>
    <d v="2019-05-02T00:00:00"/>
    <s v="FLT"/>
    <s v="sell"/>
    <n v="800"/>
    <n v="5"/>
    <s v="2019-05-02"/>
    <n v="257.11999500000002"/>
    <n v="258.85998499999999"/>
    <n v="255.320007"/>
    <n v="256.83999599999999"/>
    <n v="256.83999599999999"/>
    <n v="458700"/>
    <s v="FLT"/>
    <x v="12"/>
    <s v="&gt;=$100.00"/>
    <n v="100"/>
    <n v="0.125"/>
    <n v="100"/>
    <n v="205471.99679999999"/>
    <s v="FLT"/>
    <s v="FleetCor Technologies Inc"/>
    <s v="Information Technology"/>
    <s v="Data Processing &amp; Outsources Services"/>
    <s v="Norcross, Georgia"/>
    <d v="2018-06-20T00:00:00"/>
    <n v="1175454"/>
    <n v="2000"/>
  </r>
  <r>
    <d v="2019-05-13T00:00:00"/>
    <s v="FLT"/>
    <s v="buy"/>
    <n v="700"/>
    <n v="7"/>
    <s v="2019-05-13"/>
    <n v="256.540009"/>
    <n v="259.040009"/>
    <n v="255.80999800000001"/>
    <n v="257.08999599999999"/>
    <n v="257.08999599999999"/>
    <n v="590100"/>
    <s v="FLT"/>
    <x v="7"/>
    <s v="&gt;=$100.00"/>
    <n v="100"/>
    <n v="0.125"/>
    <n v="87.5"/>
    <n v="179962.99720000001"/>
    <s v="FLT"/>
    <s v="FleetCor Technologies Inc"/>
    <s v="Information Technology"/>
    <s v="Data Processing &amp; Outsources Services"/>
    <s v="Norcross, Georgia"/>
    <d v="2018-06-20T00:00:00"/>
    <n v="1175454"/>
    <n v="2000"/>
  </r>
  <r>
    <d v="2019-05-13T00:00:00"/>
    <s v="FLT"/>
    <s v="buy"/>
    <n v="600"/>
    <n v="10"/>
    <s v="2019-05-13"/>
    <n v="256.540009"/>
    <n v="259.040009"/>
    <n v="255.80999800000001"/>
    <n v="257.08999599999999"/>
    <n v="257.08999599999999"/>
    <n v="590100"/>
    <s v="FLT"/>
    <x v="2"/>
    <s v="&gt;=$100.00"/>
    <n v="100"/>
    <n v="0.125"/>
    <n v="75"/>
    <n v="154253.9976"/>
    <s v="FLT"/>
    <s v="FleetCor Technologies Inc"/>
    <s v="Information Technology"/>
    <s v="Data Processing &amp; Outsources Services"/>
    <s v="Norcross, Georgia"/>
    <d v="2018-06-20T00:00:00"/>
    <n v="1175454"/>
    <n v="2000"/>
  </r>
  <r>
    <d v="2019-05-01T00:00:00"/>
    <s v="FLT"/>
    <s v="sell"/>
    <n v="1100"/>
    <n v="18"/>
    <s v="2019-05-01"/>
    <n v="261.01998900000001"/>
    <n v="261.55999800000001"/>
    <n v="257.48998999999998"/>
    <n v="257.57000699999998"/>
    <n v="257.57000699999998"/>
    <n v="323100"/>
    <s v="FLT"/>
    <x v="18"/>
    <s v="&gt;=$100.00"/>
    <n v="100"/>
    <n v="0.125"/>
    <n v="137.5"/>
    <n v="283327.00770000002"/>
    <s v="FLT"/>
    <s v="FleetCor Technologies Inc"/>
    <s v="Information Technology"/>
    <s v="Data Processing &amp; Outsources Services"/>
    <s v="Norcross, Georgia"/>
    <d v="2018-06-20T00:00:00"/>
    <n v="1175454"/>
    <n v="2000"/>
  </r>
  <r>
    <d v="2019-05-01T00:00:00"/>
    <s v="FLT"/>
    <s v="buy"/>
    <n v="2400"/>
    <n v="19"/>
    <s v="2019-05-01"/>
    <n v="261.01998900000001"/>
    <n v="261.55999800000001"/>
    <n v="257.48998999999998"/>
    <n v="257.57000699999998"/>
    <n v="257.57000699999998"/>
    <n v="323100"/>
    <s v="FLT"/>
    <x v="0"/>
    <s v="&gt;=$100.00"/>
    <n v="100"/>
    <n v="0.125"/>
    <n v="300"/>
    <n v="618168.01679999998"/>
    <s v="FLT"/>
    <s v="FleetCor Technologies Inc"/>
    <s v="Information Technology"/>
    <s v="Data Processing &amp; Outsources Services"/>
    <s v="Norcross, Georgia"/>
    <d v="2018-06-20T00:00:00"/>
    <n v="1175454"/>
    <n v="2000"/>
  </r>
  <r>
    <d v="2019-05-01T00:00:00"/>
    <s v="FLT"/>
    <s v="sell"/>
    <n v="2100"/>
    <n v="17"/>
    <s v="2019-05-01"/>
    <n v="261.01998900000001"/>
    <n v="261.55999800000001"/>
    <n v="257.48998999999998"/>
    <n v="257.57000699999998"/>
    <n v="257.57000699999998"/>
    <n v="323100"/>
    <s v="FLT"/>
    <x v="17"/>
    <s v="&gt;=$100.00"/>
    <n v="100"/>
    <n v="0.125"/>
    <n v="262.5"/>
    <n v="540897.01469999994"/>
    <s v="FLT"/>
    <s v="FleetCor Technologies Inc"/>
    <s v="Information Technology"/>
    <s v="Data Processing &amp; Outsources Services"/>
    <s v="Norcross, Georgia"/>
    <d v="2018-06-20T00:00:00"/>
    <n v="1175454"/>
    <n v="2000"/>
  </r>
  <r>
    <d v="2019-05-03T00:00:00"/>
    <s v="FLT"/>
    <s v="buy"/>
    <n v="900"/>
    <n v="5"/>
    <s v="2019-05-03"/>
    <n v="258"/>
    <n v="258.98001099999999"/>
    <n v="256.92999300000002"/>
    <n v="257.75"/>
    <n v="257.75"/>
    <n v="255200"/>
    <s v="FLT"/>
    <x v="12"/>
    <s v="&gt;=$100.00"/>
    <n v="100"/>
    <n v="0.125"/>
    <n v="112.5"/>
    <n v="231975"/>
    <s v="FLT"/>
    <s v="FleetCor Technologies Inc"/>
    <s v="Information Technology"/>
    <s v="Data Processing &amp; Outsources Services"/>
    <s v="Norcross, Georgia"/>
    <d v="2018-06-20T00:00:00"/>
    <n v="1175454"/>
    <n v="2000"/>
  </r>
  <r>
    <d v="2019-05-03T00:00:00"/>
    <s v="FLT"/>
    <s v="buy"/>
    <n v="2000"/>
    <n v="16"/>
    <s v="2019-05-03"/>
    <n v="258"/>
    <n v="258.98001099999999"/>
    <n v="256.92999300000002"/>
    <n v="257.75"/>
    <n v="257.75"/>
    <n v="255200"/>
    <s v="FLT"/>
    <x v="8"/>
    <s v="&gt;=$100.00"/>
    <n v="100"/>
    <n v="0.125"/>
    <n v="250"/>
    <n v="515500"/>
    <s v="FLT"/>
    <s v="FleetCor Technologies Inc"/>
    <s v="Information Technology"/>
    <s v="Data Processing &amp; Outsources Services"/>
    <s v="Norcross, Georgia"/>
    <d v="2018-06-20T00:00:00"/>
    <n v="1175454"/>
    <n v="2000"/>
  </r>
  <r>
    <d v="2019-05-03T00:00:00"/>
    <s v="FLT"/>
    <s v="sell"/>
    <n v="3000"/>
    <n v="17"/>
    <s v="2019-05-03"/>
    <n v="258"/>
    <n v="258.98001099999999"/>
    <n v="256.92999300000002"/>
    <n v="257.75"/>
    <n v="257.75"/>
    <n v="255200"/>
    <s v="FLT"/>
    <x v="17"/>
    <s v="&gt;=$100.00"/>
    <n v="100"/>
    <n v="0.125"/>
    <n v="375"/>
    <n v="773250"/>
    <s v="FLT"/>
    <s v="FleetCor Technologies Inc"/>
    <s v="Information Technology"/>
    <s v="Data Processing &amp; Outsources Services"/>
    <s v="Norcross, Georgia"/>
    <d v="2018-06-20T00:00:00"/>
    <n v="1175454"/>
    <n v="2000"/>
  </r>
  <r>
    <d v="2019-04-26T00:00:00"/>
    <s v="FLT"/>
    <s v="sell"/>
    <n v="200"/>
    <n v="6"/>
    <s v="2019-04-26"/>
    <n v="257.52999899999998"/>
    <n v="258.23001099999999"/>
    <n v="256.209991"/>
    <n v="257.86999500000002"/>
    <n v="257.86999500000002"/>
    <n v="275600"/>
    <s v="FLT"/>
    <x v="5"/>
    <s v="&gt;=$100.00"/>
    <n v="100"/>
    <n v="0.125"/>
    <n v="25"/>
    <n v="51573.999000000003"/>
    <s v="FLT"/>
    <s v="FleetCor Technologies Inc"/>
    <s v="Information Technology"/>
    <s v="Data Processing &amp; Outsources Services"/>
    <s v="Norcross, Georgia"/>
    <d v="2018-06-20T00:00:00"/>
    <n v="1175454"/>
    <n v="2000"/>
  </r>
  <r>
    <d v="2019-04-26T00:00:00"/>
    <s v="FLT"/>
    <s v="buy"/>
    <n v="700"/>
    <n v="7"/>
    <s v="2019-04-26"/>
    <n v="257.52999899999998"/>
    <n v="258.23001099999999"/>
    <n v="256.209991"/>
    <n v="257.86999500000002"/>
    <n v="257.86999500000002"/>
    <n v="275600"/>
    <s v="FLT"/>
    <x v="7"/>
    <s v="&gt;=$100.00"/>
    <n v="100"/>
    <n v="0.125"/>
    <n v="87.5"/>
    <n v="180508.99650000001"/>
    <s v="FLT"/>
    <s v="FleetCor Technologies Inc"/>
    <s v="Information Technology"/>
    <s v="Data Processing &amp; Outsources Services"/>
    <s v="Norcross, Georgia"/>
    <d v="2018-06-20T00:00:00"/>
    <n v="1175454"/>
    <n v="2000"/>
  </r>
  <r>
    <d v="2019-05-31T00:00:00"/>
    <s v="FLT"/>
    <s v="sell"/>
    <n v="800"/>
    <n v="6"/>
    <s v="2019-05-31"/>
    <n v="256.88000499999998"/>
    <n v="259.73001099999999"/>
    <n v="256.41000400000001"/>
    <n v="258.209991"/>
    <n v="258.209991"/>
    <n v="622900"/>
    <s v="FLT"/>
    <x v="5"/>
    <s v="&gt;=$100.00"/>
    <n v="100"/>
    <n v="0.125"/>
    <n v="100"/>
    <n v="206567.99280000001"/>
    <s v="FLT"/>
    <s v="FleetCor Technologies Inc"/>
    <s v="Information Technology"/>
    <s v="Data Processing &amp; Outsources Services"/>
    <s v="Norcross, Georgia"/>
    <d v="2018-06-20T00:00:00"/>
    <n v="1175454"/>
    <n v="2000"/>
  </r>
  <r>
    <d v="2019-05-31T00:00:00"/>
    <s v="FLT"/>
    <s v="buy"/>
    <n v="2300"/>
    <n v="13"/>
    <s v="2019-05-31"/>
    <n v="256.88000499999998"/>
    <n v="259.73001099999999"/>
    <n v="256.41000400000001"/>
    <n v="258.209991"/>
    <n v="258.209991"/>
    <n v="622900"/>
    <s v="FLT"/>
    <x v="13"/>
    <s v="&gt;=$100.00"/>
    <n v="100"/>
    <n v="0.125"/>
    <n v="287.5"/>
    <n v="593882.97930000001"/>
    <s v="FLT"/>
    <s v="FleetCor Technologies Inc"/>
    <s v="Information Technology"/>
    <s v="Data Processing &amp; Outsources Services"/>
    <s v="Norcross, Georgia"/>
    <d v="2018-06-20T00:00:00"/>
    <n v="1175454"/>
    <n v="2000"/>
  </r>
  <r>
    <d v="2019-04-29T00:00:00"/>
    <s v="FLT"/>
    <s v="sell"/>
    <n v="1000"/>
    <n v="14"/>
    <s v="2019-04-29"/>
    <n v="258.76001000000002"/>
    <n v="260.95001200000002"/>
    <n v="258.14999399999999"/>
    <n v="260.22000100000002"/>
    <n v="260.22000100000002"/>
    <n v="429000"/>
    <s v="FLT"/>
    <x v="16"/>
    <s v="&gt;=$100.00"/>
    <n v="100"/>
    <n v="0.125"/>
    <n v="125"/>
    <n v="260220.00099999999"/>
    <s v="FLT"/>
    <s v="FleetCor Technologies Inc"/>
    <s v="Information Technology"/>
    <s v="Data Processing &amp; Outsources Services"/>
    <s v="Norcross, Georgia"/>
    <d v="2018-06-20T00:00:00"/>
    <n v="1175454"/>
    <n v="2000"/>
  </r>
  <r>
    <d v="2019-04-29T00:00:00"/>
    <s v="FLT"/>
    <s v="sell"/>
    <n v="700"/>
    <n v="15"/>
    <s v="2019-04-29"/>
    <n v="258.76001000000002"/>
    <n v="260.95001200000002"/>
    <n v="258.14999399999999"/>
    <n v="260.22000100000002"/>
    <n v="260.22000100000002"/>
    <n v="429000"/>
    <s v="FLT"/>
    <x v="9"/>
    <s v="&gt;=$100.00"/>
    <n v="100"/>
    <n v="0.125"/>
    <n v="87.5"/>
    <n v="182154.0007"/>
    <s v="FLT"/>
    <s v="FleetCor Technologies Inc"/>
    <s v="Information Technology"/>
    <s v="Data Processing &amp; Outsources Services"/>
    <s v="Norcross, Georgia"/>
    <d v="2018-06-20T00:00:00"/>
    <n v="1175454"/>
    <n v="2000"/>
  </r>
  <r>
    <d v="2019-05-30T00:00:00"/>
    <s v="FLT"/>
    <s v="buy"/>
    <n v="400"/>
    <n v="12"/>
    <s v="2019-05-30"/>
    <n v="260.66000400000001"/>
    <n v="263.44000199999999"/>
    <n v="259.47000100000002"/>
    <n v="260.69000199999999"/>
    <n v="260.69000199999999"/>
    <n v="712800"/>
    <s v="FLT"/>
    <x v="11"/>
    <s v="&gt;=$100.00"/>
    <n v="100"/>
    <n v="0.125"/>
    <n v="50"/>
    <n v="104276.00079999999"/>
    <s v="FLT"/>
    <s v="FleetCor Technologies Inc"/>
    <s v="Information Technology"/>
    <s v="Data Processing &amp; Outsources Services"/>
    <s v="Norcross, Georgia"/>
    <d v="2018-06-20T00:00:00"/>
    <n v="1175454"/>
    <n v="2000"/>
  </r>
  <r>
    <d v="2019-05-30T00:00:00"/>
    <s v="FLT"/>
    <s v="sell"/>
    <n v="300"/>
    <n v="4"/>
    <s v="2019-05-30"/>
    <n v="260.66000400000001"/>
    <n v="263.44000199999999"/>
    <n v="259.47000100000002"/>
    <n v="260.69000199999999"/>
    <n v="260.69000199999999"/>
    <n v="712800"/>
    <s v="FLT"/>
    <x v="14"/>
    <s v="&gt;=$100.00"/>
    <n v="100"/>
    <n v="0.125"/>
    <n v="37.5"/>
    <n v="78207.000599999999"/>
    <s v="FLT"/>
    <s v="FleetCor Technologies Inc"/>
    <s v="Information Technology"/>
    <s v="Data Processing &amp; Outsources Services"/>
    <s v="Norcross, Georgia"/>
    <d v="2018-06-20T00:00:00"/>
    <n v="1175454"/>
    <n v="2000"/>
  </r>
  <r>
    <d v="2019-05-30T00:00:00"/>
    <s v="FLT"/>
    <s v="buy"/>
    <n v="500"/>
    <n v="8"/>
    <s v="2019-05-30"/>
    <n v="260.66000400000001"/>
    <n v="263.44000199999999"/>
    <n v="259.47000100000002"/>
    <n v="260.69000199999999"/>
    <n v="260.69000199999999"/>
    <n v="712800"/>
    <s v="FLT"/>
    <x v="4"/>
    <s v="&gt;=$100.00"/>
    <n v="100"/>
    <n v="0.125"/>
    <n v="62.5"/>
    <n v="130345.001"/>
    <s v="FLT"/>
    <s v="FleetCor Technologies Inc"/>
    <s v="Information Technology"/>
    <s v="Data Processing &amp; Outsources Services"/>
    <s v="Norcross, Georgia"/>
    <d v="2018-06-20T00:00:00"/>
    <n v="1175454"/>
    <n v="2000"/>
  </r>
  <r>
    <d v="2019-05-30T00:00:00"/>
    <s v="FLT"/>
    <s v="sell"/>
    <n v="600"/>
    <n v="9"/>
    <s v="2019-05-30"/>
    <n v="260.66000400000001"/>
    <n v="263.44000199999999"/>
    <n v="259.47000100000002"/>
    <n v="260.69000199999999"/>
    <n v="260.69000199999999"/>
    <n v="712800"/>
    <s v="FLT"/>
    <x v="6"/>
    <s v="&gt;=$100.00"/>
    <n v="100"/>
    <n v="0.125"/>
    <n v="75"/>
    <n v="156414.0012"/>
    <s v="FLT"/>
    <s v="FleetCor Technologies Inc"/>
    <s v="Information Technology"/>
    <s v="Data Processing &amp; Outsources Services"/>
    <s v="Norcross, Georgia"/>
    <d v="2018-06-20T00:00:00"/>
    <n v="1175454"/>
    <n v="2000"/>
  </r>
  <r>
    <d v="2019-05-10T00:00:00"/>
    <s v="FLT"/>
    <s v="buy"/>
    <n v="1600"/>
    <n v="19"/>
    <s v="2019-05-10"/>
    <n v="263.92001299999998"/>
    <n v="265.86999500000002"/>
    <n v="260.10000600000001"/>
    <n v="263.63000499999998"/>
    <n v="263.63000499999998"/>
    <n v="1071900"/>
    <s v="FLT"/>
    <x v="0"/>
    <s v="&gt;=$100.00"/>
    <n v="100"/>
    <n v="0.125"/>
    <n v="200"/>
    <n v="421808.00799999997"/>
    <s v="FLT"/>
    <s v="FleetCor Technologies Inc"/>
    <s v="Information Technology"/>
    <s v="Data Processing &amp; Outsources Services"/>
    <s v="Norcross, Georgia"/>
    <d v="2018-06-20T00:00:00"/>
    <n v="1175454"/>
    <n v="2000"/>
  </r>
  <r>
    <d v="2019-05-10T00:00:00"/>
    <s v="FLT"/>
    <s v="sell"/>
    <n v="900"/>
    <n v="11"/>
    <s v="2019-05-10"/>
    <n v="263.92001299999998"/>
    <n v="265.86999500000002"/>
    <n v="260.10000600000001"/>
    <n v="263.63000499999998"/>
    <n v="263.63000499999998"/>
    <n v="1071900"/>
    <s v="FLT"/>
    <x v="1"/>
    <s v="&gt;=$100.00"/>
    <n v="100"/>
    <n v="0.125"/>
    <n v="112.5"/>
    <n v="237267.00450000001"/>
    <s v="FLT"/>
    <s v="FleetCor Technologies Inc"/>
    <s v="Information Technology"/>
    <s v="Data Processing &amp; Outsources Services"/>
    <s v="Norcross, Georgia"/>
    <d v="2018-06-20T00:00:00"/>
    <n v="1175454"/>
    <n v="2000"/>
  </r>
  <r>
    <d v="2019-05-10T00:00:00"/>
    <s v="FLT"/>
    <s v="sell"/>
    <n v="800"/>
    <n v="7"/>
    <s v="2019-05-10"/>
    <n v="263.92001299999998"/>
    <n v="265.86999500000002"/>
    <n v="260.10000600000001"/>
    <n v="263.63000499999998"/>
    <n v="263.63000499999998"/>
    <n v="1071900"/>
    <s v="FLT"/>
    <x v="7"/>
    <s v="&gt;=$100.00"/>
    <n v="100"/>
    <n v="0.125"/>
    <n v="100"/>
    <n v="210904.00399999999"/>
    <s v="FLT"/>
    <s v="FleetCor Technologies Inc"/>
    <s v="Information Technology"/>
    <s v="Data Processing &amp; Outsources Services"/>
    <s v="Norcross, Georgia"/>
    <d v="2018-06-20T00:00:00"/>
    <n v="1175454"/>
    <n v="2000"/>
  </r>
  <r>
    <d v="2019-05-15T00:00:00"/>
    <s v="FLT"/>
    <s v="buy"/>
    <n v="1500"/>
    <n v="14"/>
    <s v="2019-05-15"/>
    <n v="263.55999800000001"/>
    <n v="268.709991"/>
    <n v="263.23001099999999"/>
    <n v="264.17999300000002"/>
    <n v="264.17999300000002"/>
    <n v="611100"/>
    <s v="FLT"/>
    <x v="16"/>
    <s v="&gt;=$100.00"/>
    <n v="100"/>
    <n v="0.125"/>
    <n v="187.5"/>
    <n v="396269.98950000003"/>
    <s v="FLT"/>
    <s v="FleetCor Technologies Inc"/>
    <s v="Information Technology"/>
    <s v="Data Processing &amp; Outsources Services"/>
    <s v="Norcross, Georgia"/>
    <d v="2018-06-20T00:00:00"/>
    <n v="1175454"/>
    <n v="2000"/>
  </r>
  <r>
    <d v="2019-05-14T00:00:00"/>
    <s v="FLT"/>
    <s v="sell"/>
    <n v="600"/>
    <n v="5"/>
    <s v="2019-05-14"/>
    <n v="255"/>
    <n v="265.63000499999998"/>
    <n v="254.509995"/>
    <n v="264.63000499999998"/>
    <n v="264.63000499999998"/>
    <n v="667200"/>
    <s v="FLT"/>
    <x v="12"/>
    <s v="&gt;=$100.00"/>
    <n v="100"/>
    <n v="0.125"/>
    <n v="75"/>
    <n v="158778.003"/>
    <s v="FLT"/>
    <s v="FleetCor Technologies Inc"/>
    <s v="Information Technology"/>
    <s v="Data Processing &amp; Outsources Services"/>
    <s v="Norcross, Georgia"/>
    <d v="2018-06-20T00:00:00"/>
    <n v="1175454"/>
    <n v="2000"/>
  </r>
  <r>
    <d v="2019-05-09T00:00:00"/>
    <s v="FLT"/>
    <s v="sell"/>
    <n v="2000"/>
    <n v="16"/>
    <s v="2019-05-09"/>
    <n v="265.58999599999999"/>
    <n v="266.98998999999998"/>
    <n v="260.47000100000002"/>
    <n v="266.19000199999999"/>
    <n v="266.19000199999999"/>
    <n v="724000"/>
    <s v="FLT"/>
    <x v="8"/>
    <s v="&gt;=$100.00"/>
    <n v="100"/>
    <n v="0.125"/>
    <n v="250"/>
    <n v="532380.00399999996"/>
    <s v="FLT"/>
    <s v="FleetCor Technologies Inc"/>
    <s v="Information Technology"/>
    <s v="Data Processing &amp; Outsources Services"/>
    <s v="Norcross, Georgia"/>
    <d v="2018-06-20T00:00:00"/>
    <n v="1175454"/>
    <n v="2000"/>
  </r>
  <r>
    <d v="2019-05-09T00:00:00"/>
    <s v="FLT"/>
    <s v="buy"/>
    <n v="1800"/>
    <n v="14"/>
    <s v="2019-05-09"/>
    <n v="265.58999599999999"/>
    <n v="266.98998999999998"/>
    <n v="260.47000100000002"/>
    <n v="266.19000199999999"/>
    <n v="266.19000199999999"/>
    <n v="724000"/>
    <s v="FLT"/>
    <x v="16"/>
    <s v="&gt;=$100.00"/>
    <n v="100"/>
    <n v="0.125"/>
    <n v="225"/>
    <n v="479142.0036"/>
    <s v="FLT"/>
    <s v="FleetCor Technologies Inc"/>
    <s v="Information Technology"/>
    <s v="Data Processing &amp; Outsources Services"/>
    <s v="Norcross, Georgia"/>
    <d v="2018-06-20T00:00:00"/>
    <n v="1175454"/>
    <n v="2000"/>
  </r>
  <r>
    <d v="2019-05-09T00:00:00"/>
    <s v="FLT"/>
    <s v="buy"/>
    <n v="1600"/>
    <n v="15"/>
    <s v="2019-05-09"/>
    <n v="265.58999599999999"/>
    <n v="266.98998999999998"/>
    <n v="260.47000100000002"/>
    <n v="266.19000199999999"/>
    <n v="266.19000199999999"/>
    <n v="724000"/>
    <s v="FLT"/>
    <x v="9"/>
    <s v="&gt;=$100.00"/>
    <n v="100"/>
    <n v="0.125"/>
    <n v="200"/>
    <n v="425904.00319999998"/>
    <s v="FLT"/>
    <s v="FleetCor Technologies Inc"/>
    <s v="Information Technology"/>
    <s v="Data Processing &amp; Outsources Services"/>
    <s v="Norcross, Georgia"/>
    <d v="2018-06-20T00:00:00"/>
    <n v="1175454"/>
    <n v="2000"/>
  </r>
  <r>
    <d v="2019-05-09T00:00:00"/>
    <s v="FLT"/>
    <s v="sell"/>
    <n v="1000"/>
    <n v="19"/>
    <s v="2019-05-09"/>
    <n v="265.58999599999999"/>
    <n v="266.98998999999998"/>
    <n v="260.47000100000002"/>
    <n v="266.19000199999999"/>
    <n v="266.19000199999999"/>
    <n v="724000"/>
    <s v="FLT"/>
    <x v="0"/>
    <s v="&gt;=$100.00"/>
    <n v="100"/>
    <n v="0.125"/>
    <n v="125"/>
    <n v="266190.00199999998"/>
    <s v="FLT"/>
    <s v="FleetCor Technologies Inc"/>
    <s v="Information Technology"/>
    <s v="Data Processing &amp; Outsources Services"/>
    <s v="Norcross, Georgia"/>
    <d v="2018-06-20T00:00:00"/>
    <n v="1175454"/>
    <n v="2000"/>
  </r>
  <r>
    <d v="2019-05-08T00:00:00"/>
    <s v="FLT"/>
    <s v="buy"/>
    <n v="100"/>
    <n v="3"/>
    <s v="2019-05-08"/>
    <n v="250.320007"/>
    <n v="268.35000600000001"/>
    <n v="227.820007"/>
    <n v="266.19000199999999"/>
    <n v="266.19000199999999"/>
    <n v="1107000"/>
    <s v="FLT"/>
    <x v="3"/>
    <s v="&gt;=$100.00"/>
    <n v="100"/>
    <n v="0.125"/>
    <n v="12.5"/>
    <n v="26619.000199999999"/>
    <s v="FLT"/>
    <s v="FleetCor Technologies Inc"/>
    <s v="Information Technology"/>
    <s v="Data Processing &amp; Outsources Services"/>
    <s v="Norcross, Georgia"/>
    <d v="2018-06-20T00:00:00"/>
    <n v="1175454"/>
    <n v="2000"/>
  </r>
  <r>
    <d v="2019-05-23T00:00:00"/>
    <s v="FLT"/>
    <s v="sell"/>
    <n v="1700"/>
    <n v="10"/>
    <s v="2019-05-23"/>
    <n v="272.67999300000002"/>
    <n v="272.67999300000002"/>
    <n v="265.63000499999998"/>
    <n v="266.67001299999998"/>
    <n v="266.67001299999998"/>
    <n v="530400"/>
    <s v="FLT"/>
    <x v="2"/>
    <s v="&gt;=$100.00"/>
    <n v="100"/>
    <n v="0.125"/>
    <n v="212.5"/>
    <n v="453339.02209999989"/>
    <s v="FLT"/>
    <s v="FleetCor Technologies Inc"/>
    <s v="Information Technology"/>
    <s v="Data Processing &amp; Outsources Services"/>
    <s v="Norcross, Georgia"/>
    <d v="2018-06-20T00:00:00"/>
    <n v="1175454"/>
    <n v="2000"/>
  </r>
  <r>
    <d v="2019-05-23T00:00:00"/>
    <s v="FLT"/>
    <s v="sell"/>
    <n v="2000"/>
    <n v="16"/>
    <s v="2019-05-23"/>
    <n v="272.67999300000002"/>
    <n v="272.67999300000002"/>
    <n v="265.63000499999998"/>
    <n v="266.67001299999998"/>
    <n v="266.67001299999998"/>
    <n v="530400"/>
    <s v="FLT"/>
    <x v="8"/>
    <s v="&gt;=$100.00"/>
    <n v="100"/>
    <n v="0.125"/>
    <n v="250"/>
    <n v="533340.02599999995"/>
    <s v="FLT"/>
    <s v="FleetCor Technologies Inc"/>
    <s v="Information Technology"/>
    <s v="Data Processing &amp; Outsources Services"/>
    <s v="Norcross, Georgia"/>
    <d v="2018-06-20T00:00:00"/>
    <n v="1175454"/>
    <n v="2000"/>
  </r>
  <r>
    <d v="2019-06-11T00:00:00"/>
    <s v="FLT"/>
    <s v="buy"/>
    <n v="2100"/>
    <n v="15"/>
    <s v="2019-06-11"/>
    <n v="269.48001099999999"/>
    <n v="271.08999599999999"/>
    <n v="265.16000400000001"/>
    <n v="266.72000100000002"/>
    <n v="266.72000100000002"/>
    <n v="788000"/>
    <s v="FLT"/>
    <x v="9"/>
    <s v="&gt;=$100.00"/>
    <n v="100"/>
    <n v="0.125"/>
    <n v="262.5"/>
    <n v="560112.00210000004"/>
    <s v="FLT"/>
    <s v="FleetCor Technologies Inc"/>
    <s v="Information Technology"/>
    <s v="Data Processing &amp; Outsources Services"/>
    <s v="Norcross, Georgia"/>
    <d v="2018-06-20T00:00:00"/>
    <n v="1175454"/>
    <n v="2000"/>
  </r>
  <r>
    <d v="2019-06-11T00:00:00"/>
    <s v="FLT"/>
    <s v="sell"/>
    <n v="3200"/>
    <n v="20"/>
    <s v="2019-06-11"/>
    <n v="269.48001099999999"/>
    <n v="271.08999599999999"/>
    <n v="265.16000400000001"/>
    <n v="266.72000100000002"/>
    <n v="266.72000100000002"/>
    <n v="788000"/>
    <s v="FLT"/>
    <x v="15"/>
    <s v="&gt;=$100.00"/>
    <n v="100"/>
    <n v="0.125"/>
    <n v="400"/>
    <n v="853504.00320000004"/>
    <s v="FLT"/>
    <s v="FleetCor Technologies Inc"/>
    <s v="Information Technology"/>
    <s v="Data Processing &amp; Outsources Services"/>
    <s v="Norcross, Georgia"/>
    <d v="2018-06-20T00:00:00"/>
    <n v="1175454"/>
    <n v="2000"/>
  </r>
  <r>
    <d v="2019-06-11T00:00:00"/>
    <s v="FLT"/>
    <s v="sell"/>
    <n v="500"/>
    <n v="12"/>
    <s v="2019-06-11"/>
    <n v="269.48001099999999"/>
    <n v="271.08999599999999"/>
    <n v="265.16000400000001"/>
    <n v="266.72000100000002"/>
    <n v="266.72000100000002"/>
    <n v="788000"/>
    <s v="FLT"/>
    <x v="11"/>
    <s v="&gt;=$100.00"/>
    <n v="100"/>
    <n v="0.125"/>
    <n v="62.5"/>
    <n v="133360.00049999999"/>
    <s v="FLT"/>
    <s v="FleetCor Technologies Inc"/>
    <s v="Information Technology"/>
    <s v="Data Processing &amp; Outsources Services"/>
    <s v="Norcross, Georgia"/>
    <d v="2018-06-20T00:00:00"/>
    <n v="1175454"/>
    <n v="2000"/>
  </r>
  <r>
    <d v="2019-05-24T00:00:00"/>
    <s v="FLT"/>
    <s v="buy"/>
    <n v="900"/>
    <n v="12"/>
    <s v="2019-05-24"/>
    <n v="268.89001500000001"/>
    <n v="270.27999899999998"/>
    <n v="264.26001000000002"/>
    <n v="266.79998799999998"/>
    <n v="266.79998799999998"/>
    <n v="415400"/>
    <s v="FLT"/>
    <x v="11"/>
    <s v="&gt;=$100.00"/>
    <n v="100"/>
    <n v="0.125"/>
    <n v="112.5"/>
    <n v="240119.98920000001"/>
    <s v="FLT"/>
    <s v="FleetCor Technologies Inc"/>
    <s v="Information Technology"/>
    <s v="Data Processing &amp; Outsources Services"/>
    <s v="Norcross, Georgia"/>
    <d v="2018-06-20T00:00:00"/>
    <n v="1175454"/>
    <n v="2000"/>
  </r>
  <r>
    <d v="2019-06-12T00:00:00"/>
    <s v="FLT"/>
    <s v="sell"/>
    <n v="700"/>
    <n v="9"/>
    <s v="2019-06-12"/>
    <n v="266.88000499999998"/>
    <n v="269.07000699999998"/>
    <n v="265.66000400000001"/>
    <n v="267.459991"/>
    <n v="267.459991"/>
    <n v="377900"/>
    <s v="FLT"/>
    <x v="6"/>
    <s v="&gt;=$100.00"/>
    <n v="100"/>
    <n v="0.125"/>
    <n v="87.5"/>
    <n v="187221.99369999999"/>
    <s v="FLT"/>
    <s v="FleetCor Technologies Inc"/>
    <s v="Information Technology"/>
    <s v="Data Processing &amp; Outsources Services"/>
    <s v="Norcross, Georgia"/>
    <d v="2018-06-20T00:00:00"/>
    <n v="1175454"/>
    <n v="2000"/>
  </r>
  <r>
    <d v="2019-06-12T00:00:00"/>
    <s v="FLT"/>
    <s v="sell"/>
    <n v="400"/>
    <n v="6"/>
    <s v="2019-06-12"/>
    <n v="266.88000499999998"/>
    <n v="269.07000699999998"/>
    <n v="265.66000400000001"/>
    <n v="267.459991"/>
    <n v="267.459991"/>
    <n v="377900"/>
    <s v="FLT"/>
    <x v="5"/>
    <s v="&gt;=$100.00"/>
    <n v="100"/>
    <n v="0.125"/>
    <n v="50"/>
    <n v="106983.9964"/>
    <s v="FLT"/>
    <s v="FleetCor Technologies Inc"/>
    <s v="Information Technology"/>
    <s v="Data Processing &amp; Outsources Services"/>
    <s v="Norcross, Georgia"/>
    <d v="2018-06-20T00:00:00"/>
    <n v="1175454"/>
    <n v="2000"/>
  </r>
  <r>
    <d v="2019-06-12T00:00:00"/>
    <s v="FLT"/>
    <s v="sell"/>
    <n v="900"/>
    <n v="12"/>
    <s v="2019-06-12"/>
    <n v="266.88000499999998"/>
    <n v="269.07000699999998"/>
    <n v="265.66000400000001"/>
    <n v="267.459991"/>
    <n v="267.459991"/>
    <n v="377900"/>
    <s v="FLT"/>
    <x v="11"/>
    <s v="&gt;=$100.00"/>
    <n v="100"/>
    <n v="0.125"/>
    <n v="112.5"/>
    <n v="240713.99189999999"/>
    <s v="FLT"/>
    <s v="FleetCor Technologies Inc"/>
    <s v="Information Technology"/>
    <s v="Data Processing &amp; Outsources Services"/>
    <s v="Norcross, Georgia"/>
    <d v="2018-06-20T00:00:00"/>
    <n v="1175454"/>
    <n v="2000"/>
  </r>
  <r>
    <d v="2019-05-28T00:00:00"/>
    <s v="FLT"/>
    <s v="sell"/>
    <n v="2500"/>
    <n v="20"/>
    <s v="2019-05-28"/>
    <n v="267.92999300000002"/>
    <n v="272.14001500000001"/>
    <n v="266.64001500000001"/>
    <n v="267.72000100000002"/>
    <n v="267.72000100000002"/>
    <n v="844600"/>
    <s v="FLT"/>
    <x v="15"/>
    <s v="&gt;=$100.00"/>
    <n v="100"/>
    <n v="0.125"/>
    <n v="312.5"/>
    <n v="669300.00250000006"/>
    <s v="FLT"/>
    <s v="FleetCor Technologies Inc"/>
    <s v="Information Technology"/>
    <s v="Data Processing &amp; Outsources Services"/>
    <s v="Norcross, Georgia"/>
    <d v="2018-06-20T00:00:00"/>
    <n v="1175454"/>
    <n v="2000"/>
  </r>
  <r>
    <d v="2019-05-28T00:00:00"/>
    <s v="FLT"/>
    <s v="buy"/>
    <n v="1300"/>
    <n v="19"/>
    <s v="2019-05-28"/>
    <n v="267.92999300000002"/>
    <n v="272.14001500000001"/>
    <n v="266.64001500000001"/>
    <n v="267.72000100000002"/>
    <n v="267.72000100000002"/>
    <n v="844600"/>
    <s v="FLT"/>
    <x v="0"/>
    <s v="&gt;=$100.00"/>
    <n v="100"/>
    <n v="0.125"/>
    <n v="162.5"/>
    <n v="348036.0013"/>
    <s v="FLT"/>
    <s v="FleetCor Technologies Inc"/>
    <s v="Information Technology"/>
    <s v="Data Processing &amp; Outsources Services"/>
    <s v="Norcross, Georgia"/>
    <d v="2018-06-20T00:00:00"/>
    <n v="1175454"/>
    <n v="2000"/>
  </r>
  <r>
    <d v="2019-05-28T00:00:00"/>
    <s v="FLT"/>
    <s v="sell"/>
    <n v="300"/>
    <n v="3"/>
    <s v="2019-05-28"/>
    <n v="267.92999300000002"/>
    <n v="272.14001500000001"/>
    <n v="266.64001500000001"/>
    <n v="267.72000100000002"/>
    <n v="267.72000100000002"/>
    <n v="844600"/>
    <s v="FLT"/>
    <x v="3"/>
    <s v="&gt;=$100.00"/>
    <n v="100"/>
    <n v="0.125"/>
    <n v="37.5"/>
    <n v="80316.000300000014"/>
    <s v="FLT"/>
    <s v="FleetCor Technologies Inc"/>
    <s v="Information Technology"/>
    <s v="Data Processing &amp; Outsources Services"/>
    <s v="Norcross, Georgia"/>
    <d v="2018-06-20T00:00:00"/>
    <n v="1175454"/>
    <n v="2000"/>
  </r>
  <r>
    <d v="2019-06-17T00:00:00"/>
    <s v="FLT"/>
    <s v="sell"/>
    <n v="1400"/>
    <n v="15"/>
    <s v="2019-06-17"/>
    <n v="272.63000499999998"/>
    <n v="273.64999399999999"/>
    <n v="267.76001000000002"/>
    <n v="268.48001099999999"/>
    <n v="268.48001099999999"/>
    <n v="464600"/>
    <s v="FLT"/>
    <x v="9"/>
    <s v="&gt;=$100.00"/>
    <n v="100"/>
    <n v="0.125"/>
    <n v="175"/>
    <n v="375872.01539999997"/>
    <s v="FLT"/>
    <s v="FleetCor Technologies Inc"/>
    <s v="Information Technology"/>
    <s v="Data Processing &amp; Outsources Services"/>
    <s v="Norcross, Georgia"/>
    <d v="2018-06-20T00:00:00"/>
    <n v="1175454"/>
    <n v="2000"/>
  </r>
  <r>
    <d v="2019-06-17T00:00:00"/>
    <s v="FLT"/>
    <s v="buy"/>
    <n v="900"/>
    <n v="11"/>
    <s v="2019-06-17"/>
    <n v="272.63000499999998"/>
    <n v="273.64999399999999"/>
    <n v="267.76001000000002"/>
    <n v="268.48001099999999"/>
    <n v="268.48001099999999"/>
    <n v="464600"/>
    <s v="FLT"/>
    <x v="1"/>
    <s v="&gt;=$100.00"/>
    <n v="100"/>
    <n v="0.125"/>
    <n v="112.5"/>
    <n v="241632.0099"/>
    <s v="FLT"/>
    <s v="FleetCor Technologies Inc"/>
    <s v="Information Technology"/>
    <s v="Data Processing &amp; Outsources Services"/>
    <s v="Norcross, Georgia"/>
    <d v="2018-06-20T00:00:00"/>
    <n v="1175454"/>
    <n v="2000"/>
  </r>
  <r>
    <d v="2019-05-17T00:00:00"/>
    <s v="FLT"/>
    <s v="buy"/>
    <n v="1000"/>
    <n v="17"/>
    <s v="2019-05-17"/>
    <n v="268.39001500000001"/>
    <n v="270.80999800000001"/>
    <n v="268.39001500000001"/>
    <n v="269.26001000000002"/>
    <n v="269.26001000000002"/>
    <n v="420900"/>
    <s v="FLT"/>
    <x v="17"/>
    <s v="&gt;=$100.00"/>
    <n v="100"/>
    <n v="0.125"/>
    <n v="125"/>
    <n v="269260.01"/>
    <s v="FLT"/>
    <s v="FleetCor Technologies Inc"/>
    <s v="Information Technology"/>
    <s v="Data Processing &amp; Outsources Services"/>
    <s v="Norcross, Georgia"/>
    <d v="2018-06-20T00:00:00"/>
    <n v="1175454"/>
    <n v="2000"/>
  </r>
  <r>
    <d v="2019-05-17T00:00:00"/>
    <s v="FLT"/>
    <s v="buy"/>
    <n v="400"/>
    <n v="7"/>
    <s v="2019-05-17"/>
    <n v="268.39001500000001"/>
    <n v="270.80999800000001"/>
    <n v="268.39001500000001"/>
    <n v="269.26001000000002"/>
    <n v="269.26001000000002"/>
    <n v="420900"/>
    <s v="FLT"/>
    <x v="7"/>
    <s v="&gt;=$100.00"/>
    <n v="100"/>
    <n v="0.125"/>
    <n v="50"/>
    <n v="107704.004"/>
    <s v="FLT"/>
    <s v="FleetCor Technologies Inc"/>
    <s v="Information Technology"/>
    <s v="Data Processing &amp; Outsources Services"/>
    <s v="Norcross, Georgia"/>
    <d v="2018-06-20T00:00:00"/>
    <n v="1175454"/>
    <n v="2000"/>
  </r>
  <r>
    <d v="2019-05-20T00:00:00"/>
    <s v="FLT"/>
    <s v="buy"/>
    <n v="2300"/>
    <n v="10"/>
    <s v="2019-05-20"/>
    <n v="267.01998900000001"/>
    <n v="272.91000400000001"/>
    <n v="266.48998999999998"/>
    <n v="272.07998700000002"/>
    <n v="272.07998700000002"/>
    <n v="556200"/>
    <s v="FLT"/>
    <x v="2"/>
    <s v="&gt;=$100.00"/>
    <n v="100"/>
    <n v="0.125"/>
    <n v="287.5"/>
    <n v="625783.97010000004"/>
    <s v="FLT"/>
    <s v="FleetCor Technologies Inc"/>
    <s v="Information Technology"/>
    <s v="Data Processing &amp; Outsources Services"/>
    <s v="Norcross, Georgia"/>
    <d v="2018-06-20T00:00:00"/>
    <n v="1175454"/>
    <n v="2000"/>
  </r>
  <r>
    <d v="2019-05-20T00:00:00"/>
    <s v="FLT"/>
    <s v="sell"/>
    <n v="2700"/>
    <n v="16"/>
    <s v="2019-05-20"/>
    <n v="267.01998900000001"/>
    <n v="272.91000400000001"/>
    <n v="266.48998999999998"/>
    <n v="272.07998700000002"/>
    <n v="272.07998700000002"/>
    <n v="556200"/>
    <s v="FLT"/>
    <x v="8"/>
    <s v="&gt;=$100.00"/>
    <n v="100"/>
    <n v="0.125"/>
    <n v="337.5"/>
    <n v="734615.96490000002"/>
    <s v="FLT"/>
    <s v="FleetCor Technologies Inc"/>
    <s v="Information Technology"/>
    <s v="Data Processing &amp; Outsources Services"/>
    <s v="Norcross, Georgia"/>
    <d v="2018-06-20T00:00:00"/>
    <n v="1175454"/>
    <n v="2000"/>
  </r>
  <r>
    <d v="2019-06-14T00:00:00"/>
    <s v="FLT"/>
    <s v="sell"/>
    <n v="2700"/>
    <n v="20"/>
    <s v="2019-06-14"/>
    <n v="271.82998700000002"/>
    <n v="274.69000199999999"/>
    <n v="271.44000199999999"/>
    <n v="272.66000400000001"/>
    <n v="272.66000400000001"/>
    <n v="399100"/>
    <s v="FLT"/>
    <x v="15"/>
    <s v="&gt;=$100.00"/>
    <n v="100"/>
    <n v="0.125"/>
    <n v="337.5"/>
    <n v="736182.01080000005"/>
    <s v="FLT"/>
    <s v="FleetCor Technologies Inc"/>
    <s v="Information Technology"/>
    <s v="Data Processing &amp; Outsources Services"/>
    <s v="Norcross, Georgia"/>
    <d v="2018-06-20T00:00:00"/>
    <n v="1175454"/>
    <n v="2000"/>
  </r>
  <r>
    <d v="2019-06-14T00:00:00"/>
    <s v="FLT"/>
    <s v="buy"/>
    <n v="300"/>
    <n v="4"/>
    <s v="2019-06-14"/>
    <n v="271.82998700000002"/>
    <n v="274.69000199999999"/>
    <n v="271.44000199999999"/>
    <n v="272.66000400000001"/>
    <n v="272.66000400000001"/>
    <n v="399100"/>
    <s v="FLT"/>
    <x v="14"/>
    <s v="&gt;=$100.00"/>
    <n v="100"/>
    <n v="0.125"/>
    <n v="37.5"/>
    <n v="81798.001199999999"/>
    <s v="FLT"/>
    <s v="FleetCor Technologies Inc"/>
    <s v="Information Technology"/>
    <s v="Data Processing &amp; Outsources Services"/>
    <s v="Norcross, Georgia"/>
    <d v="2018-06-20T00:00:00"/>
    <n v="1175454"/>
    <n v="2000"/>
  </r>
  <r>
    <d v="2019-06-14T00:00:00"/>
    <s v="FLT"/>
    <s v="sell"/>
    <n v="600"/>
    <n v="7"/>
    <s v="2019-06-14"/>
    <n v="271.82998700000002"/>
    <n v="274.69000199999999"/>
    <n v="271.44000199999999"/>
    <n v="272.66000400000001"/>
    <n v="272.66000400000001"/>
    <n v="399100"/>
    <s v="FLT"/>
    <x v="7"/>
    <s v="&gt;=$100.00"/>
    <n v="100"/>
    <n v="0.125"/>
    <n v="75"/>
    <n v="163596.0024"/>
    <s v="FLT"/>
    <s v="FleetCor Technologies Inc"/>
    <s v="Information Technology"/>
    <s v="Data Processing &amp; Outsources Services"/>
    <s v="Norcross, Georgia"/>
    <d v="2018-06-20T00:00:00"/>
    <n v="1175454"/>
    <n v="2000"/>
  </r>
  <r>
    <d v="2019-06-13T00:00:00"/>
    <s v="FLT"/>
    <s v="sell"/>
    <n v="1000"/>
    <n v="14"/>
    <s v="2019-06-13"/>
    <n v="269.51001000000002"/>
    <n v="274.07998700000002"/>
    <n v="268.85998499999999"/>
    <n v="272.88000499999998"/>
    <n v="272.88000499999998"/>
    <n v="693100"/>
    <s v="FLT"/>
    <x v="16"/>
    <s v="&gt;=$100.00"/>
    <n v="100"/>
    <n v="0.125"/>
    <n v="125"/>
    <n v="272880.005"/>
    <s v="FLT"/>
    <s v="FleetCor Technologies Inc"/>
    <s v="Information Technology"/>
    <s v="Data Processing &amp; Outsources Services"/>
    <s v="Norcross, Georgia"/>
    <d v="2018-06-20T00:00:00"/>
    <n v="1175454"/>
    <n v="2000"/>
  </r>
  <r>
    <d v="2019-06-13T00:00:00"/>
    <s v="FLT"/>
    <s v="sell"/>
    <n v="2400"/>
    <n v="15"/>
    <s v="2019-06-13"/>
    <n v="269.51001000000002"/>
    <n v="274.07998700000002"/>
    <n v="268.85998499999999"/>
    <n v="272.88000499999998"/>
    <n v="272.88000499999998"/>
    <n v="693100"/>
    <s v="FLT"/>
    <x v="9"/>
    <s v="&gt;=$100.00"/>
    <n v="100"/>
    <n v="0.125"/>
    <n v="300"/>
    <n v="654912.01199999999"/>
    <s v="FLT"/>
    <s v="FleetCor Technologies Inc"/>
    <s v="Information Technology"/>
    <s v="Data Processing &amp; Outsources Services"/>
    <s v="Norcross, Georgia"/>
    <d v="2018-06-20T00:00:00"/>
    <n v="1175454"/>
    <n v="2000"/>
  </r>
  <r>
    <d v="2019-06-18T00:00:00"/>
    <s v="FLT"/>
    <s v="sell"/>
    <n v="400"/>
    <n v="8"/>
    <s v="2019-06-18"/>
    <n v="270.95001200000002"/>
    <n v="273.47000100000002"/>
    <n v="269.60998499999999"/>
    <n v="273.30999800000001"/>
    <n v="273.30999800000001"/>
    <n v="490600"/>
    <s v="FLT"/>
    <x v="4"/>
    <s v="&gt;=$100.00"/>
    <n v="100"/>
    <n v="0.125"/>
    <n v="50"/>
    <n v="109323.99920000001"/>
    <s v="FLT"/>
    <s v="FleetCor Technologies Inc"/>
    <s v="Information Technology"/>
    <s v="Data Processing &amp; Outsources Services"/>
    <s v="Norcross, Georgia"/>
    <d v="2018-06-20T00:00:00"/>
    <n v="1175454"/>
    <n v="2000"/>
  </r>
  <r>
    <d v="2019-06-18T00:00:00"/>
    <s v="FLT"/>
    <s v="sell"/>
    <n v="100"/>
    <n v="1"/>
    <s v="2019-06-18"/>
    <n v="270.95001200000002"/>
    <n v="273.47000100000002"/>
    <n v="269.60998499999999"/>
    <n v="273.30999800000001"/>
    <n v="273.30999800000001"/>
    <n v="490600"/>
    <s v="FLT"/>
    <x v="19"/>
    <s v="&gt;=$100.00"/>
    <n v="100"/>
    <n v="0.125"/>
    <n v="12.5"/>
    <n v="27330.999800000001"/>
    <s v="FLT"/>
    <s v="FleetCor Technologies Inc"/>
    <s v="Information Technology"/>
    <s v="Data Processing &amp; Outsources Services"/>
    <s v="Norcross, Georgia"/>
    <d v="2018-06-20T00:00:00"/>
    <n v="1175454"/>
    <n v="2000"/>
  </r>
  <r>
    <d v="2019-05-21T00:00:00"/>
    <s v="FLT"/>
    <s v="buy"/>
    <n v="2200"/>
    <n v="20"/>
    <s v="2019-05-21"/>
    <n v="273.92999300000002"/>
    <n v="274.98998999999998"/>
    <n v="272.67001299999998"/>
    <n v="273.54998799999998"/>
    <n v="273.54998799999998"/>
    <n v="402400"/>
    <s v="FLT"/>
    <x v="15"/>
    <s v="&gt;=$100.00"/>
    <n v="100"/>
    <n v="0.125"/>
    <n v="275"/>
    <n v="601809.97359999991"/>
    <s v="FLT"/>
    <s v="FleetCor Technologies Inc"/>
    <s v="Information Technology"/>
    <s v="Data Processing &amp; Outsources Services"/>
    <s v="Norcross, Georgia"/>
    <d v="2018-06-20T00:00:00"/>
    <n v="1175454"/>
    <n v="2000"/>
  </r>
  <r>
    <d v="2019-05-21T00:00:00"/>
    <s v="FLT"/>
    <s v="sell"/>
    <n v="1400"/>
    <n v="17"/>
    <s v="2019-05-21"/>
    <n v="273.92999300000002"/>
    <n v="274.98998999999998"/>
    <n v="272.67001299999998"/>
    <n v="273.54998799999998"/>
    <n v="273.54998799999998"/>
    <n v="402400"/>
    <s v="FLT"/>
    <x v="17"/>
    <s v="&gt;=$100.00"/>
    <n v="100"/>
    <n v="0.125"/>
    <n v="175"/>
    <n v="382969.98320000002"/>
    <s v="FLT"/>
    <s v="FleetCor Technologies Inc"/>
    <s v="Information Technology"/>
    <s v="Data Processing &amp; Outsources Services"/>
    <s v="Norcross, Georgia"/>
    <d v="2018-06-20T00:00:00"/>
    <n v="1175454"/>
    <n v="2000"/>
  </r>
  <r>
    <d v="2019-05-22T00:00:00"/>
    <s v="FLT"/>
    <s v="buy"/>
    <n v="100"/>
    <n v="4"/>
    <s v="2019-05-22"/>
    <n v="273.39999399999999"/>
    <n v="276.89001500000001"/>
    <n v="273.33999599999999"/>
    <n v="274.98998999999998"/>
    <n v="274.98998999999998"/>
    <n v="348100"/>
    <s v="FLT"/>
    <x v="14"/>
    <s v="&gt;=$100.00"/>
    <n v="100"/>
    <n v="0.125"/>
    <n v="12.5"/>
    <n v="27498.999"/>
    <s v="FLT"/>
    <s v="FleetCor Technologies Inc"/>
    <s v="Information Technology"/>
    <s v="Data Processing &amp; Outsources Services"/>
    <s v="Norcross, Georgia"/>
    <d v="2018-06-20T00:00:00"/>
    <n v="1175454"/>
    <n v="2000"/>
  </r>
  <r>
    <d v="2019-06-26T00:00:00"/>
    <s v="FLT"/>
    <s v="buy"/>
    <n v="2100"/>
    <n v="17"/>
    <s v="2019-06-26"/>
    <n v="278.39001500000001"/>
    <n v="279.25"/>
    <n v="274.88000499999998"/>
    <n v="277.11999500000002"/>
    <n v="277.11999500000002"/>
    <n v="303900"/>
    <s v="FLT"/>
    <x v="17"/>
    <s v="&gt;=$100.00"/>
    <n v="100"/>
    <n v="0.125"/>
    <n v="262.5"/>
    <n v="581951.98950000003"/>
    <s v="FLT"/>
    <s v="FleetCor Technologies Inc"/>
    <s v="Information Technology"/>
    <s v="Data Processing &amp; Outsources Services"/>
    <s v="Norcross, Georgia"/>
    <d v="2018-06-20T00:00:00"/>
    <n v="1175454"/>
    <n v="2000"/>
  </r>
  <r>
    <d v="2019-06-25T00:00:00"/>
    <s v="FLT"/>
    <s v="buy"/>
    <n v="500"/>
    <n v="7"/>
    <s v="2019-06-25"/>
    <n v="279.47000100000002"/>
    <n v="279.91000400000001"/>
    <n v="275.47000100000002"/>
    <n v="277.32998700000002"/>
    <n v="277.32998700000002"/>
    <n v="345000"/>
    <s v="FLT"/>
    <x v="7"/>
    <s v="&gt;=$100.00"/>
    <n v="100"/>
    <n v="0.125"/>
    <n v="62.5"/>
    <n v="138664.99350000001"/>
    <s v="FLT"/>
    <s v="FleetCor Technologies Inc"/>
    <s v="Information Technology"/>
    <s v="Data Processing &amp; Outsources Services"/>
    <s v="Norcross, Georgia"/>
    <d v="2018-06-20T00:00:00"/>
    <n v="1175454"/>
    <n v="2000"/>
  </r>
  <r>
    <d v="2019-06-25T00:00:00"/>
    <s v="FLT"/>
    <s v="sell"/>
    <n v="1100"/>
    <n v="9"/>
    <s v="2019-06-25"/>
    <n v="279.47000100000002"/>
    <n v="279.91000400000001"/>
    <n v="275.47000100000002"/>
    <n v="277.32998700000002"/>
    <n v="277.32998700000002"/>
    <n v="345000"/>
    <s v="FLT"/>
    <x v="6"/>
    <s v="&gt;=$100.00"/>
    <n v="100"/>
    <n v="0.125"/>
    <n v="137.5"/>
    <n v="305062.98570000002"/>
    <s v="FLT"/>
    <s v="FleetCor Technologies Inc"/>
    <s v="Information Technology"/>
    <s v="Data Processing &amp; Outsources Services"/>
    <s v="Norcross, Georgia"/>
    <d v="2018-06-20T00:00:00"/>
    <n v="1175454"/>
    <n v="2000"/>
  </r>
  <r>
    <d v="2019-06-20T00:00:00"/>
    <s v="FLT"/>
    <s v="buy"/>
    <n v="1200"/>
    <n v="8"/>
    <s v="2019-06-20"/>
    <n v="280"/>
    <n v="283.45001200000002"/>
    <n v="276.67999300000002"/>
    <n v="277.76998900000001"/>
    <n v="277.76998900000001"/>
    <n v="523600"/>
    <s v="FLT"/>
    <x v="4"/>
    <s v="&gt;=$100.00"/>
    <n v="100"/>
    <n v="0.125"/>
    <n v="150"/>
    <n v="333323.98680000001"/>
    <s v="FLT"/>
    <s v="FleetCor Technologies Inc"/>
    <s v="Information Technology"/>
    <s v="Data Processing &amp; Outsources Services"/>
    <s v="Norcross, Georgia"/>
    <d v="2018-06-20T00:00:00"/>
    <n v="1175454"/>
    <n v="2000"/>
  </r>
  <r>
    <d v="2019-06-20T00:00:00"/>
    <s v="FLT"/>
    <s v="buy"/>
    <n v="1200"/>
    <n v="9"/>
    <s v="2019-06-20"/>
    <n v="280"/>
    <n v="283.45001200000002"/>
    <n v="276.67999300000002"/>
    <n v="277.76998900000001"/>
    <n v="277.76998900000001"/>
    <n v="523600"/>
    <s v="FLT"/>
    <x v="6"/>
    <s v="&gt;=$100.00"/>
    <n v="100"/>
    <n v="0.125"/>
    <n v="150"/>
    <n v="333323.98680000001"/>
    <s v="FLT"/>
    <s v="FleetCor Technologies Inc"/>
    <s v="Information Technology"/>
    <s v="Data Processing &amp; Outsources Services"/>
    <s v="Norcross, Georgia"/>
    <d v="2018-06-20T00:00:00"/>
    <n v="1175454"/>
    <n v="2000"/>
  </r>
  <r>
    <d v="2019-06-21T00:00:00"/>
    <s v="FLT"/>
    <s v="buy"/>
    <n v="2000"/>
    <n v="10"/>
    <s v="2019-06-21"/>
    <n v="278.20001200000002"/>
    <n v="281.19000199999999"/>
    <n v="277.76998900000001"/>
    <n v="279.10998499999999"/>
    <n v="279.10998499999999"/>
    <n v="713000"/>
    <s v="FLT"/>
    <x v="2"/>
    <s v="&gt;=$100.00"/>
    <n v="100"/>
    <n v="0.125"/>
    <n v="250"/>
    <n v="558219.97"/>
    <s v="FLT"/>
    <s v="FleetCor Technologies Inc"/>
    <s v="Information Technology"/>
    <s v="Data Processing &amp; Outsources Services"/>
    <s v="Norcross, Georgia"/>
    <d v="2018-06-20T00:00:00"/>
    <n v="1175454"/>
    <n v="2000"/>
  </r>
  <r>
    <d v="2019-06-27T00:00:00"/>
    <s v="FLT"/>
    <s v="buy"/>
    <n v="200"/>
    <n v="2"/>
    <s v="2019-06-27"/>
    <n v="278.41000400000001"/>
    <n v="280.48998999999998"/>
    <n v="277.459991"/>
    <n v="279.209991"/>
    <n v="279.209991"/>
    <n v="287600"/>
    <s v="FLT"/>
    <x v="10"/>
    <s v="&gt;=$100.00"/>
    <n v="100"/>
    <n v="0.125"/>
    <n v="25"/>
    <n v="55841.998200000002"/>
    <s v="FLT"/>
    <s v="FleetCor Technologies Inc"/>
    <s v="Information Technology"/>
    <s v="Data Processing &amp; Outsources Services"/>
    <s v="Norcross, Georgia"/>
    <d v="2018-06-20T00:00:00"/>
    <n v="1175454"/>
    <n v="2000"/>
  </r>
  <r>
    <d v="2019-06-27T00:00:00"/>
    <s v="FLT"/>
    <s v="buy"/>
    <n v="300"/>
    <n v="5"/>
    <s v="2019-06-27"/>
    <n v="278.41000400000001"/>
    <n v="280.48998999999998"/>
    <n v="277.459991"/>
    <n v="279.209991"/>
    <n v="279.209991"/>
    <n v="287600"/>
    <s v="FLT"/>
    <x v="12"/>
    <s v="&gt;=$100.00"/>
    <n v="100"/>
    <n v="0.125"/>
    <n v="37.5"/>
    <n v="83762.997300000003"/>
    <s v="FLT"/>
    <s v="FleetCor Technologies Inc"/>
    <s v="Information Technology"/>
    <s v="Data Processing &amp; Outsources Services"/>
    <s v="Norcross, Georgia"/>
    <d v="2018-06-20T00:00:00"/>
    <n v="1175454"/>
    <n v="2000"/>
  </r>
  <r>
    <d v="2019-06-27T00:00:00"/>
    <s v="FLT"/>
    <s v="sell"/>
    <n v="2100"/>
    <n v="13"/>
    <s v="2019-06-27"/>
    <n v="278.41000400000001"/>
    <n v="280.48998999999998"/>
    <n v="277.459991"/>
    <n v="279.209991"/>
    <n v="279.209991"/>
    <n v="287600"/>
    <s v="FLT"/>
    <x v="13"/>
    <s v="&gt;=$100.00"/>
    <n v="100"/>
    <n v="0.125"/>
    <n v="262.5"/>
    <n v="586340.98109999998"/>
    <s v="FLT"/>
    <s v="FleetCor Technologies Inc"/>
    <s v="Information Technology"/>
    <s v="Data Processing &amp; Outsources Services"/>
    <s v="Norcross, Georgia"/>
    <d v="2018-06-20T00:00:00"/>
    <n v="1175454"/>
    <n v="2000"/>
  </r>
  <r>
    <d v="2019-06-27T00:00:00"/>
    <s v="FLT"/>
    <s v="sell"/>
    <n v="700"/>
    <n v="10"/>
    <s v="2019-06-27"/>
    <n v="278.41000400000001"/>
    <n v="280.48998999999998"/>
    <n v="277.459991"/>
    <n v="279.209991"/>
    <n v="279.209991"/>
    <n v="287600"/>
    <s v="FLT"/>
    <x v="2"/>
    <s v="&gt;=$100.00"/>
    <n v="100"/>
    <n v="0.125"/>
    <n v="87.5"/>
    <n v="195446.99369999999"/>
    <s v="FLT"/>
    <s v="FleetCor Technologies Inc"/>
    <s v="Information Technology"/>
    <s v="Data Processing &amp; Outsources Services"/>
    <s v="Norcross, Georgia"/>
    <d v="2018-06-20T00:00:00"/>
    <n v="1175454"/>
    <n v="2000"/>
  </r>
  <r>
    <d v="2019-06-27T00:00:00"/>
    <s v="FLT"/>
    <s v="sell"/>
    <n v="1900"/>
    <n v="12"/>
    <s v="2019-06-27"/>
    <n v="278.41000400000001"/>
    <n v="280.48998999999998"/>
    <n v="277.459991"/>
    <n v="279.209991"/>
    <n v="279.209991"/>
    <n v="287600"/>
    <s v="FLT"/>
    <x v="11"/>
    <s v="&gt;=$100.00"/>
    <n v="100"/>
    <n v="0.125"/>
    <n v="237.5"/>
    <n v="530498.98290000006"/>
    <s v="FLT"/>
    <s v="FleetCor Technologies Inc"/>
    <s v="Information Technology"/>
    <s v="Data Processing &amp; Outsources Services"/>
    <s v="Norcross, Georgia"/>
    <d v="2018-06-20T00:00:00"/>
    <n v="1175454"/>
    <n v="2000"/>
  </r>
  <r>
    <d v="2019-05-31T00:00:00"/>
    <s v="AVGO"/>
    <s v="buy"/>
    <n v="1500"/>
    <n v="20"/>
    <s v="2019-05-31"/>
    <n v="253.03999300000001"/>
    <n v="255.740005"/>
    <n v="251"/>
    <n v="251.63999899999999"/>
    <n v="249.250305"/>
    <n v="2219200"/>
    <s v="AVGO"/>
    <x v="15"/>
    <s v="&gt;=$100.00"/>
    <n v="100"/>
    <n v="0.125"/>
    <n v="187.5"/>
    <n v="373875.45750000002"/>
    <s v="AVGO"/>
    <s v="Broadcom Inc."/>
    <s v="Information Technology"/>
    <s v="Semiconductors"/>
    <s v="San Jose, California"/>
    <d v="2014-05-08T00:00:00"/>
    <n v="1730168"/>
    <m/>
  </r>
  <r>
    <d v="2019-05-31T00:00:00"/>
    <s v="AVGO"/>
    <s v="sell"/>
    <n v="800"/>
    <n v="9"/>
    <s v="2019-05-31"/>
    <n v="253.03999300000001"/>
    <n v="255.740005"/>
    <n v="251"/>
    <n v="251.63999899999999"/>
    <n v="249.250305"/>
    <n v="2219200"/>
    <s v="AVGO"/>
    <x v="6"/>
    <s v="&gt;=$100.00"/>
    <n v="100"/>
    <n v="0.125"/>
    <n v="100"/>
    <n v="199400.24400000001"/>
    <s v="AVGO"/>
    <s v="Broadcom Inc."/>
    <s v="Information Technology"/>
    <s v="Semiconductors"/>
    <s v="San Jose, California"/>
    <d v="2014-05-08T00:00:00"/>
    <n v="1730168"/>
    <m/>
  </r>
  <r>
    <d v="2019-05-31T00:00:00"/>
    <s v="AVGO"/>
    <s v="buy"/>
    <n v="2000"/>
    <n v="16"/>
    <s v="2019-05-31"/>
    <n v="253.03999300000001"/>
    <n v="255.740005"/>
    <n v="251"/>
    <n v="251.63999899999999"/>
    <n v="249.250305"/>
    <n v="2219200"/>
    <s v="AVGO"/>
    <x v="8"/>
    <s v="&gt;=$100.00"/>
    <n v="100"/>
    <n v="0.125"/>
    <n v="250"/>
    <n v="498500.61"/>
    <s v="AVGO"/>
    <s v="Broadcom Inc."/>
    <s v="Information Technology"/>
    <s v="Semiconductors"/>
    <s v="San Jose, California"/>
    <d v="2014-05-08T00:00:00"/>
    <n v="1730168"/>
    <m/>
  </r>
  <r>
    <d v="2019-06-03T00:00:00"/>
    <s v="AVGO"/>
    <s v="buy"/>
    <n v="1800"/>
    <n v="16"/>
    <s v="2019-06-03"/>
    <n v="252.550003"/>
    <n v="258.32998700000002"/>
    <n v="251.199997"/>
    <n v="253.179993"/>
    <n v="250.775665"/>
    <n v="2891100"/>
    <s v="AVGO"/>
    <x v="8"/>
    <s v="&gt;=$100.00"/>
    <n v="100"/>
    <n v="0.125"/>
    <n v="225"/>
    <n v="451396.19699999999"/>
    <s v="AVGO"/>
    <s v="Broadcom Inc."/>
    <s v="Information Technology"/>
    <s v="Semiconductors"/>
    <s v="San Jose, California"/>
    <d v="2014-05-08T00:00:00"/>
    <n v="1730168"/>
    <m/>
  </r>
  <r>
    <d v="2019-06-03T00:00:00"/>
    <s v="AVGO"/>
    <s v="buy"/>
    <n v="800"/>
    <n v="15"/>
    <s v="2019-06-03"/>
    <n v="252.550003"/>
    <n v="258.32998700000002"/>
    <n v="251.199997"/>
    <n v="253.179993"/>
    <n v="250.775665"/>
    <n v="2891100"/>
    <s v="AVGO"/>
    <x v="9"/>
    <s v="&gt;=$100.00"/>
    <n v="100"/>
    <n v="0.125"/>
    <n v="100"/>
    <n v="200620.53200000001"/>
    <s v="AVGO"/>
    <s v="Broadcom Inc."/>
    <s v="Information Technology"/>
    <s v="Semiconductors"/>
    <s v="San Jose, California"/>
    <d v="2014-05-08T00:00:00"/>
    <n v="1730168"/>
    <m/>
  </r>
  <r>
    <d v="2019-05-29T00:00:00"/>
    <s v="AVGO"/>
    <s v="buy"/>
    <n v="1400"/>
    <n v="14"/>
    <s v="2019-05-29"/>
    <n v="252.740005"/>
    <n v="256.36999500000002"/>
    <n v="251.58000200000001"/>
    <n v="254.11999499999999"/>
    <n v="251.70674099999999"/>
    <n v="2813200"/>
    <s v="AVGO"/>
    <x v="16"/>
    <s v="&gt;=$100.00"/>
    <n v="100"/>
    <n v="0.125"/>
    <n v="175"/>
    <n v="352389.4374"/>
    <s v="AVGO"/>
    <s v="Broadcom Inc."/>
    <s v="Information Technology"/>
    <s v="Semiconductors"/>
    <s v="San Jose, California"/>
    <d v="2014-05-08T00:00:00"/>
    <n v="1730168"/>
    <m/>
  </r>
  <r>
    <d v="2019-05-28T00:00:00"/>
    <s v="AVGO"/>
    <s v="buy"/>
    <n v="800"/>
    <n v="10"/>
    <s v="2019-05-28"/>
    <n v="256.57000699999998"/>
    <n v="257.73001099999999"/>
    <n v="250.08999600000001"/>
    <n v="254.479996"/>
    <n v="252.06332399999999"/>
    <n v="6196500"/>
    <s v="AVGO"/>
    <x v="2"/>
    <s v="&gt;=$100.00"/>
    <n v="100"/>
    <n v="0.125"/>
    <n v="100"/>
    <n v="201650.65919999999"/>
    <s v="AVGO"/>
    <s v="Broadcom Inc."/>
    <s v="Information Technology"/>
    <s v="Semiconductors"/>
    <s v="San Jose, California"/>
    <d v="2014-05-08T00:00:00"/>
    <n v="1730168"/>
    <m/>
  </r>
  <r>
    <d v="2019-05-28T00:00:00"/>
    <s v="AVGO"/>
    <s v="sell"/>
    <n v="1200"/>
    <n v="14"/>
    <s v="2019-05-28"/>
    <n v="256.57000699999998"/>
    <n v="257.73001099999999"/>
    <n v="250.08999600000001"/>
    <n v="254.479996"/>
    <n v="252.06332399999999"/>
    <n v="6196500"/>
    <s v="AVGO"/>
    <x v="16"/>
    <s v="&gt;=$100.00"/>
    <n v="100"/>
    <n v="0.125"/>
    <n v="150"/>
    <n v="302475.98879999999"/>
    <s v="AVGO"/>
    <s v="Broadcom Inc."/>
    <s v="Information Technology"/>
    <s v="Semiconductors"/>
    <s v="San Jose, California"/>
    <d v="2014-05-08T00:00:00"/>
    <n v="1730168"/>
    <m/>
  </r>
  <r>
    <d v="2019-05-28T00:00:00"/>
    <s v="AVGO"/>
    <s v="buy"/>
    <n v="1300"/>
    <n v="13"/>
    <s v="2019-05-28"/>
    <n v="256.57000699999998"/>
    <n v="257.73001099999999"/>
    <n v="250.08999600000001"/>
    <n v="254.479996"/>
    <n v="252.06332399999999"/>
    <n v="6196500"/>
    <s v="AVGO"/>
    <x v="13"/>
    <s v="&gt;=$100.00"/>
    <n v="100"/>
    <n v="0.125"/>
    <n v="162.5"/>
    <n v="327682.32120000001"/>
    <s v="AVGO"/>
    <s v="Broadcom Inc."/>
    <s v="Information Technology"/>
    <s v="Semiconductors"/>
    <s v="San Jose, California"/>
    <d v="2014-05-08T00:00:00"/>
    <n v="1730168"/>
    <m/>
  </r>
  <r>
    <d v="2019-05-28T00:00:00"/>
    <s v="AVGO"/>
    <s v="buy"/>
    <n v="100"/>
    <n v="1"/>
    <s v="2019-05-28"/>
    <n v="256.57000699999998"/>
    <n v="257.73001099999999"/>
    <n v="250.08999600000001"/>
    <n v="254.479996"/>
    <n v="252.06332399999999"/>
    <n v="6196500"/>
    <s v="AVGO"/>
    <x v="19"/>
    <s v="&gt;=$100.00"/>
    <n v="100"/>
    <n v="0.125"/>
    <n v="12.5"/>
    <n v="25206.332399999999"/>
    <s v="AVGO"/>
    <s v="Broadcom Inc."/>
    <s v="Information Technology"/>
    <s v="Semiconductors"/>
    <s v="San Jose, California"/>
    <d v="2014-05-08T00:00:00"/>
    <n v="1730168"/>
    <m/>
  </r>
  <r>
    <d v="2019-05-24T00:00:00"/>
    <s v="AVGO"/>
    <s v="sell"/>
    <n v="3000"/>
    <n v="18"/>
    <s v="2019-05-24"/>
    <n v="262.70001200000002"/>
    <n v="265.73998999999998"/>
    <n v="255.740005"/>
    <n v="255.94000199999999"/>
    <n v="253.50945999999999"/>
    <n v="2796300"/>
    <s v="AVGO"/>
    <x v="18"/>
    <s v="&gt;=$100.00"/>
    <n v="100"/>
    <n v="0.125"/>
    <n v="375"/>
    <n v="760528.38"/>
    <s v="AVGO"/>
    <s v="Broadcom Inc."/>
    <s v="Information Technology"/>
    <s v="Semiconductors"/>
    <s v="San Jose, California"/>
    <d v="2014-05-08T00:00:00"/>
    <n v="1730168"/>
    <m/>
  </r>
  <r>
    <d v="2019-05-30T00:00:00"/>
    <s v="AVGO"/>
    <s v="sell"/>
    <n v="800"/>
    <n v="11"/>
    <s v="2019-05-30"/>
    <n v="254.66000399999999"/>
    <n v="257.33999599999999"/>
    <n v="254.11999499999999"/>
    <n v="256.61999500000002"/>
    <n v="254.182999"/>
    <n v="1731000"/>
    <s v="AVGO"/>
    <x v="1"/>
    <s v="&gt;=$100.00"/>
    <n v="100"/>
    <n v="0.125"/>
    <n v="100"/>
    <n v="203346.39920000001"/>
    <s v="AVGO"/>
    <s v="Broadcom Inc."/>
    <s v="Information Technology"/>
    <s v="Semiconductors"/>
    <s v="San Jose, California"/>
    <d v="2014-05-08T00:00:00"/>
    <n v="1730168"/>
    <m/>
  </r>
  <r>
    <d v="2019-05-30T00:00:00"/>
    <s v="AVGO"/>
    <s v="buy"/>
    <n v="300"/>
    <n v="2"/>
    <s v="2019-05-30"/>
    <n v="254.66000399999999"/>
    <n v="257.33999599999999"/>
    <n v="254.11999499999999"/>
    <n v="256.61999500000002"/>
    <n v="254.182999"/>
    <n v="1731000"/>
    <s v="AVGO"/>
    <x v="10"/>
    <s v="&gt;=$100.00"/>
    <n v="100"/>
    <n v="0.125"/>
    <n v="37.5"/>
    <n v="76254.899699999994"/>
    <s v="AVGO"/>
    <s v="Broadcom Inc."/>
    <s v="Information Technology"/>
    <s v="Semiconductors"/>
    <s v="San Jose, California"/>
    <d v="2014-05-08T00:00:00"/>
    <n v="1730168"/>
    <m/>
  </r>
  <r>
    <d v="2019-05-23T00:00:00"/>
    <s v="AVGO"/>
    <s v="buy"/>
    <n v="1200"/>
    <n v="15"/>
    <s v="2019-05-23"/>
    <n v="264.57998700000002"/>
    <n v="265.48998999999998"/>
    <n v="258.17001299999998"/>
    <n v="260.08999599999999"/>
    <n v="257.62005599999998"/>
    <n v="4660700"/>
    <s v="AVGO"/>
    <x v="9"/>
    <s v="&gt;=$100.00"/>
    <n v="100"/>
    <n v="0.125"/>
    <n v="150"/>
    <n v="309144.06719999999"/>
    <s v="AVGO"/>
    <s v="Broadcom Inc."/>
    <s v="Information Technology"/>
    <s v="Semiconductors"/>
    <s v="San Jose, California"/>
    <d v="2014-05-08T00:00:00"/>
    <n v="1730168"/>
    <m/>
  </r>
  <r>
    <d v="2019-05-23T00:00:00"/>
    <s v="AVGO"/>
    <s v="sell"/>
    <n v="1000"/>
    <n v="8"/>
    <s v="2019-05-23"/>
    <n v="264.57998700000002"/>
    <n v="265.48998999999998"/>
    <n v="258.17001299999998"/>
    <n v="260.08999599999999"/>
    <n v="257.62005599999998"/>
    <n v="4660700"/>
    <s v="AVGO"/>
    <x v="4"/>
    <s v="&gt;=$100.00"/>
    <n v="100"/>
    <n v="0.125"/>
    <n v="125"/>
    <n v="257620.05600000001"/>
    <s v="AVGO"/>
    <s v="Broadcom Inc."/>
    <s v="Information Technology"/>
    <s v="Semiconductors"/>
    <s v="San Jose, California"/>
    <d v="2014-05-08T00:00:00"/>
    <n v="1730168"/>
    <m/>
  </r>
  <r>
    <d v="2019-06-04T00:00:00"/>
    <s v="AVGO"/>
    <s v="buy"/>
    <n v="500"/>
    <n v="8"/>
    <s v="2019-06-04"/>
    <n v="256.959991"/>
    <n v="266"/>
    <n v="255.759995"/>
    <n v="265.70001200000002"/>
    <n v="263.17678799999999"/>
    <n v="3680500"/>
    <s v="AVGO"/>
    <x v="4"/>
    <s v="&gt;=$100.00"/>
    <n v="100"/>
    <n v="0.125"/>
    <n v="62.5"/>
    <n v="131588.394"/>
    <s v="AVGO"/>
    <s v="Broadcom Inc."/>
    <s v="Information Technology"/>
    <s v="Semiconductors"/>
    <s v="San Jose, California"/>
    <d v="2014-05-08T00:00:00"/>
    <n v="1730168"/>
    <m/>
  </r>
  <r>
    <d v="2019-06-04T00:00:00"/>
    <s v="AVGO"/>
    <s v="sell"/>
    <n v="1500"/>
    <n v="16"/>
    <s v="2019-06-04"/>
    <n v="256.959991"/>
    <n v="266"/>
    <n v="255.759995"/>
    <n v="265.70001200000002"/>
    <n v="263.17678799999999"/>
    <n v="3680500"/>
    <s v="AVGO"/>
    <x v="8"/>
    <s v="&gt;=$100.00"/>
    <n v="100"/>
    <n v="0.125"/>
    <n v="187.5"/>
    <n v="394765.18199999997"/>
    <s v="AVGO"/>
    <s v="Broadcom Inc."/>
    <s v="Information Technology"/>
    <s v="Semiconductors"/>
    <s v="San Jose, California"/>
    <d v="2014-05-08T00:00:00"/>
    <n v="1730168"/>
    <m/>
  </r>
  <r>
    <d v="2019-06-04T00:00:00"/>
    <s v="AVGO"/>
    <s v="sell"/>
    <n v="900"/>
    <n v="14"/>
    <s v="2019-06-04"/>
    <n v="256.959991"/>
    <n v="266"/>
    <n v="255.759995"/>
    <n v="265.70001200000002"/>
    <n v="263.17678799999999"/>
    <n v="3680500"/>
    <s v="AVGO"/>
    <x v="16"/>
    <s v="&gt;=$100.00"/>
    <n v="100"/>
    <n v="0.125"/>
    <n v="112.5"/>
    <n v="236859.10920000001"/>
    <s v="AVGO"/>
    <s v="Broadcom Inc."/>
    <s v="Information Technology"/>
    <s v="Semiconductors"/>
    <s v="San Jose, California"/>
    <d v="2014-05-08T00:00:00"/>
    <n v="1730168"/>
    <m/>
  </r>
  <r>
    <d v="2019-06-05T00:00:00"/>
    <s v="AVGO"/>
    <s v="buy"/>
    <n v="1800"/>
    <n v="13"/>
    <s v="2019-06-05"/>
    <n v="269.01001000000002"/>
    <n v="271.51001000000002"/>
    <n v="262.39999399999999"/>
    <n v="265.72000100000002"/>
    <n v="263.196594"/>
    <n v="2365100"/>
    <s v="AVGO"/>
    <x v="13"/>
    <s v="&gt;=$100.00"/>
    <n v="100"/>
    <n v="0.125"/>
    <n v="225"/>
    <n v="473753.86920000002"/>
    <s v="AVGO"/>
    <s v="Broadcom Inc."/>
    <s v="Information Technology"/>
    <s v="Semiconductors"/>
    <s v="San Jose, California"/>
    <d v="2014-05-08T00:00:00"/>
    <n v="1730168"/>
    <m/>
  </r>
  <r>
    <d v="2019-06-17T00:00:00"/>
    <s v="AVGO"/>
    <s v="sell"/>
    <n v="500"/>
    <n v="5"/>
    <s v="2019-06-17"/>
    <n v="264.83999599999999"/>
    <n v="268.70001200000002"/>
    <n v="261.33999599999999"/>
    <n v="265.97000100000002"/>
    <n v="263.44421399999999"/>
    <n v="3578500"/>
    <s v="AVGO"/>
    <x v="12"/>
    <s v="&gt;=$100.00"/>
    <n v="100"/>
    <n v="0.125"/>
    <n v="62.5"/>
    <n v="131722.10699999999"/>
    <s v="AVGO"/>
    <s v="Broadcom Inc."/>
    <s v="Information Technology"/>
    <s v="Semiconductors"/>
    <s v="San Jose, California"/>
    <d v="2014-05-08T00:00:00"/>
    <n v="1730168"/>
    <m/>
  </r>
  <r>
    <d v="2019-05-22T00:00:00"/>
    <s v="AVGO"/>
    <s v="sell"/>
    <n v="1000"/>
    <n v="18"/>
    <s v="2019-05-22"/>
    <n v="270.48001099999999"/>
    <n v="275.05999800000001"/>
    <n v="268.97000100000002"/>
    <n v="269.22000100000002"/>
    <n v="266.66336100000001"/>
    <n v="3180900"/>
    <s v="AVGO"/>
    <x v="18"/>
    <s v="&gt;=$100.00"/>
    <n v="100"/>
    <n v="0.125"/>
    <n v="125"/>
    <n v="266663.36099999998"/>
    <s v="AVGO"/>
    <s v="Broadcom Inc."/>
    <s v="Information Technology"/>
    <s v="Semiconductors"/>
    <s v="San Jose, California"/>
    <d v="2014-05-08T00:00:00"/>
    <n v="1730168"/>
    <m/>
  </r>
  <r>
    <d v="2019-05-22T00:00:00"/>
    <s v="AVGO"/>
    <s v="buy"/>
    <n v="200"/>
    <n v="2"/>
    <s v="2019-05-22"/>
    <n v="270.48001099999999"/>
    <n v="275.05999800000001"/>
    <n v="268.97000100000002"/>
    <n v="269.22000100000002"/>
    <n v="266.66336100000001"/>
    <n v="3180900"/>
    <s v="AVGO"/>
    <x v="10"/>
    <s v="&gt;=$100.00"/>
    <n v="100"/>
    <n v="0.125"/>
    <n v="25"/>
    <n v="53332.672200000001"/>
    <s v="AVGO"/>
    <s v="Broadcom Inc."/>
    <s v="Information Technology"/>
    <s v="Semiconductors"/>
    <s v="San Jose, California"/>
    <d v="2014-05-08T00:00:00"/>
    <n v="1730168"/>
    <m/>
  </r>
  <r>
    <d v="2019-05-22T00:00:00"/>
    <s v="AVGO"/>
    <s v="sell"/>
    <n v="800"/>
    <n v="9"/>
    <s v="2019-05-22"/>
    <n v="270.48001099999999"/>
    <n v="275.05999800000001"/>
    <n v="268.97000100000002"/>
    <n v="269.22000100000002"/>
    <n v="266.66336100000001"/>
    <n v="3180900"/>
    <s v="AVGO"/>
    <x v="6"/>
    <s v="&gt;=$100.00"/>
    <n v="100"/>
    <n v="0.125"/>
    <n v="100"/>
    <n v="213330.6888"/>
    <s v="AVGO"/>
    <s v="Broadcom Inc."/>
    <s v="Information Technology"/>
    <s v="Semiconductors"/>
    <s v="San Jose, California"/>
    <d v="2014-05-08T00:00:00"/>
    <n v="1730168"/>
    <m/>
  </r>
  <r>
    <d v="2019-05-22T00:00:00"/>
    <s v="AVGO"/>
    <s v="buy"/>
    <n v="1800"/>
    <n v="12"/>
    <s v="2019-05-22"/>
    <n v="270.48001099999999"/>
    <n v="275.05999800000001"/>
    <n v="268.97000100000002"/>
    <n v="269.22000100000002"/>
    <n v="266.66336100000001"/>
    <n v="3180900"/>
    <s v="AVGO"/>
    <x v="11"/>
    <s v="&gt;=$100.00"/>
    <n v="100"/>
    <n v="0.125"/>
    <n v="225"/>
    <n v="479994.04979999998"/>
    <s v="AVGO"/>
    <s v="Broadcom Inc."/>
    <s v="Information Technology"/>
    <s v="Semiconductors"/>
    <s v="San Jose, California"/>
    <d v="2014-05-08T00:00:00"/>
    <n v="1730168"/>
    <m/>
  </r>
  <r>
    <d v="2019-05-20T00:00:00"/>
    <s v="AVGO"/>
    <s v="buy"/>
    <n v="1200"/>
    <n v="18"/>
    <s v="2019-05-20"/>
    <n v="278"/>
    <n v="279.95001200000002"/>
    <n v="268.64001500000001"/>
    <n v="272.58999599999999"/>
    <n v="270.00134300000002"/>
    <n v="6516200"/>
    <s v="AVGO"/>
    <x v="18"/>
    <s v="&gt;=$100.00"/>
    <n v="100"/>
    <n v="0.125"/>
    <n v="150"/>
    <n v="324001.6116"/>
    <s v="AVGO"/>
    <s v="Broadcom Inc."/>
    <s v="Information Technology"/>
    <s v="Semiconductors"/>
    <s v="San Jose, California"/>
    <d v="2014-05-08T00:00:00"/>
    <n v="1730168"/>
    <m/>
  </r>
  <r>
    <d v="2019-05-20T00:00:00"/>
    <s v="AVGO"/>
    <s v="buy"/>
    <n v="500"/>
    <n v="7"/>
    <s v="2019-05-20"/>
    <n v="278"/>
    <n v="279.95001200000002"/>
    <n v="268.64001500000001"/>
    <n v="272.58999599999999"/>
    <n v="270.00134300000002"/>
    <n v="6516200"/>
    <s v="AVGO"/>
    <x v="7"/>
    <s v="&gt;=$100.00"/>
    <n v="100"/>
    <n v="0.125"/>
    <n v="62.5"/>
    <n v="135000.6715"/>
    <s v="AVGO"/>
    <s v="Broadcom Inc."/>
    <s v="Information Technology"/>
    <s v="Semiconductors"/>
    <s v="San Jose, California"/>
    <d v="2014-05-08T00:00:00"/>
    <n v="1730168"/>
    <m/>
  </r>
  <r>
    <d v="2019-05-20T00:00:00"/>
    <s v="AVGO"/>
    <s v="sell"/>
    <n v="200"/>
    <n v="4"/>
    <s v="2019-05-20"/>
    <n v="278"/>
    <n v="279.95001200000002"/>
    <n v="268.64001500000001"/>
    <n v="272.58999599999999"/>
    <n v="270.00134300000002"/>
    <n v="6516200"/>
    <s v="AVGO"/>
    <x v="14"/>
    <s v="&gt;=$100.00"/>
    <n v="100"/>
    <n v="0.125"/>
    <n v="25"/>
    <n v="54000.268600000003"/>
    <s v="AVGO"/>
    <s v="Broadcom Inc."/>
    <s v="Information Technology"/>
    <s v="Semiconductors"/>
    <s v="San Jose, California"/>
    <d v="2014-05-08T00:00:00"/>
    <n v="1730168"/>
    <m/>
  </r>
  <r>
    <d v="2019-05-20T00:00:00"/>
    <s v="AVGO"/>
    <s v="buy"/>
    <n v="600"/>
    <n v="12"/>
    <s v="2019-05-20"/>
    <n v="278"/>
    <n v="279.95001200000002"/>
    <n v="268.64001500000001"/>
    <n v="272.58999599999999"/>
    <n v="270.00134300000002"/>
    <n v="6516200"/>
    <s v="AVGO"/>
    <x v="11"/>
    <s v="&gt;=$100.00"/>
    <n v="100"/>
    <n v="0.125"/>
    <n v="75"/>
    <n v="162000.8058"/>
    <s v="AVGO"/>
    <s v="Broadcom Inc."/>
    <s v="Information Technology"/>
    <s v="Semiconductors"/>
    <s v="San Jose, California"/>
    <d v="2014-05-08T00:00:00"/>
    <n v="1730168"/>
    <m/>
  </r>
  <r>
    <d v="2019-06-06T00:00:00"/>
    <s v="AVGO"/>
    <s v="sell"/>
    <n v="800"/>
    <n v="4"/>
    <s v="2019-06-06"/>
    <n v="267.01998900000001"/>
    <n v="275"/>
    <n v="265.27999899999998"/>
    <n v="272.790009"/>
    <n v="270.19946299999998"/>
    <n v="3268700"/>
    <s v="AVGO"/>
    <x v="14"/>
    <s v="&gt;=$100.00"/>
    <n v="100"/>
    <n v="0.125"/>
    <n v="100"/>
    <n v="216159.5704"/>
    <s v="AVGO"/>
    <s v="Broadcom Inc."/>
    <s v="Information Technology"/>
    <s v="Semiconductors"/>
    <s v="San Jose, California"/>
    <d v="2014-05-08T00:00:00"/>
    <n v="1730168"/>
    <m/>
  </r>
  <r>
    <d v="2019-06-07T00:00:00"/>
    <s v="AVGO"/>
    <s v="buy"/>
    <n v="1000"/>
    <n v="7"/>
    <s v="2019-06-07"/>
    <n v="274.77999899999998"/>
    <n v="277.86999500000002"/>
    <n v="273.27999899999998"/>
    <n v="274.86999500000002"/>
    <n v="272.259705"/>
    <n v="2596300"/>
    <s v="AVGO"/>
    <x v="7"/>
    <s v="&gt;=$100.00"/>
    <n v="100"/>
    <n v="0.125"/>
    <n v="125"/>
    <n v="272259.70500000002"/>
    <s v="AVGO"/>
    <s v="Broadcom Inc."/>
    <s v="Information Technology"/>
    <s v="Semiconductors"/>
    <s v="San Jose, California"/>
    <d v="2014-05-08T00:00:00"/>
    <n v="1730168"/>
    <m/>
  </r>
  <r>
    <d v="2019-06-07T00:00:00"/>
    <s v="AVGO"/>
    <s v="buy"/>
    <n v="600"/>
    <n v="10"/>
    <s v="2019-06-07"/>
    <n v="274.77999899999998"/>
    <n v="277.86999500000002"/>
    <n v="273.27999899999998"/>
    <n v="274.86999500000002"/>
    <n v="272.259705"/>
    <n v="2596300"/>
    <s v="AVGO"/>
    <x v="2"/>
    <s v="&gt;=$100.00"/>
    <n v="100"/>
    <n v="0.125"/>
    <n v="75"/>
    <n v="163355.823"/>
    <s v="AVGO"/>
    <s v="Broadcom Inc."/>
    <s v="Information Technology"/>
    <s v="Semiconductors"/>
    <s v="San Jose, California"/>
    <d v="2014-05-08T00:00:00"/>
    <n v="1730168"/>
    <m/>
  </r>
  <r>
    <d v="2019-06-07T00:00:00"/>
    <s v="AVGO"/>
    <s v="sell"/>
    <n v="1500"/>
    <n v="20"/>
    <s v="2019-06-07"/>
    <n v="274.77999899999998"/>
    <n v="277.86999500000002"/>
    <n v="273.27999899999998"/>
    <n v="274.86999500000002"/>
    <n v="272.259705"/>
    <n v="2596300"/>
    <s v="AVGO"/>
    <x v="15"/>
    <s v="&gt;=$100.00"/>
    <n v="100"/>
    <n v="0.125"/>
    <n v="187.5"/>
    <n v="408389.5575"/>
    <s v="AVGO"/>
    <s v="Broadcom Inc."/>
    <s v="Information Technology"/>
    <s v="Semiconductors"/>
    <s v="San Jose, California"/>
    <d v="2014-05-08T00:00:00"/>
    <n v="1730168"/>
    <m/>
  </r>
  <r>
    <d v="2019-06-07T00:00:00"/>
    <s v="AVGO"/>
    <s v="buy"/>
    <n v="800"/>
    <n v="4"/>
    <s v="2019-06-07"/>
    <n v="274.77999899999998"/>
    <n v="277.86999500000002"/>
    <n v="273.27999899999998"/>
    <n v="274.86999500000002"/>
    <n v="272.259705"/>
    <n v="2596300"/>
    <s v="AVGO"/>
    <x v="14"/>
    <s v="&gt;=$100.00"/>
    <n v="100"/>
    <n v="0.125"/>
    <n v="100"/>
    <n v="217807.764"/>
    <s v="AVGO"/>
    <s v="Broadcom Inc."/>
    <s v="Information Technology"/>
    <s v="Semiconductors"/>
    <s v="San Jose, California"/>
    <d v="2014-05-08T00:00:00"/>
    <n v="1730168"/>
    <m/>
  </r>
  <r>
    <d v="2019-05-21T00:00:00"/>
    <s v="AVGO"/>
    <s v="sell"/>
    <n v="100"/>
    <n v="2"/>
    <s v="2019-05-21"/>
    <n v="277.08999599999999"/>
    <n v="279.77999899999998"/>
    <n v="274.64999399999999"/>
    <n v="275.32998700000002"/>
    <n v="272.71530200000001"/>
    <n v="2506000"/>
    <s v="AVGO"/>
    <x v="10"/>
    <s v="&gt;=$100.00"/>
    <n v="100"/>
    <n v="0.125"/>
    <n v="12.5"/>
    <n v="27271.530200000001"/>
    <s v="AVGO"/>
    <s v="Broadcom Inc."/>
    <s v="Information Technology"/>
    <s v="Semiconductors"/>
    <s v="San Jose, California"/>
    <d v="2014-05-08T00:00:00"/>
    <n v="1730168"/>
    <m/>
  </r>
  <r>
    <d v="2019-06-21T00:00:00"/>
    <s v="AVGO"/>
    <s v="sell"/>
    <n v="2800"/>
    <n v="12"/>
    <s v="2019-06-21"/>
    <n v="276.60998499999999"/>
    <n v="281"/>
    <n v="273.959991"/>
    <n v="273.98998999999998"/>
    <n v="273.98998999999998"/>
    <n v="4539900"/>
    <s v="AVGO"/>
    <x v="11"/>
    <s v="&gt;=$100.00"/>
    <n v="100"/>
    <n v="0.125"/>
    <n v="350"/>
    <n v="767171.97199999995"/>
    <s v="AVGO"/>
    <s v="Broadcom Inc."/>
    <s v="Information Technology"/>
    <s v="Semiconductors"/>
    <s v="San Jose, California"/>
    <d v="2014-05-08T00:00:00"/>
    <n v="1730168"/>
    <m/>
  </r>
  <r>
    <d v="2019-06-21T00:00:00"/>
    <s v="AVGO"/>
    <s v="buy"/>
    <n v="900"/>
    <n v="11"/>
    <s v="2019-06-21"/>
    <n v="276.60998499999999"/>
    <n v="281"/>
    <n v="273.959991"/>
    <n v="273.98998999999998"/>
    <n v="273.98998999999998"/>
    <n v="4539900"/>
    <s v="AVGO"/>
    <x v="1"/>
    <s v="&gt;=$100.00"/>
    <n v="100"/>
    <n v="0.125"/>
    <n v="112.5"/>
    <n v="246590.99100000001"/>
    <s v="AVGO"/>
    <s v="Broadcom Inc."/>
    <s v="Information Technology"/>
    <s v="Semiconductors"/>
    <s v="San Jose, California"/>
    <d v="2014-05-08T00:00:00"/>
    <n v="1730168"/>
    <m/>
  </r>
  <r>
    <d v="2019-06-19T00:00:00"/>
    <s v="AVGO"/>
    <s v="buy"/>
    <n v="1500"/>
    <n v="16"/>
    <s v="2019-06-19"/>
    <n v="278.77999899999998"/>
    <n v="279.07000699999998"/>
    <n v="273.709991"/>
    <n v="277.48998999999998"/>
    <n v="274.85479700000002"/>
    <n v="2892000"/>
    <s v="AVGO"/>
    <x v="8"/>
    <s v="&gt;=$100.00"/>
    <n v="100"/>
    <n v="0.125"/>
    <n v="187.5"/>
    <n v="412282.19549999997"/>
    <s v="AVGO"/>
    <s v="Broadcom Inc."/>
    <s v="Information Technology"/>
    <s v="Semiconductors"/>
    <s v="San Jose, California"/>
    <d v="2014-05-08T00:00:00"/>
    <n v="1730168"/>
    <m/>
  </r>
  <r>
    <d v="2019-06-19T00:00:00"/>
    <s v="AVGO"/>
    <s v="sell"/>
    <n v="300"/>
    <n v="6"/>
    <s v="2019-06-19"/>
    <n v="278.77999899999998"/>
    <n v="279.07000699999998"/>
    <n v="273.709991"/>
    <n v="277.48998999999998"/>
    <n v="274.85479700000002"/>
    <n v="2892000"/>
    <s v="AVGO"/>
    <x v="5"/>
    <s v="&gt;=$100.00"/>
    <n v="100"/>
    <n v="0.125"/>
    <n v="37.5"/>
    <n v="82456.439100000003"/>
    <s v="AVGO"/>
    <s v="Broadcom Inc."/>
    <s v="Information Technology"/>
    <s v="Semiconductors"/>
    <s v="San Jose, California"/>
    <d v="2014-05-08T00:00:00"/>
    <n v="1730168"/>
    <m/>
  </r>
  <r>
    <d v="2019-06-18T00:00:00"/>
    <s v="AVGO"/>
    <s v="sell"/>
    <n v="1500"/>
    <n v="10"/>
    <s v="2019-06-18"/>
    <n v="268.14999399999999"/>
    <n v="283.01998900000001"/>
    <n v="266.459991"/>
    <n v="278.04998799999998"/>
    <n v="275.40948500000002"/>
    <n v="5492000"/>
    <s v="AVGO"/>
    <x v="2"/>
    <s v="&gt;=$100.00"/>
    <n v="100"/>
    <n v="0.125"/>
    <n v="187.5"/>
    <n v="413114.22749999998"/>
    <s v="AVGO"/>
    <s v="Broadcom Inc."/>
    <s v="Information Technology"/>
    <s v="Semiconductors"/>
    <s v="San Jose, California"/>
    <d v="2014-05-08T00:00:00"/>
    <n v="1730168"/>
    <m/>
  </r>
  <r>
    <d v="2019-06-18T00:00:00"/>
    <s v="AVGO"/>
    <s v="sell"/>
    <n v="1100"/>
    <n v="5"/>
    <s v="2019-06-18"/>
    <n v="268.14999399999999"/>
    <n v="283.01998900000001"/>
    <n v="266.459991"/>
    <n v="278.04998799999998"/>
    <n v="275.40948500000002"/>
    <n v="5492000"/>
    <s v="AVGO"/>
    <x v="12"/>
    <s v="&gt;=$100.00"/>
    <n v="100"/>
    <n v="0.125"/>
    <n v="137.5"/>
    <n v="302950.43349999998"/>
    <s v="AVGO"/>
    <s v="Broadcom Inc."/>
    <s v="Information Technology"/>
    <s v="Semiconductors"/>
    <s v="San Jose, California"/>
    <d v="2014-05-08T00:00:00"/>
    <n v="1730168"/>
    <m/>
  </r>
  <r>
    <d v="2019-06-18T00:00:00"/>
    <s v="AVGO"/>
    <s v="buy"/>
    <n v="1500"/>
    <n v="9"/>
    <s v="2019-06-18"/>
    <n v="268.14999399999999"/>
    <n v="283.01998900000001"/>
    <n v="266.459991"/>
    <n v="278.04998799999998"/>
    <n v="275.40948500000002"/>
    <n v="5492000"/>
    <s v="AVGO"/>
    <x v="6"/>
    <s v="&gt;=$100.00"/>
    <n v="100"/>
    <n v="0.125"/>
    <n v="187.5"/>
    <n v="413114.22749999998"/>
    <s v="AVGO"/>
    <s v="Broadcom Inc."/>
    <s v="Information Technology"/>
    <s v="Semiconductors"/>
    <s v="San Jose, California"/>
    <d v="2014-05-08T00:00:00"/>
    <n v="1730168"/>
    <m/>
  </r>
  <r>
    <d v="2019-06-20T00:00:00"/>
    <s v="AVGO"/>
    <s v="buy"/>
    <n v="500"/>
    <n v="9"/>
    <s v="2019-06-20"/>
    <n v="282.51001000000002"/>
    <n v="285.45001200000002"/>
    <n v="277.16000400000001"/>
    <n v="279.04998799999998"/>
    <n v="276.39999399999999"/>
    <n v="5729100"/>
    <s v="AVGO"/>
    <x v="6"/>
    <s v="&gt;=$100.00"/>
    <n v="100"/>
    <n v="0.125"/>
    <n v="62.5"/>
    <n v="138199.997"/>
    <s v="AVGO"/>
    <s v="Broadcom Inc."/>
    <s v="Information Technology"/>
    <s v="Semiconductors"/>
    <s v="San Jose, California"/>
    <d v="2014-05-08T00:00:00"/>
    <n v="1730168"/>
    <m/>
  </r>
  <r>
    <d v="2019-06-25T00:00:00"/>
    <s v="AVGO"/>
    <s v="sell"/>
    <n v="600"/>
    <n v="6"/>
    <s v="2019-06-25"/>
    <n v="279.16000400000001"/>
    <n v="282.88000499999998"/>
    <n v="276.01998900000001"/>
    <n v="276.51001000000002"/>
    <n v="276.51001000000002"/>
    <n v="2443600"/>
    <s v="AVGO"/>
    <x v="5"/>
    <s v="&gt;=$100.00"/>
    <n v="100"/>
    <n v="0.125"/>
    <n v="75"/>
    <n v="165906.00599999999"/>
    <s v="AVGO"/>
    <s v="Broadcom Inc."/>
    <s v="Information Technology"/>
    <s v="Semiconductors"/>
    <s v="San Jose, California"/>
    <d v="2014-05-08T00:00:00"/>
    <n v="1730168"/>
    <m/>
  </r>
  <r>
    <d v="2019-06-25T00:00:00"/>
    <s v="AVGO"/>
    <s v="buy"/>
    <n v="900"/>
    <n v="9"/>
    <s v="2019-06-25"/>
    <n v="279.16000400000001"/>
    <n v="282.88000499999998"/>
    <n v="276.01998900000001"/>
    <n v="276.51001000000002"/>
    <n v="276.51001000000002"/>
    <n v="2443600"/>
    <s v="AVGO"/>
    <x v="6"/>
    <s v="&gt;=$100.00"/>
    <n v="100"/>
    <n v="0.125"/>
    <n v="112.5"/>
    <n v="248859.00899999999"/>
    <s v="AVGO"/>
    <s v="Broadcom Inc."/>
    <s v="Information Technology"/>
    <s v="Semiconductors"/>
    <s v="San Jose, California"/>
    <d v="2014-05-08T00:00:00"/>
    <n v="1730168"/>
    <m/>
  </r>
  <r>
    <d v="2019-06-12T00:00:00"/>
    <s v="AVGO"/>
    <s v="buy"/>
    <n v="400"/>
    <n v="1"/>
    <s v="2019-06-12"/>
    <n v="281.67001299999998"/>
    <n v="283.16000400000001"/>
    <n v="277.41000400000001"/>
    <n v="279.73001099999999"/>
    <n v="277.07354700000002"/>
    <n v="2705700"/>
    <s v="AVGO"/>
    <x v="19"/>
    <s v="&gt;=$100.00"/>
    <n v="100"/>
    <n v="0.125"/>
    <n v="50"/>
    <n v="110829.4188"/>
    <s v="AVGO"/>
    <s v="Broadcom Inc."/>
    <s v="Information Technology"/>
    <s v="Semiconductors"/>
    <s v="San Jose, California"/>
    <d v="2014-05-08T00:00:00"/>
    <n v="1730168"/>
    <m/>
  </r>
  <r>
    <d v="2019-06-12T00:00:00"/>
    <s v="AVGO"/>
    <s v="buy"/>
    <n v="2700"/>
    <n v="19"/>
    <s v="2019-06-12"/>
    <n v="281.67001299999998"/>
    <n v="283.16000400000001"/>
    <n v="277.41000400000001"/>
    <n v="279.73001099999999"/>
    <n v="277.07354700000002"/>
    <n v="2705700"/>
    <s v="AVGO"/>
    <x v="0"/>
    <s v="&gt;=$100.00"/>
    <n v="100"/>
    <n v="0.125"/>
    <n v="337.5"/>
    <n v="748098.5769000001"/>
    <s v="AVGO"/>
    <s v="Broadcom Inc."/>
    <s v="Information Technology"/>
    <s v="Semiconductors"/>
    <s v="San Jose, California"/>
    <d v="2014-05-08T00:00:00"/>
    <n v="1730168"/>
    <m/>
  </r>
  <r>
    <d v="2019-06-12T00:00:00"/>
    <s v="AVGO"/>
    <s v="buy"/>
    <n v="200"/>
    <n v="8"/>
    <s v="2019-06-12"/>
    <n v="281.67001299999998"/>
    <n v="283.16000400000001"/>
    <n v="277.41000400000001"/>
    <n v="279.73001099999999"/>
    <n v="277.07354700000002"/>
    <n v="2705700"/>
    <s v="AVGO"/>
    <x v="4"/>
    <s v="&gt;=$100.00"/>
    <n v="100"/>
    <n v="0.125"/>
    <n v="25"/>
    <n v="55414.709400000007"/>
    <s v="AVGO"/>
    <s v="Broadcom Inc."/>
    <s v="Information Technology"/>
    <s v="Semiconductors"/>
    <s v="San Jose, California"/>
    <d v="2014-05-08T00:00:00"/>
    <n v="1730168"/>
    <m/>
  </r>
  <r>
    <d v="2019-06-10T00:00:00"/>
    <s v="AVGO"/>
    <s v="sell"/>
    <n v="700"/>
    <n v="3"/>
    <s v="2019-06-10"/>
    <n v="276.73001099999999"/>
    <n v="284.76998900000001"/>
    <n v="276.72000100000002"/>
    <n v="280.209991"/>
    <n v="277.54898100000003"/>
    <n v="2328000"/>
    <s v="AVGO"/>
    <x v="3"/>
    <s v="&gt;=$100.00"/>
    <n v="100"/>
    <n v="0.125"/>
    <n v="87.5"/>
    <n v="194284.2867"/>
    <s v="AVGO"/>
    <s v="Broadcom Inc."/>
    <s v="Information Technology"/>
    <s v="Semiconductors"/>
    <s v="San Jose, California"/>
    <d v="2014-05-08T00:00:00"/>
    <n v="1730168"/>
    <m/>
  </r>
  <r>
    <d v="2019-06-10T00:00:00"/>
    <s v="AVGO"/>
    <s v="sell"/>
    <n v="800"/>
    <n v="10"/>
    <s v="2019-06-10"/>
    <n v="276.73001099999999"/>
    <n v="284.76998900000001"/>
    <n v="276.72000100000002"/>
    <n v="280.209991"/>
    <n v="277.54898100000003"/>
    <n v="2328000"/>
    <s v="AVGO"/>
    <x v="2"/>
    <s v="&gt;=$100.00"/>
    <n v="100"/>
    <n v="0.125"/>
    <n v="100"/>
    <n v="222039.18479999999"/>
    <s v="AVGO"/>
    <s v="Broadcom Inc."/>
    <s v="Information Technology"/>
    <s v="Semiconductors"/>
    <s v="San Jose, California"/>
    <d v="2014-05-08T00:00:00"/>
    <n v="1730168"/>
    <m/>
  </r>
  <r>
    <d v="2019-06-10T00:00:00"/>
    <s v="AVGO"/>
    <s v="buy"/>
    <n v="100"/>
    <n v="1"/>
    <s v="2019-06-10"/>
    <n v="276.73001099999999"/>
    <n v="284.76998900000001"/>
    <n v="276.72000100000002"/>
    <n v="280.209991"/>
    <n v="277.54898100000003"/>
    <n v="2328000"/>
    <s v="AVGO"/>
    <x v="19"/>
    <s v="&gt;=$100.00"/>
    <n v="100"/>
    <n v="0.125"/>
    <n v="12.5"/>
    <n v="27754.898099999999"/>
    <s v="AVGO"/>
    <s v="Broadcom Inc."/>
    <s v="Information Technology"/>
    <s v="Semiconductors"/>
    <s v="San Jose, California"/>
    <d v="2014-05-08T00:00:00"/>
    <n v="1730168"/>
    <m/>
  </r>
  <r>
    <d v="2019-06-13T00:00:00"/>
    <s v="AVGO"/>
    <s v="buy"/>
    <n v="1200"/>
    <n v="8"/>
    <s v="2019-06-13"/>
    <n v="281.51998900000001"/>
    <n v="282.89001500000001"/>
    <n v="277.41000400000001"/>
    <n v="281.60998499999999"/>
    <n v="278.93566900000002"/>
    <n v="3773500"/>
    <s v="AVGO"/>
    <x v="4"/>
    <s v="&gt;=$100.00"/>
    <n v="100"/>
    <n v="0.125"/>
    <n v="150"/>
    <n v="334722.8028"/>
    <s v="AVGO"/>
    <s v="Broadcom Inc."/>
    <s v="Information Technology"/>
    <s v="Semiconductors"/>
    <s v="San Jose, California"/>
    <d v="2014-05-08T00:00:00"/>
    <n v="1730168"/>
    <m/>
  </r>
  <r>
    <d v="2019-06-13T00:00:00"/>
    <s v="AVGO"/>
    <s v="buy"/>
    <n v="600"/>
    <n v="9"/>
    <s v="2019-06-13"/>
    <n v="281.51998900000001"/>
    <n v="282.89001500000001"/>
    <n v="277.41000400000001"/>
    <n v="281.60998499999999"/>
    <n v="278.93566900000002"/>
    <n v="3773500"/>
    <s v="AVGO"/>
    <x v="6"/>
    <s v="&gt;=$100.00"/>
    <n v="100"/>
    <n v="0.125"/>
    <n v="75"/>
    <n v="167361.4014"/>
    <s v="AVGO"/>
    <s v="Broadcom Inc."/>
    <s v="Information Technology"/>
    <s v="Semiconductors"/>
    <s v="San Jose, California"/>
    <d v="2014-05-08T00:00:00"/>
    <n v="1730168"/>
    <m/>
  </r>
  <r>
    <d v="2019-06-13T00:00:00"/>
    <s v="AVGO"/>
    <s v="sell"/>
    <n v="1200"/>
    <n v="16"/>
    <s v="2019-06-13"/>
    <n v="281.51998900000001"/>
    <n v="282.89001500000001"/>
    <n v="277.41000400000001"/>
    <n v="281.60998499999999"/>
    <n v="278.93566900000002"/>
    <n v="3773500"/>
    <s v="AVGO"/>
    <x v="8"/>
    <s v="&gt;=$100.00"/>
    <n v="100"/>
    <n v="0.125"/>
    <n v="150"/>
    <n v="334722.8028"/>
    <s v="AVGO"/>
    <s v="Broadcom Inc."/>
    <s v="Information Technology"/>
    <s v="Semiconductors"/>
    <s v="San Jose, California"/>
    <d v="2014-05-08T00:00:00"/>
    <n v="1730168"/>
    <m/>
  </r>
  <r>
    <d v="2019-06-24T00:00:00"/>
    <s v="AVGO"/>
    <s v="buy"/>
    <n v="1600"/>
    <n v="19"/>
    <s v="2019-06-24"/>
    <n v="275.51998900000001"/>
    <n v="279.45001200000002"/>
    <n v="275"/>
    <n v="279.20001200000002"/>
    <n v="279.20001200000002"/>
    <n v="2050600"/>
    <s v="AVGO"/>
    <x v="0"/>
    <s v="&gt;=$100.00"/>
    <n v="100"/>
    <n v="0.125"/>
    <n v="200"/>
    <n v="446720.01919999998"/>
    <s v="AVGO"/>
    <s v="Broadcom Inc."/>
    <s v="Information Technology"/>
    <s v="Semiconductors"/>
    <s v="San Jose, California"/>
    <d v="2014-05-08T00:00:00"/>
    <n v="1730168"/>
    <m/>
  </r>
  <r>
    <d v="2019-06-11T00:00:00"/>
    <s v="AVGO"/>
    <s v="sell"/>
    <n v="700"/>
    <n v="11"/>
    <s v="2019-06-11"/>
    <n v="290.48998999999998"/>
    <n v="291.75"/>
    <n v="279.41000400000001"/>
    <n v="283.48001099999999"/>
    <n v="280.78793300000001"/>
    <n v="3710500"/>
    <s v="AVGO"/>
    <x v="1"/>
    <s v="&gt;=$100.00"/>
    <n v="100"/>
    <n v="0.125"/>
    <n v="87.5"/>
    <n v="196551.55309999999"/>
    <s v="AVGO"/>
    <s v="Broadcom Inc."/>
    <s v="Information Technology"/>
    <s v="Semiconductors"/>
    <s v="San Jose, California"/>
    <d v="2014-05-08T00:00:00"/>
    <n v="1730168"/>
    <m/>
  </r>
  <r>
    <d v="2019-06-11T00:00:00"/>
    <s v="AVGO"/>
    <s v="buy"/>
    <n v="700"/>
    <n v="8"/>
    <s v="2019-06-11"/>
    <n v="290.48998999999998"/>
    <n v="291.75"/>
    <n v="279.41000400000001"/>
    <n v="283.48001099999999"/>
    <n v="280.78793300000001"/>
    <n v="3710500"/>
    <s v="AVGO"/>
    <x v="4"/>
    <s v="&gt;=$100.00"/>
    <n v="100"/>
    <n v="0.125"/>
    <n v="87.5"/>
    <n v="196551.55309999999"/>
    <s v="AVGO"/>
    <s v="Broadcom Inc."/>
    <s v="Information Technology"/>
    <s v="Semiconductors"/>
    <s v="San Jose, California"/>
    <d v="2014-05-08T00:00:00"/>
    <n v="1730168"/>
    <m/>
  </r>
  <r>
    <d v="2019-06-26T00:00:00"/>
    <s v="AVGO"/>
    <s v="sell"/>
    <n v="900"/>
    <n v="9"/>
    <s v="2019-06-26"/>
    <n v="278.57998700000002"/>
    <n v="284.02999899999998"/>
    <n v="278.10000600000001"/>
    <n v="281.44000199999999"/>
    <n v="281.44000199999999"/>
    <n v="2477400"/>
    <s v="AVGO"/>
    <x v="6"/>
    <s v="&gt;=$100.00"/>
    <n v="100"/>
    <n v="0.125"/>
    <n v="112.5"/>
    <n v="253296.0018"/>
    <s v="AVGO"/>
    <s v="Broadcom Inc."/>
    <s v="Information Technology"/>
    <s v="Semiconductors"/>
    <s v="San Jose, California"/>
    <d v="2014-05-08T00:00:00"/>
    <n v="1730168"/>
    <m/>
  </r>
  <r>
    <d v="2019-06-26T00:00:00"/>
    <s v="AVGO"/>
    <s v="buy"/>
    <n v="300"/>
    <n v="3"/>
    <s v="2019-06-26"/>
    <n v="278.57998700000002"/>
    <n v="284.02999899999998"/>
    <n v="278.10000600000001"/>
    <n v="281.44000199999999"/>
    <n v="281.44000199999999"/>
    <n v="2477400"/>
    <s v="AVGO"/>
    <x v="3"/>
    <s v="&gt;=$100.00"/>
    <n v="100"/>
    <n v="0.125"/>
    <n v="37.5"/>
    <n v="84432.000599999999"/>
    <s v="AVGO"/>
    <s v="Broadcom Inc."/>
    <s v="Information Technology"/>
    <s v="Semiconductors"/>
    <s v="San Jose, California"/>
    <d v="2014-05-08T00:00:00"/>
    <n v="1730168"/>
    <m/>
  </r>
  <r>
    <d v="2019-06-26T00:00:00"/>
    <s v="AVGO"/>
    <s v="sell"/>
    <n v="700"/>
    <n v="12"/>
    <s v="2019-06-26"/>
    <n v="278.57998700000002"/>
    <n v="284.02999899999998"/>
    <n v="278.10000600000001"/>
    <n v="281.44000199999999"/>
    <n v="281.44000199999999"/>
    <n v="2477400"/>
    <s v="AVGO"/>
    <x v="11"/>
    <s v="&gt;=$100.00"/>
    <n v="100"/>
    <n v="0.125"/>
    <n v="87.5"/>
    <n v="197008.00140000001"/>
    <s v="AVGO"/>
    <s v="Broadcom Inc."/>
    <s v="Information Technology"/>
    <s v="Semiconductors"/>
    <s v="San Jose, California"/>
    <d v="2014-05-08T00:00:00"/>
    <n v="1730168"/>
    <m/>
  </r>
  <r>
    <d v="2019-06-27T00:00:00"/>
    <s v="AVGO"/>
    <s v="sell"/>
    <n v="800"/>
    <n v="8"/>
    <s v="2019-06-27"/>
    <n v="282.92999300000002"/>
    <n v="288.45001200000002"/>
    <n v="282.23001099999999"/>
    <n v="285.709991"/>
    <n v="285.709991"/>
    <n v="2181300"/>
    <s v="AVGO"/>
    <x v="4"/>
    <s v="&gt;=$100.00"/>
    <n v="100"/>
    <n v="0.125"/>
    <n v="100"/>
    <n v="228567.99280000001"/>
    <s v="AVGO"/>
    <s v="Broadcom Inc."/>
    <s v="Information Technology"/>
    <s v="Semiconductors"/>
    <s v="San Jose, California"/>
    <d v="2014-05-08T00:00:00"/>
    <n v="1730168"/>
    <m/>
  </r>
  <r>
    <d v="2019-05-17T00:00:00"/>
    <s v="AVGO"/>
    <s v="buy"/>
    <n v="800"/>
    <n v="14"/>
    <s v="2019-05-17"/>
    <n v="292.77999899999998"/>
    <n v="293.57000699999998"/>
    <n v="288.41000400000001"/>
    <n v="289.89001500000001"/>
    <n v="287.13708500000001"/>
    <n v="3909400"/>
    <s v="AVGO"/>
    <x v="16"/>
    <s v="&gt;=$100.00"/>
    <n v="100"/>
    <n v="0.125"/>
    <n v="100"/>
    <n v="229709.66800000001"/>
    <s v="AVGO"/>
    <s v="Broadcom Inc."/>
    <s v="Information Technology"/>
    <s v="Semiconductors"/>
    <s v="San Jose, California"/>
    <d v="2014-05-08T00:00:00"/>
    <n v="1730168"/>
    <m/>
  </r>
  <r>
    <d v="2019-05-17T00:00:00"/>
    <s v="AVGO"/>
    <s v="sell"/>
    <n v="1300"/>
    <n v="10"/>
    <s v="2019-05-17"/>
    <n v="292.77999899999998"/>
    <n v="293.57000699999998"/>
    <n v="288.41000400000001"/>
    <n v="289.89001500000001"/>
    <n v="287.13708500000001"/>
    <n v="3909400"/>
    <s v="AVGO"/>
    <x v="2"/>
    <s v="&gt;=$100.00"/>
    <n v="100"/>
    <n v="0.125"/>
    <n v="162.5"/>
    <n v="373278.21049999999"/>
    <s v="AVGO"/>
    <s v="Broadcom Inc."/>
    <s v="Information Technology"/>
    <s v="Semiconductors"/>
    <s v="San Jose, California"/>
    <d v="2014-05-08T00:00:00"/>
    <n v="1730168"/>
    <m/>
  </r>
  <r>
    <d v="2019-06-28T00:00:00"/>
    <s v="AVGO"/>
    <s v="sell"/>
    <n v="900"/>
    <n v="9"/>
    <s v="2019-06-28"/>
    <n v="287.85998499999999"/>
    <n v="289.29998799999998"/>
    <n v="284.82000699999998"/>
    <n v="287.85998499999999"/>
    <n v="287.85998499999999"/>
    <n v="4926500"/>
    <s v="AVGO"/>
    <x v="6"/>
    <s v="&gt;=$100.00"/>
    <n v="100"/>
    <n v="0.125"/>
    <n v="112.5"/>
    <n v="259073.9865"/>
    <s v="AVGO"/>
    <s v="Broadcom Inc."/>
    <s v="Information Technology"/>
    <s v="Semiconductors"/>
    <s v="San Jose, California"/>
    <d v="2014-05-08T00:00:00"/>
    <n v="1730168"/>
    <m/>
  </r>
  <r>
    <d v="2019-05-13T00:00:00"/>
    <s v="AVGO"/>
    <s v="buy"/>
    <n v="1700"/>
    <n v="18"/>
    <s v="2019-05-13"/>
    <n v="293.82000699999998"/>
    <n v="295.67999300000002"/>
    <n v="288.20001200000002"/>
    <n v="293.38000499999998"/>
    <n v="290.59393299999999"/>
    <n v="3786400"/>
    <s v="AVGO"/>
    <x v="18"/>
    <s v="&gt;=$100.00"/>
    <n v="100"/>
    <n v="0.125"/>
    <n v="212.5"/>
    <n v="494009.68609999999"/>
    <s v="AVGO"/>
    <s v="Broadcom Inc."/>
    <s v="Information Technology"/>
    <s v="Semiconductors"/>
    <s v="San Jose, California"/>
    <d v="2014-05-08T00:00:00"/>
    <n v="1730168"/>
    <m/>
  </r>
  <r>
    <d v="2019-05-13T00:00:00"/>
    <s v="AVGO"/>
    <s v="sell"/>
    <n v="500"/>
    <n v="4"/>
    <s v="2019-05-13"/>
    <n v="293.82000699999998"/>
    <n v="295.67999300000002"/>
    <n v="288.20001200000002"/>
    <n v="293.38000499999998"/>
    <n v="290.59393299999999"/>
    <n v="3786400"/>
    <s v="AVGO"/>
    <x v="14"/>
    <s v="&gt;=$100.00"/>
    <n v="100"/>
    <n v="0.125"/>
    <n v="62.5"/>
    <n v="145296.96650000001"/>
    <s v="AVGO"/>
    <s v="Broadcom Inc."/>
    <s v="Information Technology"/>
    <s v="Semiconductors"/>
    <s v="San Jose, California"/>
    <d v="2014-05-08T00:00:00"/>
    <n v="1730168"/>
    <m/>
  </r>
  <r>
    <d v="2019-05-13T00:00:00"/>
    <s v="AVGO"/>
    <s v="buy"/>
    <n v="1900"/>
    <n v="16"/>
    <s v="2019-05-13"/>
    <n v="293.82000699999998"/>
    <n v="295.67999300000002"/>
    <n v="288.20001200000002"/>
    <n v="293.38000499999998"/>
    <n v="290.59393299999999"/>
    <n v="3786400"/>
    <s v="AVGO"/>
    <x v="8"/>
    <s v="&gt;=$100.00"/>
    <n v="100"/>
    <n v="0.125"/>
    <n v="237.5"/>
    <n v="552128.47270000004"/>
    <s v="AVGO"/>
    <s v="Broadcom Inc."/>
    <s v="Information Technology"/>
    <s v="Semiconductors"/>
    <s v="San Jose, California"/>
    <d v="2014-05-08T00:00:00"/>
    <n v="1730168"/>
    <m/>
  </r>
  <r>
    <d v="2019-05-16T00:00:00"/>
    <s v="AVGO"/>
    <s v="buy"/>
    <n v="1000"/>
    <n v="12"/>
    <s v="2019-05-16"/>
    <n v="299.75"/>
    <n v="303.10000600000001"/>
    <n v="294.70001200000002"/>
    <n v="297.290009"/>
    <n v="294.46679699999999"/>
    <n v="3423300"/>
    <s v="AVGO"/>
    <x v="11"/>
    <s v="&gt;=$100.00"/>
    <n v="100"/>
    <n v="0.125"/>
    <n v="125"/>
    <n v="294466.79700000002"/>
    <s v="AVGO"/>
    <s v="Broadcom Inc."/>
    <s v="Information Technology"/>
    <s v="Semiconductors"/>
    <s v="San Jose, California"/>
    <d v="2014-05-08T00:00:00"/>
    <n v="1730168"/>
    <m/>
  </r>
  <r>
    <d v="2019-05-16T00:00:00"/>
    <s v="AVGO"/>
    <s v="buy"/>
    <n v="400"/>
    <n v="5"/>
    <s v="2019-05-16"/>
    <n v="299.75"/>
    <n v="303.10000600000001"/>
    <n v="294.70001200000002"/>
    <n v="297.290009"/>
    <n v="294.46679699999999"/>
    <n v="3423300"/>
    <s v="AVGO"/>
    <x v="12"/>
    <s v="&gt;=$100.00"/>
    <n v="100"/>
    <n v="0.125"/>
    <n v="50"/>
    <n v="117786.7188"/>
    <s v="AVGO"/>
    <s v="Broadcom Inc."/>
    <s v="Information Technology"/>
    <s v="Semiconductors"/>
    <s v="San Jose, California"/>
    <d v="2014-05-08T00:00:00"/>
    <n v="1730168"/>
    <m/>
  </r>
  <r>
    <d v="2019-05-16T00:00:00"/>
    <s v="AVGO"/>
    <s v="sell"/>
    <n v="1300"/>
    <n v="10"/>
    <s v="2019-05-16"/>
    <n v="299.75"/>
    <n v="303.10000600000001"/>
    <n v="294.70001200000002"/>
    <n v="297.290009"/>
    <n v="294.46679699999999"/>
    <n v="3423300"/>
    <s v="AVGO"/>
    <x v="2"/>
    <s v="&gt;=$100.00"/>
    <n v="100"/>
    <n v="0.125"/>
    <n v="162.5"/>
    <n v="382806.83610000001"/>
    <s v="AVGO"/>
    <s v="Broadcom Inc."/>
    <s v="Information Technology"/>
    <s v="Semiconductors"/>
    <s v="San Jose, California"/>
    <d v="2014-05-08T00:00:00"/>
    <n v="1730168"/>
    <m/>
  </r>
  <r>
    <d v="2019-05-14T00:00:00"/>
    <s v="AVGO"/>
    <s v="buy"/>
    <n v="900"/>
    <n v="10"/>
    <s v="2019-05-14"/>
    <n v="295.69000199999999"/>
    <n v="304.60000600000001"/>
    <n v="295.48001099999999"/>
    <n v="302"/>
    <n v="299.13204999999999"/>
    <n v="3427700"/>
    <s v="AVGO"/>
    <x v="2"/>
    <s v="&gt;=$100.00"/>
    <n v="100"/>
    <n v="0.125"/>
    <n v="112.5"/>
    <n v="269218.84499999997"/>
    <s v="AVGO"/>
    <s v="Broadcom Inc."/>
    <s v="Information Technology"/>
    <s v="Semiconductors"/>
    <s v="San Jose, California"/>
    <d v="2014-05-08T00:00:00"/>
    <n v="1730168"/>
    <m/>
  </r>
  <r>
    <d v="2019-04-04T00:00:00"/>
    <s v="AVGO"/>
    <s v="sell"/>
    <n v="300"/>
    <n v="6"/>
    <s v="2019-04-04"/>
    <n v="304.75"/>
    <n v="306"/>
    <n v="301.67001299999998"/>
    <n v="302"/>
    <n v="299.13204999999999"/>
    <n v="1522800"/>
    <s v="AVGO"/>
    <x v="5"/>
    <s v="&gt;=$100.00"/>
    <n v="100"/>
    <n v="0.125"/>
    <n v="37.5"/>
    <n v="89739.614999999991"/>
    <s v="AVGO"/>
    <s v="Broadcom Inc."/>
    <s v="Information Technology"/>
    <s v="Semiconductors"/>
    <s v="San Jose, California"/>
    <d v="2014-05-08T00:00:00"/>
    <n v="1730168"/>
    <m/>
  </r>
  <r>
    <d v="2019-04-04T00:00:00"/>
    <s v="AVGO"/>
    <s v="buy"/>
    <n v="300"/>
    <n v="2"/>
    <s v="2019-04-04"/>
    <n v="304.75"/>
    <n v="306"/>
    <n v="301.67001299999998"/>
    <n v="302"/>
    <n v="299.13204999999999"/>
    <n v="1522800"/>
    <s v="AVGO"/>
    <x v="10"/>
    <s v="&gt;=$100.00"/>
    <n v="100"/>
    <n v="0.125"/>
    <n v="37.5"/>
    <n v="89739.614999999991"/>
    <s v="AVGO"/>
    <s v="Broadcom Inc."/>
    <s v="Information Technology"/>
    <s v="Semiconductors"/>
    <s v="San Jose, California"/>
    <d v="2014-05-08T00:00:00"/>
    <n v="1730168"/>
    <m/>
  </r>
  <r>
    <d v="2019-04-02T00:00:00"/>
    <s v="AVGO"/>
    <s v="sell"/>
    <n v="1300"/>
    <n v="17"/>
    <s v="2019-04-02"/>
    <n v="306.16000400000001"/>
    <n v="307.35000600000001"/>
    <n v="302.60998499999999"/>
    <n v="303.04998799999998"/>
    <n v="300.17205799999999"/>
    <n v="2285700"/>
    <s v="AVGO"/>
    <x v="17"/>
    <s v="&gt;=$100.00"/>
    <n v="100"/>
    <n v="0.125"/>
    <n v="162.5"/>
    <n v="390223.67540000001"/>
    <s v="AVGO"/>
    <s v="Broadcom Inc."/>
    <s v="Information Technology"/>
    <s v="Semiconductors"/>
    <s v="San Jose, California"/>
    <d v="2014-05-08T00:00:00"/>
    <n v="1730168"/>
    <m/>
  </r>
  <r>
    <d v="2019-04-02T00:00:00"/>
    <s v="AVGO"/>
    <s v="sell"/>
    <n v="1700"/>
    <n v="19"/>
    <s v="2019-04-02"/>
    <n v="306.16000400000001"/>
    <n v="307.35000600000001"/>
    <n v="302.60998499999999"/>
    <n v="303.04998799999998"/>
    <n v="300.17205799999999"/>
    <n v="2285700"/>
    <s v="AVGO"/>
    <x v="0"/>
    <s v="&gt;=$100.00"/>
    <n v="100"/>
    <n v="0.125"/>
    <n v="212.5"/>
    <n v="510292.49859999999"/>
    <s v="AVGO"/>
    <s v="Broadcom Inc."/>
    <s v="Information Technology"/>
    <s v="Semiconductors"/>
    <s v="San Jose, California"/>
    <d v="2014-05-08T00:00:00"/>
    <n v="1730168"/>
    <m/>
  </r>
  <r>
    <d v="2019-04-02T00:00:00"/>
    <s v="AVGO"/>
    <s v="sell"/>
    <n v="2000"/>
    <n v="12"/>
    <s v="2019-04-02"/>
    <n v="306.16000400000001"/>
    <n v="307.35000600000001"/>
    <n v="302.60998499999999"/>
    <n v="303.04998799999998"/>
    <n v="300.17205799999999"/>
    <n v="2285700"/>
    <s v="AVGO"/>
    <x v="11"/>
    <s v="&gt;=$100.00"/>
    <n v="100"/>
    <n v="0.125"/>
    <n v="250"/>
    <n v="600344.11600000004"/>
    <s v="AVGO"/>
    <s v="Broadcom Inc."/>
    <s v="Information Technology"/>
    <s v="Semiconductors"/>
    <s v="San Jose, California"/>
    <d v="2014-05-08T00:00:00"/>
    <n v="1730168"/>
    <m/>
  </r>
  <r>
    <d v="2019-04-02T00:00:00"/>
    <s v="AVGO"/>
    <s v="sell"/>
    <n v="1000"/>
    <n v="14"/>
    <s v="2019-04-02"/>
    <n v="306.16000400000001"/>
    <n v="307.35000600000001"/>
    <n v="302.60998499999999"/>
    <n v="303.04998799999998"/>
    <n v="300.17205799999999"/>
    <n v="2285700"/>
    <s v="AVGO"/>
    <x v="16"/>
    <s v="&gt;=$100.00"/>
    <n v="100"/>
    <n v="0.125"/>
    <n v="125"/>
    <n v="300172.05800000002"/>
    <s v="AVGO"/>
    <s v="Broadcom Inc."/>
    <s v="Information Technology"/>
    <s v="Semiconductors"/>
    <s v="San Jose, California"/>
    <d v="2014-05-08T00:00:00"/>
    <n v="1730168"/>
    <m/>
  </r>
  <r>
    <d v="2019-05-08T00:00:00"/>
    <s v="AVGO"/>
    <s v="sell"/>
    <n v="400"/>
    <n v="9"/>
    <s v="2019-05-08"/>
    <n v="305.29998799999998"/>
    <n v="307.66000400000001"/>
    <n v="303.10998499999999"/>
    <n v="303.39001500000001"/>
    <n v="300.50888099999997"/>
    <n v="1509900"/>
    <s v="AVGO"/>
    <x v="6"/>
    <s v="&gt;=$100.00"/>
    <n v="100"/>
    <n v="0.125"/>
    <n v="50"/>
    <n v="120203.5524"/>
    <s v="AVGO"/>
    <s v="Broadcom Inc."/>
    <s v="Information Technology"/>
    <s v="Semiconductors"/>
    <s v="San Jose, California"/>
    <d v="2014-05-08T00:00:00"/>
    <n v="1730168"/>
    <m/>
  </r>
  <r>
    <d v="2019-04-09T00:00:00"/>
    <s v="AVGO"/>
    <s v="sell"/>
    <n v="1100"/>
    <n v="20"/>
    <s v="2019-04-09"/>
    <n v="302.57998700000002"/>
    <n v="304.10998499999999"/>
    <n v="300.290009"/>
    <n v="303.45001200000002"/>
    <n v="300.56829800000003"/>
    <n v="1162100"/>
    <s v="AVGO"/>
    <x v="15"/>
    <s v="&gt;=$100.00"/>
    <n v="100"/>
    <n v="0.125"/>
    <n v="137.5"/>
    <n v="330625.12780000002"/>
    <s v="AVGO"/>
    <s v="Broadcom Inc."/>
    <s v="Information Technology"/>
    <s v="Semiconductors"/>
    <s v="San Jose, California"/>
    <d v="2014-05-08T00:00:00"/>
    <n v="1730168"/>
    <m/>
  </r>
  <r>
    <d v="2019-05-10T00:00:00"/>
    <s v="AVGO"/>
    <s v="buy"/>
    <n v="1100"/>
    <n v="13"/>
    <s v="2019-05-10"/>
    <n v="303.23001099999999"/>
    <n v="305.39999399999999"/>
    <n v="296.66000400000001"/>
    <n v="303.959991"/>
    <n v="301.07342499999999"/>
    <n v="2102500"/>
    <s v="AVGO"/>
    <x v="13"/>
    <s v="&gt;=$100.00"/>
    <n v="100"/>
    <n v="0.125"/>
    <n v="137.5"/>
    <n v="331180.76750000002"/>
    <s v="AVGO"/>
    <s v="Broadcom Inc."/>
    <s v="Information Technology"/>
    <s v="Semiconductors"/>
    <s v="San Jose, California"/>
    <d v="2014-05-08T00:00:00"/>
    <n v="1730168"/>
    <m/>
  </r>
  <r>
    <d v="2019-05-10T00:00:00"/>
    <s v="AVGO"/>
    <s v="sell"/>
    <n v="900"/>
    <n v="9"/>
    <s v="2019-05-10"/>
    <n v="303.23001099999999"/>
    <n v="305.39999399999999"/>
    <n v="296.66000400000001"/>
    <n v="303.959991"/>
    <n v="301.07342499999999"/>
    <n v="2102500"/>
    <s v="AVGO"/>
    <x v="6"/>
    <s v="&gt;=$100.00"/>
    <n v="100"/>
    <n v="0.125"/>
    <n v="112.5"/>
    <n v="270966.08250000002"/>
    <s v="AVGO"/>
    <s v="Broadcom Inc."/>
    <s v="Information Technology"/>
    <s v="Semiconductors"/>
    <s v="San Jose, California"/>
    <d v="2014-05-08T00:00:00"/>
    <n v="1730168"/>
    <m/>
  </r>
  <r>
    <d v="2019-04-03T00:00:00"/>
    <s v="AVGO"/>
    <s v="buy"/>
    <n v="3100"/>
    <n v="20"/>
    <s v="2019-04-03"/>
    <n v="306.22000100000002"/>
    <n v="307.39999399999999"/>
    <n v="301.82000699999998"/>
    <n v="304.20001200000002"/>
    <n v="301.31118800000002"/>
    <n v="2226600"/>
    <s v="AVGO"/>
    <x v="15"/>
    <s v="&gt;=$100.00"/>
    <n v="100"/>
    <n v="0.125"/>
    <n v="387.5"/>
    <n v="934064.68280000007"/>
    <s v="AVGO"/>
    <s v="Broadcom Inc."/>
    <s v="Information Technology"/>
    <s v="Semiconductors"/>
    <s v="San Jose, California"/>
    <d v="2014-05-08T00:00:00"/>
    <n v="1730168"/>
    <m/>
  </r>
  <r>
    <d v="2019-05-15T00:00:00"/>
    <s v="AVGO"/>
    <s v="buy"/>
    <n v="500"/>
    <n v="6"/>
    <s v="2019-05-15"/>
    <n v="300.26998900000001"/>
    <n v="307.76998900000001"/>
    <n v="298.60998499999999"/>
    <n v="304.36999500000002"/>
    <n v="301.47955300000001"/>
    <n v="1816600"/>
    <s v="AVGO"/>
    <x v="5"/>
    <s v="&gt;=$100.00"/>
    <n v="100"/>
    <n v="0.125"/>
    <n v="62.5"/>
    <n v="150739.77650000001"/>
    <s v="AVGO"/>
    <s v="Broadcom Inc."/>
    <s v="Information Technology"/>
    <s v="Semiconductors"/>
    <s v="San Jose, California"/>
    <d v="2014-05-08T00:00:00"/>
    <n v="1730168"/>
    <m/>
  </r>
  <r>
    <d v="2019-05-15T00:00:00"/>
    <s v="AVGO"/>
    <s v="sell"/>
    <n v="1400"/>
    <n v="11"/>
    <s v="2019-05-15"/>
    <n v="300.26998900000001"/>
    <n v="307.76998900000001"/>
    <n v="298.60998499999999"/>
    <n v="304.36999500000002"/>
    <n v="301.47955300000001"/>
    <n v="1816600"/>
    <s v="AVGO"/>
    <x v="1"/>
    <s v="&gt;=$100.00"/>
    <n v="100"/>
    <n v="0.125"/>
    <n v="175"/>
    <n v="422071.37420000002"/>
    <s v="AVGO"/>
    <s v="Broadcom Inc."/>
    <s v="Information Technology"/>
    <s v="Semiconductors"/>
    <s v="San Jose, California"/>
    <d v="2014-05-08T00:00:00"/>
    <n v="1730168"/>
    <m/>
  </r>
  <r>
    <d v="2019-05-15T00:00:00"/>
    <s v="AVGO"/>
    <s v="sell"/>
    <n v="1000"/>
    <n v="9"/>
    <s v="2019-05-15"/>
    <n v="300.26998900000001"/>
    <n v="307.76998900000001"/>
    <n v="298.60998499999999"/>
    <n v="304.36999500000002"/>
    <n v="301.47955300000001"/>
    <n v="1816600"/>
    <s v="AVGO"/>
    <x v="6"/>
    <s v="&gt;=$100.00"/>
    <n v="100"/>
    <n v="0.125"/>
    <n v="125"/>
    <n v="301479.55300000001"/>
    <s v="AVGO"/>
    <s v="Broadcom Inc."/>
    <s v="Information Technology"/>
    <s v="Semiconductors"/>
    <s v="San Jose, California"/>
    <d v="2014-05-08T00:00:00"/>
    <n v="1730168"/>
    <m/>
  </r>
  <r>
    <d v="2019-04-08T00:00:00"/>
    <s v="AVGO"/>
    <s v="buy"/>
    <n v="500"/>
    <n v="5"/>
    <s v="2019-04-08"/>
    <n v="304.14001500000001"/>
    <n v="305.29998799999998"/>
    <n v="302"/>
    <n v="304.48001099999999"/>
    <n v="301.58850100000001"/>
    <n v="1389900"/>
    <s v="AVGO"/>
    <x v="12"/>
    <s v="&gt;=$100.00"/>
    <n v="100"/>
    <n v="0.125"/>
    <n v="62.5"/>
    <n v="150794.25049999999"/>
    <s v="AVGO"/>
    <s v="Broadcom Inc."/>
    <s v="Information Technology"/>
    <s v="Semiconductors"/>
    <s v="San Jose, California"/>
    <d v="2014-05-08T00:00:00"/>
    <n v="1730168"/>
    <m/>
  </r>
  <r>
    <d v="2019-04-08T00:00:00"/>
    <s v="AVGO"/>
    <s v="buy"/>
    <n v="1100"/>
    <n v="14"/>
    <s v="2019-04-08"/>
    <n v="304.14001500000001"/>
    <n v="305.29998799999998"/>
    <n v="302"/>
    <n v="304.48001099999999"/>
    <n v="301.58850100000001"/>
    <n v="1389900"/>
    <s v="AVGO"/>
    <x v="16"/>
    <s v="&gt;=$100.00"/>
    <n v="100"/>
    <n v="0.125"/>
    <n v="137.5"/>
    <n v="331747.35110000003"/>
    <s v="AVGO"/>
    <s v="Broadcom Inc."/>
    <s v="Information Technology"/>
    <s v="Semiconductors"/>
    <s v="San Jose, California"/>
    <d v="2014-05-08T00:00:00"/>
    <n v="1730168"/>
    <m/>
  </r>
  <r>
    <d v="2019-04-01T00:00:00"/>
    <s v="AVGO"/>
    <s v="buy"/>
    <n v="1000"/>
    <n v="18"/>
    <s v="2019-04-01"/>
    <n v="303.10998499999999"/>
    <n v="306.75"/>
    <n v="299.75"/>
    <n v="305.790009"/>
    <n v="302.886078"/>
    <n v="2704000"/>
    <s v="AVGO"/>
    <x v="18"/>
    <s v="&gt;=$100.00"/>
    <n v="100"/>
    <n v="0.125"/>
    <n v="125"/>
    <n v="302886.07799999998"/>
    <s v="AVGO"/>
    <s v="Broadcom Inc."/>
    <s v="Information Technology"/>
    <s v="Semiconductors"/>
    <s v="San Jose, California"/>
    <d v="2014-05-08T00:00:00"/>
    <n v="1730168"/>
    <m/>
  </r>
  <r>
    <d v="2019-04-01T00:00:00"/>
    <s v="AVGO"/>
    <s v="sell"/>
    <n v="400"/>
    <n v="11"/>
    <s v="2019-04-01"/>
    <n v="303.10998499999999"/>
    <n v="306.75"/>
    <n v="299.75"/>
    <n v="305.790009"/>
    <n v="302.886078"/>
    <n v="2704000"/>
    <s v="AVGO"/>
    <x v="1"/>
    <s v="&gt;=$100.00"/>
    <n v="100"/>
    <n v="0.125"/>
    <n v="50"/>
    <n v="121154.43120000001"/>
    <s v="AVGO"/>
    <s v="Broadcom Inc."/>
    <s v="Information Technology"/>
    <s v="Semiconductors"/>
    <s v="San Jose, California"/>
    <d v="2014-05-08T00:00:00"/>
    <n v="1730168"/>
    <m/>
  </r>
  <r>
    <d v="2019-04-01T00:00:00"/>
    <s v="AVGO"/>
    <s v="buy"/>
    <n v="500"/>
    <n v="7"/>
    <s v="2019-04-01"/>
    <n v="303.10998499999999"/>
    <n v="306.75"/>
    <n v="299.75"/>
    <n v="305.790009"/>
    <n v="302.886078"/>
    <n v="2704000"/>
    <s v="AVGO"/>
    <x v="7"/>
    <s v="&gt;=$100.00"/>
    <n v="100"/>
    <n v="0.125"/>
    <n v="62.5"/>
    <n v="151443.03899999999"/>
    <s v="AVGO"/>
    <s v="Broadcom Inc."/>
    <s v="Information Technology"/>
    <s v="Semiconductors"/>
    <s v="San Jose, California"/>
    <d v="2014-05-08T00:00:00"/>
    <n v="1730168"/>
    <m/>
  </r>
  <r>
    <d v="2019-04-01T00:00:00"/>
    <s v="AVGO"/>
    <s v="sell"/>
    <n v="1800"/>
    <n v="20"/>
    <s v="2019-04-01"/>
    <n v="303.10998499999999"/>
    <n v="306.75"/>
    <n v="299.75"/>
    <n v="305.790009"/>
    <n v="302.886078"/>
    <n v="2704000"/>
    <s v="AVGO"/>
    <x v="15"/>
    <s v="&gt;=$100.00"/>
    <n v="100"/>
    <n v="0.125"/>
    <n v="225"/>
    <n v="545194.94039999996"/>
    <s v="AVGO"/>
    <s v="Broadcom Inc."/>
    <s v="Information Technology"/>
    <s v="Semiconductors"/>
    <s v="San Jose, California"/>
    <d v="2014-05-08T00:00:00"/>
    <n v="1730168"/>
    <m/>
  </r>
  <r>
    <d v="2019-05-07T00:00:00"/>
    <s v="AVGO"/>
    <s v="sell"/>
    <n v="900"/>
    <n v="7"/>
    <s v="2019-05-07"/>
    <n v="308.64999399999999"/>
    <n v="309.61999500000002"/>
    <n v="303.73001099999999"/>
    <n v="307.290009"/>
    <n v="304.371826"/>
    <n v="2173400"/>
    <s v="AVGO"/>
    <x v="7"/>
    <s v="&gt;=$100.00"/>
    <n v="100"/>
    <n v="0.125"/>
    <n v="112.5"/>
    <n v="273934.6434"/>
    <s v="AVGO"/>
    <s v="Broadcom Inc."/>
    <s v="Information Technology"/>
    <s v="Semiconductors"/>
    <s v="San Jose, California"/>
    <d v="2014-05-08T00:00:00"/>
    <n v="1730168"/>
    <m/>
  </r>
  <r>
    <d v="2019-05-07T00:00:00"/>
    <s v="AVGO"/>
    <s v="buy"/>
    <n v="600"/>
    <n v="14"/>
    <s v="2019-05-07"/>
    <n v="308.64999399999999"/>
    <n v="309.61999500000002"/>
    <n v="303.73001099999999"/>
    <n v="307.290009"/>
    <n v="304.371826"/>
    <n v="2173400"/>
    <s v="AVGO"/>
    <x v="16"/>
    <s v="&gt;=$100.00"/>
    <n v="100"/>
    <n v="0.125"/>
    <n v="75"/>
    <n v="182623.0956"/>
    <s v="AVGO"/>
    <s v="Broadcom Inc."/>
    <s v="Information Technology"/>
    <s v="Semiconductors"/>
    <s v="San Jose, California"/>
    <d v="2014-05-08T00:00:00"/>
    <n v="1730168"/>
    <m/>
  </r>
  <r>
    <d v="2019-05-07T00:00:00"/>
    <s v="AVGO"/>
    <s v="sell"/>
    <n v="200"/>
    <n v="6"/>
    <s v="2019-05-07"/>
    <n v="308.64999399999999"/>
    <n v="309.61999500000002"/>
    <n v="303.73001099999999"/>
    <n v="307.290009"/>
    <n v="304.371826"/>
    <n v="2173400"/>
    <s v="AVGO"/>
    <x v="5"/>
    <s v="&gt;=$100.00"/>
    <n v="100"/>
    <n v="0.125"/>
    <n v="25"/>
    <n v="60874.3652"/>
    <s v="AVGO"/>
    <s v="Broadcom Inc."/>
    <s v="Information Technology"/>
    <s v="Semiconductors"/>
    <s v="San Jose, California"/>
    <d v="2014-05-08T00:00:00"/>
    <n v="1730168"/>
    <m/>
  </r>
  <r>
    <d v="2019-04-10T00:00:00"/>
    <s v="AVGO"/>
    <s v="sell"/>
    <n v="1000"/>
    <n v="20"/>
    <s v="2019-04-10"/>
    <n v="303.60000600000001"/>
    <n v="307.76998900000001"/>
    <n v="303"/>
    <n v="307.51001000000002"/>
    <n v="304.58975199999998"/>
    <n v="1499200"/>
    <s v="AVGO"/>
    <x v="15"/>
    <s v="&gt;=$100.00"/>
    <n v="100"/>
    <n v="0.125"/>
    <n v="125"/>
    <n v="304589.75199999998"/>
    <s v="AVGO"/>
    <s v="Broadcom Inc."/>
    <s v="Information Technology"/>
    <s v="Semiconductors"/>
    <s v="San Jose, California"/>
    <d v="2014-05-08T00:00:00"/>
    <n v="1730168"/>
    <m/>
  </r>
  <r>
    <d v="2019-04-10T00:00:00"/>
    <s v="AVGO"/>
    <s v="buy"/>
    <n v="700"/>
    <n v="5"/>
    <s v="2019-04-10"/>
    <n v="303.60000600000001"/>
    <n v="307.76998900000001"/>
    <n v="303"/>
    <n v="307.51001000000002"/>
    <n v="304.58975199999998"/>
    <n v="1499200"/>
    <s v="AVGO"/>
    <x v="12"/>
    <s v="&gt;=$100.00"/>
    <n v="100"/>
    <n v="0.125"/>
    <n v="87.5"/>
    <n v="213212.82639999999"/>
    <s v="AVGO"/>
    <s v="Broadcom Inc."/>
    <s v="Information Technology"/>
    <s v="Semiconductors"/>
    <s v="San Jose, California"/>
    <d v="2014-05-08T00:00:00"/>
    <n v="1730168"/>
    <m/>
  </r>
  <r>
    <d v="2019-04-10T00:00:00"/>
    <s v="AVGO"/>
    <s v="sell"/>
    <n v="1100"/>
    <n v="14"/>
    <s v="2019-04-10"/>
    <n v="303.60000600000001"/>
    <n v="307.76998900000001"/>
    <n v="303"/>
    <n v="307.51001000000002"/>
    <n v="304.58975199999998"/>
    <n v="1499200"/>
    <s v="AVGO"/>
    <x v="16"/>
    <s v="&gt;=$100.00"/>
    <n v="100"/>
    <n v="0.125"/>
    <n v="137.5"/>
    <n v="335048.72720000002"/>
    <s v="AVGO"/>
    <s v="Broadcom Inc."/>
    <s v="Information Technology"/>
    <s v="Semiconductors"/>
    <s v="San Jose, California"/>
    <d v="2014-05-08T00:00:00"/>
    <n v="1730168"/>
    <m/>
  </r>
  <r>
    <d v="2019-04-11T00:00:00"/>
    <s v="AVGO"/>
    <s v="buy"/>
    <n v="1300"/>
    <n v="12"/>
    <s v="2019-04-11"/>
    <n v="308.14999399999999"/>
    <n v="310.19000199999999"/>
    <n v="306.23001099999999"/>
    <n v="309.41000400000001"/>
    <n v="306.47167999999999"/>
    <n v="1666900"/>
    <s v="AVGO"/>
    <x v="11"/>
    <s v="&gt;=$100.00"/>
    <n v="100"/>
    <n v="0.125"/>
    <n v="162.5"/>
    <n v="398413.18400000001"/>
    <s v="AVGO"/>
    <s v="Broadcom Inc."/>
    <s v="Information Technology"/>
    <s v="Semiconductors"/>
    <s v="San Jose, California"/>
    <d v="2014-05-08T00:00:00"/>
    <n v="1730168"/>
    <m/>
  </r>
  <r>
    <d v="2019-04-11T00:00:00"/>
    <s v="AVGO"/>
    <s v="buy"/>
    <n v="1700"/>
    <n v="16"/>
    <s v="2019-04-11"/>
    <n v="308.14999399999999"/>
    <n v="310.19000199999999"/>
    <n v="306.23001099999999"/>
    <n v="309.41000400000001"/>
    <n v="306.47167999999999"/>
    <n v="1666900"/>
    <s v="AVGO"/>
    <x v="8"/>
    <s v="&gt;=$100.00"/>
    <n v="100"/>
    <n v="0.125"/>
    <n v="212.5"/>
    <n v="521001.85600000003"/>
    <s v="AVGO"/>
    <s v="Broadcom Inc."/>
    <s v="Information Technology"/>
    <s v="Semiconductors"/>
    <s v="San Jose, California"/>
    <d v="2014-05-08T00:00:00"/>
    <n v="1730168"/>
    <m/>
  </r>
  <r>
    <d v="2019-04-11T00:00:00"/>
    <s v="AVGO"/>
    <s v="buy"/>
    <n v="1100"/>
    <n v="13"/>
    <s v="2019-04-11"/>
    <n v="308.14999399999999"/>
    <n v="310.19000199999999"/>
    <n v="306.23001099999999"/>
    <n v="309.41000400000001"/>
    <n v="306.47167999999999"/>
    <n v="1666900"/>
    <s v="AVGO"/>
    <x v="13"/>
    <s v="&gt;=$100.00"/>
    <n v="100"/>
    <n v="0.125"/>
    <n v="137.5"/>
    <n v="337118.848"/>
    <s v="AVGO"/>
    <s v="Broadcom Inc."/>
    <s v="Information Technology"/>
    <s v="Semiconductors"/>
    <s v="San Jose, California"/>
    <d v="2014-05-08T00:00:00"/>
    <n v="1730168"/>
    <m/>
  </r>
  <r>
    <d v="2019-04-11T00:00:00"/>
    <s v="AVGO"/>
    <s v="buy"/>
    <n v="2200"/>
    <n v="20"/>
    <s v="2019-04-11"/>
    <n v="308.14999399999999"/>
    <n v="310.19000199999999"/>
    <n v="306.23001099999999"/>
    <n v="309.41000400000001"/>
    <n v="306.47167999999999"/>
    <n v="1666900"/>
    <s v="AVGO"/>
    <x v="15"/>
    <s v="&gt;=$100.00"/>
    <n v="100"/>
    <n v="0.125"/>
    <n v="275"/>
    <n v="674237.696"/>
    <s v="AVGO"/>
    <s v="Broadcom Inc."/>
    <s v="Information Technology"/>
    <s v="Semiconductors"/>
    <s v="San Jose, California"/>
    <d v="2014-05-08T00:00:00"/>
    <n v="1730168"/>
    <m/>
  </r>
  <r>
    <d v="2019-04-11T00:00:00"/>
    <s v="AVGO"/>
    <s v="buy"/>
    <n v="200"/>
    <n v="3"/>
    <s v="2019-04-11"/>
    <n v="308.14999399999999"/>
    <n v="310.19000199999999"/>
    <n v="306.23001099999999"/>
    <n v="309.41000400000001"/>
    <n v="306.47167999999999"/>
    <n v="1666900"/>
    <s v="AVGO"/>
    <x v="3"/>
    <s v="&gt;=$100.00"/>
    <n v="100"/>
    <n v="0.125"/>
    <n v="25"/>
    <n v="61294.336000000003"/>
    <s v="AVGO"/>
    <s v="Broadcom Inc."/>
    <s v="Information Technology"/>
    <s v="Semiconductors"/>
    <s v="San Jose, California"/>
    <d v="2014-05-08T00:00:00"/>
    <n v="1730168"/>
    <m/>
  </r>
  <r>
    <d v="2019-04-26T00:00:00"/>
    <s v="AVGO"/>
    <s v="buy"/>
    <n v="100"/>
    <n v="4"/>
    <s v="2019-04-26"/>
    <n v="309.14999399999999"/>
    <n v="310.95001200000002"/>
    <n v="305.10998499999999"/>
    <n v="310.41000400000001"/>
    <n v="307.46218900000002"/>
    <n v="1640400"/>
    <s v="AVGO"/>
    <x v="14"/>
    <s v="&gt;=$100.00"/>
    <n v="100"/>
    <n v="0.125"/>
    <n v="12.5"/>
    <n v="30746.2189"/>
    <s v="AVGO"/>
    <s v="Broadcom Inc."/>
    <s v="Information Technology"/>
    <s v="Semiconductors"/>
    <s v="San Jose, California"/>
    <d v="2014-05-08T00:00:00"/>
    <n v="1730168"/>
    <m/>
  </r>
  <r>
    <d v="2019-04-26T00:00:00"/>
    <s v="AVGO"/>
    <s v="sell"/>
    <n v="800"/>
    <n v="9"/>
    <s v="2019-04-26"/>
    <n v="309.14999399999999"/>
    <n v="310.95001200000002"/>
    <n v="305.10998499999999"/>
    <n v="310.41000400000001"/>
    <n v="307.46218900000002"/>
    <n v="1640400"/>
    <s v="AVGO"/>
    <x v="6"/>
    <s v="&gt;=$100.00"/>
    <n v="100"/>
    <n v="0.125"/>
    <n v="100"/>
    <n v="245969.7512"/>
    <s v="AVGO"/>
    <s v="Broadcom Inc."/>
    <s v="Information Technology"/>
    <s v="Semiconductors"/>
    <s v="San Jose, California"/>
    <d v="2014-05-08T00:00:00"/>
    <n v="1730168"/>
    <m/>
  </r>
  <r>
    <d v="2019-05-06T00:00:00"/>
    <s v="AVGO"/>
    <s v="sell"/>
    <n v="300"/>
    <n v="14"/>
    <s v="2019-05-06"/>
    <n v="306.790009"/>
    <n v="311.92999300000002"/>
    <n v="305.35000600000001"/>
    <n v="311.57000699999998"/>
    <n v="308.611176"/>
    <n v="1437100"/>
    <s v="AVGO"/>
    <x v="16"/>
    <s v="&gt;=$100.00"/>
    <n v="100"/>
    <n v="0.125"/>
    <n v="37.5"/>
    <n v="92583.352799999993"/>
    <s v="AVGO"/>
    <s v="Broadcom Inc."/>
    <s v="Information Technology"/>
    <s v="Semiconductors"/>
    <s v="San Jose, California"/>
    <d v="2014-05-08T00:00:00"/>
    <n v="1730168"/>
    <m/>
  </r>
  <r>
    <d v="2019-05-06T00:00:00"/>
    <s v="AVGO"/>
    <s v="sell"/>
    <n v="200"/>
    <n v="2"/>
    <s v="2019-05-06"/>
    <n v="306.790009"/>
    <n v="311.92999300000002"/>
    <n v="305.35000600000001"/>
    <n v="311.57000699999998"/>
    <n v="308.611176"/>
    <n v="1437100"/>
    <s v="AVGO"/>
    <x v="10"/>
    <s v="&gt;=$100.00"/>
    <n v="100"/>
    <n v="0.125"/>
    <n v="25"/>
    <n v="61722.235200000003"/>
    <s v="AVGO"/>
    <s v="Broadcom Inc."/>
    <s v="Information Technology"/>
    <s v="Semiconductors"/>
    <s v="San Jose, California"/>
    <d v="2014-05-08T00:00:00"/>
    <n v="1730168"/>
    <m/>
  </r>
  <r>
    <d v="2019-04-25T00:00:00"/>
    <s v="AVGO"/>
    <s v="buy"/>
    <n v="1200"/>
    <n v="11"/>
    <s v="2019-04-25"/>
    <n v="312.95001200000002"/>
    <n v="312.95001200000002"/>
    <n v="306.57000699999998"/>
    <n v="311.82000699999998"/>
    <n v="308.85879499999999"/>
    <n v="2673200"/>
    <s v="AVGO"/>
    <x v="1"/>
    <s v="&gt;=$100.00"/>
    <n v="100"/>
    <n v="0.125"/>
    <n v="150"/>
    <n v="370630.554"/>
    <s v="AVGO"/>
    <s v="Broadcom Inc."/>
    <s v="Information Technology"/>
    <s v="Semiconductors"/>
    <s v="San Jose, California"/>
    <d v="2014-05-08T00:00:00"/>
    <n v="1730168"/>
    <m/>
  </r>
  <r>
    <d v="2019-04-25T00:00:00"/>
    <s v="AVGO"/>
    <s v="sell"/>
    <n v="1300"/>
    <n v="18"/>
    <s v="2019-04-25"/>
    <n v="312.95001200000002"/>
    <n v="312.95001200000002"/>
    <n v="306.57000699999998"/>
    <n v="311.82000699999998"/>
    <n v="308.85879499999999"/>
    <n v="2673200"/>
    <s v="AVGO"/>
    <x v="18"/>
    <s v="&gt;=$100.00"/>
    <n v="100"/>
    <n v="0.125"/>
    <n v="162.5"/>
    <n v="401516.43349999998"/>
    <s v="AVGO"/>
    <s v="Broadcom Inc."/>
    <s v="Information Technology"/>
    <s v="Semiconductors"/>
    <s v="San Jose, California"/>
    <d v="2014-05-08T00:00:00"/>
    <n v="1730168"/>
    <m/>
  </r>
  <r>
    <d v="2019-04-29T00:00:00"/>
    <s v="AVGO"/>
    <s v="sell"/>
    <n v="500"/>
    <n v="1"/>
    <s v="2019-04-29"/>
    <n v="311.23998999999998"/>
    <n v="314.67001299999998"/>
    <n v="310.44000199999999"/>
    <n v="312.72000100000002"/>
    <n v="309.75024400000001"/>
    <n v="1340400"/>
    <s v="AVGO"/>
    <x v="19"/>
    <s v="&gt;=$100.00"/>
    <n v="100"/>
    <n v="0.125"/>
    <n v="62.5"/>
    <n v="154875.122"/>
    <s v="AVGO"/>
    <s v="Broadcom Inc."/>
    <s v="Information Technology"/>
    <s v="Semiconductors"/>
    <s v="San Jose, California"/>
    <d v="2014-05-08T00:00:00"/>
    <n v="1730168"/>
    <m/>
  </r>
  <r>
    <d v="2019-04-29T00:00:00"/>
    <s v="AVGO"/>
    <s v="sell"/>
    <n v="1400"/>
    <n v="18"/>
    <s v="2019-04-29"/>
    <n v="311.23998999999998"/>
    <n v="314.67001299999998"/>
    <n v="310.44000199999999"/>
    <n v="312.72000100000002"/>
    <n v="309.75024400000001"/>
    <n v="1340400"/>
    <s v="AVGO"/>
    <x v="18"/>
    <s v="&gt;=$100.00"/>
    <n v="100"/>
    <n v="0.125"/>
    <n v="175"/>
    <n v="433650.34159999999"/>
    <s v="AVGO"/>
    <s v="Broadcom Inc."/>
    <s v="Information Technology"/>
    <s v="Semiconductors"/>
    <s v="San Jose, California"/>
    <d v="2014-05-08T00:00:00"/>
    <n v="1730168"/>
    <m/>
  </r>
  <r>
    <d v="2019-04-29T00:00:00"/>
    <s v="AVGO"/>
    <s v="buy"/>
    <n v="400"/>
    <n v="4"/>
    <s v="2019-04-29"/>
    <n v="311.23998999999998"/>
    <n v="314.67001299999998"/>
    <n v="310.44000199999999"/>
    <n v="312.72000100000002"/>
    <n v="309.75024400000001"/>
    <n v="1340400"/>
    <s v="AVGO"/>
    <x v="14"/>
    <s v="&gt;=$100.00"/>
    <n v="100"/>
    <n v="0.125"/>
    <n v="50"/>
    <n v="123900.09759999999"/>
    <s v="AVGO"/>
    <s v="Broadcom Inc."/>
    <s v="Information Technology"/>
    <s v="Semiconductors"/>
    <s v="San Jose, California"/>
    <d v="2014-05-08T00:00:00"/>
    <n v="1730168"/>
    <m/>
  </r>
  <r>
    <d v="2019-04-24T00:00:00"/>
    <s v="AVGO"/>
    <s v="sell"/>
    <n v="1000"/>
    <n v="12"/>
    <s v="2019-04-24"/>
    <n v="314.57998700000002"/>
    <n v="317.01001000000002"/>
    <n v="313.19000199999999"/>
    <n v="314.32998700000002"/>
    <n v="311.34494000000001"/>
    <n v="2333500"/>
    <s v="AVGO"/>
    <x v="11"/>
    <s v="&gt;=$100.00"/>
    <n v="100"/>
    <n v="0.125"/>
    <n v="125"/>
    <n v="311344.94"/>
    <s v="AVGO"/>
    <s v="Broadcom Inc."/>
    <s v="Information Technology"/>
    <s v="Semiconductors"/>
    <s v="San Jose, California"/>
    <d v="2014-05-08T00:00:00"/>
    <n v="1730168"/>
    <m/>
  </r>
  <r>
    <d v="2019-04-22T00:00:00"/>
    <s v="AVGO"/>
    <s v="sell"/>
    <n v="1100"/>
    <n v="15"/>
    <s v="2019-04-22"/>
    <n v="317.32000699999998"/>
    <n v="317.89001500000001"/>
    <n v="314.20001200000002"/>
    <n v="315"/>
    <n v="312.00860599999999"/>
    <n v="1350400"/>
    <s v="AVGO"/>
    <x v="9"/>
    <s v="&gt;=$100.00"/>
    <n v="100"/>
    <n v="0.125"/>
    <n v="137.5"/>
    <n v="343209.46659999999"/>
    <s v="AVGO"/>
    <s v="Broadcom Inc."/>
    <s v="Information Technology"/>
    <s v="Semiconductors"/>
    <s v="San Jose, California"/>
    <d v="2014-05-08T00:00:00"/>
    <n v="1730168"/>
    <m/>
  </r>
  <r>
    <d v="2019-04-22T00:00:00"/>
    <s v="AVGO"/>
    <s v="buy"/>
    <n v="1300"/>
    <n v="10"/>
    <s v="2019-04-22"/>
    <n v="317.32000699999998"/>
    <n v="317.89001500000001"/>
    <n v="314.20001200000002"/>
    <n v="315"/>
    <n v="312.00860599999999"/>
    <n v="1350400"/>
    <s v="AVGO"/>
    <x v="2"/>
    <s v="&gt;=$100.00"/>
    <n v="100"/>
    <n v="0.125"/>
    <n v="162.5"/>
    <n v="405611.18780000001"/>
    <s v="AVGO"/>
    <s v="Broadcom Inc."/>
    <s v="Information Technology"/>
    <s v="Semiconductors"/>
    <s v="San Jose, California"/>
    <d v="2014-05-08T00:00:00"/>
    <n v="1730168"/>
    <m/>
  </r>
  <r>
    <d v="2019-04-22T00:00:00"/>
    <s v="AVGO"/>
    <s v="sell"/>
    <n v="2300"/>
    <n v="18"/>
    <s v="2019-04-22"/>
    <n v="317.32000699999998"/>
    <n v="317.89001500000001"/>
    <n v="314.20001200000002"/>
    <n v="315"/>
    <n v="312.00860599999999"/>
    <n v="1350400"/>
    <s v="AVGO"/>
    <x v="18"/>
    <s v="&gt;=$100.00"/>
    <n v="100"/>
    <n v="0.125"/>
    <n v="287.5"/>
    <n v="717619.79379999998"/>
    <s v="AVGO"/>
    <s v="Broadcom Inc."/>
    <s v="Information Technology"/>
    <s v="Semiconductors"/>
    <s v="San Jose, California"/>
    <d v="2014-05-08T00:00:00"/>
    <n v="1730168"/>
    <m/>
  </r>
  <r>
    <d v="2019-04-23T00:00:00"/>
    <s v="AVGO"/>
    <s v="sell"/>
    <n v="1100"/>
    <n v="15"/>
    <s v="2019-04-23"/>
    <n v="316.76001000000002"/>
    <n v="318.08999599999999"/>
    <n v="314.19000199999999"/>
    <n v="315.64001500000001"/>
    <n v="312.64254799999998"/>
    <n v="1977700"/>
    <s v="AVGO"/>
    <x v="9"/>
    <s v="&gt;=$100.00"/>
    <n v="100"/>
    <n v="0.125"/>
    <n v="137.5"/>
    <n v="343906.80279999989"/>
    <s v="AVGO"/>
    <s v="Broadcom Inc."/>
    <s v="Information Technology"/>
    <s v="Semiconductors"/>
    <s v="San Jose, California"/>
    <d v="2014-05-08T00:00:00"/>
    <n v="1730168"/>
    <m/>
  </r>
  <r>
    <d v="2019-04-23T00:00:00"/>
    <s v="AVGO"/>
    <s v="sell"/>
    <n v="200"/>
    <n v="7"/>
    <s v="2019-04-23"/>
    <n v="316.76001000000002"/>
    <n v="318.08999599999999"/>
    <n v="314.19000199999999"/>
    <n v="315.64001500000001"/>
    <n v="312.64254799999998"/>
    <n v="1977700"/>
    <s v="AVGO"/>
    <x v="7"/>
    <s v="&gt;=$100.00"/>
    <n v="100"/>
    <n v="0.125"/>
    <n v="25"/>
    <n v="62528.509599999998"/>
    <s v="AVGO"/>
    <s v="Broadcom Inc."/>
    <s v="Information Technology"/>
    <s v="Semiconductors"/>
    <s v="San Jose, California"/>
    <d v="2014-05-08T00:00:00"/>
    <n v="1730168"/>
    <m/>
  </r>
  <r>
    <d v="2019-05-03T00:00:00"/>
    <s v="AVGO"/>
    <s v="buy"/>
    <n v="800"/>
    <n v="11"/>
    <s v="2019-05-03"/>
    <n v="314.95001200000002"/>
    <n v="316.64999399999999"/>
    <n v="310.69000199999999"/>
    <n v="315.709991"/>
    <n v="312.71185300000002"/>
    <n v="1921400"/>
    <s v="AVGO"/>
    <x v="1"/>
    <s v="&gt;=$100.00"/>
    <n v="100"/>
    <n v="0.125"/>
    <n v="100"/>
    <n v="250169.48240000001"/>
    <s v="AVGO"/>
    <s v="Broadcom Inc."/>
    <s v="Information Technology"/>
    <s v="Semiconductors"/>
    <s v="San Jose, California"/>
    <d v="2014-05-08T00:00:00"/>
    <n v="1730168"/>
    <m/>
  </r>
  <r>
    <d v="2019-05-03T00:00:00"/>
    <s v="AVGO"/>
    <s v="sell"/>
    <n v="500"/>
    <n v="8"/>
    <s v="2019-05-03"/>
    <n v="314.95001200000002"/>
    <n v="316.64999399999999"/>
    <n v="310.69000199999999"/>
    <n v="315.709991"/>
    <n v="312.71185300000002"/>
    <n v="1921400"/>
    <s v="AVGO"/>
    <x v="4"/>
    <s v="&gt;=$100.00"/>
    <n v="100"/>
    <n v="0.125"/>
    <n v="62.5"/>
    <n v="156355.9265"/>
    <s v="AVGO"/>
    <s v="Broadcom Inc."/>
    <s v="Information Technology"/>
    <s v="Semiconductors"/>
    <s v="San Jose, California"/>
    <d v="2014-05-08T00:00:00"/>
    <n v="1730168"/>
    <m/>
  </r>
  <r>
    <d v="2019-05-03T00:00:00"/>
    <s v="AVGO"/>
    <s v="buy"/>
    <n v="1900"/>
    <n v="19"/>
    <s v="2019-05-03"/>
    <n v="314.95001200000002"/>
    <n v="316.64999399999999"/>
    <n v="310.69000199999999"/>
    <n v="315.709991"/>
    <n v="312.71185300000002"/>
    <n v="1921400"/>
    <s v="AVGO"/>
    <x v="0"/>
    <s v="&gt;=$100.00"/>
    <n v="100"/>
    <n v="0.125"/>
    <n v="237.5"/>
    <n v="594152.52069999999"/>
    <s v="AVGO"/>
    <s v="Broadcom Inc."/>
    <s v="Information Technology"/>
    <s v="Semiconductors"/>
    <s v="San Jose, California"/>
    <d v="2014-05-08T00:00:00"/>
    <n v="1730168"/>
    <m/>
  </r>
  <r>
    <d v="2019-05-02T00:00:00"/>
    <s v="AVGO"/>
    <s v="sell"/>
    <n v="700"/>
    <n v="9"/>
    <s v="2019-05-02"/>
    <n v="319.98001099999999"/>
    <n v="322.19000199999999"/>
    <n v="314.23001099999999"/>
    <n v="315.82000699999998"/>
    <n v="312.820831"/>
    <n v="2042800"/>
    <s v="AVGO"/>
    <x v="6"/>
    <s v="&gt;=$100.00"/>
    <n v="100"/>
    <n v="0.125"/>
    <n v="87.5"/>
    <n v="218974.58170000001"/>
    <s v="AVGO"/>
    <s v="Broadcom Inc."/>
    <s v="Information Technology"/>
    <s v="Semiconductors"/>
    <s v="San Jose, California"/>
    <d v="2014-05-08T00:00:00"/>
    <n v="1730168"/>
    <m/>
  </r>
  <r>
    <d v="2019-05-02T00:00:00"/>
    <s v="AVGO"/>
    <s v="buy"/>
    <n v="2500"/>
    <n v="17"/>
    <s v="2019-05-02"/>
    <n v="319.98001099999999"/>
    <n v="322.19000199999999"/>
    <n v="314.23001099999999"/>
    <n v="315.82000699999998"/>
    <n v="312.820831"/>
    <n v="2042800"/>
    <s v="AVGO"/>
    <x v="17"/>
    <s v="&gt;=$100.00"/>
    <n v="100"/>
    <n v="0.125"/>
    <n v="312.5"/>
    <n v="782052.07750000001"/>
    <s v="AVGO"/>
    <s v="Broadcom Inc."/>
    <s v="Information Technology"/>
    <s v="Semiconductors"/>
    <s v="San Jose, California"/>
    <d v="2014-05-08T00:00:00"/>
    <n v="1730168"/>
    <m/>
  </r>
  <r>
    <d v="2019-04-12T00:00:00"/>
    <s v="AVGO"/>
    <s v="sell"/>
    <n v="1300"/>
    <n v="8"/>
    <s v="2019-04-12"/>
    <n v="311.35000600000001"/>
    <n v="317.44000199999999"/>
    <n v="310.57000699999998"/>
    <n v="317.02999899999998"/>
    <n v="314.019318"/>
    <n v="3008700"/>
    <s v="AVGO"/>
    <x v="4"/>
    <s v="&gt;=$100.00"/>
    <n v="100"/>
    <n v="0.125"/>
    <n v="162.5"/>
    <n v="408225.11339999997"/>
    <s v="AVGO"/>
    <s v="Broadcom Inc."/>
    <s v="Information Technology"/>
    <s v="Semiconductors"/>
    <s v="San Jose, California"/>
    <d v="2014-05-08T00:00:00"/>
    <n v="1730168"/>
    <m/>
  </r>
  <r>
    <d v="2019-04-12T00:00:00"/>
    <s v="AVGO"/>
    <s v="buy"/>
    <n v="1300"/>
    <n v="15"/>
    <s v="2019-04-12"/>
    <n v="311.35000600000001"/>
    <n v="317.44000199999999"/>
    <n v="310.57000699999998"/>
    <n v="317.02999899999998"/>
    <n v="314.019318"/>
    <n v="3008700"/>
    <s v="AVGO"/>
    <x v="9"/>
    <s v="&gt;=$100.00"/>
    <n v="100"/>
    <n v="0.125"/>
    <n v="162.5"/>
    <n v="408225.11339999997"/>
    <s v="AVGO"/>
    <s v="Broadcom Inc."/>
    <s v="Information Technology"/>
    <s v="Semiconductors"/>
    <s v="San Jose, California"/>
    <d v="2014-05-08T00:00:00"/>
    <n v="1730168"/>
    <m/>
  </r>
  <r>
    <d v="2019-04-16T00:00:00"/>
    <s v="AVGO"/>
    <s v="buy"/>
    <n v="1500"/>
    <n v="17"/>
    <s v="2019-04-16"/>
    <n v="320"/>
    <n v="320.01001000000002"/>
    <n v="316.10000600000001"/>
    <n v="318.5"/>
    <n v="315.47537199999999"/>
    <n v="2111600"/>
    <s v="AVGO"/>
    <x v="17"/>
    <s v="&gt;=$100.00"/>
    <n v="100"/>
    <n v="0.125"/>
    <n v="187.5"/>
    <n v="473213.05800000002"/>
    <s v="AVGO"/>
    <s v="Broadcom Inc."/>
    <s v="Information Technology"/>
    <s v="Semiconductors"/>
    <s v="San Jose, California"/>
    <d v="2014-05-08T00:00:00"/>
    <n v="1730168"/>
    <m/>
  </r>
  <r>
    <d v="2019-05-01T00:00:00"/>
    <s v="AVGO"/>
    <s v="sell"/>
    <n v="300"/>
    <n v="8"/>
    <s v="2019-05-01"/>
    <n v="320.5"/>
    <n v="323.20001200000002"/>
    <n v="318.69000199999999"/>
    <n v="318.89999399999999"/>
    <n v="315.87155200000001"/>
    <n v="1815800"/>
    <s v="AVGO"/>
    <x v="4"/>
    <s v="&gt;=$100.00"/>
    <n v="100"/>
    <n v="0.125"/>
    <n v="37.5"/>
    <n v="94761.465599999996"/>
    <s v="AVGO"/>
    <s v="Broadcom Inc."/>
    <s v="Information Technology"/>
    <s v="Semiconductors"/>
    <s v="San Jose, California"/>
    <d v="2014-05-08T00:00:00"/>
    <n v="1730168"/>
    <m/>
  </r>
  <r>
    <d v="2019-04-17T00:00:00"/>
    <s v="AVGO"/>
    <s v="sell"/>
    <n v="700"/>
    <n v="5"/>
    <s v="2019-04-17"/>
    <n v="320.23998999999998"/>
    <n v="320.94000199999999"/>
    <n v="317.83999599999999"/>
    <n v="320.52999899999998"/>
    <n v="317.48608400000001"/>
    <n v="1813800"/>
    <s v="AVGO"/>
    <x v="12"/>
    <s v="&gt;=$100.00"/>
    <n v="100"/>
    <n v="0.125"/>
    <n v="87.5"/>
    <n v="222240.25880000001"/>
    <s v="AVGO"/>
    <s v="Broadcom Inc."/>
    <s v="Information Technology"/>
    <s v="Semiconductors"/>
    <s v="San Jose, California"/>
    <d v="2014-05-08T00:00:00"/>
    <n v="1730168"/>
    <m/>
  </r>
  <r>
    <d v="2019-04-17T00:00:00"/>
    <s v="AVGO"/>
    <s v="buy"/>
    <n v="1500"/>
    <n v="19"/>
    <s v="2019-04-17"/>
    <n v="320.23998999999998"/>
    <n v="320.94000199999999"/>
    <n v="317.83999599999999"/>
    <n v="320.52999899999998"/>
    <n v="317.48608400000001"/>
    <n v="1813800"/>
    <s v="AVGO"/>
    <x v="0"/>
    <s v="&gt;=$100.00"/>
    <n v="100"/>
    <n v="0.125"/>
    <n v="187.5"/>
    <n v="476229.12599999999"/>
    <s v="AVGO"/>
    <s v="Broadcom Inc."/>
    <s v="Information Technology"/>
    <s v="Semiconductors"/>
    <s v="San Jose, California"/>
    <d v="2014-05-08T00:00:00"/>
    <n v="1730168"/>
    <m/>
  </r>
  <r>
    <d v="2019-04-17T00:00:00"/>
    <s v="AVGO"/>
    <s v="buy"/>
    <n v="200"/>
    <n v="2"/>
    <s v="2019-04-17"/>
    <n v="320.23998999999998"/>
    <n v="320.94000199999999"/>
    <n v="317.83999599999999"/>
    <n v="320.52999899999998"/>
    <n v="317.48608400000001"/>
    <n v="1813800"/>
    <s v="AVGO"/>
    <x v="10"/>
    <s v="&gt;=$100.00"/>
    <n v="100"/>
    <n v="0.125"/>
    <n v="25"/>
    <n v="63497.216800000002"/>
    <s v="AVGO"/>
    <s v="Broadcom Inc."/>
    <s v="Information Technology"/>
    <s v="Semiconductors"/>
    <s v="San Jose, California"/>
    <d v="2014-05-08T00:00:00"/>
    <n v="1730168"/>
    <m/>
  </r>
  <r>
    <d v="2019-06-03T00:00:00"/>
    <s v="ADBE"/>
    <s v="sell"/>
    <n v="300"/>
    <n v="3"/>
    <s v="2019-06-03"/>
    <n v="270.51001000000002"/>
    <n v="272.80999800000001"/>
    <n v="257.52999899999998"/>
    <n v="259.02999899999998"/>
    <n v="259.02999899999998"/>
    <n v="3903400"/>
    <s v="ADBE"/>
    <x v="3"/>
    <s v="&gt;=$100.00"/>
    <n v="100"/>
    <n v="0.125"/>
    <n v="37.5"/>
    <n v="77708.999699999986"/>
    <s v="ADBE"/>
    <s v="Adobe Systems Inc"/>
    <s v="Information Technology"/>
    <s v="Application Software"/>
    <s v="San Jose, California"/>
    <d v="1997-05-05T00:00:00"/>
    <n v="796343"/>
    <n v="1982"/>
  </r>
  <r>
    <d v="2019-04-05T00:00:00"/>
    <s v="ADBE"/>
    <s v="sell"/>
    <n v="100"/>
    <n v="1"/>
    <s v="2019-04-05"/>
    <n v="269.44000199999999"/>
    <n v="269.94000199999999"/>
    <n v="266.58999599999999"/>
    <n v="267.45001200000002"/>
    <n v="267.45001200000002"/>
    <n v="1970500"/>
    <s v="ADBE"/>
    <x v="19"/>
    <s v="&gt;=$100.00"/>
    <n v="100"/>
    <n v="0.125"/>
    <n v="12.5"/>
    <n v="26745.001199999999"/>
    <s v="ADBE"/>
    <s v="Adobe Systems Inc"/>
    <s v="Information Technology"/>
    <s v="Application Software"/>
    <s v="San Jose, California"/>
    <d v="1997-05-05T00:00:00"/>
    <n v="796343"/>
    <n v="1982"/>
  </r>
  <r>
    <d v="2019-04-05T00:00:00"/>
    <s v="ADBE"/>
    <s v="buy"/>
    <n v="400"/>
    <n v="3"/>
    <s v="2019-04-05"/>
    <n v="269.44000199999999"/>
    <n v="269.94000199999999"/>
    <n v="266.58999599999999"/>
    <n v="267.45001200000002"/>
    <n v="267.45001200000002"/>
    <n v="1970500"/>
    <s v="ADBE"/>
    <x v="3"/>
    <s v="&gt;=$100.00"/>
    <n v="100"/>
    <n v="0.125"/>
    <n v="50"/>
    <n v="106980.0048"/>
    <s v="ADBE"/>
    <s v="Adobe Systems Inc"/>
    <s v="Information Technology"/>
    <s v="Application Software"/>
    <s v="San Jose, California"/>
    <d v="1997-05-05T00:00:00"/>
    <n v="796343"/>
    <n v="1982"/>
  </r>
  <r>
    <d v="2019-04-05T00:00:00"/>
    <s v="ADBE"/>
    <s v="buy"/>
    <n v="400"/>
    <n v="2"/>
    <s v="2019-04-05"/>
    <n v="269.44000199999999"/>
    <n v="269.94000199999999"/>
    <n v="266.58999599999999"/>
    <n v="267.45001200000002"/>
    <n v="267.45001200000002"/>
    <n v="1970500"/>
    <s v="ADBE"/>
    <x v="10"/>
    <s v="&gt;=$100.00"/>
    <n v="100"/>
    <n v="0.125"/>
    <n v="50"/>
    <n v="106980.0048"/>
    <s v="ADBE"/>
    <s v="Adobe Systems Inc"/>
    <s v="Information Technology"/>
    <s v="Application Software"/>
    <s v="San Jose, California"/>
    <d v="1997-05-05T00:00:00"/>
    <n v="796343"/>
    <n v="1982"/>
  </r>
  <r>
    <d v="2019-05-13T00:00:00"/>
    <s v="ADBE"/>
    <s v="buy"/>
    <n v="1900"/>
    <n v="17"/>
    <s v="2019-05-13"/>
    <n v="270.57000699999998"/>
    <n v="274.19000199999999"/>
    <n v="267.22000100000002"/>
    <n v="267.70001200000002"/>
    <n v="267.70001200000002"/>
    <n v="2698300"/>
    <s v="ADBE"/>
    <x v="17"/>
    <s v="&gt;=$100.00"/>
    <n v="100"/>
    <n v="0.125"/>
    <n v="237.5"/>
    <n v="508630.02279999998"/>
    <s v="ADBE"/>
    <s v="Adobe Systems Inc"/>
    <s v="Information Technology"/>
    <s v="Application Software"/>
    <s v="San Jose, California"/>
    <d v="1997-05-05T00:00:00"/>
    <n v="796343"/>
    <n v="1982"/>
  </r>
  <r>
    <d v="2019-05-13T00:00:00"/>
    <s v="ADBE"/>
    <s v="buy"/>
    <n v="400"/>
    <n v="11"/>
    <s v="2019-05-13"/>
    <n v="270.57000699999998"/>
    <n v="274.19000199999999"/>
    <n v="267.22000100000002"/>
    <n v="267.70001200000002"/>
    <n v="267.70001200000002"/>
    <n v="2698300"/>
    <s v="ADBE"/>
    <x v="1"/>
    <s v="&gt;=$100.00"/>
    <n v="100"/>
    <n v="0.125"/>
    <n v="50"/>
    <n v="107080.0048"/>
    <s v="ADBE"/>
    <s v="Adobe Systems Inc"/>
    <s v="Information Technology"/>
    <s v="Application Software"/>
    <s v="San Jose, California"/>
    <d v="1997-05-05T00:00:00"/>
    <n v="796343"/>
    <n v="1982"/>
  </r>
  <r>
    <d v="2019-04-04T00:00:00"/>
    <s v="ADBE"/>
    <s v="sell"/>
    <n v="2200"/>
    <n v="18"/>
    <s v="2019-04-04"/>
    <n v="270.98001099999999"/>
    <n v="271.47000100000002"/>
    <n v="263.72000100000002"/>
    <n v="267.89001500000001"/>
    <n v="267.89001500000001"/>
    <n v="2947400"/>
    <s v="ADBE"/>
    <x v="18"/>
    <s v="&gt;=$100.00"/>
    <n v="100"/>
    <n v="0.125"/>
    <n v="275"/>
    <n v="589358.03300000005"/>
    <s v="ADBE"/>
    <s v="Adobe Systems Inc"/>
    <s v="Information Technology"/>
    <s v="Application Software"/>
    <s v="San Jose, California"/>
    <d v="1997-05-05T00:00:00"/>
    <n v="796343"/>
    <n v="1982"/>
  </r>
  <r>
    <d v="2019-04-04T00:00:00"/>
    <s v="ADBE"/>
    <s v="sell"/>
    <n v="3300"/>
    <n v="20"/>
    <s v="2019-04-04"/>
    <n v="270.98001099999999"/>
    <n v="271.47000100000002"/>
    <n v="263.72000100000002"/>
    <n v="267.89001500000001"/>
    <n v="267.89001500000001"/>
    <n v="2947400"/>
    <s v="ADBE"/>
    <x v="15"/>
    <s v="&gt;=$100.00"/>
    <n v="100"/>
    <n v="0.125"/>
    <n v="412.5"/>
    <n v="884037.04949999996"/>
    <s v="ADBE"/>
    <s v="Adobe Systems Inc"/>
    <s v="Information Technology"/>
    <s v="Application Software"/>
    <s v="San Jose, California"/>
    <d v="1997-05-05T00:00:00"/>
    <n v="796343"/>
    <n v="1982"/>
  </r>
  <r>
    <d v="2019-06-04T00:00:00"/>
    <s v="ADBE"/>
    <s v="buy"/>
    <n v="700"/>
    <n v="9"/>
    <s v="2019-06-04"/>
    <n v="263.26998900000001"/>
    <n v="268.92999300000002"/>
    <n v="257.459991"/>
    <n v="268.709991"/>
    <n v="268.709991"/>
    <n v="3750800"/>
    <s v="ADBE"/>
    <x v="6"/>
    <s v="&gt;=$100.00"/>
    <n v="100"/>
    <n v="0.125"/>
    <n v="87.5"/>
    <n v="188096.99369999999"/>
    <s v="ADBE"/>
    <s v="Adobe Systems Inc"/>
    <s v="Information Technology"/>
    <s v="Application Software"/>
    <s v="San Jose, California"/>
    <d v="1997-05-05T00:00:00"/>
    <n v="796343"/>
    <n v="1982"/>
  </r>
  <r>
    <d v="2019-06-04T00:00:00"/>
    <s v="ADBE"/>
    <s v="sell"/>
    <n v="300"/>
    <n v="5"/>
    <s v="2019-06-04"/>
    <n v="263.26998900000001"/>
    <n v="268.92999300000002"/>
    <n v="257.459991"/>
    <n v="268.709991"/>
    <n v="268.709991"/>
    <n v="3750800"/>
    <s v="ADBE"/>
    <x v="12"/>
    <s v="&gt;=$100.00"/>
    <n v="100"/>
    <n v="0.125"/>
    <n v="37.5"/>
    <n v="80612.997300000003"/>
    <s v="ADBE"/>
    <s v="Adobe Systems Inc"/>
    <s v="Information Technology"/>
    <s v="Application Software"/>
    <s v="San Jose, California"/>
    <d v="1997-05-05T00:00:00"/>
    <n v="796343"/>
    <n v="1982"/>
  </r>
  <r>
    <d v="2019-04-08T00:00:00"/>
    <s v="ADBE"/>
    <s v="buy"/>
    <n v="2000"/>
    <n v="19"/>
    <s v="2019-04-08"/>
    <n v="266.959991"/>
    <n v="269.08999599999999"/>
    <n v="264.70001200000002"/>
    <n v="268.80999800000001"/>
    <n v="268.80999800000001"/>
    <n v="1796800"/>
    <s v="ADBE"/>
    <x v="0"/>
    <s v="&gt;=$100.00"/>
    <n v="100"/>
    <n v="0.125"/>
    <n v="250"/>
    <n v="537619.99600000004"/>
    <s v="ADBE"/>
    <s v="Adobe Systems Inc"/>
    <s v="Information Technology"/>
    <s v="Application Software"/>
    <s v="San Jose, California"/>
    <d v="1997-05-05T00:00:00"/>
    <n v="796343"/>
    <n v="1982"/>
  </r>
  <r>
    <d v="2019-04-09T00:00:00"/>
    <s v="ADBE"/>
    <s v="sell"/>
    <n v="4100"/>
    <n v="19"/>
    <s v="2019-04-09"/>
    <n v="267.11999500000002"/>
    <n v="269.98998999999998"/>
    <n v="266.79998799999998"/>
    <n v="268.98998999999998"/>
    <n v="268.98998999999998"/>
    <n v="1605900"/>
    <s v="ADBE"/>
    <x v="0"/>
    <s v="&gt;=$100.00"/>
    <n v="100"/>
    <n v="0.125"/>
    <n v="512.5"/>
    <n v="1102858.959"/>
    <s v="ADBE"/>
    <s v="Adobe Systems Inc"/>
    <s v="Information Technology"/>
    <s v="Application Software"/>
    <s v="San Jose, California"/>
    <d v="1997-05-05T00:00:00"/>
    <n v="796343"/>
    <n v="1982"/>
  </r>
  <r>
    <d v="2019-04-09T00:00:00"/>
    <s v="ADBE"/>
    <s v="buy"/>
    <n v="1300"/>
    <n v="16"/>
    <s v="2019-04-09"/>
    <n v="267.11999500000002"/>
    <n v="269.98998999999998"/>
    <n v="266.79998799999998"/>
    <n v="268.98998999999998"/>
    <n v="268.98998999999998"/>
    <n v="1605900"/>
    <s v="ADBE"/>
    <x v="8"/>
    <s v="&gt;=$100.00"/>
    <n v="100"/>
    <n v="0.125"/>
    <n v="162.5"/>
    <n v="349686.98700000002"/>
    <s v="ADBE"/>
    <s v="Adobe Systems Inc"/>
    <s v="Information Technology"/>
    <s v="Application Software"/>
    <s v="San Jose, California"/>
    <d v="1997-05-05T00:00:00"/>
    <n v="796343"/>
    <n v="1982"/>
  </r>
  <r>
    <d v="2019-04-09T00:00:00"/>
    <s v="ADBE"/>
    <s v="sell"/>
    <n v="1500"/>
    <n v="17"/>
    <s v="2019-04-09"/>
    <n v="267.11999500000002"/>
    <n v="269.98998999999998"/>
    <n v="266.79998799999998"/>
    <n v="268.98998999999998"/>
    <n v="268.98998999999998"/>
    <n v="1605900"/>
    <s v="ADBE"/>
    <x v="17"/>
    <s v="&gt;=$100.00"/>
    <n v="100"/>
    <n v="0.125"/>
    <n v="187.5"/>
    <n v="403484.98499999999"/>
    <s v="ADBE"/>
    <s v="Adobe Systems Inc"/>
    <s v="Information Technology"/>
    <s v="Application Software"/>
    <s v="San Jose, California"/>
    <d v="1997-05-05T00:00:00"/>
    <n v="796343"/>
    <n v="1982"/>
  </r>
  <r>
    <d v="2019-04-09T00:00:00"/>
    <s v="ADBE"/>
    <s v="buy"/>
    <n v="3800"/>
    <n v="9"/>
    <s v="2019-04-09"/>
    <n v="267.11999500000002"/>
    <n v="269.98998999999998"/>
    <n v="266.79998799999998"/>
    <n v="268.98998999999998"/>
    <n v="268.98998999999998"/>
    <n v="1605900"/>
    <s v="ADBE"/>
    <x v="6"/>
    <s v="&gt;=$100.00"/>
    <n v="100"/>
    <n v="0.125"/>
    <n v="475"/>
    <n v="1022161.9620000001"/>
    <s v="ADBE"/>
    <s v="Adobe Systems Inc"/>
    <s v="Information Technology"/>
    <s v="Application Software"/>
    <s v="San Jose, California"/>
    <d v="1997-05-05T00:00:00"/>
    <n v="796343"/>
    <n v="1982"/>
  </r>
  <r>
    <d v="2019-04-18T00:00:00"/>
    <s v="ADBE"/>
    <s v="sell"/>
    <n v="2000"/>
    <n v="16"/>
    <s v="2019-04-18"/>
    <n v="270.08999599999999"/>
    <n v="270.82000699999998"/>
    <n v="266.64001500000001"/>
    <n v="270.57000699999998"/>
    <n v="270.57000699999998"/>
    <n v="2028900"/>
    <s v="ADBE"/>
    <x v="8"/>
    <s v="&gt;=$100.00"/>
    <n v="100"/>
    <n v="0.125"/>
    <n v="250"/>
    <n v="541140.01399999997"/>
    <s v="ADBE"/>
    <s v="Adobe Systems Inc"/>
    <s v="Information Technology"/>
    <s v="Application Software"/>
    <s v="San Jose, California"/>
    <d v="1997-05-05T00:00:00"/>
    <n v="796343"/>
    <n v="1982"/>
  </r>
  <r>
    <d v="2019-04-18T00:00:00"/>
    <s v="ADBE"/>
    <s v="buy"/>
    <n v="300"/>
    <n v="6"/>
    <s v="2019-04-18"/>
    <n v="270.08999599999999"/>
    <n v="270.82000699999998"/>
    <n v="266.64001500000001"/>
    <n v="270.57000699999998"/>
    <n v="270.57000699999998"/>
    <n v="2028900"/>
    <s v="ADBE"/>
    <x v="5"/>
    <s v="&gt;=$100.00"/>
    <n v="100"/>
    <n v="0.125"/>
    <n v="37.5"/>
    <n v="81171.002099999998"/>
    <s v="ADBE"/>
    <s v="Adobe Systems Inc"/>
    <s v="Information Technology"/>
    <s v="Application Software"/>
    <s v="San Jose, California"/>
    <d v="1997-05-05T00:00:00"/>
    <n v="796343"/>
    <n v="1982"/>
  </r>
  <r>
    <d v="2019-04-18T00:00:00"/>
    <s v="ADBE"/>
    <s v="buy"/>
    <n v="400"/>
    <n v="3"/>
    <s v="2019-04-18"/>
    <n v="270.08999599999999"/>
    <n v="270.82000699999998"/>
    <n v="266.64001500000001"/>
    <n v="270.57000699999998"/>
    <n v="270.57000699999998"/>
    <n v="2028900"/>
    <s v="ADBE"/>
    <x v="3"/>
    <s v="&gt;=$100.00"/>
    <n v="100"/>
    <n v="0.125"/>
    <n v="50"/>
    <n v="108228.0028"/>
    <s v="ADBE"/>
    <s v="Adobe Systems Inc"/>
    <s v="Information Technology"/>
    <s v="Application Software"/>
    <s v="San Jose, California"/>
    <d v="1997-05-05T00:00:00"/>
    <n v="796343"/>
    <n v="1982"/>
  </r>
  <r>
    <d v="2019-04-18T00:00:00"/>
    <s v="ADBE"/>
    <s v="sell"/>
    <n v="1300"/>
    <n v="15"/>
    <s v="2019-04-18"/>
    <n v="270.08999599999999"/>
    <n v="270.82000699999998"/>
    <n v="266.64001500000001"/>
    <n v="270.57000699999998"/>
    <n v="270.57000699999998"/>
    <n v="2028900"/>
    <s v="ADBE"/>
    <x v="9"/>
    <s v="&gt;=$100.00"/>
    <n v="100"/>
    <n v="0.125"/>
    <n v="162.5"/>
    <n v="351741.00910000002"/>
    <s v="ADBE"/>
    <s v="Adobe Systems Inc"/>
    <s v="Information Technology"/>
    <s v="Application Software"/>
    <s v="San Jose, California"/>
    <d v="1997-05-05T00:00:00"/>
    <n v="796343"/>
    <n v="1982"/>
  </r>
  <r>
    <d v="2019-05-31T00:00:00"/>
    <s v="ADBE"/>
    <s v="sell"/>
    <n v="400"/>
    <n v="3"/>
    <s v="2019-05-31"/>
    <n v="271.27999899999998"/>
    <n v="272.91000400000001"/>
    <n v="268.75"/>
    <n v="270.89999399999999"/>
    <n v="270.89999399999999"/>
    <n v="2526600"/>
    <s v="ADBE"/>
    <x v="3"/>
    <s v="&gt;=$100.00"/>
    <n v="100"/>
    <n v="0.125"/>
    <n v="50"/>
    <n v="108359.9976"/>
    <s v="ADBE"/>
    <s v="Adobe Systems Inc"/>
    <s v="Information Technology"/>
    <s v="Application Software"/>
    <s v="San Jose, California"/>
    <d v="1997-05-05T00:00:00"/>
    <n v="796343"/>
    <n v="1982"/>
  </r>
  <r>
    <d v="2019-05-31T00:00:00"/>
    <s v="ADBE"/>
    <s v="sell"/>
    <n v="1500"/>
    <n v="11"/>
    <s v="2019-05-31"/>
    <n v="271.27999899999998"/>
    <n v="272.91000400000001"/>
    <n v="268.75"/>
    <n v="270.89999399999999"/>
    <n v="270.89999399999999"/>
    <n v="2526600"/>
    <s v="ADBE"/>
    <x v="1"/>
    <s v="&gt;=$100.00"/>
    <n v="100"/>
    <n v="0.125"/>
    <n v="187.5"/>
    <n v="406349.99099999998"/>
    <s v="ADBE"/>
    <s v="Adobe Systems Inc"/>
    <s v="Information Technology"/>
    <s v="Application Software"/>
    <s v="San Jose, California"/>
    <d v="1997-05-05T00:00:00"/>
    <n v="796343"/>
    <n v="1982"/>
  </r>
  <r>
    <d v="2019-04-02T00:00:00"/>
    <s v="ADBE"/>
    <s v="buy"/>
    <n v="700"/>
    <n v="4"/>
    <s v="2019-04-02"/>
    <n v="272.89001500000001"/>
    <n v="273"/>
    <n v="267.63000499999998"/>
    <n v="271.35000600000001"/>
    <n v="271.35000600000001"/>
    <n v="1877800"/>
    <s v="ADBE"/>
    <x v="14"/>
    <s v="&gt;=$100.00"/>
    <n v="100"/>
    <n v="0.125"/>
    <n v="87.5"/>
    <n v="189945.0042"/>
    <s v="ADBE"/>
    <s v="Adobe Systems Inc"/>
    <s v="Information Technology"/>
    <s v="Application Software"/>
    <s v="San Jose, California"/>
    <d v="1997-05-05T00:00:00"/>
    <n v="796343"/>
    <n v="1982"/>
  </r>
  <r>
    <d v="2019-04-02T00:00:00"/>
    <s v="ADBE"/>
    <s v="buy"/>
    <n v="900"/>
    <n v="14"/>
    <s v="2019-04-02"/>
    <n v="272.89001500000001"/>
    <n v="273"/>
    <n v="267.63000499999998"/>
    <n v="271.35000600000001"/>
    <n v="271.35000600000001"/>
    <n v="1877800"/>
    <s v="ADBE"/>
    <x v="16"/>
    <s v="&gt;=$100.00"/>
    <n v="100"/>
    <n v="0.125"/>
    <n v="112.5"/>
    <n v="244215.00539999999"/>
    <s v="ADBE"/>
    <s v="Adobe Systems Inc"/>
    <s v="Information Technology"/>
    <s v="Application Software"/>
    <s v="San Jose, California"/>
    <d v="1997-05-05T00:00:00"/>
    <n v="796343"/>
    <n v="1982"/>
  </r>
  <r>
    <d v="2019-04-16T00:00:00"/>
    <s v="ADBE"/>
    <s v="buy"/>
    <n v="1600"/>
    <n v="13"/>
    <s v="2019-04-16"/>
    <n v="273.07000699999998"/>
    <n v="273.39001500000001"/>
    <n v="269.64001500000001"/>
    <n v="271.42999300000002"/>
    <n v="271.42999300000002"/>
    <n v="1638400"/>
    <s v="ADBE"/>
    <x v="13"/>
    <s v="&gt;=$100.00"/>
    <n v="100"/>
    <n v="0.125"/>
    <n v="200"/>
    <n v="434287.98880000011"/>
    <s v="ADBE"/>
    <s v="Adobe Systems Inc"/>
    <s v="Information Technology"/>
    <s v="Application Software"/>
    <s v="San Jose, California"/>
    <d v="1997-05-05T00:00:00"/>
    <n v="796343"/>
    <n v="1982"/>
  </r>
  <r>
    <d v="2019-04-16T00:00:00"/>
    <s v="ADBE"/>
    <s v="buy"/>
    <n v="1700"/>
    <n v="20"/>
    <s v="2019-04-16"/>
    <n v="273.07000699999998"/>
    <n v="273.39001500000001"/>
    <n v="269.64001500000001"/>
    <n v="271.42999300000002"/>
    <n v="271.42999300000002"/>
    <n v="1638400"/>
    <s v="ADBE"/>
    <x v="15"/>
    <s v="&gt;=$100.00"/>
    <n v="100"/>
    <n v="0.125"/>
    <n v="212.5"/>
    <n v="461430.98810000002"/>
    <s v="ADBE"/>
    <s v="Adobe Systems Inc"/>
    <s v="Information Technology"/>
    <s v="Application Software"/>
    <s v="San Jose, California"/>
    <d v="1997-05-05T00:00:00"/>
    <n v="796343"/>
    <n v="1982"/>
  </r>
  <r>
    <d v="2019-04-03T00:00:00"/>
    <s v="ADBE"/>
    <s v="sell"/>
    <n v="500"/>
    <n v="2"/>
    <s v="2019-04-03"/>
    <n v="273.709991"/>
    <n v="274.17999300000002"/>
    <n v="270.98001099999999"/>
    <n v="271.5"/>
    <n v="271.5"/>
    <n v="2432800"/>
    <s v="ADBE"/>
    <x v="10"/>
    <s v="&gt;=$100.00"/>
    <n v="100"/>
    <n v="0.125"/>
    <n v="62.5"/>
    <n v="135750"/>
    <s v="ADBE"/>
    <s v="Adobe Systems Inc"/>
    <s v="Information Technology"/>
    <s v="Application Software"/>
    <s v="San Jose, California"/>
    <d v="1997-05-05T00:00:00"/>
    <n v="796343"/>
    <n v="1982"/>
  </r>
  <r>
    <d v="2019-04-03T00:00:00"/>
    <s v="ADBE"/>
    <s v="buy"/>
    <n v="600"/>
    <n v="8"/>
    <s v="2019-04-03"/>
    <n v="273.709991"/>
    <n v="274.17999300000002"/>
    <n v="270.98001099999999"/>
    <n v="271.5"/>
    <n v="271.5"/>
    <n v="2432800"/>
    <s v="ADBE"/>
    <x v="4"/>
    <s v="&gt;=$100.00"/>
    <n v="100"/>
    <n v="0.125"/>
    <n v="75"/>
    <n v="162900"/>
    <s v="ADBE"/>
    <s v="Adobe Systems Inc"/>
    <s v="Information Technology"/>
    <s v="Application Software"/>
    <s v="San Jose, California"/>
    <d v="1997-05-05T00:00:00"/>
    <n v="796343"/>
    <n v="1982"/>
  </r>
  <r>
    <d v="2019-04-10T00:00:00"/>
    <s v="ADBE"/>
    <s v="sell"/>
    <n v="300"/>
    <n v="5"/>
    <s v="2019-04-10"/>
    <n v="269.47000100000002"/>
    <n v="272.16000400000001"/>
    <n v="269.01001000000002"/>
    <n v="271.57998700000002"/>
    <n v="271.57998700000002"/>
    <n v="1469700"/>
    <s v="ADBE"/>
    <x v="12"/>
    <s v="&gt;=$100.00"/>
    <n v="100"/>
    <n v="0.125"/>
    <n v="37.5"/>
    <n v="81473.996100000004"/>
    <s v="ADBE"/>
    <s v="Adobe Systems Inc"/>
    <s v="Information Technology"/>
    <s v="Application Software"/>
    <s v="San Jose, California"/>
    <d v="1997-05-05T00:00:00"/>
    <n v="796343"/>
    <n v="1982"/>
  </r>
  <r>
    <d v="2019-04-10T00:00:00"/>
    <s v="ADBE"/>
    <s v="buy"/>
    <n v="100"/>
    <n v="6"/>
    <s v="2019-04-10"/>
    <n v="269.47000100000002"/>
    <n v="272.16000400000001"/>
    <n v="269.01001000000002"/>
    <n v="271.57998700000002"/>
    <n v="271.57998700000002"/>
    <n v="1469700"/>
    <s v="ADBE"/>
    <x v="5"/>
    <s v="&gt;=$100.00"/>
    <n v="100"/>
    <n v="0.125"/>
    <n v="12.5"/>
    <n v="27157.9987"/>
    <s v="ADBE"/>
    <s v="Adobe Systems Inc"/>
    <s v="Information Technology"/>
    <s v="Application Software"/>
    <s v="San Jose, California"/>
    <d v="1997-05-05T00:00:00"/>
    <n v="796343"/>
    <n v="1982"/>
  </r>
  <r>
    <d v="2019-05-14T00:00:00"/>
    <s v="ADBE"/>
    <s v="sell"/>
    <n v="1100"/>
    <n v="11"/>
    <s v="2019-05-14"/>
    <n v="269.42999300000002"/>
    <n v="274.23001099999999"/>
    <n v="269.290009"/>
    <n v="271.85998499999999"/>
    <n v="271.85998499999999"/>
    <n v="2046600"/>
    <s v="ADBE"/>
    <x v="1"/>
    <s v="&gt;=$100.00"/>
    <n v="100"/>
    <n v="0.125"/>
    <n v="137.5"/>
    <n v="299045.98349999997"/>
    <s v="ADBE"/>
    <s v="Adobe Systems Inc"/>
    <s v="Information Technology"/>
    <s v="Application Software"/>
    <s v="San Jose, California"/>
    <d v="1997-05-05T00:00:00"/>
    <n v="796343"/>
    <n v="1982"/>
  </r>
  <r>
    <d v="2019-04-12T00:00:00"/>
    <s v="ADBE"/>
    <s v="sell"/>
    <n v="2600"/>
    <n v="18"/>
    <s v="2019-04-12"/>
    <n v="273.01001000000002"/>
    <n v="273.51001000000002"/>
    <n v="270.82000699999998"/>
    <n v="271.85998499999999"/>
    <n v="271.85998499999999"/>
    <n v="1681100"/>
    <s v="ADBE"/>
    <x v="18"/>
    <s v="&gt;=$100.00"/>
    <n v="100"/>
    <n v="0.125"/>
    <n v="325"/>
    <n v="706835.96100000001"/>
    <s v="ADBE"/>
    <s v="Adobe Systems Inc"/>
    <s v="Information Technology"/>
    <s v="Application Software"/>
    <s v="San Jose, California"/>
    <d v="1997-05-05T00:00:00"/>
    <n v="796343"/>
    <n v="1982"/>
  </r>
  <r>
    <d v="2019-05-14T00:00:00"/>
    <s v="ADBE"/>
    <s v="sell"/>
    <n v="1800"/>
    <n v="13"/>
    <s v="2019-05-14"/>
    <n v="269.42999300000002"/>
    <n v="274.23001099999999"/>
    <n v="269.290009"/>
    <n v="271.85998499999999"/>
    <n v="271.85998499999999"/>
    <n v="2046600"/>
    <s v="ADBE"/>
    <x v="13"/>
    <s v="&gt;=$100.00"/>
    <n v="100"/>
    <n v="0.125"/>
    <n v="225"/>
    <n v="489347.973"/>
    <s v="ADBE"/>
    <s v="Adobe Systems Inc"/>
    <s v="Information Technology"/>
    <s v="Application Software"/>
    <s v="San Jose, California"/>
    <d v="1997-05-05T00:00:00"/>
    <n v="796343"/>
    <n v="1982"/>
  </r>
  <r>
    <d v="2019-04-11T00:00:00"/>
    <s v="ADBE"/>
    <s v="buy"/>
    <n v="500"/>
    <n v="7"/>
    <s v="2019-04-11"/>
    <n v="271.95001200000002"/>
    <n v="272.92001299999998"/>
    <n v="270.76998900000001"/>
    <n v="271.89999399999999"/>
    <n v="271.89999399999999"/>
    <n v="2085600"/>
    <s v="ADBE"/>
    <x v="7"/>
    <s v="&gt;=$100.00"/>
    <n v="100"/>
    <n v="0.125"/>
    <n v="62.5"/>
    <n v="135949.997"/>
    <s v="ADBE"/>
    <s v="Adobe Systems Inc"/>
    <s v="Information Technology"/>
    <s v="Application Software"/>
    <s v="San Jose, California"/>
    <d v="1997-05-05T00:00:00"/>
    <n v="796343"/>
    <n v="1982"/>
  </r>
  <r>
    <d v="2019-04-01T00:00:00"/>
    <s v="ADBE"/>
    <s v="sell"/>
    <n v="100"/>
    <n v="5"/>
    <s v="2019-04-01"/>
    <n v="269.85000600000001"/>
    <n v="272.39001500000001"/>
    <n v="268.19000199999999"/>
    <n v="272.17001299999998"/>
    <n v="272.17001299999998"/>
    <n v="2970100"/>
    <s v="ADBE"/>
    <x v="12"/>
    <s v="&gt;=$100.00"/>
    <n v="100"/>
    <n v="0.125"/>
    <n v="12.5"/>
    <n v="27217.0013"/>
    <s v="ADBE"/>
    <s v="Adobe Systems Inc"/>
    <s v="Information Technology"/>
    <s v="Application Software"/>
    <s v="San Jose, California"/>
    <d v="1997-05-05T00:00:00"/>
    <n v="796343"/>
    <n v="1982"/>
  </r>
  <r>
    <d v="2019-04-22T00:00:00"/>
    <s v="ADBE"/>
    <s v="buy"/>
    <n v="2200"/>
    <n v="18"/>
    <s v="2019-04-22"/>
    <n v="269.82000699999998"/>
    <n v="272.32000699999998"/>
    <n v="269.20001200000002"/>
    <n v="272.209991"/>
    <n v="272.209991"/>
    <n v="1364700"/>
    <s v="ADBE"/>
    <x v="18"/>
    <s v="&gt;=$100.00"/>
    <n v="100"/>
    <n v="0.125"/>
    <n v="275"/>
    <n v="598861.98019999999"/>
    <s v="ADBE"/>
    <s v="Adobe Systems Inc"/>
    <s v="Information Technology"/>
    <s v="Application Software"/>
    <s v="San Jose, California"/>
    <d v="1997-05-05T00:00:00"/>
    <n v="796343"/>
    <n v="1982"/>
  </r>
  <r>
    <d v="2019-04-22T00:00:00"/>
    <s v="ADBE"/>
    <s v="buy"/>
    <n v="1500"/>
    <n v="16"/>
    <s v="2019-04-22"/>
    <n v="269.82000699999998"/>
    <n v="272.32000699999998"/>
    <n v="269.20001200000002"/>
    <n v="272.209991"/>
    <n v="272.209991"/>
    <n v="1364700"/>
    <s v="ADBE"/>
    <x v="8"/>
    <s v="&gt;=$100.00"/>
    <n v="100"/>
    <n v="0.125"/>
    <n v="187.5"/>
    <n v="408314.9865"/>
    <s v="ADBE"/>
    <s v="Adobe Systems Inc"/>
    <s v="Information Technology"/>
    <s v="Application Software"/>
    <s v="San Jose, California"/>
    <d v="1997-05-05T00:00:00"/>
    <n v="796343"/>
    <n v="1982"/>
  </r>
  <r>
    <d v="2019-04-22T00:00:00"/>
    <s v="ADBE"/>
    <s v="buy"/>
    <n v="2300"/>
    <n v="20"/>
    <s v="2019-04-22"/>
    <n v="269.82000699999998"/>
    <n v="272.32000699999998"/>
    <n v="269.20001200000002"/>
    <n v="272.209991"/>
    <n v="272.209991"/>
    <n v="1364700"/>
    <s v="ADBE"/>
    <x v="15"/>
    <s v="&gt;=$100.00"/>
    <n v="100"/>
    <n v="0.125"/>
    <n v="287.5"/>
    <n v="626082.97930000001"/>
    <s v="ADBE"/>
    <s v="Adobe Systems Inc"/>
    <s v="Information Technology"/>
    <s v="Application Software"/>
    <s v="San Jose, California"/>
    <d v="1997-05-05T00:00:00"/>
    <n v="796343"/>
    <n v="1982"/>
  </r>
  <r>
    <d v="2019-04-15T00:00:00"/>
    <s v="ADBE"/>
    <s v="buy"/>
    <n v="600"/>
    <n v="12"/>
    <s v="2019-04-15"/>
    <n v="271.85998499999999"/>
    <n v="273.709991"/>
    <n v="270.61999500000002"/>
    <n v="272.22000100000002"/>
    <n v="272.22000100000002"/>
    <n v="1462300"/>
    <s v="ADBE"/>
    <x v="11"/>
    <s v="&gt;=$100.00"/>
    <n v="100"/>
    <n v="0.125"/>
    <n v="75"/>
    <n v="163332.0006"/>
    <s v="ADBE"/>
    <s v="Adobe Systems Inc"/>
    <s v="Information Technology"/>
    <s v="Application Software"/>
    <s v="San Jose, California"/>
    <d v="1997-05-05T00:00:00"/>
    <n v="796343"/>
    <n v="1982"/>
  </r>
  <r>
    <d v="2019-06-05T00:00:00"/>
    <s v="ADBE"/>
    <s v="buy"/>
    <n v="900"/>
    <n v="10"/>
    <s v="2019-06-05"/>
    <n v="272.77999899999998"/>
    <n v="273.209991"/>
    <n v="268.39001500000001"/>
    <n v="272.85998499999999"/>
    <n v="272.85998499999999"/>
    <n v="2650400"/>
    <s v="ADBE"/>
    <x v="2"/>
    <s v="&gt;=$100.00"/>
    <n v="100"/>
    <n v="0.125"/>
    <n v="112.5"/>
    <n v="245573.9865"/>
    <s v="ADBE"/>
    <s v="Adobe Systems Inc"/>
    <s v="Information Technology"/>
    <s v="Application Software"/>
    <s v="San Jose, California"/>
    <d v="1997-05-05T00:00:00"/>
    <n v="796343"/>
    <n v="1982"/>
  </r>
  <r>
    <d v="2019-06-05T00:00:00"/>
    <s v="ADBE"/>
    <s v="buy"/>
    <n v="500"/>
    <n v="9"/>
    <s v="2019-06-05"/>
    <n v="272.77999899999998"/>
    <n v="273.209991"/>
    <n v="268.39001500000001"/>
    <n v="272.85998499999999"/>
    <n v="272.85998499999999"/>
    <n v="2650400"/>
    <s v="ADBE"/>
    <x v="6"/>
    <s v="&gt;=$100.00"/>
    <n v="100"/>
    <n v="0.125"/>
    <n v="62.5"/>
    <n v="136429.99249999999"/>
    <s v="ADBE"/>
    <s v="Adobe Systems Inc"/>
    <s v="Information Technology"/>
    <s v="Application Software"/>
    <s v="San Jose, California"/>
    <d v="1997-05-05T00:00:00"/>
    <n v="796343"/>
    <n v="1982"/>
  </r>
  <r>
    <d v="2019-06-05T00:00:00"/>
    <s v="ADBE"/>
    <s v="sell"/>
    <n v="800"/>
    <n v="3"/>
    <s v="2019-06-05"/>
    <n v="272.77999899999998"/>
    <n v="273.209991"/>
    <n v="268.39001500000001"/>
    <n v="272.85998499999999"/>
    <n v="272.85998499999999"/>
    <n v="2650400"/>
    <s v="ADBE"/>
    <x v="3"/>
    <s v="&gt;=$100.00"/>
    <n v="100"/>
    <n v="0.125"/>
    <n v="100"/>
    <n v="218287.98800000001"/>
    <s v="ADBE"/>
    <s v="Adobe Systems Inc"/>
    <s v="Information Technology"/>
    <s v="Application Software"/>
    <s v="San Jose, California"/>
    <d v="1997-05-05T00:00:00"/>
    <n v="796343"/>
    <n v="1982"/>
  </r>
  <r>
    <d v="2019-06-05T00:00:00"/>
    <s v="ADBE"/>
    <s v="buy"/>
    <n v="400"/>
    <n v="11"/>
    <s v="2019-06-05"/>
    <n v="272.77999899999998"/>
    <n v="273.209991"/>
    <n v="268.39001500000001"/>
    <n v="272.85998499999999"/>
    <n v="272.85998499999999"/>
    <n v="2650400"/>
    <s v="ADBE"/>
    <x v="1"/>
    <s v="&gt;=$100.00"/>
    <n v="100"/>
    <n v="0.125"/>
    <n v="50"/>
    <n v="109143.99400000001"/>
    <s v="ADBE"/>
    <s v="Adobe Systems Inc"/>
    <s v="Information Technology"/>
    <s v="Application Software"/>
    <s v="San Jose, California"/>
    <d v="1997-05-05T00:00:00"/>
    <n v="796343"/>
    <n v="1982"/>
  </r>
  <r>
    <d v="2019-06-05T00:00:00"/>
    <s v="ADBE"/>
    <s v="buy"/>
    <n v="500"/>
    <n v="13"/>
    <s v="2019-06-05"/>
    <n v="272.77999899999998"/>
    <n v="273.209991"/>
    <n v="268.39001500000001"/>
    <n v="272.85998499999999"/>
    <n v="272.85998499999999"/>
    <n v="2650400"/>
    <s v="ADBE"/>
    <x v="13"/>
    <s v="&gt;=$100.00"/>
    <n v="100"/>
    <n v="0.125"/>
    <n v="62.5"/>
    <n v="136429.99249999999"/>
    <s v="ADBE"/>
    <s v="Adobe Systems Inc"/>
    <s v="Information Technology"/>
    <s v="Application Software"/>
    <s v="San Jose, California"/>
    <d v="1997-05-05T00:00:00"/>
    <n v="796343"/>
    <n v="1982"/>
  </r>
  <r>
    <d v="2019-05-29T00:00:00"/>
    <s v="ADBE"/>
    <s v="buy"/>
    <n v="2200"/>
    <n v="19"/>
    <s v="2019-05-29"/>
    <n v="275.290009"/>
    <n v="276.79998799999998"/>
    <n v="272.27999899999998"/>
    <n v="273.38000499999998"/>
    <n v="273.38000499999998"/>
    <n v="1806000"/>
    <s v="ADBE"/>
    <x v="0"/>
    <s v="&gt;=$100.00"/>
    <n v="100"/>
    <n v="0.125"/>
    <n v="275"/>
    <n v="601436.01099999994"/>
    <s v="ADBE"/>
    <s v="Adobe Systems Inc"/>
    <s v="Information Technology"/>
    <s v="Application Software"/>
    <s v="San Jose, California"/>
    <d v="1997-05-05T00:00:00"/>
    <n v="796343"/>
    <n v="1982"/>
  </r>
  <r>
    <d v="2019-05-30T00:00:00"/>
    <s v="ADBE"/>
    <s v="sell"/>
    <n v="700"/>
    <n v="9"/>
    <s v="2019-05-30"/>
    <n v="274.42999300000002"/>
    <n v="275.08999599999999"/>
    <n v="272.42999300000002"/>
    <n v="274.51001000000002"/>
    <n v="274.51001000000002"/>
    <n v="1601100"/>
    <s v="ADBE"/>
    <x v="6"/>
    <s v="&gt;=$100.00"/>
    <n v="100"/>
    <n v="0.125"/>
    <n v="87.5"/>
    <n v="192157.00700000001"/>
    <s v="ADBE"/>
    <s v="Adobe Systems Inc"/>
    <s v="Information Technology"/>
    <s v="Application Software"/>
    <s v="San Jose, California"/>
    <d v="1997-05-05T00:00:00"/>
    <n v="796343"/>
    <n v="1982"/>
  </r>
  <r>
    <d v="2019-05-24T00:00:00"/>
    <s v="ADBE"/>
    <s v="buy"/>
    <n v="1200"/>
    <n v="11"/>
    <s v="2019-05-24"/>
    <n v="273.540009"/>
    <n v="277.48001099999999"/>
    <n v="273.540009"/>
    <n v="274.76998900000001"/>
    <n v="274.76998900000001"/>
    <n v="1878300"/>
    <s v="ADBE"/>
    <x v="1"/>
    <s v="&gt;=$100.00"/>
    <n v="100"/>
    <n v="0.125"/>
    <n v="150"/>
    <n v="329723.98680000001"/>
    <s v="ADBE"/>
    <s v="Adobe Systems Inc"/>
    <s v="Information Technology"/>
    <s v="Application Software"/>
    <s v="San Jose, California"/>
    <d v="1997-05-05T00:00:00"/>
    <n v="796343"/>
    <n v="1982"/>
  </r>
  <r>
    <d v="2019-05-24T00:00:00"/>
    <s v="ADBE"/>
    <s v="sell"/>
    <n v="500"/>
    <n v="2"/>
    <s v="2019-05-24"/>
    <n v="273.540009"/>
    <n v="277.48001099999999"/>
    <n v="273.540009"/>
    <n v="274.76998900000001"/>
    <n v="274.76998900000001"/>
    <n v="1878300"/>
    <s v="ADBE"/>
    <x v="10"/>
    <s v="&gt;=$100.00"/>
    <n v="100"/>
    <n v="0.125"/>
    <n v="62.5"/>
    <n v="137384.9945"/>
    <s v="ADBE"/>
    <s v="Adobe Systems Inc"/>
    <s v="Information Technology"/>
    <s v="Application Software"/>
    <s v="San Jose, California"/>
    <d v="1997-05-05T00:00:00"/>
    <n v="796343"/>
    <n v="1982"/>
  </r>
  <r>
    <d v="2019-06-06T00:00:00"/>
    <s v="ADBE"/>
    <s v="sell"/>
    <n v="1900"/>
    <n v="16"/>
    <s v="2019-06-06"/>
    <n v="273.72000100000002"/>
    <n v="275.76001000000002"/>
    <n v="271.04998799999998"/>
    <n v="274.79998799999998"/>
    <n v="274.79998799999998"/>
    <n v="2211800"/>
    <s v="ADBE"/>
    <x v="8"/>
    <s v="&gt;=$100.00"/>
    <n v="100"/>
    <n v="0.125"/>
    <n v="237.5"/>
    <n v="522119.97720000002"/>
    <s v="ADBE"/>
    <s v="Adobe Systems Inc"/>
    <s v="Information Technology"/>
    <s v="Application Software"/>
    <s v="San Jose, California"/>
    <d v="1997-05-05T00:00:00"/>
    <n v="796343"/>
    <n v="1982"/>
  </r>
  <r>
    <d v="2019-05-20T00:00:00"/>
    <s v="ADBE"/>
    <s v="buy"/>
    <n v="400"/>
    <n v="6"/>
    <s v="2019-05-20"/>
    <n v="276.10000600000001"/>
    <n v="277.89001500000001"/>
    <n v="273.39999399999999"/>
    <n v="275.45001200000002"/>
    <n v="275.45001200000002"/>
    <n v="2392000"/>
    <s v="ADBE"/>
    <x v="5"/>
    <s v="&gt;=$100.00"/>
    <n v="100"/>
    <n v="0.125"/>
    <n v="50"/>
    <n v="110180.0048"/>
    <s v="ADBE"/>
    <s v="Adobe Systems Inc"/>
    <s v="Information Technology"/>
    <s v="Application Software"/>
    <s v="San Jose, California"/>
    <d v="1997-05-05T00:00:00"/>
    <n v="796343"/>
    <n v="1982"/>
  </r>
  <r>
    <d v="2019-04-24T00:00:00"/>
    <s v="ADBE"/>
    <s v="buy"/>
    <n v="1800"/>
    <n v="14"/>
    <s v="2019-04-24"/>
    <n v="279.22000100000002"/>
    <n v="280.17001299999998"/>
    <n v="275.25"/>
    <n v="275.45001200000002"/>
    <n v="275.45001200000002"/>
    <n v="1867600"/>
    <s v="ADBE"/>
    <x v="16"/>
    <s v="&gt;=$100.00"/>
    <n v="100"/>
    <n v="0.125"/>
    <n v="225"/>
    <n v="495810.02159999998"/>
    <s v="ADBE"/>
    <s v="Adobe Systems Inc"/>
    <s v="Information Technology"/>
    <s v="Application Software"/>
    <s v="San Jose, California"/>
    <d v="1997-05-05T00:00:00"/>
    <n v="796343"/>
    <n v="1982"/>
  </r>
  <r>
    <d v="2019-06-17T00:00:00"/>
    <s v="ADBE"/>
    <s v="sell"/>
    <n v="800"/>
    <n v="19"/>
    <s v="2019-06-17"/>
    <n v="274.63000499999998"/>
    <n v="277.47000100000002"/>
    <n v="274.63000499999998"/>
    <n v="275.60000600000001"/>
    <n v="275.60000600000001"/>
    <n v="2254200"/>
    <s v="ADBE"/>
    <x v="0"/>
    <s v="&gt;=$100.00"/>
    <n v="100"/>
    <n v="0.125"/>
    <n v="100"/>
    <n v="220480.0048"/>
    <s v="ADBE"/>
    <s v="Adobe Systems Inc"/>
    <s v="Information Technology"/>
    <s v="Application Software"/>
    <s v="San Jose, California"/>
    <d v="1997-05-05T00:00:00"/>
    <n v="796343"/>
    <n v="1982"/>
  </r>
  <r>
    <d v="2019-06-17T00:00:00"/>
    <s v="ADBE"/>
    <s v="buy"/>
    <n v="900"/>
    <n v="8"/>
    <s v="2019-06-17"/>
    <n v="274.63000499999998"/>
    <n v="277.47000100000002"/>
    <n v="274.63000499999998"/>
    <n v="275.60000600000001"/>
    <n v="275.60000600000001"/>
    <n v="2254200"/>
    <s v="ADBE"/>
    <x v="4"/>
    <s v="&gt;=$100.00"/>
    <n v="100"/>
    <n v="0.125"/>
    <n v="112.5"/>
    <n v="248040.00539999999"/>
    <s v="ADBE"/>
    <s v="Adobe Systems Inc"/>
    <s v="Information Technology"/>
    <s v="Application Software"/>
    <s v="San Jose, California"/>
    <d v="1997-05-05T00:00:00"/>
    <n v="796343"/>
    <n v="1982"/>
  </r>
  <r>
    <d v="2019-06-17T00:00:00"/>
    <s v="ADBE"/>
    <s v="sell"/>
    <n v="1700"/>
    <n v="12"/>
    <s v="2019-06-17"/>
    <n v="274.63000499999998"/>
    <n v="277.47000100000002"/>
    <n v="274.63000499999998"/>
    <n v="275.60000600000001"/>
    <n v="275.60000600000001"/>
    <n v="2254200"/>
    <s v="ADBE"/>
    <x v="11"/>
    <s v="&gt;=$100.00"/>
    <n v="100"/>
    <n v="0.125"/>
    <n v="212.5"/>
    <n v="468520.01020000002"/>
    <s v="ADBE"/>
    <s v="Adobe Systems Inc"/>
    <s v="Information Technology"/>
    <s v="Application Software"/>
    <s v="San Jose, California"/>
    <d v="1997-05-05T00:00:00"/>
    <n v="796343"/>
    <n v="1982"/>
  </r>
  <r>
    <d v="2019-05-09T00:00:00"/>
    <s v="ADBE"/>
    <s v="sell"/>
    <n v="700"/>
    <n v="15"/>
    <s v="2019-05-09"/>
    <n v="274.16000400000001"/>
    <n v="277.11999500000002"/>
    <n v="270.79998799999998"/>
    <n v="275.790009"/>
    <n v="275.790009"/>
    <n v="1866800"/>
    <s v="ADBE"/>
    <x v="9"/>
    <s v="&gt;=$100.00"/>
    <n v="100"/>
    <n v="0.125"/>
    <n v="87.5"/>
    <n v="193053.00630000001"/>
    <s v="ADBE"/>
    <s v="Adobe Systems Inc"/>
    <s v="Information Technology"/>
    <s v="Application Software"/>
    <s v="San Jose, California"/>
    <d v="1997-05-05T00:00:00"/>
    <n v="796343"/>
    <n v="1982"/>
  </r>
  <r>
    <d v="2019-05-09T00:00:00"/>
    <s v="ADBE"/>
    <s v="sell"/>
    <n v="2500"/>
    <n v="17"/>
    <s v="2019-05-09"/>
    <n v="274.16000400000001"/>
    <n v="277.11999500000002"/>
    <n v="270.79998799999998"/>
    <n v="275.790009"/>
    <n v="275.790009"/>
    <n v="1866800"/>
    <s v="ADBE"/>
    <x v="17"/>
    <s v="&gt;=$100.00"/>
    <n v="100"/>
    <n v="0.125"/>
    <n v="312.5"/>
    <n v="689475.02249999996"/>
    <s v="ADBE"/>
    <s v="Adobe Systems Inc"/>
    <s v="Information Technology"/>
    <s v="Application Software"/>
    <s v="San Jose, California"/>
    <d v="1997-05-05T00:00:00"/>
    <n v="796343"/>
    <n v="1982"/>
  </r>
  <r>
    <d v="2019-05-09T00:00:00"/>
    <s v="ADBE"/>
    <s v="buy"/>
    <n v="2200"/>
    <n v="19"/>
    <s v="2019-05-09"/>
    <n v="274.16000400000001"/>
    <n v="277.11999500000002"/>
    <n v="270.79998799999998"/>
    <n v="275.790009"/>
    <n v="275.790009"/>
    <n v="1866800"/>
    <s v="ADBE"/>
    <x v="0"/>
    <s v="&gt;=$100.00"/>
    <n v="100"/>
    <n v="0.125"/>
    <n v="275"/>
    <n v="606738.01980000001"/>
    <s v="ADBE"/>
    <s v="Adobe Systems Inc"/>
    <s v="Information Technology"/>
    <s v="Application Software"/>
    <s v="San Jose, California"/>
    <d v="1997-05-05T00:00:00"/>
    <n v="796343"/>
    <n v="1982"/>
  </r>
  <r>
    <d v="2019-05-09T00:00:00"/>
    <s v="ADBE"/>
    <s v="buy"/>
    <n v="1300"/>
    <n v="13"/>
    <s v="2019-05-09"/>
    <n v="274.16000400000001"/>
    <n v="277.11999500000002"/>
    <n v="270.79998799999998"/>
    <n v="275.790009"/>
    <n v="275.790009"/>
    <n v="1866800"/>
    <s v="ADBE"/>
    <x v="13"/>
    <s v="&gt;=$100.00"/>
    <n v="100"/>
    <n v="0.125"/>
    <n v="162.5"/>
    <n v="358527.01169999997"/>
    <s v="ADBE"/>
    <s v="Adobe Systems Inc"/>
    <s v="Information Technology"/>
    <s v="Application Software"/>
    <s v="San Jose, California"/>
    <d v="1997-05-05T00:00:00"/>
    <n v="796343"/>
    <n v="1982"/>
  </r>
  <r>
    <d v="2019-06-11T00:00:00"/>
    <s v="ADBE"/>
    <s v="sell"/>
    <n v="300"/>
    <n v="2"/>
    <s v="2019-06-11"/>
    <n v="283.91000400000001"/>
    <n v="284.89001500000001"/>
    <n v="272.02999899999998"/>
    <n v="275.98998999999998"/>
    <n v="275.98998999999998"/>
    <n v="2969300"/>
    <s v="ADBE"/>
    <x v="10"/>
    <s v="&gt;=$100.00"/>
    <n v="100"/>
    <n v="0.125"/>
    <n v="37.5"/>
    <n v="82796.996999999988"/>
    <s v="ADBE"/>
    <s v="Adobe Systems Inc"/>
    <s v="Information Technology"/>
    <s v="Application Software"/>
    <s v="San Jose, California"/>
    <d v="1997-05-05T00:00:00"/>
    <n v="796343"/>
    <n v="1982"/>
  </r>
  <r>
    <d v="2019-06-13T00:00:00"/>
    <s v="ADBE"/>
    <s v="sell"/>
    <n v="2200"/>
    <n v="19"/>
    <s v="2019-06-13"/>
    <n v="278.58999599999999"/>
    <n v="278.959991"/>
    <n v="275.92001299999998"/>
    <n v="276.29998799999998"/>
    <n v="276.29998799999998"/>
    <n v="1696400"/>
    <s v="ADBE"/>
    <x v="0"/>
    <s v="&gt;=$100.00"/>
    <n v="100"/>
    <n v="0.125"/>
    <n v="275"/>
    <n v="607859.97359999991"/>
    <s v="ADBE"/>
    <s v="Adobe Systems Inc"/>
    <s v="Information Technology"/>
    <s v="Application Software"/>
    <s v="San Jose, California"/>
    <d v="1997-05-05T00:00:00"/>
    <n v="796343"/>
    <n v="1982"/>
  </r>
  <r>
    <d v="2019-06-13T00:00:00"/>
    <s v="ADBE"/>
    <s v="sell"/>
    <n v="800"/>
    <n v="4"/>
    <s v="2019-06-13"/>
    <n v="278.58999599999999"/>
    <n v="278.959991"/>
    <n v="275.92001299999998"/>
    <n v="276.29998799999998"/>
    <n v="276.29998799999998"/>
    <n v="1696400"/>
    <s v="ADBE"/>
    <x v="14"/>
    <s v="&gt;=$100.00"/>
    <n v="100"/>
    <n v="0.125"/>
    <n v="100"/>
    <n v="221039.99040000001"/>
    <s v="ADBE"/>
    <s v="Adobe Systems Inc"/>
    <s v="Information Technology"/>
    <s v="Application Software"/>
    <s v="San Jose, California"/>
    <d v="1997-05-05T00:00:00"/>
    <n v="796343"/>
    <n v="1982"/>
  </r>
  <r>
    <d v="2019-06-13T00:00:00"/>
    <s v="ADBE"/>
    <s v="buy"/>
    <n v="1900"/>
    <n v="17"/>
    <s v="2019-06-13"/>
    <n v="278.58999599999999"/>
    <n v="278.959991"/>
    <n v="275.92001299999998"/>
    <n v="276.29998799999998"/>
    <n v="276.29998799999998"/>
    <n v="1696400"/>
    <s v="ADBE"/>
    <x v="17"/>
    <s v="&gt;=$100.00"/>
    <n v="100"/>
    <n v="0.125"/>
    <n v="237.5"/>
    <n v="524969.97719999996"/>
    <s v="ADBE"/>
    <s v="Adobe Systems Inc"/>
    <s v="Information Technology"/>
    <s v="Application Software"/>
    <s v="San Jose, California"/>
    <d v="1997-05-05T00:00:00"/>
    <n v="796343"/>
    <n v="1982"/>
  </r>
  <r>
    <d v="2019-06-13T00:00:00"/>
    <s v="ADBE"/>
    <s v="buy"/>
    <n v="1200"/>
    <n v="18"/>
    <s v="2019-06-13"/>
    <n v="278.58999599999999"/>
    <n v="278.959991"/>
    <n v="275.92001299999998"/>
    <n v="276.29998799999998"/>
    <n v="276.29998799999998"/>
    <n v="1696400"/>
    <s v="ADBE"/>
    <x v="18"/>
    <s v="&gt;=$100.00"/>
    <n v="100"/>
    <n v="0.125"/>
    <n v="150"/>
    <n v="331559.98560000001"/>
    <s v="ADBE"/>
    <s v="Adobe Systems Inc"/>
    <s v="Information Technology"/>
    <s v="Application Software"/>
    <s v="San Jose, California"/>
    <d v="1997-05-05T00:00:00"/>
    <n v="796343"/>
    <n v="1982"/>
  </r>
  <r>
    <d v="2019-05-08T00:00:00"/>
    <s v="ADBE"/>
    <s v="buy"/>
    <n v="1100"/>
    <n v="4"/>
    <s v="2019-05-08"/>
    <n v="275.82998700000002"/>
    <n v="278.36999500000002"/>
    <n v="274.16000400000001"/>
    <n v="276.76998900000001"/>
    <n v="276.76998900000001"/>
    <n v="2610800"/>
    <s v="ADBE"/>
    <x v="14"/>
    <s v="&gt;=$100.00"/>
    <n v="100"/>
    <n v="0.125"/>
    <n v="137.5"/>
    <n v="304446.98790000001"/>
    <s v="ADBE"/>
    <s v="Adobe Systems Inc"/>
    <s v="Information Technology"/>
    <s v="Application Software"/>
    <s v="San Jose, California"/>
    <d v="1997-05-05T00:00:00"/>
    <n v="796343"/>
    <n v="1982"/>
  </r>
  <r>
    <d v="2019-05-08T00:00:00"/>
    <s v="ADBE"/>
    <s v="buy"/>
    <n v="1900"/>
    <n v="15"/>
    <s v="2019-05-08"/>
    <n v="275.82998700000002"/>
    <n v="278.36999500000002"/>
    <n v="274.16000400000001"/>
    <n v="276.76998900000001"/>
    <n v="276.76998900000001"/>
    <n v="2610800"/>
    <s v="ADBE"/>
    <x v="9"/>
    <s v="&gt;=$100.00"/>
    <n v="100"/>
    <n v="0.125"/>
    <n v="237.5"/>
    <n v="525862.9791"/>
    <s v="ADBE"/>
    <s v="Adobe Systems Inc"/>
    <s v="Information Technology"/>
    <s v="Application Software"/>
    <s v="San Jose, California"/>
    <d v="1997-05-05T00:00:00"/>
    <n v="796343"/>
    <n v="1982"/>
  </r>
  <r>
    <d v="2019-05-15T00:00:00"/>
    <s v="ADBE"/>
    <s v="buy"/>
    <n v="1000"/>
    <n v="12"/>
    <s v="2019-05-15"/>
    <n v="269.82000699999998"/>
    <n v="276.95001200000002"/>
    <n v="269.5"/>
    <n v="276.82000699999998"/>
    <n v="276.82000699999998"/>
    <n v="2708600"/>
    <s v="ADBE"/>
    <x v="11"/>
    <s v="&gt;=$100.00"/>
    <n v="100"/>
    <n v="0.125"/>
    <n v="125"/>
    <n v="276820.00699999998"/>
    <s v="ADBE"/>
    <s v="Adobe Systems Inc"/>
    <s v="Information Technology"/>
    <s v="Application Software"/>
    <s v="San Jose, California"/>
    <d v="1997-05-05T00:00:00"/>
    <n v="796343"/>
    <n v="1982"/>
  </r>
  <r>
    <d v="2019-05-15T00:00:00"/>
    <s v="ADBE"/>
    <s v="sell"/>
    <n v="800"/>
    <n v="9"/>
    <s v="2019-05-15"/>
    <n v="269.82000699999998"/>
    <n v="276.95001200000002"/>
    <n v="269.5"/>
    <n v="276.82000699999998"/>
    <n v="276.82000699999998"/>
    <n v="2708600"/>
    <s v="ADBE"/>
    <x v="6"/>
    <s v="&gt;=$100.00"/>
    <n v="100"/>
    <n v="0.125"/>
    <n v="100"/>
    <n v="221456.0056"/>
    <s v="ADBE"/>
    <s v="Adobe Systems Inc"/>
    <s v="Information Technology"/>
    <s v="Application Software"/>
    <s v="San Jose, California"/>
    <d v="1997-05-05T00:00:00"/>
    <n v="796343"/>
    <n v="1982"/>
  </r>
  <r>
    <d v="2019-05-15T00:00:00"/>
    <s v="ADBE"/>
    <s v="sell"/>
    <n v="1300"/>
    <n v="20"/>
    <s v="2019-05-15"/>
    <n v="269.82000699999998"/>
    <n v="276.95001200000002"/>
    <n v="269.5"/>
    <n v="276.82000699999998"/>
    <n v="276.82000699999998"/>
    <n v="2708600"/>
    <s v="ADBE"/>
    <x v="15"/>
    <s v="&gt;=$100.00"/>
    <n v="100"/>
    <n v="0.125"/>
    <n v="162.5"/>
    <n v="359866.00910000002"/>
    <s v="ADBE"/>
    <s v="Adobe Systems Inc"/>
    <s v="Information Technology"/>
    <s v="Application Software"/>
    <s v="San Jose, California"/>
    <d v="1997-05-05T00:00:00"/>
    <n v="796343"/>
    <n v="1982"/>
  </r>
  <r>
    <d v="2019-06-12T00:00:00"/>
    <s v="ADBE"/>
    <s v="buy"/>
    <n v="2600"/>
    <n v="14"/>
    <s v="2019-06-12"/>
    <n v="276.13000499999998"/>
    <n v="277.55999800000001"/>
    <n v="274.57998700000002"/>
    <n v="276.83999599999999"/>
    <n v="276.83999599999999"/>
    <n v="1313700"/>
    <s v="ADBE"/>
    <x v="16"/>
    <s v="&gt;=$100.00"/>
    <n v="100"/>
    <n v="0.125"/>
    <n v="325"/>
    <n v="719783.98959999997"/>
    <s v="ADBE"/>
    <s v="Adobe Systems Inc"/>
    <s v="Information Technology"/>
    <s v="Application Software"/>
    <s v="San Jose, California"/>
    <d v="1997-05-05T00:00:00"/>
    <n v="796343"/>
    <n v="1982"/>
  </r>
  <r>
    <d v="2019-05-07T00:00:00"/>
    <s v="ADBE"/>
    <s v="sell"/>
    <n v="2400"/>
    <n v="17"/>
    <s v="2019-05-07"/>
    <n v="278.82000699999998"/>
    <n v="280.64999399999999"/>
    <n v="273.67001299999998"/>
    <n v="277.07000699999998"/>
    <n v="277.07000699999998"/>
    <n v="2568000"/>
    <s v="ADBE"/>
    <x v="17"/>
    <s v="&gt;=$100.00"/>
    <n v="100"/>
    <n v="0.125"/>
    <n v="300"/>
    <n v="664968.01679999998"/>
    <s v="ADBE"/>
    <s v="Adobe Systems Inc"/>
    <s v="Information Technology"/>
    <s v="Application Software"/>
    <s v="San Jose, California"/>
    <d v="1997-05-05T00:00:00"/>
    <n v="796343"/>
    <n v="1982"/>
  </r>
  <r>
    <d v="2019-05-07T00:00:00"/>
    <s v="ADBE"/>
    <s v="buy"/>
    <n v="200"/>
    <n v="3"/>
    <s v="2019-05-07"/>
    <n v="278.82000699999998"/>
    <n v="280.64999399999999"/>
    <n v="273.67001299999998"/>
    <n v="277.07000699999998"/>
    <n v="277.07000699999998"/>
    <n v="2568000"/>
    <s v="ADBE"/>
    <x v="3"/>
    <s v="&gt;=$100.00"/>
    <n v="100"/>
    <n v="0.125"/>
    <n v="25"/>
    <n v="55414.001399999986"/>
    <s v="ADBE"/>
    <s v="Adobe Systems Inc"/>
    <s v="Information Technology"/>
    <s v="Application Software"/>
    <s v="San Jose, California"/>
    <d v="1997-05-05T00:00:00"/>
    <n v="796343"/>
    <n v="1982"/>
  </r>
  <r>
    <d v="2019-04-25T00:00:00"/>
    <s v="ADBE"/>
    <s v="sell"/>
    <n v="1200"/>
    <n v="11"/>
    <s v="2019-04-25"/>
    <n v="278.39999399999999"/>
    <n v="279.51998900000001"/>
    <n v="274.38000499999998"/>
    <n v="277.66000400000001"/>
    <n v="277.66000400000001"/>
    <n v="1747200"/>
    <s v="ADBE"/>
    <x v="1"/>
    <s v="&gt;=$100.00"/>
    <n v="100"/>
    <n v="0.125"/>
    <n v="150"/>
    <n v="333192.0048"/>
    <s v="ADBE"/>
    <s v="Adobe Systems Inc"/>
    <s v="Information Technology"/>
    <s v="Application Software"/>
    <s v="San Jose, California"/>
    <d v="1997-05-05T00:00:00"/>
    <n v="796343"/>
    <n v="1982"/>
  </r>
  <r>
    <d v="2019-04-25T00:00:00"/>
    <s v="ADBE"/>
    <s v="sell"/>
    <n v="500"/>
    <n v="1"/>
    <s v="2019-04-25"/>
    <n v="278.39999399999999"/>
    <n v="279.51998900000001"/>
    <n v="274.38000499999998"/>
    <n v="277.66000400000001"/>
    <n v="277.66000400000001"/>
    <n v="1747200"/>
    <s v="ADBE"/>
    <x v="19"/>
    <s v="&gt;=$100.00"/>
    <n v="100"/>
    <n v="0.125"/>
    <n v="62.5"/>
    <n v="138830.00200000001"/>
    <s v="ADBE"/>
    <s v="Adobe Systems Inc"/>
    <s v="Information Technology"/>
    <s v="Application Software"/>
    <s v="San Jose, California"/>
    <d v="1997-05-05T00:00:00"/>
    <n v="796343"/>
    <n v="1982"/>
  </r>
  <r>
    <d v="2019-04-25T00:00:00"/>
    <s v="ADBE"/>
    <s v="sell"/>
    <n v="1500"/>
    <n v="17"/>
    <s v="2019-04-25"/>
    <n v="278.39999399999999"/>
    <n v="279.51998900000001"/>
    <n v="274.38000499999998"/>
    <n v="277.66000400000001"/>
    <n v="277.66000400000001"/>
    <n v="1747200"/>
    <s v="ADBE"/>
    <x v="17"/>
    <s v="&gt;=$100.00"/>
    <n v="100"/>
    <n v="0.125"/>
    <n v="187.5"/>
    <n v="416490.00599999999"/>
    <s v="ADBE"/>
    <s v="Adobe Systems Inc"/>
    <s v="Information Technology"/>
    <s v="Application Software"/>
    <s v="San Jose, California"/>
    <d v="1997-05-05T00:00:00"/>
    <n v="796343"/>
    <n v="1982"/>
  </r>
  <r>
    <d v="2019-04-25T00:00:00"/>
    <s v="ADBE"/>
    <s v="buy"/>
    <n v="600"/>
    <n v="10"/>
    <s v="2019-04-25"/>
    <n v="278.39999399999999"/>
    <n v="279.51998900000001"/>
    <n v="274.38000499999998"/>
    <n v="277.66000400000001"/>
    <n v="277.66000400000001"/>
    <n v="1747200"/>
    <s v="ADBE"/>
    <x v="2"/>
    <s v="&gt;=$100.00"/>
    <n v="100"/>
    <n v="0.125"/>
    <n v="75"/>
    <n v="166596.0024"/>
    <s v="ADBE"/>
    <s v="Adobe Systems Inc"/>
    <s v="Information Technology"/>
    <s v="Application Software"/>
    <s v="San Jose, California"/>
    <d v="1997-05-05T00:00:00"/>
    <n v="796343"/>
    <n v="1982"/>
  </r>
  <r>
    <d v="2019-05-21T00:00:00"/>
    <s v="ADBE"/>
    <s v="sell"/>
    <n v="1300"/>
    <n v="12"/>
    <s v="2019-05-21"/>
    <n v="278.209991"/>
    <n v="280"/>
    <n v="277.04998799999998"/>
    <n v="278.07000699999998"/>
    <n v="278.07000699999998"/>
    <n v="1793500"/>
    <s v="ADBE"/>
    <x v="11"/>
    <s v="&gt;=$100.00"/>
    <n v="100"/>
    <n v="0.125"/>
    <n v="162.5"/>
    <n v="361491.00910000002"/>
    <s v="ADBE"/>
    <s v="Adobe Systems Inc"/>
    <s v="Information Technology"/>
    <s v="Application Software"/>
    <s v="San Jose, California"/>
    <d v="1997-05-05T00:00:00"/>
    <n v="796343"/>
    <n v="1982"/>
  </r>
  <r>
    <d v="2019-05-21T00:00:00"/>
    <s v="ADBE"/>
    <s v="buy"/>
    <n v="500"/>
    <n v="9"/>
    <s v="2019-05-21"/>
    <n v="278.209991"/>
    <n v="280"/>
    <n v="277.04998799999998"/>
    <n v="278.07000699999998"/>
    <n v="278.07000699999998"/>
    <n v="1793500"/>
    <s v="ADBE"/>
    <x v="6"/>
    <s v="&gt;=$100.00"/>
    <n v="100"/>
    <n v="0.125"/>
    <n v="62.5"/>
    <n v="139035.00349999999"/>
    <s v="ADBE"/>
    <s v="Adobe Systems Inc"/>
    <s v="Information Technology"/>
    <s v="Application Software"/>
    <s v="San Jose, California"/>
    <d v="1997-05-05T00:00:00"/>
    <n v="796343"/>
    <n v="1982"/>
  </r>
  <r>
    <d v="2019-06-07T00:00:00"/>
    <s v="ADBE"/>
    <s v="sell"/>
    <n v="200"/>
    <n v="5"/>
    <s v="2019-06-07"/>
    <n v="275.86999500000002"/>
    <n v="282.36999500000002"/>
    <n v="275.51001000000002"/>
    <n v="278.16000400000001"/>
    <n v="278.16000400000001"/>
    <n v="2758900"/>
    <s v="ADBE"/>
    <x v="12"/>
    <s v="&gt;=$100.00"/>
    <n v="100"/>
    <n v="0.125"/>
    <n v="25"/>
    <n v="55632.000800000002"/>
    <s v="ADBE"/>
    <s v="Adobe Systems Inc"/>
    <s v="Information Technology"/>
    <s v="Application Software"/>
    <s v="San Jose, California"/>
    <d v="1997-05-05T00:00:00"/>
    <n v="796343"/>
    <n v="1982"/>
  </r>
  <r>
    <d v="2019-06-07T00:00:00"/>
    <s v="ADBE"/>
    <s v="buy"/>
    <n v="3900"/>
    <n v="17"/>
    <s v="2019-06-07"/>
    <n v="275.86999500000002"/>
    <n v="282.36999500000002"/>
    <n v="275.51001000000002"/>
    <n v="278.16000400000001"/>
    <n v="278.16000400000001"/>
    <n v="2758900"/>
    <s v="ADBE"/>
    <x v="17"/>
    <s v="&gt;=$100.00"/>
    <n v="100"/>
    <n v="0.125"/>
    <n v="487.5"/>
    <n v="1084824.0156"/>
    <s v="ADBE"/>
    <s v="Adobe Systems Inc"/>
    <s v="Information Technology"/>
    <s v="Application Software"/>
    <s v="San Jose, California"/>
    <d v="1997-05-05T00:00:00"/>
    <n v="796343"/>
    <n v="1982"/>
  </r>
  <r>
    <d v="2019-06-07T00:00:00"/>
    <s v="ADBE"/>
    <s v="buy"/>
    <n v="400"/>
    <n v="10"/>
    <s v="2019-06-07"/>
    <n v="275.86999500000002"/>
    <n v="282.36999500000002"/>
    <n v="275.51001000000002"/>
    <n v="278.16000400000001"/>
    <n v="278.16000400000001"/>
    <n v="2758900"/>
    <s v="ADBE"/>
    <x v="2"/>
    <s v="&gt;=$100.00"/>
    <n v="100"/>
    <n v="0.125"/>
    <n v="50"/>
    <n v="111264.0016"/>
    <s v="ADBE"/>
    <s v="Adobe Systems Inc"/>
    <s v="Information Technology"/>
    <s v="Application Software"/>
    <s v="San Jose, California"/>
    <d v="1997-05-05T00:00:00"/>
    <n v="796343"/>
    <n v="1982"/>
  </r>
  <r>
    <d v="2019-06-07T00:00:00"/>
    <s v="ADBE"/>
    <s v="buy"/>
    <n v="900"/>
    <n v="11"/>
    <s v="2019-06-07"/>
    <n v="275.86999500000002"/>
    <n v="282.36999500000002"/>
    <n v="275.51001000000002"/>
    <n v="278.16000400000001"/>
    <n v="278.16000400000001"/>
    <n v="2758900"/>
    <s v="ADBE"/>
    <x v="1"/>
    <s v="&gt;=$100.00"/>
    <n v="100"/>
    <n v="0.125"/>
    <n v="112.5"/>
    <n v="250344.0036"/>
    <s v="ADBE"/>
    <s v="Adobe Systems Inc"/>
    <s v="Information Technology"/>
    <s v="Application Software"/>
    <s v="San Jose, California"/>
    <d v="1997-05-05T00:00:00"/>
    <n v="796343"/>
    <n v="1982"/>
  </r>
  <r>
    <d v="2019-06-07T00:00:00"/>
    <s v="ADBE"/>
    <s v="buy"/>
    <n v="300"/>
    <n v="3"/>
    <s v="2019-06-07"/>
    <n v="275.86999500000002"/>
    <n v="282.36999500000002"/>
    <n v="275.51001000000002"/>
    <n v="278.16000400000001"/>
    <n v="278.16000400000001"/>
    <n v="2758900"/>
    <s v="ADBE"/>
    <x v="3"/>
    <s v="&gt;=$100.00"/>
    <n v="100"/>
    <n v="0.125"/>
    <n v="37.5"/>
    <n v="83448.001199999999"/>
    <s v="ADBE"/>
    <s v="Adobe Systems Inc"/>
    <s v="Information Technology"/>
    <s v="Application Software"/>
    <s v="San Jose, California"/>
    <d v="1997-05-05T00:00:00"/>
    <n v="796343"/>
    <n v="1982"/>
  </r>
  <r>
    <d v="2019-05-28T00:00:00"/>
    <s v="ADBE"/>
    <s v="buy"/>
    <n v="100"/>
    <n v="1"/>
    <s v="2019-05-28"/>
    <n v="276.48998999999998"/>
    <n v="281.45001200000002"/>
    <n v="275.36999500000002"/>
    <n v="278.25"/>
    <n v="278.25"/>
    <n v="2475800"/>
    <s v="ADBE"/>
    <x v="19"/>
    <s v="&gt;=$100.00"/>
    <n v="100"/>
    <n v="0.125"/>
    <n v="12.5"/>
    <n v="27825"/>
    <s v="ADBE"/>
    <s v="Adobe Systems Inc"/>
    <s v="Information Technology"/>
    <s v="Application Software"/>
    <s v="San Jose, California"/>
    <d v="1997-05-05T00:00:00"/>
    <n v="796343"/>
    <n v="1982"/>
  </r>
  <r>
    <d v="2019-05-28T00:00:00"/>
    <s v="ADBE"/>
    <s v="sell"/>
    <n v="900"/>
    <n v="16"/>
    <s v="2019-05-28"/>
    <n v="276.48998999999998"/>
    <n v="281.45001200000002"/>
    <n v="275.36999500000002"/>
    <n v="278.25"/>
    <n v="278.25"/>
    <n v="2475800"/>
    <s v="ADBE"/>
    <x v="8"/>
    <s v="&gt;=$100.00"/>
    <n v="100"/>
    <n v="0.125"/>
    <n v="112.5"/>
    <n v="250425"/>
    <s v="ADBE"/>
    <s v="Adobe Systems Inc"/>
    <s v="Information Technology"/>
    <s v="Application Software"/>
    <s v="San Jose, California"/>
    <d v="1997-05-05T00:00:00"/>
    <n v="796343"/>
    <n v="1982"/>
  </r>
  <r>
    <d v="2019-04-23T00:00:00"/>
    <s v="ADBE"/>
    <s v="buy"/>
    <n v="1700"/>
    <n v="11"/>
    <s v="2019-04-23"/>
    <n v="272.540009"/>
    <n v="278.89001500000001"/>
    <n v="271.58999599999999"/>
    <n v="278.48998999999998"/>
    <n v="278.48998999999998"/>
    <n v="2693600"/>
    <s v="ADBE"/>
    <x v="1"/>
    <s v="&gt;=$100.00"/>
    <n v="100"/>
    <n v="0.125"/>
    <n v="212.5"/>
    <n v="473432.98299999989"/>
    <s v="ADBE"/>
    <s v="Adobe Systems Inc"/>
    <s v="Information Technology"/>
    <s v="Application Software"/>
    <s v="San Jose, California"/>
    <d v="1997-05-05T00:00:00"/>
    <n v="796343"/>
    <n v="1982"/>
  </r>
  <r>
    <d v="2019-04-23T00:00:00"/>
    <s v="ADBE"/>
    <s v="buy"/>
    <n v="600"/>
    <n v="10"/>
    <s v="2019-04-23"/>
    <n v="272.540009"/>
    <n v="278.89001500000001"/>
    <n v="271.58999599999999"/>
    <n v="278.48998999999998"/>
    <n v="278.48998999999998"/>
    <n v="2693600"/>
    <s v="ADBE"/>
    <x v="2"/>
    <s v="&gt;=$100.00"/>
    <n v="100"/>
    <n v="0.125"/>
    <n v="75"/>
    <n v="167093.99400000001"/>
    <s v="ADBE"/>
    <s v="Adobe Systems Inc"/>
    <s v="Information Technology"/>
    <s v="Application Software"/>
    <s v="San Jose, California"/>
    <d v="1997-05-05T00:00:00"/>
    <n v="796343"/>
    <n v="1982"/>
  </r>
  <r>
    <d v="2019-04-23T00:00:00"/>
    <s v="ADBE"/>
    <s v="sell"/>
    <n v="1400"/>
    <n v="9"/>
    <s v="2019-04-23"/>
    <n v="272.540009"/>
    <n v="278.89001500000001"/>
    <n v="271.58999599999999"/>
    <n v="278.48998999999998"/>
    <n v="278.48998999999998"/>
    <n v="2693600"/>
    <s v="ADBE"/>
    <x v="6"/>
    <s v="&gt;=$100.00"/>
    <n v="100"/>
    <n v="0.125"/>
    <n v="175"/>
    <n v="389885.98599999998"/>
    <s v="ADBE"/>
    <s v="Adobe Systems Inc"/>
    <s v="Information Technology"/>
    <s v="Application Software"/>
    <s v="San Jose, California"/>
    <d v="1997-05-05T00:00:00"/>
    <n v="796343"/>
    <n v="1982"/>
  </r>
  <r>
    <d v="2019-04-23T00:00:00"/>
    <s v="ADBE"/>
    <s v="sell"/>
    <n v="100"/>
    <n v="4"/>
    <s v="2019-04-23"/>
    <n v="272.540009"/>
    <n v="278.89001500000001"/>
    <n v="271.58999599999999"/>
    <n v="278.48998999999998"/>
    <n v="278.48998999999998"/>
    <n v="2693600"/>
    <s v="ADBE"/>
    <x v="14"/>
    <s v="&gt;=$100.00"/>
    <n v="100"/>
    <n v="0.125"/>
    <n v="12.5"/>
    <n v="27848.999"/>
    <s v="ADBE"/>
    <s v="Adobe Systems Inc"/>
    <s v="Information Technology"/>
    <s v="Application Software"/>
    <s v="San Jose, California"/>
    <d v="1997-05-05T00:00:00"/>
    <n v="796343"/>
    <n v="1982"/>
  </r>
  <r>
    <d v="2019-04-23T00:00:00"/>
    <s v="ADBE"/>
    <s v="buy"/>
    <n v="1400"/>
    <n v="18"/>
    <s v="2019-04-23"/>
    <n v="272.540009"/>
    <n v="278.89001500000001"/>
    <n v="271.58999599999999"/>
    <n v="278.48998999999998"/>
    <n v="278.48998999999998"/>
    <n v="2693600"/>
    <s v="ADBE"/>
    <x v="18"/>
    <s v="&gt;=$100.00"/>
    <n v="100"/>
    <n v="0.125"/>
    <n v="175"/>
    <n v="389885.98599999998"/>
    <s v="ADBE"/>
    <s v="Adobe Systems Inc"/>
    <s v="Information Technology"/>
    <s v="Application Software"/>
    <s v="San Jose, California"/>
    <d v="1997-05-05T00:00:00"/>
    <n v="796343"/>
    <n v="1982"/>
  </r>
  <r>
    <d v="2019-04-23T00:00:00"/>
    <s v="ADBE"/>
    <s v="buy"/>
    <n v="1200"/>
    <n v="14"/>
    <s v="2019-04-23"/>
    <n v="272.540009"/>
    <n v="278.89001500000001"/>
    <n v="271.58999599999999"/>
    <n v="278.48998999999998"/>
    <n v="278.48998999999998"/>
    <n v="2693600"/>
    <s v="ADBE"/>
    <x v="16"/>
    <s v="&gt;=$100.00"/>
    <n v="100"/>
    <n v="0.125"/>
    <n v="150"/>
    <n v="334187.98800000001"/>
    <s v="ADBE"/>
    <s v="Adobe Systems Inc"/>
    <s v="Information Technology"/>
    <s v="Application Software"/>
    <s v="San Jose, California"/>
    <d v="1997-05-05T00:00:00"/>
    <n v="796343"/>
    <n v="1982"/>
  </r>
  <r>
    <d v="2019-05-02T00:00:00"/>
    <s v="ADBE"/>
    <s v="buy"/>
    <n v="800"/>
    <n v="20"/>
    <s v="2019-05-02"/>
    <n v="283.14001500000001"/>
    <n v="284.58999599999999"/>
    <n v="278.14999399999999"/>
    <n v="279.64001500000001"/>
    <n v="279.64001500000001"/>
    <n v="2482300"/>
    <s v="ADBE"/>
    <x v="15"/>
    <s v="&gt;=$100.00"/>
    <n v="100"/>
    <n v="0.125"/>
    <n v="100"/>
    <n v="223712.01199999999"/>
    <s v="ADBE"/>
    <s v="Adobe Systems Inc"/>
    <s v="Information Technology"/>
    <s v="Application Software"/>
    <s v="San Jose, California"/>
    <d v="1997-05-05T00:00:00"/>
    <n v="796343"/>
    <n v="1982"/>
  </r>
  <r>
    <d v="2019-05-02T00:00:00"/>
    <s v="ADBE"/>
    <s v="sell"/>
    <n v="1700"/>
    <n v="13"/>
    <s v="2019-05-02"/>
    <n v="283.14001500000001"/>
    <n v="284.58999599999999"/>
    <n v="278.14999399999999"/>
    <n v="279.64001500000001"/>
    <n v="279.64001500000001"/>
    <n v="2482300"/>
    <s v="ADBE"/>
    <x v="13"/>
    <s v="&gt;=$100.00"/>
    <n v="100"/>
    <n v="0.125"/>
    <n v="212.5"/>
    <n v="475388.02549999999"/>
    <s v="ADBE"/>
    <s v="Adobe Systems Inc"/>
    <s v="Information Technology"/>
    <s v="Application Software"/>
    <s v="San Jose, California"/>
    <d v="1997-05-05T00:00:00"/>
    <n v="796343"/>
    <n v="1982"/>
  </r>
  <r>
    <d v="2019-05-17T00:00:00"/>
    <s v="ADBE"/>
    <s v="sell"/>
    <n v="600"/>
    <n v="7"/>
    <s v="2019-05-17"/>
    <n v="281.67999300000002"/>
    <n v="284.41000400000001"/>
    <n v="279.07000699999998"/>
    <n v="279.85000600000001"/>
    <n v="279.85000600000001"/>
    <n v="2223500"/>
    <s v="ADBE"/>
    <x v="7"/>
    <s v="&gt;=$100.00"/>
    <n v="100"/>
    <n v="0.125"/>
    <n v="75"/>
    <n v="167910.0036"/>
    <s v="ADBE"/>
    <s v="Adobe Systems Inc"/>
    <s v="Information Technology"/>
    <s v="Application Software"/>
    <s v="San Jose, California"/>
    <d v="1997-05-05T00:00:00"/>
    <n v="796343"/>
    <n v="1982"/>
  </r>
  <r>
    <d v="2019-05-17T00:00:00"/>
    <s v="ADBE"/>
    <s v="sell"/>
    <n v="800"/>
    <n v="8"/>
    <s v="2019-05-17"/>
    <n v="281.67999300000002"/>
    <n v="284.41000400000001"/>
    <n v="279.07000699999998"/>
    <n v="279.85000600000001"/>
    <n v="279.85000600000001"/>
    <n v="2223500"/>
    <s v="ADBE"/>
    <x v="4"/>
    <s v="&gt;=$100.00"/>
    <n v="100"/>
    <n v="0.125"/>
    <n v="100"/>
    <n v="223880.0048"/>
    <s v="ADBE"/>
    <s v="Adobe Systems Inc"/>
    <s v="Information Technology"/>
    <s v="Application Software"/>
    <s v="San Jose, California"/>
    <d v="1997-05-05T00:00:00"/>
    <n v="796343"/>
    <n v="1982"/>
  </r>
  <r>
    <d v="2019-06-10T00:00:00"/>
    <s v="ADBE"/>
    <s v="buy"/>
    <n v="800"/>
    <n v="6"/>
    <s v="2019-06-10"/>
    <n v="280.98001099999999"/>
    <n v="284.98001099999999"/>
    <n v="280.20001200000002"/>
    <n v="280.33999599999999"/>
    <n v="280.33999599999999"/>
    <n v="2487700"/>
    <s v="ADBE"/>
    <x v="5"/>
    <s v="&gt;=$100.00"/>
    <n v="100"/>
    <n v="0.125"/>
    <n v="100"/>
    <n v="224271.99679999999"/>
    <s v="ADBE"/>
    <s v="Adobe Systems Inc"/>
    <s v="Information Technology"/>
    <s v="Application Software"/>
    <s v="San Jose, California"/>
    <d v="1997-05-05T00:00:00"/>
    <n v="796343"/>
    <n v="1982"/>
  </r>
  <r>
    <d v="2019-06-10T00:00:00"/>
    <s v="ADBE"/>
    <s v="buy"/>
    <n v="2300"/>
    <n v="20"/>
    <s v="2019-06-10"/>
    <n v="280.98001099999999"/>
    <n v="284.98001099999999"/>
    <n v="280.20001200000002"/>
    <n v="280.33999599999999"/>
    <n v="280.33999599999999"/>
    <n v="2487700"/>
    <s v="ADBE"/>
    <x v="15"/>
    <s v="&gt;=$100.00"/>
    <n v="100"/>
    <n v="0.125"/>
    <n v="287.5"/>
    <n v="644781.99079999991"/>
    <s v="ADBE"/>
    <s v="Adobe Systems Inc"/>
    <s v="Information Technology"/>
    <s v="Application Software"/>
    <s v="San Jose, California"/>
    <d v="1997-05-05T00:00:00"/>
    <n v="796343"/>
    <n v="1982"/>
  </r>
  <r>
    <d v="2019-05-22T00:00:00"/>
    <s v="ADBE"/>
    <s v="sell"/>
    <n v="1800"/>
    <n v="15"/>
    <s v="2019-05-22"/>
    <n v="277.42001299999998"/>
    <n v="282.73998999999998"/>
    <n v="277.26001000000002"/>
    <n v="281.82000699999998"/>
    <n v="281.82000699999998"/>
    <n v="1570500"/>
    <s v="ADBE"/>
    <x v="9"/>
    <s v="&gt;=$100.00"/>
    <n v="100"/>
    <n v="0.125"/>
    <n v="225"/>
    <n v="507276.01260000002"/>
    <s v="ADBE"/>
    <s v="Adobe Systems Inc"/>
    <s v="Information Technology"/>
    <s v="Application Software"/>
    <s v="San Jose, California"/>
    <d v="1997-05-05T00:00:00"/>
    <n v="796343"/>
    <n v="1982"/>
  </r>
  <r>
    <d v="2019-05-22T00:00:00"/>
    <s v="ADBE"/>
    <s v="buy"/>
    <n v="600"/>
    <n v="10"/>
    <s v="2019-05-22"/>
    <n v="277.42001299999998"/>
    <n v="282.73998999999998"/>
    <n v="277.26001000000002"/>
    <n v="281.82000699999998"/>
    <n v="281.82000699999998"/>
    <n v="1570500"/>
    <s v="ADBE"/>
    <x v="2"/>
    <s v="&gt;=$100.00"/>
    <n v="100"/>
    <n v="0.125"/>
    <n v="75"/>
    <n v="169092.0042"/>
    <s v="ADBE"/>
    <s v="Adobe Systems Inc"/>
    <s v="Information Technology"/>
    <s v="Application Software"/>
    <s v="San Jose, California"/>
    <d v="1997-05-05T00:00:00"/>
    <n v="796343"/>
    <n v="1982"/>
  </r>
  <r>
    <d v="2019-05-22T00:00:00"/>
    <s v="ADBE"/>
    <s v="sell"/>
    <n v="500"/>
    <n v="5"/>
    <s v="2019-05-22"/>
    <n v="277.42001299999998"/>
    <n v="282.73998999999998"/>
    <n v="277.26001000000002"/>
    <n v="281.82000699999998"/>
    <n v="281.82000699999998"/>
    <n v="1570500"/>
    <s v="ADBE"/>
    <x v="12"/>
    <s v="&gt;=$100.00"/>
    <n v="100"/>
    <n v="0.125"/>
    <n v="62.5"/>
    <n v="140910.00349999999"/>
    <s v="ADBE"/>
    <s v="Adobe Systems Inc"/>
    <s v="Information Technology"/>
    <s v="Application Software"/>
    <s v="San Jose, California"/>
    <d v="1997-05-05T00:00:00"/>
    <n v="796343"/>
    <n v="1982"/>
  </r>
  <r>
    <d v="2019-05-22T00:00:00"/>
    <s v="ADBE"/>
    <s v="buy"/>
    <n v="2800"/>
    <n v="20"/>
    <s v="2019-05-22"/>
    <n v="277.42001299999998"/>
    <n v="282.73998999999998"/>
    <n v="277.26001000000002"/>
    <n v="281.82000699999998"/>
    <n v="281.82000699999998"/>
    <n v="1570500"/>
    <s v="ADBE"/>
    <x v="15"/>
    <s v="&gt;=$100.00"/>
    <n v="100"/>
    <n v="0.125"/>
    <n v="350"/>
    <n v="789096.01959999988"/>
    <s v="ADBE"/>
    <s v="Adobe Systems Inc"/>
    <s v="Information Technology"/>
    <s v="Application Software"/>
    <s v="San Jose, California"/>
    <d v="1997-05-05T00:00:00"/>
    <n v="796343"/>
    <n v="1982"/>
  </r>
  <r>
    <d v="2019-04-26T00:00:00"/>
    <s v="ADBE"/>
    <s v="sell"/>
    <n v="900"/>
    <n v="9"/>
    <s v="2019-04-26"/>
    <n v="278.17999300000002"/>
    <n v="282"/>
    <n v="275.790009"/>
    <n v="281.959991"/>
    <n v="281.959991"/>
    <n v="2114000"/>
    <s v="ADBE"/>
    <x v="6"/>
    <s v="&gt;=$100.00"/>
    <n v="100"/>
    <n v="0.125"/>
    <n v="112.5"/>
    <n v="253763.99189999999"/>
    <s v="ADBE"/>
    <s v="Adobe Systems Inc"/>
    <s v="Information Technology"/>
    <s v="Application Software"/>
    <s v="San Jose, California"/>
    <d v="1997-05-05T00:00:00"/>
    <n v="796343"/>
    <n v="1982"/>
  </r>
  <r>
    <d v="2019-05-01T00:00:00"/>
    <s v="ADBE"/>
    <s v="buy"/>
    <n v="2100"/>
    <n v="16"/>
    <s v="2019-05-01"/>
    <n v="291"/>
    <n v="291"/>
    <n v="283.19000199999999"/>
    <n v="283.35000600000001"/>
    <n v="283.35000600000001"/>
    <n v="2056200"/>
    <s v="ADBE"/>
    <x v="8"/>
    <s v="&gt;=$100.00"/>
    <n v="100"/>
    <n v="0.125"/>
    <n v="262.5"/>
    <n v="595035.01260000002"/>
    <s v="ADBE"/>
    <s v="Adobe Systems Inc"/>
    <s v="Information Technology"/>
    <s v="Application Software"/>
    <s v="San Jose, California"/>
    <d v="1997-05-05T00:00:00"/>
    <n v="796343"/>
    <n v="1982"/>
  </r>
  <r>
    <d v="2019-05-01T00:00:00"/>
    <s v="ADBE"/>
    <s v="buy"/>
    <n v="1600"/>
    <n v="17"/>
    <s v="2019-05-01"/>
    <n v="291"/>
    <n v="291"/>
    <n v="283.19000199999999"/>
    <n v="283.35000600000001"/>
    <n v="283.35000600000001"/>
    <n v="2056200"/>
    <s v="ADBE"/>
    <x v="17"/>
    <s v="&gt;=$100.00"/>
    <n v="100"/>
    <n v="0.125"/>
    <n v="200"/>
    <n v="453360.00959999999"/>
    <s v="ADBE"/>
    <s v="Adobe Systems Inc"/>
    <s v="Information Technology"/>
    <s v="Application Software"/>
    <s v="San Jose, California"/>
    <d v="1997-05-05T00:00:00"/>
    <n v="796343"/>
    <n v="1982"/>
  </r>
  <r>
    <d v="2019-05-16T00:00:00"/>
    <s v="ADBE"/>
    <s v="buy"/>
    <n v="1600"/>
    <n v="9"/>
    <s v="2019-05-16"/>
    <n v="278.63000499999998"/>
    <n v="285.86999500000002"/>
    <n v="278.39999399999999"/>
    <n v="283.54998799999998"/>
    <n v="283.54998799999998"/>
    <n v="3413100"/>
    <s v="ADBE"/>
    <x v="6"/>
    <s v="&gt;=$100.00"/>
    <n v="100"/>
    <n v="0.125"/>
    <n v="200"/>
    <n v="453679.98080000002"/>
    <s v="ADBE"/>
    <s v="Adobe Systems Inc"/>
    <s v="Information Technology"/>
    <s v="Application Software"/>
    <s v="San Jose, California"/>
    <d v="1997-05-05T00:00:00"/>
    <n v="796343"/>
    <n v="1982"/>
  </r>
  <r>
    <d v="2019-05-16T00:00:00"/>
    <s v="ADBE"/>
    <s v="buy"/>
    <n v="1100"/>
    <n v="18"/>
    <s v="2019-05-16"/>
    <n v="278.63000499999998"/>
    <n v="285.86999500000002"/>
    <n v="278.39999399999999"/>
    <n v="283.54998799999998"/>
    <n v="283.54998799999998"/>
    <n v="3413100"/>
    <s v="ADBE"/>
    <x v="18"/>
    <s v="&gt;=$100.00"/>
    <n v="100"/>
    <n v="0.125"/>
    <n v="137.5"/>
    <n v="311904.98680000001"/>
    <s v="ADBE"/>
    <s v="Adobe Systems Inc"/>
    <s v="Information Technology"/>
    <s v="Application Software"/>
    <s v="San Jose, California"/>
    <d v="1997-05-05T00:00:00"/>
    <n v="796343"/>
    <n v="1982"/>
  </r>
  <r>
    <d v="2019-05-16T00:00:00"/>
    <s v="ADBE"/>
    <s v="sell"/>
    <n v="1900"/>
    <n v="20"/>
    <s v="2019-05-16"/>
    <n v="278.63000499999998"/>
    <n v="285.86999500000002"/>
    <n v="278.39999399999999"/>
    <n v="283.54998799999998"/>
    <n v="283.54998799999998"/>
    <n v="3413100"/>
    <s v="ADBE"/>
    <x v="15"/>
    <s v="&gt;=$100.00"/>
    <n v="100"/>
    <n v="0.125"/>
    <n v="237.5"/>
    <n v="538744.97719999996"/>
    <s v="ADBE"/>
    <s v="Adobe Systems Inc"/>
    <s v="Information Technology"/>
    <s v="Application Software"/>
    <s v="San Jose, California"/>
    <d v="1997-05-05T00:00:00"/>
    <n v="796343"/>
    <n v="1982"/>
  </r>
  <r>
    <d v="2019-05-06T00:00:00"/>
    <s v="ADBE"/>
    <s v="buy"/>
    <n v="1100"/>
    <n v="17"/>
    <s v="2019-05-06"/>
    <n v="277.60000600000001"/>
    <n v="284.22000100000002"/>
    <n v="275.80999800000001"/>
    <n v="283.66000400000001"/>
    <n v="283.66000400000001"/>
    <n v="1994500"/>
    <s v="ADBE"/>
    <x v="17"/>
    <s v="&gt;=$100.00"/>
    <n v="100"/>
    <n v="0.125"/>
    <n v="137.5"/>
    <n v="312026.00439999998"/>
    <s v="ADBE"/>
    <s v="Adobe Systems Inc"/>
    <s v="Information Technology"/>
    <s v="Application Software"/>
    <s v="San Jose, California"/>
    <d v="1997-05-05T00:00:00"/>
    <n v="796343"/>
    <n v="1982"/>
  </r>
  <r>
    <d v="2019-05-06T00:00:00"/>
    <s v="ADBE"/>
    <s v="buy"/>
    <n v="600"/>
    <n v="7"/>
    <s v="2019-05-06"/>
    <n v="277.60000600000001"/>
    <n v="284.22000100000002"/>
    <n v="275.80999800000001"/>
    <n v="283.66000400000001"/>
    <n v="283.66000400000001"/>
    <n v="1994500"/>
    <s v="ADBE"/>
    <x v="7"/>
    <s v="&gt;=$100.00"/>
    <n v="100"/>
    <n v="0.125"/>
    <n v="75"/>
    <n v="170196.0024"/>
    <s v="ADBE"/>
    <s v="Adobe Systems Inc"/>
    <s v="Information Technology"/>
    <s v="Application Software"/>
    <s v="San Jose, California"/>
    <d v="1997-05-05T00:00:00"/>
    <n v="796343"/>
    <n v="1982"/>
  </r>
  <r>
    <d v="2019-05-06T00:00:00"/>
    <s v="ADBE"/>
    <s v="buy"/>
    <n v="700"/>
    <n v="11"/>
    <s v="2019-05-06"/>
    <n v="277.60000600000001"/>
    <n v="284.22000100000002"/>
    <n v="275.80999800000001"/>
    <n v="283.66000400000001"/>
    <n v="283.66000400000001"/>
    <n v="1994500"/>
    <s v="ADBE"/>
    <x v="1"/>
    <s v="&gt;=$100.00"/>
    <n v="100"/>
    <n v="0.125"/>
    <n v="87.5"/>
    <n v="198562.00279999999"/>
    <s v="ADBE"/>
    <s v="Adobe Systems Inc"/>
    <s v="Information Technology"/>
    <s v="Application Software"/>
    <s v="San Jose, California"/>
    <d v="1997-05-05T00:00:00"/>
    <n v="796343"/>
    <n v="1982"/>
  </r>
  <r>
    <d v="2019-05-06T00:00:00"/>
    <s v="ADBE"/>
    <s v="buy"/>
    <n v="1600"/>
    <n v="15"/>
    <s v="2019-05-06"/>
    <n v="277.60000600000001"/>
    <n v="284.22000100000002"/>
    <n v="275.80999800000001"/>
    <n v="283.66000400000001"/>
    <n v="283.66000400000001"/>
    <n v="1994500"/>
    <s v="ADBE"/>
    <x v="9"/>
    <s v="&gt;=$100.00"/>
    <n v="100"/>
    <n v="0.125"/>
    <n v="200"/>
    <n v="453856.00640000001"/>
    <s v="ADBE"/>
    <s v="Adobe Systems Inc"/>
    <s v="Information Technology"/>
    <s v="Application Software"/>
    <s v="San Jose, California"/>
    <d v="1997-05-05T00:00:00"/>
    <n v="796343"/>
    <n v="1982"/>
  </r>
  <r>
    <d v="2019-05-03T00:00:00"/>
    <s v="ADBE"/>
    <s v="sell"/>
    <n v="100"/>
    <n v="6"/>
    <s v="2019-05-03"/>
    <n v="282.55999800000001"/>
    <n v="286.35000600000001"/>
    <n v="282.39001500000001"/>
    <n v="285.57998700000002"/>
    <n v="285.57998700000002"/>
    <n v="1979500"/>
    <s v="ADBE"/>
    <x v="5"/>
    <s v="&gt;=$100.00"/>
    <n v="100"/>
    <n v="0.125"/>
    <n v="12.5"/>
    <n v="28557.9987"/>
    <s v="ADBE"/>
    <s v="Adobe Systems Inc"/>
    <s v="Information Technology"/>
    <s v="Application Software"/>
    <s v="San Jose, California"/>
    <d v="1997-05-05T00:00:00"/>
    <n v="796343"/>
    <n v="1982"/>
  </r>
  <r>
    <d v="2019-05-03T00:00:00"/>
    <s v="ADBE"/>
    <s v="sell"/>
    <n v="300"/>
    <n v="9"/>
    <s v="2019-05-03"/>
    <n v="282.55999800000001"/>
    <n v="286.35000600000001"/>
    <n v="282.39001500000001"/>
    <n v="285.57998700000002"/>
    <n v="285.57998700000002"/>
    <n v="1979500"/>
    <s v="ADBE"/>
    <x v="6"/>
    <s v="&gt;=$100.00"/>
    <n v="100"/>
    <n v="0.125"/>
    <n v="37.5"/>
    <n v="85673.996100000004"/>
    <s v="ADBE"/>
    <s v="Adobe Systems Inc"/>
    <s v="Information Technology"/>
    <s v="Application Software"/>
    <s v="San Jose, California"/>
    <d v="1997-05-05T00:00:00"/>
    <n v="796343"/>
    <n v="1982"/>
  </r>
  <r>
    <d v="2019-05-03T00:00:00"/>
    <s v="ADBE"/>
    <s v="sell"/>
    <n v="2000"/>
    <n v="20"/>
    <s v="2019-05-03"/>
    <n v="282.55999800000001"/>
    <n v="286.35000600000001"/>
    <n v="282.39001500000001"/>
    <n v="285.57998700000002"/>
    <n v="285.57998700000002"/>
    <n v="1979500"/>
    <s v="ADBE"/>
    <x v="15"/>
    <s v="&gt;=$100.00"/>
    <n v="100"/>
    <n v="0.125"/>
    <n v="250"/>
    <n v="571159.97400000005"/>
    <s v="ADBE"/>
    <s v="Adobe Systems Inc"/>
    <s v="Information Technology"/>
    <s v="Application Software"/>
    <s v="San Jose, California"/>
    <d v="1997-05-05T00:00:00"/>
    <n v="796343"/>
    <n v="1982"/>
  </r>
  <r>
    <d v="2019-04-29T00:00:00"/>
    <s v="ADBE"/>
    <s v="buy"/>
    <n v="1000"/>
    <n v="14"/>
    <s v="2019-04-29"/>
    <n v="286.459991"/>
    <n v="291.709991"/>
    <n v="285.38000499999998"/>
    <n v="286.14001500000001"/>
    <n v="286.14001500000001"/>
    <n v="5592400"/>
    <s v="ADBE"/>
    <x v="16"/>
    <s v="&gt;=$100.00"/>
    <n v="100"/>
    <n v="0.125"/>
    <n v="125"/>
    <n v="286140.01500000001"/>
    <s v="ADBE"/>
    <s v="Adobe Systems Inc"/>
    <s v="Information Technology"/>
    <s v="Application Software"/>
    <s v="San Jose, California"/>
    <d v="1997-05-05T00:00:00"/>
    <n v="796343"/>
    <n v="1982"/>
  </r>
  <r>
    <d v="2019-06-25T00:00:00"/>
    <s v="ADBE"/>
    <s v="buy"/>
    <n v="500"/>
    <n v="4"/>
    <s v="2019-06-25"/>
    <n v="299.209991"/>
    <n v="300.64999399999999"/>
    <n v="287"/>
    <n v="287.97000100000002"/>
    <n v="287.97000100000002"/>
    <n v="4638500"/>
    <s v="ADBE"/>
    <x v="14"/>
    <s v="&gt;=$100.00"/>
    <n v="100"/>
    <n v="0.125"/>
    <n v="62.5"/>
    <n v="143985.00049999999"/>
    <s v="ADBE"/>
    <s v="Adobe Systems Inc"/>
    <s v="Information Technology"/>
    <s v="Application Software"/>
    <s v="San Jose, California"/>
    <d v="1997-05-05T00:00:00"/>
    <n v="796343"/>
    <n v="1982"/>
  </r>
  <r>
    <d v="2019-06-26T00:00:00"/>
    <s v="ADBE"/>
    <s v="buy"/>
    <n v="2100"/>
    <n v="18"/>
    <s v="2019-06-26"/>
    <n v="291.26001000000002"/>
    <n v="292.76001000000002"/>
    <n v="288.70001200000002"/>
    <n v="288.72000100000002"/>
    <n v="288.72000100000002"/>
    <n v="2896800"/>
    <s v="ADBE"/>
    <x v="18"/>
    <s v="&gt;=$100.00"/>
    <n v="100"/>
    <n v="0.125"/>
    <n v="262.5"/>
    <n v="606312.00210000004"/>
    <s v="ADBE"/>
    <s v="Adobe Systems Inc"/>
    <s v="Information Technology"/>
    <s v="Application Software"/>
    <s v="San Jose, California"/>
    <d v="1997-05-05T00:00:00"/>
    <n v="796343"/>
    <n v="1982"/>
  </r>
  <r>
    <d v="2019-06-26T00:00:00"/>
    <s v="ADBE"/>
    <s v="sell"/>
    <n v="1000"/>
    <n v="12"/>
    <s v="2019-06-26"/>
    <n v="291.26001000000002"/>
    <n v="292.76001000000002"/>
    <n v="288.70001200000002"/>
    <n v="288.72000100000002"/>
    <n v="288.72000100000002"/>
    <n v="2896800"/>
    <s v="ADBE"/>
    <x v="11"/>
    <s v="&gt;=$100.00"/>
    <n v="100"/>
    <n v="0.125"/>
    <n v="125"/>
    <n v="288720.00099999999"/>
    <s v="ADBE"/>
    <s v="Adobe Systems Inc"/>
    <s v="Information Technology"/>
    <s v="Application Software"/>
    <s v="San Jose, California"/>
    <d v="1997-05-05T00:00:00"/>
    <n v="796343"/>
    <n v="1982"/>
  </r>
  <r>
    <d v="2019-04-30T00:00:00"/>
    <s v="ADBE"/>
    <s v="sell"/>
    <n v="600"/>
    <n v="12"/>
    <s v="2019-04-30"/>
    <n v="286.10000600000001"/>
    <n v="289.76998900000001"/>
    <n v="285.25"/>
    <n v="289.25"/>
    <n v="289.25"/>
    <n v="3068000"/>
    <s v="ADBE"/>
    <x v="11"/>
    <s v="&gt;=$100.00"/>
    <n v="100"/>
    <n v="0.125"/>
    <n v="75"/>
    <n v="173550"/>
    <s v="ADBE"/>
    <s v="Adobe Systems Inc"/>
    <s v="Information Technology"/>
    <s v="Application Software"/>
    <s v="San Jose, California"/>
    <d v="1997-05-05T00:00:00"/>
    <n v="796343"/>
    <n v="1982"/>
  </r>
  <r>
    <d v="2019-04-30T00:00:00"/>
    <s v="ADBE"/>
    <s v="sell"/>
    <n v="1400"/>
    <n v="15"/>
    <s v="2019-04-30"/>
    <n v="286.10000600000001"/>
    <n v="289.76998900000001"/>
    <n v="285.25"/>
    <n v="289.25"/>
    <n v="289.25"/>
    <n v="3068000"/>
    <s v="ADBE"/>
    <x v="9"/>
    <s v="&gt;=$100.00"/>
    <n v="100"/>
    <n v="0.125"/>
    <n v="175"/>
    <n v="404950"/>
    <s v="ADBE"/>
    <s v="Adobe Systems Inc"/>
    <s v="Information Technology"/>
    <s v="Application Software"/>
    <s v="San Jose, California"/>
    <d v="1997-05-05T00:00:00"/>
    <n v="796343"/>
    <n v="1982"/>
  </r>
  <r>
    <d v="2019-04-30T00:00:00"/>
    <s v="ADBE"/>
    <s v="sell"/>
    <n v="100"/>
    <n v="2"/>
    <s v="2019-04-30"/>
    <n v="286.10000600000001"/>
    <n v="289.76998900000001"/>
    <n v="285.25"/>
    <n v="289.25"/>
    <n v="289.25"/>
    <n v="3068000"/>
    <s v="ADBE"/>
    <x v="10"/>
    <s v="&gt;=$100.00"/>
    <n v="100"/>
    <n v="0.125"/>
    <n v="12.5"/>
    <n v="28925"/>
    <s v="ADBE"/>
    <s v="Adobe Systems Inc"/>
    <s v="Information Technology"/>
    <s v="Application Software"/>
    <s v="San Jose, California"/>
    <d v="1997-05-05T00:00:00"/>
    <n v="796343"/>
    <n v="1982"/>
  </r>
  <r>
    <d v="2019-04-30T00:00:00"/>
    <s v="ADBE"/>
    <s v="buy"/>
    <n v="1800"/>
    <n v="14"/>
    <s v="2019-04-30"/>
    <n v="286.10000600000001"/>
    <n v="289.76998900000001"/>
    <n v="285.25"/>
    <n v="289.25"/>
    <n v="289.25"/>
    <n v="3068000"/>
    <s v="ADBE"/>
    <x v="16"/>
    <s v="&gt;=$100.00"/>
    <n v="100"/>
    <n v="0.125"/>
    <n v="225"/>
    <n v="520650"/>
    <s v="ADBE"/>
    <s v="Adobe Systems Inc"/>
    <s v="Information Technology"/>
    <s v="Application Software"/>
    <s v="San Jose, California"/>
    <d v="1997-05-05T00:00:00"/>
    <n v="796343"/>
    <n v="1982"/>
  </r>
  <r>
    <d v="2019-06-19T00:00:00"/>
    <s v="ADBE"/>
    <s v="buy"/>
    <n v="900"/>
    <n v="11"/>
    <s v="2019-06-19"/>
    <n v="287"/>
    <n v="292"/>
    <n v="284.33999599999999"/>
    <n v="291.209991"/>
    <n v="291.209991"/>
    <n v="9738600"/>
    <s v="ADBE"/>
    <x v="1"/>
    <s v="&gt;=$100.00"/>
    <n v="100"/>
    <n v="0.125"/>
    <n v="112.5"/>
    <n v="262088.99189999999"/>
    <s v="ADBE"/>
    <s v="Adobe Systems Inc"/>
    <s v="Information Technology"/>
    <s v="Application Software"/>
    <s v="San Jose, California"/>
    <d v="1997-05-05T00:00:00"/>
    <n v="796343"/>
    <n v="1982"/>
  </r>
  <r>
    <d v="2019-06-27T00:00:00"/>
    <s v="ADBE"/>
    <s v="buy"/>
    <n v="1300"/>
    <n v="15"/>
    <s v="2019-06-27"/>
    <n v="290.040009"/>
    <n v="294.67001299999998"/>
    <n v="290.040009"/>
    <n v="293.23001099999999"/>
    <n v="293.23001099999999"/>
    <n v="2596800"/>
    <s v="ADBE"/>
    <x v="9"/>
    <s v="&gt;=$100.00"/>
    <n v="100"/>
    <n v="0.125"/>
    <n v="162.5"/>
    <n v="381199.01429999998"/>
    <s v="ADBE"/>
    <s v="Adobe Systems Inc"/>
    <s v="Information Technology"/>
    <s v="Application Software"/>
    <s v="San Jose, California"/>
    <d v="1997-05-05T00:00:00"/>
    <n v="796343"/>
    <n v="1982"/>
  </r>
  <r>
    <d v="2019-06-27T00:00:00"/>
    <s v="ADBE"/>
    <s v="sell"/>
    <n v="1300"/>
    <n v="14"/>
    <s v="2019-06-27"/>
    <n v="290.040009"/>
    <n v="294.67001299999998"/>
    <n v="290.040009"/>
    <n v="293.23001099999999"/>
    <n v="293.23001099999999"/>
    <n v="2596800"/>
    <s v="ADBE"/>
    <x v="16"/>
    <s v="&gt;=$100.00"/>
    <n v="100"/>
    <n v="0.125"/>
    <n v="162.5"/>
    <n v="381199.01429999998"/>
    <s v="ADBE"/>
    <s v="Adobe Systems Inc"/>
    <s v="Information Technology"/>
    <s v="Application Software"/>
    <s v="San Jose, California"/>
    <d v="1997-05-05T00:00:00"/>
    <n v="796343"/>
    <n v="1982"/>
  </r>
  <r>
    <d v="2019-06-27T00:00:00"/>
    <s v="ADBE"/>
    <s v="buy"/>
    <n v="200"/>
    <n v="4"/>
    <s v="2019-06-27"/>
    <n v="290.040009"/>
    <n v="294.67001299999998"/>
    <n v="290.040009"/>
    <n v="293.23001099999999"/>
    <n v="293.23001099999999"/>
    <n v="2596800"/>
    <s v="ADBE"/>
    <x v="14"/>
    <s v="&gt;=$100.00"/>
    <n v="100"/>
    <n v="0.125"/>
    <n v="25"/>
    <n v="58646.002200000003"/>
    <s v="ADBE"/>
    <s v="Adobe Systems Inc"/>
    <s v="Information Technology"/>
    <s v="Application Software"/>
    <s v="San Jose, California"/>
    <d v="1997-05-05T00:00:00"/>
    <n v="796343"/>
    <n v="1982"/>
  </r>
  <r>
    <d v="2019-06-27T00:00:00"/>
    <s v="ADBE"/>
    <s v="sell"/>
    <n v="200"/>
    <n v="8"/>
    <s v="2019-06-27"/>
    <n v="290.040009"/>
    <n v="294.67001299999998"/>
    <n v="290.040009"/>
    <n v="293.23001099999999"/>
    <n v="293.23001099999999"/>
    <n v="2596800"/>
    <s v="ADBE"/>
    <x v="4"/>
    <s v="&gt;=$100.00"/>
    <n v="100"/>
    <n v="0.125"/>
    <n v="25"/>
    <n v="58646.002200000003"/>
    <s v="ADBE"/>
    <s v="Adobe Systems Inc"/>
    <s v="Information Technology"/>
    <s v="Application Software"/>
    <s v="San Jose, California"/>
    <d v="1997-05-05T00:00:00"/>
    <n v="796343"/>
    <n v="1982"/>
  </r>
  <r>
    <d v="2019-06-28T00:00:00"/>
    <s v="ADBE"/>
    <s v="buy"/>
    <n v="400"/>
    <n v="9"/>
    <s v="2019-06-28"/>
    <n v="294.5"/>
    <n v="295.10000600000001"/>
    <n v="291.95001200000002"/>
    <n v="294.64999399999999"/>
    <n v="294.64999399999999"/>
    <n v="2648300"/>
    <s v="ADBE"/>
    <x v="6"/>
    <s v="&gt;=$100.00"/>
    <n v="100"/>
    <n v="0.125"/>
    <n v="50"/>
    <n v="117859.9976"/>
    <s v="ADBE"/>
    <s v="Adobe Systems Inc"/>
    <s v="Information Technology"/>
    <s v="Application Software"/>
    <s v="San Jose, California"/>
    <d v="1997-05-05T00:00:00"/>
    <n v="796343"/>
    <n v="1982"/>
  </r>
  <r>
    <d v="2019-06-28T00:00:00"/>
    <s v="ADBE"/>
    <s v="sell"/>
    <n v="1700"/>
    <n v="13"/>
    <s v="2019-06-28"/>
    <n v="294.5"/>
    <n v="295.10000600000001"/>
    <n v="291.95001200000002"/>
    <n v="294.64999399999999"/>
    <n v="294.64999399999999"/>
    <n v="2648300"/>
    <s v="ADBE"/>
    <x v="13"/>
    <s v="&gt;=$100.00"/>
    <n v="100"/>
    <n v="0.125"/>
    <n v="212.5"/>
    <n v="500904.98979999998"/>
    <s v="ADBE"/>
    <s v="Adobe Systems Inc"/>
    <s v="Information Technology"/>
    <s v="Application Software"/>
    <s v="San Jose, California"/>
    <d v="1997-05-05T00:00:00"/>
    <n v="796343"/>
    <n v="1982"/>
  </r>
  <r>
    <d v="2019-06-28T00:00:00"/>
    <s v="ADBE"/>
    <s v="buy"/>
    <n v="1000"/>
    <n v="12"/>
    <s v="2019-06-28"/>
    <n v="294.5"/>
    <n v="295.10000600000001"/>
    <n v="291.95001200000002"/>
    <n v="294.64999399999999"/>
    <n v="294.64999399999999"/>
    <n v="2648300"/>
    <s v="ADBE"/>
    <x v="11"/>
    <s v="&gt;=$100.00"/>
    <n v="100"/>
    <n v="0.125"/>
    <n v="125"/>
    <n v="294649.99400000001"/>
    <s v="ADBE"/>
    <s v="Adobe Systems Inc"/>
    <s v="Information Technology"/>
    <s v="Application Software"/>
    <s v="San Jose, California"/>
    <d v="1997-05-05T00:00:00"/>
    <n v="796343"/>
    <n v="1982"/>
  </r>
  <r>
    <d v="2019-06-21T00:00:00"/>
    <s v="ADBE"/>
    <s v="sell"/>
    <n v="1000"/>
    <n v="14"/>
    <s v="2019-06-21"/>
    <n v="301.459991"/>
    <n v="304"/>
    <n v="299.08999599999999"/>
    <n v="299.32998700000002"/>
    <n v="299.32998700000002"/>
    <n v="4015500"/>
    <s v="ADBE"/>
    <x v="16"/>
    <s v="&gt;=$100.00"/>
    <n v="100"/>
    <n v="0.125"/>
    <n v="125"/>
    <n v="299329.98700000002"/>
    <s v="ADBE"/>
    <s v="Adobe Systems Inc"/>
    <s v="Information Technology"/>
    <s v="Application Software"/>
    <s v="San Jose, California"/>
    <d v="1997-05-05T00:00:00"/>
    <n v="796343"/>
    <n v="1982"/>
  </r>
  <r>
    <d v="2019-06-21T00:00:00"/>
    <s v="ADBE"/>
    <s v="sell"/>
    <n v="1400"/>
    <n v="17"/>
    <s v="2019-06-21"/>
    <n v="301.459991"/>
    <n v="304"/>
    <n v="299.08999599999999"/>
    <n v="299.32998700000002"/>
    <n v="299.32998700000002"/>
    <n v="4015500"/>
    <s v="ADBE"/>
    <x v="17"/>
    <s v="&gt;=$100.00"/>
    <n v="100"/>
    <n v="0.125"/>
    <n v="175"/>
    <n v="419061.98180000001"/>
    <s v="ADBE"/>
    <s v="Adobe Systems Inc"/>
    <s v="Information Technology"/>
    <s v="Application Software"/>
    <s v="San Jose, California"/>
    <d v="1997-05-05T00:00:00"/>
    <n v="796343"/>
    <n v="1982"/>
  </r>
  <r>
    <d v="2019-06-21T00:00:00"/>
    <s v="ADBE"/>
    <s v="buy"/>
    <n v="2300"/>
    <n v="19"/>
    <s v="2019-06-21"/>
    <n v="301.459991"/>
    <n v="304"/>
    <n v="299.08999599999999"/>
    <n v="299.32998700000002"/>
    <n v="299.32998700000002"/>
    <n v="4015500"/>
    <s v="ADBE"/>
    <x v="0"/>
    <s v="&gt;=$100.00"/>
    <n v="100"/>
    <n v="0.125"/>
    <n v="287.5"/>
    <n v="688458.97010000004"/>
    <s v="ADBE"/>
    <s v="Adobe Systems Inc"/>
    <s v="Information Technology"/>
    <s v="Application Software"/>
    <s v="San Jose, California"/>
    <d v="1997-05-05T00:00:00"/>
    <n v="796343"/>
    <n v="1982"/>
  </r>
  <r>
    <d v="2019-06-21T00:00:00"/>
    <s v="ADBE"/>
    <s v="sell"/>
    <n v="1500"/>
    <n v="18"/>
    <s v="2019-06-21"/>
    <n v="301.459991"/>
    <n v="304"/>
    <n v="299.08999599999999"/>
    <n v="299.32998700000002"/>
    <n v="299.32998700000002"/>
    <n v="4015500"/>
    <s v="ADBE"/>
    <x v="18"/>
    <s v="&gt;=$100.00"/>
    <n v="100"/>
    <n v="0.125"/>
    <n v="187.5"/>
    <n v="448994.98050000001"/>
    <s v="ADBE"/>
    <s v="Adobe Systems Inc"/>
    <s v="Information Technology"/>
    <s v="Application Software"/>
    <s v="San Jose, California"/>
    <d v="1997-05-05T00:00:00"/>
    <n v="796343"/>
    <n v="1982"/>
  </r>
  <r>
    <d v="2019-06-24T00:00:00"/>
    <s v="ADBE"/>
    <s v="sell"/>
    <n v="1300"/>
    <n v="20"/>
    <s v="2019-06-24"/>
    <n v="300"/>
    <n v="302.57998700000002"/>
    <n v="298.69000199999999"/>
    <n v="299.86999500000002"/>
    <n v="299.86999500000002"/>
    <n v="2868900"/>
    <s v="ADBE"/>
    <x v="15"/>
    <s v="&gt;=$100.00"/>
    <n v="100"/>
    <n v="0.125"/>
    <n v="162.5"/>
    <n v="389830.99349999998"/>
    <s v="ADBE"/>
    <s v="Adobe Systems Inc"/>
    <s v="Information Technology"/>
    <s v="Application Software"/>
    <s v="San Jose, California"/>
    <d v="1997-05-05T00:00:00"/>
    <n v="796343"/>
    <n v="1982"/>
  </r>
  <r>
    <d v="2019-06-24T00:00:00"/>
    <s v="ADBE"/>
    <s v="sell"/>
    <n v="900"/>
    <n v="12"/>
    <s v="2019-06-24"/>
    <n v="300"/>
    <n v="302.57998700000002"/>
    <n v="298.69000199999999"/>
    <n v="299.86999500000002"/>
    <n v="299.86999500000002"/>
    <n v="2868900"/>
    <s v="ADBE"/>
    <x v="11"/>
    <s v="&gt;=$100.00"/>
    <n v="100"/>
    <n v="0.125"/>
    <n v="112.5"/>
    <n v="269882.99550000002"/>
    <s v="ADBE"/>
    <s v="Adobe Systems Inc"/>
    <s v="Information Technology"/>
    <s v="Application Software"/>
    <s v="San Jose, California"/>
    <d v="1997-05-05T00:00:00"/>
    <n v="796343"/>
    <n v="1982"/>
  </r>
  <r>
    <d v="2019-06-24T00:00:00"/>
    <s v="ADBE"/>
    <s v="buy"/>
    <n v="1100"/>
    <n v="6"/>
    <s v="2019-06-24"/>
    <n v="300"/>
    <n v="302.57998700000002"/>
    <n v="298.69000199999999"/>
    <n v="299.86999500000002"/>
    <n v="299.86999500000002"/>
    <n v="2868900"/>
    <s v="ADBE"/>
    <x v="5"/>
    <s v="&gt;=$100.00"/>
    <n v="100"/>
    <n v="0.125"/>
    <n v="137.5"/>
    <n v="329856.99449999997"/>
    <s v="ADBE"/>
    <s v="Adobe Systems Inc"/>
    <s v="Information Technology"/>
    <s v="Application Software"/>
    <s v="San Jose, California"/>
    <d v="1997-05-05T00:00:00"/>
    <n v="796343"/>
    <n v="1982"/>
  </r>
  <r>
    <d v="2019-06-24T00:00:00"/>
    <s v="ADBE"/>
    <s v="sell"/>
    <n v="2100"/>
    <n v="19"/>
    <s v="2019-06-24"/>
    <n v="300"/>
    <n v="302.57998700000002"/>
    <n v="298.69000199999999"/>
    <n v="299.86999500000002"/>
    <n v="299.86999500000002"/>
    <n v="2868900"/>
    <s v="ADBE"/>
    <x v="0"/>
    <s v="&gt;=$100.00"/>
    <n v="100"/>
    <n v="0.125"/>
    <n v="262.5"/>
    <n v="629726.98950000003"/>
    <s v="ADBE"/>
    <s v="Adobe Systems Inc"/>
    <s v="Information Technology"/>
    <s v="Application Software"/>
    <s v="San Jose, California"/>
    <d v="1997-05-05T00:00:00"/>
    <n v="796343"/>
    <n v="1982"/>
  </r>
  <r>
    <d v="2019-06-20T00:00:00"/>
    <s v="ADBE"/>
    <s v="buy"/>
    <n v="100"/>
    <n v="6"/>
    <s v="2019-06-20"/>
    <n v="293.25"/>
    <n v="302.66000400000001"/>
    <n v="293.25"/>
    <n v="302.10998499999999"/>
    <n v="302.10998499999999"/>
    <n v="5632500"/>
    <s v="ADBE"/>
    <x v="5"/>
    <s v="&gt;=$100.00"/>
    <n v="100"/>
    <n v="0.125"/>
    <n v="12.5"/>
    <n v="30210.998500000002"/>
    <s v="ADBE"/>
    <s v="Adobe Systems Inc"/>
    <s v="Information Technology"/>
    <s v="Application Software"/>
    <s v="San Jose, California"/>
    <d v="1997-05-05T00:00:00"/>
    <n v="796343"/>
    <n v="1982"/>
  </r>
  <r>
    <d v="2019-06-20T00:00:00"/>
    <s v="ADBE"/>
    <s v="sell"/>
    <n v="1600"/>
    <n v="12"/>
    <s v="2019-06-20"/>
    <n v="293.25"/>
    <n v="302.66000400000001"/>
    <n v="293.25"/>
    <n v="302.10998499999999"/>
    <n v="302.10998499999999"/>
    <n v="5632500"/>
    <s v="ADBE"/>
    <x v="11"/>
    <s v="&gt;=$100.00"/>
    <n v="100"/>
    <n v="0.125"/>
    <n v="200"/>
    <n v="483375.97600000002"/>
    <s v="ADBE"/>
    <s v="Adobe Systems Inc"/>
    <s v="Information Technology"/>
    <s v="Application Software"/>
    <s v="San Jose, California"/>
    <d v="1997-05-05T00:00:00"/>
    <n v="796343"/>
    <n v="1982"/>
  </r>
  <r>
    <d v="2019-06-20T00:00:00"/>
    <s v="ADBE"/>
    <s v="buy"/>
    <n v="1000"/>
    <n v="13"/>
    <s v="2019-06-20"/>
    <n v="293.25"/>
    <n v="302.66000400000001"/>
    <n v="293.25"/>
    <n v="302.10998499999999"/>
    <n v="302.10998499999999"/>
    <n v="5632500"/>
    <s v="ADBE"/>
    <x v="13"/>
    <s v="&gt;=$100.00"/>
    <n v="100"/>
    <n v="0.125"/>
    <n v="125"/>
    <n v="302109.98499999999"/>
    <s v="ADBE"/>
    <s v="Adobe Systems Inc"/>
    <s v="Information Technology"/>
    <s v="Application Software"/>
    <s v="San Jose, California"/>
    <d v="1997-05-05T00:00:00"/>
    <n v="796343"/>
    <n v="1982"/>
  </r>
  <r>
    <d v="2019-05-31T00:00:00"/>
    <s v="CMG"/>
    <s v="buy"/>
    <n v="1000"/>
    <n v="8"/>
    <s v="2019-05-31"/>
    <n v="662.95001200000002"/>
    <n v="669"/>
    <n v="657.71002199999998"/>
    <n v="659.96997099999999"/>
    <n v="659.96997099999999"/>
    <n v="634500"/>
    <s v="CMG"/>
    <x v="4"/>
    <s v="&gt;=$100.00"/>
    <n v="100"/>
    <n v="0.125"/>
    <n v="125"/>
    <n v="659969.97100000002"/>
    <s v="CMG"/>
    <s v="Chipotle Mexican Grill"/>
    <s v="Consumer Discretionary"/>
    <s v="Restaurants"/>
    <s v="Newport Beach, California"/>
    <d v="2011-04-28T00:00:00"/>
    <n v="1058090"/>
    <m/>
  </r>
  <r>
    <d v="2019-06-04T00:00:00"/>
    <s v="CMG"/>
    <s v="buy"/>
    <n v="2600"/>
    <n v="14"/>
    <s v="2019-06-04"/>
    <n v="649.07000700000003"/>
    <n v="665.39001499999995"/>
    <n v="647.95001200000002"/>
    <n v="662.17999299999997"/>
    <n v="662.17999299999997"/>
    <n v="842600"/>
    <s v="CMG"/>
    <x v="16"/>
    <s v="&gt;=$100.00"/>
    <n v="100"/>
    <n v="0.125"/>
    <n v="325"/>
    <n v="1721667.9818"/>
    <s v="CMG"/>
    <s v="Chipotle Mexican Grill"/>
    <s v="Consumer Discretionary"/>
    <s v="Restaurants"/>
    <s v="Newport Beach, California"/>
    <d v="2011-04-28T00:00:00"/>
    <n v="1058090"/>
    <m/>
  </r>
  <r>
    <d v="2019-06-04T00:00:00"/>
    <s v="CMG"/>
    <s v="buy"/>
    <n v="1800"/>
    <n v="11"/>
    <s v="2019-06-04"/>
    <n v="649.07000700000003"/>
    <n v="665.39001499999995"/>
    <n v="647.95001200000002"/>
    <n v="662.17999299999997"/>
    <n v="662.17999299999997"/>
    <n v="842600"/>
    <s v="CMG"/>
    <x v="1"/>
    <s v="&gt;=$100.00"/>
    <n v="100"/>
    <n v="0.125"/>
    <n v="225"/>
    <n v="1191923.9874"/>
    <s v="CMG"/>
    <s v="Chipotle Mexican Grill"/>
    <s v="Consumer Discretionary"/>
    <s v="Restaurants"/>
    <s v="Newport Beach, California"/>
    <d v="2011-04-28T00:00:00"/>
    <n v="1058090"/>
    <m/>
  </r>
  <r>
    <d v="2019-06-04T00:00:00"/>
    <s v="CMG"/>
    <s v="sell"/>
    <n v="1200"/>
    <n v="13"/>
    <s v="2019-06-04"/>
    <n v="649.07000700000003"/>
    <n v="665.39001499999995"/>
    <n v="647.95001200000002"/>
    <n v="662.17999299999997"/>
    <n v="662.17999299999997"/>
    <n v="842600"/>
    <s v="CMG"/>
    <x v="13"/>
    <s v="&gt;=$100.00"/>
    <n v="100"/>
    <n v="0.125"/>
    <n v="150"/>
    <n v="794615.99159999995"/>
    <s v="CMG"/>
    <s v="Chipotle Mexican Grill"/>
    <s v="Consumer Discretionary"/>
    <s v="Restaurants"/>
    <s v="Newport Beach, California"/>
    <d v="2011-04-28T00:00:00"/>
    <n v="1058090"/>
    <m/>
  </r>
  <r>
    <d v="2019-05-24T00:00:00"/>
    <s v="CMG"/>
    <s v="buy"/>
    <n v="900"/>
    <n v="11"/>
    <s v="2019-05-24"/>
    <n v="670"/>
    <n v="671.96997099999999"/>
    <n v="658.72997999999995"/>
    <n v="662.55999799999995"/>
    <n v="662.55999799999995"/>
    <n v="605500"/>
    <s v="CMG"/>
    <x v="1"/>
    <s v="&gt;=$100.00"/>
    <n v="100"/>
    <n v="0.125"/>
    <n v="112.5"/>
    <n v="596303.99819999991"/>
    <s v="CMG"/>
    <s v="Chipotle Mexican Grill"/>
    <s v="Consumer Discretionary"/>
    <s v="Restaurants"/>
    <s v="Newport Beach, California"/>
    <d v="2011-04-28T00:00:00"/>
    <n v="1058090"/>
    <m/>
  </r>
  <r>
    <d v="2019-05-24T00:00:00"/>
    <s v="CMG"/>
    <s v="buy"/>
    <n v="1700"/>
    <n v="13"/>
    <s v="2019-05-24"/>
    <n v="670"/>
    <n v="671.96997099999999"/>
    <n v="658.72997999999995"/>
    <n v="662.55999799999995"/>
    <n v="662.55999799999995"/>
    <n v="605500"/>
    <s v="CMG"/>
    <x v="13"/>
    <s v="&gt;=$100.00"/>
    <n v="100"/>
    <n v="0.125"/>
    <n v="212.5"/>
    <n v="1126351.9966"/>
    <s v="CMG"/>
    <s v="Chipotle Mexican Grill"/>
    <s v="Consumer Discretionary"/>
    <s v="Restaurants"/>
    <s v="Newport Beach, California"/>
    <d v="2011-04-28T00:00:00"/>
    <n v="1058090"/>
    <m/>
  </r>
  <r>
    <d v="2019-05-29T00:00:00"/>
    <s v="CMG"/>
    <s v="sell"/>
    <n v="200"/>
    <n v="6"/>
    <s v="2019-05-29"/>
    <n v="676.40002400000003"/>
    <n v="676.40002400000003"/>
    <n v="660.03002900000001"/>
    <n v="667.96997099999999"/>
    <n v="667.96997099999999"/>
    <n v="570800"/>
    <s v="CMG"/>
    <x v="5"/>
    <s v="&gt;=$100.00"/>
    <n v="100"/>
    <n v="0.125"/>
    <n v="25"/>
    <n v="133593.99419999999"/>
    <s v="CMG"/>
    <s v="Chipotle Mexican Grill"/>
    <s v="Consumer Discretionary"/>
    <s v="Restaurants"/>
    <s v="Newport Beach, California"/>
    <d v="2011-04-28T00:00:00"/>
    <n v="1058090"/>
    <m/>
  </r>
  <r>
    <d v="2019-05-29T00:00:00"/>
    <s v="CMG"/>
    <s v="buy"/>
    <n v="500"/>
    <n v="7"/>
    <s v="2019-05-29"/>
    <n v="676.40002400000003"/>
    <n v="676.40002400000003"/>
    <n v="660.03002900000001"/>
    <n v="667.96997099999999"/>
    <n v="667.96997099999999"/>
    <n v="570800"/>
    <s v="CMG"/>
    <x v="7"/>
    <s v="&gt;=$100.00"/>
    <n v="100"/>
    <n v="0.125"/>
    <n v="62.5"/>
    <n v="333984.98550000001"/>
    <s v="CMG"/>
    <s v="Chipotle Mexican Grill"/>
    <s v="Consumer Discretionary"/>
    <s v="Restaurants"/>
    <s v="Newport Beach, California"/>
    <d v="2011-04-28T00:00:00"/>
    <n v="1058090"/>
    <m/>
  </r>
  <r>
    <d v="2019-04-26T00:00:00"/>
    <s v="CMG"/>
    <s v="buy"/>
    <n v="100"/>
    <n v="2"/>
    <s v="2019-04-26"/>
    <n v="682"/>
    <n v="689.30999799999995"/>
    <n v="674.580017"/>
    <n v="676.78997800000002"/>
    <n v="676.78997800000002"/>
    <n v="766000"/>
    <s v="CMG"/>
    <x v="10"/>
    <s v="&gt;=$100.00"/>
    <n v="100"/>
    <n v="0.125"/>
    <n v="12.5"/>
    <n v="67678.997799999997"/>
    <s v="CMG"/>
    <s v="Chipotle Mexican Grill"/>
    <s v="Consumer Discretionary"/>
    <s v="Restaurants"/>
    <s v="Newport Beach, California"/>
    <d v="2011-04-28T00:00:00"/>
    <n v="1058090"/>
    <m/>
  </r>
  <r>
    <d v="2019-05-30T00:00:00"/>
    <s v="CMG"/>
    <s v="buy"/>
    <n v="500"/>
    <n v="6"/>
    <s v="2019-05-30"/>
    <n v="667.97997999999995"/>
    <n v="678.84002699999996"/>
    <n v="665.01000999999997"/>
    <n v="678"/>
    <n v="678"/>
    <n v="338800"/>
    <s v="CMG"/>
    <x v="5"/>
    <s v="&gt;=$100.00"/>
    <n v="100"/>
    <n v="0.125"/>
    <n v="62.5"/>
    <n v="339000"/>
    <s v="CMG"/>
    <s v="Chipotle Mexican Grill"/>
    <s v="Consumer Discretionary"/>
    <s v="Restaurants"/>
    <s v="Newport Beach, California"/>
    <d v="2011-04-28T00:00:00"/>
    <n v="1058090"/>
    <m/>
  </r>
  <r>
    <d v="2019-04-25T00:00:00"/>
    <s v="CMG"/>
    <s v="buy"/>
    <n v="1500"/>
    <n v="15"/>
    <s v="2019-04-25"/>
    <n v="711.01000999999997"/>
    <n v="713.54998799999998"/>
    <n v="658.5"/>
    <n v="678.07000700000003"/>
    <n v="678.07000700000003"/>
    <n v="2336400"/>
    <s v="CMG"/>
    <x v="9"/>
    <s v="&gt;=$100.00"/>
    <n v="100"/>
    <n v="0.125"/>
    <n v="187.5"/>
    <n v="1017105.0105"/>
    <s v="CMG"/>
    <s v="Chipotle Mexican Grill"/>
    <s v="Consumer Discretionary"/>
    <s v="Restaurants"/>
    <s v="Newport Beach, California"/>
    <d v="2011-04-28T00:00:00"/>
    <n v="1058090"/>
    <m/>
  </r>
  <r>
    <d v="2019-04-25T00:00:00"/>
    <s v="CMG"/>
    <s v="sell"/>
    <n v="200"/>
    <n v="2"/>
    <s v="2019-04-25"/>
    <n v="711.01000999999997"/>
    <n v="713.54998799999998"/>
    <n v="658.5"/>
    <n v="678.07000700000003"/>
    <n v="678.07000700000003"/>
    <n v="2336400"/>
    <s v="CMG"/>
    <x v="10"/>
    <s v="&gt;=$100.00"/>
    <n v="100"/>
    <n v="0.125"/>
    <n v="25"/>
    <n v="135614.00140000001"/>
    <s v="CMG"/>
    <s v="Chipotle Mexican Grill"/>
    <s v="Consumer Discretionary"/>
    <s v="Restaurants"/>
    <s v="Newport Beach, California"/>
    <d v="2011-04-28T00:00:00"/>
    <n v="1058090"/>
    <m/>
  </r>
  <r>
    <d v="2019-04-25T00:00:00"/>
    <s v="CMG"/>
    <s v="sell"/>
    <n v="2700"/>
    <n v="18"/>
    <s v="2019-04-25"/>
    <n v="711.01000999999997"/>
    <n v="713.54998799999998"/>
    <n v="658.5"/>
    <n v="678.07000700000003"/>
    <n v="678.07000700000003"/>
    <n v="2336400"/>
    <s v="CMG"/>
    <x v="18"/>
    <s v="&gt;=$100.00"/>
    <n v="100"/>
    <n v="0.125"/>
    <n v="337.5"/>
    <n v="1830789.0189"/>
    <s v="CMG"/>
    <s v="Chipotle Mexican Grill"/>
    <s v="Consumer Discretionary"/>
    <s v="Restaurants"/>
    <s v="Newport Beach, California"/>
    <d v="2011-04-28T00:00:00"/>
    <n v="1058090"/>
    <m/>
  </r>
  <r>
    <d v="2019-05-28T00:00:00"/>
    <s v="CMG"/>
    <s v="sell"/>
    <n v="1100"/>
    <n v="13"/>
    <s v="2019-05-28"/>
    <n v="662.90002400000003"/>
    <n v="681.64001499999995"/>
    <n v="662.38000499999998"/>
    <n v="680.07000700000003"/>
    <n v="680.07000700000003"/>
    <n v="644800"/>
    <s v="CMG"/>
    <x v="13"/>
    <s v="&gt;=$100.00"/>
    <n v="100"/>
    <n v="0.125"/>
    <n v="137.5"/>
    <n v="748077.00770000007"/>
    <s v="CMG"/>
    <s v="Chipotle Mexican Grill"/>
    <s v="Consumer Discretionary"/>
    <s v="Restaurants"/>
    <s v="Newport Beach, California"/>
    <d v="2011-04-28T00:00:00"/>
    <n v="1058090"/>
    <m/>
  </r>
  <r>
    <d v="2019-05-28T00:00:00"/>
    <s v="CMG"/>
    <s v="sell"/>
    <n v="2200"/>
    <n v="12"/>
    <s v="2019-05-28"/>
    <n v="662.90002400000003"/>
    <n v="681.64001499999995"/>
    <n v="662.38000499999998"/>
    <n v="680.07000700000003"/>
    <n v="680.07000700000003"/>
    <n v="644800"/>
    <s v="CMG"/>
    <x v="11"/>
    <s v="&gt;=$100.00"/>
    <n v="100"/>
    <n v="0.125"/>
    <n v="275"/>
    <n v="1496154.0153999999"/>
    <s v="CMG"/>
    <s v="Chipotle Mexican Grill"/>
    <s v="Consumer Discretionary"/>
    <s v="Restaurants"/>
    <s v="Newport Beach, California"/>
    <d v="2011-04-28T00:00:00"/>
    <n v="1058090"/>
    <m/>
  </r>
  <r>
    <d v="2019-05-28T00:00:00"/>
    <s v="CMG"/>
    <s v="buy"/>
    <n v="100"/>
    <n v="2"/>
    <s v="2019-05-28"/>
    <n v="662.90002400000003"/>
    <n v="681.64001499999995"/>
    <n v="662.38000499999998"/>
    <n v="680.07000700000003"/>
    <n v="680.07000700000003"/>
    <n v="644800"/>
    <s v="CMG"/>
    <x v="10"/>
    <s v="&gt;=$100.00"/>
    <n v="100"/>
    <n v="0.125"/>
    <n v="12.5"/>
    <n v="68007.000700000004"/>
    <s v="CMG"/>
    <s v="Chipotle Mexican Grill"/>
    <s v="Consumer Discretionary"/>
    <s v="Restaurants"/>
    <s v="Newport Beach, California"/>
    <d v="2011-04-28T00:00:00"/>
    <n v="1058090"/>
    <m/>
  </r>
  <r>
    <d v="2019-05-13T00:00:00"/>
    <s v="CMG"/>
    <s v="sell"/>
    <n v="1000"/>
    <n v="12"/>
    <s v="2019-05-13"/>
    <n v="697.59997599999997"/>
    <n v="698.61999500000002"/>
    <n v="680.69000200000005"/>
    <n v="687.27002000000005"/>
    <n v="687.27002000000005"/>
    <n v="469800"/>
    <s v="CMG"/>
    <x v="11"/>
    <s v="&gt;=$100.00"/>
    <n v="100"/>
    <n v="0.125"/>
    <n v="125"/>
    <n v="687270.02"/>
    <s v="CMG"/>
    <s v="Chipotle Mexican Grill"/>
    <s v="Consumer Discretionary"/>
    <s v="Restaurants"/>
    <s v="Newport Beach, California"/>
    <d v="2011-04-28T00:00:00"/>
    <n v="1058090"/>
    <m/>
  </r>
  <r>
    <d v="2019-04-17T00:00:00"/>
    <s v="CMG"/>
    <s v="sell"/>
    <n v="1100"/>
    <n v="14"/>
    <s v="2019-04-17"/>
    <n v="699.40997300000004"/>
    <n v="699.94000200000005"/>
    <n v="686.5"/>
    <n v="688.21002199999998"/>
    <n v="688.21002199999998"/>
    <n v="865900"/>
    <s v="CMG"/>
    <x v="16"/>
    <s v="&gt;=$100.00"/>
    <n v="100"/>
    <n v="0.125"/>
    <n v="137.5"/>
    <n v="757031.02419999999"/>
    <s v="CMG"/>
    <s v="Chipotle Mexican Grill"/>
    <s v="Consumer Discretionary"/>
    <s v="Restaurants"/>
    <s v="Newport Beach, California"/>
    <d v="2011-04-28T00:00:00"/>
    <n v="1058090"/>
    <m/>
  </r>
  <r>
    <d v="2019-04-17T00:00:00"/>
    <s v="CMG"/>
    <s v="buy"/>
    <n v="100"/>
    <n v="4"/>
    <s v="2019-04-17"/>
    <n v="699.40997300000004"/>
    <n v="699.94000200000005"/>
    <n v="686.5"/>
    <n v="688.21002199999998"/>
    <n v="688.21002199999998"/>
    <n v="865900"/>
    <s v="CMG"/>
    <x v="14"/>
    <s v="&gt;=$100.00"/>
    <n v="100"/>
    <n v="0.125"/>
    <n v="12.5"/>
    <n v="68821.002200000003"/>
    <s v="CMG"/>
    <s v="Chipotle Mexican Grill"/>
    <s v="Consumer Discretionary"/>
    <s v="Restaurants"/>
    <s v="Newport Beach, California"/>
    <d v="2011-04-28T00:00:00"/>
    <n v="1058090"/>
    <m/>
  </r>
  <r>
    <d v="2019-04-17T00:00:00"/>
    <s v="CMG"/>
    <s v="buy"/>
    <n v="1900"/>
    <n v="15"/>
    <s v="2019-04-17"/>
    <n v="699.40997300000004"/>
    <n v="699.94000200000005"/>
    <n v="686.5"/>
    <n v="688.21002199999998"/>
    <n v="688.21002199999998"/>
    <n v="865900"/>
    <s v="CMG"/>
    <x v="9"/>
    <s v="&gt;=$100.00"/>
    <n v="100"/>
    <n v="0.125"/>
    <n v="237.5"/>
    <n v="1307599.0418"/>
    <s v="CMG"/>
    <s v="Chipotle Mexican Grill"/>
    <s v="Consumer Discretionary"/>
    <s v="Restaurants"/>
    <s v="Newport Beach, California"/>
    <d v="2011-04-28T00:00:00"/>
    <n v="1058090"/>
    <m/>
  </r>
  <r>
    <d v="2019-04-17T00:00:00"/>
    <s v="CMG"/>
    <s v="buy"/>
    <n v="200"/>
    <n v="6"/>
    <s v="2019-04-17"/>
    <n v="699.40997300000004"/>
    <n v="699.94000200000005"/>
    <n v="686.5"/>
    <n v="688.21002199999998"/>
    <n v="688.21002199999998"/>
    <n v="865900"/>
    <s v="CMG"/>
    <x v="5"/>
    <s v="&gt;=$100.00"/>
    <n v="100"/>
    <n v="0.125"/>
    <n v="25"/>
    <n v="137642.00440000001"/>
    <s v="CMG"/>
    <s v="Chipotle Mexican Grill"/>
    <s v="Consumer Discretionary"/>
    <s v="Restaurants"/>
    <s v="Newport Beach, California"/>
    <d v="2011-04-28T00:00:00"/>
    <n v="1058090"/>
    <m/>
  </r>
  <r>
    <d v="2019-05-01T00:00:00"/>
    <s v="CMG"/>
    <s v="buy"/>
    <n v="100"/>
    <n v="2"/>
    <s v="2019-05-01"/>
    <n v="688.85998500000005"/>
    <n v="697.330017"/>
    <n v="685.40002400000003"/>
    <n v="688.55999799999995"/>
    <n v="688.55999799999995"/>
    <n v="410600"/>
    <s v="CMG"/>
    <x v="10"/>
    <s v="&gt;=$100.00"/>
    <n v="100"/>
    <n v="0.125"/>
    <n v="12.5"/>
    <n v="68855.999799999991"/>
    <s v="CMG"/>
    <s v="Chipotle Mexican Grill"/>
    <s v="Consumer Discretionary"/>
    <s v="Restaurants"/>
    <s v="Newport Beach, California"/>
    <d v="2011-04-28T00:00:00"/>
    <n v="1058090"/>
    <m/>
  </r>
  <r>
    <d v="2019-05-01T00:00:00"/>
    <s v="CMG"/>
    <s v="buy"/>
    <n v="100"/>
    <n v="3"/>
    <s v="2019-05-01"/>
    <n v="688.85998500000005"/>
    <n v="697.330017"/>
    <n v="685.40002400000003"/>
    <n v="688.55999799999995"/>
    <n v="688.55999799999995"/>
    <n v="410600"/>
    <s v="CMG"/>
    <x v="3"/>
    <s v="&gt;=$100.00"/>
    <n v="100"/>
    <n v="0.125"/>
    <n v="12.5"/>
    <n v="68855.999799999991"/>
    <s v="CMG"/>
    <s v="Chipotle Mexican Grill"/>
    <s v="Consumer Discretionary"/>
    <s v="Restaurants"/>
    <s v="Newport Beach, California"/>
    <d v="2011-04-28T00:00:00"/>
    <n v="1058090"/>
    <m/>
  </r>
  <r>
    <d v="2019-04-22T00:00:00"/>
    <s v="CMG"/>
    <s v="sell"/>
    <n v="900"/>
    <n v="12"/>
    <s v="2019-04-22"/>
    <n v="699"/>
    <n v="702.84002699999996"/>
    <n v="692"/>
    <n v="701.669983"/>
    <n v="701.669983"/>
    <n v="463300"/>
    <s v="CMG"/>
    <x v="11"/>
    <s v="&gt;=$100.00"/>
    <n v="100"/>
    <n v="0.125"/>
    <n v="112.5"/>
    <n v="631502.98470000003"/>
    <s v="CMG"/>
    <s v="Chipotle Mexican Grill"/>
    <s v="Consumer Discretionary"/>
    <s v="Restaurants"/>
    <s v="Newport Beach, California"/>
    <d v="2011-04-28T00:00:00"/>
    <n v="1058090"/>
    <m/>
  </r>
  <r>
    <d v="2019-05-14T00:00:00"/>
    <s v="CMG"/>
    <s v="buy"/>
    <n v="700"/>
    <n v="6"/>
    <s v="2019-05-14"/>
    <n v="690.51000999999997"/>
    <n v="708.84997599999997"/>
    <n v="687"/>
    <n v="703.17999299999997"/>
    <n v="703.17999299999997"/>
    <n v="504900"/>
    <s v="CMG"/>
    <x v="5"/>
    <s v="&gt;=$100.00"/>
    <n v="100"/>
    <n v="0.125"/>
    <n v="87.5"/>
    <n v="492225.9951"/>
    <s v="CMG"/>
    <s v="Chipotle Mexican Grill"/>
    <s v="Consumer Discretionary"/>
    <s v="Restaurants"/>
    <s v="Newport Beach, California"/>
    <d v="2011-04-28T00:00:00"/>
    <n v="1058090"/>
    <m/>
  </r>
  <r>
    <d v="2019-05-14T00:00:00"/>
    <s v="CMG"/>
    <s v="buy"/>
    <n v="1400"/>
    <n v="13"/>
    <s v="2019-05-14"/>
    <n v="690.51000999999997"/>
    <n v="708.84997599999997"/>
    <n v="687"/>
    <n v="703.17999299999997"/>
    <n v="703.17999299999997"/>
    <n v="504900"/>
    <s v="CMG"/>
    <x v="13"/>
    <s v="&gt;=$100.00"/>
    <n v="100"/>
    <n v="0.125"/>
    <n v="175"/>
    <n v="984451.9902"/>
    <s v="CMG"/>
    <s v="Chipotle Mexican Grill"/>
    <s v="Consumer Discretionary"/>
    <s v="Restaurants"/>
    <s v="Newport Beach, California"/>
    <d v="2011-04-28T00:00:00"/>
    <n v="1058090"/>
    <m/>
  </r>
  <r>
    <d v="2019-04-04T00:00:00"/>
    <s v="CMG"/>
    <s v="sell"/>
    <n v="1300"/>
    <n v="13"/>
    <s v="2019-04-04"/>
    <n v="704.98999000000003"/>
    <n v="708.85998500000005"/>
    <n v="695.36999500000002"/>
    <n v="703.38000499999998"/>
    <n v="703.38000499999998"/>
    <n v="541200"/>
    <s v="CMG"/>
    <x v="13"/>
    <s v="&gt;=$100.00"/>
    <n v="100"/>
    <n v="0.125"/>
    <n v="162.5"/>
    <n v="914394.00650000002"/>
    <s v="CMG"/>
    <s v="Chipotle Mexican Grill"/>
    <s v="Consumer Discretionary"/>
    <s v="Restaurants"/>
    <s v="Newport Beach, California"/>
    <d v="2011-04-28T00:00:00"/>
    <n v="1058090"/>
    <m/>
  </r>
  <r>
    <d v="2019-04-04T00:00:00"/>
    <s v="CMG"/>
    <s v="buy"/>
    <n v="300"/>
    <n v="7"/>
    <s v="2019-04-04"/>
    <n v="704.98999000000003"/>
    <n v="708.85998500000005"/>
    <n v="695.36999500000002"/>
    <n v="703.38000499999998"/>
    <n v="703.38000499999998"/>
    <n v="541200"/>
    <s v="CMG"/>
    <x v="7"/>
    <s v="&gt;=$100.00"/>
    <n v="100"/>
    <n v="0.125"/>
    <n v="37.5"/>
    <n v="211014.00150000001"/>
    <s v="CMG"/>
    <s v="Chipotle Mexican Grill"/>
    <s v="Consumer Discretionary"/>
    <s v="Restaurants"/>
    <s v="Newport Beach, California"/>
    <d v="2011-04-28T00:00:00"/>
    <n v="1058090"/>
    <m/>
  </r>
  <r>
    <d v="2019-04-02T00:00:00"/>
    <s v="CMG"/>
    <s v="sell"/>
    <n v="2000"/>
    <n v="20"/>
    <s v="2019-04-02"/>
    <n v="703"/>
    <n v="707.76000999999997"/>
    <n v="698.03002900000001"/>
    <n v="704.79998799999998"/>
    <n v="704.79998799999998"/>
    <n v="565200"/>
    <s v="CMG"/>
    <x v="15"/>
    <s v="&gt;=$100.00"/>
    <n v="100"/>
    <n v="0.125"/>
    <n v="250"/>
    <n v="1409599.976"/>
    <s v="CMG"/>
    <s v="Chipotle Mexican Grill"/>
    <s v="Consumer Discretionary"/>
    <s v="Restaurants"/>
    <s v="Newport Beach, California"/>
    <d v="2011-04-28T00:00:00"/>
    <n v="1058090"/>
    <m/>
  </r>
  <r>
    <d v="2019-04-02T00:00:00"/>
    <s v="CMG"/>
    <s v="sell"/>
    <n v="700"/>
    <n v="6"/>
    <s v="2019-04-02"/>
    <n v="703"/>
    <n v="707.76000999999997"/>
    <n v="698.03002900000001"/>
    <n v="704.79998799999998"/>
    <n v="704.79998799999998"/>
    <n v="565200"/>
    <s v="CMG"/>
    <x v="5"/>
    <s v="&gt;=$100.00"/>
    <n v="100"/>
    <n v="0.125"/>
    <n v="87.5"/>
    <n v="493359.99160000001"/>
    <s v="CMG"/>
    <s v="Chipotle Mexican Grill"/>
    <s v="Consumer Discretionary"/>
    <s v="Restaurants"/>
    <s v="Newport Beach, California"/>
    <d v="2011-04-28T00:00:00"/>
    <n v="1058090"/>
    <m/>
  </r>
  <r>
    <d v="2019-05-09T00:00:00"/>
    <s v="CMG"/>
    <s v="sell"/>
    <n v="1800"/>
    <n v="7"/>
    <s v="2019-05-09"/>
    <n v="706"/>
    <n v="708.26000999999997"/>
    <n v="697.40997300000004"/>
    <n v="705.13000499999998"/>
    <n v="705.13000499999998"/>
    <n v="322200"/>
    <s v="CMG"/>
    <x v="7"/>
    <s v="&gt;=$100.00"/>
    <n v="100"/>
    <n v="0.125"/>
    <n v="225"/>
    <n v="1269234.0090000001"/>
    <s v="CMG"/>
    <s v="Chipotle Mexican Grill"/>
    <s v="Consumer Discretionary"/>
    <s v="Restaurants"/>
    <s v="Newport Beach, California"/>
    <d v="2011-04-28T00:00:00"/>
    <n v="1058090"/>
    <m/>
  </r>
  <r>
    <d v="2019-05-09T00:00:00"/>
    <s v="CMG"/>
    <s v="buy"/>
    <n v="300"/>
    <n v="3"/>
    <s v="2019-05-09"/>
    <n v="706"/>
    <n v="708.26000999999997"/>
    <n v="697.40997300000004"/>
    <n v="705.13000499999998"/>
    <n v="705.13000499999998"/>
    <n v="322200"/>
    <s v="CMG"/>
    <x v="3"/>
    <s v="&gt;=$100.00"/>
    <n v="100"/>
    <n v="0.125"/>
    <n v="37.5"/>
    <n v="211539.00150000001"/>
    <s v="CMG"/>
    <s v="Chipotle Mexican Grill"/>
    <s v="Consumer Discretionary"/>
    <s v="Restaurants"/>
    <s v="Newport Beach, California"/>
    <d v="2011-04-28T00:00:00"/>
    <n v="1058090"/>
    <m/>
  </r>
  <r>
    <d v="2019-05-09T00:00:00"/>
    <s v="CMG"/>
    <s v="sell"/>
    <n v="1000"/>
    <n v="18"/>
    <s v="2019-05-09"/>
    <n v="706"/>
    <n v="708.26000999999997"/>
    <n v="697.40997300000004"/>
    <n v="705.13000499999998"/>
    <n v="705.13000499999998"/>
    <n v="322200"/>
    <s v="CMG"/>
    <x v="18"/>
    <s v="&gt;=$100.00"/>
    <n v="100"/>
    <n v="0.125"/>
    <n v="125"/>
    <n v="705130.005"/>
    <s v="CMG"/>
    <s v="Chipotle Mexican Grill"/>
    <s v="Consumer Discretionary"/>
    <s v="Restaurants"/>
    <s v="Newport Beach, California"/>
    <d v="2011-04-28T00:00:00"/>
    <n v="1058090"/>
    <m/>
  </r>
  <r>
    <d v="2019-05-10T00:00:00"/>
    <s v="CMG"/>
    <s v="sell"/>
    <n v="300"/>
    <n v="5"/>
    <s v="2019-05-10"/>
    <n v="702.79998799999998"/>
    <n v="708.65002400000003"/>
    <n v="693.48999000000003"/>
    <n v="705.44000200000005"/>
    <n v="705.44000200000005"/>
    <n v="520800"/>
    <s v="CMG"/>
    <x v="12"/>
    <s v="&gt;=$100.00"/>
    <n v="100"/>
    <n v="0.125"/>
    <n v="37.5"/>
    <n v="211632.0006"/>
    <s v="CMG"/>
    <s v="Chipotle Mexican Grill"/>
    <s v="Consumer Discretionary"/>
    <s v="Restaurants"/>
    <s v="Newport Beach, California"/>
    <d v="2011-04-28T00:00:00"/>
    <n v="1058090"/>
    <m/>
  </r>
  <r>
    <d v="2019-05-10T00:00:00"/>
    <s v="CMG"/>
    <s v="sell"/>
    <n v="2900"/>
    <n v="19"/>
    <s v="2019-05-10"/>
    <n v="702.79998799999998"/>
    <n v="708.65002400000003"/>
    <n v="693.48999000000003"/>
    <n v="705.44000200000005"/>
    <n v="705.44000200000005"/>
    <n v="520800"/>
    <s v="CMG"/>
    <x v="0"/>
    <s v="&gt;=$100.00"/>
    <n v="100"/>
    <n v="0.125"/>
    <n v="362.5"/>
    <n v="2045776.0057999999"/>
    <s v="CMG"/>
    <s v="Chipotle Mexican Grill"/>
    <s v="Consumer Discretionary"/>
    <s v="Restaurants"/>
    <s v="Newport Beach, California"/>
    <d v="2011-04-28T00:00:00"/>
    <n v="1058090"/>
    <m/>
  </r>
  <r>
    <d v="2019-04-03T00:00:00"/>
    <s v="CMG"/>
    <s v="sell"/>
    <n v="900"/>
    <n v="14"/>
    <s v="2019-04-03"/>
    <n v="704.59002699999996"/>
    <n v="707.65997300000004"/>
    <n v="701.32000700000003"/>
    <n v="705.64001499999995"/>
    <n v="705.64001499999995"/>
    <n v="420100"/>
    <s v="CMG"/>
    <x v="16"/>
    <s v="&gt;=$100.00"/>
    <n v="100"/>
    <n v="0.125"/>
    <n v="112.5"/>
    <n v="635076.0135"/>
    <s v="CMG"/>
    <s v="Chipotle Mexican Grill"/>
    <s v="Consumer Discretionary"/>
    <s v="Restaurants"/>
    <s v="Newport Beach, California"/>
    <d v="2011-04-28T00:00:00"/>
    <n v="1058090"/>
    <m/>
  </r>
  <r>
    <d v="2019-04-03T00:00:00"/>
    <s v="CMG"/>
    <s v="buy"/>
    <n v="1800"/>
    <n v="15"/>
    <s v="2019-04-03"/>
    <n v="704.59002699999996"/>
    <n v="707.65997300000004"/>
    <n v="701.32000700000003"/>
    <n v="705.64001499999995"/>
    <n v="705.64001499999995"/>
    <n v="420100"/>
    <s v="CMG"/>
    <x v="9"/>
    <s v="&gt;=$100.00"/>
    <n v="100"/>
    <n v="0.125"/>
    <n v="225"/>
    <n v="1270152.027"/>
    <s v="CMG"/>
    <s v="Chipotle Mexican Grill"/>
    <s v="Consumer Discretionary"/>
    <s v="Restaurants"/>
    <s v="Newport Beach, California"/>
    <d v="2011-04-28T00:00:00"/>
    <n v="1058090"/>
    <m/>
  </r>
  <r>
    <d v="2019-04-03T00:00:00"/>
    <s v="CMG"/>
    <s v="buy"/>
    <n v="1200"/>
    <n v="13"/>
    <s v="2019-04-03"/>
    <n v="704.59002699999996"/>
    <n v="707.65997300000004"/>
    <n v="701.32000700000003"/>
    <n v="705.64001499999995"/>
    <n v="705.64001499999995"/>
    <n v="420100"/>
    <s v="CMG"/>
    <x v="13"/>
    <s v="&gt;=$100.00"/>
    <n v="100"/>
    <n v="0.125"/>
    <n v="150"/>
    <n v="846768.01799999992"/>
    <s v="CMG"/>
    <s v="Chipotle Mexican Grill"/>
    <s v="Consumer Discretionary"/>
    <s v="Restaurants"/>
    <s v="Newport Beach, California"/>
    <d v="2011-04-28T00:00:00"/>
    <n v="1058090"/>
    <m/>
  </r>
  <r>
    <d v="2019-04-03T00:00:00"/>
    <s v="CMG"/>
    <s v="buy"/>
    <n v="1700"/>
    <n v="17"/>
    <s v="2019-04-03"/>
    <n v="704.59002699999996"/>
    <n v="707.65997300000004"/>
    <n v="701.32000700000003"/>
    <n v="705.64001499999995"/>
    <n v="705.64001499999995"/>
    <n v="420100"/>
    <s v="CMG"/>
    <x v="17"/>
    <s v="&gt;=$100.00"/>
    <n v="100"/>
    <n v="0.125"/>
    <n v="212.5"/>
    <n v="1199588.0255"/>
    <s v="CMG"/>
    <s v="Chipotle Mexican Grill"/>
    <s v="Consumer Discretionary"/>
    <s v="Restaurants"/>
    <s v="Newport Beach, California"/>
    <d v="2011-04-28T00:00:00"/>
    <n v="1058090"/>
    <m/>
  </r>
  <r>
    <d v="2019-04-01T00:00:00"/>
    <s v="CMG"/>
    <s v="sell"/>
    <n v="1900"/>
    <n v="19"/>
    <s v="2019-04-01"/>
    <n v="712.15002400000003"/>
    <n v="715.61999500000002"/>
    <n v="696.96002199999998"/>
    <n v="705.73999000000003"/>
    <n v="705.73999000000003"/>
    <n v="697900"/>
    <s v="CMG"/>
    <x v="0"/>
    <s v="&gt;=$100.00"/>
    <n v="100"/>
    <n v="0.125"/>
    <n v="237.5"/>
    <n v="1340905.9809999999"/>
    <s v="CMG"/>
    <s v="Chipotle Mexican Grill"/>
    <s v="Consumer Discretionary"/>
    <s v="Restaurants"/>
    <s v="Newport Beach, California"/>
    <d v="2011-04-28T00:00:00"/>
    <n v="1058090"/>
    <m/>
  </r>
  <r>
    <d v="2019-05-15T00:00:00"/>
    <s v="CMG"/>
    <s v="buy"/>
    <n v="500"/>
    <n v="10"/>
    <s v="2019-05-15"/>
    <n v="700.01000999999997"/>
    <n v="710.669983"/>
    <n v="698.52002000000005"/>
    <n v="705.89001499999995"/>
    <n v="705.89001499999995"/>
    <n v="307800"/>
    <s v="CMG"/>
    <x v="2"/>
    <s v="&gt;=$100.00"/>
    <n v="100"/>
    <n v="0.125"/>
    <n v="62.5"/>
    <n v="352945.00749999989"/>
    <s v="CMG"/>
    <s v="Chipotle Mexican Grill"/>
    <s v="Consumer Discretionary"/>
    <s v="Restaurants"/>
    <s v="Newport Beach, California"/>
    <d v="2011-04-28T00:00:00"/>
    <n v="1058090"/>
    <m/>
  </r>
  <r>
    <d v="2019-05-22T00:00:00"/>
    <s v="CMG"/>
    <s v="sell"/>
    <n v="1400"/>
    <n v="19"/>
    <s v="2019-05-22"/>
    <n v="715"/>
    <n v="718.26000999999997"/>
    <n v="704.61999500000002"/>
    <n v="706.03997800000002"/>
    <n v="706.03997800000002"/>
    <n v="677400"/>
    <s v="CMG"/>
    <x v="0"/>
    <s v="&gt;=$100.00"/>
    <n v="100"/>
    <n v="0.125"/>
    <n v="175"/>
    <n v="988455.96920000005"/>
    <s v="CMG"/>
    <s v="Chipotle Mexican Grill"/>
    <s v="Consumer Discretionary"/>
    <s v="Restaurants"/>
    <s v="Newport Beach, California"/>
    <d v="2011-04-28T00:00:00"/>
    <n v="1058090"/>
    <m/>
  </r>
  <r>
    <d v="2019-05-22T00:00:00"/>
    <s v="CMG"/>
    <s v="sell"/>
    <n v="900"/>
    <n v="17"/>
    <s v="2019-05-22"/>
    <n v="715"/>
    <n v="718.26000999999997"/>
    <n v="704.61999500000002"/>
    <n v="706.03997800000002"/>
    <n v="706.03997800000002"/>
    <n v="677400"/>
    <s v="CMG"/>
    <x v="17"/>
    <s v="&gt;=$100.00"/>
    <n v="100"/>
    <n v="0.125"/>
    <n v="112.5"/>
    <n v="635435.98019999999"/>
    <s v="CMG"/>
    <s v="Chipotle Mexican Grill"/>
    <s v="Consumer Discretionary"/>
    <s v="Restaurants"/>
    <s v="Newport Beach, California"/>
    <d v="2011-04-28T00:00:00"/>
    <n v="1058090"/>
    <m/>
  </r>
  <r>
    <d v="2019-05-22T00:00:00"/>
    <s v="CMG"/>
    <s v="buy"/>
    <n v="800"/>
    <n v="13"/>
    <s v="2019-05-22"/>
    <n v="715"/>
    <n v="718.26000999999997"/>
    <n v="704.61999500000002"/>
    <n v="706.03997800000002"/>
    <n v="706.03997800000002"/>
    <n v="677400"/>
    <s v="CMG"/>
    <x v="13"/>
    <s v="&gt;=$100.00"/>
    <n v="100"/>
    <n v="0.125"/>
    <n v="100"/>
    <n v="564831.98239999998"/>
    <s v="CMG"/>
    <s v="Chipotle Mexican Grill"/>
    <s v="Consumer Discretionary"/>
    <s v="Restaurants"/>
    <s v="Newport Beach, California"/>
    <d v="2011-04-28T00:00:00"/>
    <n v="1058090"/>
    <m/>
  </r>
  <r>
    <d v="2019-04-16T00:00:00"/>
    <s v="CMG"/>
    <s v="sell"/>
    <n v="1400"/>
    <n v="14"/>
    <s v="2019-04-16"/>
    <n v="716.65002400000003"/>
    <n v="716.65002400000003"/>
    <n v="704.76000999999997"/>
    <n v="706.47997999999995"/>
    <n v="706.47997999999995"/>
    <n v="444300"/>
    <s v="CMG"/>
    <x v="16"/>
    <s v="&gt;=$100.00"/>
    <n v="100"/>
    <n v="0.125"/>
    <n v="175"/>
    <n v="989071.97199999995"/>
    <s v="CMG"/>
    <s v="Chipotle Mexican Grill"/>
    <s v="Consumer Discretionary"/>
    <s v="Restaurants"/>
    <s v="Newport Beach, California"/>
    <d v="2011-04-28T00:00:00"/>
    <n v="1058090"/>
    <m/>
  </r>
  <r>
    <d v="2019-05-07T00:00:00"/>
    <s v="CMG"/>
    <s v="buy"/>
    <n v="600"/>
    <n v="12"/>
    <s v="2019-05-07"/>
    <n v="716.63000499999998"/>
    <n v="721.419983"/>
    <n v="702.09997599999997"/>
    <n v="706.52002000000005"/>
    <n v="706.52002000000005"/>
    <n v="463100"/>
    <s v="CMG"/>
    <x v="11"/>
    <s v="&gt;=$100.00"/>
    <n v="100"/>
    <n v="0.125"/>
    <n v="75"/>
    <n v="423912.01199999999"/>
    <s v="CMG"/>
    <s v="Chipotle Mexican Grill"/>
    <s v="Consumer Discretionary"/>
    <s v="Restaurants"/>
    <s v="Newport Beach, California"/>
    <d v="2011-04-28T00:00:00"/>
    <n v="1058090"/>
    <m/>
  </r>
  <r>
    <d v="2019-04-11T00:00:00"/>
    <s v="CMG"/>
    <s v="sell"/>
    <n v="900"/>
    <n v="8"/>
    <s v="2019-04-11"/>
    <n v="711.84002699999996"/>
    <n v="713.02002000000005"/>
    <n v="705.17999299999997"/>
    <n v="707.53002900000001"/>
    <n v="707.53002900000001"/>
    <n v="781800"/>
    <s v="CMG"/>
    <x v="4"/>
    <s v="&gt;=$100.00"/>
    <n v="100"/>
    <n v="0.125"/>
    <n v="112.5"/>
    <n v="636777.02610000002"/>
    <s v="CMG"/>
    <s v="Chipotle Mexican Grill"/>
    <s v="Consumer Discretionary"/>
    <s v="Restaurants"/>
    <s v="Newport Beach, California"/>
    <d v="2011-04-28T00:00:00"/>
    <n v="1058090"/>
    <m/>
  </r>
  <r>
    <d v="2019-05-02T00:00:00"/>
    <s v="CMG"/>
    <s v="buy"/>
    <n v="500"/>
    <n v="3"/>
    <s v="2019-05-02"/>
    <n v="687.40002400000003"/>
    <n v="708.85998500000005"/>
    <n v="686.15002400000003"/>
    <n v="707.86999500000002"/>
    <n v="707.86999500000002"/>
    <n v="623400"/>
    <s v="CMG"/>
    <x v="3"/>
    <s v="&gt;=$100.00"/>
    <n v="100"/>
    <n v="0.125"/>
    <n v="62.5"/>
    <n v="353934.9975"/>
    <s v="CMG"/>
    <s v="Chipotle Mexican Grill"/>
    <s v="Consumer Discretionary"/>
    <s v="Restaurants"/>
    <s v="Newport Beach, California"/>
    <d v="2011-04-28T00:00:00"/>
    <n v="1058090"/>
    <m/>
  </r>
  <r>
    <d v="2019-04-05T00:00:00"/>
    <s v="CMG"/>
    <s v="buy"/>
    <n v="2500"/>
    <n v="18"/>
    <s v="2019-04-05"/>
    <n v="703.45001200000002"/>
    <n v="709.67999299999997"/>
    <n v="701.080017"/>
    <n v="708.36999500000002"/>
    <n v="708.36999500000002"/>
    <n v="791100"/>
    <s v="CMG"/>
    <x v="18"/>
    <s v="&gt;=$100.00"/>
    <n v="100"/>
    <n v="0.125"/>
    <n v="312.5"/>
    <n v="1770924.9875"/>
    <s v="CMG"/>
    <s v="Chipotle Mexican Grill"/>
    <s v="Consumer Discretionary"/>
    <s v="Restaurants"/>
    <s v="Newport Beach, California"/>
    <d v="2011-04-28T00:00:00"/>
    <n v="1058090"/>
    <m/>
  </r>
  <r>
    <d v="2019-05-16T00:00:00"/>
    <s v="CMG"/>
    <s v="buy"/>
    <n v="900"/>
    <n v="10"/>
    <s v="2019-05-16"/>
    <n v="708.07000700000003"/>
    <n v="719.14001499999995"/>
    <n v="705.11999500000002"/>
    <n v="708.92999299999997"/>
    <n v="708.92999299999997"/>
    <n v="422400"/>
    <s v="CMG"/>
    <x v="2"/>
    <s v="&gt;=$100.00"/>
    <n v="100"/>
    <n v="0.125"/>
    <n v="112.5"/>
    <n v="638036.99369999999"/>
    <s v="CMG"/>
    <s v="Chipotle Mexican Grill"/>
    <s v="Consumer Discretionary"/>
    <s v="Restaurants"/>
    <s v="Newport Beach, California"/>
    <d v="2011-04-28T00:00:00"/>
    <n v="1058090"/>
    <m/>
  </r>
  <r>
    <d v="2019-05-03T00:00:00"/>
    <s v="CMG"/>
    <s v="sell"/>
    <n v="2000"/>
    <n v="20"/>
    <s v="2019-05-03"/>
    <n v="707.57000700000003"/>
    <n v="710.92999299999997"/>
    <n v="703.419983"/>
    <n v="709.52002000000005"/>
    <n v="709.52002000000005"/>
    <n v="436300"/>
    <s v="CMG"/>
    <x v="15"/>
    <s v="&gt;=$100.00"/>
    <n v="100"/>
    <n v="0.125"/>
    <n v="250"/>
    <n v="1419040.04"/>
    <s v="CMG"/>
    <s v="Chipotle Mexican Grill"/>
    <s v="Consumer Discretionary"/>
    <s v="Restaurants"/>
    <s v="Newport Beach, California"/>
    <d v="2011-04-28T00:00:00"/>
    <n v="1058090"/>
    <m/>
  </r>
  <r>
    <d v="2019-05-03T00:00:00"/>
    <s v="CMG"/>
    <s v="buy"/>
    <n v="1000"/>
    <n v="12"/>
    <s v="2019-05-03"/>
    <n v="707.57000700000003"/>
    <n v="710.92999299999997"/>
    <n v="703.419983"/>
    <n v="709.52002000000005"/>
    <n v="709.52002000000005"/>
    <n v="436300"/>
    <s v="CMG"/>
    <x v="11"/>
    <s v="&gt;=$100.00"/>
    <n v="100"/>
    <n v="0.125"/>
    <n v="125"/>
    <n v="709520.02"/>
    <s v="CMG"/>
    <s v="Chipotle Mexican Grill"/>
    <s v="Consumer Discretionary"/>
    <s v="Restaurants"/>
    <s v="Newport Beach, California"/>
    <d v="2011-04-28T00:00:00"/>
    <n v="1058090"/>
    <m/>
  </r>
  <r>
    <d v="2019-05-08T00:00:00"/>
    <s v="CMG"/>
    <s v="sell"/>
    <n v="100"/>
    <n v="2"/>
    <s v="2019-05-08"/>
    <n v="706.38000499999998"/>
    <n v="713.85998500000005"/>
    <n v="701.54998799999998"/>
    <n v="709.57000700000003"/>
    <n v="709.57000700000003"/>
    <n v="475300"/>
    <s v="CMG"/>
    <x v="10"/>
    <s v="&gt;=$100.00"/>
    <n v="100"/>
    <n v="0.125"/>
    <n v="12.5"/>
    <n v="70957.000700000004"/>
    <s v="CMG"/>
    <s v="Chipotle Mexican Grill"/>
    <s v="Consumer Discretionary"/>
    <s v="Restaurants"/>
    <s v="Newport Beach, California"/>
    <d v="2011-04-28T00:00:00"/>
    <n v="1058090"/>
    <m/>
  </r>
  <r>
    <d v="2019-05-08T00:00:00"/>
    <s v="CMG"/>
    <s v="sell"/>
    <n v="1300"/>
    <n v="14"/>
    <s v="2019-05-08"/>
    <n v="706.38000499999998"/>
    <n v="713.85998500000005"/>
    <n v="701.54998799999998"/>
    <n v="709.57000700000003"/>
    <n v="709.57000700000003"/>
    <n v="475300"/>
    <s v="CMG"/>
    <x v="16"/>
    <s v="&gt;=$100.00"/>
    <n v="100"/>
    <n v="0.125"/>
    <n v="162.5"/>
    <n v="922441.00910000002"/>
    <s v="CMG"/>
    <s v="Chipotle Mexican Grill"/>
    <s v="Consumer Discretionary"/>
    <s v="Restaurants"/>
    <s v="Newport Beach, California"/>
    <d v="2011-04-28T00:00:00"/>
    <n v="1058090"/>
    <m/>
  </r>
  <r>
    <d v="2019-04-24T00:00:00"/>
    <s v="CMG"/>
    <s v="sell"/>
    <n v="1600"/>
    <n v="19"/>
    <s v="2019-04-24"/>
    <n v="705.96002199999998"/>
    <n v="714.28997800000002"/>
    <n v="698.78997800000002"/>
    <n v="709.75"/>
    <n v="709.75"/>
    <n v="1184600"/>
    <s v="CMG"/>
    <x v="0"/>
    <s v="&gt;=$100.00"/>
    <n v="100"/>
    <n v="0.125"/>
    <n v="200"/>
    <n v="1135600"/>
    <s v="CMG"/>
    <s v="Chipotle Mexican Grill"/>
    <s v="Consumer Discretionary"/>
    <s v="Restaurants"/>
    <s v="Newport Beach, California"/>
    <d v="2011-04-28T00:00:00"/>
    <n v="1058090"/>
    <m/>
  </r>
  <r>
    <d v="2019-04-24T00:00:00"/>
    <s v="CMG"/>
    <s v="sell"/>
    <n v="1000"/>
    <n v="6"/>
    <s v="2019-04-24"/>
    <n v="705.96002199999998"/>
    <n v="714.28997800000002"/>
    <n v="698.78997800000002"/>
    <n v="709.75"/>
    <n v="709.75"/>
    <n v="1184600"/>
    <s v="CMG"/>
    <x v="5"/>
    <s v="&gt;=$100.00"/>
    <n v="100"/>
    <n v="0.125"/>
    <n v="125"/>
    <n v="709750"/>
    <s v="CMG"/>
    <s v="Chipotle Mexican Grill"/>
    <s v="Consumer Discretionary"/>
    <s v="Restaurants"/>
    <s v="Newport Beach, California"/>
    <d v="2011-04-28T00:00:00"/>
    <n v="1058090"/>
    <m/>
  </r>
  <r>
    <d v="2019-06-07T00:00:00"/>
    <s v="CMG"/>
    <s v="buy"/>
    <n v="2500"/>
    <n v="19"/>
    <s v="2019-06-07"/>
    <n v="698"/>
    <n v="714.419983"/>
    <n v="697.84997599999997"/>
    <n v="709.86999500000002"/>
    <n v="709.86999500000002"/>
    <n v="595900"/>
    <s v="CMG"/>
    <x v="0"/>
    <s v="&gt;=$100.00"/>
    <n v="100"/>
    <n v="0.125"/>
    <n v="312.5"/>
    <n v="1774674.9875"/>
    <s v="CMG"/>
    <s v="Chipotle Mexican Grill"/>
    <s v="Consumer Discretionary"/>
    <s v="Restaurants"/>
    <s v="Newport Beach, California"/>
    <d v="2011-04-28T00:00:00"/>
    <n v="1058090"/>
    <m/>
  </r>
  <r>
    <d v="2019-06-07T00:00:00"/>
    <s v="CMG"/>
    <s v="buy"/>
    <n v="300"/>
    <n v="4"/>
    <s v="2019-06-07"/>
    <n v="698"/>
    <n v="714.419983"/>
    <n v="697.84997599999997"/>
    <n v="709.86999500000002"/>
    <n v="709.86999500000002"/>
    <n v="595900"/>
    <s v="CMG"/>
    <x v="14"/>
    <s v="&gt;=$100.00"/>
    <n v="100"/>
    <n v="0.125"/>
    <n v="37.5"/>
    <n v="212960.99849999999"/>
    <s v="CMG"/>
    <s v="Chipotle Mexican Grill"/>
    <s v="Consumer Discretionary"/>
    <s v="Restaurants"/>
    <s v="Newport Beach, California"/>
    <d v="2011-04-28T00:00:00"/>
    <n v="1058090"/>
    <m/>
  </r>
  <r>
    <d v="2019-04-09T00:00:00"/>
    <s v="CMG"/>
    <s v="buy"/>
    <n v="200"/>
    <n v="5"/>
    <s v="2019-04-09"/>
    <n v="713.080017"/>
    <n v="721.21002199999998"/>
    <n v="709.89001499999995"/>
    <n v="710.669983"/>
    <n v="710.669983"/>
    <n v="507400"/>
    <s v="CMG"/>
    <x v="12"/>
    <s v="&gt;=$100.00"/>
    <n v="100"/>
    <n v="0.125"/>
    <n v="25"/>
    <n v="142133.99660000001"/>
    <s v="CMG"/>
    <s v="Chipotle Mexican Grill"/>
    <s v="Consumer Discretionary"/>
    <s v="Restaurants"/>
    <s v="Newport Beach, California"/>
    <d v="2011-04-28T00:00:00"/>
    <n v="1058090"/>
    <m/>
  </r>
  <r>
    <d v="2019-04-09T00:00:00"/>
    <s v="CMG"/>
    <s v="sell"/>
    <n v="1600"/>
    <n v="15"/>
    <s v="2019-04-09"/>
    <n v="713.080017"/>
    <n v="721.21002199999998"/>
    <n v="709.89001499999995"/>
    <n v="710.669983"/>
    <n v="710.669983"/>
    <n v="507400"/>
    <s v="CMG"/>
    <x v="9"/>
    <s v="&gt;=$100.00"/>
    <n v="100"/>
    <n v="0.125"/>
    <n v="200"/>
    <n v="1137071.9728000001"/>
    <s v="CMG"/>
    <s v="Chipotle Mexican Grill"/>
    <s v="Consumer Discretionary"/>
    <s v="Restaurants"/>
    <s v="Newport Beach, California"/>
    <d v="2011-04-28T00:00:00"/>
    <n v="1058090"/>
    <m/>
  </r>
  <r>
    <d v="2019-04-09T00:00:00"/>
    <s v="CMG"/>
    <s v="sell"/>
    <n v="600"/>
    <n v="9"/>
    <s v="2019-04-09"/>
    <n v="713.080017"/>
    <n v="721.21002199999998"/>
    <n v="709.89001499999995"/>
    <n v="710.669983"/>
    <n v="710.669983"/>
    <n v="507400"/>
    <s v="CMG"/>
    <x v="6"/>
    <s v="&gt;=$100.00"/>
    <n v="100"/>
    <n v="0.125"/>
    <n v="75"/>
    <n v="426401.98979999998"/>
    <s v="CMG"/>
    <s v="Chipotle Mexican Grill"/>
    <s v="Consumer Discretionary"/>
    <s v="Restaurants"/>
    <s v="Newport Beach, California"/>
    <d v="2011-04-28T00:00:00"/>
    <n v="1058090"/>
    <m/>
  </r>
  <r>
    <d v="2019-04-09T00:00:00"/>
    <s v="CMG"/>
    <s v="sell"/>
    <n v="2200"/>
    <n v="19"/>
    <s v="2019-04-09"/>
    <n v="713.080017"/>
    <n v="721.21002199999998"/>
    <n v="709.89001499999995"/>
    <n v="710.669983"/>
    <n v="710.669983"/>
    <n v="507400"/>
    <s v="CMG"/>
    <x v="0"/>
    <s v="&gt;=$100.00"/>
    <n v="100"/>
    <n v="0.125"/>
    <n v="275"/>
    <n v="1563473.9626"/>
    <s v="CMG"/>
    <s v="Chipotle Mexican Grill"/>
    <s v="Consumer Discretionary"/>
    <s v="Restaurants"/>
    <s v="Newport Beach, California"/>
    <d v="2011-04-28T00:00:00"/>
    <n v="1058090"/>
    <m/>
  </r>
  <r>
    <d v="2019-04-09T00:00:00"/>
    <s v="CMG"/>
    <s v="sell"/>
    <n v="3300"/>
    <n v="20"/>
    <s v="2019-04-09"/>
    <n v="713.080017"/>
    <n v="721.21002199999998"/>
    <n v="709.89001499999995"/>
    <n v="710.669983"/>
    <n v="710.669983"/>
    <n v="507400"/>
    <s v="CMG"/>
    <x v="15"/>
    <s v="&gt;=$100.00"/>
    <n v="100"/>
    <n v="0.125"/>
    <n v="412.5"/>
    <n v="2345210.9438999998"/>
    <s v="CMG"/>
    <s v="Chipotle Mexican Grill"/>
    <s v="Consumer Discretionary"/>
    <s v="Restaurants"/>
    <s v="Newport Beach, California"/>
    <d v="2011-04-28T00:00:00"/>
    <n v="1058090"/>
    <m/>
  </r>
  <r>
    <d v="2019-04-15T00:00:00"/>
    <s v="CMG"/>
    <s v="sell"/>
    <n v="1900"/>
    <n v="17"/>
    <s v="2019-04-15"/>
    <n v="712.19000200000005"/>
    <n v="714.48999000000003"/>
    <n v="708.34997599999997"/>
    <n v="712.27002000000005"/>
    <n v="712.27002000000005"/>
    <n v="271800"/>
    <s v="CMG"/>
    <x v="17"/>
    <s v="&gt;=$100.00"/>
    <n v="100"/>
    <n v="0.125"/>
    <n v="237.5"/>
    <n v="1353313.0379999999"/>
    <s v="CMG"/>
    <s v="Chipotle Mexican Grill"/>
    <s v="Consumer Discretionary"/>
    <s v="Restaurants"/>
    <s v="Newport Beach, California"/>
    <d v="2011-04-28T00:00:00"/>
    <n v="1058090"/>
    <m/>
  </r>
  <r>
    <d v="2019-04-08T00:00:00"/>
    <s v="CMG"/>
    <s v="sell"/>
    <n v="200"/>
    <n v="5"/>
    <s v="2019-04-08"/>
    <n v="708"/>
    <n v="716.48999000000003"/>
    <n v="707.84997599999997"/>
    <n v="714.67999299999997"/>
    <n v="714.67999299999997"/>
    <n v="557600"/>
    <s v="CMG"/>
    <x v="12"/>
    <s v="&gt;=$100.00"/>
    <n v="100"/>
    <n v="0.125"/>
    <n v="25"/>
    <n v="142935.99859999999"/>
    <s v="CMG"/>
    <s v="Chipotle Mexican Grill"/>
    <s v="Consumer Discretionary"/>
    <s v="Restaurants"/>
    <s v="Newport Beach, California"/>
    <d v="2011-04-28T00:00:00"/>
    <n v="1058090"/>
    <m/>
  </r>
  <r>
    <d v="2019-05-21T00:00:00"/>
    <s v="CMG"/>
    <s v="sell"/>
    <n v="500"/>
    <n v="11"/>
    <s v="2019-05-21"/>
    <n v="721.55999799999995"/>
    <n v="723"/>
    <n v="714.98999000000003"/>
    <n v="715"/>
    <n v="715"/>
    <n v="441500"/>
    <s v="CMG"/>
    <x v="1"/>
    <s v="&gt;=$100.00"/>
    <n v="100"/>
    <n v="0.125"/>
    <n v="62.5"/>
    <n v="357500"/>
    <s v="CMG"/>
    <s v="Chipotle Mexican Grill"/>
    <s v="Consumer Discretionary"/>
    <s v="Restaurants"/>
    <s v="Newport Beach, California"/>
    <d v="2011-04-28T00:00:00"/>
    <n v="1058090"/>
    <m/>
  </r>
  <r>
    <d v="2019-05-21T00:00:00"/>
    <s v="CMG"/>
    <s v="sell"/>
    <n v="1200"/>
    <n v="13"/>
    <s v="2019-05-21"/>
    <n v="721.55999799999995"/>
    <n v="723"/>
    <n v="714.98999000000003"/>
    <n v="715"/>
    <n v="715"/>
    <n v="441500"/>
    <s v="CMG"/>
    <x v="13"/>
    <s v="&gt;=$100.00"/>
    <n v="100"/>
    <n v="0.125"/>
    <n v="150"/>
    <n v="858000"/>
    <s v="CMG"/>
    <s v="Chipotle Mexican Grill"/>
    <s v="Consumer Discretionary"/>
    <s v="Restaurants"/>
    <s v="Newport Beach, California"/>
    <d v="2011-04-28T00:00:00"/>
    <n v="1058090"/>
    <m/>
  </r>
  <r>
    <d v="2019-05-17T00:00:00"/>
    <s v="CMG"/>
    <s v="sell"/>
    <n v="100"/>
    <n v="5"/>
    <s v="2019-05-17"/>
    <n v="705"/>
    <n v="718.96002199999998"/>
    <n v="705"/>
    <n v="715.90997300000004"/>
    <n v="715.90997300000004"/>
    <n v="538400"/>
    <s v="CMG"/>
    <x v="12"/>
    <s v="&gt;=$100.00"/>
    <n v="100"/>
    <n v="0.125"/>
    <n v="12.5"/>
    <n v="71590.997300000003"/>
    <s v="CMG"/>
    <s v="Chipotle Mexican Grill"/>
    <s v="Consumer Discretionary"/>
    <s v="Restaurants"/>
    <s v="Newport Beach, California"/>
    <d v="2011-04-28T00:00:00"/>
    <n v="1058090"/>
    <m/>
  </r>
  <r>
    <d v="2019-05-17T00:00:00"/>
    <s v="CMG"/>
    <s v="buy"/>
    <n v="1300"/>
    <n v="17"/>
    <s v="2019-05-17"/>
    <n v="705"/>
    <n v="718.96002199999998"/>
    <n v="705"/>
    <n v="715.90997300000004"/>
    <n v="715.90997300000004"/>
    <n v="538400"/>
    <s v="CMG"/>
    <x v="17"/>
    <s v="&gt;=$100.00"/>
    <n v="100"/>
    <n v="0.125"/>
    <n v="162.5"/>
    <n v="930682.96490000002"/>
    <s v="CMG"/>
    <s v="Chipotle Mexican Grill"/>
    <s v="Consumer Discretionary"/>
    <s v="Restaurants"/>
    <s v="Newport Beach, California"/>
    <d v="2011-04-28T00:00:00"/>
    <n v="1058090"/>
    <m/>
  </r>
  <r>
    <d v="2019-05-06T00:00:00"/>
    <s v="CMG"/>
    <s v="buy"/>
    <n v="1400"/>
    <n v="18"/>
    <s v="2019-05-06"/>
    <n v="703.22997999999995"/>
    <n v="720"/>
    <n v="702.90002400000003"/>
    <n v="716.669983"/>
    <n v="716.669983"/>
    <n v="518000"/>
    <s v="CMG"/>
    <x v="18"/>
    <s v="&gt;=$100.00"/>
    <n v="100"/>
    <n v="0.125"/>
    <n v="175"/>
    <n v="1003337.9762"/>
    <s v="CMG"/>
    <s v="Chipotle Mexican Grill"/>
    <s v="Consumer Discretionary"/>
    <s v="Restaurants"/>
    <s v="Newport Beach, California"/>
    <d v="2011-04-28T00:00:00"/>
    <n v="1058090"/>
    <m/>
  </r>
  <r>
    <d v="2019-05-06T00:00:00"/>
    <s v="CMG"/>
    <s v="buy"/>
    <n v="1100"/>
    <n v="7"/>
    <s v="2019-05-06"/>
    <n v="703.22997999999995"/>
    <n v="720"/>
    <n v="702.90002400000003"/>
    <n v="716.669983"/>
    <n v="716.669983"/>
    <n v="518000"/>
    <s v="CMG"/>
    <x v="7"/>
    <s v="&gt;=$100.00"/>
    <n v="100"/>
    <n v="0.125"/>
    <n v="137.5"/>
    <n v="788336.98129999998"/>
    <s v="CMG"/>
    <s v="Chipotle Mexican Grill"/>
    <s v="Consumer Discretionary"/>
    <s v="Restaurants"/>
    <s v="Newport Beach, California"/>
    <d v="2011-04-28T00:00:00"/>
    <n v="1058090"/>
    <m/>
  </r>
  <r>
    <d v="2019-05-20T00:00:00"/>
    <s v="CMG"/>
    <s v="sell"/>
    <n v="700"/>
    <n v="19"/>
    <s v="2019-05-20"/>
    <n v="717"/>
    <n v="727"/>
    <n v="715.02002000000005"/>
    <n v="718"/>
    <n v="718"/>
    <n v="473700"/>
    <s v="CMG"/>
    <x v="0"/>
    <s v="&gt;=$100.00"/>
    <n v="100"/>
    <n v="0.125"/>
    <n v="87.5"/>
    <n v="502600"/>
    <s v="CMG"/>
    <s v="Chipotle Mexican Grill"/>
    <s v="Consumer Discretionary"/>
    <s v="Restaurants"/>
    <s v="Newport Beach, California"/>
    <d v="2011-04-28T00:00:00"/>
    <n v="1058090"/>
    <m/>
  </r>
  <r>
    <d v="2019-05-20T00:00:00"/>
    <s v="CMG"/>
    <s v="sell"/>
    <n v="1000"/>
    <n v="6"/>
    <s v="2019-05-20"/>
    <n v="717"/>
    <n v="727"/>
    <n v="715.02002000000005"/>
    <n v="718"/>
    <n v="718"/>
    <n v="473700"/>
    <s v="CMG"/>
    <x v="5"/>
    <s v="&gt;=$100.00"/>
    <n v="100"/>
    <n v="0.125"/>
    <n v="125"/>
    <n v="718000"/>
    <s v="CMG"/>
    <s v="Chipotle Mexican Grill"/>
    <s v="Consumer Discretionary"/>
    <s v="Restaurants"/>
    <s v="Newport Beach, California"/>
    <d v="2011-04-28T00:00:00"/>
    <n v="1058090"/>
    <m/>
  </r>
  <r>
    <d v="2019-04-10T00:00:00"/>
    <s v="CMG"/>
    <s v="buy"/>
    <n v="800"/>
    <n v="15"/>
    <s v="2019-04-10"/>
    <n v="711"/>
    <n v="719.44000200000005"/>
    <n v="711"/>
    <n v="718.84997599999997"/>
    <n v="718.84997599999997"/>
    <n v="460500"/>
    <s v="CMG"/>
    <x v="9"/>
    <s v="&gt;=$100.00"/>
    <n v="100"/>
    <n v="0.125"/>
    <n v="100"/>
    <n v="575079.98080000002"/>
    <s v="CMG"/>
    <s v="Chipotle Mexican Grill"/>
    <s v="Consumer Discretionary"/>
    <s v="Restaurants"/>
    <s v="Newport Beach, California"/>
    <d v="2011-04-28T00:00:00"/>
    <n v="1058090"/>
    <m/>
  </r>
  <r>
    <d v="2019-06-10T00:00:00"/>
    <s v="CMG"/>
    <s v="sell"/>
    <n v="2000"/>
    <n v="16"/>
    <s v="2019-06-10"/>
    <n v="716.70001200000002"/>
    <n v="730"/>
    <n v="714.84997599999997"/>
    <n v="720.52002000000005"/>
    <n v="720.52002000000005"/>
    <n v="540800"/>
    <s v="CMG"/>
    <x v="8"/>
    <s v="&gt;=$100.00"/>
    <n v="100"/>
    <n v="0.125"/>
    <n v="250"/>
    <n v="1441040.04"/>
    <s v="CMG"/>
    <s v="Chipotle Mexican Grill"/>
    <s v="Consumer Discretionary"/>
    <s v="Restaurants"/>
    <s v="Newport Beach, California"/>
    <d v="2011-04-28T00:00:00"/>
    <n v="1058090"/>
    <m/>
  </r>
  <r>
    <d v="2019-06-10T00:00:00"/>
    <s v="CMG"/>
    <s v="buy"/>
    <n v="300"/>
    <n v="3"/>
    <s v="2019-06-10"/>
    <n v="716.70001200000002"/>
    <n v="730"/>
    <n v="714.84997599999997"/>
    <n v="720.52002000000005"/>
    <n v="720.52002000000005"/>
    <n v="540800"/>
    <s v="CMG"/>
    <x v="3"/>
    <s v="&gt;=$100.00"/>
    <n v="100"/>
    <n v="0.125"/>
    <n v="37.5"/>
    <n v="216156.00599999999"/>
    <s v="CMG"/>
    <s v="Chipotle Mexican Grill"/>
    <s v="Consumer Discretionary"/>
    <s v="Restaurants"/>
    <s v="Newport Beach, California"/>
    <d v="2011-04-28T00:00:00"/>
    <n v="1058090"/>
    <m/>
  </r>
  <r>
    <d v="2019-06-10T00:00:00"/>
    <s v="CMG"/>
    <s v="buy"/>
    <n v="100"/>
    <n v="5"/>
    <s v="2019-06-10"/>
    <n v="716.70001200000002"/>
    <n v="730"/>
    <n v="714.84997599999997"/>
    <n v="720.52002000000005"/>
    <n v="720.52002000000005"/>
    <n v="540800"/>
    <s v="CMG"/>
    <x v="12"/>
    <s v="&gt;=$100.00"/>
    <n v="100"/>
    <n v="0.125"/>
    <n v="12.5"/>
    <n v="72052.002000000008"/>
    <s v="CMG"/>
    <s v="Chipotle Mexican Grill"/>
    <s v="Consumer Discretionary"/>
    <s v="Restaurants"/>
    <s v="Newport Beach, California"/>
    <d v="2011-04-28T00:00:00"/>
    <n v="1058090"/>
    <m/>
  </r>
  <r>
    <d v="2019-06-27T00:00:00"/>
    <s v="CMG"/>
    <s v="buy"/>
    <n v="1400"/>
    <n v="18"/>
    <s v="2019-06-27"/>
    <n v="730.29998799999998"/>
    <n v="730.29998799999998"/>
    <n v="720.70001200000002"/>
    <n v="724.11999500000002"/>
    <n v="724.11999500000002"/>
    <n v="409000"/>
    <s v="CMG"/>
    <x v="18"/>
    <s v="&gt;=$100.00"/>
    <n v="100"/>
    <n v="0.125"/>
    <n v="175"/>
    <n v="1013767.993"/>
    <s v="CMG"/>
    <s v="Chipotle Mexican Grill"/>
    <s v="Consumer Discretionary"/>
    <s v="Restaurants"/>
    <s v="Newport Beach, California"/>
    <d v="2011-04-28T00:00:00"/>
    <n v="1058090"/>
    <m/>
  </r>
  <r>
    <d v="2019-06-27T00:00:00"/>
    <s v="CMG"/>
    <s v="buy"/>
    <n v="1300"/>
    <n v="11"/>
    <s v="2019-06-27"/>
    <n v="730.29998799999998"/>
    <n v="730.29998799999998"/>
    <n v="720.70001200000002"/>
    <n v="724.11999500000002"/>
    <n v="724.11999500000002"/>
    <n v="409000"/>
    <s v="CMG"/>
    <x v="1"/>
    <s v="&gt;=$100.00"/>
    <n v="100"/>
    <n v="0.125"/>
    <n v="162.5"/>
    <n v="941355.99349999998"/>
    <s v="CMG"/>
    <s v="Chipotle Mexican Grill"/>
    <s v="Consumer Discretionary"/>
    <s v="Restaurants"/>
    <s v="Newport Beach, California"/>
    <d v="2011-04-28T00:00:00"/>
    <n v="1058090"/>
    <m/>
  </r>
  <r>
    <d v="2019-06-24T00:00:00"/>
    <s v="CMG"/>
    <s v="sell"/>
    <n v="1500"/>
    <n v="12"/>
    <s v="2019-06-24"/>
    <n v="726.77002000000005"/>
    <n v="731"/>
    <n v="720.32000700000003"/>
    <n v="724.13000499999998"/>
    <n v="724.13000499999998"/>
    <n v="378300"/>
    <s v="CMG"/>
    <x v="11"/>
    <s v="&gt;=$100.00"/>
    <n v="100"/>
    <n v="0.125"/>
    <n v="187.5"/>
    <n v="1086195.0075000001"/>
    <s v="CMG"/>
    <s v="Chipotle Mexican Grill"/>
    <s v="Consumer Discretionary"/>
    <s v="Restaurants"/>
    <s v="Newport Beach, California"/>
    <d v="2011-04-28T00:00:00"/>
    <n v="1058090"/>
    <m/>
  </r>
  <r>
    <d v="2019-06-26T00:00:00"/>
    <s v="CMG"/>
    <s v="buy"/>
    <n v="100"/>
    <n v="1"/>
    <s v="2019-06-26"/>
    <n v="735.09997599999997"/>
    <n v="737.830017"/>
    <n v="723.53002900000001"/>
    <n v="727.48999000000003"/>
    <n v="727.48999000000003"/>
    <n v="288200"/>
    <s v="CMG"/>
    <x v="19"/>
    <s v="&gt;=$100.00"/>
    <n v="100"/>
    <n v="0.125"/>
    <n v="12.5"/>
    <n v="72748.999000000011"/>
    <s v="CMG"/>
    <s v="Chipotle Mexican Grill"/>
    <s v="Consumer Discretionary"/>
    <s v="Restaurants"/>
    <s v="Newport Beach, California"/>
    <d v="2011-04-28T00:00:00"/>
    <n v="1058090"/>
    <m/>
  </r>
  <r>
    <d v="2019-06-11T00:00:00"/>
    <s v="CMG"/>
    <s v="sell"/>
    <n v="1500"/>
    <n v="15"/>
    <s v="2019-06-11"/>
    <n v="720.51000999999997"/>
    <n v="730.40997300000004"/>
    <n v="718.01000999999997"/>
    <n v="729.23999000000003"/>
    <n v="729.23999000000003"/>
    <n v="476700"/>
    <s v="CMG"/>
    <x v="9"/>
    <s v="&gt;=$100.00"/>
    <n v="100"/>
    <n v="0.125"/>
    <n v="187.5"/>
    <n v="1093859.9850000001"/>
    <s v="CMG"/>
    <s v="Chipotle Mexican Grill"/>
    <s v="Consumer Discretionary"/>
    <s v="Restaurants"/>
    <s v="Newport Beach, California"/>
    <d v="2011-04-28T00:00:00"/>
    <n v="1058090"/>
    <m/>
  </r>
  <r>
    <d v="2019-06-11T00:00:00"/>
    <s v="CMG"/>
    <s v="sell"/>
    <n v="500"/>
    <n v="7"/>
    <s v="2019-06-11"/>
    <n v="720.51000999999997"/>
    <n v="730.40997300000004"/>
    <n v="718.01000999999997"/>
    <n v="729.23999000000003"/>
    <n v="729.23999000000003"/>
    <n v="476700"/>
    <s v="CMG"/>
    <x v="7"/>
    <s v="&gt;=$100.00"/>
    <n v="100"/>
    <n v="0.125"/>
    <n v="62.5"/>
    <n v="364619.995"/>
    <s v="CMG"/>
    <s v="Chipotle Mexican Grill"/>
    <s v="Consumer Discretionary"/>
    <s v="Restaurants"/>
    <s v="Newport Beach, California"/>
    <d v="2011-04-28T00:00:00"/>
    <n v="1058090"/>
    <m/>
  </r>
  <r>
    <d v="2019-06-11T00:00:00"/>
    <s v="CMG"/>
    <s v="sell"/>
    <n v="1200"/>
    <n v="6"/>
    <s v="2019-06-11"/>
    <n v="720.51000999999997"/>
    <n v="730.40997300000004"/>
    <n v="718.01000999999997"/>
    <n v="729.23999000000003"/>
    <n v="729.23999000000003"/>
    <n v="476700"/>
    <s v="CMG"/>
    <x v="5"/>
    <s v="&gt;=$100.00"/>
    <n v="100"/>
    <n v="0.125"/>
    <n v="150"/>
    <n v="875087.98800000001"/>
    <s v="CMG"/>
    <s v="Chipotle Mexican Grill"/>
    <s v="Consumer Discretionary"/>
    <s v="Restaurants"/>
    <s v="Newport Beach, California"/>
    <d v="2011-04-28T00:00:00"/>
    <n v="1058090"/>
    <m/>
  </r>
  <r>
    <d v="2019-06-17T00:00:00"/>
    <s v="CMG"/>
    <s v="buy"/>
    <n v="2000"/>
    <n v="20"/>
    <s v="2019-06-17"/>
    <n v="743"/>
    <n v="749.22997999999995"/>
    <n v="730.01000999999997"/>
    <n v="731.65002400000003"/>
    <n v="731.65002400000003"/>
    <n v="358300"/>
    <s v="CMG"/>
    <x v="15"/>
    <s v="&gt;=$100.00"/>
    <n v="100"/>
    <n v="0.125"/>
    <n v="250"/>
    <n v="1463300.048"/>
    <s v="CMG"/>
    <s v="Chipotle Mexican Grill"/>
    <s v="Consumer Discretionary"/>
    <s v="Restaurants"/>
    <s v="Newport Beach, California"/>
    <d v="2011-04-28T00:00:00"/>
    <n v="1058090"/>
    <m/>
  </r>
  <r>
    <d v="2019-06-17T00:00:00"/>
    <s v="CMG"/>
    <s v="sell"/>
    <n v="900"/>
    <n v="8"/>
    <s v="2019-06-17"/>
    <n v="743"/>
    <n v="749.22997999999995"/>
    <n v="730.01000999999997"/>
    <n v="731.65002400000003"/>
    <n v="731.65002400000003"/>
    <n v="358300"/>
    <s v="CMG"/>
    <x v="4"/>
    <s v="&gt;=$100.00"/>
    <n v="100"/>
    <n v="0.125"/>
    <n v="112.5"/>
    <n v="658485.02159999998"/>
    <s v="CMG"/>
    <s v="Chipotle Mexican Grill"/>
    <s v="Consumer Discretionary"/>
    <s v="Restaurants"/>
    <s v="Newport Beach, California"/>
    <d v="2011-04-28T00:00:00"/>
    <n v="1058090"/>
    <m/>
  </r>
  <r>
    <d v="2019-06-13T00:00:00"/>
    <s v="CMG"/>
    <s v="buy"/>
    <n v="1500"/>
    <n v="19"/>
    <s v="2019-06-13"/>
    <n v="741.84002699999996"/>
    <n v="749.25"/>
    <n v="728.65997300000004"/>
    <n v="732.28997800000002"/>
    <n v="732.28997800000002"/>
    <n v="417700"/>
    <s v="CMG"/>
    <x v="0"/>
    <s v="&gt;=$100.00"/>
    <n v="100"/>
    <n v="0.125"/>
    <n v="187.5"/>
    <n v="1098434.9669999999"/>
    <s v="CMG"/>
    <s v="Chipotle Mexican Grill"/>
    <s v="Consumer Discretionary"/>
    <s v="Restaurants"/>
    <s v="Newport Beach, California"/>
    <d v="2011-04-28T00:00:00"/>
    <n v="1058090"/>
    <m/>
  </r>
  <r>
    <d v="2019-06-18T00:00:00"/>
    <s v="CMG"/>
    <s v="buy"/>
    <n v="1900"/>
    <n v="17"/>
    <s v="2019-06-18"/>
    <n v="733.75"/>
    <n v="740"/>
    <n v="724.29998799999998"/>
    <n v="732.53997800000002"/>
    <n v="732.53997800000002"/>
    <n v="384800"/>
    <s v="CMG"/>
    <x v="17"/>
    <s v="&gt;=$100.00"/>
    <n v="100"/>
    <n v="0.125"/>
    <n v="237.5"/>
    <n v="1391825.9582"/>
    <s v="CMG"/>
    <s v="Chipotle Mexican Grill"/>
    <s v="Consumer Discretionary"/>
    <s v="Restaurants"/>
    <s v="Newport Beach, California"/>
    <d v="2011-04-28T00:00:00"/>
    <n v="1058090"/>
    <m/>
  </r>
  <r>
    <d v="2019-06-18T00:00:00"/>
    <s v="CMG"/>
    <s v="sell"/>
    <n v="2400"/>
    <n v="20"/>
    <s v="2019-06-18"/>
    <n v="733.75"/>
    <n v="740"/>
    <n v="724.29998799999998"/>
    <n v="732.53997800000002"/>
    <n v="732.53997800000002"/>
    <n v="384800"/>
    <s v="CMG"/>
    <x v="15"/>
    <s v="&gt;=$100.00"/>
    <n v="100"/>
    <n v="0.125"/>
    <n v="300"/>
    <n v="1758095.9472000001"/>
    <s v="CMG"/>
    <s v="Chipotle Mexican Grill"/>
    <s v="Consumer Discretionary"/>
    <s v="Restaurants"/>
    <s v="Newport Beach, California"/>
    <d v="2011-04-28T00:00:00"/>
    <n v="1058090"/>
    <m/>
  </r>
  <r>
    <d v="2019-06-28T00:00:00"/>
    <s v="CMG"/>
    <s v="sell"/>
    <n v="1100"/>
    <n v="12"/>
    <s v="2019-06-28"/>
    <n v="723.169983"/>
    <n v="732.88000499999998"/>
    <n v="720.57000700000003"/>
    <n v="732.88000499999998"/>
    <n v="732.88000499999998"/>
    <n v="487300"/>
    <s v="CMG"/>
    <x v="11"/>
    <s v="&gt;=$100.00"/>
    <n v="100"/>
    <n v="0.125"/>
    <n v="137.5"/>
    <n v="806168.00549999997"/>
    <s v="CMG"/>
    <s v="Chipotle Mexican Grill"/>
    <s v="Consumer Discretionary"/>
    <s v="Restaurants"/>
    <s v="Newport Beach, California"/>
    <d v="2011-04-28T00:00:00"/>
    <n v="1058090"/>
    <m/>
  </r>
  <r>
    <d v="2019-06-25T00:00:00"/>
    <s v="CMG"/>
    <s v="sell"/>
    <n v="1500"/>
    <n v="11"/>
    <s v="2019-06-25"/>
    <n v="733.94000200000005"/>
    <n v="739.96002199999998"/>
    <n v="727.73999000000003"/>
    <n v="733.21997099999999"/>
    <n v="733.21997099999999"/>
    <n v="461000"/>
    <s v="CMG"/>
    <x v="1"/>
    <s v="&gt;=$100.00"/>
    <n v="100"/>
    <n v="0.125"/>
    <n v="187.5"/>
    <n v="1099829.9565000001"/>
    <s v="CMG"/>
    <s v="Chipotle Mexican Grill"/>
    <s v="Consumer Discretionary"/>
    <s v="Restaurants"/>
    <s v="Newport Beach, California"/>
    <d v="2011-04-28T00:00:00"/>
    <n v="1058090"/>
    <m/>
  </r>
  <r>
    <d v="2019-06-19T00:00:00"/>
    <s v="CMG"/>
    <s v="buy"/>
    <n v="1000"/>
    <n v="10"/>
    <s v="2019-06-19"/>
    <n v="732.19000200000005"/>
    <n v="737.15997300000004"/>
    <n v="723.05999799999995"/>
    <n v="736.34997599999997"/>
    <n v="736.34997599999997"/>
    <n v="314300"/>
    <s v="CMG"/>
    <x v="2"/>
    <s v="&gt;=$100.00"/>
    <n v="100"/>
    <n v="0.125"/>
    <n v="125"/>
    <n v="736349.97600000002"/>
    <s v="CMG"/>
    <s v="Chipotle Mexican Grill"/>
    <s v="Consumer Discretionary"/>
    <s v="Restaurants"/>
    <s v="Newport Beach, California"/>
    <d v="2011-04-28T00:00:00"/>
    <n v="1058090"/>
    <m/>
  </r>
  <r>
    <d v="2019-06-12T00:00:00"/>
    <s v="CMG"/>
    <s v="sell"/>
    <n v="1200"/>
    <n v="14"/>
    <s v="2019-06-12"/>
    <n v="733.77002000000005"/>
    <n v="743.42999299999997"/>
    <n v="732.21997099999999"/>
    <n v="737.73999000000003"/>
    <n v="737.73999000000003"/>
    <n v="450900"/>
    <s v="CMG"/>
    <x v="16"/>
    <s v="&gt;=$100.00"/>
    <n v="100"/>
    <n v="0.125"/>
    <n v="150"/>
    <n v="885287.98800000001"/>
    <s v="CMG"/>
    <s v="Chipotle Mexican Grill"/>
    <s v="Consumer Discretionary"/>
    <s v="Restaurants"/>
    <s v="Newport Beach, California"/>
    <d v="2011-04-28T00:00:00"/>
    <n v="1058090"/>
    <m/>
  </r>
  <r>
    <d v="2019-06-12T00:00:00"/>
    <s v="CMG"/>
    <s v="buy"/>
    <n v="3400"/>
    <n v="20"/>
    <s v="2019-06-12"/>
    <n v="733.77002000000005"/>
    <n v="743.42999299999997"/>
    <n v="732.21997099999999"/>
    <n v="737.73999000000003"/>
    <n v="737.73999000000003"/>
    <n v="450900"/>
    <s v="CMG"/>
    <x v="15"/>
    <s v="&gt;=$100.00"/>
    <n v="100"/>
    <n v="0.125"/>
    <n v="425"/>
    <n v="2508315.966"/>
    <s v="CMG"/>
    <s v="Chipotle Mexican Grill"/>
    <s v="Consumer Discretionary"/>
    <s v="Restaurants"/>
    <s v="Newport Beach, California"/>
    <d v="2011-04-28T00:00:00"/>
    <n v="1058090"/>
    <m/>
  </r>
  <r>
    <d v="2019-06-20T00:00:00"/>
    <s v="CMG"/>
    <s v="sell"/>
    <n v="2400"/>
    <n v="19"/>
    <s v="2019-06-20"/>
    <n v="742"/>
    <n v="742.64001499999995"/>
    <n v="732.72997999999995"/>
    <n v="738.79998799999998"/>
    <n v="738.79998799999998"/>
    <n v="366600"/>
    <s v="CMG"/>
    <x v="0"/>
    <s v="&gt;=$100.00"/>
    <n v="100"/>
    <n v="0.125"/>
    <n v="300"/>
    <n v="1773119.9712"/>
    <s v="CMG"/>
    <s v="Chipotle Mexican Grill"/>
    <s v="Consumer Discretionary"/>
    <s v="Restaurants"/>
    <s v="Newport Beach, California"/>
    <d v="2011-04-28T00:00:00"/>
    <n v="1058090"/>
    <m/>
  </r>
  <r>
    <d v="2019-06-20T00:00:00"/>
    <s v="CMG"/>
    <s v="sell"/>
    <n v="200"/>
    <n v="4"/>
    <s v="2019-06-20"/>
    <n v="742"/>
    <n v="742.64001499999995"/>
    <n v="732.72997999999995"/>
    <n v="738.79998799999998"/>
    <n v="738.79998799999998"/>
    <n v="366600"/>
    <s v="CMG"/>
    <x v="14"/>
    <s v="&gt;=$100.00"/>
    <n v="100"/>
    <n v="0.125"/>
    <n v="25"/>
    <n v="147759.9976"/>
    <s v="CMG"/>
    <s v="Chipotle Mexican Grill"/>
    <s v="Consumer Discretionary"/>
    <s v="Restaurants"/>
    <s v="Newport Beach, California"/>
    <d v="2011-04-28T00:00:00"/>
    <n v="1058090"/>
    <m/>
  </r>
  <r>
    <d v="2019-06-20T00:00:00"/>
    <s v="CMG"/>
    <s v="sell"/>
    <n v="300"/>
    <n v="2"/>
    <s v="2019-06-20"/>
    <n v="742"/>
    <n v="742.64001499999995"/>
    <n v="732.72997999999995"/>
    <n v="738.79998799999998"/>
    <n v="738.79998799999998"/>
    <n v="366600"/>
    <s v="CMG"/>
    <x v="10"/>
    <s v="&gt;=$100.00"/>
    <n v="100"/>
    <n v="0.125"/>
    <n v="37.5"/>
    <n v="221639.9964"/>
    <s v="CMG"/>
    <s v="Chipotle Mexican Grill"/>
    <s v="Consumer Discretionary"/>
    <s v="Restaurants"/>
    <s v="Newport Beach, California"/>
    <d v="2011-04-28T00:00:00"/>
    <n v="1058090"/>
    <m/>
  </r>
  <r>
    <d v="2019-06-20T00:00:00"/>
    <s v="CMG"/>
    <s v="buy"/>
    <n v="700"/>
    <n v="6"/>
    <s v="2019-06-20"/>
    <n v="742"/>
    <n v="742.64001499999995"/>
    <n v="732.72997999999995"/>
    <n v="738.79998799999998"/>
    <n v="738.79998799999998"/>
    <n v="366600"/>
    <s v="CMG"/>
    <x v="5"/>
    <s v="&gt;=$100.00"/>
    <n v="100"/>
    <n v="0.125"/>
    <n v="87.5"/>
    <n v="517159.99160000001"/>
    <s v="CMG"/>
    <s v="Chipotle Mexican Grill"/>
    <s v="Consumer Discretionary"/>
    <s v="Restaurants"/>
    <s v="Newport Beach, California"/>
    <d v="2011-04-28T00:00:00"/>
    <n v="1058090"/>
    <m/>
  </r>
  <r>
    <d v="2019-06-14T00:00:00"/>
    <s v="CMG"/>
    <s v="buy"/>
    <n v="400"/>
    <n v="6"/>
    <s v="2019-06-14"/>
    <n v="733.88000499999998"/>
    <n v="742.27002000000005"/>
    <n v="730.60998500000005"/>
    <n v="740.59002699999996"/>
    <n v="740.59002699999996"/>
    <n v="380900"/>
    <s v="CMG"/>
    <x v="5"/>
    <s v="&gt;=$100.00"/>
    <n v="100"/>
    <n v="0.125"/>
    <n v="50"/>
    <n v="296236.01079999999"/>
    <s v="CMG"/>
    <s v="Chipotle Mexican Grill"/>
    <s v="Consumer Discretionary"/>
    <s v="Restaurants"/>
    <s v="Newport Beach, California"/>
    <d v="2011-04-28T00:00:00"/>
    <n v="1058090"/>
    <m/>
  </r>
  <r>
    <d v="2019-06-14T00:00:00"/>
    <s v="CMG"/>
    <s v="sell"/>
    <n v="1000"/>
    <n v="13"/>
    <s v="2019-06-14"/>
    <n v="733.88000499999998"/>
    <n v="742.27002000000005"/>
    <n v="730.60998500000005"/>
    <n v="740.59002699999996"/>
    <n v="740.59002699999996"/>
    <n v="380900"/>
    <s v="CMG"/>
    <x v="13"/>
    <s v="&gt;=$100.00"/>
    <n v="100"/>
    <n v="0.125"/>
    <n v="125"/>
    <n v="740590.027"/>
    <s v="CMG"/>
    <s v="Chipotle Mexican Grill"/>
    <s v="Consumer Discretionary"/>
    <s v="Restaurants"/>
    <s v="Newport Beach, California"/>
    <d v="2011-04-28T00:00:00"/>
    <n v="1058090"/>
    <m/>
  </r>
  <r>
    <d v="2019-06-14T00:00:00"/>
    <s v="CMG"/>
    <s v="buy"/>
    <n v="200"/>
    <n v="4"/>
    <s v="2019-06-14"/>
    <n v="733.88000499999998"/>
    <n v="742.27002000000005"/>
    <n v="730.60998500000005"/>
    <n v="740.59002699999996"/>
    <n v="740.59002699999996"/>
    <n v="380900"/>
    <s v="CMG"/>
    <x v="14"/>
    <s v="&gt;=$100.00"/>
    <n v="100"/>
    <n v="0.125"/>
    <n v="25"/>
    <n v="148118.00539999999"/>
    <s v="CMG"/>
    <s v="Chipotle Mexican Grill"/>
    <s v="Consumer Discretionary"/>
    <s v="Restaurants"/>
    <s v="Newport Beach, California"/>
    <d v="2011-04-28T00:00:00"/>
    <n v="1058090"/>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52005B0-B293-40CE-A044-28F22D319F46}" name="PivotTable1"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Clients">
  <location ref="B24:B27" firstHeaderRow="1" firstDataRow="1" firstDataCol="1"/>
  <pivotFields count="27">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21">
        <item h="1" x="11"/>
        <item x="12"/>
        <item x="1"/>
        <item x="8"/>
        <item h="1" x="19"/>
        <item h="1" x="14"/>
        <item h="1" x="5"/>
        <item h="1" x="16"/>
        <item h="1" x="3"/>
        <item h="1" x="7"/>
        <item h="1" x="10"/>
        <item h="1" x="18"/>
        <item h="1" x="15"/>
        <item h="1" x="4"/>
        <item h="1" x="17"/>
        <item h="1" x="13"/>
        <item h="1" x="6"/>
        <item h="1" x="0"/>
        <item h="1" x="2"/>
        <item h="1"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3"/>
  </rowFields>
  <rowItems count="3">
    <i>
      <x v="1"/>
    </i>
    <i>
      <x v="2"/>
    </i>
    <i>
      <x v="3"/>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array.xml><?xml version="1.0" encoding="utf-8"?>
<arrayData xmlns="http://schemas.microsoft.com/office/spreadsheetml/2017/richdata2" count="7">
  <a r="12" c="12">
    <v t="s"/>
    <v t="s">date</v>
    <v t="s">ticker</v>
    <v t="s">buy_sell</v>
    <v t="s">quantity</v>
    <v t="s">Client</v>
    <v t="s">...</v>
    <v t="s">GICS Sub Industry</v>
    <v t="s">Headquarters Location</v>
    <v t="s">Date first added</v>
    <v t="s">CIK</v>
    <v t="s">Founded</v>
    <v>0</v>
    <v t="r">0</v>
    <v t="s">NBL</v>
    <v t="s">buy</v>
    <v>3300</v>
    <v>19</v>
    <v t="s">...</v>
    <v t="s">Oil &amp; Gas Exploration &amp; Production</v>
    <v t="s">Houston, Texas</v>
    <v t="r">1</v>
    <v>72207</v>
    <v t="r">2</v>
    <v>1</v>
    <v t="r">0</v>
    <v t="s">NBL</v>
    <v t="s">buy</v>
    <v>1600</v>
    <v>11</v>
    <v t="s">...</v>
    <v t="s">Oil &amp; Gas Exploration &amp; Production</v>
    <v t="s">Houston, Texas</v>
    <v t="r">1</v>
    <v>72207</v>
    <v t="r">2</v>
    <v>2</v>
    <v t="r">0</v>
    <v t="s">NBL</v>
    <v t="s">buy</v>
    <v>2400</v>
    <v>10</v>
    <v t="s">...</v>
    <v t="s">Oil &amp; Gas Exploration &amp; Production</v>
    <v t="s">Houston, Texas</v>
    <v t="r">1</v>
    <v>72207</v>
    <v t="r">2</v>
    <v>3</v>
    <v t="r">0</v>
    <v t="s">NBL</v>
    <v t="s">sell</v>
    <v>700</v>
    <v>3</v>
    <v t="s">...</v>
    <v t="s">Oil &amp; Gas Exploration &amp; Production</v>
    <v t="s">Houston, Texas</v>
    <v t="r">1</v>
    <v>72207</v>
    <v t="r">2</v>
    <v>4</v>
    <v t="r">0</v>
    <v t="s">NBL</v>
    <v t="s">sell</v>
    <v>600</v>
    <v>8</v>
    <v t="s">...</v>
    <v t="s">Oil &amp; Gas Exploration &amp; Production</v>
    <v t="s">Houston, Texas</v>
    <v t="r">1</v>
    <v>72207</v>
    <v t="r">2</v>
    <v t="s">...</v>
    <v t="s">...</v>
    <v t="s">...</v>
    <v t="s">...</v>
    <v t="s">...</v>
    <v t="s">...</v>
    <v t="s">...</v>
    <v t="s">...</v>
    <v t="s">...</v>
    <v t="s">...</v>
    <v t="s">...</v>
    <v t="s">...</v>
    <v>5844</v>
    <v t="r">3</v>
    <v t="s">CMG</v>
    <v t="s">sell</v>
    <v>300</v>
    <v>2</v>
    <v t="s">...</v>
    <v t="s">Restaurants</v>
    <v t="s">Newport Beach, California</v>
    <v t="r">4</v>
    <v>1058090</v>
    <v t="r">2</v>
    <v>5845</v>
    <v t="r">3</v>
    <v t="s">CMG</v>
    <v t="s">buy</v>
    <v>700</v>
    <v>6</v>
    <v t="s">...</v>
    <v t="s">Restaurants</v>
    <v t="s">Newport Beach, California</v>
    <v t="r">4</v>
    <v>1058090</v>
    <v t="r">2</v>
    <v>5846</v>
    <v t="r">0</v>
    <v t="s">CMG</v>
    <v t="s">buy</v>
    <v>400</v>
    <v>6</v>
    <v t="s">...</v>
    <v t="s">Restaurants</v>
    <v t="s">Newport Beach, California</v>
    <v t="r">4</v>
    <v>1058090</v>
    <v t="r">2</v>
    <v>5847</v>
    <v t="r">0</v>
    <v t="s">CMG</v>
    <v t="s">sell</v>
    <v>1000</v>
    <v>13</v>
    <v t="s">...</v>
    <v t="s">Restaurants</v>
    <v t="s">Newport Beach, California</v>
    <v t="r">4</v>
    <v>1058090</v>
    <v t="r">2</v>
    <v>5848</v>
    <v t="r">0</v>
    <v t="s">CMG</v>
    <v t="s">buy</v>
    <v>200</v>
    <v>4</v>
    <v t="s">...</v>
    <v t="s">Restaurants</v>
    <v t="s">Newport Beach, California</v>
    <v t="r">4</v>
    <v>1058090</v>
    <v t="r">2</v>
  </a>
  <a r="3">
    <v t="s">Alpha Capital</v>
    <v t="s">Beta Dynamic Fund</v>
    <v t="s">Bridgebay Associates</v>
  </a>
  <a r="12" c="12">
    <v t="s"/>
    <v t="s">date</v>
    <v t="s">ticker</v>
    <v t="s">buy_sell</v>
    <v t="s">quantity</v>
    <v t="s">Client</v>
    <v t="s">...</v>
    <v t="s">GICS Sub Industry</v>
    <v t="s">Headquarters Location</v>
    <v t="s">Date first added</v>
    <v t="s">CIK</v>
    <v t="s">Founded</v>
    <v>1</v>
    <v t="r">0</v>
    <v t="s">NBL</v>
    <v t="s">buy</v>
    <v>1600</v>
    <v>11</v>
    <v t="s">...</v>
    <v t="s">Oil &amp; Gas Exploration &amp; Production</v>
    <v t="s">Houston, Texas</v>
    <v t="r">1</v>
    <v>72207</v>
    <v t="r">2</v>
    <v>15</v>
    <v t="r">11</v>
    <v t="s">NBL</v>
    <v t="s">buy</v>
    <v>1500</v>
    <v>16</v>
    <v t="s">...</v>
    <v t="s">Oil &amp; Gas Exploration &amp; Production</v>
    <v t="s">Houston, Texas</v>
    <v t="r">1</v>
    <v>72207</v>
    <v t="r">2</v>
    <v>19</v>
    <v t="r">12</v>
    <v t="s">NBL</v>
    <v t="s">sell</v>
    <v>300</v>
    <v>11</v>
    <v t="s">...</v>
    <v t="s">Oil &amp; Gas Exploration &amp; Production</v>
    <v t="s">Houston, Texas</v>
    <v t="r">1</v>
    <v>72207</v>
    <v t="r">2</v>
    <v>25</v>
    <v t="r">13</v>
    <v t="s">NBL</v>
    <v t="s">sell</v>
    <v>400</v>
    <v>5</v>
    <v t="s">...</v>
    <v t="s">Oil &amp; Gas Exploration &amp; Production</v>
    <v t="s">Houston, Texas</v>
    <v t="r">1</v>
    <v>72207</v>
    <v t="r">2</v>
    <v>38</v>
    <v t="r">14</v>
    <v t="s">NBL</v>
    <v t="s">buy</v>
    <v>1600</v>
    <v>16</v>
    <v t="s">...</v>
    <v t="s">Oil &amp; Gas Exploration &amp; Production</v>
    <v t="s">Houston, Texas</v>
    <v t="r">1</v>
    <v>72207</v>
    <v t="r">2</v>
    <v t="s">...</v>
    <v t="s">...</v>
    <v t="s">...</v>
    <v t="s">...</v>
    <v t="s">...</v>
    <v t="s">...</v>
    <v t="s">...</v>
    <v t="s">...</v>
    <v t="s">...</v>
    <v t="s">...</v>
    <v t="s">...</v>
    <v t="s">...</v>
    <v>5815</v>
    <v t="r">15</v>
    <v t="s">CMG</v>
    <v t="s">sell</v>
    <v>100</v>
    <v>5</v>
    <v t="s">...</v>
    <v t="s">Restaurants</v>
    <v t="s">Newport Beach, California</v>
    <v t="r">4</v>
    <v>1058090</v>
    <v t="r">2</v>
    <v>5822</v>
    <v t="r">16</v>
    <v t="s">CMG</v>
    <v t="s">sell</v>
    <v>2000</v>
    <v>16</v>
    <v t="s">...</v>
    <v t="s">Restaurants</v>
    <v t="s">Newport Beach, California</v>
    <v t="r">4</v>
    <v>1058090</v>
    <v t="r">2</v>
    <v>5824</v>
    <v t="r">16</v>
    <v t="s">CMG</v>
    <v t="s">buy</v>
    <v>100</v>
    <v>5</v>
    <v t="s">...</v>
    <v t="s">Restaurants</v>
    <v t="s">Newport Beach, California</v>
    <v t="r">4</v>
    <v>1058090</v>
    <v t="r">2</v>
    <v>5826</v>
    <v t="r">17</v>
    <v t="s">CMG</v>
    <v t="s">buy</v>
    <v>1300</v>
    <v>11</v>
    <v t="s">...</v>
    <v t="s">Restaurants</v>
    <v t="s">Newport Beach, California</v>
    <v t="r">4</v>
    <v>1058090</v>
    <v t="r">2</v>
    <v>5838</v>
    <v t="r">18</v>
    <v t="s">CMG</v>
    <v t="s">sell</v>
    <v>1500</v>
    <v>11</v>
    <v t="s">...</v>
    <v t="s">Restaurants</v>
    <v t="s">Newport Beach, California</v>
    <v t="r">4</v>
    <v>1058090</v>
    <v t="r">2</v>
  </a>
  <a r="5" c="2">
    <v t="s"/>
    <v t="s">$ Volume</v>
    <v t="s">Client Name</v>
    <v t="s"/>
    <v t="s">Alpha Capital</v>
    <v>15503965.1789</v>
    <v t="s">Beta Dynamic Fund</v>
    <v>38518928.279200003</v>
    <v t="s">Bridgebay Associates</v>
    <v>58541320.235600002</v>
  </a>
  <a r="9" c="2">
    <v t="s"/>
    <v t="s">$ Volume</v>
    <v t="s">GICS Sector</v>
    <v t="s"/>
    <v t="s">Communication Services</v>
    <v>5955792.8975999998</v>
    <v t="s">Consumer Discretionary</v>
    <v>26691900.614100002</v>
    <v t="s">Consumer Staples</v>
    <v>13671010.075099999</v>
    <v t="s">Energy</v>
    <v>351813.90730000002</v>
    <v t="s">Financials</v>
    <v>3366266.3670999999</v>
    <v t="s">Information Technology</v>
    <v>61519911.775200002</v>
    <v t="s">Materials</v>
    <v>1007518.0573</v>
  </a>
  <a r="12" c="2">
    <v t="s"/>
    <v t="s">$ Volume</v>
    <v t="s">Apparel Retail</v>
    <v>891944.93400000001</v>
    <v t="s">Apparel, Accessories &amp; Luxury Goods</v>
    <v>1890622.9317000001</v>
    <v t="s">Application Software</v>
    <v>5821531.9224999994</v>
    <v t="s">Automobile Manufacturers</v>
    <v>599159.58000000007</v>
    <v t="s">Brewers</v>
    <v>1575487.1002</v>
    <v t="s">...</v>
    <v t="s">...</v>
    <v t="s">Semiconductor Equipment</v>
    <v>3222022.2532000002</v>
    <v t="s">Semiconductors</v>
    <v>19114788.496800002</v>
    <v t="s">Soft Drinks</v>
    <v>2386102.8956999998</v>
    <v t="s">Systems Software</v>
    <v>3775903.7601999999</v>
    <v t="s">Technology Hardware, Storage &amp; Peripherals</v>
    <v>2126460.9761000001</v>
  </a>
  <a r="12" c="2">
    <v t="s"/>
    <v t="s">$ Volume</v>
    <v t="s">AAPL</v>
    <v>1459171.3942</v>
    <v t="s">ADBE</v>
    <v>5821531.9224999994</v>
    <v t="s">ADI</v>
    <v>2978493.4643999999</v>
    <v t="s">AMD</v>
    <v>538743.00360000005</v>
    <v t="s">AVGO</v>
    <v>6114018.6961000003</v>
    <v t="s">...</v>
    <v t="s">...</v>
    <v t="s">V</v>
    <v>6073987.3968000002</v>
    <v t="s">WBA</v>
    <v>1127532.3074999999</v>
    <v t="s">WDC</v>
    <v>667289.58189999999</v>
    <v t="s">WHR</v>
    <v>2580668.7713000001</v>
    <v t="s">WYNN</v>
    <v>3056490.6146</v>
  </a>
</arrayData>
</file>

<file path=xl/richData/rdrichvalue.xml><?xml version="1.0" encoding="utf-8"?>
<rvData xmlns="http://schemas.microsoft.com/office/spreadsheetml/2017/richdata" count="40">
  <rv s="0">
    <fb>43630</fb>
    <v>2</v>
  </rv>
  <rv s="0">
    <fb>39363</fb>
    <v>2</v>
  </rv>
  <rv s="0">
    <fb>0</fb>
    <v>3</v>
  </rv>
  <rv s="0">
    <fb>43636</fb>
    <v>2</v>
  </rv>
  <rv s="0">
    <fb>40661</fb>
    <v>2</v>
  </rv>
  <rv s="1">
    <v>0</v>
  </rv>
  <rv s="2">
    <v>DataFrame</v>
    <v>1</v>
    <v>5</v>
  </rv>
  <rv s="3">
    <v>&lt;class 'pandas.core.frame.DataFrame'&gt;</v>
    <v>DataFrame</v>
    <v xml:space="preserve">           date ticker buy_sell  quantity  Client       Date2        Open  \
0    2019-06-14    NBL      buy      3300      19  2019-06-14   20.690001   
1    2019-06-14    NBL      buy      1600      11  2019-06-14   20.690001   
2    2019-06-14    NB...</v>
    <v>6</v>
  </rv>
  <rv s="1">
    <v>1</v>
  </rv>
  <rv s="2">
    <v>list</v>
    <v>5</v>
    <v>8</v>
  </rv>
  <rv s="3">
    <v>&lt;class 'list'&gt;</v>
    <v>list</v>
    <v>['Alpha Capital', 'Beta Dynamic Fund', 'Bridgebay Associates']</v>
    <v>9</v>
  </rv>
  <rv s="0">
    <fb>43629</fb>
    <v>2</v>
  </rv>
  <rv s="0">
    <fb>43621</fb>
    <v>2</v>
  </rv>
  <rv s="0">
    <fb>43616</fb>
    <v>2</v>
  </rv>
  <rv s="0">
    <fb>43613</fb>
    <v>2</v>
  </rv>
  <rv s="0">
    <fb>43602</fb>
    <v>2</v>
  </rv>
  <rv s="0">
    <fb>43626</fb>
    <v>2</v>
  </rv>
  <rv s="0">
    <fb>43643</fb>
    <v>2</v>
  </rv>
  <rv s="0">
    <fb>43641</fb>
    <v>2</v>
  </rv>
  <rv s="1">
    <v>2</v>
  </rv>
  <rv s="2">
    <v>DataFrame</v>
    <v>7</v>
    <v>19</v>
  </rv>
  <rv s="3">
    <v>&lt;class 'pandas.core.frame.DataFrame'&gt;</v>
    <v>DataFrame</v>
    <v xml:space="preserve">           date ticker buy_sell  quantity  Client       Date2        Open  \
1    2019-06-14    NBL      buy      1600      11  2019-06-14   20.690001   
15   2019-06-13    NBL      buy      1500      16  2019-06-13   20.660000   
19   2019-06-05    NB...</v>
    <v>20</v>
  </rv>
  <rv s="1">
    <v>3</v>
  </rv>
  <rv s="2">
    <v>DataFrame</v>
    <v>9</v>
    <v>22</v>
  </rv>
  <rv s="3">
    <v>&lt;class 'pandas.core.frame.DataFrame'&gt;</v>
    <v>DataFrame</v>
    <v xml:space="preserve">                          $ Volume
Client Name                       
Alpha Capital         1.550397e+07
Beta Dynamic Fund     3.851893e+07
Bridgebay Associates  5.854132e+07</v>
    <v>23</v>
  </rv>
  <rv s="1">
    <v>4</v>
  </rv>
  <rv s="2">
    <v>DataFrame</v>
    <v>11</v>
    <v>25</v>
  </rv>
  <rv s="3">
    <v>&lt;class 'pandas.core.frame.DataFrame'&gt;</v>
    <v>DataFrame</v>
    <v xml:space="preserve">                            $ Volume
GICS Sector                         
Communication Services  5.955793e+06
Consumer Discretionary  2.669190e+07
Consumer Staples        1.367101e+07
Energy                  3.518139e+05
Financials              3.3662...</v>
    <v>26</v>
  </rv>
  <rv s="1">
    <v>5</v>
  </rv>
  <rv s="2">
    <v>DataFrame</v>
    <v>13</v>
    <v>28</v>
  </rv>
  <rv s="3">
    <v>&lt;class 'pandas.core.frame.DataFrame'&gt;</v>
    <v>DataFrame</v>
    <v xml:space="preserve">                                                $ Volume
GICS Sub Industry                                       
Apparel Retail                              8.919449e+05
Apparel, Accessories &amp; Luxury Goods         1.890623e+06
Application Software    ...</v>
    <v>29</v>
  </rv>
  <rv s="1">
    <v>6</v>
  </rv>
  <rv s="2">
    <v>DataFrame</v>
    <v>15</v>
    <v>31</v>
  </rv>
  <rv s="3">
    <v>&lt;class 'pandas.core.frame.DataFrame'&gt;</v>
    <v>DataFrame</v>
    <v xml:space="preserve">            $ Volume
ticker              
AAPL    1.459171e+06
ADBE    5.821532e+06
ADI     2.978493e+06
AMD     5.387430e+05
AVGO    6.114019e+06
BAC     4.236499e+05
BBY     1.062112e+06
C       1.153488e+06
CCL     8.340642e+05
CMG     6.268299e+06
...</v>
    <v>32</v>
  </rv>
  <rv s="4">
    <v>0</v>
    <v>9</v>
    <v>Image generated by Python</v>
  </rv>
  <rv s="4">
    <v>1</v>
    <v>9</v>
    <v>Image generated by Python</v>
  </rv>
  <rv s="4">
    <v>2</v>
    <v>9</v>
    <v>Image generated by Python</v>
  </rv>
  <rv s="4">
    <v>3</v>
    <v>9</v>
    <v>Image generated by Python</v>
  </rv>
  <rv s="5">
    <fb>91526.5</fb>
    <v>&lt;class 'numpy.float64'&gt;</v>
    <v>float64</v>
    <v>91526.5</v>
    <v>91526.5</v>
  </rv>
  <rv s="5">
    <fb>112564213.6937</fb>
    <v>&lt;class 'numpy.float64'&gt;</v>
    <v>float64</v>
    <v>112564213.6937</v>
    <v>112564213.6937</v>
  </rv>
</rvData>
</file>

<file path=xl/richData/rdrichvaluestructure.xml><?xml version="1.0" encoding="utf-8"?>
<rvStructures xmlns="http://schemas.microsoft.com/office/spreadsheetml/2017/richdata" count="6">
  <s t="_formattednumber">
    <k n="_Format" t="spb"/>
  </s>
  <s t="_array">
    <k n="array" t="a"/>
  </s>
  <s t="_entity">
    <k n="_DisplayString" t="s"/>
    <k n="_ViewInfo" t="spb"/>
    <k n="arrayPreview" t="r"/>
  </s>
  <s t="_python">
    <k n="Python_type" t="s"/>
    <k n="Python_typeName" t="s"/>
    <k n="Python_str" t="s"/>
    <k n="preview" t="r"/>
  </s>
  <s t="_localImage">
    <k n="_rvRel:LocalImageIdentifier" t="i"/>
    <k n="CalcOrigin" t="i"/>
    <k n="Text" t="s"/>
  </s>
  <s t="_python">
    <k n="Python_type" t="s"/>
    <k n="Python_typeName" t="s"/>
    <k n="Python_str" t="s"/>
    <k n="basicValue"/>
  </s>
</rvStructures>
</file>

<file path=xl/richData/rdsupportingpropertybag.xml><?xml version="1.0" encoding="utf-8"?>
<supportingPropertyBags xmlns="http://schemas.microsoft.com/office/spreadsheetml/2017/richdata2">
  <spbData count="16">
    <spb s="0">
      <v>5849</v>
      <v>27</v>
      <v>DataFrame</v>
      <v>arrayPreview</v>
      <v>1</v>
    </spb>
    <spb s="1">
      <v>0</v>
    </spb>
    <spb s="2">
      <v>1</v>
    </spb>
    <spb s="2">
      <v>2</v>
    </spb>
    <spb s="3">
      <v>3</v>
      <v>1</v>
      <v>list</v>
      <v>arrayPreview</v>
    </spb>
    <spb s="1">
      <v>4</v>
    </spb>
    <spb s="0">
      <v>934</v>
      <v>27</v>
      <v>DataFrame</v>
      <v>arrayPreview</v>
      <v>1</v>
    </spb>
    <spb s="1">
      <v>6</v>
    </spb>
    <spb s="0">
      <v>3</v>
      <v>1</v>
      <v>DataFrame</v>
      <v>arrayPreview</v>
      <v>1</v>
    </spb>
    <spb s="1">
      <v>8</v>
    </spb>
    <spb s="0">
      <v>7</v>
      <v>1</v>
      <v>DataFrame</v>
      <v>arrayPreview</v>
      <v>1</v>
    </spb>
    <spb s="1">
      <v>10</v>
    </spb>
    <spb s="0">
      <v>35</v>
      <v>1</v>
      <v>DataFrame</v>
      <v>arrayPreview</v>
      <v>1</v>
    </spb>
    <spb s="1">
      <v>12</v>
    </spb>
    <spb s="0">
      <v>50</v>
      <v>1</v>
      <v>DataFrame</v>
      <v>arrayPreview</v>
      <v>1</v>
    </spb>
    <spb s="1">
      <v>14</v>
    </spb>
  </spbData>
</supportingPropertyBags>
</file>

<file path=xl/richData/rdsupportingpropertybagstructure.xml><?xml version="1.0" encoding="utf-8"?>
<spbStructures xmlns="http://schemas.microsoft.com/office/spreadsheetml/2017/richdata2" count="4">
  <s>
    <k n="drw" t="i"/>
    <k n="dcol" t="i"/>
    <k n="name" t="s"/>
    <k n="array" t="s"/>
    <k n="headers" t="b"/>
  </s>
  <s>
    <k n="ArrayCardInfo" t="spb"/>
  </s>
  <s>
    <k n="_Self" t="i"/>
  </s>
  <s>
    <k n="drw" t="i"/>
    <k n="dcol" t="i"/>
    <k n="name" t="s"/>
    <k n="array" t="s"/>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2">
    <x:dxf>
      <x:numFmt numFmtId="19" formatCode="m/d/yyyy"/>
    </x:dxf>
    <x:dxf>
      <x:numFmt numFmtId="0" formatCode="General"/>
    </x:dxf>
  </dxfs>
  <richProperties>
    <rPr n="NumberFormat" t="s"/>
  </richProperties>
  <richStyles>
    <rSty dxfid="0"/>
    <rSty dxfid="1">
      <rpv i="0">0;-0;* "None"</rpv>
    </rSty>
  </richStyles>
</richStyleSheet>
</file>

<file path=xl/richData/richValueRel.xml><?xml version="1.0" encoding="utf-8"?>
<richValueRels xmlns="http://schemas.microsoft.com/office/spreadsheetml/2022/richvaluerel" xmlns:r="http://schemas.openxmlformats.org/officeDocument/2006/relationships">
  <rel r:id="rId1"/>
  <rel r:id="rId2"/>
  <rel r:id="rId3"/>
  <rel r:id="rId4"/>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lient_Name" xr10:uid="{70F0B2BB-4D4A-46E3-B960-4A3435657F91}" sourceName="Client Name">
  <pivotTables>
    <pivotTable tabId="2" name="PivotTable1"/>
  </pivotTables>
  <data>
    <tabular pivotCacheId="1388013551">
      <items count="20">
        <i x="11"/>
        <i x="12" s="1"/>
        <i x="1" s="1"/>
        <i x="8" s="1"/>
        <i x="19"/>
        <i x="14"/>
        <i x="5"/>
        <i x="16"/>
        <i x="3"/>
        <i x="7"/>
        <i x="10"/>
        <i x="18"/>
        <i x="15"/>
        <i x="4"/>
        <i x="17"/>
        <i x="13"/>
        <i x="6"/>
        <i x="0"/>
        <i x="2"/>
        <i x="9"/>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lient Name" xr10:uid="{4BD40AFD-FC3C-438A-9007-94982DE28826}" cache="Slicer_Client_Name" caption="Client Nam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9E89B9F-F84A-400C-9FD7-3CB9B3438C4E}" name="tradeData" displayName="tradeData" ref="A1:AA5850" totalsRowShown="0" headerRowDxfId="4" headerRowBorderDxfId="3" tableBorderDxfId="2">
  <autoFilter ref="A1:AA5850" xr:uid="{E9E89B9F-F84A-400C-9FD7-3CB9B3438C4E}"/>
  <tableColumns count="27">
    <tableColumn id="1" xr3:uid="{35B66041-60AA-4780-83CF-3DEC0BB4DD9E}" name="date" dataDxfId="1"/>
    <tableColumn id="2" xr3:uid="{10DC5E20-138E-46A6-A92B-66675BFBDE7D}" name="ticker"/>
    <tableColumn id="3" xr3:uid="{B7F5E1CD-7441-4692-8FA7-FF2A184B1F1A}" name="buy_sell"/>
    <tableColumn id="4" xr3:uid="{47985E57-D23A-49D6-ABFF-05B99B1EFC7D}" name="quantity"/>
    <tableColumn id="5" xr3:uid="{EE57BEE2-C952-4DD3-B8EE-D30E7E307DD7}" name="Client"/>
    <tableColumn id="6" xr3:uid="{6E634B5C-594D-4178-A1BF-47D901CB0933}" name="Date2"/>
    <tableColumn id="7" xr3:uid="{18A72365-B80B-4B5A-803F-5D29518000FF}" name="Open"/>
    <tableColumn id="8" xr3:uid="{66A06735-6106-4572-B608-247C36CFD2D2}" name="High"/>
    <tableColumn id="9" xr3:uid="{5F30C40A-710A-4DA6-83FD-AE784DB0C5D3}" name="Low"/>
    <tableColumn id="10" xr3:uid="{52361A24-0388-42AD-9668-E7236DDCE17E}" name="Close"/>
    <tableColumn id="11" xr3:uid="{180ECF9F-867C-48DD-B165-AD6C80018B36}" name="Adj Close"/>
    <tableColumn id="12" xr3:uid="{25ACCC67-FF7A-4A15-B40B-0361C5721FC8}" name="Volume"/>
    <tableColumn id="13" xr3:uid="{499BABE6-E056-4E69-841A-EDE829769237}" name="Ticker3"/>
    <tableColumn id="14" xr3:uid="{413B0680-A5C1-41B6-8CA7-77F876C2F9A1}" name="Client Name"/>
    <tableColumn id="15" xr3:uid="{E4941AD9-BAD8-4395-BF7C-FD6AF9C8F361}" name="Range"/>
    <tableColumn id="16" xr3:uid="{52767420-77A1-484E-8F43-51ACBB13928B}" name="Share Price"/>
    <tableColumn id="17" xr3:uid="{EAC8D057-72EE-4530-9CF0-89D202B6DED0}" name="Fee/Share"/>
    <tableColumn id="18" xr3:uid="{BEF13100-5D83-44AC-88B5-3523CBCBC4D0}" name="Fees"/>
    <tableColumn id="19" xr3:uid="{CAC1FAA8-492C-49BE-B751-BF4295DF23E2}" name="$ Volume"/>
    <tableColumn id="20" xr3:uid="{FFD845E8-E8E0-4684-A098-ACCC36AEA6C1}" name="Symbol"/>
    <tableColumn id="21" xr3:uid="{8AA8DB0C-54AF-4CF2-9F6E-663ACB7017AC}" name="Company Name"/>
    <tableColumn id="22" xr3:uid="{0E122C41-C290-46A9-8A41-A669555C1FC6}" name="GICS Sector"/>
    <tableColumn id="23" xr3:uid="{C73725E5-A668-4E6A-B58D-751F8D3EF871}" name="GICS Sub Industry"/>
    <tableColumn id="24" xr3:uid="{FC70229B-F958-4433-A810-6F4DF3A30301}" name="Headquarters Location"/>
    <tableColumn id="25" xr3:uid="{C49C5CCC-9EAA-4266-94A7-A33BA3254C49}" name="Date first added" dataDxfId="0"/>
    <tableColumn id="26" xr3:uid="{480EADCE-57B2-43F6-9CC6-6464F8B2699C}" name="CIK"/>
    <tableColumn id="27" xr3:uid="{27806C74-7802-4A1B-90D6-72F7AF6C5CCB}" name="Founded"/>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850"/>
  <sheetViews>
    <sheetView topLeftCell="E5816" workbookViewId="0">
      <selection activeCell="U1" sqref="U1"/>
    </sheetView>
  </sheetViews>
  <sheetFormatPr defaultRowHeight="15" x14ac:dyDescent="0.25"/>
  <cols>
    <col min="1" max="1" width="18.28515625" bestFit="1" customWidth="1"/>
    <col min="3" max="4" width="10.5703125" customWidth="1"/>
    <col min="11" max="11" width="11.42578125" customWidth="1"/>
    <col min="12" max="12" width="10.140625" customWidth="1"/>
    <col min="13" max="13" width="9.42578125" customWidth="1"/>
    <col min="14" max="14" width="14.140625" customWidth="1"/>
    <col min="16" max="16" width="13" customWidth="1"/>
    <col min="17" max="17" width="12.28515625" customWidth="1"/>
    <col min="19" max="19" width="11.5703125" customWidth="1"/>
    <col min="20" max="20" width="9.7109375" customWidth="1"/>
    <col min="21" max="21" width="17.140625" customWidth="1"/>
    <col min="22" max="22" width="13.28515625" customWidth="1"/>
    <col min="23" max="23" width="18.7109375" customWidth="1"/>
    <col min="24" max="24" width="23" customWidth="1"/>
    <col min="25" max="25" width="17.28515625" customWidth="1"/>
    <col min="27" max="27" width="11" customWidth="1"/>
  </cols>
  <sheetData>
    <row r="1" spans="1:27" x14ac:dyDescent="0.25">
      <c r="A1" s="2" t="s">
        <v>0</v>
      </c>
      <c r="B1" s="2" t="s">
        <v>1</v>
      </c>
      <c r="C1" s="2" t="s">
        <v>2</v>
      </c>
      <c r="D1" s="2" t="s">
        <v>3</v>
      </c>
      <c r="E1" s="2" t="s">
        <v>4</v>
      </c>
      <c r="F1" s="2" t="s">
        <v>298</v>
      </c>
      <c r="G1" s="2" t="s">
        <v>5</v>
      </c>
      <c r="H1" s="2" t="s">
        <v>6</v>
      </c>
      <c r="I1" s="2" t="s">
        <v>7</v>
      </c>
      <c r="J1" s="2" t="s">
        <v>8</v>
      </c>
      <c r="K1" s="2" t="s">
        <v>9</v>
      </c>
      <c r="L1" s="2" t="s">
        <v>10</v>
      </c>
      <c r="M1" s="2" t="s">
        <v>299</v>
      </c>
      <c r="N1" s="2" t="s">
        <v>11</v>
      </c>
      <c r="O1" s="2" t="s">
        <v>12</v>
      </c>
      <c r="P1" s="2" t="s">
        <v>13</v>
      </c>
      <c r="Q1" s="2" t="s">
        <v>14</v>
      </c>
      <c r="R1" s="2" t="s">
        <v>15</v>
      </c>
      <c r="S1" s="2" t="s">
        <v>16</v>
      </c>
      <c r="T1" s="2" t="s">
        <v>17</v>
      </c>
      <c r="U1" s="2" t="s">
        <v>18</v>
      </c>
      <c r="V1" s="2" t="s">
        <v>19</v>
      </c>
      <c r="W1" s="2" t="s">
        <v>20</v>
      </c>
      <c r="X1" s="2" t="s">
        <v>21</v>
      </c>
      <c r="Y1" s="2" t="s">
        <v>22</v>
      </c>
      <c r="Z1" s="2" t="s">
        <v>23</v>
      </c>
      <c r="AA1" s="2" t="s">
        <v>24</v>
      </c>
    </row>
    <row r="2" spans="1:27" x14ac:dyDescent="0.25">
      <c r="A2" s="1">
        <v>43630</v>
      </c>
      <c r="B2" t="s">
        <v>25</v>
      </c>
      <c r="C2" t="s">
        <v>75</v>
      </c>
      <c r="D2">
        <v>3300</v>
      </c>
      <c r="E2">
        <v>19</v>
      </c>
      <c r="F2" t="s">
        <v>77</v>
      </c>
      <c r="G2">
        <v>20.690000999999999</v>
      </c>
      <c r="H2">
        <v>20.870000999999998</v>
      </c>
      <c r="I2">
        <v>19.68</v>
      </c>
      <c r="J2">
        <v>19.73</v>
      </c>
      <c r="K2">
        <v>19.614450000000001</v>
      </c>
      <c r="L2">
        <v>5833100</v>
      </c>
      <c r="M2" t="s">
        <v>25</v>
      </c>
      <c r="N2" t="s">
        <v>140</v>
      </c>
      <c r="O2" t="s">
        <v>160</v>
      </c>
      <c r="P2">
        <v>15</v>
      </c>
      <c r="Q2">
        <v>0.04</v>
      </c>
      <c r="R2">
        <v>132</v>
      </c>
      <c r="S2">
        <v>64727.684999999998</v>
      </c>
      <c r="T2" t="s">
        <v>25</v>
      </c>
      <c r="U2" t="s">
        <v>163</v>
      </c>
      <c r="V2" t="s">
        <v>213</v>
      </c>
      <c r="W2" t="s">
        <v>220</v>
      </c>
      <c r="X2" t="s">
        <v>255</v>
      </c>
      <c r="Y2" s="1">
        <v>39363</v>
      </c>
      <c r="Z2">
        <v>72207</v>
      </c>
    </row>
    <row r="3" spans="1:27" x14ac:dyDescent="0.25">
      <c r="A3" s="1">
        <v>43630</v>
      </c>
      <c r="B3" t="s">
        <v>25</v>
      </c>
      <c r="C3" t="s">
        <v>75</v>
      </c>
      <c r="D3">
        <v>1600</v>
      </c>
      <c r="E3">
        <v>11</v>
      </c>
      <c r="F3" t="s">
        <v>77</v>
      </c>
      <c r="G3">
        <v>20.690000999999999</v>
      </c>
      <c r="H3">
        <v>20.870000999999998</v>
      </c>
      <c r="I3">
        <v>19.68</v>
      </c>
      <c r="J3">
        <v>19.73</v>
      </c>
      <c r="K3">
        <v>19.614450000000001</v>
      </c>
      <c r="L3">
        <v>5833100</v>
      </c>
      <c r="M3" t="s">
        <v>25</v>
      </c>
      <c r="N3" t="s">
        <v>141</v>
      </c>
      <c r="O3" t="s">
        <v>160</v>
      </c>
      <c r="P3">
        <v>15</v>
      </c>
      <c r="Q3">
        <v>0.04</v>
      </c>
      <c r="R3">
        <v>64</v>
      </c>
      <c r="S3">
        <v>31383.119999999999</v>
      </c>
      <c r="T3" t="s">
        <v>25</v>
      </c>
      <c r="U3" t="s">
        <v>163</v>
      </c>
      <c r="V3" t="s">
        <v>213</v>
      </c>
      <c r="W3" t="s">
        <v>220</v>
      </c>
      <c r="X3" t="s">
        <v>255</v>
      </c>
      <c r="Y3" s="1">
        <v>39363</v>
      </c>
      <c r="Z3">
        <v>72207</v>
      </c>
    </row>
    <row r="4" spans="1:27" x14ac:dyDescent="0.25">
      <c r="A4" s="1">
        <v>43630</v>
      </c>
      <c r="B4" t="s">
        <v>25</v>
      </c>
      <c r="C4" t="s">
        <v>75</v>
      </c>
      <c r="D4">
        <v>2400</v>
      </c>
      <c r="E4">
        <v>10</v>
      </c>
      <c r="F4" t="s">
        <v>77</v>
      </c>
      <c r="G4">
        <v>20.690000999999999</v>
      </c>
      <c r="H4">
        <v>20.870000999999998</v>
      </c>
      <c r="I4">
        <v>19.68</v>
      </c>
      <c r="J4">
        <v>19.73</v>
      </c>
      <c r="K4">
        <v>19.614450000000001</v>
      </c>
      <c r="L4">
        <v>5833100</v>
      </c>
      <c r="M4" t="s">
        <v>25</v>
      </c>
      <c r="N4" t="s">
        <v>142</v>
      </c>
      <c r="O4" t="s">
        <v>160</v>
      </c>
      <c r="P4">
        <v>15</v>
      </c>
      <c r="Q4">
        <v>0.04</v>
      </c>
      <c r="R4">
        <v>96</v>
      </c>
      <c r="S4">
        <v>47074.68</v>
      </c>
      <c r="T4" t="s">
        <v>25</v>
      </c>
      <c r="U4" t="s">
        <v>163</v>
      </c>
      <c r="V4" t="s">
        <v>213</v>
      </c>
      <c r="W4" t="s">
        <v>220</v>
      </c>
      <c r="X4" t="s">
        <v>255</v>
      </c>
      <c r="Y4" s="1">
        <v>39363</v>
      </c>
      <c r="Z4">
        <v>72207</v>
      </c>
    </row>
    <row r="5" spans="1:27" x14ac:dyDescent="0.25">
      <c r="A5" s="1">
        <v>43630</v>
      </c>
      <c r="B5" t="s">
        <v>25</v>
      </c>
      <c r="C5" t="s">
        <v>76</v>
      </c>
      <c r="D5">
        <v>700</v>
      </c>
      <c r="E5">
        <v>3</v>
      </c>
      <c r="F5" t="s">
        <v>77</v>
      </c>
      <c r="G5">
        <v>20.690000999999999</v>
      </c>
      <c r="H5">
        <v>20.870000999999998</v>
      </c>
      <c r="I5">
        <v>19.68</v>
      </c>
      <c r="J5">
        <v>19.73</v>
      </c>
      <c r="K5">
        <v>19.614450000000001</v>
      </c>
      <c r="L5">
        <v>5833100</v>
      </c>
      <c r="M5" t="s">
        <v>25</v>
      </c>
      <c r="N5" t="s">
        <v>143</v>
      </c>
      <c r="O5" t="s">
        <v>160</v>
      </c>
      <c r="P5">
        <v>15</v>
      </c>
      <c r="Q5">
        <v>0.04</v>
      </c>
      <c r="R5">
        <v>28</v>
      </c>
      <c r="S5">
        <v>13730.115</v>
      </c>
      <c r="T5" t="s">
        <v>25</v>
      </c>
      <c r="U5" t="s">
        <v>163</v>
      </c>
      <c r="V5" t="s">
        <v>213</v>
      </c>
      <c r="W5" t="s">
        <v>220</v>
      </c>
      <c r="X5" t="s">
        <v>255</v>
      </c>
      <c r="Y5" s="1">
        <v>39363</v>
      </c>
      <c r="Z5">
        <v>72207</v>
      </c>
    </row>
    <row r="6" spans="1:27" x14ac:dyDescent="0.25">
      <c r="A6" s="1">
        <v>43630</v>
      </c>
      <c r="B6" t="s">
        <v>25</v>
      </c>
      <c r="C6" t="s">
        <v>76</v>
      </c>
      <c r="D6">
        <v>600</v>
      </c>
      <c r="E6">
        <v>8</v>
      </c>
      <c r="F6" t="s">
        <v>77</v>
      </c>
      <c r="G6">
        <v>20.690000999999999</v>
      </c>
      <c r="H6">
        <v>20.870000999999998</v>
      </c>
      <c r="I6">
        <v>19.68</v>
      </c>
      <c r="J6">
        <v>19.73</v>
      </c>
      <c r="K6">
        <v>19.614450000000001</v>
      </c>
      <c r="L6">
        <v>5833100</v>
      </c>
      <c r="M6" t="s">
        <v>25</v>
      </c>
      <c r="N6" t="s">
        <v>144</v>
      </c>
      <c r="O6" t="s">
        <v>160</v>
      </c>
      <c r="P6">
        <v>15</v>
      </c>
      <c r="Q6">
        <v>0.04</v>
      </c>
      <c r="R6">
        <v>24</v>
      </c>
      <c r="S6">
        <v>11768.67</v>
      </c>
      <c r="T6" t="s">
        <v>25</v>
      </c>
      <c r="U6" t="s">
        <v>163</v>
      </c>
      <c r="V6" t="s">
        <v>213</v>
      </c>
      <c r="W6" t="s">
        <v>220</v>
      </c>
      <c r="X6" t="s">
        <v>255</v>
      </c>
      <c r="Y6" s="1">
        <v>39363</v>
      </c>
      <c r="Z6">
        <v>72207</v>
      </c>
    </row>
    <row r="7" spans="1:27" x14ac:dyDescent="0.25">
      <c r="A7" s="1">
        <v>43633</v>
      </c>
      <c r="B7" t="s">
        <v>25</v>
      </c>
      <c r="C7" t="s">
        <v>76</v>
      </c>
      <c r="D7">
        <v>500</v>
      </c>
      <c r="E7">
        <v>6</v>
      </c>
      <c r="F7" t="s">
        <v>78</v>
      </c>
      <c r="G7">
        <v>19.530000999999999</v>
      </c>
      <c r="H7">
        <v>20.299999</v>
      </c>
      <c r="I7">
        <v>19.48</v>
      </c>
      <c r="J7">
        <v>20.219999000000001</v>
      </c>
      <c r="K7">
        <v>20.101579999999998</v>
      </c>
      <c r="L7">
        <v>5005500</v>
      </c>
      <c r="M7" t="s">
        <v>25</v>
      </c>
      <c r="N7" t="s">
        <v>145</v>
      </c>
      <c r="O7" t="s">
        <v>160</v>
      </c>
      <c r="P7">
        <v>15</v>
      </c>
      <c r="Q7">
        <v>0.04</v>
      </c>
      <c r="R7">
        <v>20</v>
      </c>
      <c r="S7">
        <v>10050.790000000001</v>
      </c>
      <c r="T7" t="s">
        <v>25</v>
      </c>
      <c r="U7" t="s">
        <v>163</v>
      </c>
      <c r="V7" t="s">
        <v>213</v>
      </c>
      <c r="W7" t="s">
        <v>220</v>
      </c>
      <c r="X7" t="s">
        <v>255</v>
      </c>
      <c r="Y7" s="1">
        <v>39363</v>
      </c>
      <c r="Z7">
        <v>72207</v>
      </c>
    </row>
    <row r="8" spans="1:27" x14ac:dyDescent="0.25">
      <c r="A8" s="1">
        <v>43633</v>
      </c>
      <c r="B8" t="s">
        <v>25</v>
      </c>
      <c r="C8" t="s">
        <v>75</v>
      </c>
      <c r="D8">
        <v>1300</v>
      </c>
      <c r="E8">
        <v>10</v>
      </c>
      <c r="F8" t="s">
        <v>78</v>
      </c>
      <c r="G8">
        <v>19.530000999999999</v>
      </c>
      <c r="H8">
        <v>20.299999</v>
      </c>
      <c r="I8">
        <v>19.48</v>
      </c>
      <c r="J8">
        <v>20.219999000000001</v>
      </c>
      <c r="K8">
        <v>20.101579999999998</v>
      </c>
      <c r="L8">
        <v>5005500</v>
      </c>
      <c r="M8" t="s">
        <v>25</v>
      </c>
      <c r="N8" t="s">
        <v>142</v>
      </c>
      <c r="O8" t="s">
        <v>160</v>
      </c>
      <c r="P8">
        <v>15</v>
      </c>
      <c r="Q8">
        <v>0.04</v>
      </c>
      <c r="R8">
        <v>52</v>
      </c>
      <c r="S8">
        <v>26132.054</v>
      </c>
      <c r="T8" t="s">
        <v>25</v>
      </c>
      <c r="U8" t="s">
        <v>163</v>
      </c>
      <c r="V8" t="s">
        <v>213</v>
      </c>
      <c r="W8" t="s">
        <v>220</v>
      </c>
      <c r="X8" t="s">
        <v>255</v>
      </c>
      <c r="Y8" s="1">
        <v>39363</v>
      </c>
      <c r="Z8">
        <v>72207</v>
      </c>
    </row>
    <row r="9" spans="1:27" x14ac:dyDescent="0.25">
      <c r="A9" s="1">
        <v>43633</v>
      </c>
      <c r="B9" t="s">
        <v>25</v>
      </c>
      <c r="C9" t="s">
        <v>75</v>
      </c>
      <c r="D9">
        <v>600</v>
      </c>
      <c r="E9">
        <v>9</v>
      </c>
      <c r="F9" t="s">
        <v>78</v>
      </c>
      <c r="G9">
        <v>19.530000999999999</v>
      </c>
      <c r="H9">
        <v>20.299999</v>
      </c>
      <c r="I9">
        <v>19.48</v>
      </c>
      <c r="J9">
        <v>20.219999000000001</v>
      </c>
      <c r="K9">
        <v>20.101579999999998</v>
      </c>
      <c r="L9">
        <v>5005500</v>
      </c>
      <c r="M9" t="s">
        <v>25</v>
      </c>
      <c r="N9" t="s">
        <v>146</v>
      </c>
      <c r="O9" t="s">
        <v>160</v>
      </c>
      <c r="P9">
        <v>15</v>
      </c>
      <c r="Q9">
        <v>0.04</v>
      </c>
      <c r="R9">
        <v>24</v>
      </c>
      <c r="S9">
        <v>12060.948</v>
      </c>
      <c r="T9" t="s">
        <v>25</v>
      </c>
      <c r="U9" t="s">
        <v>163</v>
      </c>
      <c r="V9" t="s">
        <v>213</v>
      </c>
      <c r="W9" t="s">
        <v>220</v>
      </c>
      <c r="X9" t="s">
        <v>255</v>
      </c>
      <c r="Y9" s="1">
        <v>39363</v>
      </c>
      <c r="Z9">
        <v>72207</v>
      </c>
    </row>
    <row r="10" spans="1:27" x14ac:dyDescent="0.25">
      <c r="A10" s="1">
        <v>43628</v>
      </c>
      <c r="B10" t="s">
        <v>25</v>
      </c>
      <c r="C10" t="s">
        <v>76</v>
      </c>
      <c r="D10">
        <v>600</v>
      </c>
      <c r="E10">
        <v>8</v>
      </c>
      <c r="F10" t="s">
        <v>79</v>
      </c>
      <c r="G10">
        <v>21.030000999999999</v>
      </c>
      <c r="H10">
        <v>21.030000999999999</v>
      </c>
      <c r="I10">
        <v>20.299999</v>
      </c>
      <c r="J10">
        <v>20.360001</v>
      </c>
      <c r="K10">
        <v>20.240763000000001</v>
      </c>
      <c r="L10">
        <v>5551700</v>
      </c>
      <c r="M10" t="s">
        <v>25</v>
      </c>
      <c r="N10" t="s">
        <v>144</v>
      </c>
      <c r="O10" t="s">
        <v>160</v>
      </c>
      <c r="P10">
        <v>15</v>
      </c>
      <c r="Q10">
        <v>0.04</v>
      </c>
      <c r="R10">
        <v>24</v>
      </c>
      <c r="S10">
        <v>12144.4578</v>
      </c>
      <c r="T10" t="s">
        <v>25</v>
      </c>
      <c r="U10" t="s">
        <v>163</v>
      </c>
      <c r="V10" t="s">
        <v>213</v>
      </c>
      <c r="W10" t="s">
        <v>220</v>
      </c>
      <c r="X10" t="s">
        <v>255</v>
      </c>
      <c r="Y10" s="1">
        <v>39363</v>
      </c>
      <c r="Z10">
        <v>72207</v>
      </c>
    </row>
    <row r="11" spans="1:27" x14ac:dyDescent="0.25">
      <c r="A11" s="1">
        <v>43635</v>
      </c>
      <c r="B11" t="s">
        <v>25</v>
      </c>
      <c r="C11" t="s">
        <v>76</v>
      </c>
      <c r="D11">
        <v>1900</v>
      </c>
      <c r="E11">
        <v>19</v>
      </c>
      <c r="F11" t="s">
        <v>80</v>
      </c>
      <c r="G11">
        <v>20.360001</v>
      </c>
      <c r="H11">
        <v>20.719999000000001</v>
      </c>
      <c r="I11">
        <v>20.139999</v>
      </c>
      <c r="J11">
        <v>20.49</v>
      </c>
      <c r="K11">
        <v>20.369999</v>
      </c>
      <c r="L11">
        <v>7054200</v>
      </c>
      <c r="M11" t="s">
        <v>25</v>
      </c>
      <c r="N11" t="s">
        <v>140</v>
      </c>
      <c r="O11" t="s">
        <v>160</v>
      </c>
      <c r="P11">
        <v>15</v>
      </c>
      <c r="Q11">
        <v>0.04</v>
      </c>
      <c r="R11">
        <v>76</v>
      </c>
      <c r="S11">
        <v>38702.998099999997</v>
      </c>
      <c r="T11" t="s">
        <v>25</v>
      </c>
      <c r="U11" t="s">
        <v>163</v>
      </c>
      <c r="V11" t="s">
        <v>213</v>
      </c>
      <c r="W11" t="s">
        <v>220</v>
      </c>
      <c r="X11" t="s">
        <v>255</v>
      </c>
      <c r="Y11" s="1">
        <v>39363</v>
      </c>
      <c r="Z11">
        <v>72207</v>
      </c>
    </row>
    <row r="12" spans="1:27" x14ac:dyDescent="0.25">
      <c r="A12" s="1">
        <v>43635</v>
      </c>
      <c r="B12" t="s">
        <v>25</v>
      </c>
      <c r="C12" t="s">
        <v>75</v>
      </c>
      <c r="D12">
        <v>1000</v>
      </c>
      <c r="E12">
        <v>7</v>
      </c>
      <c r="F12" t="s">
        <v>80</v>
      </c>
      <c r="G12">
        <v>20.360001</v>
      </c>
      <c r="H12">
        <v>20.719999000000001</v>
      </c>
      <c r="I12">
        <v>20.139999</v>
      </c>
      <c r="J12">
        <v>20.49</v>
      </c>
      <c r="K12">
        <v>20.369999</v>
      </c>
      <c r="L12">
        <v>7054200</v>
      </c>
      <c r="M12" t="s">
        <v>25</v>
      </c>
      <c r="N12" t="s">
        <v>147</v>
      </c>
      <c r="O12" t="s">
        <v>160</v>
      </c>
      <c r="P12">
        <v>15</v>
      </c>
      <c r="Q12">
        <v>0.04</v>
      </c>
      <c r="R12">
        <v>40</v>
      </c>
      <c r="S12">
        <v>20369.999</v>
      </c>
      <c r="T12" t="s">
        <v>25</v>
      </c>
      <c r="U12" t="s">
        <v>163</v>
      </c>
      <c r="V12" t="s">
        <v>213</v>
      </c>
      <c r="W12" t="s">
        <v>220</v>
      </c>
      <c r="X12" t="s">
        <v>255</v>
      </c>
      <c r="Y12" s="1">
        <v>39363</v>
      </c>
      <c r="Z12">
        <v>72207</v>
      </c>
    </row>
    <row r="13" spans="1:27" x14ac:dyDescent="0.25">
      <c r="A13" s="1">
        <v>43622</v>
      </c>
      <c r="B13" t="s">
        <v>25</v>
      </c>
      <c r="C13" t="s">
        <v>76</v>
      </c>
      <c r="D13">
        <v>1200</v>
      </c>
      <c r="E13">
        <v>7</v>
      </c>
      <c r="F13" t="s">
        <v>81</v>
      </c>
      <c r="G13">
        <v>20.9</v>
      </c>
      <c r="H13">
        <v>21.17</v>
      </c>
      <c r="I13">
        <v>20.6</v>
      </c>
      <c r="J13">
        <v>20.73</v>
      </c>
      <c r="K13">
        <v>20.608595000000001</v>
      </c>
      <c r="L13">
        <v>8959400</v>
      </c>
      <c r="M13" t="s">
        <v>25</v>
      </c>
      <c r="N13" t="s">
        <v>147</v>
      </c>
      <c r="O13" t="s">
        <v>160</v>
      </c>
      <c r="P13">
        <v>15</v>
      </c>
      <c r="Q13">
        <v>0.04</v>
      </c>
      <c r="R13">
        <v>48</v>
      </c>
      <c r="S13">
        <v>24730.313999999998</v>
      </c>
      <c r="T13" t="s">
        <v>25</v>
      </c>
      <c r="U13" t="s">
        <v>163</v>
      </c>
      <c r="V13" t="s">
        <v>213</v>
      </c>
      <c r="W13" t="s">
        <v>220</v>
      </c>
      <c r="X13" t="s">
        <v>255</v>
      </c>
      <c r="Y13" s="1">
        <v>39363</v>
      </c>
      <c r="Z13">
        <v>72207</v>
      </c>
    </row>
    <row r="14" spans="1:27" x14ac:dyDescent="0.25">
      <c r="A14" s="1">
        <v>43622</v>
      </c>
      <c r="B14" t="s">
        <v>25</v>
      </c>
      <c r="C14" t="s">
        <v>76</v>
      </c>
      <c r="D14">
        <v>700</v>
      </c>
      <c r="E14">
        <v>6</v>
      </c>
      <c r="F14" t="s">
        <v>81</v>
      </c>
      <c r="G14">
        <v>20.9</v>
      </c>
      <c r="H14">
        <v>21.17</v>
      </c>
      <c r="I14">
        <v>20.6</v>
      </c>
      <c r="J14">
        <v>20.73</v>
      </c>
      <c r="K14">
        <v>20.608595000000001</v>
      </c>
      <c r="L14">
        <v>8959400</v>
      </c>
      <c r="M14" t="s">
        <v>25</v>
      </c>
      <c r="N14" t="s">
        <v>145</v>
      </c>
      <c r="O14" t="s">
        <v>160</v>
      </c>
      <c r="P14">
        <v>15</v>
      </c>
      <c r="Q14">
        <v>0.04</v>
      </c>
      <c r="R14">
        <v>28</v>
      </c>
      <c r="S14">
        <v>14426.0165</v>
      </c>
      <c r="T14" t="s">
        <v>25</v>
      </c>
      <c r="U14" t="s">
        <v>163</v>
      </c>
      <c r="V14" t="s">
        <v>213</v>
      </c>
      <c r="W14" t="s">
        <v>220</v>
      </c>
      <c r="X14" t="s">
        <v>255</v>
      </c>
      <c r="Y14" s="1">
        <v>39363</v>
      </c>
      <c r="Z14">
        <v>72207</v>
      </c>
    </row>
    <row r="15" spans="1:27" x14ac:dyDescent="0.25">
      <c r="A15" s="1">
        <v>43622</v>
      </c>
      <c r="B15" t="s">
        <v>25</v>
      </c>
      <c r="C15" t="s">
        <v>75</v>
      </c>
      <c r="D15">
        <v>100</v>
      </c>
      <c r="E15">
        <v>3</v>
      </c>
      <c r="F15" t="s">
        <v>81</v>
      </c>
      <c r="G15">
        <v>20.9</v>
      </c>
      <c r="H15">
        <v>21.17</v>
      </c>
      <c r="I15">
        <v>20.6</v>
      </c>
      <c r="J15">
        <v>20.73</v>
      </c>
      <c r="K15">
        <v>20.608595000000001</v>
      </c>
      <c r="L15">
        <v>8959400</v>
      </c>
      <c r="M15" t="s">
        <v>25</v>
      </c>
      <c r="N15" t="s">
        <v>143</v>
      </c>
      <c r="O15" t="s">
        <v>160</v>
      </c>
      <c r="P15">
        <v>15</v>
      </c>
      <c r="Q15">
        <v>0.04</v>
      </c>
      <c r="R15">
        <v>4</v>
      </c>
      <c r="S15">
        <v>2060.8595</v>
      </c>
      <c r="T15" t="s">
        <v>25</v>
      </c>
      <c r="U15" t="s">
        <v>163</v>
      </c>
      <c r="V15" t="s">
        <v>213</v>
      </c>
      <c r="W15" t="s">
        <v>220</v>
      </c>
      <c r="X15" t="s">
        <v>255</v>
      </c>
      <c r="Y15" s="1">
        <v>39363</v>
      </c>
      <c r="Z15">
        <v>72207</v>
      </c>
    </row>
    <row r="16" spans="1:27" x14ac:dyDescent="0.25">
      <c r="A16" s="1">
        <v>43629</v>
      </c>
      <c r="B16" t="s">
        <v>25</v>
      </c>
      <c r="C16" t="s">
        <v>75</v>
      </c>
      <c r="D16">
        <v>800</v>
      </c>
      <c r="E16">
        <v>6</v>
      </c>
      <c r="F16" t="s">
        <v>82</v>
      </c>
      <c r="G16">
        <v>20.66</v>
      </c>
      <c r="H16">
        <v>20.790001</v>
      </c>
      <c r="I16">
        <v>20.51</v>
      </c>
      <c r="J16">
        <v>20.77</v>
      </c>
      <c r="K16">
        <v>20.648361000000001</v>
      </c>
      <c r="L16">
        <v>3937600</v>
      </c>
      <c r="M16" t="s">
        <v>25</v>
      </c>
      <c r="N16" t="s">
        <v>145</v>
      </c>
      <c r="O16" t="s">
        <v>160</v>
      </c>
      <c r="P16">
        <v>15</v>
      </c>
      <c r="Q16">
        <v>0.04</v>
      </c>
      <c r="R16">
        <v>32</v>
      </c>
      <c r="S16">
        <v>16518.6888</v>
      </c>
      <c r="T16" t="s">
        <v>25</v>
      </c>
      <c r="U16" t="s">
        <v>163</v>
      </c>
      <c r="V16" t="s">
        <v>213</v>
      </c>
      <c r="W16" t="s">
        <v>220</v>
      </c>
      <c r="X16" t="s">
        <v>255</v>
      </c>
      <c r="Y16" s="1">
        <v>39363</v>
      </c>
      <c r="Z16">
        <v>72207</v>
      </c>
    </row>
    <row r="17" spans="1:26" x14ac:dyDescent="0.25">
      <c r="A17" s="1">
        <v>43629</v>
      </c>
      <c r="B17" t="s">
        <v>25</v>
      </c>
      <c r="C17" t="s">
        <v>75</v>
      </c>
      <c r="D17">
        <v>1500</v>
      </c>
      <c r="E17">
        <v>16</v>
      </c>
      <c r="F17" t="s">
        <v>82</v>
      </c>
      <c r="G17">
        <v>20.66</v>
      </c>
      <c r="H17">
        <v>20.790001</v>
      </c>
      <c r="I17">
        <v>20.51</v>
      </c>
      <c r="J17">
        <v>20.77</v>
      </c>
      <c r="K17">
        <v>20.648361000000001</v>
      </c>
      <c r="L17">
        <v>3937600</v>
      </c>
      <c r="M17" t="s">
        <v>25</v>
      </c>
      <c r="N17" t="s">
        <v>148</v>
      </c>
      <c r="O17" t="s">
        <v>160</v>
      </c>
      <c r="P17">
        <v>15</v>
      </c>
      <c r="Q17">
        <v>0.04</v>
      </c>
      <c r="R17">
        <v>60</v>
      </c>
      <c r="S17">
        <v>30972.541499999999</v>
      </c>
      <c r="T17" t="s">
        <v>25</v>
      </c>
      <c r="U17" t="s">
        <v>163</v>
      </c>
      <c r="V17" t="s">
        <v>213</v>
      </c>
      <c r="W17" t="s">
        <v>220</v>
      </c>
      <c r="X17" t="s">
        <v>255</v>
      </c>
      <c r="Y17" s="1">
        <v>39363</v>
      </c>
      <c r="Z17">
        <v>72207</v>
      </c>
    </row>
    <row r="18" spans="1:26" x14ac:dyDescent="0.25">
      <c r="A18" s="1">
        <v>43629</v>
      </c>
      <c r="B18" t="s">
        <v>25</v>
      </c>
      <c r="C18" t="s">
        <v>75</v>
      </c>
      <c r="D18">
        <v>1700</v>
      </c>
      <c r="E18">
        <v>15</v>
      </c>
      <c r="F18" t="s">
        <v>82</v>
      </c>
      <c r="G18">
        <v>20.66</v>
      </c>
      <c r="H18">
        <v>20.790001</v>
      </c>
      <c r="I18">
        <v>20.51</v>
      </c>
      <c r="J18">
        <v>20.77</v>
      </c>
      <c r="K18">
        <v>20.648361000000001</v>
      </c>
      <c r="L18">
        <v>3937600</v>
      </c>
      <c r="M18" t="s">
        <v>25</v>
      </c>
      <c r="N18" t="s">
        <v>149</v>
      </c>
      <c r="O18" t="s">
        <v>160</v>
      </c>
      <c r="P18">
        <v>15</v>
      </c>
      <c r="Q18">
        <v>0.04</v>
      </c>
      <c r="R18">
        <v>68</v>
      </c>
      <c r="S18">
        <v>35102.2137</v>
      </c>
      <c r="T18" t="s">
        <v>25</v>
      </c>
      <c r="U18" t="s">
        <v>163</v>
      </c>
      <c r="V18" t="s">
        <v>213</v>
      </c>
      <c r="W18" t="s">
        <v>220</v>
      </c>
      <c r="X18" t="s">
        <v>255</v>
      </c>
      <c r="Y18" s="1">
        <v>39363</v>
      </c>
      <c r="Z18">
        <v>72207</v>
      </c>
    </row>
    <row r="19" spans="1:26" x14ac:dyDescent="0.25">
      <c r="A19" s="1">
        <v>43629</v>
      </c>
      <c r="B19" t="s">
        <v>25</v>
      </c>
      <c r="C19" t="s">
        <v>75</v>
      </c>
      <c r="D19">
        <v>1000</v>
      </c>
      <c r="E19">
        <v>10</v>
      </c>
      <c r="F19" t="s">
        <v>82</v>
      </c>
      <c r="G19">
        <v>20.66</v>
      </c>
      <c r="H19">
        <v>20.790001</v>
      </c>
      <c r="I19">
        <v>20.51</v>
      </c>
      <c r="J19">
        <v>20.77</v>
      </c>
      <c r="K19">
        <v>20.648361000000001</v>
      </c>
      <c r="L19">
        <v>3937600</v>
      </c>
      <c r="M19" t="s">
        <v>25</v>
      </c>
      <c r="N19" t="s">
        <v>142</v>
      </c>
      <c r="O19" t="s">
        <v>160</v>
      </c>
      <c r="P19">
        <v>15</v>
      </c>
      <c r="Q19">
        <v>0.04</v>
      </c>
      <c r="R19">
        <v>40</v>
      </c>
      <c r="S19">
        <v>20648.361000000001</v>
      </c>
      <c r="T19" t="s">
        <v>25</v>
      </c>
      <c r="U19" t="s">
        <v>163</v>
      </c>
      <c r="V19" t="s">
        <v>213</v>
      </c>
      <c r="W19" t="s">
        <v>220</v>
      </c>
      <c r="X19" t="s">
        <v>255</v>
      </c>
      <c r="Y19" s="1">
        <v>39363</v>
      </c>
      <c r="Z19">
        <v>72207</v>
      </c>
    </row>
    <row r="20" spans="1:26" x14ac:dyDescent="0.25">
      <c r="A20" s="1">
        <v>43621</v>
      </c>
      <c r="B20" t="s">
        <v>25</v>
      </c>
      <c r="C20" t="s">
        <v>75</v>
      </c>
      <c r="D20">
        <v>1000</v>
      </c>
      <c r="E20">
        <v>15</v>
      </c>
      <c r="F20" t="s">
        <v>83</v>
      </c>
      <c r="G20">
        <v>21.540001</v>
      </c>
      <c r="H20">
        <v>21.549999</v>
      </c>
      <c r="I20">
        <v>20.5</v>
      </c>
      <c r="J20">
        <v>20.780000999999999</v>
      </c>
      <c r="K20">
        <v>20.658301999999999</v>
      </c>
      <c r="L20">
        <v>4511200</v>
      </c>
      <c r="M20" t="s">
        <v>25</v>
      </c>
      <c r="N20" t="s">
        <v>149</v>
      </c>
      <c r="O20" t="s">
        <v>160</v>
      </c>
      <c r="P20">
        <v>15</v>
      </c>
      <c r="Q20">
        <v>0.04</v>
      </c>
      <c r="R20">
        <v>40</v>
      </c>
      <c r="S20">
        <v>20658.302</v>
      </c>
      <c r="T20" t="s">
        <v>25</v>
      </c>
      <c r="U20" t="s">
        <v>163</v>
      </c>
      <c r="V20" t="s">
        <v>213</v>
      </c>
      <c r="W20" t="s">
        <v>220</v>
      </c>
      <c r="X20" t="s">
        <v>255</v>
      </c>
      <c r="Y20" s="1">
        <v>39363</v>
      </c>
      <c r="Z20">
        <v>72207</v>
      </c>
    </row>
    <row r="21" spans="1:26" x14ac:dyDescent="0.25">
      <c r="A21" s="1">
        <v>43621</v>
      </c>
      <c r="B21" t="s">
        <v>25</v>
      </c>
      <c r="C21" t="s">
        <v>76</v>
      </c>
      <c r="D21">
        <v>300</v>
      </c>
      <c r="E21">
        <v>11</v>
      </c>
      <c r="F21" t="s">
        <v>83</v>
      </c>
      <c r="G21">
        <v>21.540001</v>
      </c>
      <c r="H21">
        <v>21.549999</v>
      </c>
      <c r="I21">
        <v>20.5</v>
      </c>
      <c r="J21">
        <v>20.780000999999999</v>
      </c>
      <c r="K21">
        <v>20.658301999999999</v>
      </c>
      <c r="L21">
        <v>4511200</v>
      </c>
      <c r="M21" t="s">
        <v>25</v>
      </c>
      <c r="N21" t="s">
        <v>141</v>
      </c>
      <c r="O21" t="s">
        <v>160</v>
      </c>
      <c r="P21">
        <v>15</v>
      </c>
      <c r="Q21">
        <v>0.04</v>
      </c>
      <c r="R21">
        <v>12</v>
      </c>
      <c r="S21">
        <v>6197.4906000000001</v>
      </c>
      <c r="T21" t="s">
        <v>25</v>
      </c>
      <c r="U21" t="s">
        <v>163</v>
      </c>
      <c r="V21" t="s">
        <v>213</v>
      </c>
      <c r="W21" t="s">
        <v>220</v>
      </c>
      <c r="X21" t="s">
        <v>255</v>
      </c>
      <c r="Y21" s="1">
        <v>39363</v>
      </c>
      <c r="Z21">
        <v>72207</v>
      </c>
    </row>
    <row r="22" spans="1:26" x14ac:dyDescent="0.25">
      <c r="A22" s="1">
        <v>43621</v>
      </c>
      <c r="B22" t="s">
        <v>25</v>
      </c>
      <c r="C22" t="s">
        <v>76</v>
      </c>
      <c r="D22">
        <v>100</v>
      </c>
      <c r="E22">
        <v>2</v>
      </c>
      <c r="F22" t="s">
        <v>83</v>
      </c>
      <c r="G22">
        <v>21.540001</v>
      </c>
      <c r="H22">
        <v>21.549999</v>
      </c>
      <c r="I22">
        <v>20.5</v>
      </c>
      <c r="J22">
        <v>20.780000999999999</v>
      </c>
      <c r="K22">
        <v>20.658301999999999</v>
      </c>
      <c r="L22">
        <v>4511200</v>
      </c>
      <c r="M22" t="s">
        <v>25</v>
      </c>
      <c r="N22" t="s">
        <v>150</v>
      </c>
      <c r="O22" t="s">
        <v>160</v>
      </c>
      <c r="P22">
        <v>15</v>
      </c>
      <c r="Q22">
        <v>0.04</v>
      </c>
      <c r="R22">
        <v>4</v>
      </c>
      <c r="S22">
        <v>2065.8301999999999</v>
      </c>
      <c r="T22" t="s">
        <v>25</v>
      </c>
      <c r="U22" t="s">
        <v>163</v>
      </c>
      <c r="V22" t="s">
        <v>213</v>
      </c>
      <c r="W22" t="s">
        <v>220</v>
      </c>
      <c r="X22" t="s">
        <v>255</v>
      </c>
      <c r="Y22" s="1">
        <v>39363</v>
      </c>
      <c r="Z22">
        <v>72207</v>
      </c>
    </row>
    <row r="23" spans="1:26" x14ac:dyDescent="0.25">
      <c r="A23" s="1">
        <v>43641</v>
      </c>
      <c r="B23" t="s">
        <v>25</v>
      </c>
      <c r="C23" t="s">
        <v>76</v>
      </c>
      <c r="D23">
        <v>1600</v>
      </c>
      <c r="E23">
        <v>9</v>
      </c>
      <c r="F23" t="s">
        <v>84</v>
      </c>
      <c r="G23">
        <v>21.049999</v>
      </c>
      <c r="H23">
        <v>21.4</v>
      </c>
      <c r="I23">
        <v>20.93</v>
      </c>
      <c r="J23">
        <v>21.190000999999999</v>
      </c>
      <c r="K23">
        <v>21.065901</v>
      </c>
      <c r="L23">
        <v>3911400</v>
      </c>
      <c r="M23" t="s">
        <v>25</v>
      </c>
      <c r="N23" t="s">
        <v>146</v>
      </c>
      <c r="O23" t="s">
        <v>160</v>
      </c>
      <c r="P23">
        <v>15</v>
      </c>
      <c r="Q23">
        <v>0.04</v>
      </c>
      <c r="R23">
        <v>64</v>
      </c>
      <c r="S23">
        <v>33705.441599999998</v>
      </c>
      <c r="T23" t="s">
        <v>25</v>
      </c>
      <c r="U23" t="s">
        <v>163</v>
      </c>
      <c r="V23" t="s">
        <v>213</v>
      </c>
      <c r="W23" t="s">
        <v>220</v>
      </c>
      <c r="X23" t="s">
        <v>255</v>
      </c>
      <c r="Y23" s="1">
        <v>39363</v>
      </c>
      <c r="Z23">
        <v>72207</v>
      </c>
    </row>
    <row r="24" spans="1:26" x14ac:dyDescent="0.25">
      <c r="A24" s="1">
        <v>43640</v>
      </c>
      <c r="B24" t="s">
        <v>25</v>
      </c>
      <c r="C24" t="s">
        <v>76</v>
      </c>
      <c r="D24">
        <v>300</v>
      </c>
      <c r="E24">
        <v>7</v>
      </c>
      <c r="F24" t="s">
        <v>85</v>
      </c>
      <c r="G24">
        <v>21.51</v>
      </c>
      <c r="H24">
        <v>21.690000999999999</v>
      </c>
      <c r="I24">
        <v>21.17</v>
      </c>
      <c r="J24">
        <v>21.26</v>
      </c>
      <c r="K24">
        <v>21.135490000000001</v>
      </c>
      <c r="L24">
        <v>4833000</v>
      </c>
      <c r="M24" t="s">
        <v>25</v>
      </c>
      <c r="N24" t="s">
        <v>147</v>
      </c>
      <c r="O24" t="s">
        <v>160</v>
      </c>
      <c r="P24">
        <v>15</v>
      </c>
      <c r="Q24">
        <v>0.04</v>
      </c>
      <c r="R24">
        <v>12</v>
      </c>
      <c r="S24">
        <v>6340.6469999999999</v>
      </c>
      <c r="T24" t="s">
        <v>25</v>
      </c>
      <c r="U24" t="s">
        <v>163</v>
      </c>
      <c r="V24" t="s">
        <v>213</v>
      </c>
      <c r="W24" t="s">
        <v>220</v>
      </c>
      <c r="X24" t="s">
        <v>255</v>
      </c>
      <c r="Y24" s="1">
        <v>39363</v>
      </c>
      <c r="Z24">
        <v>72207</v>
      </c>
    </row>
    <row r="25" spans="1:26" x14ac:dyDescent="0.25">
      <c r="A25" s="1">
        <v>43640</v>
      </c>
      <c r="B25" t="s">
        <v>25</v>
      </c>
      <c r="C25" t="s">
        <v>76</v>
      </c>
      <c r="D25">
        <v>1600</v>
      </c>
      <c r="E25">
        <v>15</v>
      </c>
      <c r="F25" t="s">
        <v>85</v>
      </c>
      <c r="G25">
        <v>21.51</v>
      </c>
      <c r="H25">
        <v>21.690000999999999</v>
      </c>
      <c r="I25">
        <v>21.17</v>
      </c>
      <c r="J25">
        <v>21.26</v>
      </c>
      <c r="K25">
        <v>21.135490000000001</v>
      </c>
      <c r="L25">
        <v>4833000</v>
      </c>
      <c r="M25" t="s">
        <v>25</v>
      </c>
      <c r="N25" t="s">
        <v>149</v>
      </c>
      <c r="O25" t="s">
        <v>160</v>
      </c>
      <c r="P25">
        <v>15</v>
      </c>
      <c r="Q25">
        <v>0.04</v>
      </c>
      <c r="R25">
        <v>64</v>
      </c>
      <c r="S25">
        <v>33816.784</v>
      </c>
      <c r="T25" t="s">
        <v>25</v>
      </c>
      <c r="U25" t="s">
        <v>163</v>
      </c>
      <c r="V25" t="s">
        <v>213</v>
      </c>
      <c r="W25" t="s">
        <v>220</v>
      </c>
      <c r="X25" t="s">
        <v>255</v>
      </c>
      <c r="Y25" s="1">
        <v>39363</v>
      </c>
      <c r="Z25">
        <v>72207</v>
      </c>
    </row>
    <row r="26" spans="1:26" x14ac:dyDescent="0.25">
      <c r="A26" s="1">
        <v>43627</v>
      </c>
      <c r="B26" t="s">
        <v>25</v>
      </c>
      <c r="C26" t="s">
        <v>75</v>
      </c>
      <c r="D26">
        <v>1100</v>
      </c>
      <c r="E26">
        <v>12</v>
      </c>
      <c r="F26" t="s">
        <v>86</v>
      </c>
      <c r="G26">
        <v>21.280000999999999</v>
      </c>
      <c r="H26">
        <v>21.52</v>
      </c>
      <c r="I26">
        <v>21.16</v>
      </c>
      <c r="J26">
        <v>21.290001</v>
      </c>
      <c r="K26">
        <v>21.165316000000001</v>
      </c>
      <c r="L26">
        <v>7456900</v>
      </c>
      <c r="M26" t="s">
        <v>25</v>
      </c>
      <c r="N26" t="s">
        <v>151</v>
      </c>
      <c r="O26" t="s">
        <v>160</v>
      </c>
      <c r="P26">
        <v>15</v>
      </c>
      <c r="Q26">
        <v>0.04</v>
      </c>
      <c r="R26">
        <v>44</v>
      </c>
      <c r="S26">
        <v>23281.847600000001</v>
      </c>
      <c r="T26" t="s">
        <v>25</v>
      </c>
      <c r="U26" t="s">
        <v>163</v>
      </c>
      <c r="V26" t="s">
        <v>213</v>
      </c>
      <c r="W26" t="s">
        <v>220</v>
      </c>
      <c r="X26" t="s">
        <v>255</v>
      </c>
      <c r="Y26" s="1">
        <v>39363</v>
      </c>
      <c r="Z26">
        <v>72207</v>
      </c>
    </row>
    <row r="27" spans="1:26" x14ac:dyDescent="0.25">
      <c r="A27" s="1">
        <v>43616</v>
      </c>
      <c r="B27" t="s">
        <v>25</v>
      </c>
      <c r="C27" t="s">
        <v>76</v>
      </c>
      <c r="D27">
        <v>400</v>
      </c>
      <c r="E27">
        <v>5</v>
      </c>
      <c r="F27" t="s">
        <v>87</v>
      </c>
      <c r="G27">
        <v>21.209999</v>
      </c>
      <c r="H27">
        <v>21.700001</v>
      </c>
      <c r="I27">
        <v>21.09</v>
      </c>
      <c r="J27">
        <v>21.4</v>
      </c>
      <c r="K27">
        <v>21.27467</v>
      </c>
      <c r="L27">
        <v>6176600</v>
      </c>
      <c r="M27" t="s">
        <v>25</v>
      </c>
      <c r="N27" t="s">
        <v>152</v>
      </c>
      <c r="O27" t="s">
        <v>160</v>
      </c>
      <c r="P27">
        <v>15</v>
      </c>
      <c r="Q27">
        <v>0.04</v>
      </c>
      <c r="R27">
        <v>16</v>
      </c>
      <c r="S27">
        <v>8509.8680000000004</v>
      </c>
      <c r="T27" t="s">
        <v>25</v>
      </c>
      <c r="U27" t="s">
        <v>163</v>
      </c>
      <c r="V27" t="s">
        <v>213</v>
      </c>
      <c r="W27" t="s">
        <v>220</v>
      </c>
      <c r="X27" t="s">
        <v>255</v>
      </c>
      <c r="Y27" s="1">
        <v>39363</v>
      </c>
      <c r="Z27">
        <v>72207</v>
      </c>
    </row>
    <row r="28" spans="1:26" x14ac:dyDescent="0.25">
      <c r="A28" s="1">
        <v>43620</v>
      </c>
      <c r="B28" t="s">
        <v>25</v>
      </c>
      <c r="C28" t="s">
        <v>75</v>
      </c>
      <c r="D28">
        <v>1600</v>
      </c>
      <c r="E28">
        <v>13</v>
      </c>
      <c r="F28" t="s">
        <v>88</v>
      </c>
      <c r="G28">
        <v>21.860001</v>
      </c>
      <c r="H28">
        <v>21.91</v>
      </c>
      <c r="I28">
        <v>21.34</v>
      </c>
      <c r="J28">
        <v>21.51</v>
      </c>
      <c r="K28">
        <v>21.384027</v>
      </c>
      <c r="L28">
        <v>5270400</v>
      </c>
      <c r="M28" t="s">
        <v>25</v>
      </c>
      <c r="N28" t="s">
        <v>153</v>
      </c>
      <c r="O28" t="s">
        <v>160</v>
      </c>
      <c r="P28">
        <v>15</v>
      </c>
      <c r="Q28">
        <v>0.04</v>
      </c>
      <c r="R28">
        <v>64</v>
      </c>
      <c r="S28">
        <v>34214.443200000002</v>
      </c>
      <c r="T28" t="s">
        <v>25</v>
      </c>
      <c r="U28" t="s">
        <v>163</v>
      </c>
      <c r="V28" t="s">
        <v>213</v>
      </c>
      <c r="W28" t="s">
        <v>220</v>
      </c>
      <c r="X28" t="s">
        <v>255</v>
      </c>
      <c r="Y28" s="1">
        <v>39363</v>
      </c>
      <c r="Z28">
        <v>72207</v>
      </c>
    </row>
    <row r="29" spans="1:26" x14ac:dyDescent="0.25">
      <c r="A29" s="1">
        <v>43620</v>
      </c>
      <c r="B29" t="s">
        <v>25</v>
      </c>
      <c r="C29" t="s">
        <v>75</v>
      </c>
      <c r="D29">
        <v>400</v>
      </c>
      <c r="E29">
        <v>4</v>
      </c>
      <c r="F29" t="s">
        <v>88</v>
      </c>
      <c r="G29">
        <v>21.860001</v>
      </c>
      <c r="H29">
        <v>21.91</v>
      </c>
      <c r="I29">
        <v>21.34</v>
      </c>
      <c r="J29">
        <v>21.51</v>
      </c>
      <c r="K29">
        <v>21.384027</v>
      </c>
      <c r="L29">
        <v>5270400</v>
      </c>
      <c r="M29" t="s">
        <v>25</v>
      </c>
      <c r="N29" t="s">
        <v>154</v>
      </c>
      <c r="O29" t="s">
        <v>160</v>
      </c>
      <c r="P29">
        <v>15</v>
      </c>
      <c r="Q29">
        <v>0.04</v>
      </c>
      <c r="R29">
        <v>16</v>
      </c>
      <c r="S29">
        <v>8553.6108000000004</v>
      </c>
      <c r="T29" t="s">
        <v>25</v>
      </c>
      <c r="U29" t="s">
        <v>163</v>
      </c>
      <c r="V29" t="s">
        <v>213</v>
      </c>
      <c r="W29" t="s">
        <v>220</v>
      </c>
      <c r="X29" t="s">
        <v>255</v>
      </c>
      <c r="Y29" s="1">
        <v>39363</v>
      </c>
      <c r="Z29">
        <v>72207</v>
      </c>
    </row>
    <row r="30" spans="1:26" x14ac:dyDescent="0.25">
      <c r="A30" s="1">
        <v>43620</v>
      </c>
      <c r="B30" t="s">
        <v>25</v>
      </c>
      <c r="C30" t="s">
        <v>75</v>
      </c>
      <c r="D30">
        <v>1100</v>
      </c>
      <c r="E30">
        <v>10</v>
      </c>
      <c r="F30" t="s">
        <v>88</v>
      </c>
      <c r="G30">
        <v>21.860001</v>
      </c>
      <c r="H30">
        <v>21.91</v>
      </c>
      <c r="I30">
        <v>21.34</v>
      </c>
      <c r="J30">
        <v>21.51</v>
      </c>
      <c r="K30">
        <v>21.384027</v>
      </c>
      <c r="L30">
        <v>5270400</v>
      </c>
      <c r="M30" t="s">
        <v>25</v>
      </c>
      <c r="N30" t="s">
        <v>142</v>
      </c>
      <c r="O30" t="s">
        <v>160</v>
      </c>
      <c r="P30">
        <v>15</v>
      </c>
      <c r="Q30">
        <v>0.04</v>
      </c>
      <c r="R30">
        <v>44</v>
      </c>
      <c r="S30">
        <v>23522.429700000001</v>
      </c>
      <c r="T30" t="s">
        <v>25</v>
      </c>
      <c r="U30" t="s">
        <v>163</v>
      </c>
      <c r="V30" t="s">
        <v>213</v>
      </c>
      <c r="W30" t="s">
        <v>220</v>
      </c>
      <c r="X30" t="s">
        <v>255</v>
      </c>
      <c r="Y30" s="1">
        <v>39363</v>
      </c>
      <c r="Z30">
        <v>72207</v>
      </c>
    </row>
    <row r="31" spans="1:26" x14ac:dyDescent="0.25">
      <c r="A31" s="1">
        <v>43619</v>
      </c>
      <c r="B31" t="s">
        <v>25</v>
      </c>
      <c r="C31" t="s">
        <v>76</v>
      </c>
      <c r="D31">
        <v>400</v>
      </c>
      <c r="E31">
        <v>12</v>
      </c>
      <c r="F31" t="s">
        <v>89</v>
      </c>
      <c r="G31">
        <v>21.559999000000001</v>
      </c>
      <c r="H31">
        <v>21.77</v>
      </c>
      <c r="I31">
        <v>21.32</v>
      </c>
      <c r="J31">
        <v>21.51</v>
      </c>
      <c r="K31">
        <v>21.384027</v>
      </c>
      <c r="L31">
        <v>4780200</v>
      </c>
      <c r="M31" t="s">
        <v>25</v>
      </c>
      <c r="N31" t="s">
        <v>151</v>
      </c>
      <c r="O31" t="s">
        <v>160</v>
      </c>
      <c r="P31">
        <v>15</v>
      </c>
      <c r="Q31">
        <v>0.04</v>
      </c>
      <c r="R31">
        <v>16</v>
      </c>
      <c r="S31">
        <v>8553.6108000000004</v>
      </c>
      <c r="T31" t="s">
        <v>25</v>
      </c>
      <c r="U31" t="s">
        <v>163</v>
      </c>
      <c r="V31" t="s">
        <v>213</v>
      </c>
      <c r="W31" t="s">
        <v>220</v>
      </c>
      <c r="X31" t="s">
        <v>255</v>
      </c>
      <c r="Y31" s="1">
        <v>39363</v>
      </c>
      <c r="Z31">
        <v>72207</v>
      </c>
    </row>
    <row r="32" spans="1:26" x14ac:dyDescent="0.25">
      <c r="A32" s="1">
        <v>43620</v>
      </c>
      <c r="B32" t="s">
        <v>25</v>
      </c>
      <c r="C32" t="s">
        <v>75</v>
      </c>
      <c r="D32">
        <v>600</v>
      </c>
      <c r="E32">
        <v>15</v>
      </c>
      <c r="F32" t="s">
        <v>88</v>
      </c>
      <c r="G32">
        <v>21.860001</v>
      </c>
      <c r="H32">
        <v>21.91</v>
      </c>
      <c r="I32">
        <v>21.34</v>
      </c>
      <c r="J32">
        <v>21.51</v>
      </c>
      <c r="K32">
        <v>21.384027</v>
      </c>
      <c r="L32">
        <v>5270400</v>
      </c>
      <c r="M32" t="s">
        <v>25</v>
      </c>
      <c r="N32" t="s">
        <v>149</v>
      </c>
      <c r="O32" t="s">
        <v>160</v>
      </c>
      <c r="P32">
        <v>15</v>
      </c>
      <c r="Q32">
        <v>0.04</v>
      </c>
      <c r="R32">
        <v>24</v>
      </c>
      <c r="S32">
        <v>12830.4162</v>
      </c>
      <c r="T32" t="s">
        <v>25</v>
      </c>
      <c r="U32" t="s">
        <v>163</v>
      </c>
      <c r="V32" t="s">
        <v>213</v>
      </c>
      <c r="W32" t="s">
        <v>220</v>
      </c>
      <c r="X32" t="s">
        <v>255</v>
      </c>
      <c r="Y32" s="1">
        <v>39363</v>
      </c>
      <c r="Z32">
        <v>72207</v>
      </c>
    </row>
    <row r="33" spans="1:26" x14ac:dyDescent="0.25">
      <c r="A33" s="1">
        <v>43620</v>
      </c>
      <c r="B33" t="s">
        <v>25</v>
      </c>
      <c r="C33" t="s">
        <v>75</v>
      </c>
      <c r="D33">
        <v>400</v>
      </c>
      <c r="E33">
        <v>8</v>
      </c>
      <c r="F33" t="s">
        <v>88</v>
      </c>
      <c r="G33">
        <v>21.860001</v>
      </c>
      <c r="H33">
        <v>21.91</v>
      </c>
      <c r="I33">
        <v>21.34</v>
      </c>
      <c r="J33">
        <v>21.51</v>
      </c>
      <c r="K33">
        <v>21.384027</v>
      </c>
      <c r="L33">
        <v>5270400</v>
      </c>
      <c r="M33" t="s">
        <v>25</v>
      </c>
      <c r="N33" t="s">
        <v>144</v>
      </c>
      <c r="O33" t="s">
        <v>160</v>
      </c>
      <c r="P33">
        <v>15</v>
      </c>
      <c r="Q33">
        <v>0.04</v>
      </c>
      <c r="R33">
        <v>16</v>
      </c>
      <c r="S33">
        <v>8553.6108000000004</v>
      </c>
      <c r="T33" t="s">
        <v>25</v>
      </c>
      <c r="U33" t="s">
        <v>163</v>
      </c>
      <c r="V33" t="s">
        <v>213</v>
      </c>
      <c r="W33" t="s">
        <v>220</v>
      </c>
      <c r="X33" t="s">
        <v>255</v>
      </c>
      <c r="Y33" s="1">
        <v>39363</v>
      </c>
      <c r="Z33">
        <v>72207</v>
      </c>
    </row>
    <row r="34" spans="1:26" x14ac:dyDescent="0.25">
      <c r="A34" s="1">
        <v>43637</v>
      </c>
      <c r="B34" t="s">
        <v>25</v>
      </c>
      <c r="C34" t="s">
        <v>76</v>
      </c>
      <c r="D34">
        <v>2700</v>
      </c>
      <c r="E34">
        <v>20</v>
      </c>
      <c r="F34" t="s">
        <v>90</v>
      </c>
      <c r="G34">
        <v>21.82</v>
      </c>
      <c r="H34">
        <v>22.030000999999999</v>
      </c>
      <c r="I34">
        <v>21.540001</v>
      </c>
      <c r="J34">
        <v>21.559999000000001</v>
      </c>
      <c r="K34">
        <v>21.433733</v>
      </c>
      <c r="L34">
        <v>6055600</v>
      </c>
      <c r="M34" t="s">
        <v>25</v>
      </c>
      <c r="N34" t="s">
        <v>155</v>
      </c>
      <c r="O34" t="s">
        <v>160</v>
      </c>
      <c r="P34">
        <v>15</v>
      </c>
      <c r="Q34">
        <v>0.04</v>
      </c>
      <c r="R34">
        <v>108</v>
      </c>
      <c r="S34">
        <v>57871.079100000003</v>
      </c>
      <c r="T34" t="s">
        <v>25</v>
      </c>
      <c r="U34" t="s">
        <v>163</v>
      </c>
      <c r="V34" t="s">
        <v>213</v>
      </c>
      <c r="W34" t="s">
        <v>220</v>
      </c>
      <c r="X34" t="s">
        <v>255</v>
      </c>
      <c r="Y34" s="1">
        <v>39363</v>
      </c>
      <c r="Z34">
        <v>72207</v>
      </c>
    </row>
    <row r="35" spans="1:26" x14ac:dyDescent="0.25">
      <c r="A35" s="1">
        <v>43637</v>
      </c>
      <c r="B35" t="s">
        <v>25</v>
      </c>
      <c r="C35" t="s">
        <v>76</v>
      </c>
      <c r="D35">
        <v>100</v>
      </c>
      <c r="E35">
        <v>3</v>
      </c>
      <c r="F35" t="s">
        <v>90</v>
      </c>
      <c r="G35">
        <v>21.82</v>
      </c>
      <c r="H35">
        <v>22.030000999999999</v>
      </c>
      <c r="I35">
        <v>21.540001</v>
      </c>
      <c r="J35">
        <v>21.559999000000001</v>
      </c>
      <c r="K35">
        <v>21.433733</v>
      </c>
      <c r="L35">
        <v>6055600</v>
      </c>
      <c r="M35" t="s">
        <v>25</v>
      </c>
      <c r="N35" t="s">
        <v>143</v>
      </c>
      <c r="O35" t="s">
        <v>160</v>
      </c>
      <c r="P35">
        <v>15</v>
      </c>
      <c r="Q35">
        <v>0.04</v>
      </c>
      <c r="R35">
        <v>4</v>
      </c>
      <c r="S35">
        <v>2143.3733000000002</v>
      </c>
      <c r="T35" t="s">
        <v>25</v>
      </c>
      <c r="U35" t="s">
        <v>163</v>
      </c>
      <c r="V35" t="s">
        <v>213</v>
      </c>
      <c r="W35" t="s">
        <v>220</v>
      </c>
      <c r="X35" t="s">
        <v>255</v>
      </c>
      <c r="Y35" s="1">
        <v>39363</v>
      </c>
      <c r="Z35">
        <v>72207</v>
      </c>
    </row>
    <row r="36" spans="1:26" x14ac:dyDescent="0.25">
      <c r="A36" s="1">
        <v>43637</v>
      </c>
      <c r="B36" t="s">
        <v>25</v>
      </c>
      <c r="C36" t="s">
        <v>75</v>
      </c>
      <c r="D36">
        <v>900</v>
      </c>
      <c r="E36">
        <v>15</v>
      </c>
      <c r="F36" t="s">
        <v>90</v>
      </c>
      <c r="G36">
        <v>21.82</v>
      </c>
      <c r="H36">
        <v>22.030000999999999</v>
      </c>
      <c r="I36">
        <v>21.540001</v>
      </c>
      <c r="J36">
        <v>21.559999000000001</v>
      </c>
      <c r="K36">
        <v>21.433733</v>
      </c>
      <c r="L36">
        <v>6055600</v>
      </c>
      <c r="M36" t="s">
        <v>25</v>
      </c>
      <c r="N36" t="s">
        <v>149</v>
      </c>
      <c r="O36" t="s">
        <v>160</v>
      </c>
      <c r="P36">
        <v>15</v>
      </c>
      <c r="Q36">
        <v>0.04</v>
      </c>
      <c r="R36">
        <v>36</v>
      </c>
      <c r="S36">
        <v>19290.359700000001</v>
      </c>
      <c r="T36" t="s">
        <v>25</v>
      </c>
      <c r="U36" t="s">
        <v>163</v>
      </c>
      <c r="V36" t="s">
        <v>213</v>
      </c>
      <c r="W36" t="s">
        <v>220</v>
      </c>
      <c r="X36" t="s">
        <v>255</v>
      </c>
      <c r="Y36" s="1">
        <v>39363</v>
      </c>
      <c r="Z36">
        <v>72207</v>
      </c>
    </row>
    <row r="37" spans="1:26" x14ac:dyDescent="0.25">
      <c r="A37" s="1">
        <v>43637</v>
      </c>
      <c r="B37" t="s">
        <v>25</v>
      </c>
      <c r="C37" t="s">
        <v>76</v>
      </c>
      <c r="D37">
        <v>300</v>
      </c>
      <c r="E37">
        <v>7</v>
      </c>
      <c r="F37" t="s">
        <v>90</v>
      </c>
      <c r="G37">
        <v>21.82</v>
      </c>
      <c r="H37">
        <v>22.030000999999999</v>
      </c>
      <c r="I37">
        <v>21.540001</v>
      </c>
      <c r="J37">
        <v>21.559999000000001</v>
      </c>
      <c r="K37">
        <v>21.433733</v>
      </c>
      <c r="L37">
        <v>6055600</v>
      </c>
      <c r="M37" t="s">
        <v>25</v>
      </c>
      <c r="N37" t="s">
        <v>147</v>
      </c>
      <c r="O37" t="s">
        <v>160</v>
      </c>
      <c r="P37">
        <v>15</v>
      </c>
      <c r="Q37">
        <v>0.04</v>
      </c>
      <c r="R37">
        <v>12</v>
      </c>
      <c r="S37">
        <v>6430.1198999999997</v>
      </c>
      <c r="T37" t="s">
        <v>25</v>
      </c>
      <c r="U37" t="s">
        <v>163</v>
      </c>
      <c r="V37" t="s">
        <v>213</v>
      </c>
      <c r="W37" t="s">
        <v>220</v>
      </c>
      <c r="X37" t="s">
        <v>255</v>
      </c>
      <c r="Y37" s="1">
        <v>39363</v>
      </c>
      <c r="Z37">
        <v>72207</v>
      </c>
    </row>
    <row r="38" spans="1:26" x14ac:dyDescent="0.25">
      <c r="A38" s="1">
        <v>43637</v>
      </c>
      <c r="B38" t="s">
        <v>25</v>
      </c>
      <c r="C38" t="s">
        <v>75</v>
      </c>
      <c r="D38">
        <v>600</v>
      </c>
      <c r="E38">
        <v>6</v>
      </c>
      <c r="F38" t="s">
        <v>90</v>
      </c>
      <c r="G38">
        <v>21.82</v>
      </c>
      <c r="H38">
        <v>22.030000999999999</v>
      </c>
      <c r="I38">
        <v>21.540001</v>
      </c>
      <c r="J38">
        <v>21.559999000000001</v>
      </c>
      <c r="K38">
        <v>21.433733</v>
      </c>
      <c r="L38">
        <v>6055600</v>
      </c>
      <c r="M38" t="s">
        <v>25</v>
      </c>
      <c r="N38" t="s">
        <v>145</v>
      </c>
      <c r="O38" t="s">
        <v>160</v>
      </c>
      <c r="P38">
        <v>15</v>
      </c>
      <c r="Q38">
        <v>0.04</v>
      </c>
      <c r="R38">
        <v>24</v>
      </c>
      <c r="S38">
        <v>12860.239799999999</v>
      </c>
      <c r="T38" t="s">
        <v>25</v>
      </c>
      <c r="U38" t="s">
        <v>163</v>
      </c>
      <c r="V38" t="s">
        <v>213</v>
      </c>
      <c r="W38" t="s">
        <v>220</v>
      </c>
      <c r="X38" t="s">
        <v>255</v>
      </c>
      <c r="Y38" s="1">
        <v>39363</v>
      </c>
      <c r="Z38">
        <v>72207</v>
      </c>
    </row>
    <row r="39" spans="1:26" x14ac:dyDescent="0.25">
      <c r="A39" s="1">
        <v>43613</v>
      </c>
      <c r="B39" t="s">
        <v>25</v>
      </c>
      <c r="C39" t="s">
        <v>76</v>
      </c>
      <c r="D39">
        <v>1600</v>
      </c>
      <c r="E39">
        <v>20</v>
      </c>
      <c r="F39" t="s">
        <v>91</v>
      </c>
      <c r="G39">
        <v>21.83</v>
      </c>
      <c r="H39">
        <v>22.049999</v>
      </c>
      <c r="I39">
        <v>21.639999</v>
      </c>
      <c r="J39">
        <v>21.68</v>
      </c>
      <c r="K39">
        <v>21.553032000000002</v>
      </c>
      <c r="L39">
        <v>5000900</v>
      </c>
      <c r="M39" t="s">
        <v>25</v>
      </c>
      <c r="N39" t="s">
        <v>155</v>
      </c>
      <c r="O39" t="s">
        <v>160</v>
      </c>
      <c r="P39">
        <v>15</v>
      </c>
      <c r="Q39">
        <v>0.04</v>
      </c>
      <c r="R39">
        <v>64</v>
      </c>
      <c r="S39">
        <v>34484.851199999997</v>
      </c>
      <c r="T39" t="s">
        <v>25</v>
      </c>
      <c r="U39" t="s">
        <v>163</v>
      </c>
      <c r="V39" t="s">
        <v>213</v>
      </c>
      <c r="W39" t="s">
        <v>220</v>
      </c>
      <c r="X39" t="s">
        <v>255</v>
      </c>
      <c r="Y39" s="1">
        <v>39363</v>
      </c>
      <c r="Z39">
        <v>72207</v>
      </c>
    </row>
    <row r="40" spans="1:26" x14ac:dyDescent="0.25">
      <c r="A40" s="1">
        <v>43613</v>
      </c>
      <c r="B40" t="s">
        <v>25</v>
      </c>
      <c r="C40" t="s">
        <v>75</v>
      </c>
      <c r="D40">
        <v>1600</v>
      </c>
      <c r="E40">
        <v>16</v>
      </c>
      <c r="F40" t="s">
        <v>91</v>
      </c>
      <c r="G40">
        <v>21.83</v>
      </c>
      <c r="H40">
        <v>22.049999</v>
      </c>
      <c r="I40">
        <v>21.639999</v>
      </c>
      <c r="J40">
        <v>21.68</v>
      </c>
      <c r="K40">
        <v>21.553032000000002</v>
      </c>
      <c r="L40">
        <v>5000900</v>
      </c>
      <c r="M40" t="s">
        <v>25</v>
      </c>
      <c r="N40" t="s">
        <v>148</v>
      </c>
      <c r="O40" t="s">
        <v>160</v>
      </c>
      <c r="P40">
        <v>15</v>
      </c>
      <c r="Q40">
        <v>0.04</v>
      </c>
      <c r="R40">
        <v>64</v>
      </c>
      <c r="S40">
        <v>34484.851199999997</v>
      </c>
      <c r="T40" t="s">
        <v>25</v>
      </c>
      <c r="U40" t="s">
        <v>163</v>
      </c>
      <c r="V40" t="s">
        <v>213</v>
      </c>
      <c r="W40" t="s">
        <v>220</v>
      </c>
      <c r="X40" t="s">
        <v>255</v>
      </c>
      <c r="Y40" s="1">
        <v>39363</v>
      </c>
      <c r="Z40">
        <v>72207</v>
      </c>
    </row>
    <row r="41" spans="1:26" x14ac:dyDescent="0.25">
      <c r="A41" s="1">
        <v>43609</v>
      </c>
      <c r="B41" t="s">
        <v>25</v>
      </c>
      <c r="C41" t="s">
        <v>75</v>
      </c>
      <c r="D41">
        <v>600</v>
      </c>
      <c r="E41">
        <v>12</v>
      </c>
      <c r="F41" t="s">
        <v>92</v>
      </c>
      <c r="G41">
        <v>21.99</v>
      </c>
      <c r="H41">
        <v>22.299999</v>
      </c>
      <c r="I41">
        <v>21.58</v>
      </c>
      <c r="J41">
        <v>21.700001</v>
      </c>
      <c r="K41">
        <v>21.572914000000001</v>
      </c>
      <c r="L41">
        <v>4867900</v>
      </c>
      <c r="M41" t="s">
        <v>25</v>
      </c>
      <c r="N41" t="s">
        <v>151</v>
      </c>
      <c r="O41" t="s">
        <v>160</v>
      </c>
      <c r="P41">
        <v>15</v>
      </c>
      <c r="Q41">
        <v>0.04</v>
      </c>
      <c r="R41">
        <v>24</v>
      </c>
      <c r="S41">
        <v>12943.7484</v>
      </c>
      <c r="T41" t="s">
        <v>25</v>
      </c>
      <c r="U41" t="s">
        <v>163</v>
      </c>
      <c r="V41" t="s">
        <v>213</v>
      </c>
      <c r="W41" t="s">
        <v>220</v>
      </c>
      <c r="X41" t="s">
        <v>255</v>
      </c>
      <c r="Y41" s="1">
        <v>39363</v>
      </c>
      <c r="Z41">
        <v>72207</v>
      </c>
    </row>
    <row r="42" spans="1:26" x14ac:dyDescent="0.25">
      <c r="A42" s="1">
        <v>43615</v>
      </c>
      <c r="B42" t="s">
        <v>25</v>
      </c>
      <c r="C42" t="s">
        <v>75</v>
      </c>
      <c r="D42">
        <v>2000</v>
      </c>
      <c r="E42">
        <v>20</v>
      </c>
      <c r="F42" t="s">
        <v>93</v>
      </c>
      <c r="G42">
        <v>21.780000999999999</v>
      </c>
      <c r="H42">
        <v>22.059999000000001</v>
      </c>
      <c r="I42">
        <v>21.530000999999999</v>
      </c>
      <c r="J42">
        <v>21.719999000000001</v>
      </c>
      <c r="K42">
        <v>21.592796</v>
      </c>
      <c r="L42">
        <v>4704900</v>
      </c>
      <c r="M42" t="s">
        <v>25</v>
      </c>
      <c r="N42" t="s">
        <v>155</v>
      </c>
      <c r="O42" t="s">
        <v>160</v>
      </c>
      <c r="P42">
        <v>15</v>
      </c>
      <c r="Q42">
        <v>0.04</v>
      </c>
      <c r="R42">
        <v>80</v>
      </c>
      <c r="S42">
        <v>43185.591999999997</v>
      </c>
      <c r="T42" t="s">
        <v>25</v>
      </c>
      <c r="U42" t="s">
        <v>163</v>
      </c>
      <c r="V42" t="s">
        <v>213</v>
      </c>
      <c r="W42" t="s">
        <v>220</v>
      </c>
      <c r="X42" t="s">
        <v>255</v>
      </c>
      <c r="Y42" s="1">
        <v>39363</v>
      </c>
      <c r="Z42">
        <v>72207</v>
      </c>
    </row>
    <row r="43" spans="1:26" x14ac:dyDescent="0.25">
      <c r="A43" s="1">
        <v>43615</v>
      </c>
      <c r="B43" t="s">
        <v>25</v>
      </c>
      <c r="C43" t="s">
        <v>75</v>
      </c>
      <c r="D43">
        <v>1000</v>
      </c>
      <c r="E43">
        <v>12</v>
      </c>
      <c r="F43" t="s">
        <v>93</v>
      </c>
      <c r="G43">
        <v>21.780000999999999</v>
      </c>
      <c r="H43">
        <v>22.059999000000001</v>
      </c>
      <c r="I43">
        <v>21.530000999999999</v>
      </c>
      <c r="J43">
        <v>21.719999000000001</v>
      </c>
      <c r="K43">
        <v>21.592796</v>
      </c>
      <c r="L43">
        <v>4704900</v>
      </c>
      <c r="M43" t="s">
        <v>25</v>
      </c>
      <c r="N43" t="s">
        <v>151</v>
      </c>
      <c r="O43" t="s">
        <v>160</v>
      </c>
      <c r="P43">
        <v>15</v>
      </c>
      <c r="Q43">
        <v>0.04</v>
      </c>
      <c r="R43">
        <v>40</v>
      </c>
      <c r="S43">
        <v>21592.795999999998</v>
      </c>
      <c r="T43" t="s">
        <v>25</v>
      </c>
      <c r="U43" t="s">
        <v>163</v>
      </c>
      <c r="V43" t="s">
        <v>213</v>
      </c>
      <c r="W43" t="s">
        <v>220</v>
      </c>
      <c r="X43" t="s">
        <v>255</v>
      </c>
      <c r="Y43" s="1">
        <v>39363</v>
      </c>
      <c r="Z43">
        <v>72207</v>
      </c>
    </row>
    <row r="44" spans="1:26" x14ac:dyDescent="0.25">
      <c r="A44" s="1">
        <v>43636</v>
      </c>
      <c r="B44" t="s">
        <v>25</v>
      </c>
      <c r="C44" t="s">
        <v>76</v>
      </c>
      <c r="D44">
        <v>2200</v>
      </c>
      <c r="E44">
        <v>19</v>
      </c>
      <c r="F44" t="s">
        <v>94</v>
      </c>
      <c r="G44">
        <v>21.07</v>
      </c>
      <c r="H44">
        <v>21.82</v>
      </c>
      <c r="I44">
        <v>21.059999000000001</v>
      </c>
      <c r="J44">
        <v>21.75</v>
      </c>
      <c r="K44">
        <v>21.622622</v>
      </c>
      <c r="L44">
        <v>8835000</v>
      </c>
      <c r="M44" t="s">
        <v>25</v>
      </c>
      <c r="N44" t="s">
        <v>140</v>
      </c>
      <c r="O44" t="s">
        <v>160</v>
      </c>
      <c r="P44">
        <v>15</v>
      </c>
      <c r="Q44">
        <v>0.04</v>
      </c>
      <c r="R44">
        <v>88</v>
      </c>
      <c r="S44">
        <v>47569.768400000001</v>
      </c>
      <c r="T44" t="s">
        <v>25</v>
      </c>
      <c r="U44" t="s">
        <v>163</v>
      </c>
      <c r="V44" t="s">
        <v>213</v>
      </c>
      <c r="W44" t="s">
        <v>220</v>
      </c>
      <c r="X44" t="s">
        <v>255</v>
      </c>
      <c r="Y44" s="1">
        <v>39363</v>
      </c>
      <c r="Z44">
        <v>72207</v>
      </c>
    </row>
    <row r="45" spans="1:26" x14ac:dyDescent="0.25">
      <c r="A45" s="1">
        <v>43636</v>
      </c>
      <c r="B45" t="s">
        <v>25</v>
      </c>
      <c r="C45" t="s">
        <v>76</v>
      </c>
      <c r="D45">
        <v>300</v>
      </c>
      <c r="E45">
        <v>4</v>
      </c>
      <c r="F45" t="s">
        <v>94</v>
      </c>
      <c r="G45">
        <v>21.07</v>
      </c>
      <c r="H45">
        <v>21.82</v>
      </c>
      <c r="I45">
        <v>21.059999000000001</v>
      </c>
      <c r="J45">
        <v>21.75</v>
      </c>
      <c r="K45">
        <v>21.622622</v>
      </c>
      <c r="L45">
        <v>8835000</v>
      </c>
      <c r="M45" t="s">
        <v>25</v>
      </c>
      <c r="N45" t="s">
        <v>154</v>
      </c>
      <c r="O45" t="s">
        <v>160</v>
      </c>
      <c r="P45">
        <v>15</v>
      </c>
      <c r="Q45">
        <v>0.04</v>
      </c>
      <c r="R45">
        <v>12</v>
      </c>
      <c r="S45">
        <v>6486.7866000000004</v>
      </c>
      <c r="T45" t="s">
        <v>25</v>
      </c>
      <c r="U45" t="s">
        <v>163</v>
      </c>
      <c r="V45" t="s">
        <v>213</v>
      </c>
      <c r="W45" t="s">
        <v>220</v>
      </c>
      <c r="X45" t="s">
        <v>255</v>
      </c>
      <c r="Y45" s="1">
        <v>39363</v>
      </c>
      <c r="Z45">
        <v>72207</v>
      </c>
    </row>
    <row r="46" spans="1:26" x14ac:dyDescent="0.25">
      <c r="A46" s="1">
        <v>43636</v>
      </c>
      <c r="B46" t="s">
        <v>25</v>
      </c>
      <c r="C46" t="s">
        <v>75</v>
      </c>
      <c r="D46">
        <v>400</v>
      </c>
      <c r="E46">
        <v>5</v>
      </c>
      <c r="F46" t="s">
        <v>94</v>
      </c>
      <c r="G46">
        <v>21.07</v>
      </c>
      <c r="H46">
        <v>21.82</v>
      </c>
      <c r="I46">
        <v>21.059999000000001</v>
      </c>
      <c r="J46">
        <v>21.75</v>
      </c>
      <c r="K46">
        <v>21.622622</v>
      </c>
      <c r="L46">
        <v>8835000</v>
      </c>
      <c r="M46" t="s">
        <v>25</v>
      </c>
      <c r="N46" t="s">
        <v>152</v>
      </c>
      <c r="O46" t="s">
        <v>160</v>
      </c>
      <c r="P46">
        <v>15</v>
      </c>
      <c r="Q46">
        <v>0.04</v>
      </c>
      <c r="R46">
        <v>16</v>
      </c>
      <c r="S46">
        <v>8649.0488000000005</v>
      </c>
      <c r="T46" t="s">
        <v>25</v>
      </c>
      <c r="U46" t="s">
        <v>163</v>
      </c>
      <c r="V46" t="s">
        <v>213</v>
      </c>
      <c r="W46" t="s">
        <v>220</v>
      </c>
      <c r="X46" t="s">
        <v>255</v>
      </c>
      <c r="Y46" s="1">
        <v>39363</v>
      </c>
      <c r="Z46">
        <v>72207</v>
      </c>
    </row>
    <row r="47" spans="1:26" x14ac:dyDescent="0.25">
      <c r="A47" s="1">
        <v>43608</v>
      </c>
      <c r="B47" t="s">
        <v>25</v>
      </c>
      <c r="C47" t="s">
        <v>75</v>
      </c>
      <c r="D47">
        <v>1400</v>
      </c>
      <c r="E47">
        <v>14</v>
      </c>
      <c r="F47" t="s">
        <v>95</v>
      </c>
      <c r="G47">
        <v>22.860001</v>
      </c>
      <c r="H47">
        <v>22.879999000000002</v>
      </c>
      <c r="I47">
        <v>21.610001</v>
      </c>
      <c r="J47">
        <v>21.77</v>
      </c>
      <c r="K47">
        <v>21.642503999999999</v>
      </c>
      <c r="L47">
        <v>6963800</v>
      </c>
      <c r="M47" t="s">
        <v>25</v>
      </c>
      <c r="N47" t="s">
        <v>156</v>
      </c>
      <c r="O47" t="s">
        <v>160</v>
      </c>
      <c r="P47">
        <v>15</v>
      </c>
      <c r="Q47">
        <v>0.04</v>
      </c>
      <c r="R47">
        <v>56</v>
      </c>
      <c r="S47">
        <v>30299.5056</v>
      </c>
      <c r="T47" t="s">
        <v>25</v>
      </c>
      <c r="U47" t="s">
        <v>163</v>
      </c>
      <c r="V47" t="s">
        <v>213</v>
      </c>
      <c r="W47" t="s">
        <v>220</v>
      </c>
      <c r="X47" t="s">
        <v>255</v>
      </c>
      <c r="Y47" s="1">
        <v>39363</v>
      </c>
      <c r="Z47">
        <v>72207</v>
      </c>
    </row>
    <row r="48" spans="1:26" x14ac:dyDescent="0.25">
      <c r="A48" s="1">
        <v>43608</v>
      </c>
      <c r="B48" t="s">
        <v>25</v>
      </c>
      <c r="C48" t="s">
        <v>76</v>
      </c>
      <c r="D48">
        <v>1300</v>
      </c>
      <c r="E48">
        <v>16</v>
      </c>
      <c r="F48" t="s">
        <v>95</v>
      </c>
      <c r="G48">
        <v>22.860001</v>
      </c>
      <c r="H48">
        <v>22.879999000000002</v>
      </c>
      <c r="I48">
        <v>21.610001</v>
      </c>
      <c r="J48">
        <v>21.77</v>
      </c>
      <c r="K48">
        <v>21.642503999999999</v>
      </c>
      <c r="L48">
        <v>6963800</v>
      </c>
      <c r="M48" t="s">
        <v>25</v>
      </c>
      <c r="N48" t="s">
        <v>148</v>
      </c>
      <c r="O48" t="s">
        <v>160</v>
      </c>
      <c r="P48">
        <v>15</v>
      </c>
      <c r="Q48">
        <v>0.04</v>
      </c>
      <c r="R48">
        <v>52</v>
      </c>
      <c r="S48">
        <v>28135.2552</v>
      </c>
      <c r="T48" t="s">
        <v>25</v>
      </c>
      <c r="U48" t="s">
        <v>163</v>
      </c>
      <c r="V48" t="s">
        <v>213</v>
      </c>
      <c r="W48" t="s">
        <v>220</v>
      </c>
      <c r="X48" t="s">
        <v>255</v>
      </c>
      <c r="Y48" s="1">
        <v>39363</v>
      </c>
      <c r="Z48">
        <v>72207</v>
      </c>
    </row>
    <row r="49" spans="1:26" x14ac:dyDescent="0.25">
      <c r="A49" s="1">
        <v>43608</v>
      </c>
      <c r="B49" t="s">
        <v>25</v>
      </c>
      <c r="C49" t="s">
        <v>75</v>
      </c>
      <c r="D49">
        <v>300</v>
      </c>
      <c r="E49">
        <v>2</v>
      </c>
      <c r="F49" t="s">
        <v>95</v>
      </c>
      <c r="G49">
        <v>22.860001</v>
      </c>
      <c r="H49">
        <v>22.879999000000002</v>
      </c>
      <c r="I49">
        <v>21.610001</v>
      </c>
      <c r="J49">
        <v>21.77</v>
      </c>
      <c r="K49">
        <v>21.642503999999999</v>
      </c>
      <c r="L49">
        <v>6963800</v>
      </c>
      <c r="M49" t="s">
        <v>25</v>
      </c>
      <c r="N49" t="s">
        <v>150</v>
      </c>
      <c r="O49" t="s">
        <v>160</v>
      </c>
      <c r="P49">
        <v>15</v>
      </c>
      <c r="Q49">
        <v>0.04</v>
      </c>
      <c r="R49">
        <v>12</v>
      </c>
      <c r="S49">
        <v>6492.7511999999997</v>
      </c>
      <c r="T49" t="s">
        <v>25</v>
      </c>
      <c r="U49" t="s">
        <v>163</v>
      </c>
      <c r="V49" t="s">
        <v>213</v>
      </c>
      <c r="W49" t="s">
        <v>220</v>
      </c>
      <c r="X49" t="s">
        <v>255</v>
      </c>
      <c r="Y49" s="1">
        <v>39363</v>
      </c>
      <c r="Z49">
        <v>72207</v>
      </c>
    </row>
    <row r="50" spans="1:26" x14ac:dyDescent="0.25">
      <c r="A50" s="1">
        <v>43642</v>
      </c>
      <c r="B50" t="s">
        <v>25</v>
      </c>
      <c r="C50" t="s">
        <v>76</v>
      </c>
      <c r="D50">
        <v>1100</v>
      </c>
      <c r="E50">
        <v>14</v>
      </c>
      <c r="F50" t="s">
        <v>96</v>
      </c>
      <c r="G50">
        <v>21.549999</v>
      </c>
      <c r="H50">
        <v>22.24</v>
      </c>
      <c r="I50">
        <v>21.42</v>
      </c>
      <c r="J50">
        <v>21.77</v>
      </c>
      <c r="K50">
        <v>21.642503999999999</v>
      </c>
      <c r="L50">
        <v>6019400</v>
      </c>
      <c r="M50" t="s">
        <v>25</v>
      </c>
      <c r="N50" t="s">
        <v>156</v>
      </c>
      <c r="O50" t="s">
        <v>160</v>
      </c>
      <c r="P50">
        <v>15</v>
      </c>
      <c r="Q50">
        <v>0.04</v>
      </c>
      <c r="R50">
        <v>44</v>
      </c>
      <c r="S50">
        <v>23806.754400000002</v>
      </c>
      <c r="T50" t="s">
        <v>25</v>
      </c>
      <c r="U50" t="s">
        <v>163</v>
      </c>
      <c r="V50" t="s">
        <v>213</v>
      </c>
      <c r="W50" t="s">
        <v>220</v>
      </c>
      <c r="X50" t="s">
        <v>255</v>
      </c>
      <c r="Y50" s="1">
        <v>39363</v>
      </c>
      <c r="Z50">
        <v>72207</v>
      </c>
    </row>
    <row r="51" spans="1:26" x14ac:dyDescent="0.25">
      <c r="A51" s="1">
        <v>43642</v>
      </c>
      <c r="B51" t="s">
        <v>25</v>
      </c>
      <c r="C51" t="s">
        <v>75</v>
      </c>
      <c r="D51">
        <v>900</v>
      </c>
      <c r="E51">
        <v>13</v>
      </c>
      <c r="F51" t="s">
        <v>96</v>
      </c>
      <c r="G51">
        <v>21.549999</v>
      </c>
      <c r="H51">
        <v>22.24</v>
      </c>
      <c r="I51">
        <v>21.42</v>
      </c>
      <c r="J51">
        <v>21.77</v>
      </c>
      <c r="K51">
        <v>21.642503999999999</v>
      </c>
      <c r="L51">
        <v>6019400</v>
      </c>
      <c r="M51" t="s">
        <v>25</v>
      </c>
      <c r="N51" t="s">
        <v>153</v>
      </c>
      <c r="O51" t="s">
        <v>160</v>
      </c>
      <c r="P51">
        <v>15</v>
      </c>
      <c r="Q51">
        <v>0.04</v>
      </c>
      <c r="R51">
        <v>36</v>
      </c>
      <c r="S51">
        <v>19478.2536</v>
      </c>
      <c r="T51" t="s">
        <v>25</v>
      </c>
      <c r="U51" t="s">
        <v>163</v>
      </c>
      <c r="V51" t="s">
        <v>213</v>
      </c>
      <c r="W51" t="s">
        <v>220</v>
      </c>
      <c r="X51" t="s">
        <v>255</v>
      </c>
      <c r="Y51" s="1">
        <v>39363</v>
      </c>
      <c r="Z51">
        <v>72207</v>
      </c>
    </row>
    <row r="52" spans="1:26" x14ac:dyDescent="0.25">
      <c r="A52" s="1">
        <v>43643</v>
      </c>
      <c r="B52" t="s">
        <v>25</v>
      </c>
      <c r="C52" t="s">
        <v>76</v>
      </c>
      <c r="D52">
        <v>200</v>
      </c>
      <c r="E52">
        <v>6</v>
      </c>
      <c r="F52" t="s">
        <v>97</v>
      </c>
      <c r="G52">
        <v>21.77</v>
      </c>
      <c r="H52">
        <v>22.209999</v>
      </c>
      <c r="I52">
        <v>21.77</v>
      </c>
      <c r="J52">
        <v>21.82</v>
      </c>
      <c r="K52">
        <v>21.692211</v>
      </c>
      <c r="L52">
        <v>4845700</v>
      </c>
      <c r="M52" t="s">
        <v>25</v>
      </c>
      <c r="N52" t="s">
        <v>145</v>
      </c>
      <c r="O52" t="s">
        <v>160</v>
      </c>
      <c r="P52">
        <v>15</v>
      </c>
      <c r="Q52">
        <v>0.04</v>
      </c>
      <c r="R52">
        <v>8</v>
      </c>
      <c r="S52">
        <v>4338.4422000000004</v>
      </c>
      <c r="T52" t="s">
        <v>25</v>
      </c>
      <c r="U52" t="s">
        <v>163</v>
      </c>
      <c r="V52" t="s">
        <v>213</v>
      </c>
      <c r="W52" t="s">
        <v>220</v>
      </c>
      <c r="X52" t="s">
        <v>255</v>
      </c>
      <c r="Y52" s="1">
        <v>39363</v>
      </c>
      <c r="Z52">
        <v>72207</v>
      </c>
    </row>
    <row r="53" spans="1:26" x14ac:dyDescent="0.25">
      <c r="A53" s="1">
        <v>43614</v>
      </c>
      <c r="B53" t="s">
        <v>25</v>
      </c>
      <c r="C53" t="s">
        <v>75</v>
      </c>
      <c r="D53">
        <v>400</v>
      </c>
      <c r="E53">
        <v>5</v>
      </c>
      <c r="F53" t="s">
        <v>98</v>
      </c>
      <c r="G53">
        <v>21.34</v>
      </c>
      <c r="H53">
        <v>21.889999</v>
      </c>
      <c r="I53">
        <v>21.209999</v>
      </c>
      <c r="J53">
        <v>21.84</v>
      </c>
      <c r="K53">
        <v>21.712092999999999</v>
      </c>
      <c r="L53">
        <v>5059100</v>
      </c>
      <c r="M53" t="s">
        <v>25</v>
      </c>
      <c r="N53" t="s">
        <v>152</v>
      </c>
      <c r="O53" t="s">
        <v>160</v>
      </c>
      <c r="P53">
        <v>15</v>
      </c>
      <c r="Q53">
        <v>0.04</v>
      </c>
      <c r="R53">
        <v>16</v>
      </c>
      <c r="S53">
        <v>8684.8371999999999</v>
      </c>
      <c r="T53" t="s">
        <v>25</v>
      </c>
      <c r="U53" t="s">
        <v>163</v>
      </c>
      <c r="V53" t="s">
        <v>213</v>
      </c>
      <c r="W53" t="s">
        <v>220</v>
      </c>
      <c r="X53" t="s">
        <v>255</v>
      </c>
      <c r="Y53" s="1">
        <v>39363</v>
      </c>
      <c r="Z53">
        <v>72207</v>
      </c>
    </row>
    <row r="54" spans="1:26" x14ac:dyDescent="0.25">
      <c r="A54" s="1">
        <v>43607</v>
      </c>
      <c r="B54" t="s">
        <v>25</v>
      </c>
      <c r="C54" t="s">
        <v>76</v>
      </c>
      <c r="D54">
        <v>500</v>
      </c>
      <c r="E54">
        <v>10</v>
      </c>
      <c r="F54" t="s">
        <v>99</v>
      </c>
      <c r="G54">
        <v>23.99</v>
      </c>
      <c r="H54">
        <v>24.040001</v>
      </c>
      <c r="I54">
        <v>23.379999000000002</v>
      </c>
      <c r="J54">
        <v>23.389999</v>
      </c>
      <c r="K54">
        <v>23.253015999999999</v>
      </c>
      <c r="L54">
        <v>3491000</v>
      </c>
      <c r="M54" t="s">
        <v>25</v>
      </c>
      <c r="N54" t="s">
        <v>142</v>
      </c>
      <c r="O54" t="s">
        <v>160</v>
      </c>
      <c r="P54">
        <v>15</v>
      </c>
      <c r="Q54">
        <v>0.04</v>
      </c>
      <c r="R54">
        <v>20</v>
      </c>
      <c r="S54">
        <v>11626.508</v>
      </c>
      <c r="T54" t="s">
        <v>25</v>
      </c>
      <c r="U54" t="s">
        <v>163</v>
      </c>
      <c r="V54" t="s">
        <v>213</v>
      </c>
      <c r="W54" t="s">
        <v>220</v>
      </c>
      <c r="X54" t="s">
        <v>255</v>
      </c>
      <c r="Y54" s="1">
        <v>39363</v>
      </c>
      <c r="Z54">
        <v>72207</v>
      </c>
    </row>
    <row r="55" spans="1:26" x14ac:dyDescent="0.25">
      <c r="A55" s="1">
        <v>43598</v>
      </c>
      <c r="B55" t="s">
        <v>25</v>
      </c>
      <c r="C55" t="s">
        <v>76</v>
      </c>
      <c r="D55">
        <v>2200</v>
      </c>
      <c r="E55">
        <v>17</v>
      </c>
      <c r="F55" t="s">
        <v>100</v>
      </c>
      <c r="G55">
        <v>23.799999</v>
      </c>
      <c r="H55">
        <v>23.950001</v>
      </c>
      <c r="I55">
        <v>23.24</v>
      </c>
      <c r="J55">
        <v>23.49</v>
      </c>
      <c r="K55">
        <v>23.352429999999998</v>
      </c>
      <c r="L55">
        <v>4167300</v>
      </c>
      <c r="M55" t="s">
        <v>25</v>
      </c>
      <c r="N55" t="s">
        <v>157</v>
      </c>
      <c r="O55" t="s">
        <v>160</v>
      </c>
      <c r="P55">
        <v>15</v>
      </c>
      <c r="Q55">
        <v>0.04</v>
      </c>
      <c r="R55">
        <v>88</v>
      </c>
      <c r="S55">
        <v>51375.345999999998</v>
      </c>
      <c r="T55" t="s">
        <v>25</v>
      </c>
      <c r="U55" t="s">
        <v>163</v>
      </c>
      <c r="V55" t="s">
        <v>213</v>
      </c>
      <c r="W55" t="s">
        <v>220</v>
      </c>
      <c r="X55" t="s">
        <v>255</v>
      </c>
      <c r="Y55" s="1">
        <v>39363</v>
      </c>
      <c r="Z55">
        <v>72207</v>
      </c>
    </row>
    <row r="56" spans="1:26" x14ac:dyDescent="0.25">
      <c r="A56" s="1">
        <v>43602</v>
      </c>
      <c r="B56" t="s">
        <v>25</v>
      </c>
      <c r="C56" t="s">
        <v>75</v>
      </c>
      <c r="D56">
        <v>600</v>
      </c>
      <c r="E56">
        <v>8</v>
      </c>
      <c r="F56" t="s">
        <v>101</v>
      </c>
      <c r="G56">
        <v>24.26</v>
      </c>
      <c r="H56">
        <v>24.34</v>
      </c>
      <c r="I56">
        <v>23.77</v>
      </c>
      <c r="J56">
        <v>23.85</v>
      </c>
      <c r="K56">
        <v>23.710322999999999</v>
      </c>
      <c r="L56">
        <v>2846100</v>
      </c>
      <c r="M56" t="s">
        <v>25</v>
      </c>
      <c r="N56" t="s">
        <v>144</v>
      </c>
      <c r="O56" t="s">
        <v>160</v>
      </c>
      <c r="P56">
        <v>15</v>
      </c>
      <c r="Q56">
        <v>0.04</v>
      </c>
      <c r="R56">
        <v>24</v>
      </c>
      <c r="S56">
        <v>14226.193799999999</v>
      </c>
      <c r="T56" t="s">
        <v>25</v>
      </c>
      <c r="U56" t="s">
        <v>163</v>
      </c>
      <c r="V56" t="s">
        <v>213</v>
      </c>
      <c r="W56" t="s">
        <v>220</v>
      </c>
      <c r="X56" t="s">
        <v>255</v>
      </c>
      <c r="Y56" s="1">
        <v>39363</v>
      </c>
      <c r="Z56">
        <v>72207</v>
      </c>
    </row>
    <row r="57" spans="1:26" x14ac:dyDescent="0.25">
      <c r="A57" s="1">
        <v>43599</v>
      </c>
      <c r="B57" t="s">
        <v>25</v>
      </c>
      <c r="C57" t="s">
        <v>75</v>
      </c>
      <c r="D57">
        <v>800</v>
      </c>
      <c r="E57">
        <v>10</v>
      </c>
      <c r="F57" t="s">
        <v>102</v>
      </c>
      <c r="G57">
        <v>23.52</v>
      </c>
      <c r="H57">
        <v>24.35</v>
      </c>
      <c r="I57">
        <v>23.52</v>
      </c>
      <c r="J57">
        <v>24.07</v>
      </c>
      <c r="K57">
        <v>23.929033</v>
      </c>
      <c r="L57">
        <v>3668500</v>
      </c>
      <c r="M57" t="s">
        <v>25</v>
      </c>
      <c r="N57" t="s">
        <v>142</v>
      </c>
      <c r="O57" t="s">
        <v>160</v>
      </c>
      <c r="P57">
        <v>15</v>
      </c>
      <c r="Q57">
        <v>0.04</v>
      </c>
      <c r="R57">
        <v>32</v>
      </c>
      <c r="S57">
        <v>19143.2264</v>
      </c>
      <c r="T57" t="s">
        <v>25</v>
      </c>
      <c r="U57" t="s">
        <v>163</v>
      </c>
      <c r="V57" t="s">
        <v>213</v>
      </c>
      <c r="W57" t="s">
        <v>220</v>
      </c>
      <c r="X57" t="s">
        <v>255</v>
      </c>
      <c r="Y57" s="1">
        <v>39363</v>
      </c>
      <c r="Z57">
        <v>72207</v>
      </c>
    </row>
    <row r="58" spans="1:26" x14ac:dyDescent="0.25">
      <c r="A58" s="1">
        <v>43595</v>
      </c>
      <c r="B58" t="s">
        <v>25</v>
      </c>
      <c r="C58" t="s">
        <v>76</v>
      </c>
      <c r="D58">
        <v>2400</v>
      </c>
      <c r="E58">
        <v>13</v>
      </c>
      <c r="F58" t="s">
        <v>103</v>
      </c>
      <c r="G58">
        <v>24.27</v>
      </c>
      <c r="H58">
        <v>24.33</v>
      </c>
      <c r="I58">
        <v>23.57</v>
      </c>
      <c r="J58">
        <v>24.110001</v>
      </c>
      <c r="K58">
        <v>23.968800000000002</v>
      </c>
      <c r="L58">
        <v>4876100</v>
      </c>
      <c r="M58" t="s">
        <v>25</v>
      </c>
      <c r="N58" t="s">
        <v>153</v>
      </c>
      <c r="O58" t="s">
        <v>160</v>
      </c>
      <c r="P58">
        <v>15</v>
      </c>
      <c r="Q58">
        <v>0.04</v>
      </c>
      <c r="R58">
        <v>96</v>
      </c>
      <c r="S58">
        <v>57525.120000000003</v>
      </c>
      <c r="T58" t="s">
        <v>25</v>
      </c>
      <c r="U58" t="s">
        <v>163</v>
      </c>
      <c r="V58" t="s">
        <v>213</v>
      </c>
      <c r="W58" t="s">
        <v>220</v>
      </c>
      <c r="X58" t="s">
        <v>255</v>
      </c>
      <c r="Y58" s="1">
        <v>39363</v>
      </c>
      <c r="Z58">
        <v>72207</v>
      </c>
    </row>
    <row r="59" spans="1:26" x14ac:dyDescent="0.25">
      <c r="A59" s="1">
        <v>43600</v>
      </c>
      <c r="B59" t="s">
        <v>25</v>
      </c>
      <c r="C59" t="s">
        <v>75</v>
      </c>
      <c r="D59">
        <v>1200</v>
      </c>
      <c r="E59">
        <v>18</v>
      </c>
      <c r="F59" t="s">
        <v>104</v>
      </c>
      <c r="G59">
        <v>23.690000999999999</v>
      </c>
      <c r="H59">
        <v>24.26</v>
      </c>
      <c r="I59">
        <v>23.610001</v>
      </c>
      <c r="J59">
        <v>24.16</v>
      </c>
      <c r="K59">
        <v>24.018507</v>
      </c>
      <c r="L59">
        <v>4059200</v>
      </c>
      <c r="M59" t="s">
        <v>25</v>
      </c>
      <c r="N59" t="s">
        <v>158</v>
      </c>
      <c r="O59" t="s">
        <v>160</v>
      </c>
      <c r="P59">
        <v>15</v>
      </c>
      <c r="Q59">
        <v>0.04</v>
      </c>
      <c r="R59">
        <v>48</v>
      </c>
      <c r="S59">
        <v>28822.2084</v>
      </c>
      <c r="T59" t="s">
        <v>25</v>
      </c>
      <c r="U59" t="s">
        <v>163</v>
      </c>
      <c r="V59" t="s">
        <v>213</v>
      </c>
      <c r="W59" t="s">
        <v>220</v>
      </c>
      <c r="X59" t="s">
        <v>255</v>
      </c>
      <c r="Y59" s="1">
        <v>39363</v>
      </c>
      <c r="Z59">
        <v>72207</v>
      </c>
    </row>
    <row r="60" spans="1:26" x14ac:dyDescent="0.25">
      <c r="A60" s="1">
        <v>43600</v>
      </c>
      <c r="B60" t="s">
        <v>25</v>
      </c>
      <c r="C60" t="s">
        <v>75</v>
      </c>
      <c r="D60">
        <v>1200</v>
      </c>
      <c r="E60">
        <v>10</v>
      </c>
      <c r="F60" t="s">
        <v>104</v>
      </c>
      <c r="G60">
        <v>23.690000999999999</v>
      </c>
      <c r="H60">
        <v>24.26</v>
      </c>
      <c r="I60">
        <v>23.610001</v>
      </c>
      <c r="J60">
        <v>24.16</v>
      </c>
      <c r="K60">
        <v>24.018507</v>
      </c>
      <c r="L60">
        <v>4059200</v>
      </c>
      <c r="M60" t="s">
        <v>25</v>
      </c>
      <c r="N60" t="s">
        <v>142</v>
      </c>
      <c r="O60" t="s">
        <v>160</v>
      </c>
      <c r="P60">
        <v>15</v>
      </c>
      <c r="Q60">
        <v>0.04</v>
      </c>
      <c r="R60">
        <v>48</v>
      </c>
      <c r="S60">
        <v>28822.2084</v>
      </c>
      <c r="T60" t="s">
        <v>25</v>
      </c>
      <c r="U60" t="s">
        <v>163</v>
      </c>
      <c r="V60" t="s">
        <v>213</v>
      </c>
      <c r="W60" t="s">
        <v>220</v>
      </c>
      <c r="X60" t="s">
        <v>255</v>
      </c>
      <c r="Y60" s="1">
        <v>39363</v>
      </c>
      <c r="Z60">
        <v>72207</v>
      </c>
    </row>
    <row r="61" spans="1:26" x14ac:dyDescent="0.25">
      <c r="A61" s="1">
        <v>43600</v>
      </c>
      <c r="B61" t="s">
        <v>25</v>
      </c>
      <c r="C61" t="s">
        <v>76</v>
      </c>
      <c r="D61">
        <v>600</v>
      </c>
      <c r="E61">
        <v>8</v>
      </c>
      <c r="F61" t="s">
        <v>104</v>
      </c>
      <c r="G61">
        <v>23.690000999999999</v>
      </c>
      <c r="H61">
        <v>24.26</v>
      </c>
      <c r="I61">
        <v>23.610001</v>
      </c>
      <c r="J61">
        <v>24.16</v>
      </c>
      <c r="K61">
        <v>24.018507</v>
      </c>
      <c r="L61">
        <v>4059200</v>
      </c>
      <c r="M61" t="s">
        <v>25</v>
      </c>
      <c r="N61" t="s">
        <v>144</v>
      </c>
      <c r="O61" t="s">
        <v>160</v>
      </c>
      <c r="P61">
        <v>15</v>
      </c>
      <c r="Q61">
        <v>0.04</v>
      </c>
      <c r="R61">
        <v>24</v>
      </c>
      <c r="S61">
        <v>14411.1042</v>
      </c>
      <c r="T61" t="s">
        <v>25</v>
      </c>
      <c r="U61" t="s">
        <v>163</v>
      </c>
      <c r="V61" t="s">
        <v>213</v>
      </c>
      <c r="W61" t="s">
        <v>220</v>
      </c>
      <c r="X61" t="s">
        <v>255</v>
      </c>
      <c r="Y61" s="1">
        <v>39363</v>
      </c>
      <c r="Z61">
        <v>72207</v>
      </c>
    </row>
    <row r="62" spans="1:26" x14ac:dyDescent="0.25">
      <c r="A62" s="1">
        <v>43600</v>
      </c>
      <c r="B62" t="s">
        <v>25</v>
      </c>
      <c r="C62" t="s">
        <v>76</v>
      </c>
      <c r="D62">
        <v>200</v>
      </c>
      <c r="E62">
        <v>1</v>
      </c>
      <c r="F62" t="s">
        <v>104</v>
      </c>
      <c r="G62">
        <v>23.690000999999999</v>
      </c>
      <c r="H62">
        <v>24.26</v>
      </c>
      <c r="I62">
        <v>23.610001</v>
      </c>
      <c r="J62">
        <v>24.16</v>
      </c>
      <c r="K62">
        <v>24.018507</v>
      </c>
      <c r="L62">
        <v>4059200</v>
      </c>
      <c r="M62" t="s">
        <v>25</v>
      </c>
      <c r="N62" t="s">
        <v>159</v>
      </c>
      <c r="O62" t="s">
        <v>160</v>
      </c>
      <c r="P62">
        <v>15</v>
      </c>
      <c r="Q62">
        <v>0.04</v>
      </c>
      <c r="R62">
        <v>8</v>
      </c>
      <c r="S62">
        <v>4803.7013999999999</v>
      </c>
      <c r="T62" t="s">
        <v>25</v>
      </c>
      <c r="U62" t="s">
        <v>163</v>
      </c>
      <c r="V62" t="s">
        <v>213</v>
      </c>
      <c r="W62" t="s">
        <v>220</v>
      </c>
      <c r="X62" t="s">
        <v>255</v>
      </c>
      <c r="Y62" s="1">
        <v>39363</v>
      </c>
      <c r="Z62">
        <v>72207</v>
      </c>
    </row>
    <row r="63" spans="1:26" x14ac:dyDescent="0.25">
      <c r="A63" s="1">
        <v>43606</v>
      </c>
      <c r="B63" t="s">
        <v>25</v>
      </c>
      <c r="C63" t="s">
        <v>75</v>
      </c>
      <c r="D63">
        <v>1700</v>
      </c>
      <c r="E63">
        <v>13</v>
      </c>
      <c r="F63" t="s">
        <v>105</v>
      </c>
      <c r="G63">
        <v>24.09</v>
      </c>
      <c r="H63">
        <v>24.65</v>
      </c>
      <c r="I63">
        <v>24.08</v>
      </c>
      <c r="J63">
        <v>24.27</v>
      </c>
      <c r="K63">
        <v>24.127863000000001</v>
      </c>
      <c r="L63">
        <v>3485000</v>
      </c>
      <c r="M63" t="s">
        <v>25</v>
      </c>
      <c r="N63" t="s">
        <v>153</v>
      </c>
      <c r="O63" t="s">
        <v>160</v>
      </c>
      <c r="P63">
        <v>15</v>
      </c>
      <c r="Q63">
        <v>0.04</v>
      </c>
      <c r="R63">
        <v>68</v>
      </c>
      <c r="S63">
        <v>41017.367100000003</v>
      </c>
      <c r="T63" t="s">
        <v>25</v>
      </c>
      <c r="U63" t="s">
        <v>163</v>
      </c>
      <c r="V63" t="s">
        <v>213</v>
      </c>
      <c r="W63" t="s">
        <v>220</v>
      </c>
      <c r="X63" t="s">
        <v>255</v>
      </c>
      <c r="Y63" s="1">
        <v>39363</v>
      </c>
      <c r="Z63">
        <v>72207</v>
      </c>
    </row>
    <row r="64" spans="1:26" x14ac:dyDescent="0.25">
      <c r="A64" s="1">
        <v>43606</v>
      </c>
      <c r="B64" t="s">
        <v>25</v>
      </c>
      <c r="C64" t="s">
        <v>75</v>
      </c>
      <c r="D64">
        <v>2100</v>
      </c>
      <c r="E64">
        <v>16</v>
      </c>
      <c r="F64" t="s">
        <v>105</v>
      </c>
      <c r="G64">
        <v>24.09</v>
      </c>
      <c r="H64">
        <v>24.65</v>
      </c>
      <c r="I64">
        <v>24.08</v>
      </c>
      <c r="J64">
        <v>24.27</v>
      </c>
      <c r="K64">
        <v>24.127863000000001</v>
      </c>
      <c r="L64">
        <v>3485000</v>
      </c>
      <c r="M64" t="s">
        <v>25</v>
      </c>
      <c r="N64" t="s">
        <v>148</v>
      </c>
      <c r="O64" t="s">
        <v>160</v>
      </c>
      <c r="P64">
        <v>15</v>
      </c>
      <c r="Q64">
        <v>0.04</v>
      </c>
      <c r="R64">
        <v>84</v>
      </c>
      <c r="S64">
        <v>50668.512300000002</v>
      </c>
      <c r="T64" t="s">
        <v>25</v>
      </c>
      <c r="U64" t="s">
        <v>163</v>
      </c>
      <c r="V64" t="s">
        <v>213</v>
      </c>
      <c r="W64" t="s">
        <v>220</v>
      </c>
      <c r="X64" t="s">
        <v>255</v>
      </c>
      <c r="Y64" s="1">
        <v>39363</v>
      </c>
      <c r="Z64">
        <v>72207</v>
      </c>
    </row>
    <row r="65" spans="1:26" x14ac:dyDescent="0.25">
      <c r="A65" s="1">
        <v>43606</v>
      </c>
      <c r="B65" t="s">
        <v>25</v>
      </c>
      <c r="C65" t="s">
        <v>75</v>
      </c>
      <c r="D65">
        <v>700</v>
      </c>
      <c r="E65">
        <v>8</v>
      </c>
      <c r="F65" t="s">
        <v>105</v>
      </c>
      <c r="G65">
        <v>24.09</v>
      </c>
      <c r="H65">
        <v>24.65</v>
      </c>
      <c r="I65">
        <v>24.08</v>
      </c>
      <c r="J65">
        <v>24.27</v>
      </c>
      <c r="K65">
        <v>24.127863000000001</v>
      </c>
      <c r="L65">
        <v>3485000</v>
      </c>
      <c r="M65" t="s">
        <v>25</v>
      </c>
      <c r="N65" t="s">
        <v>144</v>
      </c>
      <c r="O65" t="s">
        <v>160</v>
      </c>
      <c r="P65">
        <v>15</v>
      </c>
      <c r="Q65">
        <v>0.04</v>
      </c>
      <c r="R65">
        <v>28</v>
      </c>
      <c r="S65">
        <v>16889.504099999998</v>
      </c>
      <c r="T65" t="s">
        <v>25</v>
      </c>
      <c r="U65" t="s">
        <v>163</v>
      </c>
      <c r="V65" t="s">
        <v>213</v>
      </c>
      <c r="W65" t="s">
        <v>220</v>
      </c>
      <c r="X65" t="s">
        <v>255</v>
      </c>
      <c r="Y65" s="1">
        <v>39363</v>
      </c>
      <c r="Z65">
        <v>72207</v>
      </c>
    </row>
    <row r="66" spans="1:26" x14ac:dyDescent="0.25">
      <c r="A66" s="1">
        <v>43606</v>
      </c>
      <c r="B66" t="s">
        <v>25</v>
      </c>
      <c r="C66" t="s">
        <v>75</v>
      </c>
      <c r="D66">
        <v>1400</v>
      </c>
      <c r="E66">
        <v>14</v>
      </c>
      <c r="F66" t="s">
        <v>105</v>
      </c>
      <c r="G66">
        <v>24.09</v>
      </c>
      <c r="H66">
        <v>24.65</v>
      </c>
      <c r="I66">
        <v>24.08</v>
      </c>
      <c r="J66">
        <v>24.27</v>
      </c>
      <c r="K66">
        <v>24.127863000000001</v>
      </c>
      <c r="L66">
        <v>3485000</v>
      </c>
      <c r="M66" t="s">
        <v>25</v>
      </c>
      <c r="N66" t="s">
        <v>156</v>
      </c>
      <c r="O66" t="s">
        <v>160</v>
      </c>
      <c r="P66">
        <v>15</v>
      </c>
      <c r="Q66">
        <v>0.04</v>
      </c>
      <c r="R66">
        <v>56</v>
      </c>
      <c r="S66">
        <v>33779.008199999997</v>
      </c>
      <c r="T66" t="s">
        <v>25</v>
      </c>
      <c r="U66" t="s">
        <v>163</v>
      </c>
      <c r="V66" t="s">
        <v>213</v>
      </c>
      <c r="W66" t="s">
        <v>220</v>
      </c>
      <c r="X66" t="s">
        <v>255</v>
      </c>
      <c r="Y66" s="1">
        <v>39363</v>
      </c>
      <c r="Z66">
        <v>72207</v>
      </c>
    </row>
    <row r="67" spans="1:26" x14ac:dyDescent="0.25">
      <c r="A67" s="1">
        <v>43592</v>
      </c>
      <c r="B67" t="s">
        <v>25</v>
      </c>
      <c r="C67" t="s">
        <v>75</v>
      </c>
      <c r="D67">
        <v>1900</v>
      </c>
      <c r="E67">
        <v>18</v>
      </c>
      <c r="F67" t="s">
        <v>106</v>
      </c>
      <c r="G67">
        <v>24.450001</v>
      </c>
      <c r="H67">
        <v>24.6</v>
      </c>
      <c r="I67">
        <v>23.860001</v>
      </c>
      <c r="J67">
        <v>24.280000999999999</v>
      </c>
      <c r="K67">
        <v>24.137803999999999</v>
      </c>
      <c r="L67">
        <v>7783500</v>
      </c>
      <c r="M67" t="s">
        <v>25</v>
      </c>
      <c r="N67" t="s">
        <v>158</v>
      </c>
      <c r="O67" t="s">
        <v>160</v>
      </c>
      <c r="P67">
        <v>15</v>
      </c>
      <c r="Q67">
        <v>0.04</v>
      </c>
      <c r="R67">
        <v>76</v>
      </c>
      <c r="S67">
        <v>45861.827599999997</v>
      </c>
      <c r="T67" t="s">
        <v>25</v>
      </c>
      <c r="U67" t="s">
        <v>163</v>
      </c>
      <c r="V67" t="s">
        <v>213</v>
      </c>
      <c r="W67" t="s">
        <v>220</v>
      </c>
      <c r="X67" t="s">
        <v>255</v>
      </c>
      <c r="Y67" s="1">
        <v>39363</v>
      </c>
      <c r="Z67">
        <v>72207</v>
      </c>
    </row>
    <row r="68" spans="1:26" x14ac:dyDescent="0.25">
      <c r="A68" s="1">
        <v>43592</v>
      </c>
      <c r="B68" t="s">
        <v>25</v>
      </c>
      <c r="C68" t="s">
        <v>76</v>
      </c>
      <c r="D68">
        <v>1500</v>
      </c>
      <c r="E68">
        <v>16</v>
      </c>
      <c r="F68" t="s">
        <v>106</v>
      </c>
      <c r="G68">
        <v>24.450001</v>
      </c>
      <c r="H68">
        <v>24.6</v>
      </c>
      <c r="I68">
        <v>23.860001</v>
      </c>
      <c r="J68">
        <v>24.280000999999999</v>
      </c>
      <c r="K68">
        <v>24.137803999999999</v>
      </c>
      <c r="L68">
        <v>7783500</v>
      </c>
      <c r="M68" t="s">
        <v>25</v>
      </c>
      <c r="N68" t="s">
        <v>148</v>
      </c>
      <c r="O68" t="s">
        <v>160</v>
      </c>
      <c r="P68">
        <v>15</v>
      </c>
      <c r="Q68">
        <v>0.04</v>
      </c>
      <c r="R68">
        <v>60</v>
      </c>
      <c r="S68">
        <v>36206.705999999998</v>
      </c>
      <c r="T68" t="s">
        <v>25</v>
      </c>
      <c r="U68" t="s">
        <v>163</v>
      </c>
      <c r="V68" t="s">
        <v>213</v>
      </c>
      <c r="W68" t="s">
        <v>220</v>
      </c>
      <c r="X68" t="s">
        <v>255</v>
      </c>
      <c r="Y68" s="1">
        <v>39363</v>
      </c>
      <c r="Z68">
        <v>72207</v>
      </c>
    </row>
    <row r="69" spans="1:26" x14ac:dyDescent="0.25">
      <c r="A69" s="1">
        <v>43592</v>
      </c>
      <c r="B69" t="s">
        <v>25</v>
      </c>
      <c r="C69" t="s">
        <v>76</v>
      </c>
      <c r="D69">
        <v>1600</v>
      </c>
      <c r="E69">
        <v>15</v>
      </c>
      <c r="F69" t="s">
        <v>106</v>
      </c>
      <c r="G69">
        <v>24.450001</v>
      </c>
      <c r="H69">
        <v>24.6</v>
      </c>
      <c r="I69">
        <v>23.860001</v>
      </c>
      <c r="J69">
        <v>24.280000999999999</v>
      </c>
      <c r="K69">
        <v>24.137803999999999</v>
      </c>
      <c r="L69">
        <v>7783500</v>
      </c>
      <c r="M69" t="s">
        <v>25</v>
      </c>
      <c r="N69" t="s">
        <v>149</v>
      </c>
      <c r="O69" t="s">
        <v>160</v>
      </c>
      <c r="P69">
        <v>15</v>
      </c>
      <c r="Q69">
        <v>0.04</v>
      </c>
      <c r="R69">
        <v>64</v>
      </c>
      <c r="S69">
        <v>38620.486400000002</v>
      </c>
      <c r="T69" t="s">
        <v>25</v>
      </c>
      <c r="U69" t="s">
        <v>163</v>
      </c>
      <c r="V69" t="s">
        <v>213</v>
      </c>
      <c r="W69" t="s">
        <v>220</v>
      </c>
      <c r="X69" t="s">
        <v>255</v>
      </c>
      <c r="Y69" s="1">
        <v>39363</v>
      </c>
      <c r="Z69">
        <v>72207</v>
      </c>
    </row>
    <row r="70" spans="1:26" x14ac:dyDescent="0.25">
      <c r="A70" s="1">
        <v>43594</v>
      </c>
      <c r="B70" t="s">
        <v>25</v>
      </c>
      <c r="C70" t="s">
        <v>76</v>
      </c>
      <c r="D70">
        <v>1000</v>
      </c>
      <c r="E70">
        <v>16</v>
      </c>
      <c r="F70" t="s">
        <v>107</v>
      </c>
      <c r="G70">
        <v>24.219999000000001</v>
      </c>
      <c r="H70">
        <v>24.530000999999999</v>
      </c>
      <c r="I70">
        <v>23.690000999999999</v>
      </c>
      <c r="J70">
        <v>24.34</v>
      </c>
      <c r="K70">
        <v>24.197452999999999</v>
      </c>
      <c r="L70">
        <v>5381600</v>
      </c>
      <c r="M70" t="s">
        <v>25</v>
      </c>
      <c r="N70" t="s">
        <v>148</v>
      </c>
      <c r="O70" t="s">
        <v>160</v>
      </c>
      <c r="P70">
        <v>15</v>
      </c>
      <c r="Q70">
        <v>0.04</v>
      </c>
      <c r="R70">
        <v>40</v>
      </c>
      <c r="S70">
        <v>24197.453000000001</v>
      </c>
      <c r="T70" t="s">
        <v>25</v>
      </c>
      <c r="U70" t="s">
        <v>163</v>
      </c>
      <c r="V70" t="s">
        <v>213</v>
      </c>
      <c r="W70" t="s">
        <v>220</v>
      </c>
      <c r="X70" t="s">
        <v>255</v>
      </c>
      <c r="Y70" s="1">
        <v>39363</v>
      </c>
      <c r="Z70">
        <v>72207</v>
      </c>
    </row>
    <row r="71" spans="1:26" x14ac:dyDescent="0.25">
      <c r="A71" s="1">
        <v>43594</v>
      </c>
      <c r="B71" t="s">
        <v>25</v>
      </c>
      <c r="C71" t="s">
        <v>75</v>
      </c>
      <c r="D71">
        <v>1600</v>
      </c>
      <c r="E71">
        <v>15</v>
      </c>
      <c r="F71" t="s">
        <v>107</v>
      </c>
      <c r="G71">
        <v>24.219999000000001</v>
      </c>
      <c r="H71">
        <v>24.530000999999999</v>
      </c>
      <c r="I71">
        <v>23.690000999999999</v>
      </c>
      <c r="J71">
        <v>24.34</v>
      </c>
      <c r="K71">
        <v>24.197452999999999</v>
      </c>
      <c r="L71">
        <v>5381600</v>
      </c>
      <c r="M71" t="s">
        <v>25</v>
      </c>
      <c r="N71" t="s">
        <v>149</v>
      </c>
      <c r="O71" t="s">
        <v>160</v>
      </c>
      <c r="P71">
        <v>15</v>
      </c>
      <c r="Q71">
        <v>0.04</v>
      </c>
      <c r="R71">
        <v>64</v>
      </c>
      <c r="S71">
        <v>38715.924800000001</v>
      </c>
      <c r="T71" t="s">
        <v>25</v>
      </c>
      <c r="U71" t="s">
        <v>163</v>
      </c>
      <c r="V71" t="s">
        <v>213</v>
      </c>
      <c r="W71" t="s">
        <v>220</v>
      </c>
      <c r="X71" t="s">
        <v>255</v>
      </c>
      <c r="Y71" s="1">
        <v>39363</v>
      </c>
      <c r="Z71">
        <v>72207</v>
      </c>
    </row>
    <row r="72" spans="1:26" x14ac:dyDescent="0.25">
      <c r="A72" s="1">
        <v>43594</v>
      </c>
      <c r="B72" t="s">
        <v>25</v>
      </c>
      <c r="C72" t="s">
        <v>75</v>
      </c>
      <c r="D72">
        <v>1600</v>
      </c>
      <c r="E72">
        <v>19</v>
      </c>
      <c r="F72" t="s">
        <v>107</v>
      </c>
      <c r="G72">
        <v>24.219999000000001</v>
      </c>
      <c r="H72">
        <v>24.530000999999999</v>
      </c>
      <c r="I72">
        <v>23.690000999999999</v>
      </c>
      <c r="J72">
        <v>24.34</v>
      </c>
      <c r="K72">
        <v>24.197452999999999</v>
      </c>
      <c r="L72">
        <v>5381600</v>
      </c>
      <c r="M72" t="s">
        <v>25</v>
      </c>
      <c r="N72" t="s">
        <v>140</v>
      </c>
      <c r="O72" t="s">
        <v>160</v>
      </c>
      <c r="P72">
        <v>15</v>
      </c>
      <c r="Q72">
        <v>0.04</v>
      </c>
      <c r="R72">
        <v>64</v>
      </c>
      <c r="S72">
        <v>38715.924800000001</v>
      </c>
      <c r="T72" t="s">
        <v>25</v>
      </c>
      <c r="U72" t="s">
        <v>163</v>
      </c>
      <c r="V72" t="s">
        <v>213</v>
      </c>
      <c r="W72" t="s">
        <v>220</v>
      </c>
      <c r="X72" t="s">
        <v>255</v>
      </c>
      <c r="Y72" s="1">
        <v>39363</v>
      </c>
      <c r="Z72">
        <v>72207</v>
      </c>
    </row>
    <row r="73" spans="1:26" x14ac:dyDescent="0.25">
      <c r="A73" s="1">
        <v>43593</v>
      </c>
      <c r="B73" t="s">
        <v>25</v>
      </c>
      <c r="C73" t="s">
        <v>75</v>
      </c>
      <c r="D73">
        <v>1200</v>
      </c>
      <c r="E73">
        <v>15</v>
      </c>
      <c r="F73" t="s">
        <v>108</v>
      </c>
      <c r="G73">
        <v>24.209999</v>
      </c>
      <c r="H73">
        <v>24.82</v>
      </c>
      <c r="I73">
        <v>24.18</v>
      </c>
      <c r="J73">
        <v>24.549999</v>
      </c>
      <c r="K73">
        <v>24.406220999999999</v>
      </c>
      <c r="L73">
        <v>3856100</v>
      </c>
      <c r="M73" t="s">
        <v>25</v>
      </c>
      <c r="N73" t="s">
        <v>149</v>
      </c>
      <c r="O73" t="s">
        <v>160</v>
      </c>
      <c r="P73">
        <v>15</v>
      </c>
      <c r="Q73">
        <v>0.04</v>
      </c>
      <c r="R73">
        <v>48</v>
      </c>
      <c r="S73">
        <v>29287.465199999999</v>
      </c>
      <c r="T73" t="s">
        <v>25</v>
      </c>
      <c r="U73" t="s">
        <v>163</v>
      </c>
      <c r="V73" t="s">
        <v>213</v>
      </c>
      <c r="W73" t="s">
        <v>220</v>
      </c>
      <c r="X73" t="s">
        <v>255</v>
      </c>
      <c r="Y73" s="1">
        <v>39363</v>
      </c>
      <c r="Z73">
        <v>72207</v>
      </c>
    </row>
    <row r="74" spans="1:26" x14ac:dyDescent="0.25">
      <c r="A74" s="1">
        <v>43593</v>
      </c>
      <c r="B74" t="s">
        <v>25</v>
      </c>
      <c r="C74" t="s">
        <v>76</v>
      </c>
      <c r="D74">
        <v>500</v>
      </c>
      <c r="E74">
        <v>2</v>
      </c>
      <c r="F74" t="s">
        <v>108</v>
      </c>
      <c r="G74">
        <v>24.209999</v>
      </c>
      <c r="H74">
        <v>24.82</v>
      </c>
      <c r="I74">
        <v>24.18</v>
      </c>
      <c r="J74">
        <v>24.549999</v>
      </c>
      <c r="K74">
        <v>24.406220999999999</v>
      </c>
      <c r="L74">
        <v>3856100</v>
      </c>
      <c r="M74" t="s">
        <v>25</v>
      </c>
      <c r="N74" t="s">
        <v>150</v>
      </c>
      <c r="O74" t="s">
        <v>160</v>
      </c>
      <c r="P74">
        <v>15</v>
      </c>
      <c r="Q74">
        <v>0.04</v>
      </c>
      <c r="R74">
        <v>20</v>
      </c>
      <c r="S74">
        <v>12203.110500000001</v>
      </c>
      <c r="T74" t="s">
        <v>25</v>
      </c>
      <c r="U74" t="s">
        <v>163</v>
      </c>
      <c r="V74" t="s">
        <v>213</v>
      </c>
      <c r="W74" t="s">
        <v>220</v>
      </c>
      <c r="X74" t="s">
        <v>255</v>
      </c>
      <c r="Y74" s="1">
        <v>39363</v>
      </c>
      <c r="Z74">
        <v>72207</v>
      </c>
    </row>
    <row r="75" spans="1:26" x14ac:dyDescent="0.25">
      <c r="A75" s="1">
        <v>43559</v>
      </c>
      <c r="B75" t="s">
        <v>25</v>
      </c>
      <c r="C75" t="s">
        <v>75</v>
      </c>
      <c r="D75">
        <v>700</v>
      </c>
      <c r="E75">
        <v>9</v>
      </c>
      <c r="F75" t="s">
        <v>109</v>
      </c>
      <c r="G75">
        <v>25.07</v>
      </c>
      <c r="H75">
        <v>25.190000999999999</v>
      </c>
      <c r="I75">
        <v>24.639999</v>
      </c>
      <c r="J75">
        <v>24.870000999999998</v>
      </c>
      <c r="K75">
        <v>24.607906</v>
      </c>
      <c r="L75">
        <v>4088300</v>
      </c>
      <c r="M75" t="s">
        <v>25</v>
      </c>
      <c r="N75" t="s">
        <v>146</v>
      </c>
      <c r="O75" t="s">
        <v>160</v>
      </c>
      <c r="P75">
        <v>15</v>
      </c>
      <c r="Q75">
        <v>0.04</v>
      </c>
      <c r="R75">
        <v>28</v>
      </c>
      <c r="S75">
        <v>17225.534199999998</v>
      </c>
      <c r="T75" t="s">
        <v>25</v>
      </c>
      <c r="U75" t="s">
        <v>163</v>
      </c>
      <c r="V75" t="s">
        <v>213</v>
      </c>
      <c r="W75" t="s">
        <v>220</v>
      </c>
      <c r="X75" t="s">
        <v>255</v>
      </c>
      <c r="Y75" s="1">
        <v>39363</v>
      </c>
      <c r="Z75">
        <v>72207</v>
      </c>
    </row>
    <row r="76" spans="1:26" x14ac:dyDescent="0.25">
      <c r="A76" s="1">
        <v>43559</v>
      </c>
      <c r="B76" t="s">
        <v>25</v>
      </c>
      <c r="C76" t="s">
        <v>76</v>
      </c>
      <c r="D76">
        <v>400</v>
      </c>
      <c r="E76">
        <v>4</v>
      </c>
      <c r="F76" t="s">
        <v>109</v>
      </c>
      <c r="G76">
        <v>25.07</v>
      </c>
      <c r="H76">
        <v>25.190000999999999</v>
      </c>
      <c r="I76">
        <v>24.639999</v>
      </c>
      <c r="J76">
        <v>24.870000999999998</v>
      </c>
      <c r="K76">
        <v>24.607906</v>
      </c>
      <c r="L76">
        <v>4088300</v>
      </c>
      <c r="M76" t="s">
        <v>25</v>
      </c>
      <c r="N76" t="s">
        <v>154</v>
      </c>
      <c r="O76" t="s">
        <v>160</v>
      </c>
      <c r="P76">
        <v>15</v>
      </c>
      <c r="Q76">
        <v>0.04</v>
      </c>
      <c r="R76">
        <v>16</v>
      </c>
      <c r="S76">
        <v>9843.1623999999993</v>
      </c>
      <c r="T76" t="s">
        <v>25</v>
      </c>
      <c r="U76" t="s">
        <v>163</v>
      </c>
      <c r="V76" t="s">
        <v>213</v>
      </c>
      <c r="W76" t="s">
        <v>220</v>
      </c>
      <c r="X76" t="s">
        <v>255</v>
      </c>
      <c r="Y76" s="1">
        <v>39363</v>
      </c>
      <c r="Z76">
        <v>72207</v>
      </c>
    </row>
    <row r="77" spans="1:26" x14ac:dyDescent="0.25">
      <c r="A77" s="1">
        <v>43559</v>
      </c>
      <c r="B77" t="s">
        <v>25</v>
      </c>
      <c r="C77" t="s">
        <v>76</v>
      </c>
      <c r="D77">
        <v>1300</v>
      </c>
      <c r="E77">
        <v>12</v>
      </c>
      <c r="F77" t="s">
        <v>109</v>
      </c>
      <c r="G77">
        <v>25.07</v>
      </c>
      <c r="H77">
        <v>25.190000999999999</v>
      </c>
      <c r="I77">
        <v>24.639999</v>
      </c>
      <c r="J77">
        <v>24.870000999999998</v>
      </c>
      <c r="K77">
        <v>24.607906</v>
      </c>
      <c r="L77">
        <v>4088300</v>
      </c>
      <c r="M77" t="s">
        <v>25</v>
      </c>
      <c r="N77" t="s">
        <v>151</v>
      </c>
      <c r="O77" t="s">
        <v>160</v>
      </c>
      <c r="P77">
        <v>15</v>
      </c>
      <c r="Q77">
        <v>0.04</v>
      </c>
      <c r="R77">
        <v>52</v>
      </c>
      <c r="S77">
        <v>31990.2778</v>
      </c>
      <c r="T77" t="s">
        <v>25</v>
      </c>
      <c r="U77" t="s">
        <v>163</v>
      </c>
      <c r="V77" t="s">
        <v>213</v>
      </c>
      <c r="W77" t="s">
        <v>220</v>
      </c>
      <c r="X77" t="s">
        <v>255</v>
      </c>
      <c r="Y77" s="1">
        <v>39363</v>
      </c>
      <c r="Z77">
        <v>72207</v>
      </c>
    </row>
    <row r="78" spans="1:26" x14ac:dyDescent="0.25">
      <c r="A78" s="1">
        <v>43559</v>
      </c>
      <c r="B78" t="s">
        <v>25</v>
      </c>
      <c r="C78" t="s">
        <v>75</v>
      </c>
      <c r="D78">
        <v>200</v>
      </c>
      <c r="E78">
        <v>6</v>
      </c>
      <c r="F78" t="s">
        <v>109</v>
      </c>
      <c r="G78">
        <v>25.07</v>
      </c>
      <c r="H78">
        <v>25.190000999999999</v>
      </c>
      <c r="I78">
        <v>24.639999</v>
      </c>
      <c r="J78">
        <v>24.870000999999998</v>
      </c>
      <c r="K78">
        <v>24.607906</v>
      </c>
      <c r="L78">
        <v>4088300</v>
      </c>
      <c r="M78" t="s">
        <v>25</v>
      </c>
      <c r="N78" t="s">
        <v>145</v>
      </c>
      <c r="O78" t="s">
        <v>160</v>
      </c>
      <c r="P78">
        <v>15</v>
      </c>
      <c r="Q78">
        <v>0.04</v>
      </c>
      <c r="R78">
        <v>8</v>
      </c>
      <c r="S78">
        <v>4921.5811999999996</v>
      </c>
      <c r="T78" t="s">
        <v>25</v>
      </c>
      <c r="U78" t="s">
        <v>163</v>
      </c>
      <c r="V78" t="s">
        <v>213</v>
      </c>
      <c r="W78" t="s">
        <v>220</v>
      </c>
      <c r="X78" t="s">
        <v>255</v>
      </c>
      <c r="Y78" s="1">
        <v>39363</v>
      </c>
      <c r="Z78">
        <v>72207</v>
      </c>
    </row>
    <row r="79" spans="1:26" x14ac:dyDescent="0.25">
      <c r="A79" s="1">
        <v>43558</v>
      </c>
      <c r="B79" t="s">
        <v>25</v>
      </c>
      <c r="C79" t="s">
        <v>76</v>
      </c>
      <c r="D79">
        <v>2300</v>
      </c>
      <c r="E79">
        <v>17</v>
      </c>
      <c r="F79" t="s">
        <v>110</v>
      </c>
      <c r="G79">
        <v>25.65</v>
      </c>
      <c r="H79">
        <v>25.719999000000001</v>
      </c>
      <c r="I79">
        <v>24.65</v>
      </c>
      <c r="J79">
        <v>25</v>
      </c>
      <c r="K79">
        <v>24.736536000000001</v>
      </c>
      <c r="L79">
        <v>4849200</v>
      </c>
      <c r="M79" t="s">
        <v>25</v>
      </c>
      <c r="N79" t="s">
        <v>157</v>
      </c>
      <c r="O79" t="s">
        <v>160</v>
      </c>
      <c r="P79">
        <v>15</v>
      </c>
      <c r="Q79">
        <v>0.04</v>
      </c>
      <c r="R79">
        <v>92</v>
      </c>
      <c r="S79">
        <v>56894.032800000001</v>
      </c>
      <c r="T79" t="s">
        <v>25</v>
      </c>
      <c r="U79" t="s">
        <v>163</v>
      </c>
      <c r="V79" t="s">
        <v>213</v>
      </c>
      <c r="W79" t="s">
        <v>220</v>
      </c>
      <c r="X79" t="s">
        <v>255</v>
      </c>
      <c r="Y79" s="1">
        <v>39363</v>
      </c>
      <c r="Z79">
        <v>72207</v>
      </c>
    </row>
    <row r="80" spans="1:26" x14ac:dyDescent="0.25">
      <c r="A80" s="1">
        <v>43588</v>
      </c>
      <c r="B80" t="s">
        <v>25</v>
      </c>
      <c r="C80" t="s">
        <v>75</v>
      </c>
      <c r="D80">
        <v>100</v>
      </c>
      <c r="E80">
        <v>3</v>
      </c>
      <c r="F80" t="s">
        <v>111</v>
      </c>
      <c r="G80">
        <v>25.379999000000002</v>
      </c>
      <c r="H80">
        <v>25.799999</v>
      </c>
      <c r="I80">
        <v>24.76</v>
      </c>
      <c r="J80">
        <v>24.93</v>
      </c>
      <c r="K80">
        <v>24.783996999999999</v>
      </c>
      <c r="L80">
        <v>9871500</v>
      </c>
      <c r="M80" t="s">
        <v>25</v>
      </c>
      <c r="N80" t="s">
        <v>143</v>
      </c>
      <c r="O80" t="s">
        <v>160</v>
      </c>
      <c r="P80">
        <v>15</v>
      </c>
      <c r="Q80">
        <v>0.04</v>
      </c>
      <c r="R80">
        <v>4</v>
      </c>
      <c r="S80">
        <v>2478.3996999999999</v>
      </c>
      <c r="T80" t="s">
        <v>25</v>
      </c>
      <c r="U80" t="s">
        <v>163</v>
      </c>
      <c r="V80" t="s">
        <v>213</v>
      </c>
      <c r="W80" t="s">
        <v>220</v>
      </c>
      <c r="X80" t="s">
        <v>255</v>
      </c>
      <c r="Y80" s="1">
        <v>39363</v>
      </c>
      <c r="Z80">
        <v>72207</v>
      </c>
    </row>
    <row r="81" spans="1:26" x14ac:dyDescent="0.25">
      <c r="A81" s="1">
        <v>43588</v>
      </c>
      <c r="B81" t="s">
        <v>25</v>
      </c>
      <c r="C81" t="s">
        <v>76</v>
      </c>
      <c r="D81">
        <v>1500</v>
      </c>
      <c r="E81">
        <v>16</v>
      </c>
      <c r="F81" t="s">
        <v>111</v>
      </c>
      <c r="G81">
        <v>25.379999000000002</v>
      </c>
      <c r="H81">
        <v>25.799999</v>
      </c>
      <c r="I81">
        <v>24.76</v>
      </c>
      <c r="J81">
        <v>24.93</v>
      </c>
      <c r="K81">
        <v>24.783996999999999</v>
      </c>
      <c r="L81">
        <v>9871500</v>
      </c>
      <c r="M81" t="s">
        <v>25</v>
      </c>
      <c r="N81" t="s">
        <v>148</v>
      </c>
      <c r="O81" t="s">
        <v>160</v>
      </c>
      <c r="P81">
        <v>15</v>
      </c>
      <c r="Q81">
        <v>0.04</v>
      </c>
      <c r="R81">
        <v>60</v>
      </c>
      <c r="S81">
        <v>37175.995499999997</v>
      </c>
      <c r="T81" t="s">
        <v>25</v>
      </c>
      <c r="U81" t="s">
        <v>163</v>
      </c>
      <c r="V81" t="s">
        <v>213</v>
      </c>
      <c r="W81" t="s">
        <v>220</v>
      </c>
      <c r="X81" t="s">
        <v>255</v>
      </c>
      <c r="Y81" s="1">
        <v>39363</v>
      </c>
      <c r="Z81">
        <v>72207</v>
      </c>
    </row>
    <row r="82" spans="1:26" x14ac:dyDescent="0.25">
      <c r="A82" s="1">
        <v>43588</v>
      </c>
      <c r="B82" t="s">
        <v>25</v>
      </c>
      <c r="C82" t="s">
        <v>76</v>
      </c>
      <c r="D82">
        <v>200</v>
      </c>
      <c r="E82">
        <v>6</v>
      </c>
      <c r="F82" t="s">
        <v>111</v>
      </c>
      <c r="G82">
        <v>25.379999000000002</v>
      </c>
      <c r="H82">
        <v>25.799999</v>
      </c>
      <c r="I82">
        <v>24.76</v>
      </c>
      <c r="J82">
        <v>24.93</v>
      </c>
      <c r="K82">
        <v>24.783996999999999</v>
      </c>
      <c r="L82">
        <v>9871500</v>
      </c>
      <c r="M82" t="s">
        <v>25</v>
      </c>
      <c r="N82" t="s">
        <v>145</v>
      </c>
      <c r="O82" t="s">
        <v>160</v>
      </c>
      <c r="P82">
        <v>15</v>
      </c>
      <c r="Q82">
        <v>0.04</v>
      </c>
      <c r="R82">
        <v>8</v>
      </c>
      <c r="S82">
        <v>4956.7993999999999</v>
      </c>
      <c r="T82" t="s">
        <v>25</v>
      </c>
      <c r="U82" t="s">
        <v>163</v>
      </c>
      <c r="V82" t="s">
        <v>213</v>
      </c>
      <c r="W82" t="s">
        <v>220</v>
      </c>
      <c r="X82" t="s">
        <v>255</v>
      </c>
      <c r="Y82" s="1">
        <v>39363</v>
      </c>
      <c r="Z82">
        <v>72207</v>
      </c>
    </row>
    <row r="83" spans="1:26" x14ac:dyDescent="0.25">
      <c r="A83" s="1">
        <v>43566</v>
      </c>
      <c r="B83" t="s">
        <v>25</v>
      </c>
      <c r="C83" t="s">
        <v>75</v>
      </c>
      <c r="D83">
        <v>1100</v>
      </c>
      <c r="E83">
        <v>17</v>
      </c>
      <c r="F83" t="s">
        <v>112</v>
      </c>
      <c r="G83">
        <v>25.040001</v>
      </c>
      <c r="H83">
        <v>25.530000999999999</v>
      </c>
      <c r="I83">
        <v>24.809999000000001</v>
      </c>
      <c r="J83">
        <v>25.129999000000002</v>
      </c>
      <c r="K83">
        <v>24.865165999999999</v>
      </c>
      <c r="L83">
        <v>4067100</v>
      </c>
      <c r="M83" t="s">
        <v>25</v>
      </c>
      <c r="N83" t="s">
        <v>157</v>
      </c>
      <c r="O83" t="s">
        <v>160</v>
      </c>
      <c r="P83">
        <v>15</v>
      </c>
      <c r="Q83">
        <v>0.04</v>
      </c>
      <c r="R83">
        <v>44</v>
      </c>
      <c r="S83">
        <v>27351.6826</v>
      </c>
      <c r="T83" t="s">
        <v>25</v>
      </c>
      <c r="U83" t="s">
        <v>163</v>
      </c>
      <c r="V83" t="s">
        <v>213</v>
      </c>
      <c r="W83" t="s">
        <v>220</v>
      </c>
      <c r="X83" t="s">
        <v>255</v>
      </c>
      <c r="Y83" s="1">
        <v>39363</v>
      </c>
      <c r="Z83">
        <v>72207</v>
      </c>
    </row>
    <row r="84" spans="1:26" x14ac:dyDescent="0.25">
      <c r="A84" s="1">
        <v>43565</v>
      </c>
      <c r="B84" t="s">
        <v>25</v>
      </c>
      <c r="C84" t="s">
        <v>76</v>
      </c>
      <c r="D84">
        <v>2500</v>
      </c>
      <c r="E84">
        <v>18</v>
      </c>
      <c r="F84" t="s">
        <v>113</v>
      </c>
      <c r="G84">
        <v>24.74</v>
      </c>
      <c r="H84">
        <v>25.32</v>
      </c>
      <c r="I84">
        <v>24.610001</v>
      </c>
      <c r="J84">
        <v>25.23</v>
      </c>
      <c r="K84">
        <v>24.964110999999999</v>
      </c>
      <c r="L84">
        <v>5371100</v>
      </c>
      <c r="M84" t="s">
        <v>25</v>
      </c>
      <c r="N84" t="s">
        <v>158</v>
      </c>
      <c r="O84" t="s">
        <v>160</v>
      </c>
      <c r="P84">
        <v>15</v>
      </c>
      <c r="Q84">
        <v>0.04</v>
      </c>
      <c r="R84">
        <v>100</v>
      </c>
      <c r="S84">
        <v>62410.277499999997</v>
      </c>
      <c r="T84" t="s">
        <v>25</v>
      </c>
      <c r="U84" t="s">
        <v>163</v>
      </c>
      <c r="V84" t="s">
        <v>213</v>
      </c>
      <c r="W84" t="s">
        <v>220</v>
      </c>
      <c r="X84" t="s">
        <v>255</v>
      </c>
      <c r="Y84" s="1">
        <v>39363</v>
      </c>
      <c r="Z84">
        <v>72207</v>
      </c>
    </row>
    <row r="85" spans="1:26" x14ac:dyDescent="0.25">
      <c r="A85" s="1">
        <v>43563</v>
      </c>
      <c r="B85" t="s">
        <v>25</v>
      </c>
      <c r="C85" t="s">
        <v>76</v>
      </c>
      <c r="D85">
        <v>1100</v>
      </c>
      <c r="E85">
        <v>13</v>
      </c>
      <c r="F85" t="s">
        <v>114</v>
      </c>
      <c r="G85">
        <v>25.76</v>
      </c>
      <c r="H85">
        <v>26.01</v>
      </c>
      <c r="I85">
        <v>25.32</v>
      </c>
      <c r="J85">
        <v>25.469999000000001</v>
      </c>
      <c r="K85">
        <v>25.201584</v>
      </c>
      <c r="L85">
        <v>5591500</v>
      </c>
      <c r="M85" t="s">
        <v>25</v>
      </c>
      <c r="N85" t="s">
        <v>153</v>
      </c>
      <c r="O85" t="s">
        <v>160</v>
      </c>
      <c r="P85">
        <v>15</v>
      </c>
      <c r="Q85">
        <v>0.04</v>
      </c>
      <c r="R85">
        <v>44</v>
      </c>
      <c r="S85">
        <v>27721.742399999999</v>
      </c>
      <c r="T85" t="s">
        <v>25</v>
      </c>
      <c r="U85" t="s">
        <v>163</v>
      </c>
      <c r="V85" t="s">
        <v>213</v>
      </c>
      <c r="W85" t="s">
        <v>220</v>
      </c>
      <c r="X85" t="s">
        <v>255</v>
      </c>
      <c r="Y85" s="1">
        <v>39363</v>
      </c>
      <c r="Z85">
        <v>72207</v>
      </c>
    </row>
    <row r="86" spans="1:26" x14ac:dyDescent="0.25">
      <c r="A86" s="1">
        <v>43563</v>
      </c>
      <c r="B86" t="s">
        <v>25</v>
      </c>
      <c r="C86" t="s">
        <v>75</v>
      </c>
      <c r="D86">
        <v>2000</v>
      </c>
      <c r="E86">
        <v>20</v>
      </c>
      <c r="F86" t="s">
        <v>114</v>
      </c>
      <c r="G86">
        <v>25.76</v>
      </c>
      <c r="H86">
        <v>26.01</v>
      </c>
      <c r="I86">
        <v>25.32</v>
      </c>
      <c r="J86">
        <v>25.469999000000001</v>
      </c>
      <c r="K86">
        <v>25.201584</v>
      </c>
      <c r="L86">
        <v>5591500</v>
      </c>
      <c r="M86" t="s">
        <v>25</v>
      </c>
      <c r="N86" t="s">
        <v>155</v>
      </c>
      <c r="O86" t="s">
        <v>160</v>
      </c>
      <c r="P86">
        <v>15</v>
      </c>
      <c r="Q86">
        <v>0.04</v>
      </c>
      <c r="R86">
        <v>80</v>
      </c>
      <c r="S86">
        <v>50403.167999999998</v>
      </c>
      <c r="T86" t="s">
        <v>25</v>
      </c>
      <c r="U86" t="s">
        <v>163</v>
      </c>
      <c r="V86" t="s">
        <v>213</v>
      </c>
      <c r="W86" t="s">
        <v>220</v>
      </c>
      <c r="X86" t="s">
        <v>255</v>
      </c>
      <c r="Y86" s="1">
        <v>39363</v>
      </c>
      <c r="Z86">
        <v>72207</v>
      </c>
    </row>
    <row r="87" spans="1:26" x14ac:dyDescent="0.25">
      <c r="A87" s="1">
        <v>43587</v>
      </c>
      <c r="B87" t="s">
        <v>25</v>
      </c>
      <c r="C87" t="s">
        <v>76</v>
      </c>
      <c r="D87">
        <v>500</v>
      </c>
      <c r="E87">
        <v>4</v>
      </c>
      <c r="F87" t="s">
        <v>115</v>
      </c>
      <c r="G87">
        <v>25.58</v>
      </c>
      <c r="H87">
        <v>26.09</v>
      </c>
      <c r="I87">
        <v>25.33</v>
      </c>
      <c r="J87">
        <v>25.48</v>
      </c>
      <c r="K87">
        <v>25.211476999999999</v>
      </c>
      <c r="L87">
        <v>7029400</v>
      </c>
      <c r="M87" t="s">
        <v>25</v>
      </c>
      <c r="N87" t="s">
        <v>154</v>
      </c>
      <c r="O87" t="s">
        <v>160</v>
      </c>
      <c r="P87">
        <v>15</v>
      </c>
      <c r="Q87">
        <v>0.04</v>
      </c>
      <c r="R87">
        <v>20</v>
      </c>
      <c r="S87">
        <v>12605.738499999999</v>
      </c>
      <c r="T87" t="s">
        <v>25</v>
      </c>
      <c r="U87" t="s">
        <v>163</v>
      </c>
      <c r="V87" t="s">
        <v>213</v>
      </c>
      <c r="W87" t="s">
        <v>220</v>
      </c>
      <c r="X87" t="s">
        <v>255</v>
      </c>
      <c r="Y87" s="1">
        <v>39363</v>
      </c>
      <c r="Z87">
        <v>72207</v>
      </c>
    </row>
    <row r="88" spans="1:26" x14ac:dyDescent="0.25">
      <c r="A88" s="1">
        <v>43557</v>
      </c>
      <c r="B88" t="s">
        <v>25</v>
      </c>
      <c r="C88" t="s">
        <v>76</v>
      </c>
      <c r="D88">
        <v>500</v>
      </c>
      <c r="E88">
        <v>3</v>
      </c>
      <c r="F88" t="s">
        <v>116</v>
      </c>
      <c r="G88">
        <v>25.799999</v>
      </c>
      <c r="H88">
        <v>25.950001</v>
      </c>
      <c r="I88">
        <v>25.51</v>
      </c>
      <c r="J88">
        <v>25.52</v>
      </c>
      <c r="K88">
        <v>25.251056999999999</v>
      </c>
      <c r="L88">
        <v>5216100</v>
      </c>
      <c r="M88" t="s">
        <v>25</v>
      </c>
      <c r="N88" t="s">
        <v>143</v>
      </c>
      <c r="O88" t="s">
        <v>160</v>
      </c>
      <c r="P88">
        <v>15</v>
      </c>
      <c r="Q88">
        <v>0.04</v>
      </c>
      <c r="R88">
        <v>20</v>
      </c>
      <c r="S88">
        <v>12625.5285</v>
      </c>
      <c r="T88" t="s">
        <v>25</v>
      </c>
      <c r="U88" t="s">
        <v>163</v>
      </c>
      <c r="V88" t="s">
        <v>213</v>
      </c>
      <c r="W88" t="s">
        <v>220</v>
      </c>
      <c r="X88" t="s">
        <v>255</v>
      </c>
      <c r="Y88" s="1">
        <v>39363</v>
      </c>
      <c r="Z88">
        <v>72207</v>
      </c>
    </row>
    <row r="89" spans="1:26" x14ac:dyDescent="0.25">
      <c r="A89" s="1">
        <v>43556</v>
      </c>
      <c r="B89" t="s">
        <v>25</v>
      </c>
      <c r="C89" t="s">
        <v>75</v>
      </c>
      <c r="D89">
        <v>1800</v>
      </c>
      <c r="E89">
        <v>18</v>
      </c>
      <c r="F89" t="s">
        <v>117</v>
      </c>
      <c r="G89">
        <v>25.01</v>
      </c>
      <c r="H89">
        <v>25.82</v>
      </c>
      <c r="I89">
        <v>25.01</v>
      </c>
      <c r="J89">
        <v>25.68</v>
      </c>
      <c r="K89">
        <v>25.409369999999999</v>
      </c>
      <c r="L89">
        <v>5644800</v>
      </c>
      <c r="M89" t="s">
        <v>25</v>
      </c>
      <c r="N89" t="s">
        <v>158</v>
      </c>
      <c r="O89" t="s">
        <v>160</v>
      </c>
      <c r="P89">
        <v>15</v>
      </c>
      <c r="Q89">
        <v>0.04</v>
      </c>
      <c r="R89">
        <v>72</v>
      </c>
      <c r="S89">
        <v>45736.866000000002</v>
      </c>
      <c r="T89" t="s">
        <v>25</v>
      </c>
      <c r="U89" t="s">
        <v>163</v>
      </c>
      <c r="V89" t="s">
        <v>213</v>
      </c>
      <c r="W89" t="s">
        <v>220</v>
      </c>
      <c r="X89" t="s">
        <v>255</v>
      </c>
      <c r="Y89" s="1">
        <v>39363</v>
      </c>
      <c r="Z89">
        <v>72207</v>
      </c>
    </row>
    <row r="90" spans="1:26" x14ac:dyDescent="0.25">
      <c r="A90" s="1">
        <v>43560</v>
      </c>
      <c r="B90" t="s">
        <v>25</v>
      </c>
      <c r="C90" t="s">
        <v>76</v>
      </c>
      <c r="D90">
        <v>1900</v>
      </c>
      <c r="E90">
        <v>18</v>
      </c>
      <c r="F90" t="s">
        <v>118</v>
      </c>
      <c r="G90">
        <v>24.969999000000001</v>
      </c>
      <c r="H90">
        <v>25.809999000000001</v>
      </c>
      <c r="I90">
        <v>24.969999000000001</v>
      </c>
      <c r="J90">
        <v>25.73</v>
      </c>
      <c r="K90">
        <v>25.458843000000002</v>
      </c>
      <c r="L90">
        <v>5460000</v>
      </c>
      <c r="M90" t="s">
        <v>25</v>
      </c>
      <c r="N90" t="s">
        <v>158</v>
      </c>
      <c r="O90" t="s">
        <v>160</v>
      </c>
      <c r="P90">
        <v>15</v>
      </c>
      <c r="Q90">
        <v>0.04</v>
      </c>
      <c r="R90">
        <v>76</v>
      </c>
      <c r="S90">
        <v>48371.801700000004</v>
      </c>
      <c r="T90" t="s">
        <v>25</v>
      </c>
      <c r="U90" t="s">
        <v>163</v>
      </c>
      <c r="V90" t="s">
        <v>213</v>
      </c>
      <c r="W90" t="s">
        <v>220</v>
      </c>
      <c r="X90" t="s">
        <v>255</v>
      </c>
      <c r="Y90" s="1">
        <v>39363</v>
      </c>
      <c r="Z90">
        <v>72207</v>
      </c>
    </row>
    <row r="91" spans="1:26" x14ac:dyDescent="0.25">
      <c r="A91" s="1">
        <v>43560</v>
      </c>
      <c r="B91" t="s">
        <v>25</v>
      </c>
      <c r="C91" t="s">
        <v>75</v>
      </c>
      <c r="D91">
        <v>1900</v>
      </c>
      <c r="E91">
        <v>17</v>
      </c>
      <c r="F91" t="s">
        <v>118</v>
      </c>
      <c r="G91">
        <v>24.969999000000001</v>
      </c>
      <c r="H91">
        <v>25.809999000000001</v>
      </c>
      <c r="I91">
        <v>24.969999000000001</v>
      </c>
      <c r="J91">
        <v>25.73</v>
      </c>
      <c r="K91">
        <v>25.458843000000002</v>
      </c>
      <c r="L91">
        <v>5460000</v>
      </c>
      <c r="M91" t="s">
        <v>25</v>
      </c>
      <c r="N91" t="s">
        <v>157</v>
      </c>
      <c r="O91" t="s">
        <v>160</v>
      </c>
      <c r="P91">
        <v>15</v>
      </c>
      <c r="Q91">
        <v>0.04</v>
      </c>
      <c r="R91">
        <v>76</v>
      </c>
      <c r="S91">
        <v>48371.801700000004</v>
      </c>
      <c r="T91" t="s">
        <v>25</v>
      </c>
      <c r="U91" t="s">
        <v>163</v>
      </c>
      <c r="V91" t="s">
        <v>213</v>
      </c>
      <c r="W91" t="s">
        <v>220</v>
      </c>
      <c r="X91" t="s">
        <v>255</v>
      </c>
      <c r="Y91" s="1">
        <v>39363</v>
      </c>
      <c r="Z91">
        <v>72207</v>
      </c>
    </row>
    <row r="92" spans="1:26" x14ac:dyDescent="0.25">
      <c r="A92" s="1">
        <v>43586</v>
      </c>
      <c r="B92" t="s">
        <v>25</v>
      </c>
      <c r="C92" t="s">
        <v>75</v>
      </c>
      <c r="D92">
        <v>2000</v>
      </c>
      <c r="E92">
        <v>20</v>
      </c>
      <c r="F92" t="s">
        <v>119</v>
      </c>
      <c r="G92">
        <v>27.1</v>
      </c>
      <c r="H92">
        <v>27.24</v>
      </c>
      <c r="I92">
        <v>26.01</v>
      </c>
      <c r="J92">
        <v>26.02</v>
      </c>
      <c r="K92">
        <v>25.745788999999998</v>
      </c>
      <c r="L92">
        <v>6151600</v>
      </c>
      <c r="M92" t="s">
        <v>25</v>
      </c>
      <c r="N92" t="s">
        <v>155</v>
      </c>
      <c r="O92" t="s">
        <v>160</v>
      </c>
      <c r="P92">
        <v>15</v>
      </c>
      <c r="Q92">
        <v>0.04</v>
      </c>
      <c r="R92">
        <v>80</v>
      </c>
      <c r="S92">
        <v>51491.577999999987</v>
      </c>
      <c r="T92" t="s">
        <v>25</v>
      </c>
      <c r="U92" t="s">
        <v>163</v>
      </c>
      <c r="V92" t="s">
        <v>213</v>
      </c>
      <c r="W92" t="s">
        <v>220</v>
      </c>
      <c r="X92" t="s">
        <v>255</v>
      </c>
      <c r="Y92" s="1">
        <v>39363</v>
      </c>
      <c r="Z92">
        <v>72207</v>
      </c>
    </row>
    <row r="93" spans="1:26" x14ac:dyDescent="0.25">
      <c r="A93" s="1">
        <v>43586</v>
      </c>
      <c r="B93" t="s">
        <v>25</v>
      </c>
      <c r="C93" t="s">
        <v>76</v>
      </c>
      <c r="D93">
        <v>1600</v>
      </c>
      <c r="E93">
        <v>16</v>
      </c>
      <c r="F93" t="s">
        <v>119</v>
      </c>
      <c r="G93">
        <v>27.1</v>
      </c>
      <c r="H93">
        <v>27.24</v>
      </c>
      <c r="I93">
        <v>26.01</v>
      </c>
      <c r="J93">
        <v>26.02</v>
      </c>
      <c r="K93">
        <v>25.745788999999998</v>
      </c>
      <c r="L93">
        <v>6151600</v>
      </c>
      <c r="M93" t="s">
        <v>25</v>
      </c>
      <c r="N93" t="s">
        <v>148</v>
      </c>
      <c r="O93" t="s">
        <v>160</v>
      </c>
      <c r="P93">
        <v>15</v>
      </c>
      <c r="Q93">
        <v>0.04</v>
      </c>
      <c r="R93">
        <v>64</v>
      </c>
      <c r="S93">
        <v>41193.2624</v>
      </c>
      <c r="T93" t="s">
        <v>25</v>
      </c>
      <c r="U93" t="s">
        <v>163</v>
      </c>
      <c r="V93" t="s">
        <v>213</v>
      </c>
      <c r="W93" t="s">
        <v>220</v>
      </c>
      <c r="X93" t="s">
        <v>255</v>
      </c>
      <c r="Y93" s="1">
        <v>39363</v>
      </c>
      <c r="Z93">
        <v>72207</v>
      </c>
    </row>
    <row r="94" spans="1:26" x14ac:dyDescent="0.25">
      <c r="A94" s="1">
        <v>43570</v>
      </c>
      <c r="B94" t="s">
        <v>25</v>
      </c>
      <c r="C94" t="s">
        <v>76</v>
      </c>
      <c r="D94">
        <v>200</v>
      </c>
      <c r="E94">
        <v>2</v>
      </c>
      <c r="F94" t="s">
        <v>120</v>
      </c>
      <c r="G94">
        <v>26.540001</v>
      </c>
      <c r="H94">
        <v>27.110001</v>
      </c>
      <c r="I94">
        <v>26.370000999999998</v>
      </c>
      <c r="J94">
        <v>26.459999</v>
      </c>
      <c r="K94">
        <v>26.181149000000001</v>
      </c>
      <c r="L94">
        <v>6552900</v>
      </c>
      <c r="M94" t="s">
        <v>25</v>
      </c>
      <c r="N94" t="s">
        <v>150</v>
      </c>
      <c r="O94" t="s">
        <v>160</v>
      </c>
      <c r="P94">
        <v>15</v>
      </c>
      <c r="Q94">
        <v>0.04</v>
      </c>
      <c r="R94">
        <v>8</v>
      </c>
      <c r="S94">
        <v>5236.2298000000001</v>
      </c>
      <c r="T94" t="s">
        <v>25</v>
      </c>
      <c r="U94" t="s">
        <v>163</v>
      </c>
      <c r="V94" t="s">
        <v>213</v>
      </c>
      <c r="W94" t="s">
        <v>220</v>
      </c>
      <c r="X94" t="s">
        <v>255</v>
      </c>
      <c r="Y94" s="1">
        <v>39363</v>
      </c>
      <c r="Z94">
        <v>72207</v>
      </c>
    </row>
    <row r="95" spans="1:26" x14ac:dyDescent="0.25">
      <c r="A95" s="1">
        <v>43570</v>
      </c>
      <c r="B95" t="s">
        <v>25</v>
      </c>
      <c r="C95" t="s">
        <v>76</v>
      </c>
      <c r="D95">
        <v>100</v>
      </c>
      <c r="E95">
        <v>4</v>
      </c>
      <c r="F95" t="s">
        <v>120</v>
      </c>
      <c r="G95">
        <v>26.540001</v>
      </c>
      <c r="H95">
        <v>27.110001</v>
      </c>
      <c r="I95">
        <v>26.370000999999998</v>
      </c>
      <c r="J95">
        <v>26.459999</v>
      </c>
      <c r="K95">
        <v>26.181149000000001</v>
      </c>
      <c r="L95">
        <v>6552900</v>
      </c>
      <c r="M95" t="s">
        <v>25</v>
      </c>
      <c r="N95" t="s">
        <v>154</v>
      </c>
      <c r="O95" t="s">
        <v>160</v>
      </c>
      <c r="P95">
        <v>15</v>
      </c>
      <c r="Q95">
        <v>0.04</v>
      </c>
      <c r="R95">
        <v>4</v>
      </c>
      <c r="S95">
        <v>2618.1149</v>
      </c>
      <c r="T95" t="s">
        <v>25</v>
      </c>
      <c r="U95" t="s">
        <v>163</v>
      </c>
      <c r="V95" t="s">
        <v>213</v>
      </c>
      <c r="W95" t="s">
        <v>220</v>
      </c>
      <c r="X95" t="s">
        <v>255</v>
      </c>
      <c r="Y95" s="1">
        <v>39363</v>
      </c>
      <c r="Z95">
        <v>72207</v>
      </c>
    </row>
    <row r="96" spans="1:26" x14ac:dyDescent="0.25">
      <c r="A96" s="1">
        <v>43567</v>
      </c>
      <c r="B96" t="s">
        <v>25</v>
      </c>
      <c r="C96" t="s">
        <v>75</v>
      </c>
      <c r="D96">
        <v>800</v>
      </c>
      <c r="E96">
        <v>14</v>
      </c>
      <c r="F96" t="s">
        <v>121</v>
      </c>
      <c r="G96">
        <v>27</v>
      </c>
      <c r="H96">
        <v>27.65</v>
      </c>
      <c r="I96">
        <v>26.58</v>
      </c>
      <c r="J96">
        <v>26.870000999999998</v>
      </c>
      <c r="K96">
        <v>26.586829999999999</v>
      </c>
      <c r="L96">
        <v>12459700</v>
      </c>
      <c r="M96" t="s">
        <v>25</v>
      </c>
      <c r="N96" t="s">
        <v>156</v>
      </c>
      <c r="O96" t="s">
        <v>160</v>
      </c>
      <c r="P96">
        <v>15</v>
      </c>
      <c r="Q96">
        <v>0.04</v>
      </c>
      <c r="R96">
        <v>32</v>
      </c>
      <c r="S96">
        <v>21269.464</v>
      </c>
      <c r="T96" t="s">
        <v>25</v>
      </c>
      <c r="U96" t="s">
        <v>163</v>
      </c>
      <c r="V96" t="s">
        <v>213</v>
      </c>
      <c r="W96" t="s">
        <v>220</v>
      </c>
      <c r="X96" t="s">
        <v>255</v>
      </c>
      <c r="Y96" s="1">
        <v>39363</v>
      </c>
      <c r="Z96">
        <v>72207</v>
      </c>
    </row>
    <row r="97" spans="1:27" x14ac:dyDescent="0.25">
      <c r="A97" s="1">
        <v>43585</v>
      </c>
      <c r="B97" t="s">
        <v>25</v>
      </c>
      <c r="C97" t="s">
        <v>76</v>
      </c>
      <c r="D97">
        <v>200</v>
      </c>
      <c r="E97">
        <v>5</v>
      </c>
      <c r="F97" t="s">
        <v>122</v>
      </c>
      <c r="G97">
        <v>27.809999000000001</v>
      </c>
      <c r="H97">
        <v>27.860001</v>
      </c>
      <c r="I97">
        <v>27.030000999999999</v>
      </c>
      <c r="J97">
        <v>27.059999000000001</v>
      </c>
      <c r="K97">
        <v>26.774827999999999</v>
      </c>
      <c r="L97">
        <v>5164200</v>
      </c>
      <c r="M97" t="s">
        <v>25</v>
      </c>
      <c r="N97" t="s">
        <v>152</v>
      </c>
      <c r="O97" t="s">
        <v>160</v>
      </c>
      <c r="P97">
        <v>15</v>
      </c>
      <c r="Q97">
        <v>0.04</v>
      </c>
      <c r="R97">
        <v>8</v>
      </c>
      <c r="S97">
        <v>5354.9656000000004</v>
      </c>
      <c r="T97" t="s">
        <v>25</v>
      </c>
      <c r="U97" t="s">
        <v>163</v>
      </c>
      <c r="V97" t="s">
        <v>213</v>
      </c>
      <c r="W97" t="s">
        <v>220</v>
      </c>
      <c r="X97" t="s">
        <v>255</v>
      </c>
      <c r="Y97" s="1">
        <v>39363</v>
      </c>
      <c r="Z97">
        <v>72207</v>
      </c>
    </row>
    <row r="98" spans="1:27" x14ac:dyDescent="0.25">
      <c r="A98" s="1">
        <v>43585</v>
      </c>
      <c r="B98" t="s">
        <v>25</v>
      </c>
      <c r="C98" t="s">
        <v>76</v>
      </c>
      <c r="D98">
        <v>100</v>
      </c>
      <c r="E98">
        <v>1</v>
      </c>
      <c r="F98" t="s">
        <v>122</v>
      </c>
      <c r="G98">
        <v>27.809999000000001</v>
      </c>
      <c r="H98">
        <v>27.860001</v>
      </c>
      <c r="I98">
        <v>27.030000999999999</v>
      </c>
      <c r="J98">
        <v>27.059999000000001</v>
      </c>
      <c r="K98">
        <v>26.774827999999999</v>
      </c>
      <c r="L98">
        <v>5164200</v>
      </c>
      <c r="M98" t="s">
        <v>25</v>
      </c>
      <c r="N98" t="s">
        <v>159</v>
      </c>
      <c r="O98" t="s">
        <v>160</v>
      </c>
      <c r="P98">
        <v>15</v>
      </c>
      <c r="Q98">
        <v>0.04</v>
      </c>
      <c r="R98">
        <v>4</v>
      </c>
      <c r="S98">
        <v>2677.4828000000002</v>
      </c>
      <c r="T98" t="s">
        <v>25</v>
      </c>
      <c r="U98" t="s">
        <v>163</v>
      </c>
      <c r="V98" t="s">
        <v>213</v>
      </c>
      <c r="W98" t="s">
        <v>220</v>
      </c>
      <c r="X98" t="s">
        <v>255</v>
      </c>
      <c r="Y98" s="1">
        <v>39363</v>
      </c>
      <c r="Z98">
        <v>72207</v>
      </c>
    </row>
    <row r="99" spans="1:27" x14ac:dyDescent="0.25">
      <c r="A99" s="1">
        <v>43585</v>
      </c>
      <c r="B99" t="s">
        <v>25</v>
      </c>
      <c r="C99" t="s">
        <v>75</v>
      </c>
      <c r="D99">
        <v>100</v>
      </c>
      <c r="E99">
        <v>6</v>
      </c>
      <c r="F99" t="s">
        <v>122</v>
      </c>
      <c r="G99">
        <v>27.809999000000001</v>
      </c>
      <c r="H99">
        <v>27.860001</v>
      </c>
      <c r="I99">
        <v>27.030000999999999</v>
      </c>
      <c r="J99">
        <v>27.059999000000001</v>
      </c>
      <c r="K99">
        <v>26.774827999999999</v>
      </c>
      <c r="L99">
        <v>5164200</v>
      </c>
      <c r="M99" t="s">
        <v>25</v>
      </c>
      <c r="N99" t="s">
        <v>145</v>
      </c>
      <c r="O99" t="s">
        <v>160</v>
      </c>
      <c r="P99">
        <v>15</v>
      </c>
      <c r="Q99">
        <v>0.04</v>
      </c>
      <c r="R99">
        <v>4</v>
      </c>
      <c r="S99">
        <v>2677.4828000000002</v>
      </c>
      <c r="T99" t="s">
        <v>25</v>
      </c>
      <c r="U99" t="s">
        <v>163</v>
      </c>
      <c r="V99" t="s">
        <v>213</v>
      </c>
      <c r="W99" t="s">
        <v>220</v>
      </c>
      <c r="X99" t="s">
        <v>255</v>
      </c>
      <c r="Y99" s="1">
        <v>39363</v>
      </c>
      <c r="Z99">
        <v>72207</v>
      </c>
    </row>
    <row r="100" spans="1:27" x14ac:dyDescent="0.25">
      <c r="A100" s="1">
        <v>43585</v>
      </c>
      <c r="B100" t="s">
        <v>25</v>
      </c>
      <c r="C100" t="s">
        <v>75</v>
      </c>
      <c r="D100">
        <v>3100</v>
      </c>
      <c r="E100">
        <v>17</v>
      </c>
      <c r="F100" t="s">
        <v>122</v>
      </c>
      <c r="G100">
        <v>27.809999000000001</v>
      </c>
      <c r="H100">
        <v>27.860001</v>
      </c>
      <c r="I100">
        <v>27.030000999999999</v>
      </c>
      <c r="J100">
        <v>27.059999000000001</v>
      </c>
      <c r="K100">
        <v>26.774827999999999</v>
      </c>
      <c r="L100">
        <v>5164200</v>
      </c>
      <c r="M100" t="s">
        <v>25</v>
      </c>
      <c r="N100" t="s">
        <v>157</v>
      </c>
      <c r="O100" t="s">
        <v>160</v>
      </c>
      <c r="P100">
        <v>15</v>
      </c>
      <c r="Q100">
        <v>0.04</v>
      </c>
      <c r="R100">
        <v>124</v>
      </c>
      <c r="S100">
        <v>83001.966799999995</v>
      </c>
      <c r="T100" t="s">
        <v>25</v>
      </c>
      <c r="U100" t="s">
        <v>163</v>
      </c>
      <c r="V100" t="s">
        <v>213</v>
      </c>
      <c r="W100" t="s">
        <v>220</v>
      </c>
      <c r="X100" t="s">
        <v>255</v>
      </c>
      <c r="Y100" s="1">
        <v>39363</v>
      </c>
      <c r="Z100">
        <v>72207</v>
      </c>
    </row>
    <row r="101" spans="1:27" x14ac:dyDescent="0.25">
      <c r="A101" s="1">
        <v>43571</v>
      </c>
      <c r="B101" t="s">
        <v>25</v>
      </c>
      <c r="C101" t="s">
        <v>76</v>
      </c>
      <c r="D101">
        <v>1100</v>
      </c>
      <c r="E101">
        <v>20</v>
      </c>
      <c r="F101" t="s">
        <v>123</v>
      </c>
      <c r="G101">
        <v>26.559999000000001</v>
      </c>
      <c r="H101">
        <v>27.1</v>
      </c>
      <c r="I101">
        <v>26.35</v>
      </c>
      <c r="J101">
        <v>27.1</v>
      </c>
      <c r="K101">
        <v>26.814405000000001</v>
      </c>
      <c r="L101">
        <v>5860200</v>
      </c>
      <c r="M101" t="s">
        <v>25</v>
      </c>
      <c r="N101" t="s">
        <v>155</v>
      </c>
      <c r="O101" t="s">
        <v>160</v>
      </c>
      <c r="P101">
        <v>15</v>
      </c>
      <c r="Q101">
        <v>0.04</v>
      </c>
      <c r="R101">
        <v>44</v>
      </c>
      <c r="S101">
        <v>29495.845499999999</v>
      </c>
      <c r="T101" t="s">
        <v>25</v>
      </c>
      <c r="U101" t="s">
        <v>163</v>
      </c>
      <c r="V101" t="s">
        <v>213</v>
      </c>
      <c r="W101" t="s">
        <v>220</v>
      </c>
      <c r="X101" t="s">
        <v>255</v>
      </c>
      <c r="Y101" s="1">
        <v>39363</v>
      </c>
      <c r="Z101">
        <v>72207</v>
      </c>
    </row>
    <row r="102" spans="1:27" x14ac:dyDescent="0.25">
      <c r="A102" s="1">
        <v>43571</v>
      </c>
      <c r="B102" t="s">
        <v>25</v>
      </c>
      <c r="C102" t="s">
        <v>75</v>
      </c>
      <c r="D102">
        <v>500</v>
      </c>
      <c r="E102">
        <v>4</v>
      </c>
      <c r="F102" t="s">
        <v>123</v>
      </c>
      <c r="G102">
        <v>26.559999000000001</v>
      </c>
      <c r="H102">
        <v>27.1</v>
      </c>
      <c r="I102">
        <v>26.35</v>
      </c>
      <c r="J102">
        <v>27.1</v>
      </c>
      <c r="K102">
        <v>26.814405000000001</v>
      </c>
      <c r="L102">
        <v>5860200</v>
      </c>
      <c r="M102" t="s">
        <v>25</v>
      </c>
      <c r="N102" t="s">
        <v>154</v>
      </c>
      <c r="O102" t="s">
        <v>160</v>
      </c>
      <c r="P102">
        <v>15</v>
      </c>
      <c r="Q102">
        <v>0.04</v>
      </c>
      <c r="R102">
        <v>20</v>
      </c>
      <c r="S102">
        <v>13407.202499999999</v>
      </c>
      <c r="T102" t="s">
        <v>25</v>
      </c>
      <c r="U102" t="s">
        <v>163</v>
      </c>
      <c r="V102" t="s">
        <v>213</v>
      </c>
      <c r="W102" t="s">
        <v>220</v>
      </c>
      <c r="X102" t="s">
        <v>255</v>
      </c>
      <c r="Y102" s="1">
        <v>39363</v>
      </c>
      <c r="Z102">
        <v>72207</v>
      </c>
    </row>
    <row r="103" spans="1:27" x14ac:dyDescent="0.25">
      <c r="A103" s="1">
        <v>43573</v>
      </c>
      <c r="B103" t="s">
        <v>25</v>
      </c>
      <c r="C103" t="s">
        <v>76</v>
      </c>
      <c r="D103">
        <v>100</v>
      </c>
      <c r="E103">
        <v>8</v>
      </c>
      <c r="F103" t="s">
        <v>124</v>
      </c>
      <c r="G103">
        <v>27.27</v>
      </c>
      <c r="H103">
        <v>27.42</v>
      </c>
      <c r="I103">
        <v>26.790001</v>
      </c>
      <c r="J103">
        <v>27.110001</v>
      </c>
      <c r="K103">
        <v>26.824300999999998</v>
      </c>
      <c r="L103">
        <v>5323700</v>
      </c>
      <c r="M103" t="s">
        <v>25</v>
      </c>
      <c r="N103" t="s">
        <v>144</v>
      </c>
      <c r="O103" t="s">
        <v>160</v>
      </c>
      <c r="P103">
        <v>15</v>
      </c>
      <c r="Q103">
        <v>0.04</v>
      </c>
      <c r="R103">
        <v>4</v>
      </c>
      <c r="S103">
        <v>2682.4301</v>
      </c>
      <c r="T103" t="s">
        <v>25</v>
      </c>
      <c r="U103" t="s">
        <v>163</v>
      </c>
      <c r="V103" t="s">
        <v>213</v>
      </c>
      <c r="W103" t="s">
        <v>220</v>
      </c>
      <c r="X103" t="s">
        <v>255</v>
      </c>
      <c r="Y103" s="1">
        <v>39363</v>
      </c>
      <c r="Z103">
        <v>72207</v>
      </c>
    </row>
    <row r="104" spans="1:27" x14ac:dyDescent="0.25">
      <c r="A104" s="1">
        <v>43572</v>
      </c>
      <c r="B104" t="s">
        <v>25</v>
      </c>
      <c r="C104" t="s">
        <v>75</v>
      </c>
      <c r="D104">
        <v>1200</v>
      </c>
      <c r="E104">
        <v>12</v>
      </c>
      <c r="F104" t="s">
        <v>125</v>
      </c>
      <c r="G104">
        <v>27.379999000000002</v>
      </c>
      <c r="H104">
        <v>27.84</v>
      </c>
      <c r="I104">
        <v>27.120000999999998</v>
      </c>
      <c r="J104">
        <v>27.209999</v>
      </c>
      <c r="K104">
        <v>26.923244</v>
      </c>
      <c r="L104">
        <v>7224900</v>
      </c>
      <c r="M104" t="s">
        <v>25</v>
      </c>
      <c r="N104" t="s">
        <v>151</v>
      </c>
      <c r="O104" t="s">
        <v>160</v>
      </c>
      <c r="P104">
        <v>15</v>
      </c>
      <c r="Q104">
        <v>0.04</v>
      </c>
      <c r="R104">
        <v>48</v>
      </c>
      <c r="S104">
        <v>32307.892800000001</v>
      </c>
      <c r="T104" t="s">
        <v>25</v>
      </c>
      <c r="U104" t="s">
        <v>163</v>
      </c>
      <c r="V104" t="s">
        <v>213</v>
      </c>
      <c r="W104" t="s">
        <v>220</v>
      </c>
      <c r="X104" t="s">
        <v>255</v>
      </c>
      <c r="Y104" s="1">
        <v>39363</v>
      </c>
      <c r="Z104">
        <v>72207</v>
      </c>
    </row>
    <row r="105" spans="1:27" x14ac:dyDescent="0.25">
      <c r="A105" s="1">
        <v>43572</v>
      </c>
      <c r="B105" t="s">
        <v>25</v>
      </c>
      <c r="C105" t="s">
        <v>76</v>
      </c>
      <c r="D105">
        <v>500</v>
      </c>
      <c r="E105">
        <v>8</v>
      </c>
      <c r="F105" t="s">
        <v>125</v>
      </c>
      <c r="G105">
        <v>27.379999000000002</v>
      </c>
      <c r="H105">
        <v>27.84</v>
      </c>
      <c r="I105">
        <v>27.120000999999998</v>
      </c>
      <c r="J105">
        <v>27.209999</v>
      </c>
      <c r="K105">
        <v>26.923244</v>
      </c>
      <c r="L105">
        <v>7224900</v>
      </c>
      <c r="M105" t="s">
        <v>25</v>
      </c>
      <c r="N105" t="s">
        <v>144</v>
      </c>
      <c r="O105" t="s">
        <v>160</v>
      </c>
      <c r="P105">
        <v>15</v>
      </c>
      <c r="Q105">
        <v>0.04</v>
      </c>
      <c r="R105">
        <v>20</v>
      </c>
      <c r="S105">
        <v>13461.621999999999</v>
      </c>
      <c r="T105" t="s">
        <v>25</v>
      </c>
      <c r="U105" t="s">
        <v>163</v>
      </c>
      <c r="V105" t="s">
        <v>213</v>
      </c>
      <c r="W105" t="s">
        <v>220</v>
      </c>
      <c r="X105" t="s">
        <v>255</v>
      </c>
      <c r="Y105" s="1">
        <v>39363</v>
      </c>
      <c r="Z105">
        <v>72207</v>
      </c>
    </row>
    <row r="106" spans="1:27" x14ac:dyDescent="0.25">
      <c r="A106" s="1">
        <v>43580</v>
      </c>
      <c r="B106" t="s">
        <v>25</v>
      </c>
      <c r="C106" t="s">
        <v>75</v>
      </c>
      <c r="D106">
        <v>100</v>
      </c>
      <c r="E106">
        <v>4</v>
      </c>
      <c r="F106" t="s">
        <v>126</v>
      </c>
      <c r="G106">
        <v>27.540001</v>
      </c>
      <c r="H106">
        <v>27.66</v>
      </c>
      <c r="I106">
        <v>26.68</v>
      </c>
      <c r="J106">
        <v>27.25</v>
      </c>
      <c r="K106">
        <v>26.962826</v>
      </c>
      <c r="L106">
        <v>7937000</v>
      </c>
      <c r="M106" t="s">
        <v>25</v>
      </c>
      <c r="N106" t="s">
        <v>154</v>
      </c>
      <c r="O106" t="s">
        <v>160</v>
      </c>
      <c r="P106">
        <v>15</v>
      </c>
      <c r="Q106">
        <v>0.04</v>
      </c>
      <c r="R106">
        <v>4</v>
      </c>
      <c r="S106">
        <v>2696.2826</v>
      </c>
      <c r="T106" t="s">
        <v>25</v>
      </c>
      <c r="U106" t="s">
        <v>163</v>
      </c>
      <c r="V106" t="s">
        <v>213</v>
      </c>
      <c r="W106" t="s">
        <v>220</v>
      </c>
      <c r="X106" t="s">
        <v>255</v>
      </c>
      <c r="Y106" s="1">
        <v>39363</v>
      </c>
      <c r="Z106">
        <v>72207</v>
      </c>
    </row>
    <row r="107" spans="1:27" x14ac:dyDescent="0.25">
      <c r="A107" s="1">
        <v>43580</v>
      </c>
      <c r="B107" t="s">
        <v>25</v>
      </c>
      <c r="C107" t="s">
        <v>76</v>
      </c>
      <c r="D107">
        <v>100</v>
      </c>
      <c r="E107">
        <v>3</v>
      </c>
      <c r="F107" t="s">
        <v>126</v>
      </c>
      <c r="G107">
        <v>27.540001</v>
      </c>
      <c r="H107">
        <v>27.66</v>
      </c>
      <c r="I107">
        <v>26.68</v>
      </c>
      <c r="J107">
        <v>27.25</v>
      </c>
      <c r="K107">
        <v>26.962826</v>
      </c>
      <c r="L107">
        <v>7937000</v>
      </c>
      <c r="M107" t="s">
        <v>25</v>
      </c>
      <c r="N107" t="s">
        <v>143</v>
      </c>
      <c r="O107" t="s">
        <v>160</v>
      </c>
      <c r="P107">
        <v>15</v>
      </c>
      <c r="Q107">
        <v>0.04</v>
      </c>
      <c r="R107">
        <v>4</v>
      </c>
      <c r="S107">
        <v>2696.2826</v>
      </c>
      <c r="T107" t="s">
        <v>25</v>
      </c>
      <c r="U107" t="s">
        <v>163</v>
      </c>
      <c r="V107" t="s">
        <v>213</v>
      </c>
      <c r="W107" t="s">
        <v>220</v>
      </c>
      <c r="X107" t="s">
        <v>255</v>
      </c>
      <c r="Y107" s="1">
        <v>39363</v>
      </c>
      <c r="Z107">
        <v>72207</v>
      </c>
    </row>
    <row r="108" spans="1:27" x14ac:dyDescent="0.25">
      <c r="A108" s="1">
        <v>43580</v>
      </c>
      <c r="B108" t="s">
        <v>25</v>
      </c>
      <c r="C108" t="s">
        <v>75</v>
      </c>
      <c r="D108">
        <v>1400</v>
      </c>
      <c r="E108">
        <v>8</v>
      </c>
      <c r="F108" t="s">
        <v>126</v>
      </c>
      <c r="G108">
        <v>27.540001</v>
      </c>
      <c r="H108">
        <v>27.66</v>
      </c>
      <c r="I108">
        <v>26.68</v>
      </c>
      <c r="J108">
        <v>27.25</v>
      </c>
      <c r="K108">
        <v>26.962826</v>
      </c>
      <c r="L108">
        <v>7937000</v>
      </c>
      <c r="M108" t="s">
        <v>25</v>
      </c>
      <c r="N108" t="s">
        <v>144</v>
      </c>
      <c r="O108" t="s">
        <v>160</v>
      </c>
      <c r="P108">
        <v>15</v>
      </c>
      <c r="Q108">
        <v>0.04</v>
      </c>
      <c r="R108">
        <v>56</v>
      </c>
      <c r="S108">
        <v>37747.956400000003</v>
      </c>
      <c r="T108" t="s">
        <v>25</v>
      </c>
      <c r="U108" t="s">
        <v>163</v>
      </c>
      <c r="V108" t="s">
        <v>213</v>
      </c>
      <c r="W108" t="s">
        <v>220</v>
      </c>
      <c r="X108" t="s">
        <v>255</v>
      </c>
      <c r="Y108" s="1">
        <v>39363</v>
      </c>
      <c r="Z108">
        <v>72207</v>
      </c>
    </row>
    <row r="109" spans="1:27" x14ac:dyDescent="0.25">
      <c r="A109" s="1">
        <v>43584</v>
      </c>
      <c r="B109" t="s">
        <v>25</v>
      </c>
      <c r="C109" t="s">
        <v>76</v>
      </c>
      <c r="D109">
        <v>100</v>
      </c>
      <c r="E109">
        <v>2</v>
      </c>
      <c r="F109" t="s">
        <v>127</v>
      </c>
      <c r="G109">
        <v>27.08</v>
      </c>
      <c r="H109">
        <v>27.67</v>
      </c>
      <c r="I109">
        <v>27.08</v>
      </c>
      <c r="J109">
        <v>27.42</v>
      </c>
      <c r="K109">
        <v>27.131032999999999</v>
      </c>
      <c r="L109">
        <v>5910800</v>
      </c>
      <c r="M109" t="s">
        <v>25</v>
      </c>
      <c r="N109" t="s">
        <v>150</v>
      </c>
      <c r="O109" t="s">
        <v>160</v>
      </c>
      <c r="P109">
        <v>15</v>
      </c>
      <c r="Q109">
        <v>0.04</v>
      </c>
      <c r="R109">
        <v>4</v>
      </c>
      <c r="S109">
        <v>2713.1033000000002</v>
      </c>
      <c r="T109" t="s">
        <v>25</v>
      </c>
      <c r="U109" t="s">
        <v>163</v>
      </c>
      <c r="V109" t="s">
        <v>213</v>
      </c>
      <c r="W109" t="s">
        <v>220</v>
      </c>
      <c r="X109" t="s">
        <v>255</v>
      </c>
      <c r="Y109" s="1">
        <v>39363</v>
      </c>
      <c r="Z109">
        <v>72207</v>
      </c>
    </row>
    <row r="110" spans="1:27" x14ac:dyDescent="0.25">
      <c r="A110" s="1">
        <v>43584</v>
      </c>
      <c r="B110" t="s">
        <v>25</v>
      </c>
      <c r="C110" t="s">
        <v>76</v>
      </c>
      <c r="D110">
        <v>900</v>
      </c>
      <c r="E110">
        <v>13</v>
      </c>
      <c r="F110" t="s">
        <v>127</v>
      </c>
      <c r="G110">
        <v>27.08</v>
      </c>
      <c r="H110">
        <v>27.67</v>
      </c>
      <c r="I110">
        <v>27.08</v>
      </c>
      <c r="J110">
        <v>27.42</v>
      </c>
      <c r="K110">
        <v>27.131032999999999</v>
      </c>
      <c r="L110">
        <v>5910800</v>
      </c>
      <c r="M110" t="s">
        <v>25</v>
      </c>
      <c r="N110" t="s">
        <v>153</v>
      </c>
      <c r="O110" t="s">
        <v>160</v>
      </c>
      <c r="P110">
        <v>15</v>
      </c>
      <c r="Q110">
        <v>0.04</v>
      </c>
      <c r="R110">
        <v>36</v>
      </c>
      <c r="S110">
        <v>24417.929700000001</v>
      </c>
      <c r="T110" t="s">
        <v>25</v>
      </c>
      <c r="U110" t="s">
        <v>163</v>
      </c>
      <c r="V110" t="s">
        <v>213</v>
      </c>
      <c r="W110" t="s">
        <v>220</v>
      </c>
      <c r="X110" t="s">
        <v>255</v>
      </c>
      <c r="Y110" s="1">
        <v>39363</v>
      </c>
      <c r="Z110">
        <v>72207</v>
      </c>
    </row>
    <row r="111" spans="1:27" x14ac:dyDescent="0.25">
      <c r="A111" s="1">
        <v>43616</v>
      </c>
      <c r="B111" t="s">
        <v>26</v>
      </c>
      <c r="C111" t="s">
        <v>76</v>
      </c>
      <c r="D111">
        <v>2700</v>
      </c>
      <c r="E111">
        <v>17</v>
      </c>
      <c r="F111" t="s">
        <v>87</v>
      </c>
      <c r="G111">
        <v>24.75</v>
      </c>
      <c r="H111">
        <v>24.93</v>
      </c>
      <c r="I111">
        <v>24.51</v>
      </c>
      <c r="J111">
        <v>24.610001</v>
      </c>
      <c r="K111">
        <v>24.610001</v>
      </c>
      <c r="L111">
        <v>3987100</v>
      </c>
      <c r="M111" t="s">
        <v>26</v>
      </c>
      <c r="N111" t="s">
        <v>157</v>
      </c>
      <c r="O111" t="s">
        <v>160</v>
      </c>
      <c r="P111">
        <v>15</v>
      </c>
      <c r="Q111">
        <v>0.04</v>
      </c>
      <c r="R111">
        <v>108</v>
      </c>
      <c r="S111">
        <v>66447.002699999997</v>
      </c>
      <c r="T111" t="s">
        <v>26</v>
      </c>
      <c r="U111" t="s">
        <v>164</v>
      </c>
      <c r="V111" t="s">
        <v>214</v>
      </c>
      <c r="W111" t="s">
        <v>221</v>
      </c>
      <c r="X111" t="s">
        <v>256</v>
      </c>
      <c r="Z111">
        <v>1043604</v>
      </c>
      <c r="AA111">
        <v>1996</v>
      </c>
    </row>
    <row r="112" spans="1:27" x14ac:dyDescent="0.25">
      <c r="A112" s="1">
        <v>43616</v>
      </c>
      <c r="B112" t="s">
        <v>26</v>
      </c>
      <c r="C112" t="s">
        <v>76</v>
      </c>
      <c r="D112">
        <v>1000</v>
      </c>
      <c r="E112">
        <v>15</v>
      </c>
      <c r="F112" t="s">
        <v>87</v>
      </c>
      <c r="G112">
        <v>24.75</v>
      </c>
      <c r="H112">
        <v>24.93</v>
      </c>
      <c r="I112">
        <v>24.51</v>
      </c>
      <c r="J112">
        <v>24.610001</v>
      </c>
      <c r="K112">
        <v>24.610001</v>
      </c>
      <c r="L112">
        <v>3987100</v>
      </c>
      <c r="M112" t="s">
        <v>26</v>
      </c>
      <c r="N112" t="s">
        <v>149</v>
      </c>
      <c r="O112" t="s">
        <v>160</v>
      </c>
      <c r="P112">
        <v>15</v>
      </c>
      <c r="Q112">
        <v>0.04</v>
      </c>
      <c r="R112">
        <v>40</v>
      </c>
      <c r="S112">
        <v>24610.001</v>
      </c>
      <c r="T112" t="s">
        <v>26</v>
      </c>
      <c r="U112" t="s">
        <v>164</v>
      </c>
      <c r="V112" t="s">
        <v>214</v>
      </c>
      <c r="W112" t="s">
        <v>221</v>
      </c>
      <c r="X112" t="s">
        <v>256</v>
      </c>
      <c r="Z112">
        <v>1043604</v>
      </c>
      <c r="AA112">
        <v>1996</v>
      </c>
    </row>
    <row r="113" spans="1:27" x14ac:dyDescent="0.25">
      <c r="A113" s="1">
        <v>43613</v>
      </c>
      <c r="B113" t="s">
        <v>26</v>
      </c>
      <c r="C113" t="s">
        <v>76</v>
      </c>
      <c r="D113">
        <v>1900</v>
      </c>
      <c r="E113">
        <v>18</v>
      </c>
      <c r="F113" t="s">
        <v>91</v>
      </c>
      <c r="G113">
        <v>25.25</v>
      </c>
      <c r="H113">
        <v>25.49</v>
      </c>
      <c r="I113">
        <v>24.950001</v>
      </c>
      <c r="J113">
        <v>24.98</v>
      </c>
      <c r="K113">
        <v>24.792107000000001</v>
      </c>
      <c r="L113">
        <v>3090300</v>
      </c>
      <c r="M113" t="s">
        <v>26</v>
      </c>
      <c r="N113" t="s">
        <v>158</v>
      </c>
      <c r="O113" t="s">
        <v>160</v>
      </c>
      <c r="P113">
        <v>15</v>
      </c>
      <c r="Q113">
        <v>0.04</v>
      </c>
      <c r="R113">
        <v>76</v>
      </c>
      <c r="S113">
        <v>47105.003299999997</v>
      </c>
      <c r="T113" t="s">
        <v>26</v>
      </c>
      <c r="U113" t="s">
        <v>164</v>
      </c>
      <c r="V113" t="s">
        <v>214</v>
      </c>
      <c r="W113" t="s">
        <v>221</v>
      </c>
      <c r="X113" t="s">
        <v>256</v>
      </c>
      <c r="Z113">
        <v>1043604</v>
      </c>
      <c r="AA113">
        <v>1996</v>
      </c>
    </row>
    <row r="114" spans="1:27" x14ac:dyDescent="0.25">
      <c r="A114" s="1">
        <v>43613</v>
      </c>
      <c r="B114" t="s">
        <v>26</v>
      </c>
      <c r="C114" t="s">
        <v>76</v>
      </c>
      <c r="D114">
        <v>400</v>
      </c>
      <c r="E114">
        <v>5</v>
      </c>
      <c r="F114" t="s">
        <v>91</v>
      </c>
      <c r="G114">
        <v>25.25</v>
      </c>
      <c r="H114">
        <v>25.49</v>
      </c>
      <c r="I114">
        <v>24.950001</v>
      </c>
      <c r="J114">
        <v>24.98</v>
      </c>
      <c r="K114">
        <v>24.792107000000001</v>
      </c>
      <c r="L114">
        <v>3090300</v>
      </c>
      <c r="M114" t="s">
        <v>26</v>
      </c>
      <c r="N114" t="s">
        <v>152</v>
      </c>
      <c r="O114" t="s">
        <v>160</v>
      </c>
      <c r="P114">
        <v>15</v>
      </c>
      <c r="Q114">
        <v>0.04</v>
      </c>
      <c r="R114">
        <v>16</v>
      </c>
      <c r="S114">
        <v>9916.8428000000004</v>
      </c>
      <c r="T114" t="s">
        <v>26</v>
      </c>
      <c r="U114" t="s">
        <v>164</v>
      </c>
      <c r="V114" t="s">
        <v>214</v>
      </c>
      <c r="W114" t="s">
        <v>221</v>
      </c>
      <c r="X114" t="s">
        <v>256</v>
      </c>
      <c r="Z114">
        <v>1043604</v>
      </c>
      <c r="AA114">
        <v>1996</v>
      </c>
    </row>
    <row r="115" spans="1:27" x14ac:dyDescent="0.25">
      <c r="A115" s="1">
        <v>43614</v>
      </c>
      <c r="B115" t="s">
        <v>26</v>
      </c>
      <c r="C115" t="s">
        <v>75</v>
      </c>
      <c r="D115">
        <v>1100</v>
      </c>
      <c r="E115">
        <v>4</v>
      </c>
      <c r="F115" t="s">
        <v>98</v>
      </c>
      <c r="G115">
        <v>24.860001</v>
      </c>
      <c r="H115">
        <v>25.129999000000002</v>
      </c>
      <c r="I115">
        <v>24.809999000000001</v>
      </c>
      <c r="J115">
        <v>25.01</v>
      </c>
      <c r="K115">
        <v>24.821881999999999</v>
      </c>
      <c r="L115">
        <v>2762300</v>
      </c>
      <c r="M115" t="s">
        <v>26</v>
      </c>
      <c r="N115" t="s">
        <v>154</v>
      </c>
      <c r="O115" t="s">
        <v>160</v>
      </c>
      <c r="P115">
        <v>15</v>
      </c>
      <c r="Q115">
        <v>0.04</v>
      </c>
      <c r="R115">
        <v>44</v>
      </c>
      <c r="S115">
        <v>27304.070199999998</v>
      </c>
      <c r="T115" t="s">
        <v>26</v>
      </c>
      <c r="U115" t="s">
        <v>164</v>
      </c>
      <c r="V115" t="s">
        <v>214</v>
      </c>
      <c r="W115" t="s">
        <v>221</v>
      </c>
      <c r="X115" t="s">
        <v>256</v>
      </c>
      <c r="Z115">
        <v>1043604</v>
      </c>
      <c r="AA115">
        <v>1996</v>
      </c>
    </row>
    <row r="116" spans="1:27" x14ac:dyDescent="0.25">
      <c r="A116" s="1">
        <v>43614</v>
      </c>
      <c r="B116" t="s">
        <v>26</v>
      </c>
      <c r="C116" t="s">
        <v>76</v>
      </c>
      <c r="D116">
        <v>300</v>
      </c>
      <c r="E116">
        <v>5</v>
      </c>
      <c r="F116" t="s">
        <v>98</v>
      </c>
      <c r="G116">
        <v>24.860001</v>
      </c>
      <c r="H116">
        <v>25.129999000000002</v>
      </c>
      <c r="I116">
        <v>24.809999000000001</v>
      </c>
      <c r="J116">
        <v>25.01</v>
      </c>
      <c r="K116">
        <v>24.821881999999999</v>
      </c>
      <c r="L116">
        <v>2762300</v>
      </c>
      <c r="M116" t="s">
        <v>26</v>
      </c>
      <c r="N116" t="s">
        <v>152</v>
      </c>
      <c r="O116" t="s">
        <v>160</v>
      </c>
      <c r="P116">
        <v>15</v>
      </c>
      <c r="Q116">
        <v>0.04</v>
      </c>
      <c r="R116">
        <v>12</v>
      </c>
      <c r="S116">
        <v>7446.5645999999997</v>
      </c>
      <c r="T116" t="s">
        <v>26</v>
      </c>
      <c r="U116" t="s">
        <v>164</v>
      </c>
      <c r="V116" t="s">
        <v>214</v>
      </c>
      <c r="W116" t="s">
        <v>221</v>
      </c>
      <c r="X116" t="s">
        <v>256</v>
      </c>
      <c r="Z116">
        <v>1043604</v>
      </c>
      <c r="AA116">
        <v>1996</v>
      </c>
    </row>
    <row r="117" spans="1:27" x14ac:dyDescent="0.25">
      <c r="A117" s="1">
        <v>43619</v>
      </c>
      <c r="B117" t="s">
        <v>26</v>
      </c>
      <c r="C117" t="s">
        <v>76</v>
      </c>
      <c r="D117">
        <v>900</v>
      </c>
      <c r="E117">
        <v>8</v>
      </c>
      <c r="F117" t="s">
        <v>89</v>
      </c>
      <c r="G117">
        <v>24.629999000000002</v>
      </c>
      <c r="H117">
        <v>24.98</v>
      </c>
      <c r="I117">
        <v>24.549999</v>
      </c>
      <c r="J117">
        <v>24.879999000000002</v>
      </c>
      <c r="K117">
        <v>24.879999000000002</v>
      </c>
      <c r="L117">
        <v>3167200</v>
      </c>
      <c r="M117" t="s">
        <v>26</v>
      </c>
      <c r="N117" t="s">
        <v>144</v>
      </c>
      <c r="O117" t="s">
        <v>160</v>
      </c>
      <c r="P117">
        <v>15</v>
      </c>
      <c r="Q117">
        <v>0.04</v>
      </c>
      <c r="R117">
        <v>36</v>
      </c>
      <c r="S117">
        <v>22391.999100000001</v>
      </c>
      <c r="T117" t="s">
        <v>26</v>
      </c>
      <c r="U117" t="s">
        <v>164</v>
      </c>
      <c r="V117" t="s">
        <v>214</v>
      </c>
      <c r="W117" t="s">
        <v>221</v>
      </c>
      <c r="X117" t="s">
        <v>256</v>
      </c>
      <c r="Z117">
        <v>1043604</v>
      </c>
      <c r="AA117">
        <v>1996</v>
      </c>
    </row>
    <row r="118" spans="1:27" x14ac:dyDescent="0.25">
      <c r="A118" s="1">
        <v>43619</v>
      </c>
      <c r="B118" t="s">
        <v>26</v>
      </c>
      <c r="C118" t="s">
        <v>75</v>
      </c>
      <c r="D118">
        <v>1300</v>
      </c>
      <c r="E118">
        <v>19</v>
      </c>
      <c r="F118" t="s">
        <v>89</v>
      </c>
      <c r="G118">
        <v>24.629999000000002</v>
      </c>
      <c r="H118">
        <v>24.98</v>
      </c>
      <c r="I118">
        <v>24.549999</v>
      </c>
      <c r="J118">
        <v>24.879999000000002</v>
      </c>
      <c r="K118">
        <v>24.879999000000002</v>
      </c>
      <c r="L118">
        <v>3167200</v>
      </c>
      <c r="M118" t="s">
        <v>26</v>
      </c>
      <c r="N118" t="s">
        <v>140</v>
      </c>
      <c r="O118" t="s">
        <v>160</v>
      </c>
      <c r="P118">
        <v>15</v>
      </c>
      <c r="Q118">
        <v>0.04</v>
      </c>
      <c r="R118">
        <v>52</v>
      </c>
      <c r="S118">
        <v>32343.9987</v>
      </c>
      <c r="T118" t="s">
        <v>26</v>
      </c>
      <c r="U118" t="s">
        <v>164</v>
      </c>
      <c r="V118" t="s">
        <v>214</v>
      </c>
      <c r="W118" t="s">
        <v>221</v>
      </c>
      <c r="X118" t="s">
        <v>256</v>
      </c>
      <c r="Z118">
        <v>1043604</v>
      </c>
      <c r="AA118">
        <v>1996</v>
      </c>
    </row>
    <row r="119" spans="1:27" x14ac:dyDescent="0.25">
      <c r="A119" s="1">
        <v>43619</v>
      </c>
      <c r="B119" t="s">
        <v>26</v>
      </c>
      <c r="C119" t="s">
        <v>76</v>
      </c>
      <c r="D119">
        <v>1100</v>
      </c>
      <c r="E119">
        <v>10</v>
      </c>
      <c r="F119" t="s">
        <v>89</v>
      </c>
      <c r="G119">
        <v>24.629999000000002</v>
      </c>
      <c r="H119">
        <v>24.98</v>
      </c>
      <c r="I119">
        <v>24.549999</v>
      </c>
      <c r="J119">
        <v>24.879999000000002</v>
      </c>
      <c r="K119">
        <v>24.879999000000002</v>
      </c>
      <c r="L119">
        <v>3167200</v>
      </c>
      <c r="M119" t="s">
        <v>26</v>
      </c>
      <c r="N119" t="s">
        <v>142</v>
      </c>
      <c r="O119" t="s">
        <v>160</v>
      </c>
      <c r="P119">
        <v>15</v>
      </c>
      <c r="Q119">
        <v>0.04</v>
      </c>
      <c r="R119">
        <v>44</v>
      </c>
      <c r="S119">
        <v>27367.998899999999</v>
      </c>
      <c r="T119" t="s">
        <v>26</v>
      </c>
      <c r="U119" t="s">
        <v>164</v>
      </c>
      <c r="V119" t="s">
        <v>214</v>
      </c>
      <c r="W119" t="s">
        <v>221</v>
      </c>
      <c r="X119" t="s">
        <v>256</v>
      </c>
      <c r="Z119">
        <v>1043604</v>
      </c>
      <c r="AA119">
        <v>1996</v>
      </c>
    </row>
    <row r="120" spans="1:27" x14ac:dyDescent="0.25">
      <c r="A120" s="1">
        <v>43608</v>
      </c>
      <c r="B120" t="s">
        <v>26</v>
      </c>
      <c r="C120" t="s">
        <v>75</v>
      </c>
      <c r="D120">
        <v>700</v>
      </c>
      <c r="E120">
        <v>5</v>
      </c>
      <c r="F120" t="s">
        <v>95</v>
      </c>
      <c r="G120">
        <v>25.51</v>
      </c>
      <c r="H120">
        <v>25.559999000000001</v>
      </c>
      <c r="I120">
        <v>25.030000999999999</v>
      </c>
      <c r="J120">
        <v>25.15</v>
      </c>
      <c r="K120">
        <v>24.960826999999998</v>
      </c>
      <c r="L120">
        <v>3490700</v>
      </c>
      <c r="M120" t="s">
        <v>26</v>
      </c>
      <c r="N120" t="s">
        <v>152</v>
      </c>
      <c r="O120" t="s">
        <v>160</v>
      </c>
      <c r="P120">
        <v>15</v>
      </c>
      <c r="Q120">
        <v>0.04</v>
      </c>
      <c r="R120">
        <v>28</v>
      </c>
      <c r="S120">
        <v>17472.5789</v>
      </c>
      <c r="T120" t="s">
        <v>26</v>
      </c>
      <c r="U120" t="s">
        <v>164</v>
      </c>
      <c r="V120" t="s">
        <v>214</v>
      </c>
      <c r="W120" t="s">
        <v>221</v>
      </c>
      <c r="X120" t="s">
        <v>256</v>
      </c>
      <c r="Z120">
        <v>1043604</v>
      </c>
      <c r="AA120">
        <v>1996</v>
      </c>
    </row>
    <row r="121" spans="1:27" x14ac:dyDescent="0.25">
      <c r="A121" s="1">
        <v>43602</v>
      </c>
      <c r="B121" t="s">
        <v>26</v>
      </c>
      <c r="C121" t="s">
        <v>76</v>
      </c>
      <c r="D121">
        <v>2000</v>
      </c>
      <c r="E121">
        <v>17</v>
      </c>
      <c r="F121" t="s">
        <v>101</v>
      </c>
      <c r="G121">
        <v>25.559999000000001</v>
      </c>
      <c r="H121">
        <v>25.67</v>
      </c>
      <c r="I121">
        <v>25.15</v>
      </c>
      <c r="J121">
        <v>25.18</v>
      </c>
      <c r="K121">
        <v>24.990601999999999</v>
      </c>
      <c r="L121">
        <v>5125400</v>
      </c>
      <c r="M121" t="s">
        <v>26</v>
      </c>
      <c r="N121" t="s">
        <v>157</v>
      </c>
      <c r="O121" t="s">
        <v>160</v>
      </c>
      <c r="P121">
        <v>15</v>
      </c>
      <c r="Q121">
        <v>0.04</v>
      </c>
      <c r="R121">
        <v>80</v>
      </c>
      <c r="S121">
        <v>49981.203999999998</v>
      </c>
      <c r="T121" t="s">
        <v>26</v>
      </c>
      <c r="U121" t="s">
        <v>164</v>
      </c>
      <c r="V121" t="s">
        <v>214</v>
      </c>
      <c r="W121" t="s">
        <v>221</v>
      </c>
      <c r="X121" t="s">
        <v>256</v>
      </c>
      <c r="Z121">
        <v>1043604</v>
      </c>
      <c r="AA121">
        <v>1996</v>
      </c>
    </row>
    <row r="122" spans="1:27" x14ac:dyDescent="0.25">
      <c r="A122" s="1">
        <v>43602</v>
      </c>
      <c r="B122" t="s">
        <v>26</v>
      </c>
      <c r="C122" t="s">
        <v>76</v>
      </c>
      <c r="D122">
        <v>1500</v>
      </c>
      <c r="E122">
        <v>18</v>
      </c>
      <c r="F122" t="s">
        <v>101</v>
      </c>
      <c r="G122">
        <v>25.559999000000001</v>
      </c>
      <c r="H122">
        <v>25.67</v>
      </c>
      <c r="I122">
        <v>25.15</v>
      </c>
      <c r="J122">
        <v>25.18</v>
      </c>
      <c r="K122">
        <v>24.990601999999999</v>
      </c>
      <c r="L122">
        <v>5125400</v>
      </c>
      <c r="M122" t="s">
        <v>26</v>
      </c>
      <c r="N122" t="s">
        <v>158</v>
      </c>
      <c r="O122" t="s">
        <v>160</v>
      </c>
      <c r="P122">
        <v>15</v>
      </c>
      <c r="Q122">
        <v>0.04</v>
      </c>
      <c r="R122">
        <v>60</v>
      </c>
      <c r="S122">
        <v>37485.902999999998</v>
      </c>
      <c r="T122" t="s">
        <v>26</v>
      </c>
      <c r="U122" t="s">
        <v>164</v>
      </c>
      <c r="V122" t="s">
        <v>214</v>
      </c>
      <c r="W122" t="s">
        <v>221</v>
      </c>
      <c r="X122" t="s">
        <v>256</v>
      </c>
      <c r="Z122">
        <v>1043604</v>
      </c>
      <c r="AA122">
        <v>1996</v>
      </c>
    </row>
    <row r="123" spans="1:27" x14ac:dyDescent="0.25">
      <c r="A123" s="1">
        <v>43602</v>
      </c>
      <c r="B123" t="s">
        <v>26</v>
      </c>
      <c r="C123" t="s">
        <v>76</v>
      </c>
      <c r="D123">
        <v>1100</v>
      </c>
      <c r="E123">
        <v>11</v>
      </c>
      <c r="F123" t="s">
        <v>101</v>
      </c>
      <c r="G123">
        <v>25.559999000000001</v>
      </c>
      <c r="H123">
        <v>25.67</v>
      </c>
      <c r="I123">
        <v>25.15</v>
      </c>
      <c r="J123">
        <v>25.18</v>
      </c>
      <c r="K123">
        <v>24.990601999999999</v>
      </c>
      <c r="L123">
        <v>5125400</v>
      </c>
      <c r="M123" t="s">
        <v>26</v>
      </c>
      <c r="N123" t="s">
        <v>141</v>
      </c>
      <c r="O123" t="s">
        <v>160</v>
      </c>
      <c r="P123">
        <v>15</v>
      </c>
      <c r="Q123">
        <v>0.04</v>
      </c>
      <c r="R123">
        <v>44</v>
      </c>
      <c r="S123">
        <v>27489.662199999999</v>
      </c>
      <c r="T123" t="s">
        <v>26</v>
      </c>
      <c r="U123" t="s">
        <v>164</v>
      </c>
      <c r="V123" t="s">
        <v>214</v>
      </c>
      <c r="W123" t="s">
        <v>221</v>
      </c>
      <c r="X123" t="s">
        <v>256</v>
      </c>
      <c r="Z123">
        <v>1043604</v>
      </c>
      <c r="AA123">
        <v>1996</v>
      </c>
    </row>
    <row r="124" spans="1:27" x14ac:dyDescent="0.25">
      <c r="A124" s="1">
        <v>43602</v>
      </c>
      <c r="B124" t="s">
        <v>26</v>
      </c>
      <c r="C124" t="s">
        <v>75</v>
      </c>
      <c r="D124">
        <v>100</v>
      </c>
      <c r="E124">
        <v>3</v>
      </c>
      <c r="F124" t="s">
        <v>101</v>
      </c>
      <c r="G124">
        <v>25.559999000000001</v>
      </c>
      <c r="H124">
        <v>25.67</v>
      </c>
      <c r="I124">
        <v>25.15</v>
      </c>
      <c r="J124">
        <v>25.18</v>
      </c>
      <c r="K124">
        <v>24.990601999999999</v>
      </c>
      <c r="L124">
        <v>5125400</v>
      </c>
      <c r="M124" t="s">
        <v>26</v>
      </c>
      <c r="N124" t="s">
        <v>143</v>
      </c>
      <c r="O124" t="s">
        <v>160</v>
      </c>
      <c r="P124">
        <v>15</v>
      </c>
      <c r="Q124">
        <v>0.04</v>
      </c>
      <c r="R124">
        <v>4</v>
      </c>
      <c r="S124">
        <v>2499.0601999999999</v>
      </c>
      <c r="T124" t="s">
        <v>26</v>
      </c>
      <c r="U124" t="s">
        <v>164</v>
      </c>
      <c r="V124" t="s">
        <v>214</v>
      </c>
      <c r="W124" t="s">
        <v>221</v>
      </c>
      <c r="X124" t="s">
        <v>256</v>
      </c>
      <c r="Z124">
        <v>1043604</v>
      </c>
      <c r="AA124">
        <v>1996</v>
      </c>
    </row>
    <row r="125" spans="1:27" x14ac:dyDescent="0.25">
      <c r="A125" s="1">
        <v>43609</v>
      </c>
      <c r="B125" t="s">
        <v>26</v>
      </c>
      <c r="C125" t="s">
        <v>76</v>
      </c>
      <c r="D125">
        <v>1100</v>
      </c>
      <c r="E125">
        <v>11</v>
      </c>
      <c r="F125" t="s">
        <v>92</v>
      </c>
      <c r="G125">
        <v>25.379999000000002</v>
      </c>
      <c r="H125">
        <v>25.48</v>
      </c>
      <c r="I125">
        <v>25.17</v>
      </c>
      <c r="J125">
        <v>25.190000999999999</v>
      </c>
      <c r="K125">
        <v>25.000527999999999</v>
      </c>
      <c r="L125">
        <v>2177300</v>
      </c>
      <c r="M125" t="s">
        <v>26</v>
      </c>
      <c r="N125" t="s">
        <v>141</v>
      </c>
      <c r="O125" t="s">
        <v>160</v>
      </c>
      <c r="P125">
        <v>15</v>
      </c>
      <c r="Q125">
        <v>0.04</v>
      </c>
      <c r="R125">
        <v>44</v>
      </c>
      <c r="S125">
        <v>27500.5808</v>
      </c>
      <c r="T125" t="s">
        <v>26</v>
      </c>
      <c r="U125" t="s">
        <v>164</v>
      </c>
      <c r="V125" t="s">
        <v>214</v>
      </c>
      <c r="W125" t="s">
        <v>221</v>
      </c>
      <c r="X125" t="s">
        <v>256</v>
      </c>
      <c r="Z125">
        <v>1043604</v>
      </c>
      <c r="AA125">
        <v>1996</v>
      </c>
    </row>
    <row r="126" spans="1:27" x14ac:dyDescent="0.25">
      <c r="A126" s="1">
        <v>43609</v>
      </c>
      <c r="B126" t="s">
        <v>26</v>
      </c>
      <c r="C126" t="s">
        <v>75</v>
      </c>
      <c r="D126">
        <v>1400</v>
      </c>
      <c r="E126">
        <v>15</v>
      </c>
      <c r="F126" t="s">
        <v>92</v>
      </c>
      <c r="G126">
        <v>25.379999000000002</v>
      </c>
      <c r="H126">
        <v>25.48</v>
      </c>
      <c r="I126">
        <v>25.17</v>
      </c>
      <c r="J126">
        <v>25.190000999999999</v>
      </c>
      <c r="K126">
        <v>25.000527999999999</v>
      </c>
      <c r="L126">
        <v>2177300</v>
      </c>
      <c r="M126" t="s">
        <v>26</v>
      </c>
      <c r="N126" t="s">
        <v>149</v>
      </c>
      <c r="O126" t="s">
        <v>160</v>
      </c>
      <c r="P126">
        <v>15</v>
      </c>
      <c r="Q126">
        <v>0.04</v>
      </c>
      <c r="R126">
        <v>56</v>
      </c>
      <c r="S126">
        <v>35000.739200000004</v>
      </c>
      <c r="T126" t="s">
        <v>26</v>
      </c>
      <c r="U126" t="s">
        <v>164</v>
      </c>
      <c r="V126" t="s">
        <v>214</v>
      </c>
      <c r="W126" t="s">
        <v>221</v>
      </c>
      <c r="X126" t="s">
        <v>256</v>
      </c>
      <c r="Z126">
        <v>1043604</v>
      </c>
      <c r="AA126">
        <v>1996</v>
      </c>
    </row>
    <row r="127" spans="1:27" x14ac:dyDescent="0.25">
      <c r="A127" s="1">
        <v>43609</v>
      </c>
      <c r="B127" t="s">
        <v>26</v>
      </c>
      <c r="C127" t="s">
        <v>76</v>
      </c>
      <c r="D127">
        <v>700</v>
      </c>
      <c r="E127">
        <v>9</v>
      </c>
      <c r="F127" t="s">
        <v>92</v>
      </c>
      <c r="G127">
        <v>25.379999000000002</v>
      </c>
      <c r="H127">
        <v>25.48</v>
      </c>
      <c r="I127">
        <v>25.17</v>
      </c>
      <c r="J127">
        <v>25.190000999999999</v>
      </c>
      <c r="K127">
        <v>25.000527999999999</v>
      </c>
      <c r="L127">
        <v>2177300</v>
      </c>
      <c r="M127" t="s">
        <v>26</v>
      </c>
      <c r="N127" t="s">
        <v>146</v>
      </c>
      <c r="O127" t="s">
        <v>160</v>
      </c>
      <c r="P127">
        <v>15</v>
      </c>
      <c r="Q127">
        <v>0.04</v>
      </c>
      <c r="R127">
        <v>28</v>
      </c>
      <c r="S127">
        <v>17500.369600000002</v>
      </c>
      <c r="T127" t="s">
        <v>26</v>
      </c>
      <c r="U127" t="s">
        <v>164</v>
      </c>
      <c r="V127" t="s">
        <v>214</v>
      </c>
      <c r="W127" t="s">
        <v>221</v>
      </c>
      <c r="X127" t="s">
        <v>256</v>
      </c>
      <c r="Z127">
        <v>1043604</v>
      </c>
      <c r="AA127">
        <v>1996</v>
      </c>
    </row>
    <row r="128" spans="1:27" x14ac:dyDescent="0.25">
      <c r="A128" s="1">
        <v>43609</v>
      </c>
      <c r="B128" t="s">
        <v>26</v>
      </c>
      <c r="C128" t="s">
        <v>76</v>
      </c>
      <c r="D128">
        <v>100</v>
      </c>
      <c r="E128">
        <v>1</v>
      </c>
      <c r="F128" t="s">
        <v>92</v>
      </c>
      <c r="G128">
        <v>25.379999000000002</v>
      </c>
      <c r="H128">
        <v>25.48</v>
      </c>
      <c r="I128">
        <v>25.17</v>
      </c>
      <c r="J128">
        <v>25.190000999999999</v>
      </c>
      <c r="K128">
        <v>25.000527999999999</v>
      </c>
      <c r="L128">
        <v>2177300</v>
      </c>
      <c r="M128" t="s">
        <v>26</v>
      </c>
      <c r="N128" t="s">
        <v>159</v>
      </c>
      <c r="O128" t="s">
        <v>160</v>
      </c>
      <c r="P128">
        <v>15</v>
      </c>
      <c r="Q128">
        <v>0.04</v>
      </c>
      <c r="R128">
        <v>4</v>
      </c>
      <c r="S128">
        <v>2500.0527999999999</v>
      </c>
      <c r="T128" t="s">
        <v>26</v>
      </c>
      <c r="U128" t="s">
        <v>164</v>
      </c>
      <c r="V128" t="s">
        <v>214</v>
      </c>
      <c r="W128" t="s">
        <v>221</v>
      </c>
      <c r="X128" t="s">
        <v>256</v>
      </c>
      <c r="Z128">
        <v>1043604</v>
      </c>
      <c r="AA128">
        <v>1996</v>
      </c>
    </row>
    <row r="129" spans="1:27" x14ac:dyDescent="0.25">
      <c r="A129" s="1">
        <v>43615</v>
      </c>
      <c r="B129" t="s">
        <v>26</v>
      </c>
      <c r="C129" t="s">
        <v>76</v>
      </c>
      <c r="D129">
        <v>1400</v>
      </c>
      <c r="E129">
        <v>20</v>
      </c>
      <c r="F129" t="s">
        <v>93</v>
      </c>
      <c r="G129">
        <v>25.1</v>
      </c>
      <c r="H129">
        <v>25.370000999999998</v>
      </c>
      <c r="I129">
        <v>25.059999000000001</v>
      </c>
      <c r="J129">
        <v>25.26</v>
      </c>
      <c r="K129">
        <v>25.070001999999999</v>
      </c>
      <c r="L129">
        <v>2316400</v>
      </c>
      <c r="M129" t="s">
        <v>26</v>
      </c>
      <c r="N129" t="s">
        <v>155</v>
      </c>
      <c r="O129" t="s">
        <v>160</v>
      </c>
      <c r="P129">
        <v>15</v>
      </c>
      <c r="Q129">
        <v>0.04</v>
      </c>
      <c r="R129">
        <v>56</v>
      </c>
      <c r="S129">
        <v>35098.002799999987</v>
      </c>
      <c r="T129" t="s">
        <v>26</v>
      </c>
      <c r="U129" t="s">
        <v>164</v>
      </c>
      <c r="V129" t="s">
        <v>214</v>
      </c>
      <c r="W129" t="s">
        <v>221</v>
      </c>
      <c r="X129" t="s">
        <v>256</v>
      </c>
      <c r="Z129">
        <v>1043604</v>
      </c>
      <c r="AA129">
        <v>1996</v>
      </c>
    </row>
    <row r="130" spans="1:27" x14ac:dyDescent="0.25">
      <c r="A130" s="1">
        <v>43615</v>
      </c>
      <c r="B130" t="s">
        <v>26</v>
      </c>
      <c r="C130" t="s">
        <v>75</v>
      </c>
      <c r="D130">
        <v>1400</v>
      </c>
      <c r="E130">
        <v>7</v>
      </c>
      <c r="F130" t="s">
        <v>93</v>
      </c>
      <c r="G130">
        <v>25.1</v>
      </c>
      <c r="H130">
        <v>25.370000999999998</v>
      </c>
      <c r="I130">
        <v>25.059999000000001</v>
      </c>
      <c r="J130">
        <v>25.26</v>
      </c>
      <c r="K130">
        <v>25.070001999999999</v>
      </c>
      <c r="L130">
        <v>2316400</v>
      </c>
      <c r="M130" t="s">
        <v>26</v>
      </c>
      <c r="N130" t="s">
        <v>147</v>
      </c>
      <c r="O130" t="s">
        <v>160</v>
      </c>
      <c r="P130">
        <v>15</v>
      </c>
      <c r="Q130">
        <v>0.04</v>
      </c>
      <c r="R130">
        <v>56</v>
      </c>
      <c r="S130">
        <v>35098.002799999987</v>
      </c>
      <c r="T130" t="s">
        <v>26</v>
      </c>
      <c r="U130" t="s">
        <v>164</v>
      </c>
      <c r="V130" t="s">
        <v>214</v>
      </c>
      <c r="W130" t="s">
        <v>221</v>
      </c>
      <c r="X130" t="s">
        <v>256</v>
      </c>
      <c r="Z130">
        <v>1043604</v>
      </c>
      <c r="AA130">
        <v>1996</v>
      </c>
    </row>
    <row r="131" spans="1:27" x14ac:dyDescent="0.25">
      <c r="A131" s="1">
        <v>43605</v>
      </c>
      <c r="B131" t="s">
        <v>26</v>
      </c>
      <c r="C131" t="s">
        <v>75</v>
      </c>
      <c r="D131">
        <v>2200</v>
      </c>
      <c r="E131">
        <v>20</v>
      </c>
      <c r="F131" t="s">
        <v>128</v>
      </c>
      <c r="G131">
        <v>25.02</v>
      </c>
      <c r="H131">
        <v>25.52</v>
      </c>
      <c r="I131">
        <v>24.93</v>
      </c>
      <c r="J131">
        <v>25.4</v>
      </c>
      <c r="K131">
        <v>25.208947999999999</v>
      </c>
      <c r="L131">
        <v>4127500</v>
      </c>
      <c r="M131" t="s">
        <v>26</v>
      </c>
      <c r="N131" t="s">
        <v>155</v>
      </c>
      <c r="O131" t="s">
        <v>160</v>
      </c>
      <c r="P131">
        <v>15</v>
      </c>
      <c r="Q131">
        <v>0.04</v>
      </c>
      <c r="R131">
        <v>88</v>
      </c>
      <c r="S131">
        <v>55459.685599999997</v>
      </c>
      <c r="T131" t="s">
        <v>26</v>
      </c>
      <c r="U131" t="s">
        <v>164</v>
      </c>
      <c r="V131" t="s">
        <v>214</v>
      </c>
      <c r="W131" t="s">
        <v>221</v>
      </c>
      <c r="X131" t="s">
        <v>256</v>
      </c>
      <c r="Z131">
        <v>1043604</v>
      </c>
      <c r="AA131">
        <v>1996</v>
      </c>
    </row>
    <row r="132" spans="1:27" x14ac:dyDescent="0.25">
      <c r="A132" s="1">
        <v>43605</v>
      </c>
      <c r="B132" t="s">
        <v>26</v>
      </c>
      <c r="C132" t="s">
        <v>76</v>
      </c>
      <c r="D132">
        <v>1500</v>
      </c>
      <c r="E132">
        <v>17</v>
      </c>
      <c r="F132" t="s">
        <v>128</v>
      </c>
      <c r="G132">
        <v>25.02</v>
      </c>
      <c r="H132">
        <v>25.52</v>
      </c>
      <c r="I132">
        <v>24.93</v>
      </c>
      <c r="J132">
        <v>25.4</v>
      </c>
      <c r="K132">
        <v>25.208947999999999</v>
      </c>
      <c r="L132">
        <v>4127500</v>
      </c>
      <c r="M132" t="s">
        <v>26</v>
      </c>
      <c r="N132" t="s">
        <v>157</v>
      </c>
      <c r="O132" t="s">
        <v>160</v>
      </c>
      <c r="P132">
        <v>15</v>
      </c>
      <c r="Q132">
        <v>0.04</v>
      </c>
      <c r="R132">
        <v>60</v>
      </c>
      <c r="S132">
        <v>37813.421999999999</v>
      </c>
      <c r="T132" t="s">
        <v>26</v>
      </c>
      <c r="U132" t="s">
        <v>164</v>
      </c>
      <c r="V132" t="s">
        <v>214</v>
      </c>
      <c r="W132" t="s">
        <v>221</v>
      </c>
      <c r="X132" t="s">
        <v>256</v>
      </c>
      <c r="Z132">
        <v>1043604</v>
      </c>
      <c r="AA132">
        <v>1996</v>
      </c>
    </row>
    <row r="133" spans="1:27" x14ac:dyDescent="0.25">
      <c r="A133" s="1">
        <v>43598</v>
      </c>
      <c r="B133" t="s">
        <v>26</v>
      </c>
      <c r="C133" t="s">
        <v>76</v>
      </c>
      <c r="D133">
        <v>700</v>
      </c>
      <c r="E133">
        <v>3</v>
      </c>
      <c r="F133" t="s">
        <v>100</v>
      </c>
      <c r="G133">
        <v>25.82</v>
      </c>
      <c r="H133">
        <v>25.85</v>
      </c>
      <c r="I133">
        <v>25.309999000000001</v>
      </c>
      <c r="J133">
        <v>25.450001</v>
      </c>
      <c r="K133">
        <v>25.258572000000001</v>
      </c>
      <c r="L133">
        <v>6270400</v>
      </c>
      <c r="M133" t="s">
        <v>26</v>
      </c>
      <c r="N133" t="s">
        <v>143</v>
      </c>
      <c r="O133" t="s">
        <v>160</v>
      </c>
      <c r="P133">
        <v>15</v>
      </c>
      <c r="Q133">
        <v>0.04</v>
      </c>
      <c r="R133">
        <v>28</v>
      </c>
      <c r="S133">
        <v>17681.000400000001</v>
      </c>
      <c r="T133" t="s">
        <v>26</v>
      </c>
      <c r="U133" t="s">
        <v>164</v>
      </c>
      <c r="V133" t="s">
        <v>214</v>
      </c>
      <c r="W133" t="s">
        <v>221</v>
      </c>
      <c r="X133" t="s">
        <v>256</v>
      </c>
      <c r="Z133">
        <v>1043604</v>
      </c>
      <c r="AA133">
        <v>1996</v>
      </c>
    </row>
    <row r="134" spans="1:27" x14ac:dyDescent="0.25">
      <c r="A134" s="1">
        <v>43598</v>
      </c>
      <c r="B134" t="s">
        <v>26</v>
      </c>
      <c r="C134" t="s">
        <v>76</v>
      </c>
      <c r="D134">
        <v>500</v>
      </c>
      <c r="E134">
        <v>8</v>
      </c>
      <c r="F134" t="s">
        <v>100</v>
      </c>
      <c r="G134">
        <v>25.82</v>
      </c>
      <c r="H134">
        <v>25.85</v>
      </c>
      <c r="I134">
        <v>25.309999000000001</v>
      </c>
      <c r="J134">
        <v>25.450001</v>
      </c>
      <c r="K134">
        <v>25.258572000000001</v>
      </c>
      <c r="L134">
        <v>6270400</v>
      </c>
      <c r="M134" t="s">
        <v>26</v>
      </c>
      <c r="N134" t="s">
        <v>144</v>
      </c>
      <c r="O134" t="s">
        <v>160</v>
      </c>
      <c r="P134">
        <v>15</v>
      </c>
      <c r="Q134">
        <v>0.04</v>
      </c>
      <c r="R134">
        <v>20</v>
      </c>
      <c r="S134">
        <v>12629.286</v>
      </c>
      <c r="T134" t="s">
        <v>26</v>
      </c>
      <c r="U134" t="s">
        <v>164</v>
      </c>
      <c r="V134" t="s">
        <v>214</v>
      </c>
      <c r="W134" t="s">
        <v>221</v>
      </c>
      <c r="X134" t="s">
        <v>256</v>
      </c>
      <c r="Z134">
        <v>1043604</v>
      </c>
      <c r="AA134">
        <v>1996</v>
      </c>
    </row>
    <row r="135" spans="1:27" x14ac:dyDescent="0.25">
      <c r="A135" s="1">
        <v>43598</v>
      </c>
      <c r="B135" t="s">
        <v>26</v>
      </c>
      <c r="C135" t="s">
        <v>76</v>
      </c>
      <c r="D135">
        <v>1100</v>
      </c>
      <c r="E135">
        <v>6</v>
      </c>
      <c r="F135" t="s">
        <v>100</v>
      </c>
      <c r="G135">
        <v>25.82</v>
      </c>
      <c r="H135">
        <v>25.85</v>
      </c>
      <c r="I135">
        <v>25.309999000000001</v>
      </c>
      <c r="J135">
        <v>25.450001</v>
      </c>
      <c r="K135">
        <v>25.258572000000001</v>
      </c>
      <c r="L135">
        <v>6270400</v>
      </c>
      <c r="M135" t="s">
        <v>26</v>
      </c>
      <c r="N135" t="s">
        <v>145</v>
      </c>
      <c r="O135" t="s">
        <v>160</v>
      </c>
      <c r="P135">
        <v>15</v>
      </c>
      <c r="Q135">
        <v>0.04</v>
      </c>
      <c r="R135">
        <v>44</v>
      </c>
      <c r="S135">
        <v>27784.429199999999</v>
      </c>
      <c r="T135" t="s">
        <v>26</v>
      </c>
      <c r="U135" t="s">
        <v>164</v>
      </c>
      <c r="V135" t="s">
        <v>214</v>
      </c>
      <c r="W135" t="s">
        <v>221</v>
      </c>
      <c r="X135" t="s">
        <v>256</v>
      </c>
      <c r="Z135">
        <v>1043604</v>
      </c>
      <c r="AA135">
        <v>1996</v>
      </c>
    </row>
    <row r="136" spans="1:27" x14ac:dyDescent="0.25">
      <c r="A136" s="1">
        <v>43599</v>
      </c>
      <c r="B136" t="s">
        <v>26</v>
      </c>
      <c r="C136" t="s">
        <v>75</v>
      </c>
      <c r="D136">
        <v>1300</v>
      </c>
      <c r="E136">
        <v>10</v>
      </c>
      <c r="F136" t="s">
        <v>102</v>
      </c>
      <c r="G136">
        <v>25.57</v>
      </c>
      <c r="H136">
        <v>25.780000999999999</v>
      </c>
      <c r="I136">
        <v>25.48</v>
      </c>
      <c r="J136">
        <v>25.49</v>
      </c>
      <c r="K136">
        <v>25.298271</v>
      </c>
      <c r="L136">
        <v>2457500</v>
      </c>
      <c r="M136" t="s">
        <v>26</v>
      </c>
      <c r="N136" t="s">
        <v>142</v>
      </c>
      <c r="O136" t="s">
        <v>160</v>
      </c>
      <c r="P136">
        <v>15</v>
      </c>
      <c r="Q136">
        <v>0.04</v>
      </c>
      <c r="R136">
        <v>52</v>
      </c>
      <c r="S136">
        <v>32887.7523</v>
      </c>
      <c r="T136" t="s">
        <v>26</v>
      </c>
      <c r="U136" t="s">
        <v>164</v>
      </c>
      <c r="V136" t="s">
        <v>214</v>
      </c>
      <c r="W136" t="s">
        <v>221</v>
      </c>
      <c r="X136" t="s">
        <v>256</v>
      </c>
      <c r="Z136">
        <v>1043604</v>
      </c>
      <c r="AA136">
        <v>1996</v>
      </c>
    </row>
    <row r="137" spans="1:27" x14ac:dyDescent="0.25">
      <c r="A137" s="1">
        <v>43599</v>
      </c>
      <c r="B137" t="s">
        <v>26</v>
      </c>
      <c r="C137" t="s">
        <v>76</v>
      </c>
      <c r="D137">
        <v>700</v>
      </c>
      <c r="E137">
        <v>8</v>
      </c>
      <c r="F137" t="s">
        <v>102</v>
      </c>
      <c r="G137">
        <v>25.57</v>
      </c>
      <c r="H137">
        <v>25.780000999999999</v>
      </c>
      <c r="I137">
        <v>25.48</v>
      </c>
      <c r="J137">
        <v>25.49</v>
      </c>
      <c r="K137">
        <v>25.298271</v>
      </c>
      <c r="L137">
        <v>2457500</v>
      </c>
      <c r="M137" t="s">
        <v>26</v>
      </c>
      <c r="N137" t="s">
        <v>144</v>
      </c>
      <c r="O137" t="s">
        <v>160</v>
      </c>
      <c r="P137">
        <v>15</v>
      </c>
      <c r="Q137">
        <v>0.04</v>
      </c>
      <c r="R137">
        <v>28</v>
      </c>
      <c r="S137">
        <v>17708.789700000001</v>
      </c>
      <c r="T137" t="s">
        <v>26</v>
      </c>
      <c r="U137" t="s">
        <v>164</v>
      </c>
      <c r="V137" t="s">
        <v>214</v>
      </c>
      <c r="W137" t="s">
        <v>221</v>
      </c>
      <c r="X137" t="s">
        <v>256</v>
      </c>
      <c r="Z137">
        <v>1043604</v>
      </c>
      <c r="AA137">
        <v>1996</v>
      </c>
    </row>
    <row r="138" spans="1:27" x14ac:dyDescent="0.25">
      <c r="A138" s="1">
        <v>43599</v>
      </c>
      <c r="B138" t="s">
        <v>26</v>
      </c>
      <c r="C138" t="s">
        <v>75</v>
      </c>
      <c r="D138">
        <v>400</v>
      </c>
      <c r="E138">
        <v>5</v>
      </c>
      <c r="F138" t="s">
        <v>102</v>
      </c>
      <c r="G138">
        <v>25.57</v>
      </c>
      <c r="H138">
        <v>25.780000999999999</v>
      </c>
      <c r="I138">
        <v>25.48</v>
      </c>
      <c r="J138">
        <v>25.49</v>
      </c>
      <c r="K138">
        <v>25.298271</v>
      </c>
      <c r="L138">
        <v>2457500</v>
      </c>
      <c r="M138" t="s">
        <v>26</v>
      </c>
      <c r="N138" t="s">
        <v>152</v>
      </c>
      <c r="O138" t="s">
        <v>160</v>
      </c>
      <c r="P138">
        <v>15</v>
      </c>
      <c r="Q138">
        <v>0.04</v>
      </c>
      <c r="R138">
        <v>16</v>
      </c>
      <c r="S138">
        <v>10119.3084</v>
      </c>
      <c r="T138" t="s">
        <v>26</v>
      </c>
      <c r="U138" t="s">
        <v>164</v>
      </c>
      <c r="V138" t="s">
        <v>214</v>
      </c>
      <c r="W138" t="s">
        <v>221</v>
      </c>
      <c r="X138" t="s">
        <v>256</v>
      </c>
      <c r="Z138">
        <v>1043604</v>
      </c>
      <c r="AA138">
        <v>1996</v>
      </c>
    </row>
    <row r="139" spans="1:27" x14ac:dyDescent="0.25">
      <c r="A139" s="1">
        <v>43600</v>
      </c>
      <c r="B139" t="s">
        <v>26</v>
      </c>
      <c r="C139" t="s">
        <v>76</v>
      </c>
      <c r="D139">
        <v>900</v>
      </c>
      <c r="E139">
        <v>12</v>
      </c>
      <c r="F139" t="s">
        <v>104</v>
      </c>
      <c r="G139">
        <v>25.370000999999998</v>
      </c>
      <c r="H139">
        <v>25.73</v>
      </c>
      <c r="I139">
        <v>25.280000999999999</v>
      </c>
      <c r="J139">
        <v>25.709999</v>
      </c>
      <c r="K139">
        <v>25.516615000000002</v>
      </c>
      <c r="L139">
        <v>3649200</v>
      </c>
      <c r="M139" t="s">
        <v>26</v>
      </c>
      <c r="N139" t="s">
        <v>151</v>
      </c>
      <c r="O139" t="s">
        <v>160</v>
      </c>
      <c r="P139">
        <v>15</v>
      </c>
      <c r="Q139">
        <v>0.04</v>
      </c>
      <c r="R139">
        <v>36</v>
      </c>
      <c r="S139">
        <v>22964.9535</v>
      </c>
      <c r="T139" t="s">
        <v>26</v>
      </c>
      <c r="U139" t="s">
        <v>164</v>
      </c>
      <c r="V139" t="s">
        <v>214</v>
      </c>
      <c r="W139" t="s">
        <v>221</v>
      </c>
      <c r="X139" t="s">
        <v>256</v>
      </c>
      <c r="Z139">
        <v>1043604</v>
      </c>
      <c r="AA139">
        <v>1996</v>
      </c>
    </row>
    <row r="140" spans="1:27" x14ac:dyDescent="0.25">
      <c r="A140" s="1">
        <v>43600</v>
      </c>
      <c r="B140" t="s">
        <v>26</v>
      </c>
      <c r="C140" t="s">
        <v>75</v>
      </c>
      <c r="D140">
        <v>1100</v>
      </c>
      <c r="E140">
        <v>15</v>
      </c>
      <c r="F140" t="s">
        <v>104</v>
      </c>
      <c r="G140">
        <v>25.370000999999998</v>
      </c>
      <c r="H140">
        <v>25.73</v>
      </c>
      <c r="I140">
        <v>25.280000999999999</v>
      </c>
      <c r="J140">
        <v>25.709999</v>
      </c>
      <c r="K140">
        <v>25.516615000000002</v>
      </c>
      <c r="L140">
        <v>3649200</v>
      </c>
      <c r="M140" t="s">
        <v>26</v>
      </c>
      <c r="N140" t="s">
        <v>149</v>
      </c>
      <c r="O140" t="s">
        <v>160</v>
      </c>
      <c r="P140">
        <v>15</v>
      </c>
      <c r="Q140">
        <v>0.04</v>
      </c>
      <c r="R140">
        <v>44</v>
      </c>
      <c r="S140">
        <v>28068.2765</v>
      </c>
      <c r="T140" t="s">
        <v>26</v>
      </c>
      <c r="U140" t="s">
        <v>164</v>
      </c>
      <c r="V140" t="s">
        <v>214</v>
      </c>
      <c r="W140" t="s">
        <v>221</v>
      </c>
      <c r="X140" t="s">
        <v>256</v>
      </c>
      <c r="Z140">
        <v>1043604</v>
      </c>
      <c r="AA140">
        <v>1996</v>
      </c>
    </row>
    <row r="141" spans="1:27" x14ac:dyDescent="0.25">
      <c r="A141" s="1">
        <v>43600</v>
      </c>
      <c r="B141" t="s">
        <v>26</v>
      </c>
      <c r="C141" t="s">
        <v>75</v>
      </c>
      <c r="D141">
        <v>1600</v>
      </c>
      <c r="E141">
        <v>14</v>
      </c>
      <c r="F141" t="s">
        <v>104</v>
      </c>
      <c r="G141">
        <v>25.370000999999998</v>
      </c>
      <c r="H141">
        <v>25.73</v>
      </c>
      <c r="I141">
        <v>25.280000999999999</v>
      </c>
      <c r="J141">
        <v>25.709999</v>
      </c>
      <c r="K141">
        <v>25.516615000000002</v>
      </c>
      <c r="L141">
        <v>3649200</v>
      </c>
      <c r="M141" t="s">
        <v>26</v>
      </c>
      <c r="N141" t="s">
        <v>156</v>
      </c>
      <c r="O141" t="s">
        <v>160</v>
      </c>
      <c r="P141">
        <v>15</v>
      </c>
      <c r="Q141">
        <v>0.04</v>
      </c>
      <c r="R141">
        <v>64</v>
      </c>
      <c r="S141">
        <v>40826.584000000003</v>
      </c>
      <c r="T141" t="s">
        <v>26</v>
      </c>
      <c r="U141" t="s">
        <v>164</v>
      </c>
      <c r="V141" t="s">
        <v>214</v>
      </c>
      <c r="W141" t="s">
        <v>221</v>
      </c>
      <c r="X141" t="s">
        <v>256</v>
      </c>
      <c r="Z141">
        <v>1043604</v>
      </c>
      <c r="AA141">
        <v>1996</v>
      </c>
    </row>
    <row r="142" spans="1:27" x14ac:dyDescent="0.25">
      <c r="A142" s="1">
        <v>43600</v>
      </c>
      <c r="B142" t="s">
        <v>26</v>
      </c>
      <c r="C142" t="s">
        <v>75</v>
      </c>
      <c r="D142">
        <v>2000</v>
      </c>
      <c r="E142">
        <v>20</v>
      </c>
      <c r="F142" t="s">
        <v>104</v>
      </c>
      <c r="G142">
        <v>25.370000999999998</v>
      </c>
      <c r="H142">
        <v>25.73</v>
      </c>
      <c r="I142">
        <v>25.280000999999999</v>
      </c>
      <c r="J142">
        <v>25.709999</v>
      </c>
      <c r="K142">
        <v>25.516615000000002</v>
      </c>
      <c r="L142">
        <v>3649200</v>
      </c>
      <c r="M142" t="s">
        <v>26</v>
      </c>
      <c r="N142" t="s">
        <v>155</v>
      </c>
      <c r="O142" t="s">
        <v>160</v>
      </c>
      <c r="P142">
        <v>15</v>
      </c>
      <c r="Q142">
        <v>0.04</v>
      </c>
      <c r="R142">
        <v>80</v>
      </c>
      <c r="S142">
        <v>51033.23</v>
      </c>
      <c r="T142" t="s">
        <v>26</v>
      </c>
      <c r="U142" t="s">
        <v>164</v>
      </c>
      <c r="V142" t="s">
        <v>214</v>
      </c>
      <c r="W142" t="s">
        <v>221</v>
      </c>
      <c r="X142" t="s">
        <v>256</v>
      </c>
      <c r="Z142">
        <v>1043604</v>
      </c>
      <c r="AA142">
        <v>1996</v>
      </c>
    </row>
    <row r="143" spans="1:27" x14ac:dyDescent="0.25">
      <c r="A143" s="1">
        <v>43600</v>
      </c>
      <c r="B143" t="s">
        <v>26</v>
      </c>
      <c r="C143" t="s">
        <v>76</v>
      </c>
      <c r="D143">
        <v>200</v>
      </c>
      <c r="E143">
        <v>6</v>
      </c>
      <c r="F143" t="s">
        <v>104</v>
      </c>
      <c r="G143">
        <v>25.370000999999998</v>
      </c>
      <c r="H143">
        <v>25.73</v>
      </c>
      <c r="I143">
        <v>25.280000999999999</v>
      </c>
      <c r="J143">
        <v>25.709999</v>
      </c>
      <c r="K143">
        <v>25.516615000000002</v>
      </c>
      <c r="L143">
        <v>3649200</v>
      </c>
      <c r="M143" t="s">
        <v>26</v>
      </c>
      <c r="N143" t="s">
        <v>145</v>
      </c>
      <c r="O143" t="s">
        <v>160</v>
      </c>
      <c r="P143">
        <v>15</v>
      </c>
      <c r="Q143">
        <v>0.04</v>
      </c>
      <c r="R143">
        <v>8</v>
      </c>
      <c r="S143">
        <v>5103.3230000000003</v>
      </c>
      <c r="T143" t="s">
        <v>26</v>
      </c>
      <c r="U143" t="s">
        <v>164</v>
      </c>
      <c r="V143" t="s">
        <v>214</v>
      </c>
      <c r="W143" t="s">
        <v>221</v>
      </c>
      <c r="X143" t="s">
        <v>256</v>
      </c>
      <c r="Z143">
        <v>1043604</v>
      </c>
      <c r="AA143">
        <v>1996</v>
      </c>
    </row>
    <row r="144" spans="1:27" x14ac:dyDescent="0.25">
      <c r="A144" s="1">
        <v>43607</v>
      </c>
      <c r="B144" t="s">
        <v>26</v>
      </c>
      <c r="C144" t="s">
        <v>75</v>
      </c>
      <c r="D144">
        <v>600</v>
      </c>
      <c r="E144">
        <v>9</v>
      </c>
      <c r="F144" t="s">
        <v>99</v>
      </c>
      <c r="G144">
        <v>25.969999000000001</v>
      </c>
      <c r="H144">
        <v>26.01</v>
      </c>
      <c r="I144">
        <v>25.719999000000001</v>
      </c>
      <c r="J144">
        <v>25.860001</v>
      </c>
      <c r="K144">
        <v>25.665486999999999</v>
      </c>
      <c r="L144">
        <v>2733200</v>
      </c>
      <c r="M144" t="s">
        <v>26</v>
      </c>
      <c r="N144" t="s">
        <v>146</v>
      </c>
      <c r="O144" t="s">
        <v>160</v>
      </c>
      <c r="P144">
        <v>15</v>
      </c>
      <c r="Q144">
        <v>0.04</v>
      </c>
      <c r="R144">
        <v>24</v>
      </c>
      <c r="S144">
        <v>15399.2922</v>
      </c>
      <c r="T144" t="s">
        <v>26</v>
      </c>
      <c r="U144" t="s">
        <v>164</v>
      </c>
      <c r="V144" t="s">
        <v>214</v>
      </c>
      <c r="W144" t="s">
        <v>221</v>
      </c>
      <c r="X144" t="s">
        <v>256</v>
      </c>
      <c r="Z144">
        <v>1043604</v>
      </c>
      <c r="AA144">
        <v>1996</v>
      </c>
    </row>
    <row r="145" spans="1:27" x14ac:dyDescent="0.25">
      <c r="A145" s="1">
        <v>43606</v>
      </c>
      <c r="B145" t="s">
        <v>26</v>
      </c>
      <c r="C145" t="s">
        <v>76</v>
      </c>
      <c r="D145">
        <v>500</v>
      </c>
      <c r="E145">
        <v>10</v>
      </c>
      <c r="F145" t="s">
        <v>105</v>
      </c>
      <c r="G145">
        <v>25.6</v>
      </c>
      <c r="H145">
        <v>26.17</v>
      </c>
      <c r="I145">
        <v>25.6</v>
      </c>
      <c r="J145">
        <v>26.07</v>
      </c>
      <c r="K145">
        <v>25.873906999999999</v>
      </c>
      <c r="L145">
        <v>3310800</v>
      </c>
      <c r="M145" t="s">
        <v>26</v>
      </c>
      <c r="N145" t="s">
        <v>142</v>
      </c>
      <c r="O145" t="s">
        <v>160</v>
      </c>
      <c r="P145">
        <v>15</v>
      </c>
      <c r="Q145">
        <v>0.04</v>
      </c>
      <c r="R145">
        <v>20</v>
      </c>
      <c r="S145">
        <v>12936.9535</v>
      </c>
      <c r="T145" t="s">
        <v>26</v>
      </c>
      <c r="U145" t="s">
        <v>164</v>
      </c>
      <c r="V145" t="s">
        <v>214</v>
      </c>
      <c r="W145" t="s">
        <v>221</v>
      </c>
      <c r="X145" t="s">
        <v>256</v>
      </c>
      <c r="Z145">
        <v>1043604</v>
      </c>
      <c r="AA145">
        <v>1996</v>
      </c>
    </row>
    <row r="146" spans="1:27" x14ac:dyDescent="0.25">
      <c r="A146" s="1">
        <v>43595</v>
      </c>
      <c r="B146" t="s">
        <v>26</v>
      </c>
      <c r="C146" t="s">
        <v>75</v>
      </c>
      <c r="D146">
        <v>2000</v>
      </c>
      <c r="E146">
        <v>15</v>
      </c>
      <c r="F146" t="s">
        <v>103</v>
      </c>
      <c r="G146">
        <v>26.27</v>
      </c>
      <c r="H146">
        <v>26.5</v>
      </c>
      <c r="I146">
        <v>25.870000999999998</v>
      </c>
      <c r="J146">
        <v>26.41</v>
      </c>
      <c r="K146">
        <v>26.211351000000001</v>
      </c>
      <c r="L146">
        <v>3268100</v>
      </c>
      <c r="M146" t="s">
        <v>26</v>
      </c>
      <c r="N146" t="s">
        <v>149</v>
      </c>
      <c r="O146" t="s">
        <v>160</v>
      </c>
      <c r="P146">
        <v>15</v>
      </c>
      <c r="Q146">
        <v>0.04</v>
      </c>
      <c r="R146">
        <v>80</v>
      </c>
      <c r="S146">
        <v>52422.701999999997</v>
      </c>
      <c r="T146" t="s">
        <v>26</v>
      </c>
      <c r="U146" t="s">
        <v>164</v>
      </c>
      <c r="V146" t="s">
        <v>214</v>
      </c>
      <c r="W146" t="s">
        <v>221</v>
      </c>
      <c r="X146" t="s">
        <v>256</v>
      </c>
      <c r="Z146">
        <v>1043604</v>
      </c>
      <c r="AA146">
        <v>1996</v>
      </c>
    </row>
    <row r="147" spans="1:27" x14ac:dyDescent="0.25">
      <c r="A147" s="1">
        <v>43595</v>
      </c>
      <c r="B147" t="s">
        <v>26</v>
      </c>
      <c r="C147" t="s">
        <v>75</v>
      </c>
      <c r="D147">
        <v>1900</v>
      </c>
      <c r="E147">
        <v>11</v>
      </c>
      <c r="F147" t="s">
        <v>103</v>
      </c>
      <c r="G147">
        <v>26.27</v>
      </c>
      <c r="H147">
        <v>26.5</v>
      </c>
      <c r="I147">
        <v>25.870000999999998</v>
      </c>
      <c r="J147">
        <v>26.41</v>
      </c>
      <c r="K147">
        <v>26.211351000000001</v>
      </c>
      <c r="L147">
        <v>3268100</v>
      </c>
      <c r="M147" t="s">
        <v>26</v>
      </c>
      <c r="N147" t="s">
        <v>141</v>
      </c>
      <c r="O147" t="s">
        <v>160</v>
      </c>
      <c r="P147">
        <v>15</v>
      </c>
      <c r="Q147">
        <v>0.04</v>
      </c>
      <c r="R147">
        <v>76</v>
      </c>
      <c r="S147">
        <v>49801.566899999998</v>
      </c>
      <c r="T147" t="s">
        <v>26</v>
      </c>
      <c r="U147" t="s">
        <v>164</v>
      </c>
      <c r="V147" t="s">
        <v>214</v>
      </c>
      <c r="W147" t="s">
        <v>221</v>
      </c>
      <c r="X147" t="s">
        <v>256</v>
      </c>
      <c r="Z147">
        <v>1043604</v>
      </c>
      <c r="AA147">
        <v>1996</v>
      </c>
    </row>
    <row r="148" spans="1:27" x14ac:dyDescent="0.25">
      <c r="A148" s="1">
        <v>43595</v>
      </c>
      <c r="B148" t="s">
        <v>26</v>
      </c>
      <c r="C148" t="s">
        <v>76</v>
      </c>
      <c r="D148">
        <v>2500</v>
      </c>
      <c r="E148">
        <v>18</v>
      </c>
      <c r="F148" t="s">
        <v>103</v>
      </c>
      <c r="G148">
        <v>26.27</v>
      </c>
      <c r="H148">
        <v>26.5</v>
      </c>
      <c r="I148">
        <v>25.870000999999998</v>
      </c>
      <c r="J148">
        <v>26.41</v>
      </c>
      <c r="K148">
        <v>26.211351000000001</v>
      </c>
      <c r="L148">
        <v>3268100</v>
      </c>
      <c r="M148" t="s">
        <v>26</v>
      </c>
      <c r="N148" t="s">
        <v>158</v>
      </c>
      <c r="O148" t="s">
        <v>160</v>
      </c>
      <c r="P148">
        <v>15</v>
      </c>
      <c r="Q148">
        <v>0.04</v>
      </c>
      <c r="R148">
        <v>100</v>
      </c>
      <c r="S148">
        <v>65528.377500000002</v>
      </c>
      <c r="T148" t="s">
        <v>26</v>
      </c>
      <c r="U148" t="s">
        <v>164</v>
      </c>
      <c r="V148" t="s">
        <v>214</v>
      </c>
      <c r="W148" t="s">
        <v>221</v>
      </c>
      <c r="X148" t="s">
        <v>256</v>
      </c>
      <c r="Z148">
        <v>1043604</v>
      </c>
      <c r="AA148">
        <v>1996</v>
      </c>
    </row>
    <row r="149" spans="1:27" x14ac:dyDescent="0.25">
      <c r="A149" s="1">
        <v>43595</v>
      </c>
      <c r="B149" t="s">
        <v>26</v>
      </c>
      <c r="C149" t="s">
        <v>75</v>
      </c>
      <c r="D149">
        <v>2400</v>
      </c>
      <c r="E149">
        <v>14</v>
      </c>
      <c r="F149" t="s">
        <v>103</v>
      </c>
      <c r="G149">
        <v>26.27</v>
      </c>
      <c r="H149">
        <v>26.5</v>
      </c>
      <c r="I149">
        <v>25.870000999999998</v>
      </c>
      <c r="J149">
        <v>26.41</v>
      </c>
      <c r="K149">
        <v>26.211351000000001</v>
      </c>
      <c r="L149">
        <v>3268100</v>
      </c>
      <c r="M149" t="s">
        <v>26</v>
      </c>
      <c r="N149" t="s">
        <v>156</v>
      </c>
      <c r="O149" t="s">
        <v>160</v>
      </c>
      <c r="P149">
        <v>15</v>
      </c>
      <c r="Q149">
        <v>0.04</v>
      </c>
      <c r="R149">
        <v>96</v>
      </c>
      <c r="S149">
        <v>62907.242400000003</v>
      </c>
      <c r="T149" t="s">
        <v>26</v>
      </c>
      <c r="U149" t="s">
        <v>164</v>
      </c>
      <c r="V149" t="s">
        <v>214</v>
      </c>
      <c r="W149" t="s">
        <v>221</v>
      </c>
      <c r="X149" t="s">
        <v>256</v>
      </c>
      <c r="Z149">
        <v>1043604</v>
      </c>
      <c r="AA149">
        <v>1996</v>
      </c>
    </row>
    <row r="150" spans="1:27" x14ac:dyDescent="0.25">
      <c r="A150" s="1">
        <v>43595</v>
      </c>
      <c r="B150" t="s">
        <v>26</v>
      </c>
      <c r="C150" t="s">
        <v>75</v>
      </c>
      <c r="D150">
        <v>1300</v>
      </c>
      <c r="E150">
        <v>7</v>
      </c>
      <c r="F150" t="s">
        <v>103</v>
      </c>
      <c r="G150">
        <v>26.27</v>
      </c>
      <c r="H150">
        <v>26.5</v>
      </c>
      <c r="I150">
        <v>25.870000999999998</v>
      </c>
      <c r="J150">
        <v>26.41</v>
      </c>
      <c r="K150">
        <v>26.211351000000001</v>
      </c>
      <c r="L150">
        <v>3268100</v>
      </c>
      <c r="M150" t="s">
        <v>26</v>
      </c>
      <c r="N150" t="s">
        <v>147</v>
      </c>
      <c r="O150" t="s">
        <v>160</v>
      </c>
      <c r="P150">
        <v>15</v>
      </c>
      <c r="Q150">
        <v>0.04</v>
      </c>
      <c r="R150">
        <v>52</v>
      </c>
      <c r="S150">
        <v>34074.756300000001</v>
      </c>
      <c r="T150" t="s">
        <v>26</v>
      </c>
      <c r="U150" t="s">
        <v>164</v>
      </c>
      <c r="V150" t="s">
        <v>214</v>
      </c>
      <c r="W150" t="s">
        <v>221</v>
      </c>
      <c r="X150" t="s">
        <v>256</v>
      </c>
      <c r="Z150">
        <v>1043604</v>
      </c>
      <c r="AA150">
        <v>1996</v>
      </c>
    </row>
    <row r="151" spans="1:27" x14ac:dyDescent="0.25">
      <c r="A151" s="1">
        <v>43594</v>
      </c>
      <c r="B151" t="s">
        <v>26</v>
      </c>
      <c r="C151" t="s">
        <v>76</v>
      </c>
      <c r="D151">
        <v>800</v>
      </c>
      <c r="E151">
        <v>14</v>
      </c>
      <c r="F151" t="s">
        <v>107</v>
      </c>
      <c r="G151">
        <v>26.4</v>
      </c>
      <c r="H151">
        <v>26.440000999999999</v>
      </c>
      <c r="I151">
        <v>25.969999000000001</v>
      </c>
      <c r="J151">
        <v>26.43</v>
      </c>
      <c r="K151">
        <v>26.231200999999999</v>
      </c>
      <c r="L151">
        <v>3860400</v>
      </c>
      <c r="M151" t="s">
        <v>26</v>
      </c>
      <c r="N151" t="s">
        <v>156</v>
      </c>
      <c r="O151" t="s">
        <v>160</v>
      </c>
      <c r="P151">
        <v>15</v>
      </c>
      <c r="Q151">
        <v>0.04</v>
      </c>
      <c r="R151">
        <v>32</v>
      </c>
      <c r="S151">
        <v>20984.960800000001</v>
      </c>
      <c r="T151" t="s">
        <v>26</v>
      </c>
      <c r="U151" t="s">
        <v>164</v>
      </c>
      <c r="V151" t="s">
        <v>214</v>
      </c>
      <c r="W151" t="s">
        <v>221</v>
      </c>
      <c r="X151" t="s">
        <v>256</v>
      </c>
      <c r="Z151">
        <v>1043604</v>
      </c>
      <c r="AA151">
        <v>1996</v>
      </c>
    </row>
    <row r="152" spans="1:27" x14ac:dyDescent="0.25">
      <c r="A152" s="1">
        <v>43594</v>
      </c>
      <c r="B152" t="s">
        <v>26</v>
      </c>
      <c r="C152" t="s">
        <v>76</v>
      </c>
      <c r="D152">
        <v>1300</v>
      </c>
      <c r="E152">
        <v>7</v>
      </c>
      <c r="F152" t="s">
        <v>107</v>
      </c>
      <c r="G152">
        <v>26.4</v>
      </c>
      <c r="H152">
        <v>26.440000999999999</v>
      </c>
      <c r="I152">
        <v>25.969999000000001</v>
      </c>
      <c r="J152">
        <v>26.43</v>
      </c>
      <c r="K152">
        <v>26.231200999999999</v>
      </c>
      <c r="L152">
        <v>3860400</v>
      </c>
      <c r="M152" t="s">
        <v>26</v>
      </c>
      <c r="N152" t="s">
        <v>147</v>
      </c>
      <c r="O152" t="s">
        <v>160</v>
      </c>
      <c r="P152">
        <v>15</v>
      </c>
      <c r="Q152">
        <v>0.04</v>
      </c>
      <c r="R152">
        <v>52</v>
      </c>
      <c r="S152">
        <v>34100.561300000001</v>
      </c>
      <c r="T152" t="s">
        <v>26</v>
      </c>
      <c r="U152" t="s">
        <v>164</v>
      </c>
      <c r="V152" t="s">
        <v>214</v>
      </c>
      <c r="W152" t="s">
        <v>221</v>
      </c>
      <c r="X152" t="s">
        <v>256</v>
      </c>
      <c r="Z152">
        <v>1043604</v>
      </c>
      <c r="AA152">
        <v>1996</v>
      </c>
    </row>
    <row r="153" spans="1:27" x14ac:dyDescent="0.25">
      <c r="A153" s="1">
        <v>43641</v>
      </c>
      <c r="B153" t="s">
        <v>26</v>
      </c>
      <c r="C153" t="s">
        <v>76</v>
      </c>
      <c r="D153">
        <v>1500</v>
      </c>
      <c r="E153">
        <v>14</v>
      </c>
      <c r="F153" t="s">
        <v>84</v>
      </c>
      <c r="G153">
        <v>26.530000999999999</v>
      </c>
      <c r="H153">
        <v>26.780000999999999</v>
      </c>
      <c r="I153">
        <v>26.309999000000001</v>
      </c>
      <c r="J153">
        <v>26.32</v>
      </c>
      <c r="K153">
        <v>26.32</v>
      </c>
      <c r="L153">
        <v>1980400</v>
      </c>
      <c r="M153" t="s">
        <v>26</v>
      </c>
      <c r="N153" t="s">
        <v>156</v>
      </c>
      <c r="O153" t="s">
        <v>160</v>
      </c>
      <c r="P153">
        <v>15</v>
      </c>
      <c r="Q153">
        <v>0.04</v>
      </c>
      <c r="R153">
        <v>60</v>
      </c>
      <c r="S153">
        <v>39480</v>
      </c>
      <c r="T153" t="s">
        <v>26</v>
      </c>
      <c r="U153" t="s">
        <v>164</v>
      </c>
      <c r="V153" t="s">
        <v>214</v>
      </c>
      <c r="W153" t="s">
        <v>221</v>
      </c>
      <c r="X153" t="s">
        <v>256</v>
      </c>
      <c r="Z153">
        <v>1043604</v>
      </c>
      <c r="AA153">
        <v>1996</v>
      </c>
    </row>
    <row r="154" spans="1:27" x14ac:dyDescent="0.25">
      <c r="A154" s="1">
        <v>43641</v>
      </c>
      <c r="B154" t="s">
        <v>26</v>
      </c>
      <c r="C154" t="s">
        <v>76</v>
      </c>
      <c r="D154">
        <v>800</v>
      </c>
      <c r="E154">
        <v>5</v>
      </c>
      <c r="F154" t="s">
        <v>84</v>
      </c>
      <c r="G154">
        <v>26.530000999999999</v>
      </c>
      <c r="H154">
        <v>26.780000999999999</v>
      </c>
      <c r="I154">
        <v>26.309999000000001</v>
      </c>
      <c r="J154">
        <v>26.32</v>
      </c>
      <c r="K154">
        <v>26.32</v>
      </c>
      <c r="L154">
        <v>1980400</v>
      </c>
      <c r="M154" t="s">
        <v>26</v>
      </c>
      <c r="N154" t="s">
        <v>152</v>
      </c>
      <c r="O154" t="s">
        <v>160</v>
      </c>
      <c r="P154">
        <v>15</v>
      </c>
      <c r="Q154">
        <v>0.04</v>
      </c>
      <c r="R154">
        <v>32</v>
      </c>
      <c r="S154">
        <v>21056</v>
      </c>
      <c r="T154" t="s">
        <v>26</v>
      </c>
      <c r="U154" t="s">
        <v>164</v>
      </c>
      <c r="V154" t="s">
        <v>214</v>
      </c>
      <c r="W154" t="s">
        <v>221</v>
      </c>
      <c r="X154" t="s">
        <v>256</v>
      </c>
      <c r="Z154">
        <v>1043604</v>
      </c>
      <c r="AA154">
        <v>1996</v>
      </c>
    </row>
    <row r="155" spans="1:27" x14ac:dyDescent="0.25">
      <c r="A155" s="1">
        <v>43593</v>
      </c>
      <c r="B155" t="s">
        <v>26</v>
      </c>
      <c r="C155" t="s">
        <v>75</v>
      </c>
      <c r="D155">
        <v>300</v>
      </c>
      <c r="E155">
        <v>3</v>
      </c>
      <c r="F155" t="s">
        <v>108</v>
      </c>
      <c r="G155">
        <v>26.66</v>
      </c>
      <c r="H155">
        <v>26.940000999999999</v>
      </c>
      <c r="I155">
        <v>26.389999</v>
      </c>
      <c r="J155">
        <v>26.67</v>
      </c>
      <c r="K155">
        <v>26.469394999999999</v>
      </c>
      <c r="L155">
        <v>4625000</v>
      </c>
      <c r="M155" t="s">
        <v>26</v>
      </c>
      <c r="N155" t="s">
        <v>143</v>
      </c>
      <c r="O155" t="s">
        <v>160</v>
      </c>
      <c r="P155">
        <v>15</v>
      </c>
      <c r="Q155">
        <v>0.04</v>
      </c>
      <c r="R155">
        <v>12</v>
      </c>
      <c r="S155">
        <v>7940.8184999999994</v>
      </c>
      <c r="T155" t="s">
        <v>26</v>
      </c>
      <c r="U155" t="s">
        <v>164</v>
      </c>
      <c r="V155" t="s">
        <v>214</v>
      </c>
      <c r="W155" t="s">
        <v>221</v>
      </c>
      <c r="X155" t="s">
        <v>256</v>
      </c>
      <c r="Z155">
        <v>1043604</v>
      </c>
      <c r="AA155">
        <v>1996</v>
      </c>
    </row>
    <row r="156" spans="1:27" x14ac:dyDescent="0.25">
      <c r="A156" s="1">
        <v>43593</v>
      </c>
      <c r="B156" t="s">
        <v>26</v>
      </c>
      <c r="C156" t="s">
        <v>75</v>
      </c>
      <c r="D156">
        <v>1600</v>
      </c>
      <c r="E156">
        <v>13</v>
      </c>
      <c r="F156" t="s">
        <v>108</v>
      </c>
      <c r="G156">
        <v>26.66</v>
      </c>
      <c r="H156">
        <v>26.940000999999999</v>
      </c>
      <c r="I156">
        <v>26.389999</v>
      </c>
      <c r="J156">
        <v>26.67</v>
      </c>
      <c r="K156">
        <v>26.469394999999999</v>
      </c>
      <c r="L156">
        <v>4625000</v>
      </c>
      <c r="M156" t="s">
        <v>26</v>
      </c>
      <c r="N156" t="s">
        <v>153</v>
      </c>
      <c r="O156" t="s">
        <v>160</v>
      </c>
      <c r="P156">
        <v>15</v>
      </c>
      <c r="Q156">
        <v>0.04</v>
      </c>
      <c r="R156">
        <v>64</v>
      </c>
      <c r="S156">
        <v>42351.031999999999</v>
      </c>
      <c r="T156" t="s">
        <v>26</v>
      </c>
      <c r="U156" t="s">
        <v>164</v>
      </c>
      <c r="V156" t="s">
        <v>214</v>
      </c>
      <c r="W156" t="s">
        <v>221</v>
      </c>
      <c r="X156" t="s">
        <v>256</v>
      </c>
      <c r="Z156">
        <v>1043604</v>
      </c>
      <c r="AA156">
        <v>1996</v>
      </c>
    </row>
    <row r="157" spans="1:27" x14ac:dyDescent="0.25">
      <c r="A157" s="1">
        <v>43592</v>
      </c>
      <c r="B157" t="s">
        <v>26</v>
      </c>
      <c r="C157" t="s">
        <v>75</v>
      </c>
      <c r="D157">
        <v>2700</v>
      </c>
      <c r="E157">
        <v>18</v>
      </c>
      <c r="F157" t="s">
        <v>106</v>
      </c>
      <c r="G157">
        <v>26.91</v>
      </c>
      <c r="H157">
        <v>27.030000999999999</v>
      </c>
      <c r="I157">
        <v>26.41</v>
      </c>
      <c r="J157">
        <v>26.68</v>
      </c>
      <c r="K157">
        <v>26.479320999999999</v>
      </c>
      <c r="L157">
        <v>2744900</v>
      </c>
      <c r="M157" t="s">
        <v>26</v>
      </c>
      <c r="N157" t="s">
        <v>158</v>
      </c>
      <c r="O157" t="s">
        <v>160</v>
      </c>
      <c r="P157">
        <v>15</v>
      </c>
      <c r="Q157">
        <v>0.04</v>
      </c>
      <c r="R157">
        <v>108</v>
      </c>
      <c r="S157">
        <v>71494.166700000002</v>
      </c>
      <c r="T157" t="s">
        <v>26</v>
      </c>
      <c r="U157" t="s">
        <v>164</v>
      </c>
      <c r="V157" t="s">
        <v>214</v>
      </c>
      <c r="W157" t="s">
        <v>221</v>
      </c>
      <c r="X157" t="s">
        <v>256</v>
      </c>
      <c r="Z157">
        <v>1043604</v>
      </c>
      <c r="AA157">
        <v>1996</v>
      </c>
    </row>
    <row r="158" spans="1:27" x14ac:dyDescent="0.25">
      <c r="A158" s="1">
        <v>43592</v>
      </c>
      <c r="B158" t="s">
        <v>26</v>
      </c>
      <c r="C158" t="s">
        <v>76</v>
      </c>
      <c r="D158">
        <v>200</v>
      </c>
      <c r="E158">
        <v>3</v>
      </c>
      <c r="F158" t="s">
        <v>106</v>
      </c>
      <c r="G158">
        <v>26.91</v>
      </c>
      <c r="H158">
        <v>27.030000999999999</v>
      </c>
      <c r="I158">
        <v>26.41</v>
      </c>
      <c r="J158">
        <v>26.68</v>
      </c>
      <c r="K158">
        <v>26.479320999999999</v>
      </c>
      <c r="L158">
        <v>2744900</v>
      </c>
      <c r="M158" t="s">
        <v>26</v>
      </c>
      <c r="N158" t="s">
        <v>143</v>
      </c>
      <c r="O158" t="s">
        <v>160</v>
      </c>
      <c r="P158">
        <v>15</v>
      </c>
      <c r="Q158">
        <v>0.04</v>
      </c>
      <c r="R158">
        <v>8</v>
      </c>
      <c r="S158">
        <v>5295.8642</v>
      </c>
      <c r="T158" t="s">
        <v>26</v>
      </c>
      <c r="U158" t="s">
        <v>164</v>
      </c>
      <c r="V158" t="s">
        <v>214</v>
      </c>
      <c r="W158" t="s">
        <v>221</v>
      </c>
      <c r="X158" t="s">
        <v>256</v>
      </c>
      <c r="Z158">
        <v>1043604</v>
      </c>
      <c r="AA158">
        <v>1996</v>
      </c>
    </row>
    <row r="159" spans="1:27" x14ac:dyDescent="0.25">
      <c r="A159" s="1">
        <v>43621</v>
      </c>
      <c r="B159" t="s">
        <v>26</v>
      </c>
      <c r="C159" t="s">
        <v>75</v>
      </c>
      <c r="D159">
        <v>800</v>
      </c>
      <c r="E159">
        <v>3</v>
      </c>
      <c r="F159" t="s">
        <v>83</v>
      </c>
      <c r="G159">
        <v>26.129999000000002</v>
      </c>
      <c r="H159">
        <v>26.58</v>
      </c>
      <c r="I159">
        <v>25.959999</v>
      </c>
      <c r="J159">
        <v>26.48</v>
      </c>
      <c r="K159">
        <v>26.48</v>
      </c>
      <c r="L159">
        <v>5750400</v>
      </c>
      <c r="M159" t="s">
        <v>26</v>
      </c>
      <c r="N159" t="s">
        <v>143</v>
      </c>
      <c r="O159" t="s">
        <v>160</v>
      </c>
      <c r="P159">
        <v>15</v>
      </c>
      <c r="Q159">
        <v>0.04</v>
      </c>
      <c r="R159">
        <v>32</v>
      </c>
      <c r="S159">
        <v>21184</v>
      </c>
      <c r="T159" t="s">
        <v>26</v>
      </c>
      <c r="U159" t="s">
        <v>164</v>
      </c>
      <c r="V159" t="s">
        <v>214</v>
      </c>
      <c r="W159" t="s">
        <v>221</v>
      </c>
      <c r="X159" t="s">
        <v>256</v>
      </c>
      <c r="Z159">
        <v>1043604</v>
      </c>
      <c r="AA159">
        <v>1996</v>
      </c>
    </row>
    <row r="160" spans="1:27" x14ac:dyDescent="0.25">
      <c r="A160" s="1">
        <v>43621</v>
      </c>
      <c r="B160" t="s">
        <v>26</v>
      </c>
      <c r="C160" t="s">
        <v>76</v>
      </c>
      <c r="D160">
        <v>500</v>
      </c>
      <c r="E160">
        <v>8</v>
      </c>
      <c r="F160" t="s">
        <v>83</v>
      </c>
      <c r="G160">
        <v>26.129999000000002</v>
      </c>
      <c r="H160">
        <v>26.58</v>
      </c>
      <c r="I160">
        <v>25.959999</v>
      </c>
      <c r="J160">
        <v>26.48</v>
      </c>
      <c r="K160">
        <v>26.48</v>
      </c>
      <c r="L160">
        <v>5750400</v>
      </c>
      <c r="M160" t="s">
        <v>26</v>
      </c>
      <c r="N160" t="s">
        <v>144</v>
      </c>
      <c r="O160" t="s">
        <v>160</v>
      </c>
      <c r="P160">
        <v>15</v>
      </c>
      <c r="Q160">
        <v>0.04</v>
      </c>
      <c r="R160">
        <v>20</v>
      </c>
      <c r="S160">
        <v>13240</v>
      </c>
      <c r="T160" t="s">
        <v>26</v>
      </c>
      <c r="U160" t="s">
        <v>164</v>
      </c>
      <c r="V160" t="s">
        <v>214</v>
      </c>
      <c r="W160" t="s">
        <v>221</v>
      </c>
      <c r="X160" t="s">
        <v>256</v>
      </c>
      <c r="Z160">
        <v>1043604</v>
      </c>
      <c r="AA160">
        <v>1996</v>
      </c>
    </row>
    <row r="161" spans="1:27" x14ac:dyDescent="0.25">
      <c r="A161" s="1">
        <v>43622</v>
      </c>
      <c r="B161" t="s">
        <v>26</v>
      </c>
      <c r="C161" t="s">
        <v>75</v>
      </c>
      <c r="D161">
        <v>2200</v>
      </c>
      <c r="E161">
        <v>18</v>
      </c>
      <c r="F161" t="s">
        <v>81</v>
      </c>
      <c r="G161">
        <v>26.59</v>
      </c>
      <c r="H161">
        <v>26.74</v>
      </c>
      <c r="I161">
        <v>26.290001</v>
      </c>
      <c r="J161">
        <v>26.6</v>
      </c>
      <c r="K161">
        <v>26.6</v>
      </c>
      <c r="L161">
        <v>3225100</v>
      </c>
      <c r="M161" t="s">
        <v>26</v>
      </c>
      <c r="N161" t="s">
        <v>158</v>
      </c>
      <c r="O161" t="s">
        <v>160</v>
      </c>
      <c r="P161">
        <v>15</v>
      </c>
      <c r="Q161">
        <v>0.04</v>
      </c>
      <c r="R161">
        <v>88</v>
      </c>
      <c r="S161">
        <v>58520</v>
      </c>
      <c r="T161" t="s">
        <v>26</v>
      </c>
      <c r="U161" t="s">
        <v>164</v>
      </c>
      <c r="V161" t="s">
        <v>214</v>
      </c>
      <c r="W161" t="s">
        <v>221</v>
      </c>
      <c r="X161" t="s">
        <v>256</v>
      </c>
      <c r="Z161">
        <v>1043604</v>
      </c>
      <c r="AA161">
        <v>1996</v>
      </c>
    </row>
    <row r="162" spans="1:27" x14ac:dyDescent="0.25">
      <c r="A162" s="1">
        <v>43633</v>
      </c>
      <c r="B162" t="s">
        <v>26</v>
      </c>
      <c r="C162" t="s">
        <v>76</v>
      </c>
      <c r="D162">
        <v>2600</v>
      </c>
      <c r="E162">
        <v>12</v>
      </c>
      <c r="F162" t="s">
        <v>78</v>
      </c>
      <c r="G162">
        <v>26.58</v>
      </c>
      <c r="H162">
        <v>26.83</v>
      </c>
      <c r="I162">
        <v>26.129999000000002</v>
      </c>
      <c r="J162">
        <v>26.6</v>
      </c>
      <c r="K162">
        <v>26.6</v>
      </c>
      <c r="L162">
        <v>4755500</v>
      </c>
      <c r="M162" t="s">
        <v>26</v>
      </c>
      <c r="N162" t="s">
        <v>151</v>
      </c>
      <c r="O162" t="s">
        <v>160</v>
      </c>
      <c r="P162">
        <v>15</v>
      </c>
      <c r="Q162">
        <v>0.04</v>
      </c>
      <c r="R162">
        <v>104</v>
      </c>
      <c r="S162">
        <v>69160</v>
      </c>
      <c r="T162" t="s">
        <v>26</v>
      </c>
      <c r="U162" t="s">
        <v>164</v>
      </c>
      <c r="V162" t="s">
        <v>214</v>
      </c>
      <c r="W162" t="s">
        <v>221</v>
      </c>
      <c r="X162" t="s">
        <v>256</v>
      </c>
      <c r="Z162">
        <v>1043604</v>
      </c>
      <c r="AA162">
        <v>1996</v>
      </c>
    </row>
    <row r="163" spans="1:27" x14ac:dyDescent="0.25">
      <c r="A163" s="1">
        <v>43622</v>
      </c>
      <c r="B163" t="s">
        <v>26</v>
      </c>
      <c r="C163" t="s">
        <v>75</v>
      </c>
      <c r="D163">
        <v>1500</v>
      </c>
      <c r="E163">
        <v>8</v>
      </c>
      <c r="F163" t="s">
        <v>81</v>
      </c>
      <c r="G163">
        <v>26.59</v>
      </c>
      <c r="H163">
        <v>26.74</v>
      </c>
      <c r="I163">
        <v>26.290001</v>
      </c>
      <c r="J163">
        <v>26.6</v>
      </c>
      <c r="K163">
        <v>26.6</v>
      </c>
      <c r="L163">
        <v>3225100</v>
      </c>
      <c r="M163" t="s">
        <v>26</v>
      </c>
      <c r="N163" t="s">
        <v>144</v>
      </c>
      <c r="O163" t="s">
        <v>160</v>
      </c>
      <c r="P163">
        <v>15</v>
      </c>
      <c r="Q163">
        <v>0.04</v>
      </c>
      <c r="R163">
        <v>60</v>
      </c>
      <c r="S163">
        <v>39900</v>
      </c>
      <c r="T163" t="s">
        <v>26</v>
      </c>
      <c r="U163" t="s">
        <v>164</v>
      </c>
      <c r="V163" t="s">
        <v>214</v>
      </c>
      <c r="W163" t="s">
        <v>221</v>
      </c>
      <c r="X163" t="s">
        <v>256</v>
      </c>
      <c r="Z163">
        <v>1043604</v>
      </c>
      <c r="AA163">
        <v>1996</v>
      </c>
    </row>
    <row r="164" spans="1:27" x14ac:dyDescent="0.25">
      <c r="A164" s="1">
        <v>43622</v>
      </c>
      <c r="B164" t="s">
        <v>26</v>
      </c>
      <c r="C164" t="s">
        <v>75</v>
      </c>
      <c r="D164">
        <v>1400</v>
      </c>
      <c r="E164">
        <v>15</v>
      </c>
      <c r="F164" t="s">
        <v>81</v>
      </c>
      <c r="G164">
        <v>26.59</v>
      </c>
      <c r="H164">
        <v>26.74</v>
      </c>
      <c r="I164">
        <v>26.290001</v>
      </c>
      <c r="J164">
        <v>26.6</v>
      </c>
      <c r="K164">
        <v>26.6</v>
      </c>
      <c r="L164">
        <v>3225100</v>
      </c>
      <c r="M164" t="s">
        <v>26</v>
      </c>
      <c r="N164" t="s">
        <v>149</v>
      </c>
      <c r="O164" t="s">
        <v>160</v>
      </c>
      <c r="P164">
        <v>15</v>
      </c>
      <c r="Q164">
        <v>0.04</v>
      </c>
      <c r="R164">
        <v>56</v>
      </c>
      <c r="S164">
        <v>37240</v>
      </c>
      <c r="T164" t="s">
        <v>26</v>
      </c>
      <c r="U164" t="s">
        <v>164</v>
      </c>
      <c r="V164" t="s">
        <v>214</v>
      </c>
      <c r="W164" t="s">
        <v>221</v>
      </c>
      <c r="X164" t="s">
        <v>256</v>
      </c>
      <c r="Z164">
        <v>1043604</v>
      </c>
      <c r="AA164">
        <v>1996</v>
      </c>
    </row>
    <row r="165" spans="1:27" x14ac:dyDescent="0.25">
      <c r="A165" s="1">
        <v>43633</v>
      </c>
      <c r="B165" t="s">
        <v>26</v>
      </c>
      <c r="C165" t="s">
        <v>76</v>
      </c>
      <c r="D165">
        <v>1000</v>
      </c>
      <c r="E165">
        <v>7</v>
      </c>
      <c r="F165" t="s">
        <v>78</v>
      </c>
      <c r="G165">
        <v>26.58</v>
      </c>
      <c r="H165">
        <v>26.83</v>
      </c>
      <c r="I165">
        <v>26.129999000000002</v>
      </c>
      <c r="J165">
        <v>26.6</v>
      </c>
      <c r="K165">
        <v>26.6</v>
      </c>
      <c r="L165">
        <v>4755500</v>
      </c>
      <c r="M165" t="s">
        <v>26</v>
      </c>
      <c r="N165" t="s">
        <v>147</v>
      </c>
      <c r="O165" t="s">
        <v>160</v>
      </c>
      <c r="P165">
        <v>15</v>
      </c>
      <c r="Q165">
        <v>0.04</v>
      </c>
      <c r="R165">
        <v>40</v>
      </c>
      <c r="S165">
        <v>26600</v>
      </c>
      <c r="T165" t="s">
        <v>26</v>
      </c>
      <c r="U165" t="s">
        <v>164</v>
      </c>
      <c r="V165" t="s">
        <v>214</v>
      </c>
      <c r="W165" t="s">
        <v>221</v>
      </c>
      <c r="X165" t="s">
        <v>256</v>
      </c>
      <c r="Z165">
        <v>1043604</v>
      </c>
      <c r="AA165">
        <v>1996</v>
      </c>
    </row>
    <row r="166" spans="1:27" x14ac:dyDescent="0.25">
      <c r="A166" s="1">
        <v>43644</v>
      </c>
      <c r="B166" t="s">
        <v>26</v>
      </c>
      <c r="C166" t="s">
        <v>76</v>
      </c>
      <c r="D166">
        <v>1000</v>
      </c>
      <c r="E166">
        <v>17</v>
      </c>
      <c r="F166" t="s">
        <v>129</v>
      </c>
      <c r="G166">
        <v>26.959999</v>
      </c>
      <c r="H166">
        <v>27.040001</v>
      </c>
      <c r="I166">
        <v>26.559999000000001</v>
      </c>
      <c r="J166">
        <v>26.629999000000002</v>
      </c>
      <c r="K166">
        <v>26.629999000000002</v>
      </c>
      <c r="L166">
        <v>3375400</v>
      </c>
      <c r="M166" t="s">
        <v>26</v>
      </c>
      <c r="N166" t="s">
        <v>157</v>
      </c>
      <c r="O166" t="s">
        <v>160</v>
      </c>
      <c r="P166">
        <v>15</v>
      </c>
      <c r="Q166">
        <v>0.04</v>
      </c>
      <c r="R166">
        <v>40</v>
      </c>
      <c r="S166">
        <v>26629.999</v>
      </c>
      <c r="T166" t="s">
        <v>26</v>
      </c>
      <c r="U166" t="s">
        <v>164</v>
      </c>
      <c r="V166" t="s">
        <v>214</v>
      </c>
      <c r="W166" t="s">
        <v>221</v>
      </c>
      <c r="X166" t="s">
        <v>256</v>
      </c>
      <c r="Z166">
        <v>1043604</v>
      </c>
      <c r="AA166">
        <v>1996</v>
      </c>
    </row>
    <row r="167" spans="1:27" x14ac:dyDescent="0.25">
      <c r="A167" s="1">
        <v>43644</v>
      </c>
      <c r="B167" t="s">
        <v>26</v>
      </c>
      <c r="C167" t="s">
        <v>75</v>
      </c>
      <c r="D167">
        <v>1900</v>
      </c>
      <c r="E167">
        <v>16</v>
      </c>
      <c r="F167" t="s">
        <v>129</v>
      </c>
      <c r="G167">
        <v>26.959999</v>
      </c>
      <c r="H167">
        <v>27.040001</v>
      </c>
      <c r="I167">
        <v>26.559999000000001</v>
      </c>
      <c r="J167">
        <v>26.629999000000002</v>
      </c>
      <c r="K167">
        <v>26.629999000000002</v>
      </c>
      <c r="L167">
        <v>3375400</v>
      </c>
      <c r="M167" t="s">
        <v>26</v>
      </c>
      <c r="N167" t="s">
        <v>148</v>
      </c>
      <c r="O167" t="s">
        <v>160</v>
      </c>
      <c r="P167">
        <v>15</v>
      </c>
      <c r="Q167">
        <v>0.04</v>
      </c>
      <c r="R167">
        <v>76</v>
      </c>
      <c r="S167">
        <v>50596.998099999997</v>
      </c>
      <c r="T167" t="s">
        <v>26</v>
      </c>
      <c r="U167" t="s">
        <v>164</v>
      </c>
      <c r="V167" t="s">
        <v>214</v>
      </c>
      <c r="W167" t="s">
        <v>221</v>
      </c>
      <c r="X167" t="s">
        <v>256</v>
      </c>
      <c r="Z167">
        <v>1043604</v>
      </c>
      <c r="AA167">
        <v>1996</v>
      </c>
    </row>
    <row r="168" spans="1:27" x14ac:dyDescent="0.25">
      <c r="A168" s="1">
        <v>43644</v>
      </c>
      <c r="B168" t="s">
        <v>26</v>
      </c>
      <c r="C168" t="s">
        <v>75</v>
      </c>
      <c r="D168">
        <v>1800</v>
      </c>
      <c r="E168">
        <v>12</v>
      </c>
      <c r="F168" t="s">
        <v>129</v>
      </c>
      <c r="G168">
        <v>26.959999</v>
      </c>
      <c r="H168">
        <v>27.040001</v>
      </c>
      <c r="I168">
        <v>26.559999000000001</v>
      </c>
      <c r="J168">
        <v>26.629999000000002</v>
      </c>
      <c r="K168">
        <v>26.629999000000002</v>
      </c>
      <c r="L168">
        <v>3375400</v>
      </c>
      <c r="M168" t="s">
        <v>26</v>
      </c>
      <c r="N168" t="s">
        <v>151</v>
      </c>
      <c r="O168" t="s">
        <v>160</v>
      </c>
      <c r="P168">
        <v>15</v>
      </c>
      <c r="Q168">
        <v>0.04</v>
      </c>
      <c r="R168">
        <v>72</v>
      </c>
      <c r="S168">
        <v>47933.998200000002</v>
      </c>
      <c r="T168" t="s">
        <v>26</v>
      </c>
      <c r="U168" t="s">
        <v>164</v>
      </c>
      <c r="V168" t="s">
        <v>214</v>
      </c>
      <c r="W168" t="s">
        <v>221</v>
      </c>
      <c r="X168" t="s">
        <v>256</v>
      </c>
      <c r="Z168">
        <v>1043604</v>
      </c>
      <c r="AA168">
        <v>1996</v>
      </c>
    </row>
    <row r="169" spans="1:27" x14ac:dyDescent="0.25">
      <c r="A169" s="1">
        <v>43630</v>
      </c>
      <c r="B169" t="s">
        <v>26</v>
      </c>
      <c r="C169" t="s">
        <v>76</v>
      </c>
      <c r="D169">
        <v>100</v>
      </c>
      <c r="E169">
        <v>1</v>
      </c>
      <c r="F169" t="s">
        <v>77</v>
      </c>
      <c r="G169">
        <v>26.83</v>
      </c>
      <c r="H169">
        <v>26.85</v>
      </c>
      <c r="I169">
        <v>26.459999</v>
      </c>
      <c r="J169">
        <v>26.639999</v>
      </c>
      <c r="K169">
        <v>26.639999</v>
      </c>
      <c r="L169">
        <v>2449000</v>
      </c>
      <c r="M169" t="s">
        <v>26</v>
      </c>
      <c r="N169" t="s">
        <v>159</v>
      </c>
      <c r="O169" t="s">
        <v>160</v>
      </c>
      <c r="P169">
        <v>15</v>
      </c>
      <c r="Q169">
        <v>0.04</v>
      </c>
      <c r="R169">
        <v>4</v>
      </c>
      <c r="S169">
        <v>2663.9998999999998</v>
      </c>
      <c r="T169" t="s">
        <v>26</v>
      </c>
      <c r="U169" t="s">
        <v>164</v>
      </c>
      <c r="V169" t="s">
        <v>214</v>
      </c>
      <c r="W169" t="s">
        <v>221</v>
      </c>
      <c r="X169" t="s">
        <v>256</v>
      </c>
      <c r="Z169">
        <v>1043604</v>
      </c>
      <c r="AA169">
        <v>1996</v>
      </c>
    </row>
    <row r="170" spans="1:27" x14ac:dyDescent="0.25">
      <c r="A170" s="1">
        <v>43559</v>
      </c>
      <c r="B170" t="s">
        <v>26</v>
      </c>
      <c r="C170" t="s">
        <v>76</v>
      </c>
      <c r="D170">
        <v>300</v>
      </c>
      <c r="E170">
        <v>4</v>
      </c>
      <c r="F170" t="s">
        <v>109</v>
      </c>
      <c r="G170">
        <v>27.299999</v>
      </c>
      <c r="H170">
        <v>27.360001</v>
      </c>
      <c r="I170">
        <v>26.799999</v>
      </c>
      <c r="J170">
        <v>26.92</v>
      </c>
      <c r="K170">
        <v>26.717514000000001</v>
      </c>
      <c r="L170">
        <v>1981600</v>
      </c>
      <c r="M170" t="s">
        <v>26</v>
      </c>
      <c r="N170" t="s">
        <v>154</v>
      </c>
      <c r="O170" t="s">
        <v>160</v>
      </c>
      <c r="P170">
        <v>15</v>
      </c>
      <c r="Q170">
        <v>0.04</v>
      </c>
      <c r="R170">
        <v>12</v>
      </c>
      <c r="S170">
        <v>8015.2542000000003</v>
      </c>
      <c r="T170" t="s">
        <v>26</v>
      </c>
      <c r="U170" t="s">
        <v>164</v>
      </c>
      <c r="V170" t="s">
        <v>214</v>
      </c>
      <c r="W170" t="s">
        <v>221</v>
      </c>
      <c r="X170" t="s">
        <v>256</v>
      </c>
      <c r="Z170">
        <v>1043604</v>
      </c>
      <c r="AA170">
        <v>1996</v>
      </c>
    </row>
    <row r="171" spans="1:27" x14ac:dyDescent="0.25">
      <c r="A171" s="1">
        <v>43559</v>
      </c>
      <c r="B171" t="s">
        <v>26</v>
      </c>
      <c r="C171" t="s">
        <v>76</v>
      </c>
      <c r="D171">
        <v>500</v>
      </c>
      <c r="E171">
        <v>8</v>
      </c>
      <c r="F171" t="s">
        <v>109</v>
      </c>
      <c r="G171">
        <v>27.299999</v>
      </c>
      <c r="H171">
        <v>27.360001</v>
      </c>
      <c r="I171">
        <v>26.799999</v>
      </c>
      <c r="J171">
        <v>26.92</v>
      </c>
      <c r="K171">
        <v>26.717514000000001</v>
      </c>
      <c r="L171">
        <v>1981600</v>
      </c>
      <c r="M171" t="s">
        <v>26</v>
      </c>
      <c r="N171" t="s">
        <v>144</v>
      </c>
      <c r="O171" t="s">
        <v>160</v>
      </c>
      <c r="P171">
        <v>15</v>
      </c>
      <c r="Q171">
        <v>0.04</v>
      </c>
      <c r="R171">
        <v>20</v>
      </c>
      <c r="S171">
        <v>13358.757</v>
      </c>
      <c r="T171" t="s">
        <v>26</v>
      </c>
      <c r="U171" t="s">
        <v>164</v>
      </c>
      <c r="V171" t="s">
        <v>214</v>
      </c>
      <c r="W171" t="s">
        <v>221</v>
      </c>
      <c r="X171" t="s">
        <v>256</v>
      </c>
      <c r="Z171">
        <v>1043604</v>
      </c>
      <c r="AA171">
        <v>1996</v>
      </c>
    </row>
    <row r="172" spans="1:27" x14ac:dyDescent="0.25">
      <c r="A172" s="1">
        <v>43623</v>
      </c>
      <c r="B172" t="s">
        <v>26</v>
      </c>
      <c r="C172" t="s">
        <v>75</v>
      </c>
      <c r="D172">
        <v>200</v>
      </c>
      <c r="E172">
        <v>6</v>
      </c>
      <c r="F172" t="s">
        <v>130</v>
      </c>
      <c r="G172">
        <v>26.620000999999998</v>
      </c>
      <c r="H172">
        <v>26.879999000000002</v>
      </c>
      <c r="I172">
        <v>26.57</v>
      </c>
      <c r="J172">
        <v>26.74</v>
      </c>
      <c r="K172">
        <v>26.74</v>
      </c>
      <c r="L172">
        <v>2463700</v>
      </c>
      <c r="M172" t="s">
        <v>26</v>
      </c>
      <c r="N172" t="s">
        <v>145</v>
      </c>
      <c r="O172" t="s">
        <v>160</v>
      </c>
      <c r="P172">
        <v>15</v>
      </c>
      <c r="Q172">
        <v>0.04</v>
      </c>
      <c r="R172">
        <v>8</v>
      </c>
      <c r="S172">
        <v>5348</v>
      </c>
      <c r="T172" t="s">
        <v>26</v>
      </c>
      <c r="U172" t="s">
        <v>164</v>
      </c>
      <c r="V172" t="s">
        <v>214</v>
      </c>
      <c r="W172" t="s">
        <v>221</v>
      </c>
      <c r="X172" t="s">
        <v>256</v>
      </c>
      <c r="Z172">
        <v>1043604</v>
      </c>
      <c r="AA172">
        <v>1996</v>
      </c>
    </row>
    <row r="173" spans="1:27" x14ac:dyDescent="0.25">
      <c r="A173" s="1">
        <v>43623</v>
      </c>
      <c r="B173" t="s">
        <v>26</v>
      </c>
      <c r="C173" t="s">
        <v>75</v>
      </c>
      <c r="D173">
        <v>200</v>
      </c>
      <c r="E173">
        <v>5</v>
      </c>
      <c r="F173" t="s">
        <v>130</v>
      </c>
      <c r="G173">
        <v>26.620000999999998</v>
      </c>
      <c r="H173">
        <v>26.879999000000002</v>
      </c>
      <c r="I173">
        <v>26.57</v>
      </c>
      <c r="J173">
        <v>26.74</v>
      </c>
      <c r="K173">
        <v>26.74</v>
      </c>
      <c r="L173">
        <v>2463700</v>
      </c>
      <c r="M173" t="s">
        <v>26</v>
      </c>
      <c r="N173" t="s">
        <v>152</v>
      </c>
      <c r="O173" t="s">
        <v>160</v>
      </c>
      <c r="P173">
        <v>15</v>
      </c>
      <c r="Q173">
        <v>0.04</v>
      </c>
      <c r="R173">
        <v>8</v>
      </c>
      <c r="S173">
        <v>5348</v>
      </c>
      <c r="T173" t="s">
        <v>26</v>
      </c>
      <c r="U173" t="s">
        <v>164</v>
      </c>
      <c r="V173" t="s">
        <v>214</v>
      </c>
      <c r="W173" t="s">
        <v>221</v>
      </c>
      <c r="X173" t="s">
        <v>256</v>
      </c>
      <c r="Z173">
        <v>1043604</v>
      </c>
      <c r="AA173">
        <v>1996</v>
      </c>
    </row>
    <row r="174" spans="1:27" x14ac:dyDescent="0.25">
      <c r="A174" s="1">
        <v>43637</v>
      </c>
      <c r="B174" t="s">
        <v>26</v>
      </c>
      <c r="C174" t="s">
        <v>75</v>
      </c>
      <c r="D174">
        <v>1500</v>
      </c>
      <c r="E174">
        <v>19</v>
      </c>
      <c r="F174" t="s">
        <v>90</v>
      </c>
      <c r="G174">
        <v>26.85</v>
      </c>
      <c r="H174">
        <v>26.93</v>
      </c>
      <c r="I174">
        <v>26.540001</v>
      </c>
      <c r="J174">
        <v>26.809999000000001</v>
      </c>
      <c r="K174">
        <v>26.809999000000001</v>
      </c>
      <c r="L174">
        <v>11085900</v>
      </c>
      <c r="M174" t="s">
        <v>26</v>
      </c>
      <c r="N174" t="s">
        <v>140</v>
      </c>
      <c r="O174" t="s">
        <v>160</v>
      </c>
      <c r="P174">
        <v>15</v>
      </c>
      <c r="Q174">
        <v>0.04</v>
      </c>
      <c r="R174">
        <v>60</v>
      </c>
      <c r="S174">
        <v>40214.998500000002</v>
      </c>
      <c r="T174" t="s">
        <v>26</v>
      </c>
      <c r="U174" t="s">
        <v>164</v>
      </c>
      <c r="V174" t="s">
        <v>214</v>
      </c>
      <c r="W174" t="s">
        <v>221</v>
      </c>
      <c r="X174" t="s">
        <v>256</v>
      </c>
      <c r="Z174">
        <v>1043604</v>
      </c>
      <c r="AA174">
        <v>1996</v>
      </c>
    </row>
    <row r="175" spans="1:27" x14ac:dyDescent="0.25">
      <c r="A175" s="1">
        <v>43560</v>
      </c>
      <c r="B175" t="s">
        <v>26</v>
      </c>
      <c r="C175" t="s">
        <v>75</v>
      </c>
      <c r="D175">
        <v>1500</v>
      </c>
      <c r="E175">
        <v>13</v>
      </c>
      <c r="F175" t="s">
        <v>118</v>
      </c>
      <c r="G175">
        <v>26.790001</v>
      </c>
      <c r="H175">
        <v>27.16</v>
      </c>
      <c r="I175">
        <v>26.68</v>
      </c>
      <c r="J175">
        <v>27.030000999999999</v>
      </c>
      <c r="K175">
        <v>26.826688999999998</v>
      </c>
      <c r="L175">
        <v>2407400</v>
      </c>
      <c r="M175" t="s">
        <v>26</v>
      </c>
      <c r="N175" t="s">
        <v>153</v>
      </c>
      <c r="O175" t="s">
        <v>160</v>
      </c>
      <c r="P175">
        <v>15</v>
      </c>
      <c r="Q175">
        <v>0.04</v>
      </c>
      <c r="R175">
        <v>60</v>
      </c>
      <c r="S175">
        <v>40240.033499999998</v>
      </c>
      <c r="T175" t="s">
        <v>26</v>
      </c>
      <c r="U175" t="s">
        <v>164</v>
      </c>
      <c r="V175" t="s">
        <v>214</v>
      </c>
      <c r="W175" t="s">
        <v>221</v>
      </c>
      <c r="X175" t="s">
        <v>256</v>
      </c>
      <c r="Z175">
        <v>1043604</v>
      </c>
      <c r="AA175">
        <v>1996</v>
      </c>
    </row>
    <row r="176" spans="1:27" x14ac:dyDescent="0.25">
      <c r="A176" s="1">
        <v>43560</v>
      </c>
      <c r="B176" t="s">
        <v>26</v>
      </c>
      <c r="C176" t="s">
        <v>76</v>
      </c>
      <c r="D176">
        <v>1300</v>
      </c>
      <c r="E176">
        <v>18</v>
      </c>
      <c r="F176" t="s">
        <v>118</v>
      </c>
      <c r="G176">
        <v>26.790001</v>
      </c>
      <c r="H176">
        <v>27.16</v>
      </c>
      <c r="I176">
        <v>26.68</v>
      </c>
      <c r="J176">
        <v>27.030000999999999</v>
      </c>
      <c r="K176">
        <v>26.826688999999998</v>
      </c>
      <c r="L176">
        <v>2407400</v>
      </c>
      <c r="M176" t="s">
        <v>26</v>
      </c>
      <c r="N176" t="s">
        <v>158</v>
      </c>
      <c r="O176" t="s">
        <v>160</v>
      </c>
      <c r="P176">
        <v>15</v>
      </c>
      <c r="Q176">
        <v>0.04</v>
      </c>
      <c r="R176">
        <v>52</v>
      </c>
      <c r="S176">
        <v>34874.695699999997</v>
      </c>
      <c r="T176" t="s">
        <v>26</v>
      </c>
      <c r="U176" t="s">
        <v>164</v>
      </c>
      <c r="V176" t="s">
        <v>214</v>
      </c>
      <c r="W176" t="s">
        <v>221</v>
      </c>
      <c r="X176" t="s">
        <v>256</v>
      </c>
      <c r="Z176">
        <v>1043604</v>
      </c>
      <c r="AA176">
        <v>1996</v>
      </c>
    </row>
    <row r="177" spans="1:27" x14ac:dyDescent="0.25">
      <c r="A177" s="1">
        <v>43635</v>
      </c>
      <c r="B177" t="s">
        <v>26</v>
      </c>
      <c r="C177" t="s">
        <v>75</v>
      </c>
      <c r="D177">
        <v>1400</v>
      </c>
      <c r="E177">
        <v>9</v>
      </c>
      <c r="F177" t="s">
        <v>80</v>
      </c>
      <c r="G177">
        <v>26.940000999999999</v>
      </c>
      <c r="H177">
        <v>27.059999000000001</v>
      </c>
      <c r="I177">
        <v>26.620000999999998</v>
      </c>
      <c r="J177">
        <v>26.85</v>
      </c>
      <c r="K177">
        <v>26.85</v>
      </c>
      <c r="L177">
        <v>2303200</v>
      </c>
      <c r="M177" t="s">
        <v>26</v>
      </c>
      <c r="N177" t="s">
        <v>146</v>
      </c>
      <c r="O177" t="s">
        <v>160</v>
      </c>
      <c r="P177">
        <v>15</v>
      </c>
      <c r="Q177">
        <v>0.04</v>
      </c>
      <c r="R177">
        <v>56</v>
      </c>
      <c r="S177">
        <v>37590</v>
      </c>
      <c r="T177" t="s">
        <v>26</v>
      </c>
      <c r="U177" t="s">
        <v>164</v>
      </c>
      <c r="V177" t="s">
        <v>214</v>
      </c>
      <c r="W177" t="s">
        <v>221</v>
      </c>
      <c r="X177" t="s">
        <v>256</v>
      </c>
      <c r="Z177">
        <v>1043604</v>
      </c>
      <c r="AA177">
        <v>1996</v>
      </c>
    </row>
    <row r="178" spans="1:27" x14ac:dyDescent="0.25">
      <c r="A178" s="1">
        <v>43626</v>
      </c>
      <c r="B178" t="s">
        <v>26</v>
      </c>
      <c r="C178" t="s">
        <v>76</v>
      </c>
      <c r="D178">
        <v>2000</v>
      </c>
      <c r="E178">
        <v>19</v>
      </c>
      <c r="F178" t="s">
        <v>131</v>
      </c>
      <c r="G178">
        <v>26.860001</v>
      </c>
      <c r="H178">
        <v>26.98</v>
      </c>
      <c r="I178">
        <v>26.52</v>
      </c>
      <c r="J178">
        <v>26.860001</v>
      </c>
      <c r="K178">
        <v>26.860001</v>
      </c>
      <c r="L178">
        <v>2540500</v>
      </c>
      <c r="M178" t="s">
        <v>26</v>
      </c>
      <c r="N178" t="s">
        <v>140</v>
      </c>
      <c r="O178" t="s">
        <v>160</v>
      </c>
      <c r="P178">
        <v>15</v>
      </c>
      <c r="Q178">
        <v>0.04</v>
      </c>
      <c r="R178">
        <v>80</v>
      </c>
      <c r="S178">
        <v>53720.002</v>
      </c>
      <c r="T178" t="s">
        <v>26</v>
      </c>
      <c r="U178" t="s">
        <v>164</v>
      </c>
      <c r="V178" t="s">
        <v>214</v>
      </c>
      <c r="W178" t="s">
        <v>221</v>
      </c>
      <c r="X178" t="s">
        <v>256</v>
      </c>
      <c r="Z178">
        <v>1043604</v>
      </c>
      <c r="AA178">
        <v>1996</v>
      </c>
    </row>
    <row r="179" spans="1:27" x14ac:dyDescent="0.25">
      <c r="A179" s="1">
        <v>43634</v>
      </c>
      <c r="B179" t="s">
        <v>26</v>
      </c>
      <c r="C179" t="s">
        <v>76</v>
      </c>
      <c r="D179">
        <v>100</v>
      </c>
      <c r="E179">
        <v>1</v>
      </c>
      <c r="F179" t="s">
        <v>132</v>
      </c>
      <c r="G179">
        <v>26.84</v>
      </c>
      <c r="H179">
        <v>27.25</v>
      </c>
      <c r="I179">
        <v>26.73</v>
      </c>
      <c r="J179">
        <v>26.860001</v>
      </c>
      <c r="K179">
        <v>26.860001</v>
      </c>
      <c r="L179">
        <v>2768700</v>
      </c>
      <c r="M179" t="s">
        <v>26</v>
      </c>
      <c r="N179" t="s">
        <v>159</v>
      </c>
      <c r="O179" t="s">
        <v>160</v>
      </c>
      <c r="P179">
        <v>15</v>
      </c>
      <c r="Q179">
        <v>0.04</v>
      </c>
      <c r="R179">
        <v>4</v>
      </c>
      <c r="S179">
        <v>2686.0001000000002</v>
      </c>
      <c r="T179" t="s">
        <v>26</v>
      </c>
      <c r="U179" t="s">
        <v>164</v>
      </c>
      <c r="V179" t="s">
        <v>214</v>
      </c>
      <c r="W179" t="s">
        <v>221</v>
      </c>
      <c r="X179" t="s">
        <v>256</v>
      </c>
      <c r="Z179">
        <v>1043604</v>
      </c>
      <c r="AA179">
        <v>1996</v>
      </c>
    </row>
    <row r="180" spans="1:27" x14ac:dyDescent="0.25">
      <c r="A180" s="1">
        <v>43634</v>
      </c>
      <c r="B180" t="s">
        <v>26</v>
      </c>
      <c r="C180" t="s">
        <v>76</v>
      </c>
      <c r="D180">
        <v>1200</v>
      </c>
      <c r="E180">
        <v>14</v>
      </c>
      <c r="F180" t="s">
        <v>132</v>
      </c>
      <c r="G180">
        <v>26.84</v>
      </c>
      <c r="H180">
        <v>27.25</v>
      </c>
      <c r="I180">
        <v>26.73</v>
      </c>
      <c r="J180">
        <v>26.860001</v>
      </c>
      <c r="K180">
        <v>26.860001</v>
      </c>
      <c r="L180">
        <v>2768700</v>
      </c>
      <c r="M180" t="s">
        <v>26</v>
      </c>
      <c r="N180" t="s">
        <v>156</v>
      </c>
      <c r="O180" t="s">
        <v>160</v>
      </c>
      <c r="P180">
        <v>15</v>
      </c>
      <c r="Q180">
        <v>0.04</v>
      </c>
      <c r="R180">
        <v>48</v>
      </c>
      <c r="S180">
        <v>32232.001199999999</v>
      </c>
      <c r="T180" t="s">
        <v>26</v>
      </c>
      <c r="U180" t="s">
        <v>164</v>
      </c>
      <c r="V180" t="s">
        <v>214</v>
      </c>
      <c r="W180" t="s">
        <v>221</v>
      </c>
      <c r="X180" t="s">
        <v>256</v>
      </c>
      <c r="Z180">
        <v>1043604</v>
      </c>
      <c r="AA180">
        <v>1996</v>
      </c>
    </row>
    <row r="181" spans="1:27" x14ac:dyDescent="0.25">
      <c r="A181" s="1">
        <v>43626</v>
      </c>
      <c r="B181" t="s">
        <v>26</v>
      </c>
      <c r="C181" t="s">
        <v>75</v>
      </c>
      <c r="D181">
        <v>900</v>
      </c>
      <c r="E181">
        <v>7</v>
      </c>
      <c r="F181" t="s">
        <v>131</v>
      </c>
      <c r="G181">
        <v>26.860001</v>
      </c>
      <c r="H181">
        <v>26.98</v>
      </c>
      <c r="I181">
        <v>26.52</v>
      </c>
      <c r="J181">
        <v>26.860001</v>
      </c>
      <c r="K181">
        <v>26.860001</v>
      </c>
      <c r="L181">
        <v>2540500</v>
      </c>
      <c r="M181" t="s">
        <v>26</v>
      </c>
      <c r="N181" t="s">
        <v>147</v>
      </c>
      <c r="O181" t="s">
        <v>160</v>
      </c>
      <c r="P181">
        <v>15</v>
      </c>
      <c r="Q181">
        <v>0.04</v>
      </c>
      <c r="R181">
        <v>36</v>
      </c>
      <c r="S181">
        <v>24174.000899999999</v>
      </c>
      <c r="T181" t="s">
        <v>26</v>
      </c>
      <c r="U181" t="s">
        <v>164</v>
      </c>
      <c r="V181" t="s">
        <v>214</v>
      </c>
      <c r="W181" t="s">
        <v>221</v>
      </c>
      <c r="X181" t="s">
        <v>256</v>
      </c>
      <c r="Z181">
        <v>1043604</v>
      </c>
      <c r="AA181">
        <v>1996</v>
      </c>
    </row>
    <row r="182" spans="1:27" x14ac:dyDescent="0.25">
      <c r="A182" s="1">
        <v>43626</v>
      </c>
      <c r="B182" t="s">
        <v>26</v>
      </c>
      <c r="C182" t="s">
        <v>76</v>
      </c>
      <c r="D182">
        <v>1100</v>
      </c>
      <c r="E182">
        <v>15</v>
      </c>
      <c r="F182" t="s">
        <v>131</v>
      </c>
      <c r="G182">
        <v>26.860001</v>
      </c>
      <c r="H182">
        <v>26.98</v>
      </c>
      <c r="I182">
        <v>26.52</v>
      </c>
      <c r="J182">
        <v>26.860001</v>
      </c>
      <c r="K182">
        <v>26.860001</v>
      </c>
      <c r="L182">
        <v>2540500</v>
      </c>
      <c r="M182" t="s">
        <v>26</v>
      </c>
      <c r="N182" t="s">
        <v>149</v>
      </c>
      <c r="O182" t="s">
        <v>160</v>
      </c>
      <c r="P182">
        <v>15</v>
      </c>
      <c r="Q182">
        <v>0.04</v>
      </c>
      <c r="R182">
        <v>44</v>
      </c>
      <c r="S182">
        <v>29546.001100000001</v>
      </c>
      <c r="T182" t="s">
        <v>26</v>
      </c>
      <c r="U182" t="s">
        <v>164</v>
      </c>
      <c r="V182" t="s">
        <v>214</v>
      </c>
      <c r="W182" t="s">
        <v>221</v>
      </c>
      <c r="X182" t="s">
        <v>256</v>
      </c>
      <c r="Z182">
        <v>1043604</v>
      </c>
      <c r="AA182">
        <v>1996</v>
      </c>
    </row>
    <row r="183" spans="1:27" x14ac:dyDescent="0.25">
      <c r="A183" s="1">
        <v>43629</v>
      </c>
      <c r="B183" t="s">
        <v>26</v>
      </c>
      <c r="C183" t="s">
        <v>75</v>
      </c>
      <c r="D183">
        <v>100</v>
      </c>
      <c r="E183">
        <v>5</v>
      </c>
      <c r="F183" t="s">
        <v>82</v>
      </c>
      <c r="G183">
        <v>27</v>
      </c>
      <c r="H183">
        <v>27.23</v>
      </c>
      <c r="I183">
        <v>26.77</v>
      </c>
      <c r="J183">
        <v>26.91</v>
      </c>
      <c r="K183">
        <v>26.91</v>
      </c>
      <c r="L183">
        <v>2530600</v>
      </c>
      <c r="M183" t="s">
        <v>26</v>
      </c>
      <c r="N183" t="s">
        <v>152</v>
      </c>
      <c r="O183" t="s">
        <v>160</v>
      </c>
      <c r="P183">
        <v>15</v>
      </c>
      <c r="Q183">
        <v>0.04</v>
      </c>
      <c r="R183">
        <v>4</v>
      </c>
      <c r="S183">
        <v>2691</v>
      </c>
      <c r="T183" t="s">
        <v>26</v>
      </c>
      <c r="U183" t="s">
        <v>164</v>
      </c>
      <c r="V183" t="s">
        <v>214</v>
      </c>
      <c r="W183" t="s">
        <v>221</v>
      </c>
      <c r="X183" t="s">
        <v>256</v>
      </c>
      <c r="Z183">
        <v>1043604</v>
      </c>
      <c r="AA183">
        <v>1996</v>
      </c>
    </row>
    <row r="184" spans="1:27" x14ac:dyDescent="0.25">
      <c r="A184" s="1">
        <v>43557</v>
      </c>
      <c r="B184" t="s">
        <v>26</v>
      </c>
      <c r="C184" t="s">
        <v>76</v>
      </c>
      <c r="D184">
        <v>100</v>
      </c>
      <c r="E184">
        <v>5</v>
      </c>
      <c r="F184" t="s">
        <v>116</v>
      </c>
      <c r="G184">
        <v>27.25</v>
      </c>
      <c r="H184">
        <v>27.48</v>
      </c>
      <c r="I184">
        <v>27</v>
      </c>
      <c r="J184">
        <v>27.129999000000002</v>
      </c>
      <c r="K184">
        <v>26.925934000000002</v>
      </c>
      <c r="L184">
        <v>3234300</v>
      </c>
      <c r="M184" t="s">
        <v>26</v>
      </c>
      <c r="N184" t="s">
        <v>152</v>
      </c>
      <c r="O184" t="s">
        <v>160</v>
      </c>
      <c r="P184">
        <v>15</v>
      </c>
      <c r="Q184">
        <v>0.04</v>
      </c>
      <c r="R184">
        <v>4</v>
      </c>
      <c r="S184">
        <v>2692.5934000000002</v>
      </c>
      <c r="T184" t="s">
        <v>26</v>
      </c>
      <c r="U184" t="s">
        <v>164</v>
      </c>
      <c r="V184" t="s">
        <v>214</v>
      </c>
      <c r="W184" t="s">
        <v>221</v>
      </c>
      <c r="X184" t="s">
        <v>256</v>
      </c>
      <c r="Z184">
        <v>1043604</v>
      </c>
      <c r="AA184">
        <v>1996</v>
      </c>
    </row>
    <row r="185" spans="1:27" x14ac:dyDescent="0.25">
      <c r="A185" s="1">
        <v>43557</v>
      </c>
      <c r="B185" t="s">
        <v>26</v>
      </c>
      <c r="C185" t="s">
        <v>75</v>
      </c>
      <c r="D185">
        <v>1200</v>
      </c>
      <c r="E185">
        <v>19</v>
      </c>
      <c r="F185" t="s">
        <v>116</v>
      </c>
      <c r="G185">
        <v>27.25</v>
      </c>
      <c r="H185">
        <v>27.48</v>
      </c>
      <c r="I185">
        <v>27</v>
      </c>
      <c r="J185">
        <v>27.129999000000002</v>
      </c>
      <c r="K185">
        <v>26.925934000000002</v>
      </c>
      <c r="L185">
        <v>3234300</v>
      </c>
      <c r="M185" t="s">
        <v>26</v>
      </c>
      <c r="N185" t="s">
        <v>140</v>
      </c>
      <c r="O185" t="s">
        <v>160</v>
      </c>
      <c r="P185">
        <v>15</v>
      </c>
      <c r="Q185">
        <v>0.04</v>
      </c>
      <c r="R185">
        <v>48</v>
      </c>
      <c r="S185">
        <v>32311.120800000001</v>
      </c>
      <c r="T185" t="s">
        <v>26</v>
      </c>
      <c r="U185" t="s">
        <v>164</v>
      </c>
      <c r="V185" t="s">
        <v>214</v>
      </c>
      <c r="W185" t="s">
        <v>221</v>
      </c>
      <c r="X185" t="s">
        <v>256</v>
      </c>
      <c r="Z185">
        <v>1043604</v>
      </c>
      <c r="AA185">
        <v>1996</v>
      </c>
    </row>
    <row r="186" spans="1:27" x14ac:dyDescent="0.25">
      <c r="A186" s="1">
        <v>43627</v>
      </c>
      <c r="B186" t="s">
        <v>26</v>
      </c>
      <c r="C186" t="s">
        <v>75</v>
      </c>
      <c r="D186">
        <v>900</v>
      </c>
      <c r="E186">
        <v>11</v>
      </c>
      <c r="F186" t="s">
        <v>86</v>
      </c>
      <c r="G186">
        <v>27.049999</v>
      </c>
      <c r="H186">
        <v>27.09</v>
      </c>
      <c r="I186">
        <v>26.68</v>
      </c>
      <c r="J186">
        <v>26.93</v>
      </c>
      <c r="K186">
        <v>26.93</v>
      </c>
      <c r="L186">
        <v>2485500</v>
      </c>
      <c r="M186" t="s">
        <v>26</v>
      </c>
      <c r="N186" t="s">
        <v>141</v>
      </c>
      <c r="O186" t="s">
        <v>160</v>
      </c>
      <c r="P186">
        <v>15</v>
      </c>
      <c r="Q186">
        <v>0.04</v>
      </c>
      <c r="R186">
        <v>36</v>
      </c>
      <c r="S186">
        <v>24237</v>
      </c>
      <c r="T186" t="s">
        <v>26</v>
      </c>
      <c r="U186" t="s">
        <v>164</v>
      </c>
      <c r="V186" t="s">
        <v>214</v>
      </c>
      <c r="W186" t="s">
        <v>221</v>
      </c>
      <c r="X186" t="s">
        <v>256</v>
      </c>
      <c r="Z186">
        <v>1043604</v>
      </c>
      <c r="AA186">
        <v>1996</v>
      </c>
    </row>
    <row r="187" spans="1:27" x14ac:dyDescent="0.25">
      <c r="A187" s="1">
        <v>43627</v>
      </c>
      <c r="B187" t="s">
        <v>26</v>
      </c>
      <c r="C187" t="s">
        <v>75</v>
      </c>
      <c r="D187">
        <v>2100</v>
      </c>
      <c r="E187">
        <v>14</v>
      </c>
      <c r="F187" t="s">
        <v>86</v>
      </c>
      <c r="G187">
        <v>27.049999</v>
      </c>
      <c r="H187">
        <v>27.09</v>
      </c>
      <c r="I187">
        <v>26.68</v>
      </c>
      <c r="J187">
        <v>26.93</v>
      </c>
      <c r="K187">
        <v>26.93</v>
      </c>
      <c r="L187">
        <v>2485500</v>
      </c>
      <c r="M187" t="s">
        <v>26</v>
      </c>
      <c r="N187" t="s">
        <v>156</v>
      </c>
      <c r="O187" t="s">
        <v>160</v>
      </c>
      <c r="P187">
        <v>15</v>
      </c>
      <c r="Q187">
        <v>0.04</v>
      </c>
      <c r="R187">
        <v>84</v>
      </c>
      <c r="S187">
        <v>56553</v>
      </c>
      <c r="T187" t="s">
        <v>26</v>
      </c>
      <c r="U187" t="s">
        <v>164</v>
      </c>
      <c r="V187" t="s">
        <v>214</v>
      </c>
      <c r="W187" t="s">
        <v>221</v>
      </c>
      <c r="X187" t="s">
        <v>256</v>
      </c>
      <c r="Z187">
        <v>1043604</v>
      </c>
      <c r="AA187">
        <v>1996</v>
      </c>
    </row>
    <row r="188" spans="1:27" x14ac:dyDescent="0.25">
      <c r="A188" s="1">
        <v>43627</v>
      </c>
      <c r="B188" t="s">
        <v>26</v>
      </c>
      <c r="C188" t="s">
        <v>75</v>
      </c>
      <c r="D188">
        <v>100</v>
      </c>
      <c r="E188">
        <v>3</v>
      </c>
      <c r="F188" t="s">
        <v>86</v>
      </c>
      <c r="G188">
        <v>27.049999</v>
      </c>
      <c r="H188">
        <v>27.09</v>
      </c>
      <c r="I188">
        <v>26.68</v>
      </c>
      <c r="J188">
        <v>26.93</v>
      </c>
      <c r="K188">
        <v>26.93</v>
      </c>
      <c r="L188">
        <v>2485500</v>
      </c>
      <c r="M188" t="s">
        <v>26</v>
      </c>
      <c r="N188" t="s">
        <v>143</v>
      </c>
      <c r="O188" t="s">
        <v>160</v>
      </c>
      <c r="P188">
        <v>15</v>
      </c>
      <c r="Q188">
        <v>0.04</v>
      </c>
      <c r="R188">
        <v>4</v>
      </c>
      <c r="S188">
        <v>2693</v>
      </c>
      <c r="T188" t="s">
        <v>26</v>
      </c>
      <c r="U188" t="s">
        <v>164</v>
      </c>
      <c r="V188" t="s">
        <v>214</v>
      </c>
      <c r="W188" t="s">
        <v>221</v>
      </c>
      <c r="X188" t="s">
        <v>256</v>
      </c>
      <c r="Z188">
        <v>1043604</v>
      </c>
      <c r="AA188">
        <v>1996</v>
      </c>
    </row>
    <row r="189" spans="1:27" x14ac:dyDescent="0.25">
      <c r="A189" s="1">
        <v>43627</v>
      </c>
      <c r="B189" t="s">
        <v>26</v>
      </c>
      <c r="C189" t="s">
        <v>75</v>
      </c>
      <c r="D189">
        <v>300</v>
      </c>
      <c r="E189">
        <v>2</v>
      </c>
      <c r="F189" t="s">
        <v>86</v>
      </c>
      <c r="G189">
        <v>27.049999</v>
      </c>
      <c r="H189">
        <v>27.09</v>
      </c>
      <c r="I189">
        <v>26.68</v>
      </c>
      <c r="J189">
        <v>26.93</v>
      </c>
      <c r="K189">
        <v>26.93</v>
      </c>
      <c r="L189">
        <v>2485500</v>
      </c>
      <c r="M189" t="s">
        <v>26</v>
      </c>
      <c r="N189" t="s">
        <v>150</v>
      </c>
      <c r="O189" t="s">
        <v>160</v>
      </c>
      <c r="P189">
        <v>15</v>
      </c>
      <c r="Q189">
        <v>0.04</v>
      </c>
      <c r="R189">
        <v>12</v>
      </c>
      <c r="S189">
        <v>8079</v>
      </c>
      <c r="T189" t="s">
        <v>26</v>
      </c>
      <c r="U189" t="s">
        <v>164</v>
      </c>
      <c r="V189" t="s">
        <v>214</v>
      </c>
      <c r="W189" t="s">
        <v>221</v>
      </c>
      <c r="X189" t="s">
        <v>256</v>
      </c>
      <c r="Z189">
        <v>1043604</v>
      </c>
      <c r="AA189">
        <v>1996</v>
      </c>
    </row>
    <row r="190" spans="1:27" x14ac:dyDescent="0.25">
      <c r="A190" s="1">
        <v>43627</v>
      </c>
      <c r="B190" t="s">
        <v>26</v>
      </c>
      <c r="C190" t="s">
        <v>76</v>
      </c>
      <c r="D190">
        <v>900</v>
      </c>
      <c r="E190">
        <v>13</v>
      </c>
      <c r="F190" t="s">
        <v>86</v>
      </c>
      <c r="G190">
        <v>27.049999</v>
      </c>
      <c r="H190">
        <v>27.09</v>
      </c>
      <c r="I190">
        <v>26.68</v>
      </c>
      <c r="J190">
        <v>26.93</v>
      </c>
      <c r="K190">
        <v>26.93</v>
      </c>
      <c r="L190">
        <v>2485500</v>
      </c>
      <c r="M190" t="s">
        <v>26</v>
      </c>
      <c r="N190" t="s">
        <v>153</v>
      </c>
      <c r="O190" t="s">
        <v>160</v>
      </c>
      <c r="P190">
        <v>15</v>
      </c>
      <c r="Q190">
        <v>0.04</v>
      </c>
      <c r="R190">
        <v>36</v>
      </c>
      <c r="S190">
        <v>24237</v>
      </c>
      <c r="T190" t="s">
        <v>26</v>
      </c>
      <c r="U190" t="s">
        <v>164</v>
      </c>
      <c r="V190" t="s">
        <v>214</v>
      </c>
      <c r="W190" t="s">
        <v>221</v>
      </c>
      <c r="X190" t="s">
        <v>256</v>
      </c>
      <c r="Z190">
        <v>1043604</v>
      </c>
      <c r="AA190">
        <v>1996</v>
      </c>
    </row>
    <row r="191" spans="1:27" x14ac:dyDescent="0.25">
      <c r="A191" s="1">
        <v>43636</v>
      </c>
      <c r="B191" t="s">
        <v>26</v>
      </c>
      <c r="C191" t="s">
        <v>76</v>
      </c>
      <c r="D191">
        <v>1600</v>
      </c>
      <c r="E191">
        <v>14</v>
      </c>
      <c r="F191" t="s">
        <v>94</v>
      </c>
      <c r="G191">
        <v>27.24</v>
      </c>
      <c r="H191">
        <v>27.24</v>
      </c>
      <c r="I191">
        <v>26.629999000000002</v>
      </c>
      <c r="J191">
        <v>26.940000999999999</v>
      </c>
      <c r="K191">
        <v>26.940000999999999</v>
      </c>
      <c r="L191">
        <v>3102100</v>
      </c>
      <c r="M191" t="s">
        <v>26</v>
      </c>
      <c r="N191" t="s">
        <v>156</v>
      </c>
      <c r="O191" t="s">
        <v>160</v>
      </c>
      <c r="P191">
        <v>15</v>
      </c>
      <c r="Q191">
        <v>0.04</v>
      </c>
      <c r="R191">
        <v>64</v>
      </c>
      <c r="S191">
        <v>43104.001600000003</v>
      </c>
      <c r="T191" t="s">
        <v>26</v>
      </c>
      <c r="U191" t="s">
        <v>164</v>
      </c>
      <c r="V191" t="s">
        <v>214</v>
      </c>
      <c r="W191" t="s">
        <v>221</v>
      </c>
      <c r="X191" t="s">
        <v>256</v>
      </c>
      <c r="Z191">
        <v>1043604</v>
      </c>
      <c r="AA191">
        <v>1996</v>
      </c>
    </row>
    <row r="192" spans="1:27" x14ac:dyDescent="0.25">
      <c r="A192" s="1">
        <v>43628</v>
      </c>
      <c r="B192" t="s">
        <v>26</v>
      </c>
      <c r="C192" t="s">
        <v>76</v>
      </c>
      <c r="D192">
        <v>400</v>
      </c>
      <c r="E192">
        <v>6</v>
      </c>
      <c r="F192" t="s">
        <v>79</v>
      </c>
      <c r="G192">
        <v>27.370000999999998</v>
      </c>
      <c r="H192">
        <v>27.370000999999998</v>
      </c>
      <c r="I192">
        <v>26.889999</v>
      </c>
      <c r="J192">
        <v>26.950001</v>
      </c>
      <c r="K192">
        <v>26.950001</v>
      </c>
      <c r="L192">
        <v>2776000</v>
      </c>
      <c r="M192" t="s">
        <v>26</v>
      </c>
      <c r="N192" t="s">
        <v>145</v>
      </c>
      <c r="O192" t="s">
        <v>160</v>
      </c>
      <c r="P192">
        <v>15</v>
      </c>
      <c r="Q192">
        <v>0.04</v>
      </c>
      <c r="R192">
        <v>16</v>
      </c>
      <c r="S192">
        <v>10780.000400000001</v>
      </c>
      <c r="T192" t="s">
        <v>26</v>
      </c>
      <c r="U192" t="s">
        <v>164</v>
      </c>
      <c r="V192" t="s">
        <v>214</v>
      </c>
      <c r="W192" t="s">
        <v>221</v>
      </c>
      <c r="X192" t="s">
        <v>256</v>
      </c>
      <c r="Z192">
        <v>1043604</v>
      </c>
      <c r="AA192">
        <v>1996</v>
      </c>
    </row>
    <row r="193" spans="1:27" x14ac:dyDescent="0.25">
      <c r="A193" s="1">
        <v>43628</v>
      </c>
      <c r="B193" t="s">
        <v>26</v>
      </c>
      <c r="C193" t="s">
        <v>75</v>
      </c>
      <c r="D193">
        <v>1000</v>
      </c>
      <c r="E193">
        <v>10</v>
      </c>
      <c r="F193" t="s">
        <v>79</v>
      </c>
      <c r="G193">
        <v>27.370000999999998</v>
      </c>
      <c r="H193">
        <v>27.370000999999998</v>
      </c>
      <c r="I193">
        <v>26.889999</v>
      </c>
      <c r="J193">
        <v>26.950001</v>
      </c>
      <c r="K193">
        <v>26.950001</v>
      </c>
      <c r="L193">
        <v>2776000</v>
      </c>
      <c r="M193" t="s">
        <v>26</v>
      </c>
      <c r="N193" t="s">
        <v>142</v>
      </c>
      <c r="O193" t="s">
        <v>160</v>
      </c>
      <c r="P193">
        <v>15</v>
      </c>
      <c r="Q193">
        <v>0.04</v>
      </c>
      <c r="R193">
        <v>40</v>
      </c>
      <c r="S193">
        <v>26950.001</v>
      </c>
      <c r="T193" t="s">
        <v>26</v>
      </c>
      <c r="U193" t="s">
        <v>164</v>
      </c>
      <c r="V193" t="s">
        <v>214</v>
      </c>
      <c r="W193" t="s">
        <v>221</v>
      </c>
      <c r="X193" t="s">
        <v>256</v>
      </c>
      <c r="Z193">
        <v>1043604</v>
      </c>
      <c r="AA193">
        <v>1996</v>
      </c>
    </row>
    <row r="194" spans="1:27" x14ac:dyDescent="0.25">
      <c r="A194" s="1">
        <v>43564</v>
      </c>
      <c r="B194" t="s">
        <v>26</v>
      </c>
      <c r="C194" t="s">
        <v>75</v>
      </c>
      <c r="D194">
        <v>1000</v>
      </c>
      <c r="E194">
        <v>12</v>
      </c>
      <c r="F194" t="s">
        <v>133</v>
      </c>
      <c r="G194">
        <v>27.120000999999998</v>
      </c>
      <c r="H194">
        <v>27.24</v>
      </c>
      <c r="I194">
        <v>26.889999</v>
      </c>
      <c r="J194">
        <v>27.190000999999999</v>
      </c>
      <c r="K194">
        <v>26.985485000000001</v>
      </c>
      <c r="L194">
        <v>2641200</v>
      </c>
      <c r="M194" t="s">
        <v>26</v>
      </c>
      <c r="N194" t="s">
        <v>151</v>
      </c>
      <c r="O194" t="s">
        <v>160</v>
      </c>
      <c r="P194">
        <v>15</v>
      </c>
      <c r="Q194">
        <v>0.04</v>
      </c>
      <c r="R194">
        <v>40</v>
      </c>
      <c r="S194">
        <v>26985.485000000001</v>
      </c>
      <c r="T194" t="s">
        <v>26</v>
      </c>
      <c r="U194" t="s">
        <v>164</v>
      </c>
      <c r="V194" t="s">
        <v>214</v>
      </c>
      <c r="W194" t="s">
        <v>221</v>
      </c>
      <c r="X194" t="s">
        <v>256</v>
      </c>
      <c r="Z194">
        <v>1043604</v>
      </c>
      <c r="AA194">
        <v>1996</v>
      </c>
    </row>
    <row r="195" spans="1:27" x14ac:dyDescent="0.25">
      <c r="A195" s="1">
        <v>43564</v>
      </c>
      <c r="B195" t="s">
        <v>26</v>
      </c>
      <c r="C195" t="s">
        <v>75</v>
      </c>
      <c r="D195">
        <v>1000</v>
      </c>
      <c r="E195">
        <v>11</v>
      </c>
      <c r="F195" t="s">
        <v>133</v>
      </c>
      <c r="G195">
        <v>27.120000999999998</v>
      </c>
      <c r="H195">
        <v>27.24</v>
      </c>
      <c r="I195">
        <v>26.889999</v>
      </c>
      <c r="J195">
        <v>27.190000999999999</v>
      </c>
      <c r="K195">
        <v>26.985485000000001</v>
      </c>
      <c r="L195">
        <v>2641200</v>
      </c>
      <c r="M195" t="s">
        <v>26</v>
      </c>
      <c r="N195" t="s">
        <v>141</v>
      </c>
      <c r="O195" t="s">
        <v>160</v>
      </c>
      <c r="P195">
        <v>15</v>
      </c>
      <c r="Q195">
        <v>0.04</v>
      </c>
      <c r="R195">
        <v>40</v>
      </c>
      <c r="S195">
        <v>26985.485000000001</v>
      </c>
      <c r="T195" t="s">
        <v>26</v>
      </c>
      <c r="U195" t="s">
        <v>164</v>
      </c>
      <c r="V195" t="s">
        <v>214</v>
      </c>
      <c r="W195" t="s">
        <v>221</v>
      </c>
      <c r="X195" t="s">
        <v>256</v>
      </c>
      <c r="Z195">
        <v>1043604</v>
      </c>
      <c r="AA195">
        <v>1996</v>
      </c>
    </row>
    <row r="196" spans="1:27" x14ac:dyDescent="0.25">
      <c r="A196" s="1">
        <v>43564</v>
      </c>
      <c r="B196" t="s">
        <v>26</v>
      </c>
      <c r="C196" t="s">
        <v>75</v>
      </c>
      <c r="D196">
        <v>1700</v>
      </c>
      <c r="E196">
        <v>20</v>
      </c>
      <c r="F196" t="s">
        <v>133</v>
      </c>
      <c r="G196">
        <v>27.120000999999998</v>
      </c>
      <c r="H196">
        <v>27.24</v>
      </c>
      <c r="I196">
        <v>26.889999</v>
      </c>
      <c r="J196">
        <v>27.190000999999999</v>
      </c>
      <c r="K196">
        <v>26.985485000000001</v>
      </c>
      <c r="L196">
        <v>2641200</v>
      </c>
      <c r="M196" t="s">
        <v>26</v>
      </c>
      <c r="N196" t="s">
        <v>155</v>
      </c>
      <c r="O196" t="s">
        <v>160</v>
      </c>
      <c r="P196">
        <v>15</v>
      </c>
      <c r="Q196">
        <v>0.04</v>
      </c>
      <c r="R196">
        <v>68</v>
      </c>
      <c r="S196">
        <v>45875.324500000002</v>
      </c>
      <c r="T196" t="s">
        <v>26</v>
      </c>
      <c r="U196" t="s">
        <v>164</v>
      </c>
      <c r="V196" t="s">
        <v>214</v>
      </c>
      <c r="W196" t="s">
        <v>221</v>
      </c>
      <c r="X196" t="s">
        <v>256</v>
      </c>
      <c r="Z196">
        <v>1043604</v>
      </c>
      <c r="AA196">
        <v>1996</v>
      </c>
    </row>
    <row r="197" spans="1:27" x14ac:dyDescent="0.25">
      <c r="A197" s="1">
        <v>43556</v>
      </c>
      <c r="B197" t="s">
        <v>26</v>
      </c>
      <c r="C197" t="s">
        <v>75</v>
      </c>
      <c r="D197">
        <v>900</v>
      </c>
      <c r="E197">
        <v>9</v>
      </c>
      <c r="F197" t="s">
        <v>117</v>
      </c>
      <c r="G197">
        <v>26.82</v>
      </c>
      <c r="H197">
        <v>27.24</v>
      </c>
      <c r="I197">
        <v>26.76</v>
      </c>
      <c r="J197">
        <v>27.200001</v>
      </c>
      <c r="K197">
        <v>26.995408999999999</v>
      </c>
      <c r="L197">
        <v>4279900</v>
      </c>
      <c r="M197" t="s">
        <v>26</v>
      </c>
      <c r="N197" t="s">
        <v>146</v>
      </c>
      <c r="O197" t="s">
        <v>160</v>
      </c>
      <c r="P197">
        <v>15</v>
      </c>
      <c r="Q197">
        <v>0.04</v>
      </c>
      <c r="R197">
        <v>36</v>
      </c>
      <c r="S197">
        <v>24295.8681</v>
      </c>
      <c r="T197" t="s">
        <v>26</v>
      </c>
      <c r="U197" t="s">
        <v>164</v>
      </c>
      <c r="V197" t="s">
        <v>214</v>
      </c>
      <c r="W197" t="s">
        <v>221</v>
      </c>
      <c r="X197" t="s">
        <v>256</v>
      </c>
      <c r="Z197">
        <v>1043604</v>
      </c>
      <c r="AA197">
        <v>1996</v>
      </c>
    </row>
    <row r="198" spans="1:27" x14ac:dyDescent="0.25">
      <c r="A198" s="1">
        <v>43556</v>
      </c>
      <c r="B198" t="s">
        <v>26</v>
      </c>
      <c r="C198" t="s">
        <v>76</v>
      </c>
      <c r="D198">
        <v>200</v>
      </c>
      <c r="E198">
        <v>4</v>
      </c>
      <c r="F198" t="s">
        <v>117</v>
      </c>
      <c r="G198">
        <v>26.82</v>
      </c>
      <c r="H198">
        <v>27.24</v>
      </c>
      <c r="I198">
        <v>26.76</v>
      </c>
      <c r="J198">
        <v>27.200001</v>
      </c>
      <c r="K198">
        <v>26.995408999999999</v>
      </c>
      <c r="L198">
        <v>4279900</v>
      </c>
      <c r="M198" t="s">
        <v>26</v>
      </c>
      <c r="N198" t="s">
        <v>154</v>
      </c>
      <c r="O198" t="s">
        <v>160</v>
      </c>
      <c r="P198">
        <v>15</v>
      </c>
      <c r="Q198">
        <v>0.04</v>
      </c>
      <c r="R198">
        <v>8</v>
      </c>
      <c r="S198">
        <v>5399.0817999999999</v>
      </c>
      <c r="T198" t="s">
        <v>26</v>
      </c>
      <c r="U198" t="s">
        <v>164</v>
      </c>
      <c r="V198" t="s">
        <v>214</v>
      </c>
      <c r="W198" t="s">
        <v>221</v>
      </c>
      <c r="X198" t="s">
        <v>256</v>
      </c>
      <c r="Z198">
        <v>1043604</v>
      </c>
      <c r="AA198">
        <v>1996</v>
      </c>
    </row>
    <row r="199" spans="1:27" x14ac:dyDescent="0.25">
      <c r="A199" s="1">
        <v>43556</v>
      </c>
      <c r="B199" t="s">
        <v>26</v>
      </c>
      <c r="C199" t="s">
        <v>76</v>
      </c>
      <c r="D199">
        <v>300</v>
      </c>
      <c r="E199">
        <v>5</v>
      </c>
      <c r="F199" t="s">
        <v>117</v>
      </c>
      <c r="G199">
        <v>26.82</v>
      </c>
      <c r="H199">
        <v>27.24</v>
      </c>
      <c r="I199">
        <v>26.76</v>
      </c>
      <c r="J199">
        <v>27.200001</v>
      </c>
      <c r="K199">
        <v>26.995408999999999</v>
      </c>
      <c r="L199">
        <v>4279900</v>
      </c>
      <c r="M199" t="s">
        <v>26</v>
      </c>
      <c r="N199" t="s">
        <v>152</v>
      </c>
      <c r="O199" t="s">
        <v>160</v>
      </c>
      <c r="P199">
        <v>15</v>
      </c>
      <c r="Q199">
        <v>0.04</v>
      </c>
      <c r="R199">
        <v>12</v>
      </c>
      <c r="S199">
        <v>8098.6226999999999</v>
      </c>
      <c r="T199" t="s">
        <v>26</v>
      </c>
      <c r="U199" t="s">
        <v>164</v>
      </c>
      <c r="V199" t="s">
        <v>214</v>
      </c>
      <c r="W199" t="s">
        <v>221</v>
      </c>
      <c r="X199" t="s">
        <v>256</v>
      </c>
      <c r="Z199">
        <v>1043604</v>
      </c>
      <c r="AA199">
        <v>1996</v>
      </c>
    </row>
    <row r="200" spans="1:27" x14ac:dyDescent="0.25">
      <c r="A200" s="1">
        <v>43556</v>
      </c>
      <c r="B200" t="s">
        <v>26</v>
      </c>
      <c r="C200" t="s">
        <v>76</v>
      </c>
      <c r="D200">
        <v>1400</v>
      </c>
      <c r="E200">
        <v>15</v>
      </c>
      <c r="F200" t="s">
        <v>117</v>
      </c>
      <c r="G200">
        <v>26.82</v>
      </c>
      <c r="H200">
        <v>27.24</v>
      </c>
      <c r="I200">
        <v>26.76</v>
      </c>
      <c r="J200">
        <v>27.200001</v>
      </c>
      <c r="K200">
        <v>26.995408999999999</v>
      </c>
      <c r="L200">
        <v>4279900</v>
      </c>
      <c r="M200" t="s">
        <v>26</v>
      </c>
      <c r="N200" t="s">
        <v>149</v>
      </c>
      <c r="O200" t="s">
        <v>160</v>
      </c>
      <c r="P200">
        <v>15</v>
      </c>
      <c r="Q200">
        <v>0.04</v>
      </c>
      <c r="R200">
        <v>56</v>
      </c>
      <c r="S200">
        <v>37793.5726</v>
      </c>
      <c r="T200" t="s">
        <v>26</v>
      </c>
      <c r="U200" t="s">
        <v>164</v>
      </c>
      <c r="V200" t="s">
        <v>214</v>
      </c>
      <c r="W200" t="s">
        <v>221</v>
      </c>
      <c r="X200" t="s">
        <v>256</v>
      </c>
      <c r="Z200">
        <v>1043604</v>
      </c>
      <c r="AA200">
        <v>1996</v>
      </c>
    </row>
    <row r="201" spans="1:27" x14ac:dyDescent="0.25">
      <c r="A201" s="1">
        <v>43556</v>
      </c>
      <c r="B201" t="s">
        <v>26</v>
      </c>
      <c r="C201" t="s">
        <v>76</v>
      </c>
      <c r="D201">
        <v>400</v>
      </c>
      <c r="E201">
        <v>12</v>
      </c>
      <c r="F201" t="s">
        <v>117</v>
      </c>
      <c r="G201">
        <v>26.82</v>
      </c>
      <c r="H201">
        <v>27.24</v>
      </c>
      <c r="I201">
        <v>26.76</v>
      </c>
      <c r="J201">
        <v>27.200001</v>
      </c>
      <c r="K201">
        <v>26.995408999999999</v>
      </c>
      <c r="L201">
        <v>4279900</v>
      </c>
      <c r="M201" t="s">
        <v>26</v>
      </c>
      <c r="N201" t="s">
        <v>151</v>
      </c>
      <c r="O201" t="s">
        <v>160</v>
      </c>
      <c r="P201">
        <v>15</v>
      </c>
      <c r="Q201">
        <v>0.04</v>
      </c>
      <c r="R201">
        <v>16</v>
      </c>
      <c r="S201">
        <v>10798.1636</v>
      </c>
      <c r="T201" t="s">
        <v>26</v>
      </c>
      <c r="U201" t="s">
        <v>164</v>
      </c>
      <c r="V201" t="s">
        <v>214</v>
      </c>
      <c r="W201" t="s">
        <v>221</v>
      </c>
      <c r="X201" t="s">
        <v>256</v>
      </c>
      <c r="Z201">
        <v>1043604</v>
      </c>
      <c r="AA201">
        <v>1996</v>
      </c>
    </row>
    <row r="202" spans="1:27" x14ac:dyDescent="0.25">
      <c r="A202" s="1">
        <v>43556</v>
      </c>
      <c r="B202" t="s">
        <v>26</v>
      </c>
      <c r="C202" t="s">
        <v>75</v>
      </c>
      <c r="D202">
        <v>1600</v>
      </c>
      <c r="E202">
        <v>11</v>
      </c>
      <c r="F202" t="s">
        <v>117</v>
      </c>
      <c r="G202">
        <v>26.82</v>
      </c>
      <c r="H202">
        <v>27.24</v>
      </c>
      <c r="I202">
        <v>26.76</v>
      </c>
      <c r="J202">
        <v>27.200001</v>
      </c>
      <c r="K202">
        <v>26.995408999999999</v>
      </c>
      <c r="L202">
        <v>4279900</v>
      </c>
      <c r="M202" t="s">
        <v>26</v>
      </c>
      <c r="N202" t="s">
        <v>141</v>
      </c>
      <c r="O202" t="s">
        <v>160</v>
      </c>
      <c r="P202">
        <v>15</v>
      </c>
      <c r="Q202">
        <v>0.04</v>
      </c>
      <c r="R202">
        <v>64</v>
      </c>
      <c r="S202">
        <v>43192.654399999999</v>
      </c>
      <c r="T202" t="s">
        <v>26</v>
      </c>
      <c r="U202" t="s">
        <v>164</v>
      </c>
      <c r="V202" t="s">
        <v>214</v>
      </c>
      <c r="W202" t="s">
        <v>221</v>
      </c>
      <c r="X202" t="s">
        <v>256</v>
      </c>
      <c r="Z202">
        <v>1043604</v>
      </c>
      <c r="AA202">
        <v>1996</v>
      </c>
    </row>
    <row r="203" spans="1:27" x14ac:dyDescent="0.25">
      <c r="A203" s="1">
        <v>43556</v>
      </c>
      <c r="B203" t="s">
        <v>26</v>
      </c>
      <c r="C203" t="s">
        <v>75</v>
      </c>
      <c r="D203">
        <v>500</v>
      </c>
      <c r="E203">
        <v>8</v>
      </c>
      <c r="F203" t="s">
        <v>117</v>
      </c>
      <c r="G203">
        <v>26.82</v>
      </c>
      <c r="H203">
        <v>27.24</v>
      </c>
      <c r="I203">
        <v>26.76</v>
      </c>
      <c r="J203">
        <v>27.200001</v>
      </c>
      <c r="K203">
        <v>26.995408999999999</v>
      </c>
      <c r="L203">
        <v>4279900</v>
      </c>
      <c r="M203" t="s">
        <v>26</v>
      </c>
      <c r="N203" t="s">
        <v>144</v>
      </c>
      <c r="O203" t="s">
        <v>160</v>
      </c>
      <c r="P203">
        <v>15</v>
      </c>
      <c r="Q203">
        <v>0.04</v>
      </c>
      <c r="R203">
        <v>20</v>
      </c>
      <c r="S203">
        <v>13497.7045</v>
      </c>
      <c r="T203" t="s">
        <v>26</v>
      </c>
      <c r="U203" t="s">
        <v>164</v>
      </c>
      <c r="V203" t="s">
        <v>214</v>
      </c>
      <c r="W203" t="s">
        <v>221</v>
      </c>
      <c r="X203" t="s">
        <v>256</v>
      </c>
      <c r="Z203">
        <v>1043604</v>
      </c>
      <c r="AA203">
        <v>1996</v>
      </c>
    </row>
    <row r="204" spans="1:27" x14ac:dyDescent="0.25">
      <c r="A204" s="1">
        <v>43556</v>
      </c>
      <c r="B204" t="s">
        <v>26</v>
      </c>
      <c r="C204" t="s">
        <v>75</v>
      </c>
      <c r="D204">
        <v>1300</v>
      </c>
      <c r="E204">
        <v>14</v>
      </c>
      <c r="F204" t="s">
        <v>117</v>
      </c>
      <c r="G204">
        <v>26.82</v>
      </c>
      <c r="H204">
        <v>27.24</v>
      </c>
      <c r="I204">
        <v>26.76</v>
      </c>
      <c r="J204">
        <v>27.200001</v>
      </c>
      <c r="K204">
        <v>26.995408999999999</v>
      </c>
      <c r="L204">
        <v>4279900</v>
      </c>
      <c r="M204" t="s">
        <v>26</v>
      </c>
      <c r="N204" t="s">
        <v>156</v>
      </c>
      <c r="O204" t="s">
        <v>160</v>
      </c>
      <c r="P204">
        <v>15</v>
      </c>
      <c r="Q204">
        <v>0.04</v>
      </c>
      <c r="R204">
        <v>52</v>
      </c>
      <c r="S204">
        <v>35094.0317</v>
      </c>
      <c r="T204" t="s">
        <v>26</v>
      </c>
      <c r="U204" t="s">
        <v>164</v>
      </c>
      <c r="V204" t="s">
        <v>214</v>
      </c>
      <c r="W204" t="s">
        <v>221</v>
      </c>
      <c r="X204" t="s">
        <v>256</v>
      </c>
      <c r="Z204">
        <v>1043604</v>
      </c>
      <c r="AA204">
        <v>1996</v>
      </c>
    </row>
    <row r="205" spans="1:27" x14ac:dyDescent="0.25">
      <c r="A205" s="1">
        <v>43591</v>
      </c>
      <c r="B205" t="s">
        <v>26</v>
      </c>
      <c r="C205" t="s">
        <v>76</v>
      </c>
      <c r="D205">
        <v>3100</v>
      </c>
      <c r="E205">
        <v>16</v>
      </c>
      <c r="F205" t="s">
        <v>134</v>
      </c>
      <c r="G205">
        <v>27.1</v>
      </c>
      <c r="H205">
        <v>27.299999</v>
      </c>
      <c r="I205">
        <v>26.91</v>
      </c>
      <c r="J205">
        <v>27.23</v>
      </c>
      <c r="K205">
        <v>27.025182999999998</v>
      </c>
      <c r="L205">
        <v>2417000</v>
      </c>
      <c r="M205" t="s">
        <v>26</v>
      </c>
      <c r="N205" t="s">
        <v>148</v>
      </c>
      <c r="O205" t="s">
        <v>160</v>
      </c>
      <c r="P205">
        <v>15</v>
      </c>
      <c r="Q205">
        <v>0.04</v>
      </c>
      <c r="R205">
        <v>124</v>
      </c>
      <c r="S205">
        <v>83778.067299999995</v>
      </c>
      <c r="T205" t="s">
        <v>26</v>
      </c>
      <c r="U205" t="s">
        <v>164</v>
      </c>
      <c r="V205" t="s">
        <v>214</v>
      </c>
      <c r="W205" t="s">
        <v>221</v>
      </c>
      <c r="X205" t="s">
        <v>256</v>
      </c>
      <c r="Z205">
        <v>1043604</v>
      </c>
      <c r="AA205">
        <v>1996</v>
      </c>
    </row>
    <row r="206" spans="1:27" x14ac:dyDescent="0.25">
      <c r="A206" s="1">
        <v>43591</v>
      </c>
      <c r="B206" t="s">
        <v>26</v>
      </c>
      <c r="C206" t="s">
        <v>76</v>
      </c>
      <c r="D206">
        <v>1300</v>
      </c>
      <c r="E206">
        <v>12</v>
      </c>
      <c r="F206" t="s">
        <v>134</v>
      </c>
      <c r="G206">
        <v>27.1</v>
      </c>
      <c r="H206">
        <v>27.299999</v>
      </c>
      <c r="I206">
        <v>26.91</v>
      </c>
      <c r="J206">
        <v>27.23</v>
      </c>
      <c r="K206">
        <v>27.025182999999998</v>
      </c>
      <c r="L206">
        <v>2417000</v>
      </c>
      <c r="M206" t="s">
        <v>26</v>
      </c>
      <c r="N206" t="s">
        <v>151</v>
      </c>
      <c r="O206" t="s">
        <v>160</v>
      </c>
      <c r="P206">
        <v>15</v>
      </c>
      <c r="Q206">
        <v>0.04</v>
      </c>
      <c r="R206">
        <v>52</v>
      </c>
      <c r="S206">
        <v>35132.7379</v>
      </c>
      <c r="T206" t="s">
        <v>26</v>
      </c>
      <c r="U206" t="s">
        <v>164</v>
      </c>
      <c r="V206" t="s">
        <v>214</v>
      </c>
      <c r="W206" t="s">
        <v>221</v>
      </c>
      <c r="X206" t="s">
        <v>256</v>
      </c>
      <c r="Z206">
        <v>1043604</v>
      </c>
      <c r="AA206">
        <v>1996</v>
      </c>
    </row>
    <row r="207" spans="1:27" x14ac:dyDescent="0.25">
      <c r="A207" s="1">
        <v>43558</v>
      </c>
      <c r="B207" t="s">
        <v>26</v>
      </c>
      <c r="C207" t="s">
        <v>76</v>
      </c>
      <c r="D207">
        <v>1000</v>
      </c>
      <c r="E207">
        <v>11</v>
      </c>
      <c r="F207" t="s">
        <v>110</v>
      </c>
      <c r="G207">
        <v>27.35</v>
      </c>
      <c r="H207">
        <v>27.459999</v>
      </c>
      <c r="I207">
        <v>27.110001</v>
      </c>
      <c r="J207">
        <v>27.24</v>
      </c>
      <c r="K207">
        <v>27.035107</v>
      </c>
      <c r="L207">
        <v>4190500</v>
      </c>
      <c r="M207" t="s">
        <v>26</v>
      </c>
      <c r="N207" t="s">
        <v>141</v>
      </c>
      <c r="O207" t="s">
        <v>160</v>
      </c>
      <c r="P207">
        <v>15</v>
      </c>
      <c r="Q207">
        <v>0.04</v>
      </c>
      <c r="R207">
        <v>40</v>
      </c>
      <c r="S207">
        <v>27035.107</v>
      </c>
      <c r="T207" t="s">
        <v>26</v>
      </c>
      <c r="U207" t="s">
        <v>164</v>
      </c>
      <c r="V207" t="s">
        <v>214</v>
      </c>
      <c r="W207" t="s">
        <v>221</v>
      </c>
      <c r="X207" t="s">
        <v>256</v>
      </c>
      <c r="Z207">
        <v>1043604</v>
      </c>
      <c r="AA207">
        <v>1996</v>
      </c>
    </row>
    <row r="208" spans="1:27" x14ac:dyDescent="0.25">
      <c r="A208" s="1">
        <v>43566</v>
      </c>
      <c r="B208" t="s">
        <v>26</v>
      </c>
      <c r="C208" t="s">
        <v>76</v>
      </c>
      <c r="D208">
        <v>600</v>
      </c>
      <c r="E208">
        <v>8</v>
      </c>
      <c r="F208" t="s">
        <v>112</v>
      </c>
      <c r="G208">
        <v>27.540001</v>
      </c>
      <c r="H208">
        <v>27.6</v>
      </c>
      <c r="I208">
        <v>27.379999000000002</v>
      </c>
      <c r="J208">
        <v>27.51</v>
      </c>
      <c r="K208">
        <v>27.303077999999999</v>
      </c>
      <c r="L208">
        <v>1413900</v>
      </c>
      <c r="M208" t="s">
        <v>26</v>
      </c>
      <c r="N208" t="s">
        <v>144</v>
      </c>
      <c r="O208" t="s">
        <v>160</v>
      </c>
      <c r="P208">
        <v>15</v>
      </c>
      <c r="Q208">
        <v>0.04</v>
      </c>
      <c r="R208">
        <v>24</v>
      </c>
      <c r="S208">
        <v>16381.846799999999</v>
      </c>
      <c r="T208" t="s">
        <v>26</v>
      </c>
      <c r="U208" t="s">
        <v>164</v>
      </c>
      <c r="V208" t="s">
        <v>214</v>
      </c>
      <c r="W208" t="s">
        <v>221</v>
      </c>
      <c r="X208" t="s">
        <v>256</v>
      </c>
      <c r="Z208">
        <v>1043604</v>
      </c>
      <c r="AA208">
        <v>1996</v>
      </c>
    </row>
    <row r="209" spans="1:27" x14ac:dyDescent="0.25">
      <c r="A209" s="1">
        <v>43566</v>
      </c>
      <c r="B209" t="s">
        <v>26</v>
      </c>
      <c r="C209" t="s">
        <v>75</v>
      </c>
      <c r="D209">
        <v>1600</v>
      </c>
      <c r="E209">
        <v>16</v>
      </c>
      <c r="F209" t="s">
        <v>112</v>
      </c>
      <c r="G209">
        <v>27.540001</v>
      </c>
      <c r="H209">
        <v>27.6</v>
      </c>
      <c r="I209">
        <v>27.379999000000002</v>
      </c>
      <c r="J209">
        <v>27.51</v>
      </c>
      <c r="K209">
        <v>27.303077999999999</v>
      </c>
      <c r="L209">
        <v>1413900</v>
      </c>
      <c r="M209" t="s">
        <v>26</v>
      </c>
      <c r="N209" t="s">
        <v>148</v>
      </c>
      <c r="O209" t="s">
        <v>160</v>
      </c>
      <c r="P209">
        <v>15</v>
      </c>
      <c r="Q209">
        <v>0.04</v>
      </c>
      <c r="R209">
        <v>64</v>
      </c>
      <c r="S209">
        <v>43684.924800000001</v>
      </c>
      <c r="T209" t="s">
        <v>26</v>
      </c>
      <c r="U209" t="s">
        <v>164</v>
      </c>
      <c r="V209" t="s">
        <v>214</v>
      </c>
      <c r="W209" t="s">
        <v>221</v>
      </c>
      <c r="X209" t="s">
        <v>256</v>
      </c>
      <c r="Z209">
        <v>1043604</v>
      </c>
      <c r="AA209">
        <v>1996</v>
      </c>
    </row>
    <row r="210" spans="1:27" x14ac:dyDescent="0.25">
      <c r="A210" s="1">
        <v>43566</v>
      </c>
      <c r="B210" t="s">
        <v>26</v>
      </c>
      <c r="C210" t="s">
        <v>75</v>
      </c>
      <c r="D210">
        <v>1800</v>
      </c>
      <c r="E210">
        <v>19</v>
      </c>
      <c r="F210" t="s">
        <v>112</v>
      </c>
      <c r="G210">
        <v>27.540001</v>
      </c>
      <c r="H210">
        <v>27.6</v>
      </c>
      <c r="I210">
        <v>27.379999000000002</v>
      </c>
      <c r="J210">
        <v>27.51</v>
      </c>
      <c r="K210">
        <v>27.303077999999999</v>
      </c>
      <c r="L210">
        <v>1413900</v>
      </c>
      <c r="M210" t="s">
        <v>26</v>
      </c>
      <c r="N210" t="s">
        <v>140</v>
      </c>
      <c r="O210" t="s">
        <v>160</v>
      </c>
      <c r="P210">
        <v>15</v>
      </c>
      <c r="Q210">
        <v>0.04</v>
      </c>
      <c r="R210">
        <v>72</v>
      </c>
      <c r="S210">
        <v>49145.540399999998</v>
      </c>
      <c r="T210" t="s">
        <v>26</v>
      </c>
      <c r="U210" t="s">
        <v>164</v>
      </c>
      <c r="V210" t="s">
        <v>214</v>
      </c>
      <c r="W210" t="s">
        <v>221</v>
      </c>
      <c r="X210" t="s">
        <v>256</v>
      </c>
      <c r="Z210">
        <v>1043604</v>
      </c>
      <c r="AA210">
        <v>1996</v>
      </c>
    </row>
    <row r="211" spans="1:27" x14ac:dyDescent="0.25">
      <c r="A211" s="1">
        <v>43566</v>
      </c>
      <c r="B211" t="s">
        <v>26</v>
      </c>
      <c r="C211" t="s">
        <v>75</v>
      </c>
      <c r="D211">
        <v>200</v>
      </c>
      <c r="E211">
        <v>5</v>
      </c>
      <c r="F211" t="s">
        <v>112</v>
      </c>
      <c r="G211">
        <v>27.540001</v>
      </c>
      <c r="H211">
        <v>27.6</v>
      </c>
      <c r="I211">
        <v>27.379999000000002</v>
      </c>
      <c r="J211">
        <v>27.51</v>
      </c>
      <c r="K211">
        <v>27.303077999999999</v>
      </c>
      <c r="L211">
        <v>1413900</v>
      </c>
      <c r="M211" t="s">
        <v>26</v>
      </c>
      <c r="N211" t="s">
        <v>152</v>
      </c>
      <c r="O211" t="s">
        <v>160</v>
      </c>
      <c r="P211">
        <v>15</v>
      </c>
      <c r="Q211">
        <v>0.04</v>
      </c>
      <c r="R211">
        <v>8</v>
      </c>
      <c r="S211">
        <v>5460.6156000000001</v>
      </c>
      <c r="T211" t="s">
        <v>26</v>
      </c>
      <c r="U211" t="s">
        <v>164</v>
      </c>
      <c r="V211" t="s">
        <v>214</v>
      </c>
      <c r="W211" t="s">
        <v>221</v>
      </c>
      <c r="X211" t="s">
        <v>256</v>
      </c>
      <c r="Z211">
        <v>1043604</v>
      </c>
      <c r="AA211">
        <v>1996</v>
      </c>
    </row>
    <row r="212" spans="1:27" x14ac:dyDescent="0.25">
      <c r="A212" s="1">
        <v>43588</v>
      </c>
      <c r="B212" t="s">
        <v>26</v>
      </c>
      <c r="C212" t="s">
        <v>76</v>
      </c>
      <c r="D212">
        <v>400</v>
      </c>
      <c r="E212">
        <v>7</v>
      </c>
      <c r="F212" t="s">
        <v>111</v>
      </c>
      <c r="G212">
        <v>27.549999</v>
      </c>
      <c r="H212">
        <v>27.92</v>
      </c>
      <c r="I212">
        <v>27.549999</v>
      </c>
      <c r="J212">
        <v>27.65</v>
      </c>
      <c r="K212">
        <v>27.442022000000001</v>
      </c>
      <c r="L212">
        <v>3050500</v>
      </c>
      <c r="M212" t="s">
        <v>26</v>
      </c>
      <c r="N212" t="s">
        <v>147</v>
      </c>
      <c r="O212" t="s">
        <v>160</v>
      </c>
      <c r="P212">
        <v>15</v>
      </c>
      <c r="Q212">
        <v>0.04</v>
      </c>
      <c r="R212">
        <v>16</v>
      </c>
      <c r="S212">
        <v>10976.808800000001</v>
      </c>
      <c r="T212" t="s">
        <v>26</v>
      </c>
      <c r="U212" t="s">
        <v>164</v>
      </c>
      <c r="V212" t="s">
        <v>214</v>
      </c>
      <c r="W212" t="s">
        <v>221</v>
      </c>
      <c r="X212" t="s">
        <v>256</v>
      </c>
      <c r="Z212">
        <v>1043604</v>
      </c>
      <c r="AA212">
        <v>1996</v>
      </c>
    </row>
    <row r="213" spans="1:27" x14ac:dyDescent="0.25">
      <c r="A213" s="1">
        <v>43588</v>
      </c>
      <c r="B213" t="s">
        <v>26</v>
      </c>
      <c r="C213" t="s">
        <v>75</v>
      </c>
      <c r="D213">
        <v>1400</v>
      </c>
      <c r="E213">
        <v>20</v>
      </c>
      <c r="F213" t="s">
        <v>111</v>
      </c>
      <c r="G213">
        <v>27.549999</v>
      </c>
      <c r="H213">
        <v>27.92</v>
      </c>
      <c r="I213">
        <v>27.549999</v>
      </c>
      <c r="J213">
        <v>27.65</v>
      </c>
      <c r="K213">
        <v>27.442022000000001</v>
      </c>
      <c r="L213">
        <v>3050500</v>
      </c>
      <c r="M213" t="s">
        <v>26</v>
      </c>
      <c r="N213" t="s">
        <v>155</v>
      </c>
      <c r="O213" t="s">
        <v>160</v>
      </c>
      <c r="P213">
        <v>15</v>
      </c>
      <c r="Q213">
        <v>0.04</v>
      </c>
      <c r="R213">
        <v>56</v>
      </c>
      <c r="S213">
        <v>38418.830800000003</v>
      </c>
      <c r="T213" t="s">
        <v>26</v>
      </c>
      <c r="U213" t="s">
        <v>164</v>
      </c>
      <c r="V213" t="s">
        <v>214</v>
      </c>
      <c r="W213" t="s">
        <v>221</v>
      </c>
      <c r="X213" t="s">
        <v>256</v>
      </c>
      <c r="Z213">
        <v>1043604</v>
      </c>
      <c r="AA213">
        <v>1996</v>
      </c>
    </row>
    <row r="214" spans="1:27" x14ac:dyDescent="0.25">
      <c r="A214" s="1">
        <v>43588</v>
      </c>
      <c r="B214" t="s">
        <v>26</v>
      </c>
      <c r="C214" t="s">
        <v>75</v>
      </c>
      <c r="D214">
        <v>1400</v>
      </c>
      <c r="E214">
        <v>8</v>
      </c>
      <c r="F214" t="s">
        <v>111</v>
      </c>
      <c r="G214">
        <v>27.549999</v>
      </c>
      <c r="H214">
        <v>27.92</v>
      </c>
      <c r="I214">
        <v>27.549999</v>
      </c>
      <c r="J214">
        <v>27.65</v>
      </c>
      <c r="K214">
        <v>27.442022000000001</v>
      </c>
      <c r="L214">
        <v>3050500</v>
      </c>
      <c r="M214" t="s">
        <v>26</v>
      </c>
      <c r="N214" t="s">
        <v>144</v>
      </c>
      <c r="O214" t="s">
        <v>160</v>
      </c>
      <c r="P214">
        <v>15</v>
      </c>
      <c r="Q214">
        <v>0.04</v>
      </c>
      <c r="R214">
        <v>56</v>
      </c>
      <c r="S214">
        <v>38418.830800000003</v>
      </c>
      <c r="T214" t="s">
        <v>26</v>
      </c>
      <c r="U214" t="s">
        <v>164</v>
      </c>
      <c r="V214" t="s">
        <v>214</v>
      </c>
      <c r="W214" t="s">
        <v>221</v>
      </c>
      <c r="X214" t="s">
        <v>256</v>
      </c>
      <c r="Z214">
        <v>1043604</v>
      </c>
      <c r="AA214">
        <v>1996</v>
      </c>
    </row>
    <row r="215" spans="1:27" x14ac:dyDescent="0.25">
      <c r="A215" s="1">
        <v>43585</v>
      </c>
      <c r="B215" t="s">
        <v>26</v>
      </c>
      <c r="C215" t="s">
        <v>76</v>
      </c>
      <c r="D215">
        <v>800</v>
      </c>
      <c r="E215">
        <v>12</v>
      </c>
      <c r="F215" t="s">
        <v>122</v>
      </c>
      <c r="G215">
        <v>27.92</v>
      </c>
      <c r="H215">
        <v>27.940000999999999</v>
      </c>
      <c r="I215">
        <v>27.290001</v>
      </c>
      <c r="J215">
        <v>27.77</v>
      </c>
      <c r="K215">
        <v>27.561121</v>
      </c>
      <c r="L215">
        <v>3411100</v>
      </c>
      <c r="M215" t="s">
        <v>26</v>
      </c>
      <c r="N215" t="s">
        <v>151</v>
      </c>
      <c r="O215" t="s">
        <v>160</v>
      </c>
      <c r="P215">
        <v>15</v>
      </c>
      <c r="Q215">
        <v>0.04</v>
      </c>
      <c r="R215">
        <v>32</v>
      </c>
      <c r="S215">
        <v>22048.896799999999</v>
      </c>
      <c r="T215" t="s">
        <v>26</v>
      </c>
      <c r="U215" t="s">
        <v>164</v>
      </c>
      <c r="V215" t="s">
        <v>214</v>
      </c>
      <c r="W215" t="s">
        <v>221</v>
      </c>
      <c r="X215" t="s">
        <v>256</v>
      </c>
      <c r="Z215">
        <v>1043604</v>
      </c>
      <c r="AA215">
        <v>1996</v>
      </c>
    </row>
    <row r="216" spans="1:27" x14ac:dyDescent="0.25">
      <c r="A216" s="1">
        <v>43585</v>
      </c>
      <c r="B216" t="s">
        <v>26</v>
      </c>
      <c r="C216" t="s">
        <v>75</v>
      </c>
      <c r="D216">
        <v>1800</v>
      </c>
      <c r="E216">
        <v>14</v>
      </c>
      <c r="F216" t="s">
        <v>122</v>
      </c>
      <c r="G216">
        <v>27.92</v>
      </c>
      <c r="H216">
        <v>27.940000999999999</v>
      </c>
      <c r="I216">
        <v>27.290001</v>
      </c>
      <c r="J216">
        <v>27.77</v>
      </c>
      <c r="K216">
        <v>27.561121</v>
      </c>
      <c r="L216">
        <v>3411100</v>
      </c>
      <c r="M216" t="s">
        <v>26</v>
      </c>
      <c r="N216" t="s">
        <v>156</v>
      </c>
      <c r="O216" t="s">
        <v>160</v>
      </c>
      <c r="P216">
        <v>15</v>
      </c>
      <c r="Q216">
        <v>0.04</v>
      </c>
      <c r="R216">
        <v>72</v>
      </c>
      <c r="S216">
        <v>49610.017800000001</v>
      </c>
      <c r="T216" t="s">
        <v>26</v>
      </c>
      <c r="U216" t="s">
        <v>164</v>
      </c>
      <c r="V216" t="s">
        <v>214</v>
      </c>
      <c r="W216" t="s">
        <v>221</v>
      </c>
      <c r="X216" t="s">
        <v>256</v>
      </c>
      <c r="Z216">
        <v>1043604</v>
      </c>
      <c r="AA216">
        <v>1996</v>
      </c>
    </row>
    <row r="217" spans="1:27" x14ac:dyDescent="0.25">
      <c r="A217" s="1">
        <v>43585</v>
      </c>
      <c r="B217" t="s">
        <v>26</v>
      </c>
      <c r="C217" t="s">
        <v>76</v>
      </c>
      <c r="D217">
        <v>600</v>
      </c>
      <c r="E217">
        <v>9</v>
      </c>
      <c r="F217" t="s">
        <v>122</v>
      </c>
      <c r="G217">
        <v>27.92</v>
      </c>
      <c r="H217">
        <v>27.940000999999999</v>
      </c>
      <c r="I217">
        <v>27.290001</v>
      </c>
      <c r="J217">
        <v>27.77</v>
      </c>
      <c r="K217">
        <v>27.561121</v>
      </c>
      <c r="L217">
        <v>3411100</v>
      </c>
      <c r="M217" t="s">
        <v>26</v>
      </c>
      <c r="N217" t="s">
        <v>146</v>
      </c>
      <c r="O217" t="s">
        <v>160</v>
      </c>
      <c r="P217">
        <v>15</v>
      </c>
      <c r="Q217">
        <v>0.04</v>
      </c>
      <c r="R217">
        <v>24</v>
      </c>
      <c r="S217">
        <v>16536.672600000002</v>
      </c>
      <c r="T217" t="s">
        <v>26</v>
      </c>
      <c r="U217" t="s">
        <v>164</v>
      </c>
      <c r="V217" t="s">
        <v>214</v>
      </c>
      <c r="W217" t="s">
        <v>221</v>
      </c>
      <c r="X217" t="s">
        <v>256</v>
      </c>
      <c r="Z217">
        <v>1043604</v>
      </c>
      <c r="AA217">
        <v>1996</v>
      </c>
    </row>
    <row r="218" spans="1:27" x14ac:dyDescent="0.25">
      <c r="A218" s="1">
        <v>43567</v>
      </c>
      <c r="B218" t="s">
        <v>26</v>
      </c>
      <c r="C218" t="s">
        <v>75</v>
      </c>
      <c r="D218">
        <v>2000</v>
      </c>
      <c r="E218">
        <v>20</v>
      </c>
      <c r="F218" t="s">
        <v>121</v>
      </c>
      <c r="G218">
        <v>27.67</v>
      </c>
      <c r="H218">
        <v>27.82</v>
      </c>
      <c r="I218">
        <v>27.559999000000001</v>
      </c>
      <c r="J218">
        <v>27.799999</v>
      </c>
      <c r="K218">
        <v>27.590895</v>
      </c>
      <c r="L218">
        <v>1643300</v>
      </c>
      <c r="M218" t="s">
        <v>26</v>
      </c>
      <c r="N218" t="s">
        <v>155</v>
      </c>
      <c r="O218" t="s">
        <v>160</v>
      </c>
      <c r="P218">
        <v>15</v>
      </c>
      <c r="Q218">
        <v>0.04</v>
      </c>
      <c r="R218">
        <v>80</v>
      </c>
      <c r="S218">
        <v>55181.79</v>
      </c>
      <c r="T218" t="s">
        <v>26</v>
      </c>
      <c r="U218" t="s">
        <v>164</v>
      </c>
      <c r="V218" t="s">
        <v>214</v>
      </c>
      <c r="W218" t="s">
        <v>221</v>
      </c>
      <c r="X218" t="s">
        <v>256</v>
      </c>
      <c r="Z218">
        <v>1043604</v>
      </c>
      <c r="AA218">
        <v>1996</v>
      </c>
    </row>
    <row r="219" spans="1:27" x14ac:dyDescent="0.25">
      <c r="A219" s="1">
        <v>43567</v>
      </c>
      <c r="B219" t="s">
        <v>26</v>
      </c>
      <c r="C219" t="s">
        <v>76</v>
      </c>
      <c r="D219">
        <v>100</v>
      </c>
      <c r="E219">
        <v>3</v>
      </c>
      <c r="F219" t="s">
        <v>121</v>
      </c>
      <c r="G219">
        <v>27.67</v>
      </c>
      <c r="H219">
        <v>27.82</v>
      </c>
      <c r="I219">
        <v>27.559999000000001</v>
      </c>
      <c r="J219">
        <v>27.799999</v>
      </c>
      <c r="K219">
        <v>27.590895</v>
      </c>
      <c r="L219">
        <v>1643300</v>
      </c>
      <c r="M219" t="s">
        <v>26</v>
      </c>
      <c r="N219" t="s">
        <v>143</v>
      </c>
      <c r="O219" t="s">
        <v>160</v>
      </c>
      <c r="P219">
        <v>15</v>
      </c>
      <c r="Q219">
        <v>0.04</v>
      </c>
      <c r="R219">
        <v>4</v>
      </c>
      <c r="S219">
        <v>2759.0895</v>
      </c>
      <c r="T219" t="s">
        <v>26</v>
      </c>
      <c r="U219" t="s">
        <v>164</v>
      </c>
      <c r="V219" t="s">
        <v>214</v>
      </c>
      <c r="W219" t="s">
        <v>221</v>
      </c>
      <c r="X219" t="s">
        <v>256</v>
      </c>
      <c r="Z219">
        <v>1043604</v>
      </c>
      <c r="AA219">
        <v>1996</v>
      </c>
    </row>
    <row r="220" spans="1:27" x14ac:dyDescent="0.25">
      <c r="A220" s="1">
        <v>43587</v>
      </c>
      <c r="B220" t="s">
        <v>26</v>
      </c>
      <c r="C220" t="s">
        <v>75</v>
      </c>
      <c r="D220">
        <v>100</v>
      </c>
      <c r="E220">
        <v>1</v>
      </c>
      <c r="F220" t="s">
        <v>115</v>
      </c>
      <c r="G220">
        <v>27.76</v>
      </c>
      <c r="H220">
        <v>27.99</v>
      </c>
      <c r="I220">
        <v>27.389999</v>
      </c>
      <c r="J220">
        <v>27.870000999999998</v>
      </c>
      <c r="K220">
        <v>27.66037</v>
      </c>
      <c r="L220">
        <v>4435000</v>
      </c>
      <c r="M220" t="s">
        <v>26</v>
      </c>
      <c r="N220" t="s">
        <v>159</v>
      </c>
      <c r="O220" t="s">
        <v>160</v>
      </c>
      <c r="P220">
        <v>15</v>
      </c>
      <c r="Q220">
        <v>0.04</v>
      </c>
      <c r="R220">
        <v>4</v>
      </c>
      <c r="S220">
        <v>2766.0369999999998</v>
      </c>
      <c r="T220" t="s">
        <v>26</v>
      </c>
      <c r="U220" t="s">
        <v>164</v>
      </c>
      <c r="V220" t="s">
        <v>214</v>
      </c>
      <c r="W220" t="s">
        <v>221</v>
      </c>
      <c r="X220" t="s">
        <v>256</v>
      </c>
      <c r="Z220">
        <v>1043604</v>
      </c>
      <c r="AA220">
        <v>1996</v>
      </c>
    </row>
    <row r="221" spans="1:27" x14ac:dyDescent="0.25">
      <c r="A221" s="1">
        <v>43572</v>
      </c>
      <c r="B221" t="s">
        <v>26</v>
      </c>
      <c r="C221" t="s">
        <v>76</v>
      </c>
      <c r="D221">
        <v>700</v>
      </c>
      <c r="E221">
        <v>12</v>
      </c>
      <c r="F221" t="s">
        <v>125</v>
      </c>
      <c r="G221">
        <v>28.040001</v>
      </c>
      <c r="H221">
        <v>28.129999000000002</v>
      </c>
      <c r="I221">
        <v>27.82</v>
      </c>
      <c r="J221">
        <v>27.889999</v>
      </c>
      <c r="K221">
        <v>27.680218</v>
      </c>
      <c r="L221">
        <v>2892500</v>
      </c>
      <c r="M221" t="s">
        <v>26</v>
      </c>
      <c r="N221" t="s">
        <v>151</v>
      </c>
      <c r="O221" t="s">
        <v>160</v>
      </c>
      <c r="P221">
        <v>15</v>
      </c>
      <c r="Q221">
        <v>0.04</v>
      </c>
      <c r="R221">
        <v>28</v>
      </c>
      <c r="S221">
        <v>19376.152600000001</v>
      </c>
      <c r="T221" t="s">
        <v>26</v>
      </c>
      <c r="U221" t="s">
        <v>164</v>
      </c>
      <c r="V221" t="s">
        <v>214</v>
      </c>
      <c r="W221" t="s">
        <v>221</v>
      </c>
      <c r="X221" t="s">
        <v>256</v>
      </c>
      <c r="Z221">
        <v>1043604</v>
      </c>
      <c r="AA221">
        <v>1996</v>
      </c>
    </row>
    <row r="222" spans="1:27" x14ac:dyDescent="0.25">
      <c r="A222" s="1">
        <v>43572</v>
      </c>
      <c r="B222" t="s">
        <v>26</v>
      </c>
      <c r="C222" t="s">
        <v>75</v>
      </c>
      <c r="D222">
        <v>1300</v>
      </c>
      <c r="E222">
        <v>18</v>
      </c>
      <c r="F222" t="s">
        <v>125</v>
      </c>
      <c r="G222">
        <v>28.040001</v>
      </c>
      <c r="H222">
        <v>28.129999000000002</v>
      </c>
      <c r="I222">
        <v>27.82</v>
      </c>
      <c r="J222">
        <v>27.889999</v>
      </c>
      <c r="K222">
        <v>27.680218</v>
      </c>
      <c r="L222">
        <v>2892500</v>
      </c>
      <c r="M222" t="s">
        <v>26</v>
      </c>
      <c r="N222" t="s">
        <v>158</v>
      </c>
      <c r="O222" t="s">
        <v>160</v>
      </c>
      <c r="P222">
        <v>15</v>
      </c>
      <c r="Q222">
        <v>0.04</v>
      </c>
      <c r="R222">
        <v>52</v>
      </c>
      <c r="S222">
        <v>35984.2834</v>
      </c>
      <c r="T222" t="s">
        <v>26</v>
      </c>
      <c r="U222" t="s">
        <v>164</v>
      </c>
      <c r="V222" t="s">
        <v>214</v>
      </c>
      <c r="W222" t="s">
        <v>221</v>
      </c>
      <c r="X222" t="s">
        <v>256</v>
      </c>
      <c r="Z222">
        <v>1043604</v>
      </c>
      <c r="AA222">
        <v>1996</v>
      </c>
    </row>
    <row r="223" spans="1:27" x14ac:dyDescent="0.25">
      <c r="A223" s="1">
        <v>43577</v>
      </c>
      <c r="B223" t="s">
        <v>26</v>
      </c>
      <c r="C223" t="s">
        <v>75</v>
      </c>
      <c r="D223">
        <v>1000</v>
      </c>
      <c r="E223">
        <v>11</v>
      </c>
      <c r="F223" t="s">
        <v>135</v>
      </c>
      <c r="G223">
        <v>27.99</v>
      </c>
      <c r="H223">
        <v>28.040001</v>
      </c>
      <c r="I223">
        <v>27.799999</v>
      </c>
      <c r="J223">
        <v>27.91</v>
      </c>
      <c r="K223">
        <v>27.700068000000002</v>
      </c>
      <c r="L223">
        <v>2533600</v>
      </c>
      <c r="M223" t="s">
        <v>26</v>
      </c>
      <c r="N223" t="s">
        <v>141</v>
      </c>
      <c r="O223" t="s">
        <v>160</v>
      </c>
      <c r="P223">
        <v>15</v>
      </c>
      <c r="Q223">
        <v>0.04</v>
      </c>
      <c r="R223">
        <v>40</v>
      </c>
      <c r="S223">
        <v>27700.067999999999</v>
      </c>
      <c r="T223" t="s">
        <v>26</v>
      </c>
      <c r="U223" t="s">
        <v>164</v>
      </c>
      <c r="V223" t="s">
        <v>214</v>
      </c>
      <c r="W223" t="s">
        <v>221</v>
      </c>
      <c r="X223" t="s">
        <v>256</v>
      </c>
      <c r="Z223">
        <v>1043604</v>
      </c>
      <c r="AA223">
        <v>1996</v>
      </c>
    </row>
    <row r="224" spans="1:27" x14ac:dyDescent="0.25">
      <c r="A224" s="1">
        <v>43571</v>
      </c>
      <c r="B224" t="s">
        <v>26</v>
      </c>
      <c r="C224" t="s">
        <v>75</v>
      </c>
      <c r="D224">
        <v>2200</v>
      </c>
      <c r="E224">
        <v>15</v>
      </c>
      <c r="F224" t="s">
        <v>123</v>
      </c>
      <c r="G224">
        <v>27.629999000000002</v>
      </c>
      <c r="H224">
        <v>28.040001</v>
      </c>
      <c r="I224">
        <v>27.58</v>
      </c>
      <c r="J224">
        <v>27.93</v>
      </c>
      <c r="K224">
        <v>27.719916999999999</v>
      </c>
      <c r="L224">
        <v>2194600</v>
      </c>
      <c r="M224" t="s">
        <v>26</v>
      </c>
      <c r="N224" t="s">
        <v>149</v>
      </c>
      <c r="O224" t="s">
        <v>160</v>
      </c>
      <c r="P224">
        <v>15</v>
      </c>
      <c r="Q224">
        <v>0.04</v>
      </c>
      <c r="R224">
        <v>88</v>
      </c>
      <c r="S224">
        <v>60983.8174</v>
      </c>
      <c r="T224" t="s">
        <v>26</v>
      </c>
      <c r="U224" t="s">
        <v>164</v>
      </c>
      <c r="V224" t="s">
        <v>214</v>
      </c>
      <c r="W224" t="s">
        <v>221</v>
      </c>
      <c r="X224" t="s">
        <v>256</v>
      </c>
      <c r="Z224">
        <v>1043604</v>
      </c>
      <c r="AA224">
        <v>1996</v>
      </c>
    </row>
    <row r="225" spans="1:27" x14ac:dyDescent="0.25">
      <c r="A225" s="1">
        <v>43571</v>
      </c>
      <c r="B225" t="s">
        <v>26</v>
      </c>
      <c r="C225" t="s">
        <v>75</v>
      </c>
      <c r="D225">
        <v>1600</v>
      </c>
      <c r="E225">
        <v>20</v>
      </c>
      <c r="F225" t="s">
        <v>123</v>
      </c>
      <c r="G225">
        <v>27.629999000000002</v>
      </c>
      <c r="H225">
        <v>28.040001</v>
      </c>
      <c r="I225">
        <v>27.58</v>
      </c>
      <c r="J225">
        <v>27.93</v>
      </c>
      <c r="K225">
        <v>27.719916999999999</v>
      </c>
      <c r="L225">
        <v>2194600</v>
      </c>
      <c r="M225" t="s">
        <v>26</v>
      </c>
      <c r="N225" t="s">
        <v>155</v>
      </c>
      <c r="O225" t="s">
        <v>160</v>
      </c>
      <c r="P225">
        <v>15</v>
      </c>
      <c r="Q225">
        <v>0.04</v>
      </c>
      <c r="R225">
        <v>64</v>
      </c>
      <c r="S225">
        <v>44351.867200000001</v>
      </c>
      <c r="T225" t="s">
        <v>26</v>
      </c>
      <c r="U225" t="s">
        <v>164</v>
      </c>
      <c r="V225" t="s">
        <v>214</v>
      </c>
      <c r="W225" t="s">
        <v>221</v>
      </c>
      <c r="X225" t="s">
        <v>256</v>
      </c>
      <c r="Z225">
        <v>1043604</v>
      </c>
      <c r="AA225">
        <v>1996</v>
      </c>
    </row>
    <row r="226" spans="1:27" x14ac:dyDescent="0.25">
      <c r="A226" s="1">
        <v>43573</v>
      </c>
      <c r="B226" t="s">
        <v>26</v>
      </c>
      <c r="C226" t="s">
        <v>76</v>
      </c>
      <c r="D226">
        <v>900</v>
      </c>
      <c r="E226">
        <v>13</v>
      </c>
      <c r="F226" t="s">
        <v>124</v>
      </c>
      <c r="G226">
        <v>27.85</v>
      </c>
      <c r="H226">
        <v>28.1</v>
      </c>
      <c r="I226">
        <v>27.82</v>
      </c>
      <c r="J226">
        <v>28.01</v>
      </c>
      <c r="K226">
        <v>27.799316000000001</v>
      </c>
      <c r="L226">
        <v>3035500</v>
      </c>
      <c r="M226" t="s">
        <v>26</v>
      </c>
      <c r="N226" t="s">
        <v>153</v>
      </c>
      <c r="O226" t="s">
        <v>160</v>
      </c>
      <c r="P226">
        <v>15</v>
      </c>
      <c r="Q226">
        <v>0.04</v>
      </c>
      <c r="R226">
        <v>36</v>
      </c>
      <c r="S226">
        <v>25019.384399999999</v>
      </c>
      <c r="T226" t="s">
        <v>26</v>
      </c>
      <c r="U226" t="s">
        <v>164</v>
      </c>
      <c r="V226" t="s">
        <v>214</v>
      </c>
      <c r="W226" t="s">
        <v>221</v>
      </c>
      <c r="X226" t="s">
        <v>256</v>
      </c>
      <c r="Z226">
        <v>1043604</v>
      </c>
      <c r="AA226">
        <v>1996</v>
      </c>
    </row>
    <row r="227" spans="1:27" x14ac:dyDescent="0.25">
      <c r="A227" s="1">
        <v>43573</v>
      </c>
      <c r="B227" t="s">
        <v>26</v>
      </c>
      <c r="C227" t="s">
        <v>75</v>
      </c>
      <c r="D227">
        <v>1400</v>
      </c>
      <c r="E227">
        <v>5</v>
      </c>
      <c r="F227" t="s">
        <v>124</v>
      </c>
      <c r="G227">
        <v>27.85</v>
      </c>
      <c r="H227">
        <v>28.1</v>
      </c>
      <c r="I227">
        <v>27.82</v>
      </c>
      <c r="J227">
        <v>28.01</v>
      </c>
      <c r="K227">
        <v>27.799316000000001</v>
      </c>
      <c r="L227">
        <v>3035500</v>
      </c>
      <c r="M227" t="s">
        <v>26</v>
      </c>
      <c r="N227" t="s">
        <v>152</v>
      </c>
      <c r="O227" t="s">
        <v>160</v>
      </c>
      <c r="P227">
        <v>15</v>
      </c>
      <c r="Q227">
        <v>0.04</v>
      </c>
      <c r="R227">
        <v>56</v>
      </c>
      <c r="S227">
        <v>38919.042399999998</v>
      </c>
      <c r="T227" t="s">
        <v>26</v>
      </c>
      <c r="U227" t="s">
        <v>164</v>
      </c>
      <c r="V227" t="s">
        <v>214</v>
      </c>
      <c r="W227" t="s">
        <v>221</v>
      </c>
      <c r="X227" t="s">
        <v>256</v>
      </c>
      <c r="Z227">
        <v>1043604</v>
      </c>
      <c r="AA227">
        <v>1996</v>
      </c>
    </row>
    <row r="228" spans="1:27" x14ac:dyDescent="0.25">
      <c r="A228" s="1">
        <v>43580</v>
      </c>
      <c r="B228" t="s">
        <v>26</v>
      </c>
      <c r="C228" t="s">
        <v>76</v>
      </c>
      <c r="D228">
        <v>1600</v>
      </c>
      <c r="E228">
        <v>15</v>
      </c>
      <c r="F228" t="s">
        <v>126</v>
      </c>
      <c r="G228">
        <v>28.57</v>
      </c>
      <c r="H228">
        <v>28.629999000000002</v>
      </c>
      <c r="I228">
        <v>28.09</v>
      </c>
      <c r="J228">
        <v>28.110001</v>
      </c>
      <c r="K228">
        <v>27.898562999999999</v>
      </c>
      <c r="L228">
        <v>6776600</v>
      </c>
      <c r="M228" t="s">
        <v>26</v>
      </c>
      <c r="N228" t="s">
        <v>149</v>
      </c>
      <c r="O228" t="s">
        <v>160</v>
      </c>
      <c r="P228">
        <v>15</v>
      </c>
      <c r="Q228">
        <v>0.04</v>
      </c>
      <c r="R228">
        <v>64</v>
      </c>
      <c r="S228">
        <v>44637.700799999999</v>
      </c>
      <c r="T228" t="s">
        <v>26</v>
      </c>
      <c r="U228" t="s">
        <v>164</v>
      </c>
      <c r="V228" t="s">
        <v>214</v>
      </c>
      <c r="W228" t="s">
        <v>221</v>
      </c>
      <c r="X228" t="s">
        <v>256</v>
      </c>
      <c r="Z228">
        <v>1043604</v>
      </c>
      <c r="AA228">
        <v>1996</v>
      </c>
    </row>
    <row r="229" spans="1:27" x14ac:dyDescent="0.25">
      <c r="A229" s="1">
        <v>43580</v>
      </c>
      <c r="B229" t="s">
        <v>26</v>
      </c>
      <c r="C229" t="s">
        <v>75</v>
      </c>
      <c r="D229">
        <v>2400</v>
      </c>
      <c r="E229">
        <v>20</v>
      </c>
      <c r="F229" t="s">
        <v>126</v>
      </c>
      <c r="G229">
        <v>28.57</v>
      </c>
      <c r="H229">
        <v>28.629999000000002</v>
      </c>
      <c r="I229">
        <v>28.09</v>
      </c>
      <c r="J229">
        <v>28.110001</v>
      </c>
      <c r="K229">
        <v>27.898562999999999</v>
      </c>
      <c r="L229">
        <v>6776600</v>
      </c>
      <c r="M229" t="s">
        <v>26</v>
      </c>
      <c r="N229" t="s">
        <v>155</v>
      </c>
      <c r="O229" t="s">
        <v>160</v>
      </c>
      <c r="P229">
        <v>15</v>
      </c>
      <c r="Q229">
        <v>0.04</v>
      </c>
      <c r="R229">
        <v>96</v>
      </c>
      <c r="S229">
        <v>66956.551200000002</v>
      </c>
      <c r="T229" t="s">
        <v>26</v>
      </c>
      <c r="U229" t="s">
        <v>164</v>
      </c>
      <c r="V229" t="s">
        <v>214</v>
      </c>
      <c r="W229" t="s">
        <v>221</v>
      </c>
      <c r="X229" t="s">
        <v>256</v>
      </c>
      <c r="Z229">
        <v>1043604</v>
      </c>
      <c r="AA229">
        <v>1996</v>
      </c>
    </row>
    <row r="230" spans="1:27" x14ac:dyDescent="0.25">
      <c r="A230" s="1">
        <v>43580</v>
      </c>
      <c r="B230" t="s">
        <v>26</v>
      </c>
      <c r="C230" t="s">
        <v>76</v>
      </c>
      <c r="D230">
        <v>1300</v>
      </c>
      <c r="E230">
        <v>19</v>
      </c>
      <c r="F230" t="s">
        <v>126</v>
      </c>
      <c r="G230">
        <v>28.57</v>
      </c>
      <c r="H230">
        <v>28.629999000000002</v>
      </c>
      <c r="I230">
        <v>28.09</v>
      </c>
      <c r="J230">
        <v>28.110001</v>
      </c>
      <c r="K230">
        <v>27.898562999999999</v>
      </c>
      <c r="L230">
        <v>6776600</v>
      </c>
      <c r="M230" t="s">
        <v>26</v>
      </c>
      <c r="N230" t="s">
        <v>140</v>
      </c>
      <c r="O230" t="s">
        <v>160</v>
      </c>
      <c r="P230">
        <v>15</v>
      </c>
      <c r="Q230">
        <v>0.04</v>
      </c>
      <c r="R230">
        <v>52</v>
      </c>
      <c r="S230">
        <v>36268.1319</v>
      </c>
      <c r="T230" t="s">
        <v>26</v>
      </c>
      <c r="U230" t="s">
        <v>164</v>
      </c>
      <c r="V230" t="s">
        <v>214</v>
      </c>
      <c r="W230" t="s">
        <v>221</v>
      </c>
      <c r="X230" t="s">
        <v>256</v>
      </c>
      <c r="Z230">
        <v>1043604</v>
      </c>
      <c r="AA230">
        <v>1996</v>
      </c>
    </row>
    <row r="231" spans="1:27" x14ac:dyDescent="0.25">
      <c r="A231" s="1">
        <v>43578</v>
      </c>
      <c r="B231" t="s">
        <v>26</v>
      </c>
      <c r="C231" t="s">
        <v>75</v>
      </c>
      <c r="D231">
        <v>500</v>
      </c>
      <c r="E231">
        <v>9</v>
      </c>
      <c r="F231" t="s">
        <v>136</v>
      </c>
      <c r="G231">
        <v>27.969999000000001</v>
      </c>
      <c r="H231">
        <v>28.4</v>
      </c>
      <c r="I231">
        <v>27.940000999999999</v>
      </c>
      <c r="J231">
        <v>28.360001</v>
      </c>
      <c r="K231">
        <v>28.146685000000002</v>
      </c>
      <c r="L231">
        <v>3260400</v>
      </c>
      <c r="M231" t="s">
        <v>26</v>
      </c>
      <c r="N231" t="s">
        <v>146</v>
      </c>
      <c r="O231" t="s">
        <v>160</v>
      </c>
      <c r="P231">
        <v>15</v>
      </c>
      <c r="Q231">
        <v>0.04</v>
      </c>
      <c r="R231">
        <v>20</v>
      </c>
      <c r="S231">
        <v>14073.342500000001</v>
      </c>
      <c r="T231" t="s">
        <v>26</v>
      </c>
      <c r="U231" t="s">
        <v>164</v>
      </c>
      <c r="V231" t="s">
        <v>214</v>
      </c>
      <c r="W231" t="s">
        <v>221</v>
      </c>
      <c r="X231" t="s">
        <v>256</v>
      </c>
      <c r="Z231">
        <v>1043604</v>
      </c>
      <c r="AA231">
        <v>1996</v>
      </c>
    </row>
    <row r="232" spans="1:27" x14ac:dyDescent="0.25">
      <c r="A232" s="1">
        <v>43578</v>
      </c>
      <c r="B232" t="s">
        <v>26</v>
      </c>
      <c r="C232" t="s">
        <v>75</v>
      </c>
      <c r="D232">
        <v>100</v>
      </c>
      <c r="E232">
        <v>5</v>
      </c>
      <c r="F232" t="s">
        <v>136</v>
      </c>
      <c r="G232">
        <v>27.969999000000001</v>
      </c>
      <c r="H232">
        <v>28.4</v>
      </c>
      <c r="I232">
        <v>27.940000999999999</v>
      </c>
      <c r="J232">
        <v>28.360001</v>
      </c>
      <c r="K232">
        <v>28.146685000000002</v>
      </c>
      <c r="L232">
        <v>3260400</v>
      </c>
      <c r="M232" t="s">
        <v>26</v>
      </c>
      <c r="N232" t="s">
        <v>152</v>
      </c>
      <c r="O232" t="s">
        <v>160</v>
      </c>
      <c r="P232">
        <v>15</v>
      </c>
      <c r="Q232">
        <v>0.04</v>
      </c>
      <c r="R232">
        <v>4</v>
      </c>
      <c r="S232">
        <v>2814.6685000000002</v>
      </c>
      <c r="T232" t="s">
        <v>26</v>
      </c>
      <c r="U232" t="s">
        <v>164</v>
      </c>
      <c r="V232" t="s">
        <v>214</v>
      </c>
      <c r="W232" t="s">
        <v>221</v>
      </c>
      <c r="X232" t="s">
        <v>256</v>
      </c>
      <c r="Z232">
        <v>1043604</v>
      </c>
      <c r="AA232">
        <v>1996</v>
      </c>
    </row>
    <row r="233" spans="1:27" x14ac:dyDescent="0.25">
      <c r="A233" s="1">
        <v>43578</v>
      </c>
      <c r="B233" t="s">
        <v>26</v>
      </c>
      <c r="C233" t="s">
        <v>75</v>
      </c>
      <c r="D233">
        <v>400</v>
      </c>
      <c r="E233">
        <v>3</v>
      </c>
      <c r="F233" t="s">
        <v>136</v>
      </c>
      <c r="G233">
        <v>27.969999000000001</v>
      </c>
      <c r="H233">
        <v>28.4</v>
      </c>
      <c r="I233">
        <v>27.940000999999999</v>
      </c>
      <c r="J233">
        <v>28.360001</v>
      </c>
      <c r="K233">
        <v>28.146685000000002</v>
      </c>
      <c r="L233">
        <v>3260400</v>
      </c>
      <c r="M233" t="s">
        <v>26</v>
      </c>
      <c r="N233" t="s">
        <v>143</v>
      </c>
      <c r="O233" t="s">
        <v>160</v>
      </c>
      <c r="P233">
        <v>15</v>
      </c>
      <c r="Q233">
        <v>0.04</v>
      </c>
      <c r="R233">
        <v>16</v>
      </c>
      <c r="S233">
        <v>11258.674000000001</v>
      </c>
      <c r="T233" t="s">
        <v>26</v>
      </c>
      <c r="U233" t="s">
        <v>164</v>
      </c>
      <c r="V233" t="s">
        <v>214</v>
      </c>
      <c r="W233" t="s">
        <v>221</v>
      </c>
      <c r="X233" t="s">
        <v>256</v>
      </c>
      <c r="Z233">
        <v>1043604</v>
      </c>
      <c r="AA233">
        <v>1996</v>
      </c>
    </row>
    <row r="234" spans="1:27" x14ac:dyDescent="0.25">
      <c r="A234" s="1">
        <v>43579</v>
      </c>
      <c r="B234" t="s">
        <v>26</v>
      </c>
      <c r="C234" t="s">
        <v>75</v>
      </c>
      <c r="D234">
        <v>1000</v>
      </c>
      <c r="E234">
        <v>13</v>
      </c>
      <c r="F234" t="s">
        <v>137</v>
      </c>
      <c r="G234">
        <v>28.32</v>
      </c>
      <c r="H234">
        <v>28.77</v>
      </c>
      <c r="I234">
        <v>28.25</v>
      </c>
      <c r="J234">
        <v>28.719999000000001</v>
      </c>
      <c r="K234">
        <v>28.503975000000001</v>
      </c>
      <c r="L234">
        <v>4462200</v>
      </c>
      <c r="M234" t="s">
        <v>26</v>
      </c>
      <c r="N234" t="s">
        <v>153</v>
      </c>
      <c r="O234" t="s">
        <v>160</v>
      </c>
      <c r="P234">
        <v>15</v>
      </c>
      <c r="Q234">
        <v>0.04</v>
      </c>
      <c r="R234">
        <v>40</v>
      </c>
      <c r="S234">
        <v>28503.974999999999</v>
      </c>
      <c r="T234" t="s">
        <v>26</v>
      </c>
      <c r="U234" t="s">
        <v>164</v>
      </c>
      <c r="V234" t="s">
        <v>214</v>
      </c>
      <c r="W234" t="s">
        <v>221</v>
      </c>
      <c r="X234" t="s">
        <v>256</v>
      </c>
      <c r="Z234">
        <v>1043604</v>
      </c>
      <c r="AA234">
        <v>1996</v>
      </c>
    </row>
    <row r="235" spans="1:27" x14ac:dyDescent="0.25">
      <c r="A235" s="1">
        <v>43579</v>
      </c>
      <c r="B235" t="s">
        <v>26</v>
      </c>
      <c r="C235" t="s">
        <v>75</v>
      </c>
      <c r="D235">
        <v>2200</v>
      </c>
      <c r="E235">
        <v>17</v>
      </c>
      <c r="F235" t="s">
        <v>137</v>
      </c>
      <c r="G235">
        <v>28.32</v>
      </c>
      <c r="H235">
        <v>28.77</v>
      </c>
      <c r="I235">
        <v>28.25</v>
      </c>
      <c r="J235">
        <v>28.719999000000001</v>
      </c>
      <c r="K235">
        <v>28.503975000000001</v>
      </c>
      <c r="L235">
        <v>4462200</v>
      </c>
      <c r="M235" t="s">
        <v>26</v>
      </c>
      <c r="N235" t="s">
        <v>157</v>
      </c>
      <c r="O235" t="s">
        <v>160</v>
      </c>
      <c r="P235">
        <v>15</v>
      </c>
      <c r="Q235">
        <v>0.04</v>
      </c>
      <c r="R235">
        <v>88</v>
      </c>
      <c r="S235">
        <v>62708.745000000003</v>
      </c>
      <c r="T235" t="s">
        <v>26</v>
      </c>
      <c r="U235" t="s">
        <v>164</v>
      </c>
      <c r="V235" t="s">
        <v>214</v>
      </c>
      <c r="W235" t="s">
        <v>221</v>
      </c>
      <c r="X235" t="s">
        <v>256</v>
      </c>
      <c r="Z235">
        <v>1043604</v>
      </c>
      <c r="AA235">
        <v>1996</v>
      </c>
    </row>
    <row r="236" spans="1:27" x14ac:dyDescent="0.25">
      <c r="A236" s="1">
        <v>43598</v>
      </c>
      <c r="B236" t="s">
        <v>27</v>
      </c>
      <c r="C236" t="s">
        <v>75</v>
      </c>
      <c r="D236">
        <v>800</v>
      </c>
      <c r="E236">
        <v>18</v>
      </c>
      <c r="F236" t="s">
        <v>100</v>
      </c>
      <c r="G236">
        <v>26.98</v>
      </c>
      <c r="H236">
        <v>27.23</v>
      </c>
      <c r="I236">
        <v>26.1</v>
      </c>
      <c r="J236">
        <v>26.24</v>
      </c>
      <c r="K236">
        <v>26.24</v>
      </c>
      <c r="L236">
        <v>99017900</v>
      </c>
      <c r="M236" t="s">
        <v>27</v>
      </c>
      <c r="N236" t="s">
        <v>158</v>
      </c>
      <c r="O236" t="s">
        <v>160</v>
      </c>
      <c r="P236">
        <v>15</v>
      </c>
      <c r="Q236">
        <v>0.04</v>
      </c>
      <c r="R236">
        <v>32</v>
      </c>
      <c r="S236">
        <v>20992</v>
      </c>
      <c r="T236" t="s">
        <v>27</v>
      </c>
      <c r="U236" t="s">
        <v>165</v>
      </c>
      <c r="V236" t="s">
        <v>214</v>
      </c>
      <c r="W236" t="s">
        <v>222</v>
      </c>
      <c r="X236" t="s">
        <v>256</v>
      </c>
      <c r="Y236" s="1">
        <v>42814</v>
      </c>
      <c r="Z236">
        <v>2488</v>
      </c>
      <c r="AA236">
        <v>1969</v>
      </c>
    </row>
    <row r="237" spans="1:27" x14ac:dyDescent="0.25">
      <c r="A237" s="1">
        <v>43608</v>
      </c>
      <c r="B237" t="s">
        <v>27</v>
      </c>
      <c r="C237" t="s">
        <v>76</v>
      </c>
      <c r="D237">
        <v>2200</v>
      </c>
      <c r="E237">
        <v>20</v>
      </c>
      <c r="F237" t="s">
        <v>95</v>
      </c>
      <c r="G237">
        <v>26.99</v>
      </c>
      <c r="H237">
        <v>27.1</v>
      </c>
      <c r="I237">
        <v>26.030000999999999</v>
      </c>
      <c r="J237">
        <v>26.360001</v>
      </c>
      <c r="K237">
        <v>26.360001</v>
      </c>
      <c r="L237">
        <v>67809200</v>
      </c>
      <c r="M237" t="s">
        <v>27</v>
      </c>
      <c r="N237" t="s">
        <v>155</v>
      </c>
      <c r="O237" t="s">
        <v>160</v>
      </c>
      <c r="P237">
        <v>15</v>
      </c>
      <c r="Q237">
        <v>0.04</v>
      </c>
      <c r="R237">
        <v>88</v>
      </c>
      <c r="S237">
        <v>57992.002200000003</v>
      </c>
      <c r="T237" t="s">
        <v>27</v>
      </c>
      <c r="U237" t="s">
        <v>165</v>
      </c>
      <c r="V237" t="s">
        <v>214</v>
      </c>
      <c r="W237" t="s">
        <v>222</v>
      </c>
      <c r="X237" t="s">
        <v>256</v>
      </c>
      <c r="Y237" s="1">
        <v>42814</v>
      </c>
      <c r="Z237">
        <v>2488</v>
      </c>
      <c r="AA237">
        <v>1969</v>
      </c>
    </row>
    <row r="238" spans="1:27" x14ac:dyDescent="0.25">
      <c r="A238" s="1">
        <v>43556</v>
      </c>
      <c r="B238" t="s">
        <v>27</v>
      </c>
      <c r="C238" t="s">
        <v>75</v>
      </c>
      <c r="D238">
        <v>2600</v>
      </c>
      <c r="E238">
        <v>16</v>
      </c>
      <c r="F238" t="s">
        <v>117</v>
      </c>
      <c r="G238">
        <v>26.42</v>
      </c>
      <c r="H238">
        <v>26.559999000000001</v>
      </c>
      <c r="I238">
        <v>25.83</v>
      </c>
      <c r="J238">
        <v>26.360001</v>
      </c>
      <c r="K238">
        <v>26.360001</v>
      </c>
      <c r="L238">
        <v>63000300</v>
      </c>
      <c r="M238" t="s">
        <v>27</v>
      </c>
      <c r="N238" t="s">
        <v>148</v>
      </c>
      <c r="O238" t="s">
        <v>160</v>
      </c>
      <c r="P238">
        <v>15</v>
      </c>
      <c r="Q238">
        <v>0.04</v>
      </c>
      <c r="R238">
        <v>104</v>
      </c>
      <c r="S238">
        <v>68536.002600000007</v>
      </c>
      <c r="T238" t="s">
        <v>27</v>
      </c>
      <c r="U238" t="s">
        <v>165</v>
      </c>
      <c r="V238" t="s">
        <v>214</v>
      </c>
      <c r="W238" t="s">
        <v>222</v>
      </c>
      <c r="X238" t="s">
        <v>256</v>
      </c>
      <c r="Y238" s="1">
        <v>42814</v>
      </c>
      <c r="Z238">
        <v>2488</v>
      </c>
      <c r="AA238">
        <v>1969</v>
      </c>
    </row>
    <row r="239" spans="1:27" x14ac:dyDescent="0.25">
      <c r="A239" s="1">
        <v>43608</v>
      </c>
      <c r="B239" t="s">
        <v>27</v>
      </c>
      <c r="C239" t="s">
        <v>76</v>
      </c>
      <c r="D239">
        <v>200</v>
      </c>
      <c r="E239">
        <v>6</v>
      </c>
      <c r="F239" t="s">
        <v>95</v>
      </c>
      <c r="G239">
        <v>26.99</v>
      </c>
      <c r="H239">
        <v>27.1</v>
      </c>
      <c r="I239">
        <v>26.030000999999999</v>
      </c>
      <c r="J239">
        <v>26.360001</v>
      </c>
      <c r="K239">
        <v>26.360001</v>
      </c>
      <c r="L239">
        <v>67809200</v>
      </c>
      <c r="M239" t="s">
        <v>27</v>
      </c>
      <c r="N239" t="s">
        <v>145</v>
      </c>
      <c r="O239" t="s">
        <v>160</v>
      </c>
      <c r="P239">
        <v>15</v>
      </c>
      <c r="Q239">
        <v>0.04</v>
      </c>
      <c r="R239">
        <v>8</v>
      </c>
      <c r="S239">
        <v>5272.0002000000004</v>
      </c>
      <c r="T239" t="s">
        <v>27</v>
      </c>
      <c r="U239" t="s">
        <v>165</v>
      </c>
      <c r="V239" t="s">
        <v>214</v>
      </c>
      <c r="W239" t="s">
        <v>222</v>
      </c>
      <c r="X239" t="s">
        <v>256</v>
      </c>
      <c r="Y239" s="1">
        <v>42814</v>
      </c>
      <c r="Z239">
        <v>2488</v>
      </c>
      <c r="AA239">
        <v>1969</v>
      </c>
    </row>
    <row r="240" spans="1:27" x14ac:dyDescent="0.25">
      <c r="A240" s="1">
        <v>43609</v>
      </c>
      <c r="B240" t="s">
        <v>27</v>
      </c>
      <c r="C240" t="s">
        <v>75</v>
      </c>
      <c r="D240">
        <v>800</v>
      </c>
      <c r="E240">
        <v>10</v>
      </c>
      <c r="F240" t="s">
        <v>92</v>
      </c>
      <c r="G240">
        <v>26.610001</v>
      </c>
      <c r="H240">
        <v>26.93</v>
      </c>
      <c r="I240">
        <v>26.4</v>
      </c>
      <c r="J240">
        <v>26.440000999999999</v>
      </c>
      <c r="K240">
        <v>26.440000999999999</v>
      </c>
      <c r="L240">
        <v>39835800</v>
      </c>
      <c r="M240" t="s">
        <v>27</v>
      </c>
      <c r="N240" t="s">
        <v>142</v>
      </c>
      <c r="O240" t="s">
        <v>160</v>
      </c>
      <c r="P240">
        <v>15</v>
      </c>
      <c r="Q240">
        <v>0.04</v>
      </c>
      <c r="R240">
        <v>32</v>
      </c>
      <c r="S240">
        <v>21152.000800000002</v>
      </c>
      <c r="T240" t="s">
        <v>27</v>
      </c>
      <c r="U240" t="s">
        <v>165</v>
      </c>
      <c r="V240" t="s">
        <v>214</v>
      </c>
      <c r="W240" t="s">
        <v>222</v>
      </c>
      <c r="X240" t="s">
        <v>256</v>
      </c>
      <c r="Y240" s="1">
        <v>42814</v>
      </c>
      <c r="Z240">
        <v>2488</v>
      </c>
      <c r="AA240">
        <v>1969</v>
      </c>
    </row>
    <row r="241" spans="1:27" x14ac:dyDescent="0.25">
      <c r="A241" s="1">
        <v>43609</v>
      </c>
      <c r="B241" t="s">
        <v>27</v>
      </c>
      <c r="C241" t="s">
        <v>76</v>
      </c>
      <c r="D241">
        <v>100</v>
      </c>
      <c r="E241">
        <v>5</v>
      </c>
      <c r="F241" t="s">
        <v>92</v>
      </c>
      <c r="G241">
        <v>26.610001</v>
      </c>
      <c r="H241">
        <v>26.93</v>
      </c>
      <c r="I241">
        <v>26.4</v>
      </c>
      <c r="J241">
        <v>26.440000999999999</v>
      </c>
      <c r="K241">
        <v>26.440000999999999</v>
      </c>
      <c r="L241">
        <v>39835800</v>
      </c>
      <c r="M241" t="s">
        <v>27</v>
      </c>
      <c r="N241" t="s">
        <v>152</v>
      </c>
      <c r="O241" t="s">
        <v>160</v>
      </c>
      <c r="P241">
        <v>15</v>
      </c>
      <c r="Q241">
        <v>0.04</v>
      </c>
      <c r="R241">
        <v>4</v>
      </c>
      <c r="S241">
        <v>2644.0001000000002</v>
      </c>
      <c r="T241" t="s">
        <v>27</v>
      </c>
      <c r="U241" t="s">
        <v>165</v>
      </c>
      <c r="V241" t="s">
        <v>214</v>
      </c>
      <c r="W241" t="s">
        <v>222</v>
      </c>
      <c r="X241" t="s">
        <v>256</v>
      </c>
      <c r="Y241" s="1">
        <v>42814</v>
      </c>
      <c r="Z241">
        <v>2488</v>
      </c>
      <c r="AA241">
        <v>1969</v>
      </c>
    </row>
    <row r="242" spans="1:27" x14ac:dyDescent="0.25">
      <c r="A242" s="1">
        <v>43609</v>
      </c>
      <c r="B242" t="s">
        <v>27</v>
      </c>
      <c r="C242" t="s">
        <v>76</v>
      </c>
      <c r="D242">
        <v>200</v>
      </c>
      <c r="E242">
        <v>4</v>
      </c>
      <c r="F242" t="s">
        <v>92</v>
      </c>
      <c r="G242">
        <v>26.610001</v>
      </c>
      <c r="H242">
        <v>26.93</v>
      </c>
      <c r="I242">
        <v>26.4</v>
      </c>
      <c r="J242">
        <v>26.440000999999999</v>
      </c>
      <c r="K242">
        <v>26.440000999999999</v>
      </c>
      <c r="L242">
        <v>39835800</v>
      </c>
      <c r="M242" t="s">
        <v>27</v>
      </c>
      <c r="N242" t="s">
        <v>154</v>
      </c>
      <c r="O242" t="s">
        <v>160</v>
      </c>
      <c r="P242">
        <v>15</v>
      </c>
      <c r="Q242">
        <v>0.04</v>
      </c>
      <c r="R242">
        <v>8</v>
      </c>
      <c r="S242">
        <v>5288.0001999999986</v>
      </c>
      <c r="T242" t="s">
        <v>27</v>
      </c>
      <c r="U242" t="s">
        <v>165</v>
      </c>
      <c r="V242" t="s">
        <v>214</v>
      </c>
      <c r="W242" t="s">
        <v>222</v>
      </c>
      <c r="X242" t="s">
        <v>256</v>
      </c>
      <c r="Y242" s="1">
        <v>42814</v>
      </c>
      <c r="Z242">
        <v>2488</v>
      </c>
      <c r="AA242">
        <v>1969</v>
      </c>
    </row>
    <row r="243" spans="1:27" x14ac:dyDescent="0.25">
      <c r="A243" s="1">
        <v>43592</v>
      </c>
      <c r="B243" t="s">
        <v>27</v>
      </c>
      <c r="C243" t="s">
        <v>75</v>
      </c>
      <c r="D243">
        <v>200</v>
      </c>
      <c r="E243">
        <v>5</v>
      </c>
      <c r="F243" t="s">
        <v>106</v>
      </c>
      <c r="G243">
        <v>27.200001</v>
      </c>
      <c r="H243">
        <v>27.35</v>
      </c>
      <c r="I243">
        <v>26.209999</v>
      </c>
      <c r="J243">
        <v>26.66</v>
      </c>
      <c r="K243">
        <v>26.66</v>
      </c>
      <c r="L243">
        <v>75868800</v>
      </c>
      <c r="M243" t="s">
        <v>27</v>
      </c>
      <c r="N243" t="s">
        <v>152</v>
      </c>
      <c r="O243" t="s">
        <v>160</v>
      </c>
      <c r="P243">
        <v>15</v>
      </c>
      <c r="Q243">
        <v>0.04</v>
      </c>
      <c r="R243">
        <v>8</v>
      </c>
      <c r="S243">
        <v>5332</v>
      </c>
      <c r="T243" t="s">
        <v>27</v>
      </c>
      <c r="U243" t="s">
        <v>165</v>
      </c>
      <c r="V243" t="s">
        <v>214</v>
      </c>
      <c r="W243" t="s">
        <v>222</v>
      </c>
      <c r="X243" t="s">
        <v>256</v>
      </c>
      <c r="Y243" s="1">
        <v>42814</v>
      </c>
      <c r="Z243">
        <v>2488</v>
      </c>
      <c r="AA243">
        <v>1969</v>
      </c>
    </row>
    <row r="244" spans="1:27" x14ac:dyDescent="0.25">
      <c r="A244" s="1">
        <v>43592</v>
      </c>
      <c r="B244" t="s">
        <v>27</v>
      </c>
      <c r="C244" t="s">
        <v>75</v>
      </c>
      <c r="D244">
        <v>700</v>
      </c>
      <c r="E244">
        <v>11</v>
      </c>
      <c r="F244" t="s">
        <v>106</v>
      </c>
      <c r="G244">
        <v>27.200001</v>
      </c>
      <c r="H244">
        <v>27.35</v>
      </c>
      <c r="I244">
        <v>26.209999</v>
      </c>
      <c r="J244">
        <v>26.66</v>
      </c>
      <c r="K244">
        <v>26.66</v>
      </c>
      <c r="L244">
        <v>75868800</v>
      </c>
      <c r="M244" t="s">
        <v>27</v>
      </c>
      <c r="N244" t="s">
        <v>141</v>
      </c>
      <c r="O244" t="s">
        <v>160</v>
      </c>
      <c r="P244">
        <v>15</v>
      </c>
      <c r="Q244">
        <v>0.04</v>
      </c>
      <c r="R244">
        <v>28</v>
      </c>
      <c r="S244">
        <v>18662</v>
      </c>
      <c r="T244" t="s">
        <v>27</v>
      </c>
      <c r="U244" t="s">
        <v>165</v>
      </c>
      <c r="V244" t="s">
        <v>214</v>
      </c>
      <c r="W244" t="s">
        <v>222</v>
      </c>
      <c r="X244" t="s">
        <v>256</v>
      </c>
      <c r="Y244" s="1">
        <v>42814</v>
      </c>
      <c r="Z244">
        <v>2488</v>
      </c>
      <c r="AA244">
        <v>1969</v>
      </c>
    </row>
    <row r="245" spans="1:27" x14ac:dyDescent="0.25">
      <c r="A245" s="1">
        <v>43557</v>
      </c>
      <c r="B245" t="s">
        <v>27</v>
      </c>
      <c r="C245" t="s">
        <v>76</v>
      </c>
      <c r="D245">
        <v>300</v>
      </c>
      <c r="E245">
        <v>5</v>
      </c>
      <c r="F245" t="s">
        <v>116</v>
      </c>
      <c r="G245">
        <v>26.51</v>
      </c>
      <c r="H245">
        <v>26.799999</v>
      </c>
      <c r="I245">
        <v>26.09</v>
      </c>
      <c r="J245">
        <v>26.75</v>
      </c>
      <c r="K245">
        <v>26.75</v>
      </c>
      <c r="L245">
        <v>53358800</v>
      </c>
      <c r="M245" t="s">
        <v>27</v>
      </c>
      <c r="N245" t="s">
        <v>152</v>
      </c>
      <c r="O245" t="s">
        <v>160</v>
      </c>
      <c r="P245">
        <v>15</v>
      </c>
      <c r="Q245">
        <v>0.04</v>
      </c>
      <c r="R245">
        <v>12</v>
      </c>
      <c r="S245">
        <v>8025</v>
      </c>
      <c r="T245" t="s">
        <v>27</v>
      </c>
      <c r="U245" t="s">
        <v>165</v>
      </c>
      <c r="V245" t="s">
        <v>214</v>
      </c>
      <c r="W245" t="s">
        <v>222</v>
      </c>
      <c r="X245" t="s">
        <v>256</v>
      </c>
      <c r="Y245" s="1">
        <v>42814</v>
      </c>
      <c r="Z245">
        <v>2488</v>
      </c>
      <c r="AA245">
        <v>1969</v>
      </c>
    </row>
    <row r="246" spans="1:27" x14ac:dyDescent="0.25">
      <c r="A246" s="1">
        <v>43557</v>
      </c>
      <c r="B246" t="s">
        <v>27</v>
      </c>
      <c r="C246" t="s">
        <v>76</v>
      </c>
      <c r="D246">
        <v>100</v>
      </c>
      <c r="E246">
        <v>3</v>
      </c>
      <c r="F246" t="s">
        <v>116</v>
      </c>
      <c r="G246">
        <v>26.51</v>
      </c>
      <c r="H246">
        <v>26.799999</v>
      </c>
      <c r="I246">
        <v>26.09</v>
      </c>
      <c r="J246">
        <v>26.75</v>
      </c>
      <c r="K246">
        <v>26.75</v>
      </c>
      <c r="L246">
        <v>53358800</v>
      </c>
      <c r="M246" t="s">
        <v>27</v>
      </c>
      <c r="N246" t="s">
        <v>143</v>
      </c>
      <c r="O246" t="s">
        <v>160</v>
      </c>
      <c r="P246">
        <v>15</v>
      </c>
      <c r="Q246">
        <v>0.04</v>
      </c>
      <c r="R246">
        <v>4</v>
      </c>
      <c r="S246">
        <v>2675</v>
      </c>
      <c r="T246" t="s">
        <v>27</v>
      </c>
      <c r="U246" t="s">
        <v>165</v>
      </c>
      <c r="V246" t="s">
        <v>214</v>
      </c>
      <c r="W246" t="s">
        <v>222</v>
      </c>
      <c r="X246" t="s">
        <v>256</v>
      </c>
      <c r="Y246" s="1">
        <v>42814</v>
      </c>
      <c r="Z246">
        <v>2488</v>
      </c>
      <c r="AA246">
        <v>1969</v>
      </c>
    </row>
    <row r="247" spans="1:27" x14ac:dyDescent="0.25">
      <c r="A247" s="1">
        <v>43557</v>
      </c>
      <c r="B247" t="s">
        <v>27</v>
      </c>
      <c r="C247" t="s">
        <v>76</v>
      </c>
      <c r="D247">
        <v>1000</v>
      </c>
      <c r="E247">
        <v>16</v>
      </c>
      <c r="F247" t="s">
        <v>116</v>
      </c>
      <c r="G247">
        <v>26.51</v>
      </c>
      <c r="H247">
        <v>26.799999</v>
      </c>
      <c r="I247">
        <v>26.09</v>
      </c>
      <c r="J247">
        <v>26.75</v>
      </c>
      <c r="K247">
        <v>26.75</v>
      </c>
      <c r="L247">
        <v>53358800</v>
      </c>
      <c r="M247" t="s">
        <v>27</v>
      </c>
      <c r="N247" t="s">
        <v>148</v>
      </c>
      <c r="O247" t="s">
        <v>160</v>
      </c>
      <c r="P247">
        <v>15</v>
      </c>
      <c r="Q247">
        <v>0.04</v>
      </c>
      <c r="R247">
        <v>40</v>
      </c>
      <c r="S247">
        <v>26750</v>
      </c>
      <c r="T247" t="s">
        <v>27</v>
      </c>
      <c r="U247" t="s">
        <v>165</v>
      </c>
      <c r="V247" t="s">
        <v>214</v>
      </c>
      <c r="W247" t="s">
        <v>222</v>
      </c>
      <c r="X247" t="s">
        <v>256</v>
      </c>
      <c r="Y247" s="1">
        <v>42814</v>
      </c>
      <c r="Z247">
        <v>2488</v>
      </c>
      <c r="AA247">
        <v>1969</v>
      </c>
    </row>
    <row r="248" spans="1:27" x14ac:dyDescent="0.25">
      <c r="A248" s="1">
        <v>43586</v>
      </c>
      <c r="B248" t="s">
        <v>27</v>
      </c>
      <c r="C248" t="s">
        <v>75</v>
      </c>
      <c r="D248">
        <v>900</v>
      </c>
      <c r="E248">
        <v>15</v>
      </c>
      <c r="F248" t="s">
        <v>119</v>
      </c>
      <c r="G248">
        <v>28.950001</v>
      </c>
      <c r="H248">
        <v>29.15</v>
      </c>
      <c r="I248">
        <v>26.780000999999999</v>
      </c>
      <c r="J248">
        <v>26.809999000000001</v>
      </c>
      <c r="K248">
        <v>26.809999000000001</v>
      </c>
      <c r="L248">
        <v>136066900</v>
      </c>
      <c r="M248" t="s">
        <v>27</v>
      </c>
      <c r="N248" t="s">
        <v>149</v>
      </c>
      <c r="O248" t="s">
        <v>160</v>
      </c>
      <c r="P248">
        <v>15</v>
      </c>
      <c r="Q248">
        <v>0.04</v>
      </c>
      <c r="R248">
        <v>36</v>
      </c>
      <c r="S248">
        <v>24128.999100000001</v>
      </c>
      <c r="T248" t="s">
        <v>27</v>
      </c>
      <c r="U248" t="s">
        <v>165</v>
      </c>
      <c r="V248" t="s">
        <v>214</v>
      </c>
      <c r="W248" t="s">
        <v>222</v>
      </c>
      <c r="X248" t="s">
        <v>256</v>
      </c>
      <c r="Y248" s="1">
        <v>42814</v>
      </c>
      <c r="Z248">
        <v>2488</v>
      </c>
      <c r="AA248">
        <v>1969</v>
      </c>
    </row>
    <row r="249" spans="1:27" x14ac:dyDescent="0.25">
      <c r="A249" s="1">
        <v>43593</v>
      </c>
      <c r="B249" t="s">
        <v>27</v>
      </c>
      <c r="C249" t="s">
        <v>76</v>
      </c>
      <c r="D249">
        <v>1700</v>
      </c>
      <c r="E249">
        <v>18</v>
      </c>
      <c r="F249" t="s">
        <v>108</v>
      </c>
      <c r="G249">
        <v>26.41</v>
      </c>
      <c r="H249">
        <v>27.709999</v>
      </c>
      <c r="I249">
        <v>26.27</v>
      </c>
      <c r="J249">
        <v>27.09</v>
      </c>
      <c r="K249">
        <v>27.09</v>
      </c>
      <c r="L249">
        <v>65967500</v>
      </c>
      <c r="M249" t="s">
        <v>27</v>
      </c>
      <c r="N249" t="s">
        <v>158</v>
      </c>
      <c r="O249" t="s">
        <v>160</v>
      </c>
      <c r="P249">
        <v>15</v>
      </c>
      <c r="Q249">
        <v>0.04</v>
      </c>
      <c r="R249">
        <v>68</v>
      </c>
      <c r="S249">
        <v>46053</v>
      </c>
      <c r="T249" t="s">
        <v>27</v>
      </c>
      <c r="U249" t="s">
        <v>165</v>
      </c>
      <c r="V249" t="s">
        <v>214</v>
      </c>
      <c r="W249" t="s">
        <v>222</v>
      </c>
      <c r="X249" t="s">
        <v>256</v>
      </c>
      <c r="Y249" s="1">
        <v>42814</v>
      </c>
      <c r="Z249">
        <v>2488</v>
      </c>
      <c r="AA249">
        <v>1969</v>
      </c>
    </row>
    <row r="250" spans="1:27" x14ac:dyDescent="0.25">
      <c r="A250" s="1">
        <v>43593</v>
      </c>
      <c r="B250" t="s">
        <v>27</v>
      </c>
      <c r="C250" t="s">
        <v>76</v>
      </c>
      <c r="D250">
        <v>1500</v>
      </c>
      <c r="E250">
        <v>19</v>
      </c>
      <c r="F250" t="s">
        <v>108</v>
      </c>
      <c r="G250">
        <v>26.41</v>
      </c>
      <c r="H250">
        <v>27.709999</v>
      </c>
      <c r="I250">
        <v>26.27</v>
      </c>
      <c r="J250">
        <v>27.09</v>
      </c>
      <c r="K250">
        <v>27.09</v>
      </c>
      <c r="L250">
        <v>65967500</v>
      </c>
      <c r="M250" t="s">
        <v>27</v>
      </c>
      <c r="N250" t="s">
        <v>140</v>
      </c>
      <c r="O250" t="s">
        <v>160</v>
      </c>
      <c r="P250">
        <v>15</v>
      </c>
      <c r="Q250">
        <v>0.04</v>
      </c>
      <c r="R250">
        <v>60</v>
      </c>
      <c r="S250">
        <v>40635</v>
      </c>
      <c r="T250" t="s">
        <v>27</v>
      </c>
      <c r="U250" t="s">
        <v>165</v>
      </c>
      <c r="V250" t="s">
        <v>214</v>
      </c>
      <c r="W250" t="s">
        <v>222</v>
      </c>
      <c r="X250" t="s">
        <v>256</v>
      </c>
      <c r="Y250" s="1">
        <v>42814</v>
      </c>
      <c r="Z250">
        <v>2488</v>
      </c>
      <c r="AA250">
        <v>1969</v>
      </c>
    </row>
    <row r="251" spans="1:27" x14ac:dyDescent="0.25">
      <c r="A251" s="1">
        <v>43593</v>
      </c>
      <c r="B251" t="s">
        <v>27</v>
      </c>
      <c r="C251" t="s">
        <v>75</v>
      </c>
      <c r="D251">
        <v>1000</v>
      </c>
      <c r="E251">
        <v>17</v>
      </c>
      <c r="F251" t="s">
        <v>108</v>
      </c>
      <c r="G251">
        <v>26.41</v>
      </c>
      <c r="H251">
        <v>27.709999</v>
      </c>
      <c r="I251">
        <v>26.27</v>
      </c>
      <c r="J251">
        <v>27.09</v>
      </c>
      <c r="K251">
        <v>27.09</v>
      </c>
      <c r="L251">
        <v>65967500</v>
      </c>
      <c r="M251" t="s">
        <v>27</v>
      </c>
      <c r="N251" t="s">
        <v>157</v>
      </c>
      <c r="O251" t="s">
        <v>160</v>
      </c>
      <c r="P251">
        <v>15</v>
      </c>
      <c r="Q251">
        <v>0.04</v>
      </c>
      <c r="R251">
        <v>40</v>
      </c>
      <c r="S251">
        <v>27090</v>
      </c>
      <c r="T251" t="s">
        <v>27</v>
      </c>
      <c r="U251" t="s">
        <v>165</v>
      </c>
      <c r="V251" t="s">
        <v>214</v>
      </c>
      <c r="W251" t="s">
        <v>222</v>
      </c>
      <c r="X251" t="s">
        <v>256</v>
      </c>
      <c r="Y251" s="1">
        <v>42814</v>
      </c>
      <c r="Z251">
        <v>2488</v>
      </c>
      <c r="AA251">
        <v>1969</v>
      </c>
    </row>
    <row r="252" spans="1:27" x14ac:dyDescent="0.25">
      <c r="A252" s="1">
        <v>43593</v>
      </c>
      <c r="B252" t="s">
        <v>27</v>
      </c>
      <c r="C252" t="s">
        <v>76</v>
      </c>
      <c r="D252">
        <v>700</v>
      </c>
      <c r="E252">
        <v>11</v>
      </c>
      <c r="F252" t="s">
        <v>108</v>
      </c>
      <c r="G252">
        <v>26.41</v>
      </c>
      <c r="H252">
        <v>27.709999</v>
      </c>
      <c r="I252">
        <v>26.27</v>
      </c>
      <c r="J252">
        <v>27.09</v>
      </c>
      <c r="K252">
        <v>27.09</v>
      </c>
      <c r="L252">
        <v>65967500</v>
      </c>
      <c r="M252" t="s">
        <v>27</v>
      </c>
      <c r="N252" t="s">
        <v>141</v>
      </c>
      <c r="O252" t="s">
        <v>160</v>
      </c>
      <c r="P252">
        <v>15</v>
      </c>
      <c r="Q252">
        <v>0.04</v>
      </c>
      <c r="R252">
        <v>28</v>
      </c>
      <c r="S252">
        <v>18963</v>
      </c>
      <c r="T252" t="s">
        <v>27</v>
      </c>
      <c r="U252" t="s">
        <v>165</v>
      </c>
      <c r="V252" t="s">
        <v>214</v>
      </c>
      <c r="W252" t="s">
        <v>222</v>
      </c>
      <c r="X252" t="s">
        <v>256</v>
      </c>
      <c r="Y252" s="1">
        <v>42814</v>
      </c>
      <c r="Z252">
        <v>2488</v>
      </c>
      <c r="AA252">
        <v>1969</v>
      </c>
    </row>
    <row r="253" spans="1:27" x14ac:dyDescent="0.25">
      <c r="A253" s="1">
        <v>43594</v>
      </c>
      <c r="B253" t="s">
        <v>27</v>
      </c>
      <c r="C253" t="s">
        <v>75</v>
      </c>
      <c r="D253">
        <v>400</v>
      </c>
      <c r="E253">
        <v>1</v>
      </c>
      <c r="F253" t="s">
        <v>107</v>
      </c>
      <c r="G253">
        <v>26.700001</v>
      </c>
      <c r="H253">
        <v>27.379999000000002</v>
      </c>
      <c r="I253">
        <v>26.030000999999999</v>
      </c>
      <c r="J253">
        <v>27.209999</v>
      </c>
      <c r="K253">
        <v>27.209999</v>
      </c>
      <c r="L253">
        <v>73150900</v>
      </c>
      <c r="M253" t="s">
        <v>27</v>
      </c>
      <c r="N253" t="s">
        <v>159</v>
      </c>
      <c r="O253" t="s">
        <v>160</v>
      </c>
      <c r="P253">
        <v>15</v>
      </c>
      <c r="Q253">
        <v>0.04</v>
      </c>
      <c r="R253">
        <v>16</v>
      </c>
      <c r="S253">
        <v>10883.999599999999</v>
      </c>
      <c r="T253" t="s">
        <v>27</v>
      </c>
      <c r="U253" t="s">
        <v>165</v>
      </c>
      <c r="V253" t="s">
        <v>214</v>
      </c>
      <c r="W253" t="s">
        <v>222</v>
      </c>
      <c r="X253" t="s">
        <v>256</v>
      </c>
      <c r="Y253" s="1">
        <v>42814</v>
      </c>
      <c r="Z253">
        <v>2488</v>
      </c>
      <c r="AA253">
        <v>1969</v>
      </c>
    </row>
    <row r="254" spans="1:27" x14ac:dyDescent="0.25">
      <c r="A254" s="1">
        <v>43594</v>
      </c>
      <c r="B254" t="s">
        <v>27</v>
      </c>
      <c r="C254" t="s">
        <v>76</v>
      </c>
      <c r="D254">
        <v>800</v>
      </c>
      <c r="E254">
        <v>12</v>
      </c>
      <c r="F254" t="s">
        <v>107</v>
      </c>
      <c r="G254">
        <v>26.700001</v>
      </c>
      <c r="H254">
        <v>27.379999000000002</v>
      </c>
      <c r="I254">
        <v>26.030000999999999</v>
      </c>
      <c r="J254">
        <v>27.209999</v>
      </c>
      <c r="K254">
        <v>27.209999</v>
      </c>
      <c r="L254">
        <v>73150900</v>
      </c>
      <c r="M254" t="s">
        <v>27</v>
      </c>
      <c r="N254" t="s">
        <v>151</v>
      </c>
      <c r="O254" t="s">
        <v>160</v>
      </c>
      <c r="P254">
        <v>15</v>
      </c>
      <c r="Q254">
        <v>0.04</v>
      </c>
      <c r="R254">
        <v>32</v>
      </c>
      <c r="S254">
        <v>21767.999199999998</v>
      </c>
      <c r="T254" t="s">
        <v>27</v>
      </c>
      <c r="U254" t="s">
        <v>165</v>
      </c>
      <c r="V254" t="s">
        <v>214</v>
      </c>
      <c r="W254" t="s">
        <v>222</v>
      </c>
      <c r="X254" t="s">
        <v>256</v>
      </c>
      <c r="Y254" s="1">
        <v>42814</v>
      </c>
      <c r="Z254">
        <v>2488</v>
      </c>
      <c r="AA254">
        <v>1969</v>
      </c>
    </row>
    <row r="255" spans="1:27" x14ac:dyDescent="0.25">
      <c r="A255" s="1">
        <v>43594</v>
      </c>
      <c r="B255" t="s">
        <v>27</v>
      </c>
      <c r="C255" t="s">
        <v>75</v>
      </c>
      <c r="D255">
        <v>2600</v>
      </c>
      <c r="E255">
        <v>17</v>
      </c>
      <c r="F255" t="s">
        <v>107</v>
      </c>
      <c r="G255">
        <v>26.700001</v>
      </c>
      <c r="H255">
        <v>27.379999000000002</v>
      </c>
      <c r="I255">
        <v>26.030000999999999</v>
      </c>
      <c r="J255">
        <v>27.209999</v>
      </c>
      <c r="K255">
        <v>27.209999</v>
      </c>
      <c r="L255">
        <v>73150900</v>
      </c>
      <c r="M255" t="s">
        <v>27</v>
      </c>
      <c r="N255" t="s">
        <v>157</v>
      </c>
      <c r="O255" t="s">
        <v>160</v>
      </c>
      <c r="P255">
        <v>15</v>
      </c>
      <c r="Q255">
        <v>0.04</v>
      </c>
      <c r="R255">
        <v>104</v>
      </c>
      <c r="S255">
        <v>70745.997399999993</v>
      </c>
      <c r="T255" t="s">
        <v>27</v>
      </c>
      <c r="U255" t="s">
        <v>165</v>
      </c>
      <c r="V255" t="s">
        <v>214</v>
      </c>
      <c r="W255" t="s">
        <v>222</v>
      </c>
      <c r="X255" t="s">
        <v>256</v>
      </c>
      <c r="Y255" s="1">
        <v>42814</v>
      </c>
      <c r="Z255">
        <v>2488</v>
      </c>
      <c r="AA255">
        <v>1969</v>
      </c>
    </row>
    <row r="256" spans="1:27" x14ac:dyDescent="0.25">
      <c r="A256" s="1">
        <v>43564</v>
      </c>
      <c r="B256" t="s">
        <v>27</v>
      </c>
      <c r="C256" t="s">
        <v>75</v>
      </c>
      <c r="D256">
        <v>200</v>
      </c>
      <c r="E256">
        <v>6</v>
      </c>
      <c r="F256" t="s">
        <v>133</v>
      </c>
      <c r="G256">
        <v>28.24</v>
      </c>
      <c r="H256">
        <v>28.379999000000002</v>
      </c>
      <c r="I256">
        <v>27.190000999999999</v>
      </c>
      <c r="J256">
        <v>27.24</v>
      </c>
      <c r="K256">
        <v>27.24</v>
      </c>
      <c r="L256">
        <v>75539800</v>
      </c>
      <c r="M256" t="s">
        <v>27</v>
      </c>
      <c r="N256" t="s">
        <v>145</v>
      </c>
      <c r="O256" t="s">
        <v>160</v>
      </c>
      <c r="P256">
        <v>15</v>
      </c>
      <c r="Q256">
        <v>0.04</v>
      </c>
      <c r="R256">
        <v>8</v>
      </c>
      <c r="S256">
        <v>5448</v>
      </c>
      <c r="T256" t="s">
        <v>27</v>
      </c>
      <c r="U256" t="s">
        <v>165</v>
      </c>
      <c r="V256" t="s">
        <v>214</v>
      </c>
      <c r="W256" t="s">
        <v>222</v>
      </c>
      <c r="X256" t="s">
        <v>256</v>
      </c>
      <c r="Y256" s="1">
        <v>42814</v>
      </c>
      <c r="Z256">
        <v>2488</v>
      </c>
      <c r="AA256">
        <v>1969</v>
      </c>
    </row>
    <row r="257" spans="1:27" x14ac:dyDescent="0.25">
      <c r="A257" s="1">
        <v>43564</v>
      </c>
      <c r="B257" t="s">
        <v>27</v>
      </c>
      <c r="C257" t="s">
        <v>76</v>
      </c>
      <c r="D257">
        <v>700</v>
      </c>
      <c r="E257">
        <v>7</v>
      </c>
      <c r="F257" t="s">
        <v>133</v>
      </c>
      <c r="G257">
        <v>28.24</v>
      </c>
      <c r="H257">
        <v>28.379999000000002</v>
      </c>
      <c r="I257">
        <v>27.190000999999999</v>
      </c>
      <c r="J257">
        <v>27.24</v>
      </c>
      <c r="K257">
        <v>27.24</v>
      </c>
      <c r="L257">
        <v>75539800</v>
      </c>
      <c r="M257" t="s">
        <v>27</v>
      </c>
      <c r="N257" t="s">
        <v>147</v>
      </c>
      <c r="O257" t="s">
        <v>160</v>
      </c>
      <c r="P257">
        <v>15</v>
      </c>
      <c r="Q257">
        <v>0.04</v>
      </c>
      <c r="R257">
        <v>28</v>
      </c>
      <c r="S257">
        <v>19068</v>
      </c>
      <c r="T257" t="s">
        <v>27</v>
      </c>
      <c r="U257" t="s">
        <v>165</v>
      </c>
      <c r="V257" t="s">
        <v>214</v>
      </c>
      <c r="W257" t="s">
        <v>222</v>
      </c>
      <c r="X257" t="s">
        <v>256</v>
      </c>
      <c r="Y257" s="1">
        <v>42814</v>
      </c>
      <c r="Z257">
        <v>2488</v>
      </c>
      <c r="AA257">
        <v>1969</v>
      </c>
    </row>
    <row r="258" spans="1:27" x14ac:dyDescent="0.25">
      <c r="A258" s="1">
        <v>43564</v>
      </c>
      <c r="B258" t="s">
        <v>27</v>
      </c>
      <c r="C258" t="s">
        <v>76</v>
      </c>
      <c r="D258">
        <v>700</v>
      </c>
      <c r="E258">
        <v>10</v>
      </c>
      <c r="F258" t="s">
        <v>133</v>
      </c>
      <c r="G258">
        <v>28.24</v>
      </c>
      <c r="H258">
        <v>28.379999000000002</v>
      </c>
      <c r="I258">
        <v>27.190000999999999</v>
      </c>
      <c r="J258">
        <v>27.24</v>
      </c>
      <c r="K258">
        <v>27.24</v>
      </c>
      <c r="L258">
        <v>75539800</v>
      </c>
      <c r="M258" t="s">
        <v>27</v>
      </c>
      <c r="N258" t="s">
        <v>142</v>
      </c>
      <c r="O258" t="s">
        <v>160</v>
      </c>
      <c r="P258">
        <v>15</v>
      </c>
      <c r="Q258">
        <v>0.04</v>
      </c>
      <c r="R258">
        <v>28</v>
      </c>
      <c r="S258">
        <v>19068</v>
      </c>
      <c r="T258" t="s">
        <v>27</v>
      </c>
      <c r="U258" t="s">
        <v>165</v>
      </c>
      <c r="V258" t="s">
        <v>214</v>
      </c>
      <c r="W258" t="s">
        <v>222</v>
      </c>
      <c r="X258" t="s">
        <v>256</v>
      </c>
      <c r="Y258" s="1">
        <v>42814</v>
      </c>
      <c r="Z258">
        <v>2488</v>
      </c>
      <c r="AA258">
        <v>1969</v>
      </c>
    </row>
    <row r="259" spans="1:27" x14ac:dyDescent="0.25">
      <c r="A259" s="1">
        <v>43599</v>
      </c>
      <c r="B259" t="s">
        <v>27</v>
      </c>
      <c r="C259" t="s">
        <v>76</v>
      </c>
      <c r="D259">
        <v>1200</v>
      </c>
      <c r="E259">
        <v>11</v>
      </c>
      <c r="F259" t="s">
        <v>102</v>
      </c>
      <c r="G259">
        <v>26.530000999999999</v>
      </c>
      <c r="H259">
        <v>27.48</v>
      </c>
      <c r="I259">
        <v>26.15</v>
      </c>
      <c r="J259">
        <v>27.32</v>
      </c>
      <c r="K259">
        <v>27.32</v>
      </c>
      <c r="L259">
        <v>82980400</v>
      </c>
      <c r="M259" t="s">
        <v>27</v>
      </c>
      <c r="N259" t="s">
        <v>141</v>
      </c>
      <c r="O259" t="s">
        <v>160</v>
      </c>
      <c r="P259">
        <v>15</v>
      </c>
      <c r="Q259">
        <v>0.04</v>
      </c>
      <c r="R259">
        <v>48</v>
      </c>
      <c r="S259">
        <v>32784</v>
      </c>
      <c r="T259" t="s">
        <v>27</v>
      </c>
      <c r="U259" t="s">
        <v>165</v>
      </c>
      <c r="V259" t="s">
        <v>214</v>
      </c>
      <c r="W259" t="s">
        <v>222</v>
      </c>
      <c r="X259" t="s">
        <v>256</v>
      </c>
      <c r="Y259" s="1">
        <v>42814</v>
      </c>
      <c r="Z259">
        <v>2488</v>
      </c>
      <c r="AA259">
        <v>1969</v>
      </c>
    </row>
    <row r="260" spans="1:27" x14ac:dyDescent="0.25">
      <c r="A260" s="1">
        <v>43606</v>
      </c>
      <c r="B260" t="s">
        <v>27</v>
      </c>
      <c r="C260" t="s">
        <v>75</v>
      </c>
      <c r="D260">
        <v>1200</v>
      </c>
      <c r="E260">
        <v>18</v>
      </c>
      <c r="F260" t="s">
        <v>105</v>
      </c>
      <c r="G260">
        <v>27.18</v>
      </c>
      <c r="H260">
        <v>27.370000999999998</v>
      </c>
      <c r="I260">
        <v>26.93</v>
      </c>
      <c r="J260">
        <v>27.35</v>
      </c>
      <c r="K260">
        <v>27.35</v>
      </c>
      <c r="L260">
        <v>46079200</v>
      </c>
      <c r="M260" t="s">
        <v>27</v>
      </c>
      <c r="N260" t="s">
        <v>158</v>
      </c>
      <c r="O260" t="s">
        <v>160</v>
      </c>
      <c r="P260">
        <v>15</v>
      </c>
      <c r="Q260">
        <v>0.04</v>
      </c>
      <c r="R260">
        <v>48</v>
      </c>
      <c r="S260">
        <v>32820</v>
      </c>
      <c r="T260" t="s">
        <v>27</v>
      </c>
      <c r="U260" t="s">
        <v>165</v>
      </c>
      <c r="V260" t="s">
        <v>214</v>
      </c>
      <c r="W260" t="s">
        <v>222</v>
      </c>
      <c r="X260" t="s">
        <v>256</v>
      </c>
      <c r="Y260" s="1">
        <v>42814</v>
      </c>
      <c r="Z260">
        <v>2488</v>
      </c>
      <c r="AA260">
        <v>1969</v>
      </c>
    </row>
    <row r="261" spans="1:27" x14ac:dyDescent="0.25">
      <c r="A261" s="1">
        <v>43606</v>
      </c>
      <c r="B261" t="s">
        <v>27</v>
      </c>
      <c r="C261" t="s">
        <v>76</v>
      </c>
      <c r="D261">
        <v>600</v>
      </c>
      <c r="E261">
        <v>13</v>
      </c>
      <c r="F261" t="s">
        <v>105</v>
      </c>
      <c r="G261">
        <v>27.18</v>
      </c>
      <c r="H261">
        <v>27.370000999999998</v>
      </c>
      <c r="I261">
        <v>26.93</v>
      </c>
      <c r="J261">
        <v>27.35</v>
      </c>
      <c r="K261">
        <v>27.35</v>
      </c>
      <c r="L261">
        <v>46079200</v>
      </c>
      <c r="M261" t="s">
        <v>27</v>
      </c>
      <c r="N261" t="s">
        <v>153</v>
      </c>
      <c r="O261" t="s">
        <v>160</v>
      </c>
      <c r="P261">
        <v>15</v>
      </c>
      <c r="Q261">
        <v>0.04</v>
      </c>
      <c r="R261">
        <v>24</v>
      </c>
      <c r="S261">
        <v>16410</v>
      </c>
      <c r="T261" t="s">
        <v>27</v>
      </c>
      <c r="U261" t="s">
        <v>165</v>
      </c>
      <c r="V261" t="s">
        <v>214</v>
      </c>
      <c r="W261" t="s">
        <v>222</v>
      </c>
      <c r="X261" t="s">
        <v>256</v>
      </c>
      <c r="Y261" s="1">
        <v>42814</v>
      </c>
      <c r="Z261">
        <v>2488</v>
      </c>
      <c r="AA261">
        <v>1969</v>
      </c>
    </row>
    <row r="262" spans="1:27" x14ac:dyDescent="0.25">
      <c r="A262" s="1">
        <v>43607</v>
      </c>
      <c r="B262" t="s">
        <v>27</v>
      </c>
      <c r="C262" t="s">
        <v>76</v>
      </c>
      <c r="D262">
        <v>700</v>
      </c>
      <c r="E262">
        <v>5</v>
      </c>
      <c r="F262" t="s">
        <v>99</v>
      </c>
      <c r="G262">
        <v>27.120000999999998</v>
      </c>
      <c r="H262">
        <v>27.59</v>
      </c>
      <c r="I262">
        <v>27.07</v>
      </c>
      <c r="J262">
        <v>27.41</v>
      </c>
      <c r="K262">
        <v>27.41</v>
      </c>
      <c r="L262">
        <v>40035300</v>
      </c>
      <c r="M262" t="s">
        <v>27</v>
      </c>
      <c r="N262" t="s">
        <v>152</v>
      </c>
      <c r="O262" t="s">
        <v>160</v>
      </c>
      <c r="P262">
        <v>15</v>
      </c>
      <c r="Q262">
        <v>0.04</v>
      </c>
      <c r="R262">
        <v>28</v>
      </c>
      <c r="S262">
        <v>19187</v>
      </c>
      <c r="T262" t="s">
        <v>27</v>
      </c>
      <c r="U262" t="s">
        <v>165</v>
      </c>
      <c r="V262" t="s">
        <v>214</v>
      </c>
      <c r="W262" t="s">
        <v>222</v>
      </c>
      <c r="X262" t="s">
        <v>256</v>
      </c>
      <c r="Y262" s="1">
        <v>42814</v>
      </c>
      <c r="Z262">
        <v>2488</v>
      </c>
      <c r="AA262">
        <v>1969</v>
      </c>
    </row>
    <row r="263" spans="1:27" x14ac:dyDescent="0.25">
      <c r="A263" s="1">
        <v>43607</v>
      </c>
      <c r="B263" t="s">
        <v>27</v>
      </c>
      <c r="C263" t="s">
        <v>75</v>
      </c>
      <c r="D263">
        <v>1400</v>
      </c>
      <c r="E263">
        <v>13</v>
      </c>
      <c r="F263" t="s">
        <v>99</v>
      </c>
      <c r="G263">
        <v>27.120000999999998</v>
      </c>
      <c r="H263">
        <v>27.59</v>
      </c>
      <c r="I263">
        <v>27.07</v>
      </c>
      <c r="J263">
        <v>27.41</v>
      </c>
      <c r="K263">
        <v>27.41</v>
      </c>
      <c r="L263">
        <v>40035300</v>
      </c>
      <c r="M263" t="s">
        <v>27</v>
      </c>
      <c r="N263" t="s">
        <v>153</v>
      </c>
      <c r="O263" t="s">
        <v>160</v>
      </c>
      <c r="P263">
        <v>15</v>
      </c>
      <c r="Q263">
        <v>0.04</v>
      </c>
      <c r="R263">
        <v>56</v>
      </c>
      <c r="S263">
        <v>38374</v>
      </c>
      <c r="T263" t="s">
        <v>27</v>
      </c>
      <c r="U263" t="s">
        <v>165</v>
      </c>
      <c r="V263" t="s">
        <v>214</v>
      </c>
      <c r="W263" t="s">
        <v>222</v>
      </c>
      <c r="X263" t="s">
        <v>256</v>
      </c>
      <c r="Y263" s="1">
        <v>42814</v>
      </c>
      <c r="Z263">
        <v>2488</v>
      </c>
      <c r="AA263">
        <v>1969</v>
      </c>
    </row>
    <row r="264" spans="1:27" x14ac:dyDescent="0.25">
      <c r="A264" s="1">
        <v>43607</v>
      </c>
      <c r="B264" t="s">
        <v>27</v>
      </c>
      <c r="C264" t="s">
        <v>76</v>
      </c>
      <c r="D264">
        <v>100</v>
      </c>
      <c r="E264">
        <v>2</v>
      </c>
      <c r="F264" t="s">
        <v>99</v>
      </c>
      <c r="G264">
        <v>27.120000999999998</v>
      </c>
      <c r="H264">
        <v>27.59</v>
      </c>
      <c r="I264">
        <v>27.07</v>
      </c>
      <c r="J264">
        <v>27.41</v>
      </c>
      <c r="K264">
        <v>27.41</v>
      </c>
      <c r="L264">
        <v>40035300</v>
      </c>
      <c r="M264" t="s">
        <v>27</v>
      </c>
      <c r="N264" t="s">
        <v>150</v>
      </c>
      <c r="O264" t="s">
        <v>160</v>
      </c>
      <c r="P264">
        <v>15</v>
      </c>
      <c r="Q264">
        <v>0.04</v>
      </c>
      <c r="R264">
        <v>4</v>
      </c>
      <c r="S264">
        <v>2741</v>
      </c>
      <c r="T264" t="s">
        <v>27</v>
      </c>
      <c r="U264" t="s">
        <v>165</v>
      </c>
      <c r="V264" t="s">
        <v>214</v>
      </c>
      <c r="W264" t="s">
        <v>222</v>
      </c>
      <c r="X264" t="s">
        <v>256</v>
      </c>
      <c r="Y264" s="1">
        <v>42814</v>
      </c>
      <c r="Z264">
        <v>2488</v>
      </c>
      <c r="AA264">
        <v>1969</v>
      </c>
    </row>
    <row r="265" spans="1:27" x14ac:dyDescent="0.25">
      <c r="A265" s="1">
        <v>43616</v>
      </c>
      <c r="B265" t="s">
        <v>27</v>
      </c>
      <c r="C265" t="s">
        <v>75</v>
      </c>
      <c r="D265">
        <v>1000</v>
      </c>
      <c r="E265">
        <v>11</v>
      </c>
      <c r="F265" t="s">
        <v>87</v>
      </c>
      <c r="G265">
        <v>27.57</v>
      </c>
      <c r="H265">
        <v>28.360001</v>
      </c>
      <c r="I265">
        <v>27.4</v>
      </c>
      <c r="J265">
        <v>27.41</v>
      </c>
      <c r="K265">
        <v>27.41</v>
      </c>
      <c r="L265">
        <v>68667800</v>
      </c>
      <c r="M265" t="s">
        <v>27</v>
      </c>
      <c r="N265" t="s">
        <v>141</v>
      </c>
      <c r="O265" t="s">
        <v>160</v>
      </c>
      <c r="P265">
        <v>15</v>
      </c>
      <c r="Q265">
        <v>0.04</v>
      </c>
      <c r="R265">
        <v>40</v>
      </c>
      <c r="S265">
        <v>27410</v>
      </c>
      <c r="T265" t="s">
        <v>27</v>
      </c>
      <c r="U265" t="s">
        <v>165</v>
      </c>
      <c r="V265" t="s">
        <v>214</v>
      </c>
      <c r="W265" t="s">
        <v>222</v>
      </c>
      <c r="X265" t="s">
        <v>256</v>
      </c>
      <c r="Y265" s="1">
        <v>42814</v>
      </c>
      <c r="Z265">
        <v>2488</v>
      </c>
      <c r="AA265">
        <v>1969</v>
      </c>
    </row>
    <row r="266" spans="1:27" x14ac:dyDescent="0.25">
      <c r="A266" s="1">
        <v>43572</v>
      </c>
      <c r="B266" t="s">
        <v>27</v>
      </c>
      <c r="C266" t="s">
        <v>76</v>
      </c>
      <c r="D266">
        <v>1100</v>
      </c>
      <c r="E266">
        <v>8</v>
      </c>
      <c r="F266" t="s">
        <v>125</v>
      </c>
      <c r="G266">
        <v>28.209999</v>
      </c>
      <c r="H266">
        <v>28.27</v>
      </c>
      <c r="I266">
        <v>27.219999000000001</v>
      </c>
      <c r="J266">
        <v>27.49</v>
      </c>
      <c r="K266">
        <v>27.49</v>
      </c>
      <c r="L266">
        <v>48240800</v>
      </c>
      <c r="M266" t="s">
        <v>27</v>
      </c>
      <c r="N266" t="s">
        <v>144</v>
      </c>
      <c r="O266" t="s">
        <v>160</v>
      </c>
      <c r="P266">
        <v>15</v>
      </c>
      <c r="Q266">
        <v>0.04</v>
      </c>
      <c r="R266">
        <v>44</v>
      </c>
      <c r="S266">
        <v>30239</v>
      </c>
      <c r="T266" t="s">
        <v>27</v>
      </c>
      <c r="U266" t="s">
        <v>165</v>
      </c>
      <c r="V266" t="s">
        <v>214</v>
      </c>
      <c r="W266" t="s">
        <v>222</v>
      </c>
      <c r="X266" t="s">
        <v>256</v>
      </c>
      <c r="Y266" s="1">
        <v>42814</v>
      </c>
      <c r="Z266">
        <v>2488</v>
      </c>
      <c r="AA266">
        <v>1969</v>
      </c>
    </row>
    <row r="267" spans="1:27" x14ac:dyDescent="0.25">
      <c r="A267" s="1">
        <v>43602</v>
      </c>
      <c r="B267" t="s">
        <v>27</v>
      </c>
      <c r="C267" t="s">
        <v>75</v>
      </c>
      <c r="D267">
        <v>3000</v>
      </c>
      <c r="E267">
        <v>18</v>
      </c>
      <c r="F267" t="s">
        <v>101</v>
      </c>
      <c r="G267">
        <v>27.690000999999999</v>
      </c>
      <c r="H267">
        <v>28.459999</v>
      </c>
      <c r="I267">
        <v>27.4</v>
      </c>
      <c r="J267">
        <v>27.5</v>
      </c>
      <c r="K267">
        <v>27.5</v>
      </c>
      <c r="L267">
        <v>65385400</v>
      </c>
      <c r="M267" t="s">
        <v>27</v>
      </c>
      <c r="N267" t="s">
        <v>158</v>
      </c>
      <c r="O267" t="s">
        <v>160</v>
      </c>
      <c r="P267">
        <v>15</v>
      </c>
      <c r="Q267">
        <v>0.04</v>
      </c>
      <c r="R267">
        <v>120</v>
      </c>
      <c r="S267">
        <v>82500</v>
      </c>
      <c r="T267" t="s">
        <v>27</v>
      </c>
      <c r="U267" t="s">
        <v>165</v>
      </c>
      <c r="V267" t="s">
        <v>214</v>
      </c>
      <c r="W267" t="s">
        <v>222</v>
      </c>
      <c r="X267" t="s">
        <v>256</v>
      </c>
      <c r="Y267" s="1">
        <v>42814</v>
      </c>
      <c r="Z267">
        <v>2488</v>
      </c>
      <c r="AA267">
        <v>1969</v>
      </c>
    </row>
    <row r="268" spans="1:27" x14ac:dyDescent="0.25">
      <c r="A268" s="1">
        <v>43600</v>
      </c>
      <c r="B268" t="s">
        <v>27</v>
      </c>
      <c r="C268" t="s">
        <v>75</v>
      </c>
      <c r="D268">
        <v>900</v>
      </c>
      <c r="E268">
        <v>15</v>
      </c>
      <c r="F268" t="s">
        <v>104</v>
      </c>
      <c r="G268">
        <v>26.870000999999998</v>
      </c>
      <c r="H268">
        <v>27.790001</v>
      </c>
      <c r="I268">
        <v>26.73</v>
      </c>
      <c r="J268">
        <v>27.58</v>
      </c>
      <c r="K268">
        <v>27.58</v>
      </c>
      <c r="L268">
        <v>55689900</v>
      </c>
      <c r="M268" t="s">
        <v>27</v>
      </c>
      <c r="N268" t="s">
        <v>149</v>
      </c>
      <c r="O268" t="s">
        <v>160</v>
      </c>
      <c r="P268">
        <v>15</v>
      </c>
      <c r="Q268">
        <v>0.04</v>
      </c>
      <c r="R268">
        <v>36</v>
      </c>
      <c r="S268">
        <v>24822</v>
      </c>
      <c r="T268" t="s">
        <v>27</v>
      </c>
      <c r="U268" t="s">
        <v>165</v>
      </c>
      <c r="V268" t="s">
        <v>214</v>
      </c>
      <c r="W268" t="s">
        <v>222</v>
      </c>
      <c r="X268" t="s">
        <v>256</v>
      </c>
      <c r="Y268" s="1">
        <v>42814</v>
      </c>
      <c r="Z268">
        <v>2488</v>
      </c>
      <c r="AA268">
        <v>1969</v>
      </c>
    </row>
    <row r="269" spans="1:27" x14ac:dyDescent="0.25">
      <c r="A269" s="1">
        <v>43619</v>
      </c>
      <c r="B269" t="s">
        <v>27</v>
      </c>
      <c r="C269" t="s">
        <v>75</v>
      </c>
      <c r="D269">
        <v>1400</v>
      </c>
      <c r="E269">
        <v>15</v>
      </c>
      <c r="F269" t="s">
        <v>89</v>
      </c>
      <c r="G269">
        <v>28.75</v>
      </c>
      <c r="H269">
        <v>29.620000999999998</v>
      </c>
      <c r="I269">
        <v>27.290001</v>
      </c>
      <c r="J269">
        <v>27.58</v>
      </c>
      <c r="K269">
        <v>27.58</v>
      </c>
      <c r="L269">
        <v>147532200</v>
      </c>
      <c r="M269" t="s">
        <v>27</v>
      </c>
      <c r="N269" t="s">
        <v>149</v>
      </c>
      <c r="O269" t="s">
        <v>160</v>
      </c>
      <c r="P269">
        <v>15</v>
      </c>
      <c r="Q269">
        <v>0.04</v>
      </c>
      <c r="R269">
        <v>56</v>
      </c>
      <c r="S269">
        <v>38612</v>
      </c>
      <c r="T269" t="s">
        <v>27</v>
      </c>
      <c r="U269" t="s">
        <v>165</v>
      </c>
      <c r="V269" t="s">
        <v>214</v>
      </c>
      <c r="W269" t="s">
        <v>222</v>
      </c>
      <c r="X269" t="s">
        <v>256</v>
      </c>
      <c r="Y269" s="1">
        <v>42814</v>
      </c>
      <c r="Z269">
        <v>2488</v>
      </c>
      <c r="AA269">
        <v>1969</v>
      </c>
    </row>
    <row r="270" spans="1:27" x14ac:dyDescent="0.25">
      <c r="A270" s="1">
        <v>43585</v>
      </c>
      <c r="B270" t="s">
        <v>27</v>
      </c>
      <c r="C270" t="s">
        <v>75</v>
      </c>
      <c r="D270">
        <v>200</v>
      </c>
      <c r="E270">
        <v>3</v>
      </c>
      <c r="F270" t="s">
        <v>122</v>
      </c>
      <c r="G270">
        <v>27.59</v>
      </c>
      <c r="H270">
        <v>27.799999</v>
      </c>
      <c r="I270">
        <v>26.940000999999999</v>
      </c>
      <c r="J270">
        <v>27.629999000000002</v>
      </c>
      <c r="K270">
        <v>27.629999000000002</v>
      </c>
      <c r="L270">
        <v>73165900</v>
      </c>
      <c r="M270" t="s">
        <v>27</v>
      </c>
      <c r="N270" t="s">
        <v>143</v>
      </c>
      <c r="O270" t="s">
        <v>160</v>
      </c>
      <c r="P270">
        <v>15</v>
      </c>
      <c r="Q270">
        <v>0.04</v>
      </c>
      <c r="R270">
        <v>8</v>
      </c>
      <c r="S270">
        <v>5525.9998000000014</v>
      </c>
      <c r="T270" t="s">
        <v>27</v>
      </c>
      <c r="U270" t="s">
        <v>165</v>
      </c>
      <c r="V270" t="s">
        <v>214</v>
      </c>
      <c r="W270" t="s">
        <v>222</v>
      </c>
      <c r="X270" t="s">
        <v>256</v>
      </c>
      <c r="Y270" s="1">
        <v>42814</v>
      </c>
      <c r="Z270">
        <v>2488</v>
      </c>
      <c r="AA270">
        <v>1969</v>
      </c>
    </row>
    <row r="271" spans="1:27" x14ac:dyDescent="0.25">
      <c r="A271" s="1">
        <v>43585</v>
      </c>
      <c r="B271" t="s">
        <v>27</v>
      </c>
      <c r="C271" t="s">
        <v>76</v>
      </c>
      <c r="D271">
        <v>2100</v>
      </c>
      <c r="E271">
        <v>18</v>
      </c>
      <c r="F271" t="s">
        <v>122</v>
      </c>
      <c r="G271">
        <v>27.59</v>
      </c>
      <c r="H271">
        <v>27.799999</v>
      </c>
      <c r="I271">
        <v>26.940000999999999</v>
      </c>
      <c r="J271">
        <v>27.629999000000002</v>
      </c>
      <c r="K271">
        <v>27.629999000000002</v>
      </c>
      <c r="L271">
        <v>73165900</v>
      </c>
      <c r="M271" t="s">
        <v>27</v>
      </c>
      <c r="N271" t="s">
        <v>158</v>
      </c>
      <c r="O271" t="s">
        <v>160</v>
      </c>
      <c r="P271">
        <v>15</v>
      </c>
      <c r="Q271">
        <v>0.04</v>
      </c>
      <c r="R271">
        <v>84</v>
      </c>
      <c r="S271">
        <v>58022.997900000002</v>
      </c>
      <c r="T271" t="s">
        <v>27</v>
      </c>
      <c r="U271" t="s">
        <v>165</v>
      </c>
      <c r="V271" t="s">
        <v>214</v>
      </c>
      <c r="W271" t="s">
        <v>222</v>
      </c>
      <c r="X271" t="s">
        <v>256</v>
      </c>
      <c r="Y271" s="1">
        <v>42814</v>
      </c>
      <c r="Z271">
        <v>2488</v>
      </c>
      <c r="AA271">
        <v>1969</v>
      </c>
    </row>
    <row r="272" spans="1:27" x14ac:dyDescent="0.25">
      <c r="A272" s="1">
        <v>43580</v>
      </c>
      <c r="B272" t="s">
        <v>27</v>
      </c>
      <c r="C272" t="s">
        <v>76</v>
      </c>
      <c r="D272">
        <v>1000</v>
      </c>
      <c r="E272">
        <v>8</v>
      </c>
      <c r="F272" t="s">
        <v>126</v>
      </c>
      <c r="G272">
        <v>28.67</v>
      </c>
      <c r="H272">
        <v>28.860001</v>
      </c>
      <c r="I272">
        <v>27.360001</v>
      </c>
      <c r="J272">
        <v>27.66</v>
      </c>
      <c r="K272">
        <v>27.66</v>
      </c>
      <c r="L272">
        <v>57329700</v>
      </c>
      <c r="M272" t="s">
        <v>27</v>
      </c>
      <c r="N272" t="s">
        <v>144</v>
      </c>
      <c r="O272" t="s">
        <v>160</v>
      </c>
      <c r="P272">
        <v>15</v>
      </c>
      <c r="Q272">
        <v>0.04</v>
      </c>
      <c r="R272">
        <v>40</v>
      </c>
      <c r="S272">
        <v>27660</v>
      </c>
      <c r="T272" t="s">
        <v>27</v>
      </c>
      <c r="U272" t="s">
        <v>165</v>
      </c>
      <c r="V272" t="s">
        <v>214</v>
      </c>
      <c r="W272" t="s">
        <v>222</v>
      </c>
      <c r="X272" t="s">
        <v>256</v>
      </c>
      <c r="Y272" s="1">
        <v>42814</v>
      </c>
      <c r="Z272">
        <v>2488</v>
      </c>
      <c r="AA272">
        <v>1969</v>
      </c>
    </row>
    <row r="273" spans="1:27" x14ac:dyDescent="0.25">
      <c r="A273" s="1">
        <v>43573</v>
      </c>
      <c r="B273" t="s">
        <v>27</v>
      </c>
      <c r="C273" t="s">
        <v>75</v>
      </c>
      <c r="D273">
        <v>1600</v>
      </c>
      <c r="E273">
        <v>19</v>
      </c>
      <c r="F273" t="s">
        <v>124</v>
      </c>
      <c r="G273">
        <v>27.6</v>
      </c>
      <c r="H273">
        <v>27.879999000000002</v>
      </c>
      <c r="I273">
        <v>27.34</v>
      </c>
      <c r="J273">
        <v>27.68</v>
      </c>
      <c r="K273">
        <v>27.68</v>
      </c>
      <c r="L273">
        <v>39880900</v>
      </c>
      <c r="M273" t="s">
        <v>27</v>
      </c>
      <c r="N273" t="s">
        <v>140</v>
      </c>
      <c r="O273" t="s">
        <v>160</v>
      </c>
      <c r="P273">
        <v>15</v>
      </c>
      <c r="Q273">
        <v>0.04</v>
      </c>
      <c r="R273">
        <v>64</v>
      </c>
      <c r="S273">
        <v>44288</v>
      </c>
      <c r="T273" t="s">
        <v>27</v>
      </c>
      <c r="U273" t="s">
        <v>165</v>
      </c>
      <c r="V273" t="s">
        <v>214</v>
      </c>
      <c r="W273" t="s">
        <v>222</v>
      </c>
      <c r="X273" t="s">
        <v>256</v>
      </c>
      <c r="Y273" s="1">
        <v>42814</v>
      </c>
      <c r="Z273">
        <v>2488</v>
      </c>
      <c r="AA273">
        <v>1969</v>
      </c>
    </row>
    <row r="274" spans="1:27" x14ac:dyDescent="0.25">
      <c r="A274" s="1">
        <v>43573</v>
      </c>
      <c r="B274" t="s">
        <v>27</v>
      </c>
      <c r="C274" t="s">
        <v>76</v>
      </c>
      <c r="D274">
        <v>700</v>
      </c>
      <c r="E274">
        <v>9</v>
      </c>
      <c r="F274" t="s">
        <v>124</v>
      </c>
      <c r="G274">
        <v>27.6</v>
      </c>
      <c r="H274">
        <v>27.879999000000002</v>
      </c>
      <c r="I274">
        <v>27.34</v>
      </c>
      <c r="J274">
        <v>27.68</v>
      </c>
      <c r="K274">
        <v>27.68</v>
      </c>
      <c r="L274">
        <v>39880900</v>
      </c>
      <c r="M274" t="s">
        <v>27</v>
      </c>
      <c r="N274" t="s">
        <v>146</v>
      </c>
      <c r="O274" t="s">
        <v>160</v>
      </c>
      <c r="P274">
        <v>15</v>
      </c>
      <c r="Q274">
        <v>0.04</v>
      </c>
      <c r="R274">
        <v>28</v>
      </c>
      <c r="S274">
        <v>19376</v>
      </c>
      <c r="T274" t="s">
        <v>27</v>
      </c>
      <c r="U274" t="s">
        <v>165</v>
      </c>
      <c r="V274" t="s">
        <v>214</v>
      </c>
      <c r="W274" t="s">
        <v>222</v>
      </c>
      <c r="X274" t="s">
        <v>256</v>
      </c>
      <c r="Y274" s="1">
        <v>42814</v>
      </c>
      <c r="Z274">
        <v>2488</v>
      </c>
      <c r="AA274">
        <v>1969</v>
      </c>
    </row>
    <row r="275" spans="1:27" x14ac:dyDescent="0.25">
      <c r="A275" s="1">
        <v>43584</v>
      </c>
      <c r="B275" t="s">
        <v>27</v>
      </c>
      <c r="C275" t="s">
        <v>75</v>
      </c>
      <c r="D275">
        <v>1100</v>
      </c>
      <c r="E275">
        <v>5</v>
      </c>
      <c r="F275" t="s">
        <v>127</v>
      </c>
      <c r="G275">
        <v>27.9</v>
      </c>
      <c r="H275">
        <v>28.139999</v>
      </c>
      <c r="I275">
        <v>27.5</v>
      </c>
      <c r="J275">
        <v>27.690000999999999</v>
      </c>
      <c r="K275">
        <v>27.690000999999999</v>
      </c>
      <c r="L275">
        <v>44532700</v>
      </c>
      <c r="M275" t="s">
        <v>27</v>
      </c>
      <c r="N275" t="s">
        <v>152</v>
      </c>
      <c r="O275" t="s">
        <v>160</v>
      </c>
      <c r="P275">
        <v>15</v>
      </c>
      <c r="Q275">
        <v>0.04</v>
      </c>
      <c r="R275">
        <v>44</v>
      </c>
      <c r="S275">
        <v>30459.001100000001</v>
      </c>
      <c r="T275" t="s">
        <v>27</v>
      </c>
      <c r="U275" t="s">
        <v>165</v>
      </c>
      <c r="V275" t="s">
        <v>214</v>
      </c>
      <c r="W275" t="s">
        <v>222</v>
      </c>
      <c r="X275" t="s">
        <v>256</v>
      </c>
      <c r="Y275" s="1">
        <v>42814</v>
      </c>
      <c r="Z275">
        <v>2488</v>
      </c>
      <c r="AA275">
        <v>1969</v>
      </c>
    </row>
    <row r="276" spans="1:27" x14ac:dyDescent="0.25">
      <c r="A276" s="1">
        <v>43566</v>
      </c>
      <c r="B276" t="s">
        <v>27</v>
      </c>
      <c r="C276" t="s">
        <v>76</v>
      </c>
      <c r="D276">
        <v>1500</v>
      </c>
      <c r="E276">
        <v>19</v>
      </c>
      <c r="F276" t="s">
        <v>112</v>
      </c>
      <c r="G276">
        <v>27.809999000000001</v>
      </c>
      <c r="H276">
        <v>28.049999</v>
      </c>
      <c r="I276">
        <v>27.459999</v>
      </c>
      <c r="J276">
        <v>27.790001</v>
      </c>
      <c r="K276">
        <v>27.790001</v>
      </c>
      <c r="L276">
        <v>44801200</v>
      </c>
      <c r="M276" t="s">
        <v>27</v>
      </c>
      <c r="N276" t="s">
        <v>140</v>
      </c>
      <c r="O276" t="s">
        <v>160</v>
      </c>
      <c r="P276">
        <v>15</v>
      </c>
      <c r="Q276">
        <v>0.04</v>
      </c>
      <c r="R276">
        <v>60</v>
      </c>
      <c r="S276">
        <v>41685.001499999998</v>
      </c>
      <c r="T276" t="s">
        <v>27</v>
      </c>
      <c r="U276" t="s">
        <v>165</v>
      </c>
      <c r="V276" t="s">
        <v>214</v>
      </c>
      <c r="W276" t="s">
        <v>222</v>
      </c>
      <c r="X276" t="s">
        <v>256</v>
      </c>
      <c r="Y276" s="1">
        <v>42814</v>
      </c>
      <c r="Z276">
        <v>2488</v>
      </c>
      <c r="AA276">
        <v>1969</v>
      </c>
    </row>
    <row r="277" spans="1:27" x14ac:dyDescent="0.25">
      <c r="A277" s="1">
        <v>43566</v>
      </c>
      <c r="B277" t="s">
        <v>27</v>
      </c>
      <c r="C277" t="s">
        <v>76</v>
      </c>
      <c r="D277">
        <v>800</v>
      </c>
      <c r="E277">
        <v>9</v>
      </c>
      <c r="F277" t="s">
        <v>112</v>
      </c>
      <c r="G277">
        <v>27.809999000000001</v>
      </c>
      <c r="H277">
        <v>28.049999</v>
      </c>
      <c r="I277">
        <v>27.459999</v>
      </c>
      <c r="J277">
        <v>27.790001</v>
      </c>
      <c r="K277">
        <v>27.790001</v>
      </c>
      <c r="L277">
        <v>44801200</v>
      </c>
      <c r="M277" t="s">
        <v>27</v>
      </c>
      <c r="N277" t="s">
        <v>146</v>
      </c>
      <c r="O277" t="s">
        <v>160</v>
      </c>
      <c r="P277">
        <v>15</v>
      </c>
      <c r="Q277">
        <v>0.04</v>
      </c>
      <c r="R277">
        <v>32</v>
      </c>
      <c r="S277">
        <v>22232.000800000002</v>
      </c>
      <c r="T277" t="s">
        <v>27</v>
      </c>
      <c r="U277" t="s">
        <v>165</v>
      </c>
      <c r="V277" t="s">
        <v>214</v>
      </c>
      <c r="W277" t="s">
        <v>222</v>
      </c>
      <c r="X277" t="s">
        <v>256</v>
      </c>
      <c r="Y277" s="1">
        <v>42814</v>
      </c>
      <c r="Z277">
        <v>2488</v>
      </c>
      <c r="AA277">
        <v>1969</v>
      </c>
    </row>
    <row r="278" spans="1:27" x14ac:dyDescent="0.25">
      <c r="A278" s="1">
        <v>43565</v>
      </c>
      <c r="B278" t="s">
        <v>27</v>
      </c>
      <c r="C278" t="s">
        <v>76</v>
      </c>
      <c r="D278">
        <v>1600</v>
      </c>
      <c r="E278">
        <v>13</v>
      </c>
      <c r="F278" t="s">
        <v>113</v>
      </c>
      <c r="G278">
        <v>27.459999</v>
      </c>
      <c r="H278">
        <v>28.120000999999998</v>
      </c>
      <c r="I278">
        <v>27.32</v>
      </c>
      <c r="J278">
        <v>27.83</v>
      </c>
      <c r="K278">
        <v>27.83</v>
      </c>
      <c r="L278">
        <v>64368100</v>
      </c>
      <c r="M278" t="s">
        <v>27</v>
      </c>
      <c r="N278" t="s">
        <v>153</v>
      </c>
      <c r="O278" t="s">
        <v>160</v>
      </c>
      <c r="P278">
        <v>15</v>
      </c>
      <c r="Q278">
        <v>0.04</v>
      </c>
      <c r="R278">
        <v>64</v>
      </c>
      <c r="S278">
        <v>44528</v>
      </c>
      <c r="T278" t="s">
        <v>27</v>
      </c>
      <c r="U278" t="s">
        <v>165</v>
      </c>
      <c r="V278" t="s">
        <v>214</v>
      </c>
      <c r="W278" t="s">
        <v>222</v>
      </c>
      <c r="X278" t="s">
        <v>256</v>
      </c>
      <c r="Y278" s="1">
        <v>42814</v>
      </c>
      <c r="Z278">
        <v>2488</v>
      </c>
      <c r="AA278">
        <v>1969</v>
      </c>
    </row>
    <row r="279" spans="1:27" x14ac:dyDescent="0.25">
      <c r="A279" s="1">
        <v>43565</v>
      </c>
      <c r="B279" t="s">
        <v>27</v>
      </c>
      <c r="C279" t="s">
        <v>75</v>
      </c>
      <c r="D279">
        <v>1200</v>
      </c>
      <c r="E279">
        <v>9</v>
      </c>
      <c r="F279" t="s">
        <v>113</v>
      </c>
      <c r="G279">
        <v>27.459999</v>
      </c>
      <c r="H279">
        <v>28.120000999999998</v>
      </c>
      <c r="I279">
        <v>27.32</v>
      </c>
      <c r="J279">
        <v>27.83</v>
      </c>
      <c r="K279">
        <v>27.83</v>
      </c>
      <c r="L279">
        <v>64368100</v>
      </c>
      <c r="M279" t="s">
        <v>27</v>
      </c>
      <c r="N279" t="s">
        <v>146</v>
      </c>
      <c r="O279" t="s">
        <v>160</v>
      </c>
      <c r="P279">
        <v>15</v>
      </c>
      <c r="Q279">
        <v>0.04</v>
      </c>
      <c r="R279">
        <v>48</v>
      </c>
      <c r="S279">
        <v>33396</v>
      </c>
      <c r="T279" t="s">
        <v>27</v>
      </c>
      <c r="U279" t="s">
        <v>165</v>
      </c>
      <c r="V279" t="s">
        <v>214</v>
      </c>
      <c r="W279" t="s">
        <v>222</v>
      </c>
      <c r="X279" t="s">
        <v>256</v>
      </c>
      <c r="Y279" s="1">
        <v>42814</v>
      </c>
      <c r="Z279">
        <v>2488</v>
      </c>
      <c r="AA279">
        <v>1969</v>
      </c>
    </row>
    <row r="280" spans="1:27" x14ac:dyDescent="0.25">
      <c r="A280" s="1">
        <v>43567</v>
      </c>
      <c r="B280" t="s">
        <v>27</v>
      </c>
      <c r="C280" t="s">
        <v>75</v>
      </c>
      <c r="D280">
        <v>2100</v>
      </c>
      <c r="E280">
        <v>16</v>
      </c>
      <c r="F280" t="s">
        <v>121</v>
      </c>
      <c r="G280">
        <v>28.209999</v>
      </c>
      <c r="H280">
        <v>28.379999000000002</v>
      </c>
      <c r="I280">
        <v>27.66</v>
      </c>
      <c r="J280">
        <v>27.85</v>
      </c>
      <c r="K280">
        <v>27.85</v>
      </c>
      <c r="L280">
        <v>41048800</v>
      </c>
      <c r="M280" t="s">
        <v>27</v>
      </c>
      <c r="N280" t="s">
        <v>148</v>
      </c>
      <c r="O280" t="s">
        <v>160</v>
      </c>
      <c r="P280">
        <v>15</v>
      </c>
      <c r="Q280">
        <v>0.04</v>
      </c>
      <c r="R280">
        <v>84</v>
      </c>
      <c r="S280">
        <v>58485</v>
      </c>
      <c r="T280" t="s">
        <v>27</v>
      </c>
      <c r="U280" t="s">
        <v>165</v>
      </c>
      <c r="V280" t="s">
        <v>214</v>
      </c>
      <c r="W280" t="s">
        <v>222</v>
      </c>
      <c r="X280" t="s">
        <v>256</v>
      </c>
      <c r="Y280" s="1">
        <v>42814</v>
      </c>
      <c r="Z280">
        <v>2488</v>
      </c>
      <c r="AA280">
        <v>1969</v>
      </c>
    </row>
    <row r="281" spans="1:27" x14ac:dyDescent="0.25">
      <c r="A281" s="1">
        <v>43567</v>
      </c>
      <c r="B281" t="s">
        <v>27</v>
      </c>
      <c r="C281" t="s">
        <v>76</v>
      </c>
      <c r="D281">
        <v>300</v>
      </c>
      <c r="E281">
        <v>3</v>
      </c>
      <c r="F281" t="s">
        <v>121</v>
      </c>
      <c r="G281">
        <v>28.209999</v>
      </c>
      <c r="H281">
        <v>28.379999000000002</v>
      </c>
      <c r="I281">
        <v>27.66</v>
      </c>
      <c r="J281">
        <v>27.85</v>
      </c>
      <c r="K281">
        <v>27.85</v>
      </c>
      <c r="L281">
        <v>41048800</v>
      </c>
      <c r="M281" t="s">
        <v>27</v>
      </c>
      <c r="N281" t="s">
        <v>143</v>
      </c>
      <c r="O281" t="s">
        <v>160</v>
      </c>
      <c r="P281">
        <v>15</v>
      </c>
      <c r="Q281">
        <v>0.04</v>
      </c>
      <c r="R281">
        <v>12</v>
      </c>
      <c r="S281">
        <v>8355</v>
      </c>
      <c r="T281" t="s">
        <v>27</v>
      </c>
      <c r="U281" t="s">
        <v>165</v>
      </c>
      <c r="V281" t="s">
        <v>214</v>
      </c>
      <c r="W281" t="s">
        <v>222</v>
      </c>
      <c r="X281" t="s">
        <v>256</v>
      </c>
      <c r="Y281" s="1">
        <v>42814</v>
      </c>
      <c r="Z281">
        <v>2488</v>
      </c>
      <c r="AA281">
        <v>1969</v>
      </c>
    </row>
    <row r="282" spans="1:27" x14ac:dyDescent="0.25">
      <c r="A282" s="1">
        <v>43567</v>
      </c>
      <c r="B282" t="s">
        <v>27</v>
      </c>
      <c r="C282" t="s">
        <v>76</v>
      </c>
      <c r="D282">
        <v>700</v>
      </c>
      <c r="E282">
        <v>13</v>
      </c>
      <c r="F282" t="s">
        <v>121</v>
      </c>
      <c r="G282">
        <v>28.209999</v>
      </c>
      <c r="H282">
        <v>28.379999000000002</v>
      </c>
      <c r="I282">
        <v>27.66</v>
      </c>
      <c r="J282">
        <v>27.85</v>
      </c>
      <c r="K282">
        <v>27.85</v>
      </c>
      <c r="L282">
        <v>41048800</v>
      </c>
      <c r="M282" t="s">
        <v>27</v>
      </c>
      <c r="N282" t="s">
        <v>153</v>
      </c>
      <c r="O282" t="s">
        <v>160</v>
      </c>
      <c r="P282">
        <v>15</v>
      </c>
      <c r="Q282">
        <v>0.04</v>
      </c>
      <c r="R282">
        <v>28</v>
      </c>
      <c r="S282">
        <v>19495</v>
      </c>
      <c r="T282" t="s">
        <v>27</v>
      </c>
      <c r="U282" t="s">
        <v>165</v>
      </c>
      <c r="V282" t="s">
        <v>214</v>
      </c>
      <c r="W282" t="s">
        <v>222</v>
      </c>
      <c r="X282" t="s">
        <v>256</v>
      </c>
      <c r="Y282" s="1">
        <v>42814</v>
      </c>
      <c r="Z282">
        <v>2488</v>
      </c>
      <c r="AA282">
        <v>1969</v>
      </c>
    </row>
    <row r="283" spans="1:27" x14ac:dyDescent="0.25">
      <c r="A283" s="1">
        <v>43567</v>
      </c>
      <c r="B283" t="s">
        <v>27</v>
      </c>
      <c r="C283" t="s">
        <v>76</v>
      </c>
      <c r="D283">
        <v>1700</v>
      </c>
      <c r="E283">
        <v>17</v>
      </c>
      <c r="F283" t="s">
        <v>121</v>
      </c>
      <c r="G283">
        <v>28.209999</v>
      </c>
      <c r="H283">
        <v>28.379999000000002</v>
      </c>
      <c r="I283">
        <v>27.66</v>
      </c>
      <c r="J283">
        <v>27.85</v>
      </c>
      <c r="K283">
        <v>27.85</v>
      </c>
      <c r="L283">
        <v>41048800</v>
      </c>
      <c r="M283" t="s">
        <v>27</v>
      </c>
      <c r="N283" t="s">
        <v>157</v>
      </c>
      <c r="O283" t="s">
        <v>160</v>
      </c>
      <c r="P283">
        <v>15</v>
      </c>
      <c r="Q283">
        <v>0.04</v>
      </c>
      <c r="R283">
        <v>68</v>
      </c>
      <c r="S283">
        <v>47345</v>
      </c>
      <c r="T283" t="s">
        <v>27</v>
      </c>
      <c r="U283" t="s">
        <v>165</v>
      </c>
      <c r="V283" t="s">
        <v>214</v>
      </c>
      <c r="W283" t="s">
        <v>222</v>
      </c>
      <c r="X283" t="s">
        <v>256</v>
      </c>
      <c r="Y283" s="1">
        <v>42814</v>
      </c>
      <c r="Z283">
        <v>2488</v>
      </c>
      <c r="AA283">
        <v>1969</v>
      </c>
    </row>
    <row r="284" spans="1:27" x14ac:dyDescent="0.25">
      <c r="A284" s="1">
        <v>43571</v>
      </c>
      <c r="B284" t="s">
        <v>27</v>
      </c>
      <c r="C284" t="s">
        <v>75</v>
      </c>
      <c r="D284">
        <v>500</v>
      </c>
      <c r="E284">
        <v>5</v>
      </c>
      <c r="F284" t="s">
        <v>123</v>
      </c>
      <c r="G284">
        <v>27.719999000000001</v>
      </c>
      <c r="H284">
        <v>28.18</v>
      </c>
      <c r="I284">
        <v>27.49</v>
      </c>
      <c r="J284">
        <v>27.93</v>
      </c>
      <c r="K284">
        <v>27.93</v>
      </c>
      <c r="L284">
        <v>47340100</v>
      </c>
      <c r="M284" t="s">
        <v>27</v>
      </c>
      <c r="N284" t="s">
        <v>152</v>
      </c>
      <c r="O284" t="s">
        <v>160</v>
      </c>
      <c r="P284">
        <v>15</v>
      </c>
      <c r="Q284">
        <v>0.04</v>
      </c>
      <c r="R284">
        <v>20</v>
      </c>
      <c r="S284">
        <v>13965</v>
      </c>
      <c r="T284" t="s">
        <v>27</v>
      </c>
      <c r="U284" t="s">
        <v>165</v>
      </c>
      <c r="V284" t="s">
        <v>214</v>
      </c>
      <c r="W284" t="s">
        <v>222</v>
      </c>
      <c r="X284" t="s">
        <v>256</v>
      </c>
      <c r="Y284" s="1">
        <v>42814</v>
      </c>
      <c r="Z284">
        <v>2488</v>
      </c>
      <c r="AA284">
        <v>1969</v>
      </c>
    </row>
    <row r="285" spans="1:27" x14ac:dyDescent="0.25">
      <c r="A285" s="1">
        <v>43571</v>
      </c>
      <c r="B285" t="s">
        <v>27</v>
      </c>
      <c r="C285" t="s">
        <v>75</v>
      </c>
      <c r="D285">
        <v>1600</v>
      </c>
      <c r="E285">
        <v>12</v>
      </c>
      <c r="F285" t="s">
        <v>123</v>
      </c>
      <c r="G285">
        <v>27.719999000000001</v>
      </c>
      <c r="H285">
        <v>28.18</v>
      </c>
      <c r="I285">
        <v>27.49</v>
      </c>
      <c r="J285">
        <v>27.93</v>
      </c>
      <c r="K285">
        <v>27.93</v>
      </c>
      <c r="L285">
        <v>47340100</v>
      </c>
      <c r="M285" t="s">
        <v>27</v>
      </c>
      <c r="N285" t="s">
        <v>151</v>
      </c>
      <c r="O285" t="s">
        <v>160</v>
      </c>
      <c r="P285">
        <v>15</v>
      </c>
      <c r="Q285">
        <v>0.04</v>
      </c>
      <c r="R285">
        <v>64</v>
      </c>
      <c r="S285">
        <v>44688</v>
      </c>
      <c r="T285" t="s">
        <v>27</v>
      </c>
      <c r="U285" t="s">
        <v>165</v>
      </c>
      <c r="V285" t="s">
        <v>214</v>
      </c>
      <c r="W285" t="s">
        <v>222</v>
      </c>
      <c r="X285" t="s">
        <v>256</v>
      </c>
      <c r="Y285" s="1">
        <v>42814</v>
      </c>
      <c r="Z285">
        <v>2488</v>
      </c>
      <c r="AA285">
        <v>1969</v>
      </c>
    </row>
    <row r="286" spans="1:27" x14ac:dyDescent="0.25">
      <c r="A286" s="1">
        <v>43571</v>
      </c>
      <c r="B286" t="s">
        <v>27</v>
      </c>
      <c r="C286" t="s">
        <v>75</v>
      </c>
      <c r="D286">
        <v>500</v>
      </c>
      <c r="E286">
        <v>3</v>
      </c>
      <c r="F286" t="s">
        <v>123</v>
      </c>
      <c r="G286">
        <v>27.719999000000001</v>
      </c>
      <c r="H286">
        <v>28.18</v>
      </c>
      <c r="I286">
        <v>27.49</v>
      </c>
      <c r="J286">
        <v>27.93</v>
      </c>
      <c r="K286">
        <v>27.93</v>
      </c>
      <c r="L286">
        <v>47340100</v>
      </c>
      <c r="M286" t="s">
        <v>27</v>
      </c>
      <c r="N286" t="s">
        <v>143</v>
      </c>
      <c r="O286" t="s">
        <v>160</v>
      </c>
      <c r="P286">
        <v>15</v>
      </c>
      <c r="Q286">
        <v>0.04</v>
      </c>
      <c r="R286">
        <v>20</v>
      </c>
      <c r="S286">
        <v>13965</v>
      </c>
      <c r="T286" t="s">
        <v>27</v>
      </c>
      <c r="U286" t="s">
        <v>165</v>
      </c>
      <c r="V286" t="s">
        <v>214</v>
      </c>
      <c r="W286" t="s">
        <v>222</v>
      </c>
      <c r="X286" t="s">
        <v>256</v>
      </c>
      <c r="Y286" s="1">
        <v>42814</v>
      </c>
      <c r="Z286">
        <v>2488</v>
      </c>
      <c r="AA286">
        <v>1969</v>
      </c>
    </row>
    <row r="287" spans="1:27" x14ac:dyDescent="0.25">
      <c r="A287" s="1">
        <v>43595</v>
      </c>
      <c r="B287" t="s">
        <v>27</v>
      </c>
      <c r="C287" t="s">
        <v>75</v>
      </c>
      <c r="D287">
        <v>1700</v>
      </c>
      <c r="E287">
        <v>20</v>
      </c>
      <c r="F287" t="s">
        <v>103</v>
      </c>
      <c r="G287">
        <v>27.030000999999999</v>
      </c>
      <c r="H287">
        <v>28.1</v>
      </c>
      <c r="I287">
        <v>26.93</v>
      </c>
      <c r="J287">
        <v>27.959999</v>
      </c>
      <c r="K287">
        <v>27.959999</v>
      </c>
      <c r="L287">
        <v>82930100</v>
      </c>
      <c r="M287" t="s">
        <v>27</v>
      </c>
      <c r="N287" t="s">
        <v>155</v>
      </c>
      <c r="O287" t="s">
        <v>160</v>
      </c>
      <c r="P287">
        <v>15</v>
      </c>
      <c r="Q287">
        <v>0.04</v>
      </c>
      <c r="R287">
        <v>68</v>
      </c>
      <c r="S287">
        <v>47531.998299999999</v>
      </c>
      <c r="T287" t="s">
        <v>27</v>
      </c>
      <c r="U287" t="s">
        <v>165</v>
      </c>
      <c r="V287" t="s">
        <v>214</v>
      </c>
      <c r="W287" t="s">
        <v>222</v>
      </c>
      <c r="X287" t="s">
        <v>256</v>
      </c>
      <c r="Y287" s="1">
        <v>42814</v>
      </c>
      <c r="Z287">
        <v>2488</v>
      </c>
      <c r="AA287">
        <v>1969</v>
      </c>
    </row>
    <row r="288" spans="1:27" x14ac:dyDescent="0.25">
      <c r="A288" s="1">
        <v>43595</v>
      </c>
      <c r="B288" t="s">
        <v>27</v>
      </c>
      <c r="C288" t="s">
        <v>75</v>
      </c>
      <c r="D288">
        <v>700</v>
      </c>
      <c r="E288">
        <v>13</v>
      </c>
      <c r="F288" t="s">
        <v>103</v>
      </c>
      <c r="G288">
        <v>27.030000999999999</v>
      </c>
      <c r="H288">
        <v>28.1</v>
      </c>
      <c r="I288">
        <v>26.93</v>
      </c>
      <c r="J288">
        <v>27.959999</v>
      </c>
      <c r="K288">
        <v>27.959999</v>
      </c>
      <c r="L288">
        <v>82930100</v>
      </c>
      <c r="M288" t="s">
        <v>27</v>
      </c>
      <c r="N288" t="s">
        <v>153</v>
      </c>
      <c r="O288" t="s">
        <v>160</v>
      </c>
      <c r="P288">
        <v>15</v>
      </c>
      <c r="Q288">
        <v>0.04</v>
      </c>
      <c r="R288">
        <v>28</v>
      </c>
      <c r="S288">
        <v>19571.999299999999</v>
      </c>
      <c r="T288" t="s">
        <v>27</v>
      </c>
      <c r="U288" t="s">
        <v>165</v>
      </c>
      <c r="V288" t="s">
        <v>214</v>
      </c>
      <c r="W288" t="s">
        <v>222</v>
      </c>
      <c r="X288" t="s">
        <v>256</v>
      </c>
      <c r="Y288" s="1">
        <v>42814</v>
      </c>
      <c r="Z288">
        <v>2488</v>
      </c>
      <c r="AA288">
        <v>1969</v>
      </c>
    </row>
    <row r="289" spans="1:27" x14ac:dyDescent="0.25">
      <c r="A289" s="1">
        <v>43595</v>
      </c>
      <c r="B289" t="s">
        <v>27</v>
      </c>
      <c r="C289" t="s">
        <v>75</v>
      </c>
      <c r="D289">
        <v>1000</v>
      </c>
      <c r="E289">
        <v>17</v>
      </c>
      <c r="F289" t="s">
        <v>103</v>
      </c>
      <c r="G289">
        <v>27.030000999999999</v>
      </c>
      <c r="H289">
        <v>28.1</v>
      </c>
      <c r="I289">
        <v>26.93</v>
      </c>
      <c r="J289">
        <v>27.959999</v>
      </c>
      <c r="K289">
        <v>27.959999</v>
      </c>
      <c r="L289">
        <v>82930100</v>
      </c>
      <c r="M289" t="s">
        <v>27</v>
      </c>
      <c r="N289" t="s">
        <v>157</v>
      </c>
      <c r="O289" t="s">
        <v>160</v>
      </c>
      <c r="P289">
        <v>15</v>
      </c>
      <c r="Q289">
        <v>0.04</v>
      </c>
      <c r="R289">
        <v>40</v>
      </c>
      <c r="S289">
        <v>27959.999</v>
      </c>
      <c r="T289" t="s">
        <v>27</v>
      </c>
      <c r="U289" t="s">
        <v>165</v>
      </c>
      <c r="V289" t="s">
        <v>214</v>
      </c>
      <c r="W289" t="s">
        <v>222</v>
      </c>
      <c r="X289" t="s">
        <v>256</v>
      </c>
      <c r="Y289" s="1">
        <v>42814</v>
      </c>
      <c r="Z289">
        <v>2488</v>
      </c>
      <c r="AA289">
        <v>1969</v>
      </c>
    </row>
    <row r="290" spans="1:27" x14ac:dyDescent="0.25">
      <c r="A290" s="1">
        <v>43578</v>
      </c>
      <c r="B290" t="s">
        <v>27</v>
      </c>
      <c r="C290" t="s">
        <v>76</v>
      </c>
      <c r="D290">
        <v>400</v>
      </c>
      <c r="E290">
        <v>10</v>
      </c>
      <c r="F290" t="s">
        <v>136</v>
      </c>
      <c r="G290">
        <v>28.18</v>
      </c>
      <c r="H290">
        <v>28.49</v>
      </c>
      <c r="I290">
        <v>27.790001</v>
      </c>
      <c r="J290">
        <v>27.969999000000001</v>
      </c>
      <c r="K290">
        <v>27.969999000000001</v>
      </c>
      <c r="L290">
        <v>41777500</v>
      </c>
      <c r="M290" t="s">
        <v>27</v>
      </c>
      <c r="N290" t="s">
        <v>142</v>
      </c>
      <c r="O290" t="s">
        <v>160</v>
      </c>
      <c r="P290">
        <v>15</v>
      </c>
      <c r="Q290">
        <v>0.04</v>
      </c>
      <c r="R290">
        <v>16</v>
      </c>
      <c r="S290">
        <v>11187.999599999999</v>
      </c>
      <c r="T290" t="s">
        <v>27</v>
      </c>
      <c r="U290" t="s">
        <v>165</v>
      </c>
      <c r="V290" t="s">
        <v>214</v>
      </c>
      <c r="W290" t="s">
        <v>222</v>
      </c>
      <c r="X290" t="s">
        <v>256</v>
      </c>
      <c r="Y290" s="1">
        <v>42814</v>
      </c>
      <c r="Z290">
        <v>2488</v>
      </c>
      <c r="AA290">
        <v>1969</v>
      </c>
    </row>
    <row r="291" spans="1:27" x14ac:dyDescent="0.25">
      <c r="A291" s="1">
        <v>43601</v>
      </c>
      <c r="B291" t="s">
        <v>27</v>
      </c>
      <c r="C291" t="s">
        <v>75</v>
      </c>
      <c r="D291">
        <v>200</v>
      </c>
      <c r="E291">
        <v>4</v>
      </c>
      <c r="F291" t="s">
        <v>138</v>
      </c>
      <c r="G291">
        <v>27.370000999999998</v>
      </c>
      <c r="H291">
        <v>28.370000999999998</v>
      </c>
      <c r="I291">
        <v>27.27</v>
      </c>
      <c r="J291">
        <v>28.01</v>
      </c>
      <c r="K291">
        <v>28.01</v>
      </c>
      <c r="L291">
        <v>67330100</v>
      </c>
      <c r="M291" t="s">
        <v>27</v>
      </c>
      <c r="N291" t="s">
        <v>154</v>
      </c>
      <c r="O291" t="s">
        <v>160</v>
      </c>
      <c r="P291">
        <v>15</v>
      </c>
      <c r="Q291">
        <v>0.04</v>
      </c>
      <c r="R291">
        <v>8</v>
      </c>
      <c r="S291">
        <v>5602</v>
      </c>
      <c r="T291" t="s">
        <v>27</v>
      </c>
      <c r="U291" t="s">
        <v>165</v>
      </c>
      <c r="V291" t="s">
        <v>214</v>
      </c>
      <c r="W291" t="s">
        <v>222</v>
      </c>
      <c r="X291" t="s">
        <v>256</v>
      </c>
      <c r="Y291" s="1">
        <v>42814</v>
      </c>
      <c r="Z291">
        <v>2488</v>
      </c>
      <c r="AA291">
        <v>1969</v>
      </c>
    </row>
    <row r="292" spans="1:27" x14ac:dyDescent="0.25">
      <c r="A292" s="1">
        <v>43601</v>
      </c>
      <c r="B292" t="s">
        <v>27</v>
      </c>
      <c r="C292" t="s">
        <v>75</v>
      </c>
      <c r="D292">
        <v>1600</v>
      </c>
      <c r="E292">
        <v>14</v>
      </c>
      <c r="F292" t="s">
        <v>138</v>
      </c>
      <c r="G292">
        <v>27.370000999999998</v>
      </c>
      <c r="H292">
        <v>28.370000999999998</v>
      </c>
      <c r="I292">
        <v>27.27</v>
      </c>
      <c r="J292">
        <v>28.01</v>
      </c>
      <c r="K292">
        <v>28.01</v>
      </c>
      <c r="L292">
        <v>67330100</v>
      </c>
      <c r="M292" t="s">
        <v>27</v>
      </c>
      <c r="N292" t="s">
        <v>156</v>
      </c>
      <c r="O292" t="s">
        <v>160</v>
      </c>
      <c r="P292">
        <v>15</v>
      </c>
      <c r="Q292">
        <v>0.04</v>
      </c>
      <c r="R292">
        <v>64</v>
      </c>
      <c r="S292">
        <v>44816</v>
      </c>
      <c r="T292" t="s">
        <v>27</v>
      </c>
      <c r="U292" t="s">
        <v>165</v>
      </c>
      <c r="V292" t="s">
        <v>214</v>
      </c>
      <c r="W292" t="s">
        <v>222</v>
      </c>
      <c r="X292" t="s">
        <v>256</v>
      </c>
      <c r="Y292" s="1">
        <v>42814</v>
      </c>
      <c r="Z292">
        <v>2488</v>
      </c>
      <c r="AA292">
        <v>1969</v>
      </c>
    </row>
    <row r="293" spans="1:27" x14ac:dyDescent="0.25">
      <c r="A293" s="1">
        <v>43614</v>
      </c>
      <c r="B293" t="s">
        <v>27</v>
      </c>
      <c r="C293" t="s">
        <v>76</v>
      </c>
      <c r="D293">
        <v>1500</v>
      </c>
      <c r="E293">
        <v>17</v>
      </c>
      <c r="F293" t="s">
        <v>98</v>
      </c>
      <c r="G293">
        <v>29</v>
      </c>
      <c r="H293">
        <v>29.32</v>
      </c>
      <c r="I293">
        <v>27.73</v>
      </c>
      <c r="J293">
        <v>28.09</v>
      </c>
      <c r="K293">
        <v>28.09</v>
      </c>
      <c r="L293">
        <v>99969600</v>
      </c>
      <c r="M293" t="s">
        <v>27</v>
      </c>
      <c r="N293" t="s">
        <v>157</v>
      </c>
      <c r="O293" t="s">
        <v>160</v>
      </c>
      <c r="P293">
        <v>15</v>
      </c>
      <c r="Q293">
        <v>0.04</v>
      </c>
      <c r="R293">
        <v>60</v>
      </c>
      <c r="S293">
        <v>42135</v>
      </c>
      <c r="T293" t="s">
        <v>27</v>
      </c>
      <c r="U293" t="s">
        <v>165</v>
      </c>
      <c r="V293" t="s">
        <v>214</v>
      </c>
      <c r="W293" t="s">
        <v>222</v>
      </c>
      <c r="X293" t="s">
        <v>256</v>
      </c>
      <c r="Y293" s="1">
        <v>42814</v>
      </c>
      <c r="Z293">
        <v>2488</v>
      </c>
      <c r="AA293">
        <v>1969</v>
      </c>
    </row>
    <row r="294" spans="1:27" x14ac:dyDescent="0.25">
      <c r="A294" s="1">
        <v>43614</v>
      </c>
      <c r="B294" t="s">
        <v>27</v>
      </c>
      <c r="C294" t="s">
        <v>75</v>
      </c>
      <c r="D294">
        <v>1000</v>
      </c>
      <c r="E294">
        <v>14</v>
      </c>
      <c r="F294" t="s">
        <v>98</v>
      </c>
      <c r="G294">
        <v>29</v>
      </c>
      <c r="H294">
        <v>29.32</v>
      </c>
      <c r="I294">
        <v>27.73</v>
      </c>
      <c r="J294">
        <v>28.09</v>
      </c>
      <c r="K294">
        <v>28.09</v>
      </c>
      <c r="L294">
        <v>99969600</v>
      </c>
      <c r="M294" t="s">
        <v>27</v>
      </c>
      <c r="N294" t="s">
        <v>156</v>
      </c>
      <c r="O294" t="s">
        <v>160</v>
      </c>
      <c r="P294">
        <v>15</v>
      </c>
      <c r="Q294">
        <v>0.04</v>
      </c>
      <c r="R294">
        <v>40</v>
      </c>
      <c r="S294">
        <v>28090</v>
      </c>
      <c r="T294" t="s">
        <v>27</v>
      </c>
      <c r="U294" t="s">
        <v>165</v>
      </c>
      <c r="V294" t="s">
        <v>214</v>
      </c>
      <c r="W294" t="s">
        <v>222</v>
      </c>
      <c r="X294" t="s">
        <v>256</v>
      </c>
      <c r="Y294" s="1">
        <v>42814</v>
      </c>
      <c r="Z294">
        <v>2488</v>
      </c>
      <c r="AA294">
        <v>1969</v>
      </c>
    </row>
    <row r="295" spans="1:27" x14ac:dyDescent="0.25">
      <c r="A295" s="1">
        <v>43588</v>
      </c>
      <c r="B295" t="s">
        <v>27</v>
      </c>
      <c r="C295" t="s">
        <v>76</v>
      </c>
      <c r="D295">
        <v>100</v>
      </c>
      <c r="E295">
        <v>3</v>
      </c>
      <c r="F295" t="s">
        <v>111</v>
      </c>
      <c r="G295">
        <v>28.299999</v>
      </c>
      <c r="H295">
        <v>28.42</v>
      </c>
      <c r="I295">
        <v>27.66</v>
      </c>
      <c r="J295">
        <v>28.219999000000001</v>
      </c>
      <c r="K295">
        <v>28.219999000000001</v>
      </c>
      <c r="L295">
        <v>55503100</v>
      </c>
      <c r="M295" t="s">
        <v>27</v>
      </c>
      <c r="N295" t="s">
        <v>143</v>
      </c>
      <c r="O295" t="s">
        <v>160</v>
      </c>
      <c r="P295">
        <v>15</v>
      </c>
      <c r="Q295">
        <v>0.04</v>
      </c>
      <c r="R295">
        <v>4</v>
      </c>
      <c r="S295">
        <v>2821.9998999999998</v>
      </c>
      <c r="T295" t="s">
        <v>27</v>
      </c>
      <c r="U295" t="s">
        <v>165</v>
      </c>
      <c r="V295" t="s">
        <v>214</v>
      </c>
      <c r="W295" t="s">
        <v>222</v>
      </c>
      <c r="X295" t="s">
        <v>256</v>
      </c>
      <c r="Y295" s="1">
        <v>42814</v>
      </c>
      <c r="Z295">
        <v>2488</v>
      </c>
      <c r="AA295">
        <v>1969</v>
      </c>
    </row>
    <row r="296" spans="1:27" x14ac:dyDescent="0.25">
      <c r="A296" s="1">
        <v>43579</v>
      </c>
      <c r="B296" t="s">
        <v>27</v>
      </c>
      <c r="C296" t="s">
        <v>75</v>
      </c>
      <c r="D296">
        <v>600</v>
      </c>
      <c r="E296">
        <v>2</v>
      </c>
      <c r="F296" t="s">
        <v>137</v>
      </c>
      <c r="G296">
        <v>28.1</v>
      </c>
      <c r="H296">
        <v>28.85</v>
      </c>
      <c r="I296">
        <v>27.93</v>
      </c>
      <c r="J296">
        <v>28.459999</v>
      </c>
      <c r="K296">
        <v>28.459999</v>
      </c>
      <c r="L296">
        <v>51784700</v>
      </c>
      <c r="M296" t="s">
        <v>27</v>
      </c>
      <c r="N296" t="s">
        <v>150</v>
      </c>
      <c r="O296" t="s">
        <v>160</v>
      </c>
      <c r="P296">
        <v>15</v>
      </c>
      <c r="Q296">
        <v>0.04</v>
      </c>
      <c r="R296">
        <v>24</v>
      </c>
      <c r="S296">
        <v>17075.999400000001</v>
      </c>
      <c r="T296" t="s">
        <v>27</v>
      </c>
      <c r="U296" t="s">
        <v>165</v>
      </c>
      <c r="V296" t="s">
        <v>214</v>
      </c>
      <c r="W296" t="s">
        <v>222</v>
      </c>
      <c r="X296" t="s">
        <v>256</v>
      </c>
      <c r="Y296" s="1">
        <v>42814</v>
      </c>
      <c r="Z296">
        <v>2488</v>
      </c>
      <c r="AA296">
        <v>1969</v>
      </c>
    </row>
    <row r="297" spans="1:27" x14ac:dyDescent="0.25">
      <c r="A297" s="1">
        <v>43579</v>
      </c>
      <c r="B297" t="s">
        <v>27</v>
      </c>
      <c r="C297" t="s">
        <v>75</v>
      </c>
      <c r="D297">
        <v>400</v>
      </c>
      <c r="E297">
        <v>4</v>
      </c>
      <c r="F297" t="s">
        <v>137</v>
      </c>
      <c r="G297">
        <v>28.1</v>
      </c>
      <c r="H297">
        <v>28.85</v>
      </c>
      <c r="I297">
        <v>27.93</v>
      </c>
      <c r="J297">
        <v>28.459999</v>
      </c>
      <c r="K297">
        <v>28.459999</v>
      </c>
      <c r="L297">
        <v>51784700</v>
      </c>
      <c r="M297" t="s">
        <v>27</v>
      </c>
      <c r="N297" t="s">
        <v>154</v>
      </c>
      <c r="O297" t="s">
        <v>160</v>
      </c>
      <c r="P297">
        <v>15</v>
      </c>
      <c r="Q297">
        <v>0.04</v>
      </c>
      <c r="R297">
        <v>16</v>
      </c>
      <c r="S297">
        <v>11383.999599999999</v>
      </c>
      <c r="T297" t="s">
        <v>27</v>
      </c>
      <c r="U297" t="s">
        <v>165</v>
      </c>
      <c r="V297" t="s">
        <v>214</v>
      </c>
      <c r="W297" t="s">
        <v>222</v>
      </c>
      <c r="X297" t="s">
        <v>256</v>
      </c>
      <c r="Y297" s="1">
        <v>42814</v>
      </c>
      <c r="Z297">
        <v>2488</v>
      </c>
      <c r="AA297">
        <v>1969</v>
      </c>
    </row>
    <row r="298" spans="1:27" x14ac:dyDescent="0.25">
      <c r="A298" s="1">
        <v>43563</v>
      </c>
      <c r="B298" t="s">
        <v>27</v>
      </c>
      <c r="C298" t="s">
        <v>75</v>
      </c>
      <c r="D298">
        <v>800</v>
      </c>
      <c r="E298">
        <v>14</v>
      </c>
      <c r="F298" t="s">
        <v>114</v>
      </c>
      <c r="G298">
        <v>28.690000999999999</v>
      </c>
      <c r="H298">
        <v>28.950001</v>
      </c>
      <c r="I298">
        <v>28.18</v>
      </c>
      <c r="J298">
        <v>28.530000999999999</v>
      </c>
      <c r="K298">
        <v>28.530000999999999</v>
      </c>
      <c r="L298">
        <v>58002500</v>
      </c>
      <c r="M298" t="s">
        <v>27</v>
      </c>
      <c r="N298" t="s">
        <v>156</v>
      </c>
      <c r="O298" t="s">
        <v>160</v>
      </c>
      <c r="P298">
        <v>15</v>
      </c>
      <c r="Q298">
        <v>0.04</v>
      </c>
      <c r="R298">
        <v>32</v>
      </c>
      <c r="S298">
        <v>22824.000800000002</v>
      </c>
      <c r="T298" t="s">
        <v>27</v>
      </c>
      <c r="U298" t="s">
        <v>165</v>
      </c>
      <c r="V298" t="s">
        <v>214</v>
      </c>
      <c r="W298" t="s">
        <v>222</v>
      </c>
      <c r="X298" t="s">
        <v>256</v>
      </c>
      <c r="Y298" s="1">
        <v>42814</v>
      </c>
      <c r="Z298">
        <v>2488</v>
      </c>
      <c r="AA298">
        <v>1969</v>
      </c>
    </row>
    <row r="299" spans="1:27" x14ac:dyDescent="0.25">
      <c r="A299" s="1">
        <v>43563</v>
      </c>
      <c r="B299" t="s">
        <v>27</v>
      </c>
      <c r="C299" t="s">
        <v>75</v>
      </c>
      <c r="D299">
        <v>2000</v>
      </c>
      <c r="E299">
        <v>18</v>
      </c>
      <c r="F299" t="s">
        <v>114</v>
      </c>
      <c r="G299">
        <v>28.690000999999999</v>
      </c>
      <c r="H299">
        <v>28.950001</v>
      </c>
      <c r="I299">
        <v>28.18</v>
      </c>
      <c r="J299">
        <v>28.530000999999999</v>
      </c>
      <c r="K299">
        <v>28.530000999999999</v>
      </c>
      <c r="L299">
        <v>58002500</v>
      </c>
      <c r="M299" t="s">
        <v>27</v>
      </c>
      <c r="N299" t="s">
        <v>158</v>
      </c>
      <c r="O299" t="s">
        <v>160</v>
      </c>
      <c r="P299">
        <v>15</v>
      </c>
      <c r="Q299">
        <v>0.04</v>
      </c>
      <c r="R299">
        <v>80</v>
      </c>
      <c r="S299">
        <v>57060.002</v>
      </c>
      <c r="T299" t="s">
        <v>27</v>
      </c>
      <c r="U299" t="s">
        <v>165</v>
      </c>
      <c r="V299" t="s">
        <v>214</v>
      </c>
      <c r="W299" t="s">
        <v>222</v>
      </c>
      <c r="X299" t="s">
        <v>256</v>
      </c>
      <c r="Y299" s="1">
        <v>42814</v>
      </c>
      <c r="Z299">
        <v>2488</v>
      </c>
      <c r="AA299">
        <v>1969</v>
      </c>
    </row>
    <row r="300" spans="1:27" x14ac:dyDescent="0.25">
      <c r="A300" s="1">
        <v>43563</v>
      </c>
      <c r="B300" t="s">
        <v>27</v>
      </c>
      <c r="C300" t="s">
        <v>75</v>
      </c>
      <c r="D300">
        <v>600</v>
      </c>
      <c r="E300">
        <v>3</v>
      </c>
      <c r="F300" t="s">
        <v>114</v>
      </c>
      <c r="G300">
        <v>28.690000999999999</v>
      </c>
      <c r="H300">
        <v>28.950001</v>
      </c>
      <c r="I300">
        <v>28.18</v>
      </c>
      <c r="J300">
        <v>28.530000999999999</v>
      </c>
      <c r="K300">
        <v>28.530000999999999</v>
      </c>
      <c r="L300">
        <v>58002500</v>
      </c>
      <c r="M300" t="s">
        <v>27</v>
      </c>
      <c r="N300" t="s">
        <v>143</v>
      </c>
      <c r="O300" t="s">
        <v>160</v>
      </c>
      <c r="P300">
        <v>15</v>
      </c>
      <c r="Q300">
        <v>0.04</v>
      </c>
      <c r="R300">
        <v>24</v>
      </c>
      <c r="S300">
        <v>17118.000599999999</v>
      </c>
      <c r="T300" t="s">
        <v>27</v>
      </c>
      <c r="U300" t="s">
        <v>165</v>
      </c>
      <c r="V300" t="s">
        <v>214</v>
      </c>
      <c r="W300" t="s">
        <v>222</v>
      </c>
      <c r="X300" t="s">
        <v>256</v>
      </c>
      <c r="Y300" s="1">
        <v>42814</v>
      </c>
      <c r="Z300">
        <v>2488</v>
      </c>
      <c r="AA300">
        <v>1969</v>
      </c>
    </row>
    <row r="301" spans="1:27" x14ac:dyDescent="0.25">
      <c r="A301" s="1">
        <v>43563</v>
      </c>
      <c r="B301" t="s">
        <v>27</v>
      </c>
      <c r="C301" t="s">
        <v>76</v>
      </c>
      <c r="D301">
        <v>300</v>
      </c>
      <c r="E301">
        <v>6</v>
      </c>
      <c r="F301" t="s">
        <v>114</v>
      </c>
      <c r="G301">
        <v>28.690000999999999</v>
      </c>
      <c r="H301">
        <v>28.950001</v>
      </c>
      <c r="I301">
        <v>28.18</v>
      </c>
      <c r="J301">
        <v>28.530000999999999</v>
      </c>
      <c r="K301">
        <v>28.530000999999999</v>
      </c>
      <c r="L301">
        <v>58002500</v>
      </c>
      <c r="M301" t="s">
        <v>27</v>
      </c>
      <c r="N301" t="s">
        <v>145</v>
      </c>
      <c r="O301" t="s">
        <v>160</v>
      </c>
      <c r="P301">
        <v>15</v>
      </c>
      <c r="Q301">
        <v>0.04</v>
      </c>
      <c r="R301">
        <v>12</v>
      </c>
      <c r="S301">
        <v>8559.0002999999997</v>
      </c>
      <c r="T301" t="s">
        <v>27</v>
      </c>
      <c r="U301" t="s">
        <v>165</v>
      </c>
      <c r="V301" t="s">
        <v>214</v>
      </c>
      <c r="W301" t="s">
        <v>222</v>
      </c>
      <c r="X301" t="s">
        <v>256</v>
      </c>
      <c r="Y301" s="1">
        <v>42814</v>
      </c>
      <c r="Z301">
        <v>2488</v>
      </c>
      <c r="AA301">
        <v>1969</v>
      </c>
    </row>
    <row r="302" spans="1:27" x14ac:dyDescent="0.25">
      <c r="A302" s="1">
        <v>43641</v>
      </c>
      <c r="B302" t="s">
        <v>27</v>
      </c>
      <c r="C302" t="s">
        <v>75</v>
      </c>
      <c r="D302">
        <v>300</v>
      </c>
      <c r="E302">
        <v>4</v>
      </c>
      <c r="F302" t="s">
        <v>84</v>
      </c>
      <c r="G302">
        <v>29.26</v>
      </c>
      <c r="H302">
        <v>29.719999000000001</v>
      </c>
      <c r="I302">
        <v>28.799999</v>
      </c>
      <c r="J302">
        <v>28.860001</v>
      </c>
      <c r="K302">
        <v>28.860001</v>
      </c>
      <c r="L302">
        <v>53680900</v>
      </c>
      <c r="M302" t="s">
        <v>27</v>
      </c>
      <c r="N302" t="s">
        <v>154</v>
      </c>
      <c r="O302" t="s">
        <v>160</v>
      </c>
      <c r="P302">
        <v>15</v>
      </c>
      <c r="Q302">
        <v>0.04</v>
      </c>
      <c r="R302">
        <v>12</v>
      </c>
      <c r="S302">
        <v>8658.0002999999997</v>
      </c>
      <c r="T302" t="s">
        <v>27</v>
      </c>
      <c r="U302" t="s">
        <v>165</v>
      </c>
      <c r="V302" t="s">
        <v>214</v>
      </c>
      <c r="W302" t="s">
        <v>222</v>
      </c>
      <c r="X302" t="s">
        <v>256</v>
      </c>
      <c r="Y302" s="1">
        <v>42814</v>
      </c>
      <c r="Z302">
        <v>2488</v>
      </c>
      <c r="AA302">
        <v>1969</v>
      </c>
    </row>
    <row r="303" spans="1:27" x14ac:dyDescent="0.25">
      <c r="A303" s="1">
        <v>43641</v>
      </c>
      <c r="B303" t="s">
        <v>27</v>
      </c>
      <c r="C303" t="s">
        <v>76</v>
      </c>
      <c r="D303">
        <v>1600</v>
      </c>
      <c r="E303">
        <v>16</v>
      </c>
      <c r="F303" t="s">
        <v>84</v>
      </c>
      <c r="G303">
        <v>29.26</v>
      </c>
      <c r="H303">
        <v>29.719999000000001</v>
      </c>
      <c r="I303">
        <v>28.799999</v>
      </c>
      <c r="J303">
        <v>28.860001</v>
      </c>
      <c r="K303">
        <v>28.860001</v>
      </c>
      <c r="L303">
        <v>53680900</v>
      </c>
      <c r="M303" t="s">
        <v>27</v>
      </c>
      <c r="N303" t="s">
        <v>148</v>
      </c>
      <c r="O303" t="s">
        <v>160</v>
      </c>
      <c r="P303">
        <v>15</v>
      </c>
      <c r="Q303">
        <v>0.04</v>
      </c>
      <c r="R303">
        <v>64</v>
      </c>
      <c r="S303">
        <v>46176.001600000003</v>
      </c>
      <c r="T303" t="s">
        <v>27</v>
      </c>
      <c r="U303" t="s">
        <v>165</v>
      </c>
      <c r="V303" t="s">
        <v>214</v>
      </c>
      <c r="W303" t="s">
        <v>222</v>
      </c>
      <c r="X303" t="s">
        <v>256</v>
      </c>
      <c r="Y303" s="1">
        <v>42814</v>
      </c>
      <c r="Z303">
        <v>2488</v>
      </c>
      <c r="AA303">
        <v>1969</v>
      </c>
    </row>
    <row r="304" spans="1:27" x14ac:dyDescent="0.25">
      <c r="A304" s="1">
        <v>43641</v>
      </c>
      <c r="B304" t="s">
        <v>27</v>
      </c>
      <c r="C304" t="s">
        <v>75</v>
      </c>
      <c r="D304">
        <v>700</v>
      </c>
      <c r="E304">
        <v>6</v>
      </c>
      <c r="F304" t="s">
        <v>84</v>
      </c>
      <c r="G304">
        <v>29.26</v>
      </c>
      <c r="H304">
        <v>29.719999000000001</v>
      </c>
      <c r="I304">
        <v>28.799999</v>
      </c>
      <c r="J304">
        <v>28.860001</v>
      </c>
      <c r="K304">
        <v>28.860001</v>
      </c>
      <c r="L304">
        <v>53680900</v>
      </c>
      <c r="M304" t="s">
        <v>27</v>
      </c>
      <c r="N304" t="s">
        <v>145</v>
      </c>
      <c r="O304" t="s">
        <v>160</v>
      </c>
      <c r="P304">
        <v>15</v>
      </c>
      <c r="Q304">
        <v>0.04</v>
      </c>
      <c r="R304">
        <v>28</v>
      </c>
      <c r="S304">
        <v>20202.000700000001</v>
      </c>
      <c r="T304" t="s">
        <v>27</v>
      </c>
      <c r="U304" t="s">
        <v>165</v>
      </c>
      <c r="V304" t="s">
        <v>214</v>
      </c>
      <c r="W304" t="s">
        <v>222</v>
      </c>
      <c r="X304" t="s">
        <v>256</v>
      </c>
      <c r="Y304" s="1">
        <v>42814</v>
      </c>
      <c r="Z304">
        <v>2488</v>
      </c>
      <c r="AA304">
        <v>1969</v>
      </c>
    </row>
    <row r="305" spans="1:27" x14ac:dyDescent="0.25">
      <c r="A305" s="1">
        <v>43641</v>
      </c>
      <c r="B305" t="s">
        <v>27</v>
      </c>
      <c r="C305" t="s">
        <v>75</v>
      </c>
      <c r="D305">
        <v>1800</v>
      </c>
      <c r="E305">
        <v>9</v>
      </c>
      <c r="F305" t="s">
        <v>84</v>
      </c>
      <c r="G305">
        <v>29.26</v>
      </c>
      <c r="H305">
        <v>29.719999000000001</v>
      </c>
      <c r="I305">
        <v>28.799999</v>
      </c>
      <c r="J305">
        <v>28.860001</v>
      </c>
      <c r="K305">
        <v>28.860001</v>
      </c>
      <c r="L305">
        <v>53680900</v>
      </c>
      <c r="M305" t="s">
        <v>27</v>
      </c>
      <c r="N305" t="s">
        <v>146</v>
      </c>
      <c r="O305" t="s">
        <v>160</v>
      </c>
      <c r="P305">
        <v>15</v>
      </c>
      <c r="Q305">
        <v>0.04</v>
      </c>
      <c r="R305">
        <v>72</v>
      </c>
      <c r="S305">
        <v>51948.001799999998</v>
      </c>
      <c r="T305" t="s">
        <v>27</v>
      </c>
      <c r="U305" t="s">
        <v>165</v>
      </c>
      <c r="V305" t="s">
        <v>214</v>
      </c>
      <c r="W305" t="s">
        <v>222</v>
      </c>
      <c r="X305" t="s">
        <v>256</v>
      </c>
      <c r="Y305" s="1">
        <v>42814</v>
      </c>
      <c r="Z305">
        <v>2488</v>
      </c>
      <c r="AA305">
        <v>1969</v>
      </c>
    </row>
    <row r="306" spans="1:27" x14ac:dyDescent="0.25">
      <c r="A306" s="1">
        <v>43560</v>
      </c>
      <c r="B306" t="s">
        <v>27</v>
      </c>
      <c r="C306" t="s">
        <v>76</v>
      </c>
      <c r="D306">
        <v>900</v>
      </c>
      <c r="E306">
        <v>13</v>
      </c>
      <c r="F306" t="s">
        <v>118</v>
      </c>
      <c r="G306">
        <v>29.639999</v>
      </c>
      <c r="H306">
        <v>29.690000999999999</v>
      </c>
      <c r="I306">
        <v>28.799999</v>
      </c>
      <c r="J306">
        <v>28.98</v>
      </c>
      <c r="K306">
        <v>28.98</v>
      </c>
      <c r="L306">
        <v>65662700</v>
      </c>
      <c r="M306" t="s">
        <v>27</v>
      </c>
      <c r="N306" t="s">
        <v>153</v>
      </c>
      <c r="O306" t="s">
        <v>160</v>
      </c>
      <c r="P306">
        <v>15</v>
      </c>
      <c r="Q306">
        <v>0.04</v>
      </c>
      <c r="R306">
        <v>36</v>
      </c>
      <c r="S306">
        <v>26082</v>
      </c>
      <c r="T306" t="s">
        <v>27</v>
      </c>
      <c r="U306" t="s">
        <v>165</v>
      </c>
      <c r="V306" t="s">
        <v>214</v>
      </c>
      <c r="W306" t="s">
        <v>222</v>
      </c>
      <c r="X306" t="s">
        <v>256</v>
      </c>
      <c r="Y306" s="1">
        <v>42814</v>
      </c>
      <c r="Z306">
        <v>2488</v>
      </c>
      <c r="AA306">
        <v>1969</v>
      </c>
    </row>
    <row r="307" spans="1:27" x14ac:dyDescent="0.25">
      <c r="A307" s="1">
        <v>43560</v>
      </c>
      <c r="B307" t="s">
        <v>27</v>
      </c>
      <c r="C307" t="s">
        <v>76</v>
      </c>
      <c r="D307">
        <v>1800</v>
      </c>
      <c r="E307">
        <v>9</v>
      </c>
      <c r="F307" t="s">
        <v>118</v>
      </c>
      <c r="G307">
        <v>29.639999</v>
      </c>
      <c r="H307">
        <v>29.690000999999999</v>
      </c>
      <c r="I307">
        <v>28.799999</v>
      </c>
      <c r="J307">
        <v>28.98</v>
      </c>
      <c r="K307">
        <v>28.98</v>
      </c>
      <c r="L307">
        <v>65662700</v>
      </c>
      <c r="M307" t="s">
        <v>27</v>
      </c>
      <c r="N307" t="s">
        <v>146</v>
      </c>
      <c r="O307" t="s">
        <v>160</v>
      </c>
      <c r="P307">
        <v>15</v>
      </c>
      <c r="Q307">
        <v>0.04</v>
      </c>
      <c r="R307">
        <v>72</v>
      </c>
      <c r="S307">
        <v>52164</v>
      </c>
      <c r="T307" t="s">
        <v>27</v>
      </c>
      <c r="U307" t="s">
        <v>165</v>
      </c>
      <c r="V307" t="s">
        <v>214</v>
      </c>
      <c r="W307" t="s">
        <v>222</v>
      </c>
      <c r="X307" t="s">
        <v>256</v>
      </c>
      <c r="Y307" s="1">
        <v>42814</v>
      </c>
      <c r="Z307">
        <v>2488</v>
      </c>
      <c r="AA307">
        <v>1969</v>
      </c>
    </row>
    <row r="308" spans="1:27" x14ac:dyDescent="0.25">
      <c r="A308" s="1">
        <v>43560</v>
      </c>
      <c r="B308" t="s">
        <v>27</v>
      </c>
      <c r="C308" t="s">
        <v>75</v>
      </c>
      <c r="D308">
        <v>1100</v>
      </c>
      <c r="E308">
        <v>10</v>
      </c>
      <c r="F308" t="s">
        <v>118</v>
      </c>
      <c r="G308">
        <v>29.639999</v>
      </c>
      <c r="H308">
        <v>29.690000999999999</v>
      </c>
      <c r="I308">
        <v>28.799999</v>
      </c>
      <c r="J308">
        <v>28.98</v>
      </c>
      <c r="K308">
        <v>28.98</v>
      </c>
      <c r="L308">
        <v>65662700</v>
      </c>
      <c r="M308" t="s">
        <v>27</v>
      </c>
      <c r="N308" t="s">
        <v>142</v>
      </c>
      <c r="O308" t="s">
        <v>160</v>
      </c>
      <c r="P308">
        <v>15</v>
      </c>
      <c r="Q308">
        <v>0.04</v>
      </c>
      <c r="R308">
        <v>44</v>
      </c>
      <c r="S308">
        <v>31878</v>
      </c>
      <c r="T308" t="s">
        <v>27</v>
      </c>
      <c r="U308" t="s">
        <v>165</v>
      </c>
      <c r="V308" t="s">
        <v>214</v>
      </c>
      <c r="W308" t="s">
        <v>222</v>
      </c>
      <c r="X308" t="s">
        <v>256</v>
      </c>
      <c r="Y308" s="1">
        <v>42814</v>
      </c>
      <c r="Z308">
        <v>2488</v>
      </c>
      <c r="AA308">
        <v>1969</v>
      </c>
    </row>
    <row r="309" spans="1:27" x14ac:dyDescent="0.25">
      <c r="A309" s="1">
        <v>43558</v>
      </c>
      <c r="B309" t="s">
        <v>27</v>
      </c>
      <c r="C309" t="s">
        <v>76</v>
      </c>
      <c r="D309">
        <v>1700</v>
      </c>
      <c r="E309">
        <v>14</v>
      </c>
      <c r="F309" t="s">
        <v>110</v>
      </c>
      <c r="G309">
        <v>28.02</v>
      </c>
      <c r="H309">
        <v>29.950001</v>
      </c>
      <c r="I309">
        <v>27.879999000000002</v>
      </c>
      <c r="J309">
        <v>29.02</v>
      </c>
      <c r="K309">
        <v>29.02</v>
      </c>
      <c r="L309">
        <v>197650500</v>
      </c>
      <c r="M309" t="s">
        <v>27</v>
      </c>
      <c r="N309" t="s">
        <v>156</v>
      </c>
      <c r="O309" t="s">
        <v>160</v>
      </c>
      <c r="P309">
        <v>15</v>
      </c>
      <c r="Q309">
        <v>0.04</v>
      </c>
      <c r="R309">
        <v>68</v>
      </c>
      <c r="S309">
        <v>49334</v>
      </c>
      <c r="T309" t="s">
        <v>27</v>
      </c>
      <c r="U309" t="s">
        <v>165</v>
      </c>
      <c r="V309" t="s">
        <v>214</v>
      </c>
      <c r="W309" t="s">
        <v>222</v>
      </c>
      <c r="X309" t="s">
        <v>256</v>
      </c>
      <c r="Y309" s="1">
        <v>42814</v>
      </c>
      <c r="Z309">
        <v>2488</v>
      </c>
      <c r="AA309">
        <v>1969</v>
      </c>
    </row>
    <row r="310" spans="1:27" x14ac:dyDescent="0.25">
      <c r="A310" s="1">
        <v>43558</v>
      </c>
      <c r="B310" t="s">
        <v>27</v>
      </c>
      <c r="C310" t="s">
        <v>75</v>
      </c>
      <c r="D310">
        <v>700</v>
      </c>
      <c r="E310">
        <v>10</v>
      </c>
      <c r="F310" t="s">
        <v>110</v>
      </c>
      <c r="G310">
        <v>28.02</v>
      </c>
      <c r="H310">
        <v>29.950001</v>
      </c>
      <c r="I310">
        <v>27.879999000000002</v>
      </c>
      <c r="J310">
        <v>29.02</v>
      </c>
      <c r="K310">
        <v>29.02</v>
      </c>
      <c r="L310">
        <v>197650500</v>
      </c>
      <c r="M310" t="s">
        <v>27</v>
      </c>
      <c r="N310" t="s">
        <v>142</v>
      </c>
      <c r="O310" t="s">
        <v>160</v>
      </c>
      <c r="P310">
        <v>15</v>
      </c>
      <c r="Q310">
        <v>0.04</v>
      </c>
      <c r="R310">
        <v>28</v>
      </c>
      <c r="S310">
        <v>20314</v>
      </c>
      <c r="T310" t="s">
        <v>27</v>
      </c>
      <c r="U310" t="s">
        <v>165</v>
      </c>
      <c r="V310" t="s">
        <v>214</v>
      </c>
      <c r="W310" t="s">
        <v>222</v>
      </c>
      <c r="X310" t="s">
        <v>256</v>
      </c>
      <c r="Y310" s="1">
        <v>42814</v>
      </c>
      <c r="Z310">
        <v>2488</v>
      </c>
      <c r="AA310">
        <v>1969</v>
      </c>
    </row>
    <row r="311" spans="1:27" x14ac:dyDescent="0.25">
      <c r="A311" s="1">
        <v>43613</v>
      </c>
      <c r="B311" t="s">
        <v>27</v>
      </c>
      <c r="C311" t="s">
        <v>75</v>
      </c>
      <c r="D311">
        <v>1300</v>
      </c>
      <c r="E311">
        <v>16</v>
      </c>
      <c r="F311" t="s">
        <v>91</v>
      </c>
      <c r="G311">
        <v>27.27</v>
      </c>
      <c r="H311">
        <v>29.67</v>
      </c>
      <c r="I311">
        <v>27.059999000000001</v>
      </c>
      <c r="J311">
        <v>29.049999</v>
      </c>
      <c r="K311">
        <v>29.049999</v>
      </c>
      <c r="L311">
        <v>146949600</v>
      </c>
      <c r="M311" t="s">
        <v>27</v>
      </c>
      <c r="N311" t="s">
        <v>148</v>
      </c>
      <c r="O311" t="s">
        <v>160</v>
      </c>
      <c r="P311">
        <v>15</v>
      </c>
      <c r="Q311">
        <v>0.04</v>
      </c>
      <c r="R311">
        <v>52</v>
      </c>
      <c r="S311">
        <v>37764.998699999996</v>
      </c>
      <c r="T311" t="s">
        <v>27</v>
      </c>
      <c r="U311" t="s">
        <v>165</v>
      </c>
      <c r="V311" t="s">
        <v>214</v>
      </c>
      <c r="W311" t="s">
        <v>222</v>
      </c>
      <c r="X311" t="s">
        <v>256</v>
      </c>
      <c r="Y311" s="1">
        <v>42814</v>
      </c>
      <c r="Z311">
        <v>2488</v>
      </c>
      <c r="AA311">
        <v>1969</v>
      </c>
    </row>
    <row r="312" spans="1:27" x14ac:dyDescent="0.25">
      <c r="A312" s="1">
        <v>43613</v>
      </c>
      <c r="B312" t="s">
        <v>27</v>
      </c>
      <c r="C312" t="s">
        <v>76</v>
      </c>
      <c r="D312">
        <v>1200</v>
      </c>
      <c r="E312">
        <v>12</v>
      </c>
      <c r="F312" t="s">
        <v>91</v>
      </c>
      <c r="G312">
        <v>27.27</v>
      </c>
      <c r="H312">
        <v>29.67</v>
      </c>
      <c r="I312">
        <v>27.059999000000001</v>
      </c>
      <c r="J312">
        <v>29.049999</v>
      </c>
      <c r="K312">
        <v>29.049999</v>
      </c>
      <c r="L312">
        <v>146949600</v>
      </c>
      <c r="M312" t="s">
        <v>27</v>
      </c>
      <c r="N312" t="s">
        <v>151</v>
      </c>
      <c r="O312" t="s">
        <v>160</v>
      </c>
      <c r="P312">
        <v>15</v>
      </c>
      <c r="Q312">
        <v>0.04</v>
      </c>
      <c r="R312">
        <v>48</v>
      </c>
      <c r="S312">
        <v>34859.998800000001</v>
      </c>
      <c r="T312" t="s">
        <v>27</v>
      </c>
      <c r="U312" t="s">
        <v>165</v>
      </c>
      <c r="V312" t="s">
        <v>214</v>
      </c>
      <c r="W312" t="s">
        <v>222</v>
      </c>
      <c r="X312" t="s">
        <v>256</v>
      </c>
      <c r="Y312" s="1">
        <v>42814</v>
      </c>
      <c r="Z312">
        <v>2488</v>
      </c>
      <c r="AA312">
        <v>1969</v>
      </c>
    </row>
    <row r="313" spans="1:27" x14ac:dyDescent="0.25">
      <c r="A313" s="1">
        <v>43559</v>
      </c>
      <c r="B313" t="s">
        <v>27</v>
      </c>
      <c r="C313" t="s">
        <v>76</v>
      </c>
      <c r="D313">
        <v>1300</v>
      </c>
      <c r="E313">
        <v>17</v>
      </c>
      <c r="F313" t="s">
        <v>109</v>
      </c>
      <c r="G313">
        <v>28.879999000000002</v>
      </c>
      <c r="H313">
        <v>29.389999</v>
      </c>
      <c r="I313">
        <v>28.610001</v>
      </c>
      <c r="J313">
        <v>29.09</v>
      </c>
      <c r="K313">
        <v>29.09</v>
      </c>
      <c r="L313">
        <v>82191100</v>
      </c>
      <c r="M313" t="s">
        <v>27</v>
      </c>
      <c r="N313" t="s">
        <v>157</v>
      </c>
      <c r="O313" t="s">
        <v>160</v>
      </c>
      <c r="P313">
        <v>15</v>
      </c>
      <c r="Q313">
        <v>0.04</v>
      </c>
      <c r="R313">
        <v>52</v>
      </c>
      <c r="S313">
        <v>37817</v>
      </c>
      <c r="T313" t="s">
        <v>27</v>
      </c>
      <c r="U313" t="s">
        <v>165</v>
      </c>
      <c r="V313" t="s">
        <v>214</v>
      </c>
      <c r="W313" t="s">
        <v>222</v>
      </c>
      <c r="X313" t="s">
        <v>256</v>
      </c>
      <c r="Y313" s="1">
        <v>42814</v>
      </c>
      <c r="Z313">
        <v>2488</v>
      </c>
      <c r="AA313">
        <v>1969</v>
      </c>
    </row>
    <row r="314" spans="1:27" x14ac:dyDescent="0.25">
      <c r="A314" s="1">
        <v>43637</v>
      </c>
      <c r="B314" t="s">
        <v>27</v>
      </c>
      <c r="C314" t="s">
        <v>75</v>
      </c>
      <c r="D314">
        <v>1700</v>
      </c>
      <c r="E314">
        <v>16</v>
      </c>
      <c r="F314" t="s">
        <v>90</v>
      </c>
      <c r="G314">
        <v>29.65</v>
      </c>
      <c r="H314">
        <v>30.35</v>
      </c>
      <c r="I314">
        <v>28.969999000000001</v>
      </c>
      <c r="J314">
        <v>29.1</v>
      </c>
      <c r="K314">
        <v>29.1</v>
      </c>
      <c r="L314">
        <v>81861300</v>
      </c>
      <c r="M314" t="s">
        <v>27</v>
      </c>
      <c r="N314" t="s">
        <v>148</v>
      </c>
      <c r="O314" t="s">
        <v>160</v>
      </c>
      <c r="P314">
        <v>15</v>
      </c>
      <c r="Q314">
        <v>0.04</v>
      </c>
      <c r="R314">
        <v>68</v>
      </c>
      <c r="S314">
        <v>49470</v>
      </c>
      <c r="T314" t="s">
        <v>27</v>
      </c>
      <c r="U314" t="s">
        <v>165</v>
      </c>
      <c r="V314" t="s">
        <v>214</v>
      </c>
      <c r="W314" t="s">
        <v>222</v>
      </c>
      <c r="X314" t="s">
        <v>256</v>
      </c>
      <c r="Y314" s="1">
        <v>42814</v>
      </c>
      <c r="Z314">
        <v>2488</v>
      </c>
      <c r="AA314">
        <v>1969</v>
      </c>
    </row>
    <row r="315" spans="1:27" x14ac:dyDescent="0.25">
      <c r="A315" s="1">
        <v>43637</v>
      </c>
      <c r="B315" t="s">
        <v>27</v>
      </c>
      <c r="C315" t="s">
        <v>76</v>
      </c>
      <c r="D315">
        <v>1500</v>
      </c>
      <c r="E315">
        <v>11</v>
      </c>
      <c r="F315" t="s">
        <v>90</v>
      </c>
      <c r="G315">
        <v>29.65</v>
      </c>
      <c r="H315">
        <v>30.35</v>
      </c>
      <c r="I315">
        <v>28.969999000000001</v>
      </c>
      <c r="J315">
        <v>29.1</v>
      </c>
      <c r="K315">
        <v>29.1</v>
      </c>
      <c r="L315">
        <v>81861300</v>
      </c>
      <c r="M315" t="s">
        <v>27</v>
      </c>
      <c r="N315" t="s">
        <v>141</v>
      </c>
      <c r="O315" t="s">
        <v>160</v>
      </c>
      <c r="P315">
        <v>15</v>
      </c>
      <c r="Q315">
        <v>0.04</v>
      </c>
      <c r="R315">
        <v>60</v>
      </c>
      <c r="S315">
        <v>43650</v>
      </c>
      <c r="T315" t="s">
        <v>27</v>
      </c>
      <c r="U315" t="s">
        <v>165</v>
      </c>
      <c r="V315" t="s">
        <v>214</v>
      </c>
      <c r="W315" t="s">
        <v>222</v>
      </c>
      <c r="X315" t="s">
        <v>256</v>
      </c>
      <c r="Y315" s="1">
        <v>42814</v>
      </c>
      <c r="Z315">
        <v>2488</v>
      </c>
      <c r="AA315">
        <v>1969</v>
      </c>
    </row>
    <row r="316" spans="1:27" x14ac:dyDescent="0.25">
      <c r="A316" s="1">
        <v>43633</v>
      </c>
      <c r="B316" t="s">
        <v>27</v>
      </c>
      <c r="C316" t="s">
        <v>75</v>
      </c>
      <c r="D316">
        <v>800</v>
      </c>
      <c r="E316">
        <v>13</v>
      </c>
      <c r="F316" t="s">
        <v>78</v>
      </c>
      <c r="G316">
        <v>30.25</v>
      </c>
      <c r="H316">
        <v>30.450001</v>
      </c>
      <c r="I316">
        <v>29.18</v>
      </c>
      <c r="J316">
        <v>29.200001</v>
      </c>
      <c r="K316">
        <v>29.200001</v>
      </c>
      <c r="L316">
        <v>70865700</v>
      </c>
      <c r="M316" t="s">
        <v>27</v>
      </c>
      <c r="N316" t="s">
        <v>153</v>
      </c>
      <c r="O316" t="s">
        <v>160</v>
      </c>
      <c r="P316">
        <v>15</v>
      </c>
      <c r="Q316">
        <v>0.04</v>
      </c>
      <c r="R316">
        <v>32</v>
      </c>
      <c r="S316">
        <v>23360.000800000002</v>
      </c>
      <c r="T316" t="s">
        <v>27</v>
      </c>
      <c r="U316" t="s">
        <v>165</v>
      </c>
      <c r="V316" t="s">
        <v>214</v>
      </c>
      <c r="W316" t="s">
        <v>222</v>
      </c>
      <c r="X316" t="s">
        <v>256</v>
      </c>
      <c r="Y316" s="1">
        <v>42814</v>
      </c>
      <c r="Z316">
        <v>2488</v>
      </c>
      <c r="AA316">
        <v>1969</v>
      </c>
    </row>
    <row r="317" spans="1:27" x14ac:dyDescent="0.25">
      <c r="A317" s="1">
        <v>43633</v>
      </c>
      <c r="B317" t="s">
        <v>27</v>
      </c>
      <c r="C317" t="s">
        <v>75</v>
      </c>
      <c r="D317">
        <v>1300</v>
      </c>
      <c r="E317">
        <v>17</v>
      </c>
      <c r="F317" t="s">
        <v>78</v>
      </c>
      <c r="G317">
        <v>30.25</v>
      </c>
      <c r="H317">
        <v>30.450001</v>
      </c>
      <c r="I317">
        <v>29.18</v>
      </c>
      <c r="J317">
        <v>29.200001</v>
      </c>
      <c r="K317">
        <v>29.200001</v>
      </c>
      <c r="L317">
        <v>70865700</v>
      </c>
      <c r="M317" t="s">
        <v>27</v>
      </c>
      <c r="N317" t="s">
        <v>157</v>
      </c>
      <c r="O317" t="s">
        <v>160</v>
      </c>
      <c r="P317">
        <v>15</v>
      </c>
      <c r="Q317">
        <v>0.04</v>
      </c>
      <c r="R317">
        <v>52</v>
      </c>
      <c r="S317">
        <v>37960.001300000004</v>
      </c>
      <c r="T317" t="s">
        <v>27</v>
      </c>
      <c r="U317" t="s">
        <v>165</v>
      </c>
      <c r="V317" t="s">
        <v>214</v>
      </c>
      <c r="W317" t="s">
        <v>222</v>
      </c>
      <c r="X317" t="s">
        <v>256</v>
      </c>
      <c r="Y317" s="1">
        <v>42814</v>
      </c>
      <c r="Z317">
        <v>2488</v>
      </c>
      <c r="AA317">
        <v>1969</v>
      </c>
    </row>
    <row r="318" spans="1:27" x14ac:dyDescent="0.25">
      <c r="A318" s="1">
        <v>43640</v>
      </c>
      <c r="B318" t="s">
        <v>27</v>
      </c>
      <c r="C318" t="s">
        <v>76</v>
      </c>
      <c r="D318">
        <v>1700</v>
      </c>
      <c r="E318">
        <v>14</v>
      </c>
      <c r="F318" t="s">
        <v>85</v>
      </c>
      <c r="G318">
        <v>29.32</v>
      </c>
      <c r="H318">
        <v>29.4</v>
      </c>
      <c r="I318">
        <v>28.67</v>
      </c>
      <c r="J318">
        <v>29.26</v>
      </c>
      <c r="K318">
        <v>29.26</v>
      </c>
      <c r="L318">
        <v>55724800</v>
      </c>
      <c r="M318" t="s">
        <v>27</v>
      </c>
      <c r="N318" t="s">
        <v>156</v>
      </c>
      <c r="O318" t="s">
        <v>160</v>
      </c>
      <c r="P318">
        <v>15</v>
      </c>
      <c r="Q318">
        <v>0.04</v>
      </c>
      <c r="R318">
        <v>68</v>
      </c>
      <c r="S318">
        <v>49742</v>
      </c>
      <c r="T318" t="s">
        <v>27</v>
      </c>
      <c r="U318" t="s">
        <v>165</v>
      </c>
      <c r="V318" t="s">
        <v>214</v>
      </c>
      <c r="W318" t="s">
        <v>222</v>
      </c>
      <c r="X318" t="s">
        <v>256</v>
      </c>
      <c r="Y318" s="1">
        <v>42814</v>
      </c>
      <c r="Z318">
        <v>2488</v>
      </c>
      <c r="AA318">
        <v>1969</v>
      </c>
    </row>
    <row r="319" spans="1:27" x14ac:dyDescent="0.25">
      <c r="A319" s="1">
        <v>43640</v>
      </c>
      <c r="B319" t="s">
        <v>27</v>
      </c>
      <c r="C319" t="s">
        <v>75</v>
      </c>
      <c r="D319">
        <v>300</v>
      </c>
      <c r="E319">
        <v>3</v>
      </c>
      <c r="F319" t="s">
        <v>85</v>
      </c>
      <c r="G319">
        <v>29.32</v>
      </c>
      <c r="H319">
        <v>29.4</v>
      </c>
      <c r="I319">
        <v>28.67</v>
      </c>
      <c r="J319">
        <v>29.26</v>
      </c>
      <c r="K319">
        <v>29.26</v>
      </c>
      <c r="L319">
        <v>55724800</v>
      </c>
      <c r="M319" t="s">
        <v>27</v>
      </c>
      <c r="N319" t="s">
        <v>143</v>
      </c>
      <c r="O319" t="s">
        <v>160</v>
      </c>
      <c r="P319">
        <v>15</v>
      </c>
      <c r="Q319">
        <v>0.04</v>
      </c>
      <c r="R319">
        <v>12</v>
      </c>
      <c r="S319">
        <v>8778</v>
      </c>
      <c r="T319" t="s">
        <v>27</v>
      </c>
      <c r="U319" t="s">
        <v>165</v>
      </c>
      <c r="V319" t="s">
        <v>214</v>
      </c>
      <c r="W319" t="s">
        <v>222</v>
      </c>
      <c r="X319" t="s">
        <v>256</v>
      </c>
      <c r="Y319" s="1">
        <v>42814</v>
      </c>
      <c r="Z319">
        <v>2488</v>
      </c>
      <c r="AA319">
        <v>1969</v>
      </c>
    </row>
    <row r="320" spans="1:27" x14ac:dyDescent="0.25">
      <c r="A320" s="1">
        <v>43621</v>
      </c>
      <c r="B320" t="s">
        <v>27</v>
      </c>
      <c r="C320" t="s">
        <v>76</v>
      </c>
      <c r="D320">
        <v>3100</v>
      </c>
      <c r="E320">
        <v>19</v>
      </c>
      <c r="F320" t="s">
        <v>83</v>
      </c>
      <c r="G320">
        <v>29.93</v>
      </c>
      <c r="H320">
        <v>29.99</v>
      </c>
      <c r="I320">
        <v>29.030000999999999</v>
      </c>
      <c r="J320">
        <v>29.5</v>
      </c>
      <c r="K320">
        <v>29.5</v>
      </c>
      <c r="L320">
        <v>79481500</v>
      </c>
      <c r="M320" t="s">
        <v>27</v>
      </c>
      <c r="N320" t="s">
        <v>140</v>
      </c>
      <c r="O320" t="s">
        <v>160</v>
      </c>
      <c r="P320">
        <v>15</v>
      </c>
      <c r="Q320">
        <v>0.04</v>
      </c>
      <c r="R320">
        <v>124</v>
      </c>
      <c r="S320">
        <v>91450</v>
      </c>
      <c r="T320" t="s">
        <v>27</v>
      </c>
      <c r="U320" t="s">
        <v>165</v>
      </c>
      <c r="V320" t="s">
        <v>214</v>
      </c>
      <c r="W320" t="s">
        <v>222</v>
      </c>
      <c r="X320" t="s">
        <v>256</v>
      </c>
      <c r="Y320" s="1">
        <v>42814</v>
      </c>
      <c r="Z320">
        <v>2488</v>
      </c>
      <c r="AA320">
        <v>1969</v>
      </c>
    </row>
    <row r="321" spans="1:27" x14ac:dyDescent="0.25">
      <c r="A321" s="1">
        <v>43620</v>
      </c>
      <c r="B321" t="s">
        <v>27</v>
      </c>
      <c r="C321" t="s">
        <v>76</v>
      </c>
      <c r="D321">
        <v>900</v>
      </c>
      <c r="E321">
        <v>7</v>
      </c>
      <c r="F321" t="s">
        <v>88</v>
      </c>
      <c r="G321">
        <v>28.389999</v>
      </c>
      <c r="H321">
        <v>29.59</v>
      </c>
      <c r="I321">
        <v>27.91</v>
      </c>
      <c r="J321">
        <v>29.57</v>
      </c>
      <c r="K321">
        <v>29.57</v>
      </c>
      <c r="L321">
        <v>107549500</v>
      </c>
      <c r="M321" t="s">
        <v>27</v>
      </c>
      <c r="N321" t="s">
        <v>147</v>
      </c>
      <c r="O321" t="s">
        <v>160</v>
      </c>
      <c r="P321">
        <v>15</v>
      </c>
      <c r="Q321">
        <v>0.04</v>
      </c>
      <c r="R321">
        <v>36</v>
      </c>
      <c r="S321">
        <v>26613</v>
      </c>
      <c r="T321" t="s">
        <v>27</v>
      </c>
      <c r="U321" t="s">
        <v>165</v>
      </c>
      <c r="V321" t="s">
        <v>214</v>
      </c>
      <c r="W321" t="s">
        <v>222</v>
      </c>
      <c r="X321" t="s">
        <v>256</v>
      </c>
      <c r="Y321" s="1">
        <v>42814</v>
      </c>
      <c r="Z321">
        <v>2488</v>
      </c>
      <c r="AA321">
        <v>1969</v>
      </c>
    </row>
    <row r="322" spans="1:27" x14ac:dyDescent="0.25">
      <c r="A322" s="1">
        <v>43620</v>
      </c>
      <c r="B322" t="s">
        <v>27</v>
      </c>
      <c r="C322" t="s">
        <v>75</v>
      </c>
      <c r="D322">
        <v>500</v>
      </c>
      <c r="E322">
        <v>5</v>
      </c>
      <c r="F322" t="s">
        <v>88</v>
      </c>
      <c r="G322">
        <v>28.389999</v>
      </c>
      <c r="H322">
        <v>29.59</v>
      </c>
      <c r="I322">
        <v>27.91</v>
      </c>
      <c r="J322">
        <v>29.57</v>
      </c>
      <c r="K322">
        <v>29.57</v>
      </c>
      <c r="L322">
        <v>107549500</v>
      </c>
      <c r="M322" t="s">
        <v>27</v>
      </c>
      <c r="N322" t="s">
        <v>152</v>
      </c>
      <c r="O322" t="s">
        <v>160</v>
      </c>
      <c r="P322">
        <v>15</v>
      </c>
      <c r="Q322">
        <v>0.04</v>
      </c>
      <c r="R322">
        <v>20</v>
      </c>
      <c r="S322">
        <v>14785</v>
      </c>
      <c r="T322" t="s">
        <v>27</v>
      </c>
      <c r="U322" t="s">
        <v>165</v>
      </c>
      <c r="V322" t="s">
        <v>214</v>
      </c>
      <c r="W322" t="s">
        <v>222</v>
      </c>
      <c r="X322" t="s">
        <v>256</v>
      </c>
      <c r="Y322" s="1">
        <v>42814</v>
      </c>
      <c r="Z322">
        <v>2488</v>
      </c>
      <c r="AA322">
        <v>1969</v>
      </c>
    </row>
    <row r="323" spans="1:27" x14ac:dyDescent="0.25">
      <c r="A323" s="1">
        <v>43620</v>
      </c>
      <c r="B323" t="s">
        <v>27</v>
      </c>
      <c r="C323" t="s">
        <v>75</v>
      </c>
      <c r="D323">
        <v>500</v>
      </c>
      <c r="E323">
        <v>3</v>
      </c>
      <c r="F323" t="s">
        <v>88</v>
      </c>
      <c r="G323">
        <v>28.389999</v>
      </c>
      <c r="H323">
        <v>29.59</v>
      </c>
      <c r="I323">
        <v>27.91</v>
      </c>
      <c r="J323">
        <v>29.57</v>
      </c>
      <c r="K323">
        <v>29.57</v>
      </c>
      <c r="L323">
        <v>107549500</v>
      </c>
      <c r="M323" t="s">
        <v>27</v>
      </c>
      <c r="N323" t="s">
        <v>143</v>
      </c>
      <c r="O323" t="s">
        <v>160</v>
      </c>
      <c r="P323">
        <v>15</v>
      </c>
      <c r="Q323">
        <v>0.04</v>
      </c>
      <c r="R323">
        <v>20</v>
      </c>
      <c r="S323">
        <v>14785</v>
      </c>
      <c r="T323" t="s">
        <v>27</v>
      </c>
      <c r="U323" t="s">
        <v>165</v>
      </c>
      <c r="V323" t="s">
        <v>214</v>
      </c>
      <c r="W323" t="s">
        <v>222</v>
      </c>
      <c r="X323" t="s">
        <v>256</v>
      </c>
      <c r="Y323" s="1">
        <v>42814</v>
      </c>
      <c r="Z323">
        <v>2488</v>
      </c>
      <c r="AA323">
        <v>1969</v>
      </c>
    </row>
    <row r="324" spans="1:27" x14ac:dyDescent="0.25">
      <c r="A324" s="1">
        <v>43642</v>
      </c>
      <c r="B324" t="s">
        <v>27</v>
      </c>
      <c r="C324" t="s">
        <v>75</v>
      </c>
      <c r="D324">
        <v>400</v>
      </c>
      <c r="E324">
        <v>4</v>
      </c>
      <c r="F324" t="s">
        <v>96</v>
      </c>
      <c r="G324">
        <v>29.98</v>
      </c>
      <c r="H324">
        <v>30.48</v>
      </c>
      <c r="I324">
        <v>29.780000999999999</v>
      </c>
      <c r="J324">
        <v>29.92</v>
      </c>
      <c r="K324">
        <v>29.92</v>
      </c>
      <c r="L324">
        <v>65064200</v>
      </c>
      <c r="M324" t="s">
        <v>27</v>
      </c>
      <c r="N324" t="s">
        <v>154</v>
      </c>
      <c r="O324" t="s">
        <v>160</v>
      </c>
      <c r="P324">
        <v>15</v>
      </c>
      <c r="Q324">
        <v>0.04</v>
      </c>
      <c r="R324">
        <v>16</v>
      </c>
      <c r="S324">
        <v>11968</v>
      </c>
      <c r="T324" t="s">
        <v>27</v>
      </c>
      <c r="U324" t="s">
        <v>165</v>
      </c>
      <c r="V324" t="s">
        <v>214</v>
      </c>
      <c r="W324" t="s">
        <v>222</v>
      </c>
      <c r="X324" t="s">
        <v>256</v>
      </c>
      <c r="Y324" s="1">
        <v>42814</v>
      </c>
      <c r="Z324">
        <v>2488</v>
      </c>
      <c r="AA324">
        <v>1969</v>
      </c>
    </row>
    <row r="325" spans="1:27" x14ac:dyDescent="0.25">
      <c r="A325" s="1">
        <v>43636</v>
      </c>
      <c r="B325" t="s">
        <v>27</v>
      </c>
      <c r="C325" t="s">
        <v>76</v>
      </c>
      <c r="D325">
        <v>1200</v>
      </c>
      <c r="E325">
        <v>15</v>
      </c>
      <c r="F325" t="s">
        <v>94</v>
      </c>
      <c r="G325">
        <v>31.24</v>
      </c>
      <c r="H325">
        <v>31.360001</v>
      </c>
      <c r="I325">
        <v>29.84</v>
      </c>
      <c r="J325">
        <v>30.01</v>
      </c>
      <c r="K325">
        <v>30.01</v>
      </c>
      <c r="L325">
        <v>72418200</v>
      </c>
      <c r="M325" t="s">
        <v>27</v>
      </c>
      <c r="N325" t="s">
        <v>149</v>
      </c>
      <c r="O325" t="s">
        <v>160</v>
      </c>
      <c r="P325">
        <v>15</v>
      </c>
      <c r="Q325">
        <v>0.04</v>
      </c>
      <c r="R325">
        <v>48</v>
      </c>
      <c r="S325">
        <v>36012</v>
      </c>
      <c r="T325" t="s">
        <v>27</v>
      </c>
      <c r="U325" t="s">
        <v>165</v>
      </c>
      <c r="V325" t="s">
        <v>214</v>
      </c>
      <c r="W325" t="s">
        <v>222</v>
      </c>
      <c r="X325" t="s">
        <v>256</v>
      </c>
      <c r="Y325" s="1">
        <v>42814</v>
      </c>
      <c r="Z325">
        <v>2488</v>
      </c>
      <c r="AA325">
        <v>1969</v>
      </c>
    </row>
    <row r="326" spans="1:27" x14ac:dyDescent="0.25">
      <c r="A326" s="1">
        <v>43636</v>
      </c>
      <c r="B326" t="s">
        <v>27</v>
      </c>
      <c r="C326" t="s">
        <v>76</v>
      </c>
      <c r="D326">
        <v>800</v>
      </c>
      <c r="E326">
        <v>8</v>
      </c>
      <c r="F326" t="s">
        <v>94</v>
      </c>
      <c r="G326">
        <v>31.24</v>
      </c>
      <c r="H326">
        <v>31.360001</v>
      </c>
      <c r="I326">
        <v>29.84</v>
      </c>
      <c r="J326">
        <v>30.01</v>
      </c>
      <c r="K326">
        <v>30.01</v>
      </c>
      <c r="L326">
        <v>72418200</v>
      </c>
      <c r="M326" t="s">
        <v>27</v>
      </c>
      <c r="N326" t="s">
        <v>144</v>
      </c>
      <c r="O326" t="s">
        <v>160</v>
      </c>
      <c r="P326">
        <v>15</v>
      </c>
      <c r="Q326">
        <v>0.04</v>
      </c>
      <c r="R326">
        <v>32</v>
      </c>
      <c r="S326">
        <v>24008</v>
      </c>
      <c r="T326" t="s">
        <v>27</v>
      </c>
      <c r="U326" t="s">
        <v>165</v>
      </c>
      <c r="V326" t="s">
        <v>214</v>
      </c>
      <c r="W326" t="s">
        <v>222</v>
      </c>
      <c r="X326" t="s">
        <v>256</v>
      </c>
      <c r="Y326" s="1">
        <v>42814</v>
      </c>
      <c r="Z326">
        <v>2488</v>
      </c>
      <c r="AA326">
        <v>1969</v>
      </c>
    </row>
    <row r="327" spans="1:27" x14ac:dyDescent="0.25">
      <c r="A327" s="1">
        <v>43630</v>
      </c>
      <c r="B327" t="s">
        <v>27</v>
      </c>
      <c r="C327" t="s">
        <v>76</v>
      </c>
      <c r="D327">
        <v>400</v>
      </c>
      <c r="E327">
        <v>10</v>
      </c>
      <c r="F327" t="s">
        <v>77</v>
      </c>
      <c r="G327">
        <v>30.700001</v>
      </c>
      <c r="H327">
        <v>30.959999</v>
      </c>
      <c r="I327">
        <v>30.02</v>
      </c>
      <c r="J327">
        <v>30.360001</v>
      </c>
      <c r="K327">
        <v>30.360001</v>
      </c>
      <c r="L327">
        <v>70373000</v>
      </c>
      <c r="M327" t="s">
        <v>27</v>
      </c>
      <c r="N327" t="s">
        <v>142</v>
      </c>
      <c r="O327" t="s">
        <v>160</v>
      </c>
      <c r="P327">
        <v>15</v>
      </c>
      <c r="Q327">
        <v>0.04</v>
      </c>
      <c r="R327">
        <v>16</v>
      </c>
      <c r="S327">
        <v>12144.000400000001</v>
      </c>
      <c r="T327" t="s">
        <v>27</v>
      </c>
      <c r="U327" t="s">
        <v>165</v>
      </c>
      <c r="V327" t="s">
        <v>214</v>
      </c>
      <c r="W327" t="s">
        <v>222</v>
      </c>
      <c r="X327" t="s">
        <v>256</v>
      </c>
      <c r="Y327" s="1">
        <v>42814</v>
      </c>
      <c r="Z327">
        <v>2488</v>
      </c>
      <c r="AA327">
        <v>1969</v>
      </c>
    </row>
    <row r="328" spans="1:27" x14ac:dyDescent="0.25">
      <c r="A328" s="1">
        <v>43630</v>
      </c>
      <c r="B328" t="s">
        <v>27</v>
      </c>
      <c r="C328" t="s">
        <v>75</v>
      </c>
      <c r="D328">
        <v>400</v>
      </c>
      <c r="E328">
        <v>8</v>
      </c>
      <c r="F328" t="s">
        <v>77</v>
      </c>
      <c r="G328">
        <v>30.700001</v>
      </c>
      <c r="H328">
        <v>30.959999</v>
      </c>
      <c r="I328">
        <v>30.02</v>
      </c>
      <c r="J328">
        <v>30.360001</v>
      </c>
      <c r="K328">
        <v>30.360001</v>
      </c>
      <c r="L328">
        <v>70373000</v>
      </c>
      <c r="M328" t="s">
        <v>27</v>
      </c>
      <c r="N328" t="s">
        <v>144</v>
      </c>
      <c r="O328" t="s">
        <v>160</v>
      </c>
      <c r="P328">
        <v>15</v>
      </c>
      <c r="Q328">
        <v>0.04</v>
      </c>
      <c r="R328">
        <v>16</v>
      </c>
      <c r="S328">
        <v>12144.000400000001</v>
      </c>
      <c r="T328" t="s">
        <v>27</v>
      </c>
      <c r="U328" t="s">
        <v>165</v>
      </c>
      <c r="V328" t="s">
        <v>214</v>
      </c>
      <c r="W328" t="s">
        <v>222</v>
      </c>
      <c r="X328" t="s">
        <v>256</v>
      </c>
      <c r="Y328" s="1">
        <v>42814</v>
      </c>
      <c r="Z328">
        <v>2488</v>
      </c>
      <c r="AA328">
        <v>1969</v>
      </c>
    </row>
    <row r="329" spans="1:27" x14ac:dyDescent="0.25">
      <c r="A329" s="1">
        <v>43644</v>
      </c>
      <c r="B329" t="s">
        <v>27</v>
      </c>
      <c r="C329" t="s">
        <v>75</v>
      </c>
      <c r="D329">
        <v>300</v>
      </c>
      <c r="E329">
        <v>10</v>
      </c>
      <c r="F329" t="s">
        <v>129</v>
      </c>
      <c r="G329">
        <v>31.08</v>
      </c>
      <c r="H329">
        <v>31.110001</v>
      </c>
      <c r="I329">
        <v>30.33</v>
      </c>
      <c r="J329">
        <v>30.370000999999998</v>
      </c>
      <c r="K329">
        <v>30.370000999999998</v>
      </c>
      <c r="L329">
        <v>50090900</v>
      </c>
      <c r="M329" t="s">
        <v>27</v>
      </c>
      <c r="N329" t="s">
        <v>142</v>
      </c>
      <c r="O329" t="s">
        <v>160</v>
      </c>
      <c r="P329">
        <v>15</v>
      </c>
      <c r="Q329">
        <v>0.04</v>
      </c>
      <c r="R329">
        <v>12</v>
      </c>
      <c r="S329">
        <v>9111.0002999999997</v>
      </c>
      <c r="T329" t="s">
        <v>27</v>
      </c>
      <c r="U329" t="s">
        <v>165</v>
      </c>
      <c r="V329" t="s">
        <v>214</v>
      </c>
      <c r="W329" t="s">
        <v>222</v>
      </c>
      <c r="X329" t="s">
        <v>256</v>
      </c>
      <c r="Y329" s="1">
        <v>42814</v>
      </c>
      <c r="Z329">
        <v>2488</v>
      </c>
      <c r="AA329">
        <v>1969</v>
      </c>
    </row>
    <row r="330" spans="1:27" x14ac:dyDescent="0.25">
      <c r="A330" s="1">
        <v>43634</v>
      </c>
      <c r="B330" t="s">
        <v>27</v>
      </c>
      <c r="C330" t="s">
        <v>75</v>
      </c>
      <c r="D330">
        <v>200</v>
      </c>
      <c r="E330">
        <v>6</v>
      </c>
      <c r="F330" t="s">
        <v>132</v>
      </c>
      <c r="G330">
        <v>29.76</v>
      </c>
      <c r="H330">
        <v>30.969999000000001</v>
      </c>
      <c r="I330">
        <v>29.58</v>
      </c>
      <c r="J330">
        <v>30.450001</v>
      </c>
      <c r="K330">
        <v>30.450001</v>
      </c>
      <c r="L330">
        <v>86444500</v>
      </c>
      <c r="M330" t="s">
        <v>27</v>
      </c>
      <c r="N330" t="s">
        <v>145</v>
      </c>
      <c r="O330" t="s">
        <v>160</v>
      </c>
      <c r="P330">
        <v>15</v>
      </c>
      <c r="Q330">
        <v>0.04</v>
      </c>
      <c r="R330">
        <v>8</v>
      </c>
      <c r="S330">
        <v>6090.0002000000004</v>
      </c>
      <c r="T330" t="s">
        <v>27</v>
      </c>
      <c r="U330" t="s">
        <v>165</v>
      </c>
      <c r="V330" t="s">
        <v>214</v>
      </c>
      <c r="W330" t="s">
        <v>222</v>
      </c>
      <c r="X330" t="s">
        <v>256</v>
      </c>
      <c r="Y330" s="1">
        <v>42814</v>
      </c>
      <c r="Z330">
        <v>2488</v>
      </c>
      <c r="AA330">
        <v>1969</v>
      </c>
    </row>
    <row r="331" spans="1:27" x14ac:dyDescent="0.25">
      <c r="A331" s="1">
        <v>43635</v>
      </c>
      <c r="B331" t="s">
        <v>27</v>
      </c>
      <c r="C331" t="s">
        <v>75</v>
      </c>
      <c r="D331">
        <v>1100</v>
      </c>
      <c r="E331">
        <v>19</v>
      </c>
      <c r="F331" t="s">
        <v>80</v>
      </c>
      <c r="G331">
        <v>30.67</v>
      </c>
      <c r="H331">
        <v>30.790001</v>
      </c>
      <c r="I331">
        <v>30.059999000000001</v>
      </c>
      <c r="J331">
        <v>30.5</v>
      </c>
      <c r="K331">
        <v>30.5</v>
      </c>
      <c r="L331">
        <v>63233900</v>
      </c>
      <c r="M331" t="s">
        <v>27</v>
      </c>
      <c r="N331" t="s">
        <v>140</v>
      </c>
      <c r="O331" t="s">
        <v>160</v>
      </c>
      <c r="P331">
        <v>15</v>
      </c>
      <c r="Q331">
        <v>0.04</v>
      </c>
      <c r="R331">
        <v>44</v>
      </c>
      <c r="S331">
        <v>33550</v>
      </c>
      <c r="T331" t="s">
        <v>27</v>
      </c>
      <c r="U331" t="s">
        <v>165</v>
      </c>
      <c r="V331" t="s">
        <v>214</v>
      </c>
      <c r="W331" t="s">
        <v>222</v>
      </c>
      <c r="X331" t="s">
        <v>256</v>
      </c>
      <c r="Y331" s="1">
        <v>42814</v>
      </c>
      <c r="Z331">
        <v>2488</v>
      </c>
      <c r="AA331">
        <v>1969</v>
      </c>
    </row>
    <row r="332" spans="1:27" x14ac:dyDescent="0.25">
      <c r="A332" s="1">
        <v>43635</v>
      </c>
      <c r="B332" t="s">
        <v>27</v>
      </c>
      <c r="C332" t="s">
        <v>76</v>
      </c>
      <c r="D332">
        <v>1100</v>
      </c>
      <c r="E332">
        <v>9</v>
      </c>
      <c r="F332" t="s">
        <v>80</v>
      </c>
      <c r="G332">
        <v>30.67</v>
      </c>
      <c r="H332">
        <v>30.790001</v>
      </c>
      <c r="I332">
        <v>30.059999000000001</v>
      </c>
      <c r="J332">
        <v>30.5</v>
      </c>
      <c r="K332">
        <v>30.5</v>
      </c>
      <c r="L332">
        <v>63233900</v>
      </c>
      <c r="M332" t="s">
        <v>27</v>
      </c>
      <c r="N332" t="s">
        <v>146</v>
      </c>
      <c r="O332" t="s">
        <v>160</v>
      </c>
      <c r="P332">
        <v>15</v>
      </c>
      <c r="Q332">
        <v>0.04</v>
      </c>
      <c r="R332">
        <v>44</v>
      </c>
      <c r="S332">
        <v>33550</v>
      </c>
      <c r="T332" t="s">
        <v>27</v>
      </c>
      <c r="U332" t="s">
        <v>165</v>
      </c>
      <c r="V332" t="s">
        <v>214</v>
      </c>
      <c r="W332" t="s">
        <v>222</v>
      </c>
      <c r="X332" t="s">
        <v>256</v>
      </c>
      <c r="Y332" s="1">
        <v>42814</v>
      </c>
      <c r="Z332">
        <v>2488</v>
      </c>
      <c r="AA332">
        <v>1969</v>
      </c>
    </row>
    <row r="333" spans="1:27" x14ac:dyDescent="0.25">
      <c r="A333" s="1">
        <v>43643</v>
      </c>
      <c r="B333" t="s">
        <v>27</v>
      </c>
      <c r="C333" t="s">
        <v>76</v>
      </c>
      <c r="D333">
        <v>700</v>
      </c>
      <c r="E333">
        <v>3</v>
      </c>
      <c r="F333" t="s">
        <v>97</v>
      </c>
      <c r="G333">
        <v>30.41</v>
      </c>
      <c r="H333">
        <v>30.959999</v>
      </c>
      <c r="I333">
        <v>30.209999</v>
      </c>
      <c r="J333">
        <v>30.74</v>
      </c>
      <c r="K333">
        <v>30.74</v>
      </c>
      <c r="L333">
        <v>55623300</v>
      </c>
      <c r="M333" t="s">
        <v>27</v>
      </c>
      <c r="N333" t="s">
        <v>143</v>
      </c>
      <c r="O333" t="s">
        <v>160</v>
      </c>
      <c r="P333">
        <v>15</v>
      </c>
      <c r="Q333">
        <v>0.04</v>
      </c>
      <c r="R333">
        <v>28</v>
      </c>
      <c r="S333">
        <v>21518</v>
      </c>
      <c r="T333" t="s">
        <v>27</v>
      </c>
      <c r="U333" t="s">
        <v>165</v>
      </c>
      <c r="V333" t="s">
        <v>214</v>
      </c>
      <c r="W333" t="s">
        <v>222</v>
      </c>
      <c r="X333" t="s">
        <v>256</v>
      </c>
      <c r="Y333" s="1">
        <v>42814</v>
      </c>
      <c r="Z333">
        <v>2488</v>
      </c>
      <c r="AA333">
        <v>1969</v>
      </c>
    </row>
    <row r="334" spans="1:27" x14ac:dyDescent="0.25">
      <c r="A334" s="1">
        <v>43643</v>
      </c>
      <c r="B334" t="s">
        <v>27</v>
      </c>
      <c r="C334" t="s">
        <v>76</v>
      </c>
      <c r="D334">
        <v>1400</v>
      </c>
      <c r="E334">
        <v>17</v>
      </c>
      <c r="F334" t="s">
        <v>97</v>
      </c>
      <c r="G334">
        <v>30.41</v>
      </c>
      <c r="H334">
        <v>30.959999</v>
      </c>
      <c r="I334">
        <v>30.209999</v>
      </c>
      <c r="J334">
        <v>30.74</v>
      </c>
      <c r="K334">
        <v>30.74</v>
      </c>
      <c r="L334">
        <v>55623300</v>
      </c>
      <c r="M334" t="s">
        <v>27</v>
      </c>
      <c r="N334" t="s">
        <v>157</v>
      </c>
      <c r="O334" t="s">
        <v>160</v>
      </c>
      <c r="P334">
        <v>15</v>
      </c>
      <c r="Q334">
        <v>0.04</v>
      </c>
      <c r="R334">
        <v>56</v>
      </c>
      <c r="S334">
        <v>43036</v>
      </c>
      <c r="T334" t="s">
        <v>27</v>
      </c>
      <c r="U334" t="s">
        <v>165</v>
      </c>
      <c r="V334" t="s">
        <v>214</v>
      </c>
      <c r="W334" t="s">
        <v>222</v>
      </c>
      <c r="X334" t="s">
        <v>256</v>
      </c>
      <c r="Y334" s="1">
        <v>42814</v>
      </c>
      <c r="Z334">
        <v>2488</v>
      </c>
      <c r="AA334">
        <v>1969</v>
      </c>
    </row>
    <row r="335" spans="1:27" x14ac:dyDescent="0.25">
      <c r="A335" s="1">
        <v>43643</v>
      </c>
      <c r="B335" t="s">
        <v>27</v>
      </c>
      <c r="C335" t="s">
        <v>76</v>
      </c>
      <c r="D335">
        <v>800</v>
      </c>
      <c r="E335">
        <v>18</v>
      </c>
      <c r="F335" t="s">
        <v>97</v>
      </c>
      <c r="G335">
        <v>30.41</v>
      </c>
      <c r="H335">
        <v>30.959999</v>
      </c>
      <c r="I335">
        <v>30.209999</v>
      </c>
      <c r="J335">
        <v>30.74</v>
      </c>
      <c r="K335">
        <v>30.74</v>
      </c>
      <c r="L335">
        <v>55623300</v>
      </c>
      <c r="M335" t="s">
        <v>27</v>
      </c>
      <c r="N335" t="s">
        <v>158</v>
      </c>
      <c r="O335" t="s">
        <v>160</v>
      </c>
      <c r="P335">
        <v>15</v>
      </c>
      <c r="Q335">
        <v>0.04</v>
      </c>
      <c r="R335">
        <v>32</v>
      </c>
      <c r="S335">
        <v>24592</v>
      </c>
      <c r="T335" t="s">
        <v>27</v>
      </c>
      <c r="U335" t="s">
        <v>165</v>
      </c>
      <c r="V335" t="s">
        <v>214</v>
      </c>
      <c r="W335" t="s">
        <v>222</v>
      </c>
      <c r="X335" t="s">
        <v>256</v>
      </c>
      <c r="Y335" s="1">
        <v>42814</v>
      </c>
      <c r="Z335">
        <v>2488</v>
      </c>
      <c r="AA335">
        <v>1969</v>
      </c>
    </row>
    <row r="336" spans="1:27" x14ac:dyDescent="0.25">
      <c r="A336" s="1">
        <v>43629</v>
      </c>
      <c r="B336" t="s">
        <v>27</v>
      </c>
      <c r="C336" t="s">
        <v>76</v>
      </c>
      <c r="D336">
        <v>1000</v>
      </c>
      <c r="E336">
        <v>7</v>
      </c>
      <c r="F336" t="s">
        <v>82</v>
      </c>
      <c r="G336">
        <v>32.389999000000003</v>
      </c>
      <c r="H336">
        <v>32.5</v>
      </c>
      <c r="I336">
        <v>31.059999000000001</v>
      </c>
      <c r="J336">
        <v>31.389999</v>
      </c>
      <c r="K336">
        <v>31.389999</v>
      </c>
      <c r="L336">
        <v>63556000</v>
      </c>
      <c r="M336" t="s">
        <v>27</v>
      </c>
      <c r="N336" t="s">
        <v>147</v>
      </c>
      <c r="O336" t="s">
        <v>160</v>
      </c>
      <c r="P336">
        <v>15</v>
      </c>
      <c r="Q336">
        <v>0.04</v>
      </c>
      <c r="R336">
        <v>40</v>
      </c>
      <c r="S336">
        <v>31389.999</v>
      </c>
      <c r="T336" t="s">
        <v>27</v>
      </c>
      <c r="U336" t="s">
        <v>165</v>
      </c>
      <c r="V336" t="s">
        <v>214</v>
      </c>
      <c r="W336" t="s">
        <v>222</v>
      </c>
      <c r="X336" t="s">
        <v>256</v>
      </c>
      <c r="Y336" s="1">
        <v>42814</v>
      </c>
      <c r="Z336">
        <v>2488</v>
      </c>
      <c r="AA336">
        <v>1969</v>
      </c>
    </row>
    <row r="337" spans="1:27" x14ac:dyDescent="0.25">
      <c r="A337" s="1">
        <v>43629</v>
      </c>
      <c r="B337" t="s">
        <v>27</v>
      </c>
      <c r="C337" t="s">
        <v>75</v>
      </c>
      <c r="D337">
        <v>300</v>
      </c>
      <c r="E337">
        <v>6</v>
      </c>
      <c r="F337" t="s">
        <v>82</v>
      </c>
      <c r="G337">
        <v>32.389999000000003</v>
      </c>
      <c r="H337">
        <v>32.5</v>
      </c>
      <c r="I337">
        <v>31.059999000000001</v>
      </c>
      <c r="J337">
        <v>31.389999</v>
      </c>
      <c r="K337">
        <v>31.389999</v>
      </c>
      <c r="L337">
        <v>63556000</v>
      </c>
      <c r="M337" t="s">
        <v>27</v>
      </c>
      <c r="N337" t="s">
        <v>145</v>
      </c>
      <c r="O337" t="s">
        <v>160</v>
      </c>
      <c r="P337">
        <v>15</v>
      </c>
      <c r="Q337">
        <v>0.04</v>
      </c>
      <c r="R337">
        <v>12</v>
      </c>
      <c r="S337">
        <v>9416.9997000000003</v>
      </c>
      <c r="T337" t="s">
        <v>27</v>
      </c>
      <c r="U337" t="s">
        <v>165</v>
      </c>
      <c r="V337" t="s">
        <v>214</v>
      </c>
      <c r="W337" t="s">
        <v>222</v>
      </c>
      <c r="X337" t="s">
        <v>256</v>
      </c>
      <c r="Y337" s="1">
        <v>42814</v>
      </c>
      <c r="Z337">
        <v>2488</v>
      </c>
      <c r="AA337">
        <v>1969</v>
      </c>
    </row>
    <row r="338" spans="1:27" x14ac:dyDescent="0.25">
      <c r="A338" s="1">
        <v>43629</v>
      </c>
      <c r="B338" t="s">
        <v>27</v>
      </c>
      <c r="C338" t="s">
        <v>75</v>
      </c>
      <c r="D338">
        <v>700</v>
      </c>
      <c r="E338">
        <v>8</v>
      </c>
      <c r="F338" t="s">
        <v>82</v>
      </c>
      <c r="G338">
        <v>32.389999000000003</v>
      </c>
      <c r="H338">
        <v>32.5</v>
      </c>
      <c r="I338">
        <v>31.059999000000001</v>
      </c>
      <c r="J338">
        <v>31.389999</v>
      </c>
      <c r="K338">
        <v>31.389999</v>
      </c>
      <c r="L338">
        <v>63556000</v>
      </c>
      <c r="M338" t="s">
        <v>27</v>
      </c>
      <c r="N338" t="s">
        <v>144</v>
      </c>
      <c r="O338" t="s">
        <v>160</v>
      </c>
      <c r="P338">
        <v>15</v>
      </c>
      <c r="Q338">
        <v>0.04</v>
      </c>
      <c r="R338">
        <v>28</v>
      </c>
      <c r="S338">
        <v>21972.999299999999</v>
      </c>
      <c r="T338" t="s">
        <v>27</v>
      </c>
      <c r="U338" t="s">
        <v>165</v>
      </c>
      <c r="V338" t="s">
        <v>214</v>
      </c>
      <c r="W338" t="s">
        <v>222</v>
      </c>
      <c r="X338" t="s">
        <v>256</v>
      </c>
      <c r="Y338" s="1">
        <v>42814</v>
      </c>
      <c r="Z338">
        <v>2488</v>
      </c>
      <c r="AA338">
        <v>1969</v>
      </c>
    </row>
    <row r="339" spans="1:27" x14ac:dyDescent="0.25">
      <c r="A339" s="1">
        <v>43629</v>
      </c>
      <c r="B339" t="s">
        <v>27</v>
      </c>
      <c r="C339" t="s">
        <v>76</v>
      </c>
      <c r="D339">
        <v>500</v>
      </c>
      <c r="E339">
        <v>11</v>
      </c>
      <c r="F339" t="s">
        <v>82</v>
      </c>
      <c r="G339">
        <v>32.389999000000003</v>
      </c>
      <c r="H339">
        <v>32.5</v>
      </c>
      <c r="I339">
        <v>31.059999000000001</v>
      </c>
      <c r="J339">
        <v>31.389999</v>
      </c>
      <c r="K339">
        <v>31.389999</v>
      </c>
      <c r="L339">
        <v>63556000</v>
      </c>
      <c r="M339" t="s">
        <v>27</v>
      </c>
      <c r="N339" t="s">
        <v>141</v>
      </c>
      <c r="O339" t="s">
        <v>160</v>
      </c>
      <c r="P339">
        <v>15</v>
      </c>
      <c r="Q339">
        <v>0.04</v>
      </c>
      <c r="R339">
        <v>20</v>
      </c>
      <c r="S339">
        <v>15694.9995</v>
      </c>
      <c r="T339" t="s">
        <v>27</v>
      </c>
      <c r="U339" t="s">
        <v>165</v>
      </c>
      <c r="V339" t="s">
        <v>214</v>
      </c>
      <c r="W339" t="s">
        <v>222</v>
      </c>
      <c r="X339" t="s">
        <v>256</v>
      </c>
      <c r="Y339" s="1">
        <v>42814</v>
      </c>
      <c r="Z339">
        <v>2488</v>
      </c>
      <c r="AA339">
        <v>1969</v>
      </c>
    </row>
    <row r="340" spans="1:27" x14ac:dyDescent="0.25">
      <c r="A340" s="1">
        <v>43628</v>
      </c>
      <c r="B340" t="s">
        <v>27</v>
      </c>
      <c r="C340" t="s">
        <v>75</v>
      </c>
      <c r="D340">
        <v>400</v>
      </c>
      <c r="E340">
        <v>8</v>
      </c>
      <c r="F340" t="s">
        <v>79</v>
      </c>
      <c r="G340">
        <v>32</v>
      </c>
      <c r="H340">
        <v>32.57</v>
      </c>
      <c r="I340">
        <v>31.92</v>
      </c>
      <c r="J340">
        <v>32.18</v>
      </c>
      <c r="K340">
        <v>32.18</v>
      </c>
      <c r="L340">
        <v>56298700</v>
      </c>
      <c r="M340" t="s">
        <v>27</v>
      </c>
      <c r="N340" t="s">
        <v>144</v>
      </c>
      <c r="O340" t="s">
        <v>160</v>
      </c>
      <c r="P340">
        <v>15</v>
      </c>
      <c r="Q340">
        <v>0.04</v>
      </c>
      <c r="R340">
        <v>16</v>
      </c>
      <c r="S340">
        <v>12872</v>
      </c>
      <c r="T340" t="s">
        <v>27</v>
      </c>
      <c r="U340" t="s">
        <v>165</v>
      </c>
      <c r="V340" t="s">
        <v>214</v>
      </c>
      <c r="W340" t="s">
        <v>222</v>
      </c>
      <c r="X340" t="s">
        <v>256</v>
      </c>
      <c r="Y340" s="1">
        <v>42814</v>
      </c>
      <c r="Z340">
        <v>2488</v>
      </c>
      <c r="AA340">
        <v>1969</v>
      </c>
    </row>
    <row r="341" spans="1:27" x14ac:dyDescent="0.25">
      <c r="A341" s="1">
        <v>43623</v>
      </c>
      <c r="B341" t="s">
        <v>27</v>
      </c>
      <c r="C341" t="s">
        <v>76</v>
      </c>
      <c r="D341">
        <v>1900</v>
      </c>
      <c r="E341">
        <v>18</v>
      </c>
      <c r="F341" t="s">
        <v>130</v>
      </c>
      <c r="G341">
        <v>31.940000999999999</v>
      </c>
      <c r="H341">
        <v>32.599997999999999</v>
      </c>
      <c r="I341">
        <v>31.57</v>
      </c>
      <c r="J341">
        <v>32.409999999999997</v>
      </c>
      <c r="K341">
        <v>32.409999999999997</v>
      </c>
      <c r="L341">
        <v>86841100</v>
      </c>
      <c r="M341" t="s">
        <v>27</v>
      </c>
      <c r="N341" t="s">
        <v>158</v>
      </c>
      <c r="O341" t="s">
        <v>160</v>
      </c>
      <c r="P341">
        <v>15</v>
      </c>
      <c r="Q341">
        <v>0.04</v>
      </c>
      <c r="R341">
        <v>76</v>
      </c>
      <c r="S341">
        <v>61578.999999999993</v>
      </c>
      <c r="T341" t="s">
        <v>27</v>
      </c>
      <c r="U341" t="s">
        <v>165</v>
      </c>
      <c r="V341" t="s">
        <v>214</v>
      </c>
      <c r="W341" t="s">
        <v>222</v>
      </c>
      <c r="X341" t="s">
        <v>256</v>
      </c>
      <c r="Y341" s="1">
        <v>42814</v>
      </c>
      <c r="Z341">
        <v>2488</v>
      </c>
      <c r="AA341">
        <v>1969</v>
      </c>
    </row>
    <row r="342" spans="1:27" x14ac:dyDescent="0.25">
      <c r="A342" s="1">
        <v>43623</v>
      </c>
      <c r="B342" t="s">
        <v>27</v>
      </c>
      <c r="C342" t="s">
        <v>76</v>
      </c>
      <c r="D342">
        <v>1400</v>
      </c>
      <c r="E342">
        <v>20</v>
      </c>
      <c r="F342" t="s">
        <v>130</v>
      </c>
      <c r="G342">
        <v>31.940000999999999</v>
      </c>
      <c r="H342">
        <v>32.599997999999999</v>
      </c>
      <c r="I342">
        <v>31.57</v>
      </c>
      <c r="J342">
        <v>32.409999999999997</v>
      </c>
      <c r="K342">
        <v>32.409999999999997</v>
      </c>
      <c r="L342">
        <v>86841100</v>
      </c>
      <c r="M342" t="s">
        <v>27</v>
      </c>
      <c r="N342" t="s">
        <v>155</v>
      </c>
      <c r="O342" t="s">
        <v>160</v>
      </c>
      <c r="P342">
        <v>15</v>
      </c>
      <c r="Q342">
        <v>0.04</v>
      </c>
      <c r="R342">
        <v>56</v>
      </c>
      <c r="S342">
        <v>45373.999999999993</v>
      </c>
      <c r="T342" t="s">
        <v>27</v>
      </c>
      <c r="U342" t="s">
        <v>165</v>
      </c>
      <c r="V342" t="s">
        <v>214</v>
      </c>
      <c r="W342" t="s">
        <v>222</v>
      </c>
      <c r="X342" t="s">
        <v>256</v>
      </c>
      <c r="Y342" s="1">
        <v>42814</v>
      </c>
      <c r="Z342">
        <v>2488</v>
      </c>
      <c r="AA342">
        <v>1969</v>
      </c>
    </row>
    <row r="343" spans="1:27" x14ac:dyDescent="0.25">
      <c r="A343" s="1">
        <v>43626</v>
      </c>
      <c r="B343" t="s">
        <v>27</v>
      </c>
      <c r="C343" t="s">
        <v>76</v>
      </c>
      <c r="D343">
        <v>600</v>
      </c>
      <c r="E343">
        <v>12</v>
      </c>
      <c r="F343" t="s">
        <v>131</v>
      </c>
      <c r="G343">
        <v>33.529998999999997</v>
      </c>
      <c r="H343">
        <v>34.299999</v>
      </c>
      <c r="I343">
        <v>33.080002</v>
      </c>
      <c r="J343">
        <v>33.229999999999997</v>
      </c>
      <c r="K343">
        <v>33.229999999999997</v>
      </c>
      <c r="L343">
        <v>97668800</v>
      </c>
      <c r="M343" t="s">
        <v>27</v>
      </c>
      <c r="N343" t="s">
        <v>151</v>
      </c>
      <c r="O343" t="s">
        <v>160</v>
      </c>
      <c r="P343">
        <v>15</v>
      </c>
      <c r="Q343">
        <v>0.04</v>
      </c>
      <c r="R343">
        <v>24</v>
      </c>
      <c r="S343">
        <v>19938</v>
      </c>
      <c r="T343" t="s">
        <v>27</v>
      </c>
      <c r="U343" t="s">
        <v>165</v>
      </c>
      <c r="V343" t="s">
        <v>214</v>
      </c>
      <c r="W343" t="s">
        <v>222</v>
      </c>
      <c r="X343" t="s">
        <v>256</v>
      </c>
      <c r="Y343" s="1">
        <v>42814</v>
      </c>
      <c r="Z343">
        <v>2488</v>
      </c>
      <c r="AA343">
        <v>1969</v>
      </c>
    </row>
    <row r="344" spans="1:27" x14ac:dyDescent="0.25">
      <c r="A344" s="1">
        <v>43626</v>
      </c>
      <c r="B344" t="s">
        <v>27</v>
      </c>
      <c r="C344" t="s">
        <v>75</v>
      </c>
      <c r="D344">
        <v>1900</v>
      </c>
      <c r="E344">
        <v>20</v>
      </c>
      <c r="F344" t="s">
        <v>131</v>
      </c>
      <c r="G344">
        <v>33.529998999999997</v>
      </c>
      <c r="H344">
        <v>34.299999</v>
      </c>
      <c r="I344">
        <v>33.080002</v>
      </c>
      <c r="J344">
        <v>33.229999999999997</v>
      </c>
      <c r="K344">
        <v>33.229999999999997</v>
      </c>
      <c r="L344">
        <v>97668800</v>
      </c>
      <c r="M344" t="s">
        <v>27</v>
      </c>
      <c r="N344" t="s">
        <v>155</v>
      </c>
      <c r="O344" t="s">
        <v>160</v>
      </c>
      <c r="P344">
        <v>15</v>
      </c>
      <c r="Q344">
        <v>0.04</v>
      </c>
      <c r="R344">
        <v>76</v>
      </c>
      <c r="S344">
        <v>63136.999999999993</v>
      </c>
      <c r="T344" t="s">
        <v>27</v>
      </c>
      <c r="U344" t="s">
        <v>165</v>
      </c>
      <c r="V344" t="s">
        <v>214</v>
      </c>
      <c r="W344" t="s">
        <v>222</v>
      </c>
      <c r="X344" t="s">
        <v>256</v>
      </c>
      <c r="Y344" s="1">
        <v>42814</v>
      </c>
      <c r="Z344">
        <v>2488</v>
      </c>
      <c r="AA344">
        <v>1969</v>
      </c>
    </row>
    <row r="345" spans="1:27" x14ac:dyDescent="0.25">
      <c r="A345" s="1">
        <v>43626</v>
      </c>
      <c r="B345" t="s">
        <v>27</v>
      </c>
      <c r="C345" t="s">
        <v>75</v>
      </c>
      <c r="D345">
        <v>600</v>
      </c>
      <c r="E345">
        <v>8</v>
      </c>
      <c r="F345" t="s">
        <v>131</v>
      </c>
      <c r="G345">
        <v>33.529998999999997</v>
      </c>
      <c r="H345">
        <v>34.299999</v>
      </c>
      <c r="I345">
        <v>33.080002</v>
      </c>
      <c r="J345">
        <v>33.229999999999997</v>
      </c>
      <c r="K345">
        <v>33.229999999999997</v>
      </c>
      <c r="L345">
        <v>97668800</v>
      </c>
      <c r="M345" t="s">
        <v>27</v>
      </c>
      <c r="N345" t="s">
        <v>144</v>
      </c>
      <c r="O345" t="s">
        <v>160</v>
      </c>
      <c r="P345">
        <v>15</v>
      </c>
      <c r="Q345">
        <v>0.04</v>
      </c>
      <c r="R345">
        <v>24</v>
      </c>
      <c r="S345">
        <v>19938</v>
      </c>
      <c r="T345" t="s">
        <v>27</v>
      </c>
      <c r="U345" t="s">
        <v>165</v>
      </c>
      <c r="V345" t="s">
        <v>214</v>
      </c>
      <c r="W345" t="s">
        <v>222</v>
      </c>
      <c r="X345" t="s">
        <v>256</v>
      </c>
      <c r="Y345" s="1">
        <v>42814</v>
      </c>
      <c r="Z345">
        <v>2488</v>
      </c>
      <c r="AA345">
        <v>1969</v>
      </c>
    </row>
    <row r="346" spans="1:27" x14ac:dyDescent="0.25">
      <c r="A346" s="1">
        <v>43616</v>
      </c>
      <c r="B346" t="s">
        <v>28</v>
      </c>
      <c r="C346" t="s">
        <v>75</v>
      </c>
      <c r="D346">
        <v>900</v>
      </c>
      <c r="E346">
        <v>8</v>
      </c>
      <c r="F346" t="s">
        <v>87</v>
      </c>
      <c r="G346">
        <v>26.5</v>
      </c>
      <c r="H346">
        <v>26.870000999999998</v>
      </c>
      <c r="I346">
        <v>26.48</v>
      </c>
      <c r="J346">
        <v>26.6</v>
      </c>
      <c r="K346">
        <v>26.457041</v>
      </c>
      <c r="L346">
        <v>68304200</v>
      </c>
      <c r="M346" t="s">
        <v>28</v>
      </c>
      <c r="N346" t="s">
        <v>144</v>
      </c>
      <c r="O346" t="s">
        <v>160</v>
      </c>
      <c r="P346">
        <v>15</v>
      </c>
      <c r="Q346">
        <v>0.04</v>
      </c>
      <c r="R346">
        <v>36</v>
      </c>
      <c r="S346">
        <v>23811.336899999998</v>
      </c>
      <c r="T346" t="s">
        <v>28</v>
      </c>
      <c r="U346" t="s">
        <v>166</v>
      </c>
      <c r="V346" t="s">
        <v>215</v>
      </c>
      <c r="W346" t="s">
        <v>223</v>
      </c>
      <c r="X346" t="s">
        <v>257</v>
      </c>
      <c r="Y346" s="1">
        <v>27941</v>
      </c>
      <c r="Z346">
        <v>70858</v>
      </c>
    </row>
    <row r="347" spans="1:27" x14ac:dyDescent="0.25">
      <c r="A347" s="1">
        <v>43616</v>
      </c>
      <c r="B347" t="s">
        <v>28</v>
      </c>
      <c r="C347" t="s">
        <v>75</v>
      </c>
      <c r="D347">
        <v>1000</v>
      </c>
      <c r="E347">
        <v>7</v>
      </c>
      <c r="F347" t="s">
        <v>87</v>
      </c>
      <c r="G347">
        <v>26.5</v>
      </c>
      <c r="H347">
        <v>26.870000999999998</v>
      </c>
      <c r="I347">
        <v>26.48</v>
      </c>
      <c r="J347">
        <v>26.6</v>
      </c>
      <c r="K347">
        <v>26.457041</v>
      </c>
      <c r="L347">
        <v>68304200</v>
      </c>
      <c r="M347" t="s">
        <v>28</v>
      </c>
      <c r="N347" t="s">
        <v>147</v>
      </c>
      <c r="O347" t="s">
        <v>160</v>
      </c>
      <c r="P347">
        <v>15</v>
      </c>
      <c r="Q347">
        <v>0.04</v>
      </c>
      <c r="R347">
        <v>40</v>
      </c>
      <c r="S347">
        <v>26457.041000000001</v>
      </c>
      <c r="T347" t="s">
        <v>28</v>
      </c>
      <c r="U347" t="s">
        <v>166</v>
      </c>
      <c r="V347" t="s">
        <v>215</v>
      </c>
      <c r="W347" t="s">
        <v>223</v>
      </c>
      <c r="X347" t="s">
        <v>257</v>
      </c>
      <c r="Y347" s="1">
        <v>27941</v>
      </c>
      <c r="Z347">
        <v>70858</v>
      </c>
    </row>
    <row r="348" spans="1:27" x14ac:dyDescent="0.25">
      <c r="A348" s="1">
        <v>43619</v>
      </c>
      <c r="B348" t="s">
        <v>28</v>
      </c>
      <c r="C348" t="s">
        <v>75</v>
      </c>
      <c r="D348">
        <v>1000</v>
      </c>
      <c r="E348">
        <v>16</v>
      </c>
      <c r="F348" t="s">
        <v>89</v>
      </c>
      <c r="G348">
        <v>26.59</v>
      </c>
      <c r="H348">
        <v>26.99</v>
      </c>
      <c r="I348">
        <v>26.4</v>
      </c>
      <c r="J348">
        <v>26.68</v>
      </c>
      <c r="K348">
        <v>26.53661</v>
      </c>
      <c r="L348">
        <v>50109900</v>
      </c>
      <c r="M348" t="s">
        <v>28</v>
      </c>
      <c r="N348" t="s">
        <v>148</v>
      </c>
      <c r="O348" t="s">
        <v>160</v>
      </c>
      <c r="P348">
        <v>15</v>
      </c>
      <c r="Q348">
        <v>0.04</v>
      </c>
      <c r="R348">
        <v>40</v>
      </c>
      <c r="S348">
        <v>26536.61</v>
      </c>
      <c r="T348" t="s">
        <v>28</v>
      </c>
      <c r="U348" t="s">
        <v>166</v>
      </c>
      <c r="V348" t="s">
        <v>215</v>
      </c>
      <c r="W348" t="s">
        <v>223</v>
      </c>
      <c r="X348" t="s">
        <v>257</v>
      </c>
      <c r="Y348" s="1">
        <v>27941</v>
      </c>
      <c r="Z348">
        <v>70858</v>
      </c>
    </row>
    <row r="349" spans="1:27" x14ac:dyDescent="0.25">
      <c r="A349" s="1">
        <v>43615</v>
      </c>
      <c r="B349" t="s">
        <v>28</v>
      </c>
      <c r="C349" t="s">
        <v>76</v>
      </c>
      <c r="D349">
        <v>1800</v>
      </c>
      <c r="E349">
        <v>18</v>
      </c>
      <c r="F349" t="s">
        <v>93</v>
      </c>
      <c r="G349">
        <v>27.77</v>
      </c>
      <c r="H349">
        <v>27.93</v>
      </c>
      <c r="I349">
        <v>26.98</v>
      </c>
      <c r="J349">
        <v>27.16</v>
      </c>
      <c r="K349">
        <v>27.014030000000002</v>
      </c>
      <c r="L349">
        <v>58649300</v>
      </c>
      <c r="M349" t="s">
        <v>28</v>
      </c>
      <c r="N349" t="s">
        <v>158</v>
      </c>
      <c r="O349" t="s">
        <v>160</v>
      </c>
      <c r="P349">
        <v>15</v>
      </c>
      <c r="Q349">
        <v>0.04</v>
      </c>
      <c r="R349">
        <v>72</v>
      </c>
      <c r="S349">
        <v>48625.254000000001</v>
      </c>
      <c r="T349" t="s">
        <v>28</v>
      </c>
      <c r="U349" t="s">
        <v>166</v>
      </c>
      <c r="V349" t="s">
        <v>215</v>
      </c>
      <c r="W349" t="s">
        <v>223</v>
      </c>
      <c r="X349" t="s">
        <v>257</v>
      </c>
      <c r="Y349" s="1">
        <v>27941</v>
      </c>
      <c r="Z349">
        <v>70858</v>
      </c>
    </row>
    <row r="350" spans="1:27" x14ac:dyDescent="0.25">
      <c r="A350" s="1">
        <v>43615</v>
      </c>
      <c r="B350" t="s">
        <v>28</v>
      </c>
      <c r="C350" t="s">
        <v>75</v>
      </c>
      <c r="D350">
        <v>900</v>
      </c>
      <c r="E350">
        <v>9</v>
      </c>
      <c r="F350" t="s">
        <v>93</v>
      </c>
      <c r="G350">
        <v>27.77</v>
      </c>
      <c r="H350">
        <v>27.93</v>
      </c>
      <c r="I350">
        <v>26.98</v>
      </c>
      <c r="J350">
        <v>27.16</v>
      </c>
      <c r="K350">
        <v>27.014030000000002</v>
      </c>
      <c r="L350">
        <v>58649300</v>
      </c>
      <c r="M350" t="s">
        <v>28</v>
      </c>
      <c r="N350" t="s">
        <v>146</v>
      </c>
      <c r="O350" t="s">
        <v>160</v>
      </c>
      <c r="P350">
        <v>15</v>
      </c>
      <c r="Q350">
        <v>0.04</v>
      </c>
      <c r="R350">
        <v>36</v>
      </c>
      <c r="S350">
        <v>24312.627</v>
      </c>
      <c r="T350" t="s">
        <v>28</v>
      </c>
      <c r="U350" t="s">
        <v>166</v>
      </c>
      <c r="V350" t="s">
        <v>215</v>
      </c>
      <c r="W350" t="s">
        <v>223</v>
      </c>
      <c r="X350" t="s">
        <v>257</v>
      </c>
      <c r="Y350" s="1">
        <v>27941</v>
      </c>
      <c r="Z350">
        <v>70858</v>
      </c>
    </row>
    <row r="351" spans="1:27" x14ac:dyDescent="0.25">
      <c r="A351" s="1">
        <v>43623</v>
      </c>
      <c r="B351" t="s">
        <v>28</v>
      </c>
      <c r="C351" t="s">
        <v>76</v>
      </c>
      <c r="D351">
        <v>1400</v>
      </c>
      <c r="E351">
        <v>9</v>
      </c>
      <c r="F351" t="s">
        <v>130</v>
      </c>
      <c r="G351">
        <v>27.75</v>
      </c>
      <c r="H351">
        <v>27.790001</v>
      </c>
      <c r="I351">
        <v>27.42</v>
      </c>
      <c r="J351">
        <v>27.530000999999999</v>
      </c>
      <c r="K351">
        <v>27.530000999999999</v>
      </c>
      <c r="L351">
        <v>51317200</v>
      </c>
      <c r="M351" t="s">
        <v>28</v>
      </c>
      <c r="N351" t="s">
        <v>146</v>
      </c>
      <c r="O351" t="s">
        <v>160</v>
      </c>
      <c r="P351">
        <v>15</v>
      </c>
      <c r="Q351">
        <v>0.04</v>
      </c>
      <c r="R351">
        <v>56</v>
      </c>
      <c r="S351">
        <v>38542.001400000001</v>
      </c>
      <c r="T351" t="s">
        <v>28</v>
      </c>
      <c r="U351" t="s">
        <v>166</v>
      </c>
      <c r="V351" t="s">
        <v>215</v>
      </c>
      <c r="W351" t="s">
        <v>223</v>
      </c>
      <c r="X351" t="s">
        <v>257</v>
      </c>
      <c r="Y351" s="1">
        <v>27941</v>
      </c>
      <c r="Z351">
        <v>70858</v>
      </c>
    </row>
    <row r="352" spans="1:27" x14ac:dyDescent="0.25">
      <c r="A352" s="1">
        <v>43623</v>
      </c>
      <c r="B352" t="s">
        <v>28</v>
      </c>
      <c r="C352" t="s">
        <v>75</v>
      </c>
      <c r="D352">
        <v>1500</v>
      </c>
      <c r="E352">
        <v>13</v>
      </c>
      <c r="F352" t="s">
        <v>130</v>
      </c>
      <c r="G352">
        <v>27.75</v>
      </c>
      <c r="H352">
        <v>27.790001</v>
      </c>
      <c r="I352">
        <v>27.42</v>
      </c>
      <c r="J352">
        <v>27.530000999999999</v>
      </c>
      <c r="K352">
        <v>27.530000999999999</v>
      </c>
      <c r="L352">
        <v>51317200</v>
      </c>
      <c r="M352" t="s">
        <v>28</v>
      </c>
      <c r="N352" t="s">
        <v>153</v>
      </c>
      <c r="O352" t="s">
        <v>160</v>
      </c>
      <c r="P352">
        <v>15</v>
      </c>
      <c r="Q352">
        <v>0.04</v>
      </c>
      <c r="R352">
        <v>60</v>
      </c>
      <c r="S352">
        <v>41295.001499999998</v>
      </c>
      <c r="T352" t="s">
        <v>28</v>
      </c>
      <c r="U352" t="s">
        <v>166</v>
      </c>
      <c r="V352" t="s">
        <v>215</v>
      </c>
      <c r="W352" t="s">
        <v>223</v>
      </c>
      <c r="X352" t="s">
        <v>257</v>
      </c>
      <c r="Y352" s="1">
        <v>27941</v>
      </c>
      <c r="Z352">
        <v>70858</v>
      </c>
    </row>
    <row r="353" spans="1:26" x14ac:dyDescent="0.25">
      <c r="A353" s="1">
        <v>43623</v>
      </c>
      <c r="B353" t="s">
        <v>28</v>
      </c>
      <c r="C353" t="s">
        <v>75</v>
      </c>
      <c r="D353">
        <v>1800</v>
      </c>
      <c r="E353">
        <v>18</v>
      </c>
      <c r="F353" t="s">
        <v>130</v>
      </c>
      <c r="G353">
        <v>27.75</v>
      </c>
      <c r="H353">
        <v>27.790001</v>
      </c>
      <c r="I353">
        <v>27.42</v>
      </c>
      <c r="J353">
        <v>27.530000999999999</v>
      </c>
      <c r="K353">
        <v>27.530000999999999</v>
      </c>
      <c r="L353">
        <v>51317200</v>
      </c>
      <c r="M353" t="s">
        <v>28</v>
      </c>
      <c r="N353" t="s">
        <v>158</v>
      </c>
      <c r="O353" t="s">
        <v>160</v>
      </c>
      <c r="P353">
        <v>15</v>
      </c>
      <c r="Q353">
        <v>0.04</v>
      </c>
      <c r="R353">
        <v>72</v>
      </c>
      <c r="S353">
        <v>49554.001799999998</v>
      </c>
      <c r="T353" t="s">
        <v>28</v>
      </c>
      <c r="U353" t="s">
        <v>166</v>
      </c>
      <c r="V353" t="s">
        <v>215</v>
      </c>
      <c r="W353" t="s">
        <v>223</v>
      </c>
      <c r="X353" t="s">
        <v>257</v>
      </c>
      <c r="Y353" s="1">
        <v>27941</v>
      </c>
      <c r="Z353">
        <v>70858</v>
      </c>
    </row>
    <row r="354" spans="1:26" x14ac:dyDescent="0.25">
      <c r="A354" s="1">
        <v>43623</v>
      </c>
      <c r="B354" t="s">
        <v>28</v>
      </c>
      <c r="C354" t="s">
        <v>76</v>
      </c>
      <c r="D354">
        <v>1000</v>
      </c>
      <c r="E354">
        <v>12</v>
      </c>
      <c r="F354" t="s">
        <v>130</v>
      </c>
      <c r="G354">
        <v>27.75</v>
      </c>
      <c r="H354">
        <v>27.790001</v>
      </c>
      <c r="I354">
        <v>27.42</v>
      </c>
      <c r="J354">
        <v>27.530000999999999</v>
      </c>
      <c r="K354">
        <v>27.530000999999999</v>
      </c>
      <c r="L354">
        <v>51317200</v>
      </c>
      <c r="M354" t="s">
        <v>28</v>
      </c>
      <c r="N354" t="s">
        <v>151</v>
      </c>
      <c r="O354" t="s">
        <v>160</v>
      </c>
      <c r="P354">
        <v>15</v>
      </c>
      <c r="Q354">
        <v>0.04</v>
      </c>
      <c r="R354">
        <v>40</v>
      </c>
      <c r="S354">
        <v>27530.001</v>
      </c>
      <c r="T354" t="s">
        <v>28</v>
      </c>
      <c r="U354" t="s">
        <v>166</v>
      </c>
      <c r="V354" t="s">
        <v>215</v>
      </c>
      <c r="W354" t="s">
        <v>223</v>
      </c>
      <c r="X354" t="s">
        <v>257</v>
      </c>
      <c r="Y354" s="1">
        <v>27941</v>
      </c>
      <c r="Z354">
        <v>70858</v>
      </c>
    </row>
    <row r="355" spans="1:26" x14ac:dyDescent="0.25">
      <c r="A355" s="1">
        <v>43614</v>
      </c>
      <c r="B355" t="s">
        <v>28</v>
      </c>
      <c r="C355" t="s">
        <v>76</v>
      </c>
      <c r="D355">
        <v>1000</v>
      </c>
      <c r="E355">
        <v>4</v>
      </c>
      <c r="F355" t="s">
        <v>98</v>
      </c>
      <c r="G355">
        <v>27.530000999999999</v>
      </c>
      <c r="H355">
        <v>27.85</v>
      </c>
      <c r="I355">
        <v>27.379999000000002</v>
      </c>
      <c r="J355">
        <v>27.75</v>
      </c>
      <c r="K355">
        <v>27.600859</v>
      </c>
      <c r="L355">
        <v>49818900</v>
      </c>
      <c r="M355" t="s">
        <v>28</v>
      </c>
      <c r="N355" t="s">
        <v>154</v>
      </c>
      <c r="O355" t="s">
        <v>160</v>
      </c>
      <c r="P355">
        <v>15</v>
      </c>
      <c r="Q355">
        <v>0.04</v>
      </c>
      <c r="R355">
        <v>40</v>
      </c>
      <c r="S355">
        <v>27600.859</v>
      </c>
      <c r="T355" t="s">
        <v>28</v>
      </c>
      <c r="U355" t="s">
        <v>166</v>
      </c>
      <c r="V355" t="s">
        <v>215</v>
      </c>
      <c r="W355" t="s">
        <v>223</v>
      </c>
      <c r="X355" t="s">
        <v>257</v>
      </c>
      <c r="Y355" s="1">
        <v>27941</v>
      </c>
      <c r="Z355">
        <v>70858</v>
      </c>
    </row>
    <row r="356" spans="1:26" x14ac:dyDescent="0.25">
      <c r="A356" s="1">
        <v>43614</v>
      </c>
      <c r="B356" t="s">
        <v>28</v>
      </c>
      <c r="C356" t="s">
        <v>75</v>
      </c>
      <c r="D356">
        <v>1600</v>
      </c>
      <c r="E356">
        <v>19</v>
      </c>
      <c r="F356" t="s">
        <v>98</v>
      </c>
      <c r="G356">
        <v>27.530000999999999</v>
      </c>
      <c r="H356">
        <v>27.85</v>
      </c>
      <c r="I356">
        <v>27.379999000000002</v>
      </c>
      <c r="J356">
        <v>27.75</v>
      </c>
      <c r="K356">
        <v>27.600859</v>
      </c>
      <c r="L356">
        <v>49818900</v>
      </c>
      <c r="M356" t="s">
        <v>28</v>
      </c>
      <c r="N356" t="s">
        <v>140</v>
      </c>
      <c r="O356" t="s">
        <v>160</v>
      </c>
      <c r="P356">
        <v>15</v>
      </c>
      <c r="Q356">
        <v>0.04</v>
      </c>
      <c r="R356">
        <v>64</v>
      </c>
      <c r="S356">
        <v>44161.374400000001</v>
      </c>
      <c r="T356" t="s">
        <v>28</v>
      </c>
      <c r="U356" t="s">
        <v>166</v>
      </c>
      <c r="V356" t="s">
        <v>215</v>
      </c>
      <c r="W356" t="s">
        <v>223</v>
      </c>
      <c r="X356" t="s">
        <v>257</v>
      </c>
      <c r="Y356" s="1">
        <v>27941</v>
      </c>
      <c r="Z356">
        <v>70858</v>
      </c>
    </row>
    <row r="357" spans="1:26" x14ac:dyDescent="0.25">
      <c r="A357" s="1">
        <v>43608</v>
      </c>
      <c r="B357" t="s">
        <v>28</v>
      </c>
      <c r="C357" t="s">
        <v>76</v>
      </c>
      <c r="D357">
        <v>1500</v>
      </c>
      <c r="E357">
        <v>13</v>
      </c>
      <c r="F357" t="s">
        <v>95</v>
      </c>
      <c r="G357">
        <v>28.129999000000002</v>
      </c>
      <c r="H357">
        <v>28.200001</v>
      </c>
      <c r="I357">
        <v>27.5</v>
      </c>
      <c r="J357">
        <v>27.76</v>
      </c>
      <c r="K357">
        <v>27.610806</v>
      </c>
      <c r="L357">
        <v>59772900</v>
      </c>
      <c r="M357" t="s">
        <v>28</v>
      </c>
      <c r="N357" t="s">
        <v>153</v>
      </c>
      <c r="O357" t="s">
        <v>160</v>
      </c>
      <c r="P357">
        <v>15</v>
      </c>
      <c r="Q357">
        <v>0.04</v>
      </c>
      <c r="R357">
        <v>60</v>
      </c>
      <c r="S357">
        <v>41416.209000000003</v>
      </c>
      <c r="T357" t="s">
        <v>28</v>
      </c>
      <c r="U357" t="s">
        <v>166</v>
      </c>
      <c r="V357" t="s">
        <v>215</v>
      </c>
      <c r="W357" t="s">
        <v>223</v>
      </c>
      <c r="X357" t="s">
        <v>257</v>
      </c>
      <c r="Y357" s="1">
        <v>27941</v>
      </c>
      <c r="Z357">
        <v>70858</v>
      </c>
    </row>
    <row r="358" spans="1:26" x14ac:dyDescent="0.25">
      <c r="A358" s="1">
        <v>43608</v>
      </c>
      <c r="B358" t="s">
        <v>28</v>
      </c>
      <c r="C358" t="s">
        <v>76</v>
      </c>
      <c r="D358">
        <v>800</v>
      </c>
      <c r="E358">
        <v>9</v>
      </c>
      <c r="F358" t="s">
        <v>95</v>
      </c>
      <c r="G358">
        <v>28.129999000000002</v>
      </c>
      <c r="H358">
        <v>28.200001</v>
      </c>
      <c r="I358">
        <v>27.5</v>
      </c>
      <c r="J358">
        <v>27.76</v>
      </c>
      <c r="K358">
        <v>27.610806</v>
      </c>
      <c r="L358">
        <v>59772900</v>
      </c>
      <c r="M358" t="s">
        <v>28</v>
      </c>
      <c r="N358" t="s">
        <v>146</v>
      </c>
      <c r="O358" t="s">
        <v>160</v>
      </c>
      <c r="P358">
        <v>15</v>
      </c>
      <c r="Q358">
        <v>0.04</v>
      </c>
      <c r="R358">
        <v>32</v>
      </c>
      <c r="S358">
        <v>22088.644799999998</v>
      </c>
      <c r="T358" t="s">
        <v>28</v>
      </c>
      <c r="U358" t="s">
        <v>166</v>
      </c>
      <c r="V358" t="s">
        <v>215</v>
      </c>
      <c r="W358" t="s">
        <v>223</v>
      </c>
      <c r="X358" t="s">
        <v>257</v>
      </c>
      <c r="Y358" s="1">
        <v>27941</v>
      </c>
      <c r="Z358">
        <v>70858</v>
      </c>
    </row>
    <row r="359" spans="1:26" x14ac:dyDescent="0.25">
      <c r="A359" s="1">
        <v>43613</v>
      </c>
      <c r="B359" t="s">
        <v>28</v>
      </c>
      <c r="C359" t="s">
        <v>75</v>
      </c>
      <c r="D359">
        <v>300</v>
      </c>
      <c r="E359">
        <v>4</v>
      </c>
      <c r="F359" t="s">
        <v>91</v>
      </c>
      <c r="G359">
        <v>28.049999</v>
      </c>
      <c r="H359">
        <v>28.25</v>
      </c>
      <c r="I359">
        <v>27.879999000000002</v>
      </c>
      <c r="J359">
        <v>27.9</v>
      </c>
      <c r="K359">
        <v>27.750053000000001</v>
      </c>
      <c r="L359">
        <v>44273400</v>
      </c>
      <c r="M359" t="s">
        <v>28</v>
      </c>
      <c r="N359" t="s">
        <v>154</v>
      </c>
      <c r="O359" t="s">
        <v>160</v>
      </c>
      <c r="P359">
        <v>15</v>
      </c>
      <c r="Q359">
        <v>0.04</v>
      </c>
      <c r="R359">
        <v>12</v>
      </c>
      <c r="S359">
        <v>8325.0159000000003</v>
      </c>
      <c r="T359" t="s">
        <v>28</v>
      </c>
      <c r="U359" t="s">
        <v>166</v>
      </c>
      <c r="V359" t="s">
        <v>215</v>
      </c>
      <c r="W359" t="s">
        <v>223</v>
      </c>
      <c r="X359" t="s">
        <v>257</v>
      </c>
      <c r="Y359" s="1">
        <v>27941</v>
      </c>
      <c r="Z359">
        <v>70858</v>
      </c>
    </row>
    <row r="360" spans="1:26" x14ac:dyDescent="0.25">
      <c r="A360" s="1">
        <v>43641</v>
      </c>
      <c r="B360" t="s">
        <v>28</v>
      </c>
      <c r="C360" t="s">
        <v>76</v>
      </c>
      <c r="D360">
        <v>600</v>
      </c>
      <c r="E360">
        <v>8</v>
      </c>
      <c r="F360" t="s">
        <v>84</v>
      </c>
      <c r="G360">
        <v>28.02</v>
      </c>
      <c r="H360">
        <v>28.02</v>
      </c>
      <c r="I360">
        <v>27.379999000000002</v>
      </c>
      <c r="J360">
        <v>27.76</v>
      </c>
      <c r="K360">
        <v>27.76</v>
      </c>
      <c r="L360">
        <v>46901300</v>
      </c>
      <c r="M360" t="s">
        <v>28</v>
      </c>
      <c r="N360" t="s">
        <v>144</v>
      </c>
      <c r="O360" t="s">
        <v>160</v>
      </c>
      <c r="P360">
        <v>15</v>
      </c>
      <c r="Q360">
        <v>0.04</v>
      </c>
      <c r="R360">
        <v>24</v>
      </c>
      <c r="S360">
        <v>16656</v>
      </c>
      <c r="T360" t="s">
        <v>28</v>
      </c>
      <c r="U360" t="s">
        <v>166</v>
      </c>
      <c r="V360" t="s">
        <v>215</v>
      </c>
      <c r="W360" t="s">
        <v>223</v>
      </c>
      <c r="X360" t="s">
        <v>257</v>
      </c>
      <c r="Y360" s="1">
        <v>27941</v>
      </c>
      <c r="Z360">
        <v>70858</v>
      </c>
    </row>
    <row r="361" spans="1:26" x14ac:dyDescent="0.25">
      <c r="A361" s="1">
        <v>43621</v>
      </c>
      <c r="B361" t="s">
        <v>28</v>
      </c>
      <c r="C361" t="s">
        <v>75</v>
      </c>
      <c r="D361">
        <v>800</v>
      </c>
      <c r="E361">
        <v>11</v>
      </c>
      <c r="F361" t="s">
        <v>83</v>
      </c>
      <c r="G361">
        <v>27.84</v>
      </c>
      <c r="H361">
        <v>28.01</v>
      </c>
      <c r="I361">
        <v>27.459999</v>
      </c>
      <c r="J361">
        <v>27.91</v>
      </c>
      <c r="K361">
        <v>27.76</v>
      </c>
      <c r="L361">
        <v>44874400</v>
      </c>
      <c r="M361" t="s">
        <v>28</v>
      </c>
      <c r="N361" t="s">
        <v>141</v>
      </c>
      <c r="O361" t="s">
        <v>160</v>
      </c>
      <c r="P361">
        <v>15</v>
      </c>
      <c r="Q361">
        <v>0.04</v>
      </c>
      <c r="R361">
        <v>32</v>
      </c>
      <c r="S361">
        <v>22208</v>
      </c>
      <c r="T361" t="s">
        <v>28</v>
      </c>
      <c r="U361" t="s">
        <v>166</v>
      </c>
      <c r="V361" t="s">
        <v>215</v>
      </c>
      <c r="W361" t="s">
        <v>223</v>
      </c>
      <c r="X361" t="s">
        <v>257</v>
      </c>
      <c r="Y361" s="1">
        <v>27941</v>
      </c>
      <c r="Z361">
        <v>70858</v>
      </c>
    </row>
    <row r="362" spans="1:26" x14ac:dyDescent="0.25">
      <c r="A362" s="1">
        <v>43641</v>
      </c>
      <c r="B362" t="s">
        <v>28</v>
      </c>
      <c r="C362" t="s">
        <v>75</v>
      </c>
      <c r="D362">
        <v>1800</v>
      </c>
      <c r="E362">
        <v>17</v>
      </c>
      <c r="F362" t="s">
        <v>84</v>
      </c>
      <c r="G362">
        <v>28.02</v>
      </c>
      <c r="H362">
        <v>28.02</v>
      </c>
      <c r="I362">
        <v>27.379999000000002</v>
      </c>
      <c r="J362">
        <v>27.76</v>
      </c>
      <c r="K362">
        <v>27.76</v>
      </c>
      <c r="L362">
        <v>46901300</v>
      </c>
      <c r="M362" t="s">
        <v>28</v>
      </c>
      <c r="N362" t="s">
        <v>157</v>
      </c>
      <c r="O362" t="s">
        <v>160</v>
      </c>
      <c r="P362">
        <v>15</v>
      </c>
      <c r="Q362">
        <v>0.04</v>
      </c>
      <c r="R362">
        <v>72</v>
      </c>
      <c r="S362">
        <v>49968</v>
      </c>
      <c r="T362" t="s">
        <v>28</v>
      </c>
      <c r="U362" t="s">
        <v>166</v>
      </c>
      <c r="V362" t="s">
        <v>215</v>
      </c>
      <c r="W362" t="s">
        <v>223</v>
      </c>
      <c r="X362" t="s">
        <v>257</v>
      </c>
      <c r="Y362" s="1">
        <v>27941</v>
      </c>
      <c r="Z362">
        <v>70858</v>
      </c>
    </row>
    <row r="363" spans="1:26" x14ac:dyDescent="0.25">
      <c r="A363" s="1">
        <v>43621</v>
      </c>
      <c r="B363" t="s">
        <v>28</v>
      </c>
      <c r="C363" t="s">
        <v>75</v>
      </c>
      <c r="D363">
        <v>1000</v>
      </c>
      <c r="E363">
        <v>12</v>
      </c>
      <c r="F363" t="s">
        <v>83</v>
      </c>
      <c r="G363">
        <v>27.84</v>
      </c>
      <c r="H363">
        <v>28.01</v>
      </c>
      <c r="I363">
        <v>27.459999</v>
      </c>
      <c r="J363">
        <v>27.91</v>
      </c>
      <c r="K363">
        <v>27.76</v>
      </c>
      <c r="L363">
        <v>44874400</v>
      </c>
      <c r="M363" t="s">
        <v>28</v>
      </c>
      <c r="N363" t="s">
        <v>151</v>
      </c>
      <c r="O363" t="s">
        <v>160</v>
      </c>
      <c r="P363">
        <v>15</v>
      </c>
      <c r="Q363">
        <v>0.04</v>
      </c>
      <c r="R363">
        <v>40</v>
      </c>
      <c r="S363">
        <v>27760</v>
      </c>
      <c r="T363" t="s">
        <v>28</v>
      </c>
      <c r="U363" t="s">
        <v>166</v>
      </c>
      <c r="V363" t="s">
        <v>215</v>
      </c>
      <c r="W363" t="s">
        <v>223</v>
      </c>
      <c r="X363" t="s">
        <v>257</v>
      </c>
      <c r="Y363" s="1">
        <v>27941</v>
      </c>
      <c r="Z363">
        <v>70858</v>
      </c>
    </row>
    <row r="364" spans="1:26" x14ac:dyDescent="0.25">
      <c r="A364" s="1">
        <v>43621</v>
      </c>
      <c r="B364" t="s">
        <v>28</v>
      </c>
      <c r="C364" t="s">
        <v>75</v>
      </c>
      <c r="D364">
        <v>400</v>
      </c>
      <c r="E364">
        <v>6</v>
      </c>
      <c r="F364" t="s">
        <v>83</v>
      </c>
      <c r="G364">
        <v>27.84</v>
      </c>
      <c r="H364">
        <v>28.01</v>
      </c>
      <c r="I364">
        <v>27.459999</v>
      </c>
      <c r="J364">
        <v>27.91</v>
      </c>
      <c r="K364">
        <v>27.76</v>
      </c>
      <c r="L364">
        <v>44874400</v>
      </c>
      <c r="M364" t="s">
        <v>28</v>
      </c>
      <c r="N364" t="s">
        <v>145</v>
      </c>
      <c r="O364" t="s">
        <v>160</v>
      </c>
      <c r="P364">
        <v>15</v>
      </c>
      <c r="Q364">
        <v>0.04</v>
      </c>
      <c r="R364">
        <v>16</v>
      </c>
      <c r="S364">
        <v>11104</v>
      </c>
      <c r="T364" t="s">
        <v>28</v>
      </c>
      <c r="U364" t="s">
        <v>166</v>
      </c>
      <c r="V364" t="s">
        <v>215</v>
      </c>
      <c r="W364" t="s">
        <v>223</v>
      </c>
      <c r="X364" t="s">
        <v>257</v>
      </c>
      <c r="Y364" s="1">
        <v>27941</v>
      </c>
      <c r="Z364">
        <v>70858</v>
      </c>
    </row>
    <row r="365" spans="1:26" x14ac:dyDescent="0.25">
      <c r="A365" s="1">
        <v>43620</v>
      </c>
      <c r="B365" t="s">
        <v>28</v>
      </c>
      <c r="C365" t="s">
        <v>76</v>
      </c>
      <c r="D365">
        <v>1200</v>
      </c>
      <c r="E365">
        <v>12</v>
      </c>
      <c r="F365" t="s">
        <v>88</v>
      </c>
      <c r="G365">
        <v>27.18</v>
      </c>
      <c r="H365">
        <v>27.950001</v>
      </c>
      <c r="I365">
        <v>27.139999</v>
      </c>
      <c r="J365">
        <v>27.92</v>
      </c>
      <c r="K365">
        <v>27.769945</v>
      </c>
      <c r="L365">
        <v>58426400</v>
      </c>
      <c r="M365" t="s">
        <v>28</v>
      </c>
      <c r="N365" t="s">
        <v>151</v>
      </c>
      <c r="O365" t="s">
        <v>160</v>
      </c>
      <c r="P365">
        <v>15</v>
      </c>
      <c r="Q365">
        <v>0.04</v>
      </c>
      <c r="R365">
        <v>48</v>
      </c>
      <c r="S365">
        <v>33323.934000000001</v>
      </c>
      <c r="T365" t="s">
        <v>28</v>
      </c>
      <c r="U365" t="s">
        <v>166</v>
      </c>
      <c r="V365" t="s">
        <v>215</v>
      </c>
      <c r="W365" t="s">
        <v>223</v>
      </c>
      <c r="X365" t="s">
        <v>257</v>
      </c>
      <c r="Y365" s="1">
        <v>27941</v>
      </c>
      <c r="Z365">
        <v>70858</v>
      </c>
    </row>
    <row r="366" spans="1:26" x14ac:dyDescent="0.25">
      <c r="A366" s="1">
        <v>43620</v>
      </c>
      <c r="B366" t="s">
        <v>28</v>
      </c>
      <c r="C366" t="s">
        <v>76</v>
      </c>
      <c r="D366">
        <v>2900</v>
      </c>
      <c r="E366">
        <v>19</v>
      </c>
      <c r="F366" t="s">
        <v>88</v>
      </c>
      <c r="G366">
        <v>27.18</v>
      </c>
      <c r="H366">
        <v>27.950001</v>
      </c>
      <c r="I366">
        <v>27.139999</v>
      </c>
      <c r="J366">
        <v>27.92</v>
      </c>
      <c r="K366">
        <v>27.769945</v>
      </c>
      <c r="L366">
        <v>58426400</v>
      </c>
      <c r="M366" t="s">
        <v>28</v>
      </c>
      <c r="N366" t="s">
        <v>140</v>
      </c>
      <c r="O366" t="s">
        <v>160</v>
      </c>
      <c r="P366">
        <v>15</v>
      </c>
      <c r="Q366">
        <v>0.04</v>
      </c>
      <c r="R366">
        <v>116</v>
      </c>
      <c r="S366">
        <v>80532.840500000006</v>
      </c>
      <c r="T366" t="s">
        <v>28</v>
      </c>
      <c r="U366" t="s">
        <v>166</v>
      </c>
      <c r="V366" t="s">
        <v>215</v>
      </c>
      <c r="W366" t="s">
        <v>223</v>
      </c>
      <c r="X366" t="s">
        <v>257</v>
      </c>
      <c r="Y366" s="1">
        <v>27941</v>
      </c>
      <c r="Z366">
        <v>70858</v>
      </c>
    </row>
    <row r="367" spans="1:26" x14ac:dyDescent="0.25">
      <c r="A367" s="1">
        <v>43620</v>
      </c>
      <c r="B367" t="s">
        <v>28</v>
      </c>
      <c r="C367" t="s">
        <v>75</v>
      </c>
      <c r="D367">
        <v>200</v>
      </c>
      <c r="E367">
        <v>10</v>
      </c>
      <c r="F367" t="s">
        <v>88</v>
      </c>
      <c r="G367">
        <v>27.18</v>
      </c>
      <c r="H367">
        <v>27.950001</v>
      </c>
      <c r="I367">
        <v>27.139999</v>
      </c>
      <c r="J367">
        <v>27.92</v>
      </c>
      <c r="K367">
        <v>27.769945</v>
      </c>
      <c r="L367">
        <v>58426400</v>
      </c>
      <c r="M367" t="s">
        <v>28</v>
      </c>
      <c r="N367" t="s">
        <v>142</v>
      </c>
      <c r="O367" t="s">
        <v>160</v>
      </c>
      <c r="P367">
        <v>15</v>
      </c>
      <c r="Q367">
        <v>0.04</v>
      </c>
      <c r="R367">
        <v>8</v>
      </c>
      <c r="S367">
        <v>5553.9889999999996</v>
      </c>
      <c r="T367" t="s">
        <v>28</v>
      </c>
      <c r="U367" t="s">
        <v>166</v>
      </c>
      <c r="V367" t="s">
        <v>215</v>
      </c>
      <c r="W367" t="s">
        <v>223</v>
      </c>
      <c r="X367" t="s">
        <v>257</v>
      </c>
      <c r="Y367" s="1">
        <v>27941</v>
      </c>
      <c r="Z367">
        <v>70858</v>
      </c>
    </row>
    <row r="368" spans="1:26" x14ac:dyDescent="0.25">
      <c r="A368" s="1">
        <v>43620</v>
      </c>
      <c r="B368" t="s">
        <v>28</v>
      </c>
      <c r="C368" t="s">
        <v>75</v>
      </c>
      <c r="D368">
        <v>100</v>
      </c>
      <c r="E368">
        <v>1</v>
      </c>
      <c r="F368" t="s">
        <v>88</v>
      </c>
      <c r="G368">
        <v>27.18</v>
      </c>
      <c r="H368">
        <v>27.950001</v>
      </c>
      <c r="I368">
        <v>27.139999</v>
      </c>
      <c r="J368">
        <v>27.92</v>
      </c>
      <c r="K368">
        <v>27.769945</v>
      </c>
      <c r="L368">
        <v>58426400</v>
      </c>
      <c r="M368" t="s">
        <v>28</v>
      </c>
      <c r="N368" t="s">
        <v>159</v>
      </c>
      <c r="O368" t="s">
        <v>160</v>
      </c>
      <c r="P368">
        <v>15</v>
      </c>
      <c r="Q368">
        <v>0.04</v>
      </c>
      <c r="R368">
        <v>4</v>
      </c>
      <c r="S368">
        <v>2776.9944999999998</v>
      </c>
      <c r="T368" t="s">
        <v>28</v>
      </c>
      <c r="U368" t="s">
        <v>166</v>
      </c>
      <c r="V368" t="s">
        <v>215</v>
      </c>
      <c r="W368" t="s">
        <v>223</v>
      </c>
      <c r="X368" t="s">
        <v>257</v>
      </c>
      <c r="Y368" s="1">
        <v>27941</v>
      </c>
      <c r="Z368">
        <v>70858</v>
      </c>
    </row>
    <row r="369" spans="1:26" x14ac:dyDescent="0.25">
      <c r="A369" s="1">
        <v>43622</v>
      </c>
      <c r="B369" t="s">
        <v>28</v>
      </c>
      <c r="C369" t="s">
        <v>75</v>
      </c>
      <c r="D369">
        <v>200</v>
      </c>
      <c r="E369">
        <v>3</v>
      </c>
      <c r="F369" t="s">
        <v>81</v>
      </c>
      <c r="G369">
        <v>27.76</v>
      </c>
      <c r="H369">
        <v>28.040001</v>
      </c>
      <c r="I369">
        <v>27.540001</v>
      </c>
      <c r="J369">
        <v>27.879999000000002</v>
      </c>
      <c r="K369">
        <v>27.879999000000002</v>
      </c>
      <c r="L369">
        <v>38633600</v>
      </c>
      <c r="M369" t="s">
        <v>28</v>
      </c>
      <c r="N369" t="s">
        <v>143</v>
      </c>
      <c r="O369" t="s">
        <v>160</v>
      </c>
      <c r="P369">
        <v>15</v>
      </c>
      <c r="Q369">
        <v>0.04</v>
      </c>
      <c r="R369">
        <v>8</v>
      </c>
      <c r="S369">
        <v>5575.9998000000014</v>
      </c>
      <c r="T369" t="s">
        <v>28</v>
      </c>
      <c r="U369" t="s">
        <v>166</v>
      </c>
      <c r="V369" t="s">
        <v>215</v>
      </c>
      <c r="W369" t="s">
        <v>223</v>
      </c>
      <c r="X369" t="s">
        <v>257</v>
      </c>
      <c r="Y369" s="1">
        <v>27941</v>
      </c>
      <c r="Z369">
        <v>70858</v>
      </c>
    </row>
    <row r="370" spans="1:26" x14ac:dyDescent="0.25">
      <c r="A370" s="1">
        <v>43642</v>
      </c>
      <c r="B370" t="s">
        <v>28</v>
      </c>
      <c r="C370" t="s">
        <v>76</v>
      </c>
      <c r="D370">
        <v>800</v>
      </c>
      <c r="E370">
        <v>7</v>
      </c>
      <c r="F370" t="s">
        <v>96</v>
      </c>
      <c r="G370">
        <v>27.940000999999999</v>
      </c>
      <c r="H370">
        <v>28.18</v>
      </c>
      <c r="I370">
        <v>27.85</v>
      </c>
      <c r="J370">
        <v>27.91</v>
      </c>
      <c r="K370">
        <v>27.91</v>
      </c>
      <c r="L370">
        <v>42312300</v>
      </c>
      <c r="M370" t="s">
        <v>28</v>
      </c>
      <c r="N370" t="s">
        <v>147</v>
      </c>
      <c r="O370" t="s">
        <v>160</v>
      </c>
      <c r="P370">
        <v>15</v>
      </c>
      <c r="Q370">
        <v>0.04</v>
      </c>
      <c r="R370">
        <v>32</v>
      </c>
      <c r="S370">
        <v>22328</v>
      </c>
      <c r="T370" t="s">
        <v>28</v>
      </c>
      <c r="U370" t="s">
        <v>166</v>
      </c>
      <c r="V370" t="s">
        <v>215</v>
      </c>
      <c r="W370" t="s">
        <v>223</v>
      </c>
      <c r="X370" t="s">
        <v>257</v>
      </c>
      <c r="Y370" s="1">
        <v>27941</v>
      </c>
      <c r="Z370">
        <v>70858</v>
      </c>
    </row>
    <row r="371" spans="1:26" x14ac:dyDescent="0.25">
      <c r="A371" s="1">
        <v>43642</v>
      </c>
      <c r="B371" t="s">
        <v>28</v>
      </c>
      <c r="C371" t="s">
        <v>75</v>
      </c>
      <c r="D371">
        <v>1200</v>
      </c>
      <c r="E371">
        <v>17</v>
      </c>
      <c r="F371" t="s">
        <v>96</v>
      </c>
      <c r="G371">
        <v>27.940000999999999</v>
      </c>
      <c r="H371">
        <v>28.18</v>
      </c>
      <c r="I371">
        <v>27.85</v>
      </c>
      <c r="J371">
        <v>27.91</v>
      </c>
      <c r="K371">
        <v>27.91</v>
      </c>
      <c r="L371">
        <v>42312300</v>
      </c>
      <c r="M371" t="s">
        <v>28</v>
      </c>
      <c r="N371" t="s">
        <v>157</v>
      </c>
      <c r="O371" t="s">
        <v>160</v>
      </c>
      <c r="P371">
        <v>15</v>
      </c>
      <c r="Q371">
        <v>0.04</v>
      </c>
      <c r="R371">
        <v>48</v>
      </c>
      <c r="S371">
        <v>33492</v>
      </c>
      <c r="T371" t="s">
        <v>28</v>
      </c>
      <c r="U371" t="s">
        <v>166</v>
      </c>
      <c r="V371" t="s">
        <v>215</v>
      </c>
      <c r="W371" t="s">
        <v>223</v>
      </c>
      <c r="X371" t="s">
        <v>257</v>
      </c>
      <c r="Y371" s="1">
        <v>27941</v>
      </c>
      <c r="Z371">
        <v>70858</v>
      </c>
    </row>
    <row r="372" spans="1:26" x14ac:dyDescent="0.25">
      <c r="A372" s="1">
        <v>43642</v>
      </c>
      <c r="B372" t="s">
        <v>28</v>
      </c>
      <c r="C372" t="s">
        <v>75</v>
      </c>
      <c r="D372">
        <v>1500</v>
      </c>
      <c r="E372">
        <v>20</v>
      </c>
      <c r="F372" t="s">
        <v>96</v>
      </c>
      <c r="G372">
        <v>27.940000999999999</v>
      </c>
      <c r="H372">
        <v>28.18</v>
      </c>
      <c r="I372">
        <v>27.85</v>
      </c>
      <c r="J372">
        <v>27.91</v>
      </c>
      <c r="K372">
        <v>27.91</v>
      </c>
      <c r="L372">
        <v>42312300</v>
      </c>
      <c r="M372" t="s">
        <v>28</v>
      </c>
      <c r="N372" t="s">
        <v>155</v>
      </c>
      <c r="O372" t="s">
        <v>160</v>
      </c>
      <c r="P372">
        <v>15</v>
      </c>
      <c r="Q372">
        <v>0.04</v>
      </c>
      <c r="R372">
        <v>60</v>
      </c>
      <c r="S372">
        <v>41865</v>
      </c>
      <c r="T372" t="s">
        <v>28</v>
      </c>
      <c r="U372" t="s">
        <v>166</v>
      </c>
      <c r="V372" t="s">
        <v>215</v>
      </c>
      <c r="W372" t="s">
        <v>223</v>
      </c>
      <c r="X372" t="s">
        <v>257</v>
      </c>
      <c r="Y372" s="1">
        <v>27941</v>
      </c>
      <c r="Z372">
        <v>70858</v>
      </c>
    </row>
    <row r="373" spans="1:26" x14ac:dyDescent="0.25">
      <c r="A373" s="1">
        <v>43633</v>
      </c>
      <c r="B373" t="s">
        <v>28</v>
      </c>
      <c r="C373" t="s">
        <v>76</v>
      </c>
      <c r="D373">
        <v>2200</v>
      </c>
      <c r="E373">
        <v>15</v>
      </c>
      <c r="F373" t="s">
        <v>78</v>
      </c>
      <c r="G373">
        <v>28.01</v>
      </c>
      <c r="H373">
        <v>28.219999000000001</v>
      </c>
      <c r="I373">
        <v>27.790001</v>
      </c>
      <c r="J373">
        <v>27.93</v>
      </c>
      <c r="K373">
        <v>27.93</v>
      </c>
      <c r="L373">
        <v>33410100</v>
      </c>
      <c r="M373" t="s">
        <v>28</v>
      </c>
      <c r="N373" t="s">
        <v>149</v>
      </c>
      <c r="O373" t="s">
        <v>160</v>
      </c>
      <c r="P373">
        <v>15</v>
      </c>
      <c r="Q373">
        <v>0.04</v>
      </c>
      <c r="R373">
        <v>88</v>
      </c>
      <c r="S373">
        <v>61446</v>
      </c>
      <c r="T373" t="s">
        <v>28</v>
      </c>
      <c r="U373" t="s">
        <v>166</v>
      </c>
      <c r="V373" t="s">
        <v>215</v>
      </c>
      <c r="W373" t="s">
        <v>223</v>
      </c>
      <c r="X373" t="s">
        <v>257</v>
      </c>
      <c r="Y373" s="1">
        <v>27941</v>
      </c>
      <c r="Z373">
        <v>70858</v>
      </c>
    </row>
    <row r="374" spans="1:26" x14ac:dyDescent="0.25">
      <c r="A374" s="1">
        <v>43629</v>
      </c>
      <c r="B374" t="s">
        <v>28</v>
      </c>
      <c r="C374" t="s">
        <v>75</v>
      </c>
      <c r="D374">
        <v>1100</v>
      </c>
      <c r="E374">
        <v>11</v>
      </c>
      <c r="F374" t="s">
        <v>82</v>
      </c>
      <c r="G374">
        <v>27.969999000000001</v>
      </c>
      <c r="H374">
        <v>28.16</v>
      </c>
      <c r="I374">
        <v>27.809999000000001</v>
      </c>
      <c r="J374">
        <v>27.940000999999999</v>
      </c>
      <c r="K374">
        <v>27.940000999999999</v>
      </c>
      <c r="L374">
        <v>33404200</v>
      </c>
      <c r="M374" t="s">
        <v>28</v>
      </c>
      <c r="N374" t="s">
        <v>141</v>
      </c>
      <c r="O374" t="s">
        <v>160</v>
      </c>
      <c r="P374">
        <v>15</v>
      </c>
      <c r="Q374">
        <v>0.04</v>
      </c>
      <c r="R374">
        <v>44</v>
      </c>
      <c r="S374">
        <v>30734.001100000001</v>
      </c>
      <c r="T374" t="s">
        <v>28</v>
      </c>
      <c r="U374" t="s">
        <v>166</v>
      </c>
      <c r="V374" t="s">
        <v>215</v>
      </c>
      <c r="W374" t="s">
        <v>223</v>
      </c>
      <c r="X374" t="s">
        <v>257</v>
      </c>
      <c r="Y374" s="1">
        <v>27941</v>
      </c>
      <c r="Z374">
        <v>70858</v>
      </c>
    </row>
    <row r="375" spans="1:26" x14ac:dyDescent="0.25">
      <c r="A375" s="1">
        <v>43629</v>
      </c>
      <c r="B375" t="s">
        <v>28</v>
      </c>
      <c r="C375" t="s">
        <v>75</v>
      </c>
      <c r="D375">
        <v>2200</v>
      </c>
      <c r="E375">
        <v>18</v>
      </c>
      <c r="F375" t="s">
        <v>82</v>
      </c>
      <c r="G375">
        <v>27.969999000000001</v>
      </c>
      <c r="H375">
        <v>28.16</v>
      </c>
      <c r="I375">
        <v>27.809999000000001</v>
      </c>
      <c r="J375">
        <v>27.940000999999999</v>
      </c>
      <c r="K375">
        <v>27.940000999999999</v>
      </c>
      <c r="L375">
        <v>33404200</v>
      </c>
      <c r="M375" t="s">
        <v>28</v>
      </c>
      <c r="N375" t="s">
        <v>158</v>
      </c>
      <c r="O375" t="s">
        <v>160</v>
      </c>
      <c r="P375">
        <v>15</v>
      </c>
      <c r="Q375">
        <v>0.04</v>
      </c>
      <c r="R375">
        <v>88</v>
      </c>
      <c r="S375">
        <v>61468.002200000003</v>
      </c>
      <c r="T375" t="s">
        <v>28</v>
      </c>
      <c r="U375" t="s">
        <v>166</v>
      </c>
      <c r="V375" t="s">
        <v>215</v>
      </c>
      <c r="W375" t="s">
        <v>223</v>
      </c>
      <c r="X375" t="s">
        <v>257</v>
      </c>
      <c r="Y375" s="1">
        <v>27941</v>
      </c>
      <c r="Z375">
        <v>70858</v>
      </c>
    </row>
    <row r="376" spans="1:26" x14ac:dyDescent="0.25">
      <c r="A376" s="1">
        <v>43628</v>
      </c>
      <c r="B376" t="s">
        <v>28</v>
      </c>
      <c r="C376" t="s">
        <v>75</v>
      </c>
      <c r="D376">
        <v>700</v>
      </c>
      <c r="E376">
        <v>3</v>
      </c>
      <c r="F376" t="s">
        <v>79</v>
      </c>
      <c r="G376">
        <v>28.200001</v>
      </c>
      <c r="H376">
        <v>28.27</v>
      </c>
      <c r="I376">
        <v>27.860001</v>
      </c>
      <c r="J376">
        <v>27.950001</v>
      </c>
      <c r="K376">
        <v>27.950001</v>
      </c>
      <c r="L376">
        <v>33528900</v>
      </c>
      <c r="M376" t="s">
        <v>28</v>
      </c>
      <c r="N376" t="s">
        <v>143</v>
      </c>
      <c r="O376" t="s">
        <v>160</v>
      </c>
      <c r="P376">
        <v>15</v>
      </c>
      <c r="Q376">
        <v>0.04</v>
      </c>
      <c r="R376">
        <v>28</v>
      </c>
      <c r="S376">
        <v>19565.000700000001</v>
      </c>
      <c r="T376" t="s">
        <v>28</v>
      </c>
      <c r="U376" t="s">
        <v>166</v>
      </c>
      <c r="V376" t="s">
        <v>215</v>
      </c>
      <c r="W376" t="s">
        <v>223</v>
      </c>
      <c r="X376" t="s">
        <v>257</v>
      </c>
      <c r="Y376" s="1">
        <v>27941</v>
      </c>
      <c r="Z376">
        <v>70858</v>
      </c>
    </row>
    <row r="377" spans="1:26" x14ac:dyDescent="0.25">
      <c r="A377" s="1">
        <v>43628</v>
      </c>
      <c r="B377" t="s">
        <v>28</v>
      </c>
      <c r="C377" t="s">
        <v>76</v>
      </c>
      <c r="D377">
        <v>300</v>
      </c>
      <c r="E377">
        <v>7</v>
      </c>
      <c r="F377" t="s">
        <v>79</v>
      </c>
      <c r="G377">
        <v>28.200001</v>
      </c>
      <c r="H377">
        <v>28.27</v>
      </c>
      <c r="I377">
        <v>27.860001</v>
      </c>
      <c r="J377">
        <v>27.950001</v>
      </c>
      <c r="K377">
        <v>27.950001</v>
      </c>
      <c r="L377">
        <v>33528900</v>
      </c>
      <c r="M377" t="s">
        <v>28</v>
      </c>
      <c r="N377" t="s">
        <v>147</v>
      </c>
      <c r="O377" t="s">
        <v>160</v>
      </c>
      <c r="P377">
        <v>15</v>
      </c>
      <c r="Q377">
        <v>0.04</v>
      </c>
      <c r="R377">
        <v>12</v>
      </c>
      <c r="S377">
        <v>8385.0002999999997</v>
      </c>
      <c r="T377" t="s">
        <v>28</v>
      </c>
      <c r="U377" t="s">
        <v>166</v>
      </c>
      <c r="V377" t="s">
        <v>215</v>
      </c>
      <c r="W377" t="s">
        <v>223</v>
      </c>
      <c r="X377" t="s">
        <v>257</v>
      </c>
      <c r="Y377" s="1">
        <v>27941</v>
      </c>
      <c r="Z377">
        <v>70858</v>
      </c>
    </row>
    <row r="378" spans="1:26" x14ac:dyDescent="0.25">
      <c r="A378" s="1">
        <v>43628</v>
      </c>
      <c r="B378" t="s">
        <v>28</v>
      </c>
      <c r="C378" t="s">
        <v>75</v>
      </c>
      <c r="D378">
        <v>400</v>
      </c>
      <c r="E378">
        <v>9</v>
      </c>
      <c r="F378" t="s">
        <v>79</v>
      </c>
      <c r="G378">
        <v>28.200001</v>
      </c>
      <c r="H378">
        <v>28.27</v>
      </c>
      <c r="I378">
        <v>27.860001</v>
      </c>
      <c r="J378">
        <v>27.950001</v>
      </c>
      <c r="K378">
        <v>27.950001</v>
      </c>
      <c r="L378">
        <v>33528900</v>
      </c>
      <c r="M378" t="s">
        <v>28</v>
      </c>
      <c r="N378" t="s">
        <v>146</v>
      </c>
      <c r="O378" t="s">
        <v>160</v>
      </c>
      <c r="P378">
        <v>15</v>
      </c>
      <c r="Q378">
        <v>0.04</v>
      </c>
      <c r="R378">
        <v>16</v>
      </c>
      <c r="S378">
        <v>11180.000400000001</v>
      </c>
      <c r="T378" t="s">
        <v>28</v>
      </c>
      <c r="U378" t="s">
        <v>166</v>
      </c>
      <c r="V378" t="s">
        <v>215</v>
      </c>
      <c r="W378" t="s">
        <v>223</v>
      </c>
      <c r="X378" t="s">
        <v>257</v>
      </c>
      <c r="Y378" s="1">
        <v>27941</v>
      </c>
      <c r="Z378">
        <v>70858</v>
      </c>
    </row>
    <row r="379" spans="1:26" x14ac:dyDescent="0.25">
      <c r="A379" s="1">
        <v>43628</v>
      </c>
      <c r="B379" t="s">
        <v>28</v>
      </c>
      <c r="C379" t="s">
        <v>76</v>
      </c>
      <c r="D379">
        <v>1000</v>
      </c>
      <c r="E379">
        <v>13</v>
      </c>
      <c r="F379" t="s">
        <v>79</v>
      </c>
      <c r="G379">
        <v>28.200001</v>
      </c>
      <c r="H379">
        <v>28.27</v>
      </c>
      <c r="I379">
        <v>27.860001</v>
      </c>
      <c r="J379">
        <v>27.950001</v>
      </c>
      <c r="K379">
        <v>27.950001</v>
      </c>
      <c r="L379">
        <v>33528900</v>
      </c>
      <c r="M379" t="s">
        <v>28</v>
      </c>
      <c r="N379" t="s">
        <v>153</v>
      </c>
      <c r="O379" t="s">
        <v>160</v>
      </c>
      <c r="P379">
        <v>15</v>
      </c>
      <c r="Q379">
        <v>0.04</v>
      </c>
      <c r="R379">
        <v>40</v>
      </c>
      <c r="S379">
        <v>27950.001</v>
      </c>
      <c r="T379" t="s">
        <v>28</v>
      </c>
      <c r="U379" t="s">
        <v>166</v>
      </c>
      <c r="V379" t="s">
        <v>215</v>
      </c>
      <c r="W379" t="s">
        <v>223</v>
      </c>
      <c r="X379" t="s">
        <v>257</v>
      </c>
      <c r="Y379" s="1">
        <v>27941</v>
      </c>
      <c r="Z379">
        <v>70858</v>
      </c>
    </row>
    <row r="380" spans="1:26" x14ac:dyDescent="0.25">
      <c r="A380" s="1">
        <v>43640</v>
      </c>
      <c r="B380" t="s">
        <v>28</v>
      </c>
      <c r="C380" t="s">
        <v>75</v>
      </c>
      <c r="D380">
        <v>500</v>
      </c>
      <c r="E380">
        <v>3</v>
      </c>
      <c r="F380" t="s">
        <v>85</v>
      </c>
      <c r="G380">
        <v>28.08</v>
      </c>
      <c r="H380">
        <v>28.379999000000002</v>
      </c>
      <c r="I380">
        <v>27.889999</v>
      </c>
      <c r="J380">
        <v>27.98</v>
      </c>
      <c r="K380">
        <v>27.98</v>
      </c>
      <c r="L380">
        <v>40046400</v>
      </c>
      <c r="M380" t="s">
        <v>28</v>
      </c>
      <c r="N380" t="s">
        <v>143</v>
      </c>
      <c r="O380" t="s">
        <v>160</v>
      </c>
      <c r="P380">
        <v>15</v>
      </c>
      <c r="Q380">
        <v>0.04</v>
      </c>
      <c r="R380">
        <v>20</v>
      </c>
      <c r="S380">
        <v>13990</v>
      </c>
      <c r="T380" t="s">
        <v>28</v>
      </c>
      <c r="U380" t="s">
        <v>166</v>
      </c>
      <c r="V380" t="s">
        <v>215</v>
      </c>
      <c r="W380" t="s">
        <v>223</v>
      </c>
      <c r="X380" t="s">
        <v>257</v>
      </c>
      <c r="Y380" s="1">
        <v>27941</v>
      </c>
      <c r="Z380">
        <v>70858</v>
      </c>
    </row>
    <row r="381" spans="1:26" x14ac:dyDescent="0.25">
      <c r="A381" s="1">
        <v>43640</v>
      </c>
      <c r="B381" t="s">
        <v>28</v>
      </c>
      <c r="C381" t="s">
        <v>76</v>
      </c>
      <c r="D381">
        <v>1100</v>
      </c>
      <c r="E381">
        <v>9</v>
      </c>
      <c r="F381" t="s">
        <v>85</v>
      </c>
      <c r="G381">
        <v>28.08</v>
      </c>
      <c r="H381">
        <v>28.379999000000002</v>
      </c>
      <c r="I381">
        <v>27.889999</v>
      </c>
      <c r="J381">
        <v>27.98</v>
      </c>
      <c r="K381">
        <v>27.98</v>
      </c>
      <c r="L381">
        <v>40046400</v>
      </c>
      <c r="M381" t="s">
        <v>28</v>
      </c>
      <c r="N381" t="s">
        <v>146</v>
      </c>
      <c r="O381" t="s">
        <v>160</v>
      </c>
      <c r="P381">
        <v>15</v>
      </c>
      <c r="Q381">
        <v>0.04</v>
      </c>
      <c r="R381">
        <v>44</v>
      </c>
      <c r="S381">
        <v>30778</v>
      </c>
      <c r="T381" t="s">
        <v>28</v>
      </c>
      <c r="U381" t="s">
        <v>166</v>
      </c>
      <c r="V381" t="s">
        <v>215</v>
      </c>
      <c r="W381" t="s">
        <v>223</v>
      </c>
      <c r="X381" t="s">
        <v>257</v>
      </c>
      <c r="Y381" s="1">
        <v>27941</v>
      </c>
      <c r="Z381">
        <v>70858</v>
      </c>
    </row>
    <row r="382" spans="1:26" x14ac:dyDescent="0.25">
      <c r="A382" s="1">
        <v>43640</v>
      </c>
      <c r="B382" t="s">
        <v>28</v>
      </c>
      <c r="C382" t="s">
        <v>75</v>
      </c>
      <c r="D382">
        <v>500</v>
      </c>
      <c r="E382">
        <v>10</v>
      </c>
      <c r="F382" t="s">
        <v>85</v>
      </c>
      <c r="G382">
        <v>28.08</v>
      </c>
      <c r="H382">
        <v>28.379999000000002</v>
      </c>
      <c r="I382">
        <v>27.889999</v>
      </c>
      <c r="J382">
        <v>27.98</v>
      </c>
      <c r="K382">
        <v>27.98</v>
      </c>
      <c r="L382">
        <v>40046400</v>
      </c>
      <c r="M382" t="s">
        <v>28</v>
      </c>
      <c r="N382" t="s">
        <v>142</v>
      </c>
      <c r="O382" t="s">
        <v>160</v>
      </c>
      <c r="P382">
        <v>15</v>
      </c>
      <c r="Q382">
        <v>0.04</v>
      </c>
      <c r="R382">
        <v>20</v>
      </c>
      <c r="S382">
        <v>13990</v>
      </c>
      <c r="T382" t="s">
        <v>28</v>
      </c>
      <c r="U382" t="s">
        <v>166</v>
      </c>
      <c r="V382" t="s">
        <v>215</v>
      </c>
      <c r="W382" t="s">
        <v>223</v>
      </c>
      <c r="X382" t="s">
        <v>257</v>
      </c>
      <c r="Y382" s="1">
        <v>27941</v>
      </c>
      <c r="Z382">
        <v>70858</v>
      </c>
    </row>
    <row r="383" spans="1:26" x14ac:dyDescent="0.25">
      <c r="A383" s="1">
        <v>43609</v>
      </c>
      <c r="B383" t="s">
        <v>28</v>
      </c>
      <c r="C383" t="s">
        <v>76</v>
      </c>
      <c r="D383">
        <v>1600</v>
      </c>
      <c r="E383">
        <v>9</v>
      </c>
      <c r="F383" t="s">
        <v>92</v>
      </c>
      <c r="G383">
        <v>27.93</v>
      </c>
      <c r="H383">
        <v>28.26</v>
      </c>
      <c r="I383">
        <v>27.860001</v>
      </c>
      <c r="J383">
        <v>28.18</v>
      </c>
      <c r="K383">
        <v>28.028549000000002</v>
      </c>
      <c r="L383">
        <v>35524400</v>
      </c>
      <c r="M383" t="s">
        <v>28</v>
      </c>
      <c r="N383" t="s">
        <v>146</v>
      </c>
      <c r="O383" t="s">
        <v>160</v>
      </c>
      <c r="P383">
        <v>15</v>
      </c>
      <c r="Q383">
        <v>0.04</v>
      </c>
      <c r="R383">
        <v>64</v>
      </c>
      <c r="S383">
        <v>44845.678399999997</v>
      </c>
      <c r="T383" t="s">
        <v>28</v>
      </c>
      <c r="U383" t="s">
        <v>166</v>
      </c>
      <c r="V383" t="s">
        <v>215</v>
      </c>
      <c r="W383" t="s">
        <v>223</v>
      </c>
      <c r="X383" t="s">
        <v>257</v>
      </c>
      <c r="Y383" s="1">
        <v>27941</v>
      </c>
      <c r="Z383">
        <v>70858</v>
      </c>
    </row>
    <row r="384" spans="1:26" x14ac:dyDescent="0.25">
      <c r="A384" s="1">
        <v>43609</v>
      </c>
      <c r="B384" t="s">
        <v>28</v>
      </c>
      <c r="C384" t="s">
        <v>76</v>
      </c>
      <c r="D384">
        <v>2300</v>
      </c>
      <c r="E384">
        <v>16</v>
      </c>
      <c r="F384" t="s">
        <v>92</v>
      </c>
      <c r="G384">
        <v>27.93</v>
      </c>
      <c r="H384">
        <v>28.26</v>
      </c>
      <c r="I384">
        <v>27.860001</v>
      </c>
      <c r="J384">
        <v>28.18</v>
      </c>
      <c r="K384">
        <v>28.028549000000002</v>
      </c>
      <c r="L384">
        <v>35524400</v>
      </c>
      <c r="M384" t="s">
        <v>28</v>
      </c>
      <c r="N384" t="s">
        <v>148</v>
      </c>
      <c r="O384" t="s">
        <v>160</v>
      </c>
      <c r="P384">
        <v>15</v>
      </c>
      <c r="Q384">
        <v>0.04</v>
      </c>
      <c r="R384">
        <v>92</v>
      </c>
      <c r="S384">
        <v>64465.662700000001</v>
      </c>
      <c r="T384" t="s">
        <v>28</v>
      </c>
      <c r="U384" t="s">
        <v>166</v>
      </c>
      <c r="V384" t="s">
        <v>215</v>
      </c>
      <c r="W384" t="s">
        <v>223</v>
      </c>
      <c r="X384" t="s">
        <v>257</v>
      </c>
      <c r="Y384" s="1">
        <v>27941</v>
      </c>
      <c r="Z384">
        <v>70858</v>
      </c>
    </row>
    <row r="385" spans="1:26" x14ac:dyDescent="0.25">
      <c r="A385" s="1">
        <v>43626</v>
      </c>
      <c r="B385" t="s">
        <v>28</v>
      </c>
      <c r="C385" t="s">
        <v>75</v>
      </c>
      <c r="D385">
        <v>700</v>
      </c>
      <c r="E385">
        <v>7</v>
      </c>
      <c r="F385" t="s">
        <v>131</v>
      </c>
      <c r="G385">
        <v>27.860001</v>
      </c>
      <c r="H385">
        <v>28.469999000000001</v>
      </c>
      <c r="I385">
        <v>27.84</v>
      </c>
      <c r="J385">
        <v>28.07</v>
      </c>
      <c r="K385">
        <v>28.07</v>
      </c>
      <c r="L385">
        <v>48305800</v>
      </c>
      <c r="M385" t="s">
        <v>28</v>
      </c>
      <c r="N385" t="s">
        <v>147</v>
      </c>
      <c r="O385" t="s">
        <v>160</v>
      </c>
      <c r="P385">
        <v>15</v>
      </c>
      <c r="Q385">
        <v>0.04</v>
      </c>
      <c r="R385">
        <v>28</v>
      </c>
      <c r="S385">
        <v>19649</v>
      </c>
      <c r="T385" t="s">
        <v>28</v>
      </c>
      <c r="U385" t="s">
        <v>166</v>
      </c>
      <c r="V385" t="s">
        <v>215</v>
      </c>
      <c r="W385" t="s">
        <v>223</v>
      </c>
      <c r="X385" t="s">
        <v>257</v>
      </c>
      <c r="Y385" s="1">
        <v>27941</v>
      </c>
      <c r="Z385">
        <v>70858</v>
      </c>
    </row>
    <row r="386" spans="1:26" x14ac:dyDescent="0.25">
      <c r="A386" s="1">
        <v>43626</v>
      </c>
      <c r="B386" t="s">
        <v>28</v>
      </c>
      <c r="C386" t="s">
        <v>76</v>
      </c>
      <c r="D386">
        <v>1700</v>
      </c>
      <c r="E386">
        <v>18</v>
      </c>
      <c r="F386" t="s">
        <v>131</v>
      </c>
      <c r="G386">
        <v>27.860001</v>
      </c>
      <c r="H386">
        <v>28.469999000000001</v>
      </c>
      <c r="I386">
        <v>27.84</v>
      </c>
      <c r="J386">
        <v>28.07</v>
      </c>
      <c r="K386">
        <v>28.07</v>
      </c>
      <c r="L386">
        <v>48305800</v>
      </c>
      <c r="M386" t="s">
        <v>28</v>
      </c>
      <c r="N386" t="s">
        <v>158</v>
      </c>
      <c r="O386" t="s">
        <v>160</v>
      </c>
      <c r="P386">
        <v>15</v>
      </c>
      <c r="Q386">
        <v>0.04</v>
      </c>
      <c r="R386">
        <v>68</v>
      </c>
      <c r="S386">
        <v>47719</v>
      </c>
      <c r="T386" t="s">
        <v>28</v>
      </c>
      <c r="U386" t="s">
        <v>166</v>
      </c>
      <c r="V386" t="s">
        <v>215</v>
      </c>
      <c r="W386" t="s">
        <v>223</v>
      </c>
      <c r="X386" t="s">
        <v>257</v>
      </c>
      <c r="Y386" s="1">
        <v>27941</v>
      </c>
      <c r="Z386">
        <v>70858</v>
      </c>
    </row>
    <row r="387" spans="1:26" x14ac:dyDescent="0.25">
      <c r="A387" s="1">
        <v>43598</v>
      </c>
      <c r="B387" t="s">
        <v>28</v>
      </c>
      <c r="C387" t="s">
        <v>76</v>
      </c>
      <c r="D387">
        <v>800</v>
      </c>
      <c r="E387">
        <v>12</v>
      </c>
      <c r="F387" t="s">
        <v>100</v>
      </c>
      <c r="G387">
        <v>28.959999</v>
      </c>
      <c r="H387">
        <v>29</v>
      </c>
      <c r="I387">
        <v>28.049999</v>
      </c>
      <c r="J387">
        <v>28.25</v>
      </c>
      <c r="K387">
        <v>28.098172999999999</v>
      </c>
      <c r="L387">
        <v>72547000</v>
      </c>
      <c r="M387" t="s">
        <v>28</v>
      </c>
      <c r="N387" t="s">
        <v>151</v>
      </c>
      <c r="O387" t="s">
        <v>160</v>
      </c>
      <c r="P387">
        <v>15</v>
      </c>
      <c r="Q387">
        <v>0.04</v>
      </c>
      <c r="R387">
        <v>32</v>
      </c>
      <c r="S387">
        <v>22478.538400000001</v>
      </c>
      <c r="T387" t="s">
        <v>28</v>
      </c>
      <c r="U387" t="s">
        <v>166</v>
      </c>
      <c r="V387" t="s">
        <v>215</v>
      </c>
      <c r="W387" t="s">
        <v>223</v>
      </c>
      <c r="X387" t="s">
        <v>257</v>
      </c>
      <c r="Y387" s="1">
        <v>27941</v>
      </c>
      <c r="Z387">
        <v>70858</v>
      </c>
    </row>
    <row r="388" spans="1:26" x14ac:dyDescent="0.25">
      <c r="A388" s="1">
        <v>43598</v>
      </c>
      <c r="B388" t="s">
        <v>28</v>
      </c>
      <c r="C388" t="s">
        <v>75</v>
      </c>
      <c r="D388">
        <v>600</v>
      </c>
      <c r="E388">
        <v>7</v>
      </c>
      <c r="F388" t="s">
        <v>100</v>
      </c>
      <c r="G388">
        <v>28.959999</v>
      </c>
      <c r="H388">
        <v>29</v>
      </c>
      <c r="I388">
        <v>28.049999</v>
      </c>
      <c r="J388">
        <v>28.25</v>
      </c>
      <c r="K388">
        <v>28.098172999999999</v>
      </c>
      <c r="L388">
        <v>72547000</v>
      </c>
      <c r="M388" t="s">
        <v>28</v>
      </c>
      <c r="N388" t="s">
        <v>147</v>
      </c>
      <c r="O388" t="s">
        <v>160</v>
      </c>
      <c r="P388">
        <v>15</v>
      </c>
      <c r="Q388">
        <v>0.04</v>
      </c>
      <c r="R388">
        <v>24</v>
      </c>
      <c r="S388">
        <v>16858.9038</v>
      </c>
      <c r="T388" t="s">
        <v>28</v>
      </c>
      <c r="U388" t="s">
        <v>166</v>
      </c>
      <c r="V388" t="s">
        <v>215</v>
      </c>
      <c r="W388" t="s">
        <v>223</v>
      </c>
      <c r="X388" t="s">
        <v>257</v>
      </c>
      <c r="Y388" s="1">
        <v>27941</v>
      </c>
      <c r="Z388">
        <v>70858</v>
      </c>
    </row>
    <row r="389" spans="1:26" x14ac:dyDescent="0.25">
      <c r="A389" s="1">
        <v>43598</v>
      </c>
      <c r="B389" t="s">
        <v>28</v>
      </c>
      <c r="C389" t="s">
        <v>75</v>
      </c>
      <c r="D389">
        <v>400</v>
      </c>
      <c r="E389">
        <v>9</v>
      </c>
      <c r="F389" t="s">
        <v>100</v>
      </c>
      <c r="G389">
        <v>28.959999</v>
      </c>
      <c r="H389">
        <v>29</v>
      </c>
      <c r="I389">
        <v>28.049999</v>
      </c>
      <c r="J389">
        <v>28.25</v>
      </c>
      <c r="K389">
        <v>28.098172999999999</v>
      </c>
      <c r="L389">
        <v>72547000</v>
      </c>
      <c r="M389" t="s">
        <v>28</v>
      </c>
      <c r="N389" t="s">
        <v>146</v>
      </c>
      <c r="O389" t="s">
        <v>160</v>
      </c>
      <c r="P389">
        <v>15</v>
      </c>
      <c r="Q389">
        <v>0.04</v>
      </c>
      <c r="R389">
        <v>16</v>
      </c>
      <c r="S389">
        <v>11239.269200000001</v>
      </c>
      <c r="T389" t="s">
        <v>28</v>
      </c>
      <c r="U389" t="s">
        <v>166</v>
      </c>
      <c r="V389" t="s">
        <v>215</v>
      </c>
      <c r="W389" t="s">
        <v>223</v>
      </c>
      <c r="X389" t="s">
        <v>257</v>
      </c>
      <c r="Y389" s="1">
        <v>27941</v>
      </c>
      <c r="Z389">
        <v>70858</v>
      </c>
    </row>
    <row r="390" spans="1:26" x14ac:dyDescent="0.25">
      <c r="A390" s="1">
        <v>43637</v>
      </c>
      <c r="B390" t="s">
        <v>28</v>
      </c>
      <c r="C390" t="s">
        <v>76</v>
      </c>
      <c r="D390">
        <v>400</v>
      </c>
      <c r="E390">
        <v>8</v>
      </c>
      <c r="F390" t="s">
        <v>90</v>
      </c>
      <c r="G390">
        <v>28.190000999999999</v>
      </c>
      <c r="H390">
        <v>28.549999</v>
      </c>
      <c r="I390">
        <v>28.08</v>
      </c>
      <c r="J390">
        <v>28.120000999999998</v>
      </c>
      <c r="K390">
        <v>28.120000999999998</v>
      </c>
      <c r="L390">
        <v>69444000</v>
      </c>
      <c r="M390" t="s">
        <v>28</v>
      </c>
      <c r="N390" t="s">
        <v>144</v>
      </c>
      <c r="O390" t="s">
        <v>160</v>
      </c>
      <c r="P390">
        <v>15</v>
      </c>
      <c r="Q390">
        <v>0.04</v>
      </c>
      <c r="R390">
        <v>16</v>
      </c>
      <c r="S390">
        <v>11248.000400000001</v>
      </c>
      <c r="T390" t="s">
        <v>28</v>
      </c>
      <c r="U390" t="s">
        <v>166</v>
      </c>
      <c r="V390" t="s">
        <v>215</v>
      </c>
      <c r="W390" t="s">
        <v>223</v>
      </c>
      <c r="X390" t="s">
        <v>257</v>
      </c>
      <c r="Y390" s="1">
        <v>27941</v>
      </c>
      <c r="Z390">
        <v>70858</v>
      </c>
    </row>
    <row r="391" spans="1:26" x14ac:dyDescent="0.25">
      <c r="A391" s="1">
        <v>43600</v>
      </c>
      <c r="B391" t="s">
        <v>28</v>
      </c>
      <c r="C391" t="s">
        <v>76</v>
      </c>
      <c r="D391">
        <v>900</v>
      </c>
      <c r="E391">
        <v>6</v>
      </c>
      <c r="F391" t="s">
        <v>104</v>
      </c>
      <c r="G391">
        <v>28.1</v>
      </c>
      <c r="H391">
        <v>28.49</v>
      </c>
      <c r="I391">
        <v>28.01</v>
      </c>
      <c r="J391">
        <v>28.290001</v>
      </c>
      <c r="K391">
        <v>28.137958999999999</v>
      </c>
      <c r="L391">
        <v>51973200</v>
      </c>
      <c r="M391" t="s">
        <v>28</v>
      </c>
      <c r="N391" t="s">
        <v>145</v>
      </c>
      <c r="O391" t="s">
        <v>160</v>
      </c>
      <c r="P391">
        <v>15</v>
      </c>
      <c r="Q391">
        <v>0.04</v>
      </c>
      <c r="R391">
        <v>36</v>
      </c>
      <c r="S391">
        <v>25324.163100000002</v>
      </c>
      <c r="T391" t="s">
        <v>28</v>
      </c>
      <c r="U391" t="s">
        <v>166</v>
      </c>
      <c r="V391" t="s">
        <v>215</v>
      </c>
      <c r="W391" t="s">
        <v>223</v>
      </c>
      <c r="X391" t="s">
        <v>257</v>
      </c>
      <c r="Y391" s="1">
        <v>27941</v>
      </c>
      <c r="Z391">
        <v>70858</v>
      </c>
    </row>
    <row r="392" spans="1:26" x14ac:dyDescent="0.25">
      <c r="A392" s="1">
        <v>43600</v>
      </c>
      <c r="B392" t="s">
        <v>28</v>
      </c>
      <c r="C392" t="s">
        <v>76</v>
      </c>
      <c r="D392">
        <v>2300</v>
      </c>
      <c r="E392">
        <v>20</v>
      </c>
      <c r="F392" t="s">
        <v>104</v>
      </c>
      <c r="G392">
        <v>28.1</v>
      </c>
      <c r="H392">
        <v>28.49</v>
      </c>
      <c r="I392">
        <v>28.01</v>
      </c>
      <c r="J392">
        <v>28.290001</v>
      </c>
      <c r="K392">
        <v>28.137958999999999</v>
      </c>
      <c r="L392">
        <v>51973200</v>
      </c>
      <c r="M392" t="s">
        <v>28</v>
      </c>
      <c r="N392" t="s">
        <v>155</v>
      </c>
      <c r="O392" t="s">
        <v>160</v>
      </c>
      <c r="P392">
        <v>15</v>
      </c>
      <c r="Q392">
        <v>0.04</v>
      </c>
      <c r="R392">
        <v>92</v>
      </c>
      <c r="S392">
        <v>64717.305699999997</v>
      </c>
      <c r="T392" t="s">
        <v>28</v>
      </c>
      <c r="U392" t="s">
        <v>166</v>
      </c>
      <c r="V392" t="s">
        <v>215</v>
      </c>
      <c r="W392" t="s">
        <v>223</v>
      </c>
      <c r="X392" t="s">
        <v>257</v>
      </c>
      <c r="Y392" s="1">
        <v>27941</v>
      </c>
      <c r="Z392">
        <v>70858</v>
      </c>
    </row>
    <row r="393" spans="1:26" x14ac:dyDescent="0.25">
      <c r="A393" s="1">
        <v>43600</v>
      </c>
      <c r="B393" t="s">
        <v>28</v>
      </c>
      <c r="C393" t="s">
        <v>75</v>
      </c>
      <c r="D393">
        <v>1900</v>
      </c>
      <c r="E393">
        <v>19</v>
      </c>
      <c r="F393" t="s">
        <v>104</v>
      </c>
      <c r="G393">
        <v>28.1</v>
      </c>
      <c r="H393">
        <v>28.49</v>
      </c>
      <c r="I393">
        <v>28.01</v>
      </c>
      <c r="J393">
        <v>28.290001</v>
      </c>
      <c r="K393">
        <v>28.137958999999999</v>
      </c>
      <c r="L393">
        <v>51973200</v>
      </c>
      <c r="M393" t="s">
        <v>28</v>
      </c>
      <c r="N393" t="s">
        <v>140</v>
      </c>
      <c r="O393" t="s">
        <v>160</v>
      </c>
      <c r="P393">
        <v>15</v>
      </c>
      <c r="Q393">
        <v>0.04</v>
      </c>
      <c r="R393">
        <v>76</v>
      </c>
      <c r="S393">
        <v>53462.122100000001</v>
      </c>
      <c r="T393" t="s">
        <v>28</v>
      </c>
      <c r="U393" t="s">
        <v>166</v>
      </c>
      <c r="V393" t="s">
        <v>215</v>
      </c>
      <c r="W393" t="s">
        <v>223</v>
      </c>
      <c r="X393" t="s">
        <v>257</v>
      </c>
      <c r="Y393" s="1">
        <v>27941</v>
      </c>
      <c r="Z393">
        <v>70858</v>
      </c>
    </row>
    <row r="394" spans="1:26" x14ac:dyDescent="0.25">
      <c r="A394" s="1">
        <v>43643</v>
      </c>
      <c r="B394" t="s">
        <v>28</v>
      </c>
      <c r="C394" t="s">
        <v>75</v>
      </c>
      <c r="D394">
        <v>200</v>
      </c>
      <c r="E394">
        <v>6</v>
      </c>
      <c r="F394" t="s">
        <v>97</v>
      </c>
      <c r="G394">
        <v>28.08</v>
      </c>
      <c r="H394">
        <v>28.32</v>
      </c>
      <c r="I394">
        <v>28.059999000000001</v>
      </c>
      <c r="J394">
        <v>28.209999</v>
      </c>
      <c r="K394">
        <v>28.209999</v>
      </c>
      <c r="L394">
        <v>35575600</v>
      </c>
      <c r="M394" t="s">
        <v>28</v>
      </c>
      <c r="N394" t="s">
        <v>145</v>
      </c>
      <c r="O394" t="s">
        <v>160</v>
      </c>
      <c r="P394">
        <v>15</v>
      </c>
      <c r="Q394">
        <v>0.04</v>
      </c>
      <c r="R394">
        <v>8</v>
      </c>
      <c r="S394">
        <v>5641.9997999999996</v>
      </c>
      <c r="T394" t="s">
        <v>28</v>
      </c>
      <c r="U394" t="s">
        <v>166</v>
      </c>
      <c r="V394" t="s">
        <v>215</v>
      </c>
      <c r="W394" t="s">
        <v>223</v>
      </c>
      <c r="X394" t="s">
        <v>257</v>
      </c>
      <c r="Y394" s="1">
        <v>27941</v>
      </c>
      <c r="Z394">
        <v>70858</v>
      </c>
    </row>
    <row r="395" spans="1:26" x14ac:dyDescent="0.25">
      <c r="A395" s="1">
        <v>43602</v>
      </c>
      <c r="B395" t="s">
        <v>28</v>
      </c>
      <c r="C395" t="s">
        <v>75</v>
      </c>
      <c r="D395">
        <v>1800</v>
      </c>
      <c r="E395">
        <v>15</v>
      </c>
      <c r="F395" t="s">
        <v>101</v>
      </c>
      <c r="G395">
        <v>28.25</v>
      </c>
      <c r="H395">
        <v>28.639999</v>
      </c>
      <c r="I395">
        <v>28.219999000000001</v>
      </c>
      <c r="J395">
        <v>28.4</v>
      </c>
      <c r="K395">
        <v>28.247366</v>
      </c>
      <c r="L395">
        <v>43772500</v>
      </c>
      <c r="M395" t="s">
        <v>28</v>
      </c>
      <c r="N395" t="s">
        <v>149</v>
      </c>
      <c r="O395" t="s">
        <v>160</v>
      </c>
      <c r="P395">
        <v>15</v>
      </c>
      <c r="Q395">
        <v>0.04</v>
      </c>
      <c r="R395">
        <v>72</v>
      </c>
      <c r="S395">
        <v>50845.258800000003</v>
      </c>
      <c r="T395" t="s">
        <v>28</v>
      </c>
      <c r="U395" t="s">
        <v>166</v>
      </c>
      <c r="V395" t="s">
        <v>215</v>
      </c>
      <c r="W395" t="s">
        <v>223</v>
      </c>
      <c r="X395" t="s">
        <v>257</v>
      </c>
      <c r="Y395" s="1">
        <v>27941</v>
      </c>
      <c r="Z395">
        <v>70858</v>
      </c>
    </row>
    <row r="396" spans="1:26" x14ac:dyDescent="0.25">
      <c r="A396" s="1">
        <v>43605</v>
      </c>
      <c r="B396" t="s">
        <v>28</v>
      </c>
      <c r="C396" t="s">
        <v>76</v>
      </c>
      <c r="D396">
        <v>600</v>
      </c>
      <c r="E396">
        <v>9</v>
      </c>
      <c r="F396" t="s">
        <v>128</v>
      </c>
      <c r="G396">
        <v>28.4</v>
      </c>
      <c r="H396">
        <v>28.52</v>
      </c>
      <c r="I396">
        <v>28.24</v>
      </c>
      <c r="J396">
        <v>28.4</v>
      </c>
      <c r="K396">
        <v>28.247366</v>
      </c>
      <c r="L396">
        <v>41717600</v>
      </c>
      <c r="M396" t="s">
        <v>28</v>
      </c>
      <c r="N396" t="s">
        <v>146</v>
      </c>
      <c r="O396" t="s">
        <v>160</v>
      </c>
      <c r="P396">
        <v>15</v>
      </c>
      <c r="Q396">
        <v>0.04</v>
      </c>
      <c r="R396">
        <v>24</v>
      </c>
      <c r="S396">
        <v>16948.419600000001</v>
      </c>
      <c r="T396" t="s">
        <v>28</v>
      </c>
      <c r="U396" t="s">
        <v>166</v>
      </c>
      <c r="V396" t="s">
        <v>215</v>
      </c>
      <c r="W396" t="s">
        <v>223</v>
      </c>
      <c r="X396" t="s">
        <v>257</v>
      </c>
      <c r="Y396" s="1">
        <v>27941</v>
      </c>
      <c r="Z396">
        <v>70858</v>
      </c>
    </row>
    <row r="397" spans="1:26" x14ac:dyDescent="0.25">
      <c r="A397" s="1">
        <v>43605</v>
      </c>
      <c r="B397" t="s">
        <v>28</v>
      </c>
      <c r="C397" t="s">
        <v>75</v>
      </c>
      <c r="D397">
        <v>1200</v>
      </c>
      <c r="E397">
        <v>18</v>
      </c>
      <c r="F397" t="s">
        <v>128</v>
      </c>
      <c r="G397">
        <v>28.4</v>
      </c>
      <c r="H397">
        <v>28.52</v>
      </c>
      <c r="I397">
        <v>28.24</v>
      </c>
      <c r="J397">
        <v>28.4</v>
      </c>
      <c r="K397">
        <v>28.247366</v>
      </c>
      <c r="L397">
        <v>41717600</v>
      </c>
      <c r="M397" t="s">
        <v>28</v>
      </c>
      <c r="N397" t="s">
        <v>158</v>
      </c>
      <c r="O397" t="s">
        <v>160</v>
      </c>
      <c r="P397">
        <v>15</v>
      </c>
      <c r="Q397">
        <v>0.04</v>
      </c>
      <c r="R397">
        <v>48</v>
      </c>
      <c r="S397">
        <v>33896.839200000002</v>
      </c>
      <c r="T397" t="s">
        <v>28</v>
      </c>
      <c r="U397" t="s">
        <v>166</v>
      </c>
      <c r="V397" t="s">
        <v>215</v>
      </c>
      <c r="W397" t="s">
        <v>223</v>
      </c>
      <c r="X397" t="s">
        <v>257</v>
      </c>
      <c r="Y397" s="1">
        <v>27941</v>
      </c>
      <c r="Z397">
        <v>70858</v>
      </c>
    </row>
    <row r="398" spans="1:26" x14ac:dyDescent="0.25">
      <c r="A398" s="1">
        <v>43602</v>
      </c>
      <c r="B398" t="s">
        <v>28</v>
      </c>
      <c r="C398" t="s">
        <v>76</v>
      </c>
      <c r="D398">
        <v>100</v>
      </c>
      <c r="E398">
        <v>5</v>
      </c>
      <c r="F398" t="s">
        <v>101</v>
      </c>
      <c r="G398">
        <v>28.25</v>
      </c>
      <c r="H398">
        <v>28.639999</v>
      </c>
      <c r="I398">
        <v>28.219999000000001</v>
      </c>
      <c r="J398">
        <v>28.4</v>
      </c>
      <c r="K398">
        <v>28.247366</v>
      </c>
      <c r="L398">
        <v>43772500</v>
      </c>
      <c r="M398" t="s">
        <v>28</v>
      </c>
      <c r="N398" t="s">
        <v>152</v>
      </c>
      <c r="O398" t="s">
        <v>160</v>
      </c>
      <c r="P398">
        <v>15</v>
      </c>
      <c r="Q398">
        <v>0.04</v>
      </c>
      <c r="R398">
        <v>4</v>
      </c>
      <c r="S398">
        <v>2824.7366000000002</v>
      </c>
      <c r="T398" t="s">
        <v>28</v>
      </c>
      <c r="U398" t="s">
        <v>166</v>
      </c>
      <c r="V398" t="s">
        <v>215</v>
      </c>
      <c r="W398" t="s">
        <v>223</v>
      </c>
      <c r="X398" t="s">
        <v>257</v>
      </c>
      <c r="Y398" s="1">
        <v>27941</v>
      </c>
      <c r="Z398">
        <v>70858</v>
      </c>
    </row>
    <row r="399" spans="1:26" x14ac:dyDescent="0.25">
      <c r="A399" s="1">
        <v>43605</v>
      </c>
      <c r="B399" t="s">
        <v>28</v>
      </c>
      <c r="C399" t="s">
        <v>75</v>
      </c>
      <c r="D399">
        <v>100</v>
      </c>
      <c r="E399">
        <v>4</v>
      </c>
      <c r="F399" t="s">
        <v>128</v>
      </c>
      <c r="G399">
        <v>28.4</v>
      </c>
      <c r="H399">
        <v>28.52</v>
      </c>
      <c r="I399">
        <v>28.24</v>
      </c>
      <c r="J399">
        <v>28.4</v>
      </c>
      <c r="K399">
        <v>28.247366</v>
      </c>
      <c r="L399">
        <v>41717600</v>
      </c>
      <c r="M399" t="s">
        <v>28</v>
      </c>
      <c r="N399" t="s">
        <v>154</v>
      </c>
      <c r="O399" t="s">
        <v>160</v>
      </c>
      <c r="P399">
        <v>15</v>
      </c>
      <c r="Q399">
        <v>0.04</v>
      </c>
      <c r="R399">
        <v>4</v>
      </c>
      <c r="S399">
        <v>2824.7366000000002</v>
      </c>
      <c r="T399" t="s">
        <v>28</v>
      </c>
      <c r="U399" t="s">
        <v>166</v>
      </c>
      <c r="V399" t="s">
        <v>215</v>
      </c>
      <c r="W399" t="s">
        <v>223</v>
      </c>
      <c r="X399" t="s">
        <v>257</v>
      </c>
      <c r="Y399" s="1">
        <v>27941</v>
      </c>
      <c r="Z399">
        <v>70858</v>
      </c>
    </row>
    <row r="400" spans="1:26" x14ac:dyDescent="0.25">
      <c r="A400" s="1">
        <v>43602</v>
      </c>
      <c r="B400" t="s">
        <v>28</v>
      </c>
      <c r="C400" t="s">
        <v>75</v>
      </c>
      <c r="D400">
        <v>100</v>
      </c>
      <c r="E400">
        <v>4</v>
      </c>
      <c r="F400" t="s">
        <v>101</v>
      </c>
      <c r="G400">
        <v>28.25</v>
      </c>
      <c r="H400">
        <v>28.639999</v>
      </c>
      <c r="I400">
        <v>28.219999000000001</v>
      </c>
      <c r="J400">
        <v>28.4</v>
      </c>
      <c r="K400">
        <v>28.247366</v>
      </c>
      <c r="L400">
        <v>43772500</v>
      </c>
      <c r="M400" t="s">
        <v>28</v>
      </c>
      <c r="N400" t="s">
        <v>154</v>
      </c>
      <c r="O400" t="s">
        <v>160</v>
      </c>
      <c r="P400">
        <v>15</v>
      </c>
      <c r="Q400">
        <v>0.04</v>
      </c>
      <c r="R400">
        <v>4</v>
      </c>
      <c r="S400">
        <v>2824.7366000000002</v>
      </c>
      <c r="T400" t="s">
        <v>28</v>
      </c>
      <c r="U400" t="s">
        <v>166</v>
      </c>
      <c r="V400" t="s">
        <v>215</v>
      </c>
      <c r="W400" t="s">
        <v>223</v>
      </c>
      <c r="X400" t="s">
        <v>257</v>
      </c>
      <c r="Y400" s="1">
        <v>27941</v>
      </c>
      <c r="Z400">
        <v>70858</v>
      </c>
    </row>
    <row r="401" spans="1:26" x14ac:dyDescent="0.25">
      <c r="A401" s="1">
        <v>43605</v>
      </c>
      <c r="B401" t="s">
        <v>28</v>
      </c>
      <c r="C401" t="s">
        <v>76</v>
      </c>
      <c r="D401">
        <v>1500</v>
      </c>
      <c r="E401">
        <v>13</v>
      </c>
      <c r="F401" t="s">
        <v>128</v>
      </c>
      <c r="G401">
        <v>28.4</v>
      </c>
      <c r="H401">
        <v>28.52</v>
      </c>
      <c r="I401">
        <v>28.24</v>
      </c>
      <c r="J401">
        <v>28.4</v>
      </c>
      <c r="K401">
        <v>28.247366</v>
      </c>
      <c r="L401">
        <v>41717600</v>
      </c>
      <c r="M401" t="s">
        <v>28</v>
      </c>
      <c r="N401" t="s">
        <v>153</v>
      </c>
      <c r="O401" t="s">
        <v>160</v>
      </c>
      <c r="P401">
        <v>15</v>
      </c>
      <c r="Q401">
        <v>0.04</v>
      </c>
      <c r="R401">
        <v>60</v>
      </c>
      <c r="S401">
        <v>42371.048999999999</v>
      </c>
      <c r="T401" t="s">
        <v>28</v>
      </c>
      <c r="U401" t="s">
        <v>166</v>
      </c>
      <c r="V401" t="s">
        <v>215</v>
      </c>
      <c r="W401" t="s">
        <v>223</v>
      </c>
      <c r="X401" t="s">
        <v>257</v>
      </c>
      <c r="Y401" s="1">
        <v>27941</v>
      </c>
      <c r="Z401">
        <v>70858</v>
      </c>
    </row>
    <row r="402" spans="1:26" x14ac:dyDescent="0.25">
      <c r="A402" s="1">
        <v>43636</v>
      </c>
      <c r="B402" t="s">
        <v>28</v>
      </c>
      <c r="C402" t="s">
        <v>76</v>
      </c>
      <c r="D402">
        <v>1100</v>
      </c>
      <c r="E402">
        <v>15</v>
      </c>
      <c r="F402" t="s">
        <v>94</v>
      </c>
      <c r="G402">
        <v>28.59</v>
      </c>
      <c r="H402">
        <v>28.610001</v>
      </c>
      <c r="I402">
        <v>27.85</v>
      </c>
      <c r="J402">
        <v>28.27</v>
      </c>
      <c r="K402">
        <v>28.27</v>
      </c>
      <c r="L402">
        <v>60887200</v>
      </c>
      <c r="M402" t="s">
        <v>28</v>
      </c>
      <c r="N402" t="s">
        <v>149</v>
      </c>
      <c r="O402" t="s">
        <v>160</v>
      </c>
      <c r="P402">
        <v>15</v>
      </c>
      <c r="Q402">
        <v>0.04</v>
      </c>
      <c r="R402">
        <v>44</v>
      </c>
      <c r="S402">
        <v>31097</v>
      </c>
      <c r="T402" t="s">
        <v>28</v>
      </c>
      <c r="U402" t="s">
        <v>166</v>
      </c>
      <c r="V402" t="s">
        <v>215</v>
      </c>
      <c r="W402" t="s">
        <v>223</v>
      </c>
      <c r="X402" t="s">
        <v>257</v>
      </c>
      <c r="Y402" s="1">
        <v>27941</v>
      </c>
      <c r="Z402">
        <v>70858</v>
      </c>
    </row>
    <row r="403" spans="1:26" x14ac:dyDescent="0.25">
      <c r="A403" s="1">
        <v>43636</v>
      </c>
      <c r="B403" t="s">
        <v>28</v>
      </c>
      <c r="C403" t="s">
        <v>75</v>
      </c>
      <c r="D403">
        <v>1700</v>
      </c>
      <c r="E403">
        <v>10</v>
      </c>
      <c r="F403" t="s">
        <v>94</v>
      </c>
      <c r="G403">
        <v>28.59</v>
      </c>
      <c r="H403">
        <v>28.610001</v>
      </c>
      <c r="I403">
        <v>27.85</v>
      </c>
      <c r="J403">
        <v>28.27</v>
      </c>
      <c r="K403">
        <v>28.27</v>
      </c>
      <c r="L403">
        <v>60887200</v>
      </c>
      <c r="M403" t="s">
        <v>28</v>
      </c>
      <c r="N403" t="s">
        <v>142</v>
      </c>
      <c r="O403" t="s">
        <v>160</v>
      </c>
      <c r="P403">
        <v>15</v>
      </c>
      <c r="Q403">
        <v>0.04</v>
      </c>
      <c r="R403">
        <v>68</v>
      </c>
      <c r="S403">
        <v>48059</v>
      </c>
      <c r="T403" t="s">
        <v>28</v>
      </c>
      <c r="U403" t="s">
        <v>166</v>
      </c>
      <c r="V403" t="s">
        <v>215</v>
      </c>
      <c r="W403" t="s">
        <v>223</v>
      </c>
      <c r="X403" t="s">
        <v>257</v>
      </c>
      <c r="Y403" s="1">
        <v>27941</v>
      </c>
      <c r="Z403">
        <v>70858</v>
      </c>
    </row>
    <row r="404" spans="1:26" x14ac:dyDescent="0.25">
      <c r="A404" s="1">
        <v>43635</v>
      </c>
      <c r="B404" t="s">
        <v>28</v>
      </c>
      <c r="C404" t="s">
        <v>75</v>
      </c>
      <c r="D404">
        <v>400</v>
      </c>
      <c r="E404">
        <v>6</v>
      </c>
      <c r="F404" t="s">
        <v>80</v>
      </c>
      <c r="G404">
        <v>28.700001</v>
      </c>
      <c r="H404">
        <v>28.969999000000001</v>
      </c>
      <c r="I404">
        <v>28.299999</v>
      </c>
      <c r="J404">
        <v>28.32</v>
      </c>
      <c r="K404">
        <v>28.32</v>
      </c>
      <c r="L404">
        <v>61953500</v>
      </c>
      <c r="M404" t="s">
        <v>28</v>
      </c>
      <c r="N404" t="s">
        <v>145</v>
      </c>
      <c r="O404" t="s">
        <v>160</v>
      </c>
      <c r="P404">
        <v>15</v>
      </c>
      <c r="Q404">
        <v>0.04</v>
      </c>
      <c r="R404">
        <v>16</v>
      </c>
      <c r="S404">
        <v>11328</v>
      </c>
      <c r="T404" t="s">
        <v>28</v>
      </c>
      <c r="U404" t="s">
        <v>166</v>
      </c>
      <c r="V404" t="s">
        <v>215</v>
      </c>
      <c r="W404" t="s">
        <v>223</v>
      </c>
      <c r="X404" t="s">
        <v>257</v>
      </c>
      <c r="Y404" s="1">
        <v>27941</v>
      </c>
      <c r="Z404">
        <v>70858</v>
      </c>
    </row>
    <row r="405" spans="1:26" x14ac:dyDescent="0.25">
      <c r="A405" s="1">
        <v>43635</v>
      </c>
      <c r="B405" t="s">
        <v>28</v>
      </c>
      <c r="C405" t="s">
        <v>75</v>
      </c>
      <c r="D405">
        <v>1600</v>
      </c>
      <c r="E405">
        <v>14</v>
      </c>
      <c r="F405" t="s">
        <v>80</v>
      </c>
      <c r="G405">
        <v>28.700001</v>
      </c>
      <c r="H405">
        <v>28.969999000000001</v>
      </c>
      <c r="I405">
        <v>28.299999</v>
      </c>
      <c r="J405">
        <v>28.32</v>
      </c>
      <c r="K405">
        <v>28.32</v>
      </c>
      <c r="L405">
        <v>61953500</v>
      </c>
      <c r="M405" t="s">
        <v>28</v>
      </c>
      <c r="N405" t="s">
        <v>156</v>
      </c>
      <c r="O405" t="s">
        <v>160</v>
      </c>
      <c r="P405">
        <v>15</v>
      </c>
      <c r="Q405">
        <v>0.04</v>
      </c>
      <c r="R405">
        <v>64</v>
      </c>
      <c r="S405">
        <v>45312</v>
      </c>
      <c r="T405" t="s">
        <v>28</v>
      </c>
      <c r="U405" t="s">
        <v>166</v>
      </c>
      <c r="V405" t="s">
        <v>215</v>
      </c>
      <c r="W405" t="s">
        <v>223</v>
      </c>
      <c r="X405" t="s">
        <v>257</v>
      </c>
      <c r="Y405" s="1">
        <v>27941</v>
      </c>
      <c r="Z405">
        <v>70858</v>
      </c>
    </row>
    <row r="406" spans="1:26" x14ac:dyDescent="0.25">
      <c r="A406" s="1">
        <v>43607</v>
      </c>
      <c r="B406" t="s">
        <v>28</v>
      </c>
      <c r="C406" t="s">
        <v>76</v>
      </c>
      <c r="D406">
        <v>2400</v>
      </c>
      <c r="E406">
        <v>14</v>
      </c>
      <c r="F406" t="s">
        <v>99</v>
      </c>
      <c r="G406">
        <v>28.51</v>
      </c>
      <c r="H406">
        <v>28.629999000000002</v>
      </c>
      <c r="I406">
        <v>28.35</v>
      </c>
      <c r="J406">
        <v>28.49</v>
      </c>
      <c r="K406">
        <v>28.336881999999999</v>
      </c>
      <c r="L406">
        <v>29177600</v>
      </c>
      <c r="M406" t="s">
        <v>28</v>
      </c>
      <c r="N406" t="s">
        <v>156</v>
      </c>
      <c r="O406" t="s">
        <v>160</v>
      </c>
      <c r="P406">
        <v>15</v>
      </c>
      <c r="Q406">
        <v>0.04</v>
      </c>
      <c r="R406">
        <v>96</v>
      </c>
      <c r="S406">
        <v>68008.516799999998</v>
      </c>
      <c r="T406" t="s">
        <v>28</v>
      </c>
      <c r="U406" t="s">
        <v>166</v>
      </c>
      <c r="V406" t="s">
        <v>215</v>
      </c>
      <c r="W406" t="s">
        <v>223</v>
      </c>
      <c r="X406" t="s">
        <v>257</v>
      </c>
      <c r="Y406" s="1">
        <v>27941</v>
      </c>
      <c r="Z406">
        <v>70858</v>
      </c>
    </row>
    <row r="407" spans="1:26" x14ac:dyDescent="0.25">
      <c r="A407" s="1">
        <v>43607</v>
      </c>
      <c r="B407" t="s">
        <v>28</v>
      </c>
      <c r="C407" t="s">
        <v>75</v>
      </c>
      <c r="D407">
        <v>400</v>
      </c>
      <c r="E407">
        <v>6</v>
      </c>
      <c r="F407" t="s">
        <v>99</v>
      </c>
      <c r="G407">
        <v>28.51</v>
      </c>
      <c r="H407">
        <v>28.629999000000002</v>
      </c>
      <c r="I407">
        <v>28.35</v>
      </c>
      <c r="J407">
        <v>28.49</v>
      </c>
      <c r="K407">
        <v>28.336881999999999</v>
      </c>
      <c r="L407">
        <v>29177600</v>
      </c>
      <c r="M407" t="s">
        <v>28</v>
      </c>
      <c r="N407" t="s">
        <v>145</v>
      </c>
      <c r="O407" t="s">
        <v>160</v>
      </c>
      <c r="P407">
        <v>15</v>
      </c>
      <c r="Q407">
        <v>0.04</v>
      </c>
      <c r="R407">
        <v>16</v>
      </c>
      <c r="S407">
        <v>11334.7528</v>
      </c>
      <c r="T407" t="s">
        <v>28</v>
      </c>
      <c r="U407" t="s">
        <v>166</v>
      </c>
      <c r="V407" t="s">
        <v>215</v>
      </c>
      <c r="W407" t="s">
        <v>223</v>
      </c>
      <c r="X407" t="s">
        <v>257</v>
      </c>
      <c r="Y407" s="1">
        <v>27941</v>
      </c>
      <c r="Z407">
        <v>70858</v>
      </c>
    </row>
    <row r="408" spans="1:26" x14ac:dyDescent="0.25">
      <c r="A408" s="1">
        <v>43556</v>
      </c>
      <c r="B408" t="s">
        <v>28</v>
      </c>
      <c r="C408" t="s">
        <v>76</v>
      </c>
      <c r="D408">
        <v>1200</v>
      </c>
      <c r="E408">
        <v>12</v>
      </c>
      <c r="F408" t="s">
        <v>117</v>
      </c>
      <c r="G408">
        <v>27.9</v>
      </c>
      <c r="H408">
        <v>28.74</v>
      </c>
      <c r="I408">
        <v>27.85</v>
      </c>
      <c r="J408">
        <v>28.540001</v>
      </c>
      <c r="K408">
        <v>28.386614000000002</v>
      </c>
      <c r="L408">
        <v>91751100</v>
      </c>
      <c r="M408" t="s">
        <v>28</v>
      </c>
      <c r="N408" t="s">
        <v>151</v>
      </c>
      <c r="O408" t="s">
        <v>160</v>
      </c>
      <c r="P408">
        <v>15</v>
      </c>
      <c r="Q408">
        <v>0.04</v>
      </c>
      <c r="R408">
        <v>48</v>
      </c>
      <c r="S408">
        <v>34063.936800000003</v>
      </c>
      <c r="T408" t="s">
        <v>28</v>
      </c>
      <c r="U408" t="s">
        <v>166</v>
      </c>
      <c r="V408" t="s">
        <v>215</v>
      </c>
      <c r="W408" t="s">
        <v>223</v>
      </c>
      <c r="X408" t="s">
        <v>257</v>
      </c>
      <c r="Y408" s="1">
        <v>27941</v>
      </c>
      <c r="Z408">
        <v>70858</v>
      </c>
    </row>
    <row r="409" spans="1:26" x14ac:dyDescent="0.25">
      <c r="A409" s="1">
        <v>43601</v>
      </c>
      <c r="B409" t="s">
        <v>28</v>
      </c>
      <c r="C409" t="s">
        <v>75</v>
      </c>
      <c r="D409">
        <v>1000</v>
      </c>
      <c r="E409">
        <v>3</v>
      </c>
      <c r="F409" t="s">
        <v>138</v>
      </c>
      <c r="G409">
        <v>28.459999</v>
      </c>
      <c r="H409">
        <v>28.83</v>
      </c>
      <c r="I409">
        <v>28.43</v>
      </c>
      <c r="J409">
        <v>28.59</v>
      </c>
      <c r="K409">
        <v>28.436346</v>
      </c>
      <c r="L409">
        <v>42791500</v>
      </c>
      <c r="M409" t="s">
        <v>28</v>
      </c>
      <c r="N409" t="s">
        <v>143</v>
      </c>
      <c r="O409" t="s">
        <v>160</v>
      </c>
      <c r="P409">
        <v>15</v>
      </c>
      <c r="Q409">
        <v>0.04</v>
      </c>
      <c r="R409">
        <v>40</v>
      </c>
      <c r="S409">
        <v>28436.346000000001</v>
      </c>
      <c r="T409" t="s">
        <v>28</v>
      </c>
      <c r="U409" t="s">
        <v>166</v>
      </c>
      <c r="V409" t="s">
        <v>215</v>
      </c>
      <c r="W409" t="s">
        <v>223</v>
      </c>
      <c r="X409" t="s">
        <v>257</v>
      </c>
      <c r="Y409" s="1">
        <v>27941</v>
      </c>
      <c r="Z409">
        <v>70858</v>
      </c>
    </row>
    <row r="410" spans="1:26" x14ac:dyDescent="0.25">
      <c r="A410" s="1">
        <v>43601</v>
      </c>
      <c r="B410" t="s">
        <v>28</v>
      </c>
      <c r="C410" t="s">
        <v>75</v>
      </c>
      <c r="D410">
        <v>700</v>
      </c>
      <c r="E410">
        <v>6</v>
      </c>
      <c r="F410" t="s">
        <v>138</v>
      </c>
      <c r="G410">
        <v>28.459999</v>
      </c>
      <c r="H410">
        <v>28.83</v>
      </c>
      <c r="I410">
        <v>28.43</v>
      </c>
      <c r="J410">
        <v>28.59</v>
      </c>
      <c r="K410">
        <v>28.436346</v>
      </c>
      <c r="L410">
        <v>42791500</v>
      </c>
      <c r="M410" t="s">
        <v>28</v>
      </c>
      <c r="N410" t="s">
        <v>145</v>
      </c>
      <c r="O410" t="s">
        <v>160</v>
      </c>
      <c r="P410">
        <v>15</v>
      </c>
      <c r="Q410">
        <v>0.04</v>
      </c>
      <c r="R410">
        <v>28</v>
      </c>
      <c r="S410">
        <v>19905.442200000001</v>
      </c>
      <c r="T410" t="s">
        <v>28</v>
      </c>
      <c r="U410" t="s">
        <v>166</v>
      </c>
      <c r="V410" t="s">
        <v>215</v>
      </c>
      <c r="W410" t="s">
        <v>223</v>
      </c>
      <c r="X410" t="s">
        <v>257</v>
      </c>
      <c r="Y410" s="1">
        <v>27941</v>
      </c>
      <c r="Z410">
        <v>70858</v>
      </c>
    </row>
    <row r="411" spans="1:26" x14ac:dyDescent="0.25">
      <c r="A411" s="1">
        <v>43601</v>
      </c>
      <c r="B411" t="s">
        <v>28</v>
      </c>
      <c r="C411" t="s">
        <v>76</v>
      </c>
      <c r="D411">
        <v>2600</v>
      </c>
      <c r="E411">
        <v>17</v>
      </c>
      <c r="F411" t="s">
        <v>138</v>
      </c>
      <c r="G411">
        <v>28.459999</v>
      </c>
      <c r="H411">
        <v>28.83</v>
      </c>
      <c r="I411">
        <v>28.43</v>
      </c>
      <c r="J411">
        <v>28.59</v>
      </c>
      <c r="K411">
        <v>28.436346</v>
      </c>
      <c r="L411">
        <v>42791500</v>
      </c>
      <c r="M411" t="s">
        <v>28</v>
      </c>
      <c r="N411" t="s">
        <v>157</v>
      </c>
      <c r="O411" t="s">
        <v>160</v>
      </c>
      <c r="P411">
        <v>15</v>
      </c>
      <c r="Q411">
        <v>0.04</v>
      </c>
      <c r="R411">
        <v>104</v>
      </c>
      <c r="S411">
        <v>73934.499599999996</v>
      </c>
      <c r="T411" t="s">
        <v>28</v>
      </c>
      <c r="U411" t="s">
        <v>166</v>
      </c>
      <c r="V411" t="s">
        <v>215</v>
      </c>
      <c r="W411" t="s">
        <v>223</v>
      </c>
      <c r="X411" t="s">
        <v>257</v>
      </c>
      <c r="Y411" s="1">
        <v>27941</v>
      </c>
      <c r="Z411">
        <v>70858</v>
      </c>
    </row>
    <row r="412" spans="1:26" x14ac:dyDescent="0.25">
      <c r="A412" s="1">
        <v>43601</v>
      </c>
      <c r="B412" t="s">
        <v>28</v>
      </c>
      <c r="C412" t="s">
        <v>76</v>
      </c>
      <c r="D412">
        <v>1600</v>
      </c>
      <c r="E412">
        <v>13</v>
      </c>
      <c r="F412" t="s">
        <v>138</v>
      </c>
      <c r="G412">
        <v>28.459999</v>
      </c>
      <c r="H412">
        <v>28.83</v>
      </c>
      <c r="I412">
        <v>28.43</v>
      </c>
      <c r="J412">
        <v>28.59</v>
      </c>
      <c r="K412">
        <v>28.436346</v>
      </c>
      <c r="L412">
        <v>42791500</v>
      </c>
      <c r="M412" t="s">
        <v>28</v>
      </c>
      <c r="N412" t="s">
        <v>153</v>
      </c>
      <c r="O412" t="s">
        <v>160</v>
      </c>
      <c r="P412">
        <v>15</v>
      </c>
      <c r="Q412">
        <v>0.04</v>
      </c>
      <c r="R412">
        <v>64</v>
      </c>
      <c r="S412">
        <v>45498.153599999998</v>
      </c>
      <c r="T412" t="s">
        <v>28</v>
      </c>
      <c r="U412" t="s">
        <v>166</v>
      </c>
      <c r="V412" t="s">
        <v>215</v>
      </c>
      <c r="W412" t="s">
        <v>223</v>
      </c>
      <c r="X412" t="s">
        <v>257</v>
      </c>
      <c r="Y412" s="1">
        <v>27941</v>
      </c>
      <c r="Z412">
        <v>70858</v>
      </c>
    </row>
    <row r="413" spans="1:26" x14ac:dyDescent="0.25">
      <c r="A413" s="1">
        <v>43601</v>
      </c>
      <c r="B413" t="s">
        <v>28</v>
      </c>
      <c r="C413" t="s">
        <v>76</v>
      </c>
      <c r="D413">
        <v>1000</v>
      </c>
      <c r="E413">
        <v>14</v>
      </c>
      <c r="F413" t="s">
        <v>138</v>
      </c>
      <c r="G413">
        <v>28.459999</v>
      </c>
      <c r="H413">
        <v>28.83</v>
      </c>
      <c r="I413">
        <v>28.43</v>
      </c>
      <c r="J413">
        <v>28.59</v>
      </c>
      <c r="K413">
        <v>28.436346</v>
      </c>
      <c r="L413">
        <v>42791500</v>
      </c>
      <c r="M413" t="s">
        <v>28</v>
      </c>
      <c r="N413" t="s">
        <v>156</v>
      </c>
      <c r="O413" t="s">
        <v>160</v>
      </c>
      <c r="P413">
        <v>15</v>
      </c>
      <c r="Q413">
        <v>0.04</v>
      </c>
      <c r="R413">
        <v>40</v>
      </c>
      <c r="S413">
        <v>28436.346000000001</v>
      </c>
      <c r="T413" t="s">
        <v>28</v>
      </c>
      <c r="U413" t="s">
        <v>166</v>
      </c>
      <c r="V413" t="s">
        <v>215</v>
      </c>
      <c r="W413" t="s">
        <v>223</v>
      </c>
      <c r="X413" t="s">
        <v>257</v>
      </c>
      <c r="Y413" s="1">
        <v>27941</v>
      </c>
      <c r="Z413">
        <v>70858</v>
      </c>
    </row>
    <row r="414" spans="1:26" x14ac:dyDescent="0.25">
      <c r="A414" s="1">
        <v>43601</v>
      </c>
      <c r="B414" t="s">
        <v>28</v>
      </c>
      <c r="C414" t="s">
        <v>76</v>
      </c>
      <c r="D414">
        <v>1400</v>
      </c>
      <c r="E414">
        <v>19</v>
      </c>
      <c r="F414" t="s">
        <v>138</v>
      </c>
      <c r="G414">
        <v>28.459999</v>
      </c>
      <c r="H414">
        <v>28.83</v>
      </c>
      <c r="I414">
        <v>28.43</v>
      </c>
      <c r="J414">
        <v>28.59</v>
      </c>
      <c r="K414">
        <v>28.436346</v>
      </c>
      <c r="L414">
        <v>42791500</v>
      </c>
      <c r="M414" t="s">
        <v>28</v>
      </c>
      <c r="N414" t="s">
        <v>140</v>
      </c>
      <c r="O414" t="s">
        <v>160</v>
      </c>
      <c r="P414">
        <v>15</v>
      </c>
      <c r="Q414">
        <v>0.04</v>
      </c>
      <c r="R414">
        <v>56</v>
      </c>
      <c r="S414">
        <v>39810.884400000003</v>
      </c>
      <c r="T414" t="s">
        <v>28</v>
      </c>
      <c r="U414" t="s">
        <v>166</v>
      </c>
      <c r="V414" t="s">
        <v>215</v>
      </c>
      <c r="W414" t="s">
        <v>223</v>
      </c>
      <c r="X414" t="s">
        <v>257</v>
      </c>
      <c r="Y414" s="1">
        <v>27941</v>
      </c>
      <c r="Z414">
        <v>70858</v>
      </c>
    </row>
    <row r="415" spans="1:26" x14ac:dyDescent="0.25">
      <c r="A415" s="1">
        <v>43599</v>
      </c>
      <c r="B415" t="s">
        <v>28</v>
      </c>
      <c r="C415" t="s">
        <v>75</v>
      </c>
      <c r="D415">
        <v>1200</v>
      </c>
      <c r="E415">
        <v>3</v>
      </c>
      <c r="F415" t="s">
        <v>102</v>
      </c>
      <c r="G415">
        <v>28.360001</v>
      </c>
      <c r="H415">
        <v>28.99</v>
      </c>
      <c r="I415">
        <v>28.209999</v>
      </c>
      <c r="J415">
        <v>28.620000999999998</v>
      </c>
      <c r="K415">
        <v>28.466184999999999</v>
      </c>
      <c r="L415">
        <v>52216100</v>
      </c>
      <c r="M415" t="s">
        <v>28</v>
      </c>
      <c r="N415" t="s">
        <v>143</v>
      </c>
      <c r="O415" t="s">
        <v>160</v>
      </c>
      <c r="P415">
        <v>15</v>
      </c>
      <c r="Q415">
        <v>0.04</v>
      </c>
      <c r="R415">
        <v>48</v>
      </c>
      <c r="S415">
        <v>34159.421999999999</v>
      </c>
      <c r="T415" t="s">
        <v>28</v>
      </c>
      <c r="U415" t="s">
        <v>166</v>
      </c>
      <c r="V415" t="s">
        <v>215</v>
      </c>
      <c r="W415" t="s">
        <v>223</v>
      </c>
      <c r="X415" t="s">
        <v>257</v>
      </c>
      <c r="Y415" s="1">
        <v>27941</v>
      </c>
      <c r="Z415">
        <v>70858</v>
      </c>
    </row>
    <row r="416" spans="1:26" x14ac:dyDescent="0.25">
      <c r="A416" s="1">
        <v>43606</v>
      </c>
      <c r="B416" t="s">
        <v>28</v>
      </c>
      <c r="C416" t="s">
        <v>75</v>
      </c>
      <c r="D416">
        <v>1700</v>
      </c>
      <c r="E416">
        <v>13</v>
      </c>
      <c r="F416" t="s">
        <v>105</v>
      </c>
      <c r="G416">
        <v>28.57</v>
      </c>
      <c r="H416">
        <v>28.75</v>
      </c>
      <c r="I416">
        <v>28.450001</v>
      </c>
      <c r="J416">
        <v>28.690000999999999</v>
      </c>
      <c r="K416">
        <v>28.535809</v>
      </c>
      <c r="L416">
        <v>39258700</v>
      </c>
      <c r="M416" t="s">
        <v>28</v>
      </c>
      <c r="N416" t="s">
        <v>153</v>
      </c>
      <c r="O416" t="s">
        <v>160</v>
      </c>
      <c r="P416">
        <v>15</v>
      </c>
      <c r="Q416">
        <v>0.04</v>
      </c>
      <c r="R416">
        <v>68</v>
      </c>
      <c r="S416">
        <v>48510.8753</v>
      </c>
      <c r="T416" t="s">
        <v>28</v>
      </c>
      <c r="U416" t="s">
        <v>166</v>
      </c>
      <c r="V416" t="s">
        <v>215</v>
      </c>
      <c r="W416" t="s">
        <v>223</v>
      </c>
      <c r="X416" t="s">
        <v>257</v>
      </c>
      <c r="Y416" s="1">
        <v>27941</v>
      </c>
      <c r="Z416">
        <v>70858</v>
      </c>
    </row>
    <row r="417" spans="1:26" x14ac:dyDescent="0.25">
      <c r="A417" s="1">
        <v>43606</v>
      </c>
      <c r="B417" t="s">
        <v>28</v>
      </c>
      <c r="C417" t="s">
        <v>75</v>
      </c>
      <c r="D417">
        <v>500</v>
      </c>
      <c r="E417">
        <v>14</v>
      </c>
      <c r="F417" t="s">
        <v>105</v>
      </c>
      <c r="G417">
        <v>28.57</v>
      </c>
      <c r="H417">
        <v>28.75</v>
      </c>
      <c r="I417">
        <v>28.450001</v>
      </c>
      <c r="J417">
        <v>28.690000999999999</v>
      </c>
      <c r="K417">
        <v>28.535809</v>
      </c>
      <c r="L417">
        <v>39258700</v>
      </c>
      <c r="M417" t="s">
        <v>28</v>
      </c>
      <c r="N417" t="s">
        <v>156</v>
      </c>
      <c r="O417" t="s">
        <v>160</v>
      </c>
      <c r="P417">
        <v>15</v>
      </c>
      <c r="Q417">
        <v>0.04</v>
      </c>
      <c r="R417">
        <v>20</v>
      </c>
      <c r="S417">
        <v>14267.904500000001</v>
      </c>
      <c r="T417" t="s">
        <v>28</v>
      </c>
      <c r="U417" t="s">
        <v>166</v>
      </c>
      <c r="V417" t="s">
        <v>215</v>
      </c>
      <c r="W417" t="s">
        <v>223</v>
      </c>
      <c r="X417" t="s">
        <v>257</v>
      </c>
      <c r="Y417" s="1">
        <v>27941</v>
      </c>
      <c r="Z417">
        <v>70858</v>
      </c>
    </row>
    <row r="418" spans="1:26" x14ac:dyDescent="0.25">
      <c r="A418" s="1">
        <v>43606</v>
      </c>
      <c r="B418" t="s">
        <v>28</v>
      </c>
      <c r="C418" t="s">
        <v>76</v>
      </c>
      <c r="D418">
        <v>300</v>
      </c>
      <c r="E418">
        <v>5</v>
      </c>
      <c r="F418" t="s">
        <v>105</v>
      </c>
      <c r="G418">
        <v>28.57</v>
      </c>
      <c r="H418">
        <v>28.75</v>
      </c>
      <c r="I418">
        <v>28.450001</v>
      </c>
      <c r="J418">
        <v>28.690000999999999</v>
      </c>
      <c r="K418">
        <v>28.535809</v>
      </c>
      <c r="L418">
        <v>39258700</v>
      </c>
      <c r="M418" t="s">
        <v>28</v>
      </c>
      <c r="N418" t="s">
        <v>152</v>
      </c>
      <c r="O418" t="s">
        <v>160</v>
      </c>
      <c r="P418">
        <v>15</v>
      </c>
      <c r="Q418">
        <v>0.04</v>
      </c>
      <c r="R418">
        <v>12</v>
      </c>
      <c r="S418">
        <v>8560.7427000000007</v>
      </c>
      <c r="T418" t="s">
        <v>28</v>
      </c>
      <c r="U418" t="s">
        <v>166</v>
      </c>
      <c r="V418" t="s">
        <v>215</v>
      </c>
      <c r="W418" t="s">
        <v>223</v>
      </c>
      <c r="X418" t="s">
        <v>257</v>
      </c>
      <c r="Y418" s="1">
        <v>27941</v>
      </c>
      <c r="Z418">
        <v>70858</v>
      </c>
    </row>
    <row r="419" spans="1:26" x14ac:dyDescent="0.25">
      <c r="A419" s="1">
        <v>43558</v>
      </c>
      <c r="B419" t="s">
        <v>28</v>
      </c>
      <c r="C419" t="s">
        <v>76</v>
      </c>
      <c r="D419">
        <v>500</v>
      </c>
      <c r="E419">
        <v>12</v>
      </c>
      <c r="F419" t="s">
        <v>110</v>
      </c>
      <c r="G419">
        <v>29.07</v>
      </c>
      <c r="H419">
        <v>29.24</v>
      </c>
      <c r="I419">
        <v>28.700001</v>
      </c>
      <c r="J419">
        <v>28.84</v>
      </c>
      <c r="K419">
        <v>28.685001</v>
      </c>
      <c r="L419">
        <v>63110600</v>
      </c>
      <c r="M419" t="s">
        <v>28</v>
      </c>
      <c r="N419" t="s">
        <v>151</v>
      </c>
      <c r="O419" t="s">
        <v>160</v>
      </c>
      <c r="P419">
        <v>15</v>
      </c>
      <c r="Q419">
        <v>0.04</v>
      </c>
      <c r="R419">
        <v>20</v>
      </c>
      <c r="S419">
        <v>14342.5005</v>
      </c>
      <c r="T419" t="s">
        <v>28</v>
      </c>
      <c r="U419" t="s">
        <v>166</v>
      </c>
      <c r="V419" t="s">
        <v>215</v>
      </c>
      <c r="W419" t="s">
        <v>223</v>
      </c>
      <c r="X419" t="s">
        <v>257</v>
      </c>
      <c r="Y419" s="1">
        <v>27941</v>
      </c>
      <c r="Z419">
        <v>70858</v>
      </c>
    </row>
    <row r="420" spans="1:26" x14ac:dyDescent="0.25">
      <c r="A420" s="1">
        <v>43557</v>
      </c>
      <c r="B420" t="s">
        <v>28</v>
      </c>
      <c r="C420" t="s">
        <v>76</v>
      </c>
      <c r="D420">
        <v>300</v>
      </c>
      <c r="E420">
        <v>8</v>
      </c>
      <c r="F420" t="s">
        <v>116</v>
      </c>
      <c r="G420">
        <v>28.469999000000001</v>
      </c>
      <c r="H420">
        <v>28.870000999999998</v>
      </c>
      <c r="I420">
        <v>28.35</v>
      </c>
      <c r="J420">
        <v>28.870000999999998</v>
      </c>
      <c r="K420">
        <v>28.714842000000001</v>
      </c>
      <c r="L420">
        <v>66694000</v>
      </c>
      <c r="M420" t="s">
        <v>28</v>
      </c>
      <c r="N420" t="s">
        <v>144</v>
      </c>
      <c r="O420" t="s">
        <v>160</v>
      </c>
      <c r="P420">
        <v>15</v>
      </c>
      <c r="Q420">
        <v>0.04</v>
      </c>
      <c r="R420">
        <v>12</v>
      </c>
      <c r="S420">
        <v>8614.4526000000005</v>
      </c>
      <c r="T420" t="s">
        <v>28</v>
      </c>
      <c r="U420" t="s">
        <v>166</v>
      </c>
      <c r="V420" t="s">
        <v>215</v>
      </c>
      <c r="W420" t="s">
        <v>223</v>
      </c>
      <c r="X420" t="s">
        <v>257</v>
      </c>
      <c r="Y420" s="1">
        <v>27941</v>
      </c>
      <c r="Z420">
        <v>70858</v>
      </c>
    </row>
    <row r="421" spans="1:26" x14ac:dyDescent="0.25">
      <c r="A421" s="1">
        <v>43557</v>
      </c>
      <c r="B421" t="s">
        <v>28</v>
      </c>
      <c r="C421" t="s">
        <v>75</v>
      </c>
      <c r="D421">
        <v>800</v>
      </c>
      <c r="E421">
        <v>11</v>
      </c>
      <c r="F421" t="s">
        <v>116</v>
      </c>
      <c r="G421">
        <v>28.469999000000001</v>
      </c>
      <c r="H421">
        <v>28.870000999999998</v>
      </c>
      <c r="I421">
        <v>28.35</v>
      </c>
      <c r="J421">
        <v>28.870000999999998</v>
      </c>
      <c r="K421">
        <v>28.714842000000001</v>
      </c>
      <c r="L421">
        <v>66694000</v>
      </c>
      <c r="M421" t="s">
        <v>28</v>
      </c>
      <c r="N421" t="s">
        <v>141</v>
      </c>
      <c r="O421" t="s">
        <v>160</v>
      </c>
      <c r="P421">
        <v>15</v>
      </c>
      <c r="Q421">
        <v>0.04</v>
      </c>
      <c r="R421">
        <v>32</v>
      </c>
      <c r="S421">
        <v>22971.873599999999</v>
      </c>
      <c r="T421" t="s">
        <v>28</v>
      </c>
      <c r="U421" t="s">
        <v>166</v>
      </c>
      <c r="V421" t="s">
        <v>215</v>
      </c>
      <c r="W421" t="s">
        <v>223</v>
      </c>
      <c r="X421" t="s">
        <v>257</v>
      </c>
      <c r="Y421" s="1">
        <v>27941</v>
      </c>
      <c r="Z421">
        <v>70858</v>
      </c>
    </row>
    <row r="422" spans="1:26" x14ac:dyDescent="0.25">
      <c r="A422" s="1">
        <v>43564</v>
      </c>
      <c r="B422" t="s">
        <v>28</v>
      </c>
      <c r="C422" t="s">
        <v>75</v>
      </c>
      <c r="D422">
        <v>1800</v>
      </c>
      <c r="E422">
        <v>11</v>
      </c>
      <c r="F422" t="s">
        <v>133</v>
      </c>
      <c r="G422">
        <v>29</v>
      </c>
      <c r="H422">
        <v>29.07</v>
      </c>
      <c r="I422">
        <v>28.74</v>
      </c>
      <c r="J422">
        <v>28.889999</v>
      </c>
      <c r="K422">
        <v>28.734732000000001</v>
      </c>
      <c r="L422">
        <v>40535300</v>
      </c>
      <c r="M422" t="s">
        <v>28</v>
      </c>
      <c r="N422" t="s">
        <v>141</v>
      </c>
      <c r="O422" t="s">
        <v>160</v>
      </c>
      <c r="P422">
        <v>15</v>
      </c>
      <c r="Q422">
        <v>0.04</v>
      </c>
      <c r="R422">
        <v>72</v>
      </c>
      <c r="S422">
        <v>51722.517599999999</v>
      </c>
      <c r="T422" t="s">
        <v>28</v>
      </c>
      <c r="U422" t="s">
        <v>166</v>
      </c>
      <c r="V422" t="s">
        <v>215</v>
      </c>
      <c r="W422" t="s">
        <v>223</v>
      </c>
      <c r="X422" t="s">
        <v>257</v>
      </c>
      <c r="Y422" s="1">
        <v>27941</v>
      </c>
      <c r="Z422">
        <v>70858</v>
      </c>
    </row>
    <row r="423" spans="1:26" x14ac:dyDescent="0.25">
      <c r="A423" s="1">
        <v>43565</v>
      </c>
      <c r="B423" t="s">
        <v>28</v>
      </c>
      <c r="C423" t="s">
        <v>75</v>
      </c>
      <c r="D423">
        <v>1100</v>
      </c>
      <c r="E423">
        <v>4</v>
      </c>
      <c r="F423" t="s">
        <v>113</v>
      </c>
      <c r="G423">
        <v>28.9</v>
      </c>
      <c r="H423">
        <v>29.15</v>
      </c>
      <c r="I423">
        <v>28.75</v>
      </c>
      <c r="J423">
        <v>29.07</v>
      </c>
      <c r="K423">
        <v>28.913765000000001</v>
      </c>
      <c r="L423">
        <v>42669700</v>
      </c>
      <c r="M423" t="s">
        <v>28</v>
      </c>
      <c r="N423" t="s">
        <v>154</v>
      </c>
      <c r="O423" t="s">
        <v>160</v>
      </c>
      <c r="P423">
        <v>15</v>
      </c>
      <c r="Q423">
        <v>0.04</v>
      </c>
      <c r="R423">
        <v>44</v>
      </c>
      <c r="S423">
        <v>31805.141500000002</v>
      </c>
      <c r="T423" t="s">
        <v>28</v>
      </c>
      <c r="U423" t="s">
        <v>166</v>
      </c>
      <c r="V423" t="s">
        <v>215</v>
      </c>
      <c r="W423" t="s">
        <v>223</v>
      </c>
      <c r="X423" t="s">
        <v>257</v>
      </c>
      <c r="Y423" s="1">
        <v>27941</v>
      </c>
      <c r="Z423">
        <v>70858</v>
      </c>
    </row>
    <row r="424" spans="1:26" x14ac:dyDescent="0.25">
      <c r="A424" s="1">
        <v>43559</v>
      </c>
      <c r="B424" t="s">
        <v>28</v>
      </c>
      <c r="C424" t="s">
        <v>76</v>
      </c>
      <c r="D424">
        <v>100</v>
      </c>
      <c r="E424">
        <v>2</v>
      </c>
      <c r="F424" t="s">
        <v>109</v>
      </c>
      <c r="G424">
        <v>28.85</v>
      </c>
      <c r="H424">
        <v>29.309999000000001</v>
      </c>
      <c r="I424">
        <v>28.84</v>
      </c>
      <c r="J424">
        <v>29.15</v>
      </c>
      <c r="K424">
        <v>28.993335999999999</v>
      </c>
      <c r="L424">
        <v>53712100</v>
      </c>
      <c r="M424" t="s">
        <v>28</v>
      </c>
      <c r="N424" t="s">
        <v>150</v>
      </c>
      <c r="O424" t="s">
        <v>160</v>
      </c>
      <c r="P424">
        <v>15</v>
      </c>
      <c r="Q424">
        <v>0.04</v>
      </c>
      <c r="R424">
        <v>4</v>
      </c>
      <c r="S424">
        <v>2899.3335999999999</v>
      </c>
      <c r="T424" t="s">
        <v>28</v>
      </c>
      <c r="U424" t="s">
        <v>166</v>
      </c>
      <c r="V424" t="s">
        <v>215</v>
      </c>
      <c r="W424" t="s">
        <v>223</v>
      </c>
      <c r="X424" t="s">
        <v>257</v>
      </c>
      <c r="Y424" s="1">
        <v>27941</v>
      </c>
      <c r="Z424">
        <v>70858</v>
      </c>
    </row>
    <row r="425" spans="1:26" x14ac:dyDescent="0.25">
      <c r="A425" s="1">
        <v>43644</v>
      </c>
      <c r="B425" t="s">
        <v>28</v>
      </c>
      <c r="C425" t="s">
        <v>75</v>
      </c>
      <c r="D425">
        <v>800</v>
      </c>
      <c r="E425">
        <v>18</v>
      </c>
      <c r="F425" t="s">
        <v>129</v>
      </c>
      <c r="G425">
        <v>29.01</v>
      </c>
      <c r="H425">
        <v>29.27</v>
      </c>
      <c r="I425">
        <v>28.73</v>
      </c>
      <c r="J425">
        <v>29</v>
      </c>
      <c r="K425">
        <v>29</v>
      </c>
      <c r="L425">
        <v>101856900</v>
      </c>
      <c r="M425" t="s">
        <v>28</v>
      </c>
      <c r="N425" t="s">
        <v>158</v>
      </c>
      <c r="O425" t="s">
        <v>160</v>
      </c>
      <c r="P425">
        <v>15</v>
      </c>
      <c r="Q425">
        <v>0.04</v>
      </c>
      <c r="R425">
        <v>32</v>
      </c>
      <c r="S425">
        <v>23200</v>
      </c>
      <c r="T425" t="s">
        <v>28</v>
      </c>
      <c r="U425" t="s">
        <v>166</v>
      </c>
      <c r="V425" t="s">
        <v>215</v>
      </c>
      <c r="W425" t="s">
        <v>223</v>
      </c>
      <c r="X425" t="s">
        <v>257</v>
      </c>
      <c r="Y425" s="1">
        <v>27941</v>
      </c>
      <c r="Z425">
        <v>70858</v>
      </c>
    </row>
    <row r="426" spans="1:26" x14ac:dyDescent="0.25">
      <c r="A426" s="1">
        <v>43644</v>
      </c>
      <c r="B426" t="s">
        <v>28</v>
      </c>
      <c r="C426" t="s">
        <v>76</v>
      </c>
      <c r="D426">
        <v>900</v>
      </c>
      <c r="E426">
        <v>11</v>
      </c>
      <c r="F426" t="s">
        <v>129</v>
      </c>
      <c r="G426">
        <v>29.01</v>
      </c>
      <c r="H426">
        <v>29.27</v>
      </c>
      <c r="I426">
        <v>28.73</v>
      </c>
      <c r="J426">
        <v>29</v>
      </c>
      <c r="K426">
        <v>29</v>
      </c>
      <c r="L426">
        <v>101856900</v>
      </c>
      <c r="M426" t="s">
        <v>28</v>
      </c>
      <c r="N426" t="s">
        <v>141</v>
      </c>
      <c r="O426" t="s">
        <v>160</v>
      </c>
      <c r="P426">
        <v>15</v>
      </c>
      <c r="Q426">
        <v>0.04</v>
      </c>
      <c r="R426">
        <v>36</v>
      </c>
      <c r="S426">
        <v>26100</v>
      </c>
      <c r="T426" t="s">
        <v>28</v>
      </c>
      <c r="U426" t="s">
        <v>166</v>
      </c>
      <c r="V426" t="s">
        <v>215</v>
      </c>
      <c r="W426" t="s">
        <v>223</v>
      </c>
      <c r="X426" t="s">
        <v>257</v>
      </c>
      <c r="Y426" s="1">
        <v>27941</v>
      </c>
      <c r="Z426">
        <v>70858</v>
      </c>
    </row>
    <row r="427" spans="1:26" x14ac:dyDescent="0.25">
      <c r="A427" s="1">
        <v>43595</v>
      </c>
      <c r="B427" t="s">
        <v>28</v>
      </c>
      <c r="C427" t="s">
        <v>76</v>
      </c>
      <c r="D427">
        <v>100</v>
      </c>
      <c r="E427">
        <v>3</v>
      </c>
      <c r="F427" t="s">
        <v>103</v>
      </c>
      <c r="G427">
        <v>29.459999</v>
      </c>
      <c r="H427">
        <v>29.709999</v>
      </c>
      <c r="I427">
        <v>29.190000999999999</v>
      </c>
      <c r="J427">
        <v>29.58</v>
      </c>
      <c r="K427">
        <v>29.421023999999999</v>
      </c>
      <c r="L427">
        <v>59649900</v>
      </c>
      <c r="M427" t="s">
        <v>28</v>
      </c>
      <c r="N427" t="s">
        <v>143</v>
      </c>
      <c r="O427" t="s">
        <v>160</v>
      </c>
      <c r="P427">
        <v>15</v>
      </c>
      <c r="Q427">
        <v>0.04</v>
      </c>
      <c r="R427">
        <v>4</v>
      </c>
      <c r="S427">
        <v>2942.1024000000002</v>
      </c>
      <c r="T427" t="s">
        <v>28</v>
      </c>
      <c r="U427" t="s">
        <v>166</v>
      </c>
      <c r="V427" t="s">
        <v>215</v>
      </c>
      <c r="W427" t="s">
        <v>223</v>
      </c>
      <c r="X427" t="s">
        <v>257</v>
      </c>
      <c r="Y427" s="1">
        <v>27941</v>
      </c>
      <c r="Z427">
        <v>70858</v>
      </c>
    </row>
    <row r="428" spans="1:26" x14ac:dyDescent="0.25">
      <c r="A428" s="1">
        <v>43595</v>
      </c>
      <c r="B428" t="s">
        <v>28</v>
      </c>
      <c r="C428" t="s">
        <v>76</v>
      </c>
      <c r="D428">
        <v>400</v>
      </c>
      <c r="E428">
        <v>7</v>
      </c>
      <c r="F428" t="s">
        <v>103</v>
      </c>
      <c r="G428">
        <v>29.459999</v>
      </c>
      <c r="H428">
        <v>29.709999</v>
      </c>
      <c r="I428">
        <v>29.190000999999999</v>
      </c>
      <c r="J428">
        <v>29.58</v>
      </c>
      <c r="K428">
        <v>29.421023999999999</v>
      </c>
      <c r="L428">
        <v>59649900</v>
      </c>
      <c r="M428" t="s">
        <v>28</v>
      </c>
      <c r="N428" t="s">
        <v>147</v>
      </c>
      <c r="O428" t="s">
        <v>160</v>
      </c>
      <c r="P428">
        <v>15</v>
      </c>
      <c r="Q428">
        <v>0.04</v>
      </c>
      <c r="R428">
        <v>16</v>
      </c>
      <c r="S428">
        <v>11768.409600000001</v>
      </c>
      <c r="T428" t="s">
        <v>28</v>
      </c>
      <c r="U428" t="s">
        <v>166</v>
      </c>
      <c r="V428" t="s">
        <v>215</v>
      </c>
      <c r="W428" t="s">
        <v>223</v>
      </c>
      <c r="X428" t="s">
        <v>257</v>
      </c>
      <c r="Y428" s="1">
        <v>27941</v>
      </c>
      <c r="Z428">
        <v>70858</v>
      </c>
    </row>
    <row r="429" spans="1:26" x14ac:dyDescent="0.25">
      <c r="A429" s="1">
        <v>43595</v>
      </c>
      <c r="B429" t="s">
        <v>28</v>
      </c>
      <c r="C429" t="s">
        <v>75</v>
      </c>
      <c r="D429">
        <v>900</v>
      </c>
      <c r="E429">
        <v>8</v>
      </c>
      <c r="F429" t="s">
        <v>103</v>
      </c>
      <c r="G429">
        <v>29.459999</v>
      </c>
      <c r="H429">
        <v>29.709999</v>
      </c>
      <c r="I429">
        <v>29.190000999999999</v>
      </c>
      <c r="J429">
        <v>29.58</v>
      </c>
      <c r="K429">
        <v>29.421023999999999</v>
      </c>
      <c r="L429">
        <v>59649900</v>
      </c>
      <c r="M429" t="s">
        <v>28</v>
      </c>
      <c r="N429" t="s">
        <v>144</v>
      </c>
      <c r="O429" t="s">
        <v>160</v>
      </c>
      <c r="P429">
        <v>15</v>
      </c>
      <c r="Q429">
        <v>0.04</v>
      </c>
      <c r="R429">
        <v>36</v>
      </c>
      <c r="S429">
        <v>26478.921600000001</v>
      </c>
      <c r="T429" t="s">
        <v>28</v>
      </c>
      <c r="U429" t="s">
        <v>166</v>
      </c>
      <c r="V429" t="s">
        <v>215</v>
      </c>
      <c r="W429" t="s">
        <v>223</v>
      </c>
      <c r="X429" t="s">
        <v>257</v>
      </c>
      <c r="Y429" s="1">
        <v>27941</v>
      </c>
      <c r="Z429">
        <v>70858</v>
      </c>
    </row>
    <row r="430" spans="1:26" x14ac:dyDescent="0.25">
      <c r="A430" s="1">
        <v>43595</v>
      </c>
      <c r="B430" t="s">
        <v>28</v>
      </c>
      <c r="C430" t="s">
        <v>75</v>
      </c>
      <c r="D430">
        <v>1300</v>
      </c>
      <c r="E430">
        <v>10</v>
      </c>
      <c r="F430" t="s">
        <v>103</v>
      </c>
      <c r="G430">
        <v>29.459999</v>
      </c>
      <c r="H430">
        <v>29.709999</v>
      </c>
      <c r="I430">
        <v>29.190000999999999</v>
      </c>
      <c r="J430">
        <v>29.58</v>
      </c>
      <c r="K430">
        <v>29.421023999999999</v>
      </c>
      <c r="L430">
        <v>59649900</v>
      </c>
      <c r="M430" t="s">
        <v>28</v>
      </c>
      <c r="N430" t="s">
        <v>142</v>
      </c>
      <c r="O430" t="s">
        <v>160</v>
      </c>
      <c r="P430">
        <v>15</v>
      </c>
      <c r="Q430">
        <v>0.04</v>
      </c>
      <c r="R430">
        <v>52</v>
      </c>
      <c r="S430">
        <v>38247.331200000001</v>
      </c>
      <c r="T430" t="s">
        <v>28</v>
      </c>
      <c r="U430" t="s">
        <v>166</v>
      </c>
      <c r="V430" t="s">
        <v>215</v>
      </c>
      <c r="W430" t="s">
        <v>223</v>
      </c>
      <c r="X430" t="s">
        <v>257</v>
      </c>
      <c r="Y430" s="1">
        <v>27941</v>
      </c>
      <c r="Z430">
        <v>70858</v>
      </c>
    </row>
    <row r="431" spans="1:26" x14ac:dyDescent="0.25">
      <c r="A431" s="1">
        <v>43595</v>
      </c>
      <c r="B431" t="s">
        <v>28</v>
      </c>
      <c r="C431" t="s">
        <v>75</v>
      </c>
      <c r="D431">
        <v>3800</v>
      </c>
      <c r="E431">
        <v>12</v>
      </c>
      <c r="F431" t="s">
        <v>103</v>
      </c>
      <c r="G431">
        <v>29.459999</v>
      </c>
      <c r="H431">
        <v>29.709999</v>
      </c>
      <c r="I431">
        <v>29.190000999999999</v>
      </c>
      <c r="J431">
        <v>29.58</v>
      </c>
      <c r="K431">
        <v>29.421023999999999</v>
      </c>
      <c r="L431">
        <v>59649900</v>
      </c>
      <c r="M431" t="s">
        <v>28</v>
      </c>
      <c r="N431" t="s">
        <v>151</v>
      </c>
      <c r="O431" t="s">
        <v>160</v>
      </c>
      <c r="P431">
        <v>15</v>
      </c>
      <c r="Q431">
        <v>0.04</v>
      </c>
      <c r="R431">
        <v>152</v>
      </c>
      <c r="S431">
        <v>111799.8912</v>
      </c>
      <c r="T431" t="s">
        <v>28</v>
      </c>
      <c r="U431" t="s">
        <v>166</v>
      </c>
      <c r="V431" t="s">
        <v>215</v>
      </c>
      <c r="W431" t="s">
        <v>223</v>
      </c>
      <c r="X431" t="s">
        <v>257</v>
      </c>
      <c r="Y431" s="1">
        <v>27941</v>
      </c>
      <c r="Z431">
        <v>70858</v>
      </c>
    </row>
    <row r="432" spans="1:26" x14ac:dyDescent="0.25">
      <c r="A432" s="1">
        <v>43594</v>
      </c>
      <c r="B432" t="s">
        <v>28</v>
      </c>
      <c r="C432" t="s">
        <v>75</v>
      </c>
      <c r="D432">
        <v>2700</v>
      </c>
      <c r="E432">
        <v>20</v>
      </c>
      <c r="F432" t="s">
        <v>107</v>
      </c>
      <c r="G432">
        <v>29.42</v>
      </c>
      <c r="H432">
        <v>29.780000999999999</v>
      </c>
      <c r="I432">
        <v>29.280000999999999</v>
      </c>
      <c r="J432">
        <v>29.709999</v>
      </c>
      <c r="K432">
        <v>29.550325000000001</v>
      </c>
      <c r="L432">
        <v>44173500</v>
      </c>
      <c r="M432" t="s">
        <v>28</v>
      </c>
      <c r="N432" t="s">
        <v>155</v>
      </c>
      <c r="O432" t="s">
        <v>160</v>
      </c>
      <c r="P432">
        <v>15</v>
      </c>
      <c r="Q432">
        <v>0.04</v>
      </c>
      <c r="R432">
        <v>108</v>
      </c>
      <c r="S432">
        <v>79785.877500000002</v>
      </c>
      <c r="T432" t="s">
        <v>28</v>
      </c>
      <c r="U432" t="s">
        <v>166</v>
      </c>
      <c r="V432" t="s">
        <v>215</v>
      </c>
      <c r="W432" t="s">
        <v>223</v>
      </c>
      <c r="X432" t="s">
        <v>257</v>
      </c>
      <c r="Y432" s="1">
        <v>27941</v>
      </c>
      <c r="Z432">
        <v>70858</v>
      </c>
    </row>
    <row r="433" spans="1:26" x14ac:dyDescent="0.25">
      <c r="A433" s="1">
        <v>43594</v>
      </c>
      <c r="B433" t="s">
        <v>28</v>
      </c>
      <c r="C433" t="s">
        <v>75</v>
      </c>
      <c r="D433">
        <v>2700</v>
      </c>
      <c r="E433">
        <v>17</v>
      </c>
      <c r="F433" t="s">
        <v>107</v>
      </c>
      <c r="G433">
        <v>29.42</v>
      </c>
      <c r="H433">
        <v>29.780000999999999</v>
      </c>
      <c r="I433">
        <v>29.280000999999999</v>
      </c>
      <c r="J433">
        <v>29.709999</v>
      </c>
      <c r="K433">
        <v>29.550325000000001</v>
      </c>
      <c r="L433">
        <v>44173500</v>
      </c>
      <c r="M433" t="s">
        <v>28</v>
      </c>
      <c r="N433" t="s">
        <v>157</v>
      </c>
      <c r="O433" t="s">
        <v>160</v>
      </c>
      <c r="P433">
        <v>15</v>
      </c>
      <c r="Q433">
        <v>0.04</v>
      </c>
      <c r="R433">
        <v>108</v>
      </c>
      <c r="S433">
        <v>79785.877500000002</v>
      </c>
      <c r="T433" t="s">
        <v>28</v>
      </c>
      <c r="U433" t="s">
        <v>166</v>
      </c>
      <c r="V433" t="s">
        <v>215</v>
      </c>
      <c r="W433" t="s">
        <v>223</v>
      </c>
      <c r="X433" t="s">
        <v>257</v>
      </c>
      <c r="Y433" s="1">
        <v>27941</v>
      </c>
      <c r="Z433">
        <v>70858</v>
      </c>
    </row>
    <row r="434" spans="1:26" x14ac:dyDescent="0.25">
      <c r="A434" s="1">
        <v>43594</v>
      </c>
      <c r="B434" t="s">
        <v>28</v>
      </c>
      <c r="C434" t="s">
        <v>75</v>
      </c>
      <c r="D434">
        <v>400</v>
      </c>
      <c r="E434">
        <v>5</v>
      </c>
      <c r="F434" t="s">
        <v>107</v>
      </c>
      <c r="G434">
        <v>29.42</v>
      </c>
      <c r="H434">
        <v>29.780000999999999</v>
      </c>
      <c r="I434">
        <v>29.280000999999999</v>
      </c>
      <c r="J434">
        <v>29.709999</v>
      </c>
      <c r="K434">
        <v>29.550325000000001</v>
      </c>
      <c r="L434">
        <v>44173500</v>
      </c>
      <c r="M434" t="s">
        <v>28</v>
      </c>
      <c r="N434" t="s">
        <v>152</v>
      </c>
      <c r="O434" t="s">
        <v>160</v>
      </c>
      <c r="P434">
        <v>15</v>
      </c>
      <c r="Q434">
        <v>0.04</v>
      </c>
      <c r="R434">
        <v>16</v>
      </c>
      <c r="S434">
        <v>11820.13</v>
      </c>
      <c r="T434" t="s">
        <v>28</v>
      </c>
      <c r="U434" t="s">
        <v>166</v>
      </c>
      <c r="V434" t="s">
        <v>215</v>
      </c>
      <c r="W434" t="s">
        <v>223</v>
      </c>
      <c r="X434" t="s">
        <v>257</v>
      </c>
      <c r="Y434" s="1">
        <v>27941</v>
      </c>
      <c r="Z434">
        <v>70858</v>
      </c>
    </row>
    <row r="435" spans="1:26" x14ac:dyDescent="0.25">
      <c r="A435" s="1">
        <v>43593</v>
      </c>
      <c r="B435" t="s">
        <v>28</v>
      </c>
      <c r="C435" t="s">
        <v>76</v>
      </c>
      <c r="D435">
        <v>400</v>
      </c>
      <c r="E435">
        <v>6</v>
      </c>
      <c r="F435" t="s">
        <v>108</v>
      </c>
      <c r="G435">
        <v>29.73</v>
      </c>
      <c r="H435">
        <v>30.110001</v>
      </c>
      <c r="I435">
        <v>29.67</v>
      </c>
      <c r="J435">
        <v>29.799999</v>
      </c>
      <c r="K435">
        <v>29.639841000000001</v>
      </c>
      <c r="L435">
        <v>39903400</v>
      </c>
      <c r="M435" t="s">
        <v>28</v>
      </c>
      <c r="N435" t="s">
        <v>145</v>
      </c>
      <c r="O435" t="s">
        <v>160</v>
      </c>
      <c r="P435">
        <v>15</v>
      </c>
      <c r="Q435">
        <v>0.04</v>
      </c>
      <c r="R435">
        <v>16</v>
      </c>
      <c r="S435">
        <v>11855.936400000001</v>
      </c>
      <c r="T435" t="s">
        <v>28</v>
      </c>
      <c r="U435" t="s">
        <v>166</v>
      </c>
      <c r="V435" t="s">
        <v>215</v>
      </c>
      <c r="W435" t="s">
        <v>223</v>
      </c>
      <c r="X435" t="s">
        <v>257</v>
      </c>
      <c r="Y435" s="1">
        <v>27941</v>
      </c>
      <c r="Z435">
        <v>70858</v>
      </c>
    </row>
    <row r="436" spans="1:26" x14ac:dyDescent="0.25">
      <c r="A436" s="1">
        <v>43593</v>
      </c>
      <c r="B436" t="s">
        <v>28</v>
      </c>
      <c r="C436" t="s">
        <v>75</v>
      </c>
      <c r="D436">
        <v>1200</v>
      </c>
      <c r="E436">
        <v>14</v>
      </c>
      <c r="F436" t="s">
        <v>108</v>
      </c>
      <c r="G436">
        <v>29.73</v>
      </c>
      <c r="H436">
        <v>30.110001</v>
      </c>
      <c r="I436">
        <v>29.67</v>
      </c>
      <c r="J436">
        <v>29.799999</v>
      </c>
      <c r="K436">
        <v>29.639841000000001</v>
      </c>
      <c r="L436">
        <v>39903400</v>
      </c>
      <c r="M436" t="s">
        <v>28</v>
      </c>
      <c r="N436" t="s">
        <v>156</v>
      </c>
      <c r="O436" t="s">
        <v>160</v>
      </c>
      <c r="P436">
        <v>15</v>
      </c>
      <c r="Q436">
        <v>0.04</v>
      </c>
      <c r="R436">
        <v>48</v>
      </c>
      <c r="S436">
        <v>35567.809200000003</v>
      </c>
      <c r="T436" t="s">
        <v>28</v>
      </c>
      <c r="U436" t="s">
        <v>166</v>
      </c>
      <c r="V436" t="s">
        <v>215</v>
      </c>
      <c r="W436" t="s">
        <v>223</v>
      </c>
      <c r="X436" t="s">
        <v>257</v>
      </c>
      <c r="Y436" s="1">
        <v>27941</v>
      </c>
      <c r="Z436">
        <v>70858</v>
      </c>
    </row>
    <row r="437" spans="1:26" x14ac:dyDescent="0.25">
      <c r="A437" s="1">
        <v>43593</v>
      </c>
      <c r="B437" t="s">
        <v>28</v>
      </c>
      <c r="C437" t="s">
        <v>76</v>
      </c>
      <c r="D437">
        <v>400</v>
      </c>
      <c r="E437">
        <v>10</v>
      </c>
      <c r="F437" t="s">
        <v>108</v>
      </c>
      <c r="G437">
        <v>29.73</v>
      </c>
      <c r="H437">
        <v>30.110001</v>
      </c>
      <c r="I437">
        <v>29.67</v>
      </c>
      <c r="J437">
        <v>29.799999</v>
      </c>
      <c r="K437">
        <v>29.639841000000001</v>
      </c>
      <c r="L437">
        <v>39903400</v>
      </c>
      <c r="M437" t="s">
        <v>28</v>
      </c>
      <c r="N437" t="s">
        <v>142</v>
      </c>
      <c r="O437" t="s">
        <v>160</v>
      </c>
      <c r="P437">
        <v>15</v>
      </c>
      <c r="Q437">
        <v>0.04</v>
      </c>
      <c r="R437">
        <v>16</v>
      </c>
      <c r="S437">
        <v>11855.936400000001</v>
      </c>
      <c r="T437" t="s">
        <v>28</v>
      </c>
      <c r="U437" t="s">
        <v>166</v>
      </c>
      <c r="V437" t="s">
        <v>215</v>
      </c>
      <c r="W437" t="s">
        <v>223</v>
      </c>
      <c r="X437" t="s">
        <v>257</v>
      </c>
      <c r="Y437" s="1">
        <v>27941</v>
      </c>
      <c r="Z437">
        <v>70858</v>
      </c>
    </row>
    <row r="438" spans="1:26" x14ac:dyDescent="0.25">
      <c r="A438" s="1">
        <v>43570</v>
      </c>
      <c r="B438" t="s">
        <v>28</v>
      </c>
      <c r="C438" t="s">
        <v>76</v>
      </c>
      <c r="D438">
        <v>400</v>
      </c>
      <c r="E438">
        <v>5</v>
      </c>
      <c r="F438" t="s">
        <v>120</v>
      </c>
      <c r="G438">
        <v>30.1</v>
      </c>
      <c r="H438">
        <v>30.139999</v>
      </c>
      <c r="I438">
        <v>29.66</v>
      </c>
      <c r="J438">
        <v>29.84</v>
      </c>
      <c r="K438">
        <v>29.679625999999999</v>
      </c>
      <c r="L438">
        <v>57438800</v>
      </c>
      <c r="M438" t="s">
        <v>28</v>
      </c>
      <c r="N438" t="s">
        <v>152</v>
      </c>
      <c r="O438" t="s">
        <v>160</v>
      </c>
      <c r="P438">
        <v>15</v>
      </c>
      <c r="Q438">
        <v>0.04</v>
      </c>
      <c r="R438">
        <v>16</v>
      </c>
      <c r="S438">
        <v>11871.850399999999</v>
      </c>
      <c r="T438" t="s">
        <v>28</v>
      </c>
      <c r="U438" t="s">
        <v>166</v>
      </c>
      <c r="V438" t="s">
        <v>215</v>
      </c>
      <c r="W438" t="s">
        <v>223</v>
      </c>
      <c r="X438" t="s">
        <v>257</v>
      </c>
      <c r="Y438" s="1">
        <v>27941</v>
      </c>
      <c r="Z438">
        <v>70858</v>
      </c>
    </row>
    <row r="439" spans="1:26" x14ac:dyDescent="0.25">
      <c r="A439" s="1">
        <v>43571</v>
      </c>
      <c r="B439" t="s">
        <v>28</v>
      </c>
      <c r="C439" t="s">
        <v>75</v>
      </c>
      <c r="D439">
        <v>300</v>
      </c>
      <c r="E439">
        <v>10</v>
      </c>
      <c r="F439" t="s">
        <v>123</v>
      </c>
      <c r="G439">
        <v>29.299999</v>
      </c>
      <c r="H439">
        <v>30.049999</v>
      </c>
      <c r="I439">
        <v>29</v>
      </c>
      <c r="J439">
        <v>29.879999000000002</v>
      </c>
      <c r="K439">
        <v>29.719411999999998</v>
      </c>
      <c r="L439">
        <v>105168400</v>
      </c>
      <c r="M439" t="s">
        <v>28</v>
      </c>
      <c r="N439" t="s">
        <v>142</v>
      </c>
      <c r="O439" t="s">
        <v>160</v>
      </c>
      <c r="P439">
        <v>15</v>
      </c>
      <c r="Q439">
        <v>0.04</v>
      </c>
      <c r="R439">
        <v>12</v>
      </c>
      <c r="S439">
        <v>8915.8235999999997</v>
      </c>
      <c r="T439" t="s">
        <v>28</v>
      </c>
      <c r="U439" t="s">
        <v>166</v>
      </c>
      <c r="V439" t="s">
        <v>215</v>
      </c>
      <c r="W439" t="s">
        <v>223</v>
      </c>
      <c r="X439" t="s">
        <v>257</v>
      </c>
      <c r="Y439" s="1">
        <v>27941</v>
      </c>
      <c r="Z439">
        <v>70858</v>
      </c>
    </row>
    <row r="440" spans="1:26" x14ac:dyDescent="0.25">
      <c r="A440" s="1">
        <v>43571</v>
      </c>
      <c r="B440" t="s">
        <v>28</v>
      </c>
      <c r="C440" t="s">
        <v>76</v>
      </c>
      <c r="D440">
        <v>1200</v>
      </c>
      <c r="E440">
        <v>5</v>
      </c>
      <c r="F440" t="s">
        <v>123</v>
      </c>
      <c r="G440">
        <v>29.299999</v>
      </c>
      <c r="H440">
        <v>30.049999</v>
      </c>
      <c r="I440">
        <v>29</v>
      </c>
      <c r="J440">
        <v>29.879999000000002</v>
      </c>
      <c r="K440">
        <v>29.719411999999998</v>
      </c>
      <c r="L440">
        <v>105168400</v>
      </c>
      <c r="M440" t="s">
        <v>28</v>
      </c>
      <c r="N440" t="s">
        <v>152</v>
      </c>
      <c r="O440" t="s">
        <v>160</v>
      </c>
      <c r="P440">
        <v>15</v>
      </c>
      <c r="Q440">
        <v>0.04</v>
      </c>
      <c r="R440">
        <v>48</v>
      </c>
      <c r="S440">
        <v>35663.294399999999</v>
      </c>
      <c r="T440" t="s">
        <v>28</v>
      </c>
      <c r="U440" t="s">
        <v>166</v>
      </c>
      <c r="V440" t="s">
        <v>215</v>
      </c>
      <c r="W440" t="s">
        <v>223</v>
      </c>
      <c r="X440" t="s">
        <v>257</v>
      </c>
      <c r="Y440" s="1">
        <v>27941</v>
      </c>
      <c r="Z440">
        <v>70858</v>
      </c>
    </row>
    <row r="441" spans="1:26" x14ac:dyDescent="0.25">
      <c r="A441" s="1">
        <v>43571</v>
      </c>
      <c r="B441" t="s">
        <v>28</v>
      </c>
      <c r="C441" t="s">
        <v>76</v>
      </c>
      <c r="D441">
        <v>1100</v>
      </c>
      <c r="E441">
        <v>16</v>
      </c>
      <c r="F441" t="s">
        <v>123</v>
      </c>
      <c r="G441">
        <v>29.299999</v>
      </c>
      <c r="H441">
        <v>30.049999</v>
      </c>
      <c r="I441">
        <v>29</v>
      </c>
      <c r="J441">
        <v>29.879999000000002</v>
      </c>
      <c r="K441">
        <v>29.719411999999998</v>
      </c>
      <c r="L441">
        <v>105168400</v>
      </c>
      <c r="M441" t="s">
        <v>28</v>
      </c>
      <c r="N441" t="s">
        <v>148</v>
      </c>
      <c r="O441" t="s">
        <v>160</v>
      </c>
      <c r="P441">
        <v>15</v>
      </c>
      <c r="Q441">
        <v>0.04</v>
      </c>
      <c r="R441">
        <v>44</v>
      </c>
      <c r="S441">
        <v>32691.353200000001</v>
      </c>
      <c r="T441" t="s">
        <v>28</v>
      </c>
      <c r="U441" t="s">
        <v>166</v>
      </c>
      <c r="V441" t="s">
        <v>215</v>
      </c>
      <c r="W441" t="s">
        <v>223</v>
      </c>
      <c r="X441" t="s">
        <v>257</v>
      </c>
      <c r="Y441" s="1">
        <v>27941</v>
      </c>
      <c r="Z441">
        <v>70858</v>
      </c>
    </row>
    <row r="442" spans="1:26" x14ac:dyDescent="0.25">
      <c r="A442" s="1">
        <v>43592</v>
      </c>
      <c r="B442" t="s">
        <v>28</v>
      </c>
      <c r="C442" t="s">
        <v>75</v>
      </c>
      <c r="D442">
        <v>100</v>
      </c>
      <c r="E442">
        <v>1</v>
      </c>
      <c r="F442" t="s">
        <v>106</v>
      </c>
      <c r="G442">
        <v>30.16</v>
      </c>
      <c r="H442">
        <v>30.17</v>
      </c>
      <c r="I442">
        <v>29.629999000000002</v>
      </c>
      <c r="J442">
        <v>29.92</v>
      </c>
      <c r="K442">
        <v>29.759197</v>
      </c>
      <c r="L442">
        <v>58528400</v>
      </c>
      <c r="M442" t="s">
        <v>28</v>
      </c>
      <c r="N442" t="s">
        <v>159</v>
      </c>
      <c r="O442" t="s">
        <v>160</v>
      </c>
      <c r="P442">
        <v>15</v>
      </c>
      <c r="Q442">
        <v>0.04</v>
      </c>
      <c r="R442">
        <v>4</v>
      </c>
      <c r="S442">
        <v>2975.9196999999999</v>
      </c>
      <c r="T442" t="s">
        <v>28</v>
      </c>
      <c r="U442" t="s">
        <v>166</v>
      </c>
      <c r="V442" t="s">
        <v>215</v>
      </c>
      <c r="W442" t="s">
        <v>223</v>
      </c>
      <c r="X442" t="s">
        <v>257</v>
      </c>
      <c r="Y442" s="1">
        <v>27941</v>
      </c>
      <c r="Z442">
        <v>70858</v>
      </c>
    </row>
    <row r="443" spans="1:26" x14ac:dyDescent="0.25">
      <c r="A443" s="1">
        <v>43572</v>
      </c>
      <c r="B443" t="s">
        <v>28</v>
      </c>
      <c r="C443" t="s">
        <v>76</v>
      </c>
      <c r="D443">
        <v>500</v>
      </c>
      <c r="E443">
        <v>6</v>
      </c>
      <c r="F443" t="s">
        <v>125</v>
      </c>
      <c r="G443">
        <v>29.83</v>
      </c>
      <c r="H443">
        <v>30.120000999999998</v>
      </c>
      <c r="I443">
        <v>29.459999</v>
      </c>
      <c r="J443">
        <v>30.030000999999999</v>
      </c>
      <c r="K443">
        <v>29.868607000000001</v>
      </c>
      <c r="L443">
        <v>94831600</v>
      </c>
      <c r="M443" t="s">
        <v>28</v>
      </c>
      <c r="N443" t="s">
        <v>145</v>
      </c>
      <c r="O443" t="s">
        <v>160</v>
      </c>
      <c r="P443">
        <v>15</v>
      </c>
      <c r="Q443">
        <v>0.04</v>
      </c>
      <c r="R443">
        <v>20</v>
      </c>
      <c r="S443">
        <v>14934.3035</v>
      </c>
      <c r="T443" t="s">
        <v>28</v>
      </c>
      <c r="U443" t="s">
        <v>166</v>
      </c>
      <c r="V443" t="s">
        <v>215</v>
      </c>
      <c r="W443" t="s">
        <v>223</v>
      </c>
      <c r="X443" t="s">
        <v>257</v>
      </c>
      <c r="Y443" s="1">
        <v>27941</v>
      </c>
      <c r="Z443">
        <v>70858</v>
      </c>
    </row>
    <row r="444" spans="1:26" x14ac:dyDescent="0.25">
      <c r="A444" s="1">
        <v>43573</v>
      </c>
      <c r="B444" t="s">
        <v>28</v>
      </c>
      <c r="C444" t="s">
        <v>76</v>
      </c>
      <c r="D444">
        <v>1300</v>
      </c>
      <c r="E444">
        <v>17</v>
      </c>
      <c r="F444" t="s">
        <v>124</v>
      </c>
      <c r="G444">
        <v>29.950001</v>
      </c>
      <c r="H444">
        <v>30.16</v>
      </c>
      <c r="I444">
        <v>29.82</v>
      </c>
      <c r="J444">
        <v>30.030000999999999</v>
      </c>
      <c r="K444">
        <v>29.868607000000001</v>
      </c>
      <c r="L444">
        <v>61796600</v>
      </c>
      <c r="M444" t="s">
        <v>28</v>
      </c>
      <c r="N444" t="s">
        <v>157</v>
      </c>
      <c r="O444" t="s">
        <v>160</v>
      </c>
      <c r="P444">
        <v>15</v>
      </c>
      <c r="Q444">
        <v>0.04</v>
      </c>
      <c r="R444">
        <v>52</v>
      </c>
      <c r="S444">
        <v>38829.189100000003</v>
      </c>
      <c r="T444" t="s">
        <v>28</v>
      </c>
      <c r="U444" t="s">
        <v>166</v>
      </c>
      <c r="V444" t="s">
        <v>215</v>
      </c>
      <c r="W444" t="s">
        <v>223</v>
      </c>
      <c r="X444" t="s">
        <v>257</v>
      </c>
      <c r="Y444" s="1">
        <v>27941</v>
      </c>
      <c r="Z444">
        <v>70858</v>
      </c>
    </row>
    <row r="445" spans="1:26" x14ac:dyDescent="0.25">
      <c r="A445" s="1">
        <v>43572</v>
      </c>
      <c r="B445" t="s">
        <v>28</v>
      </c>
      <c r="C445" t="s">
        <v>75</v>
      </c>
      <c r="D445">
        <v>600</v>
      </c>
      <c r="E445">
        <v>13</v>
      </c>
      <c r="F445" t="s">
        <v>125</v>
      </c>
      <c r="G445">
        <v>29.83</v>
      </c>
      <c r="H445">
        <v>30.120000999999998</v>
      </c>
      <c r="I445">
        <v>29.459999</v>
      </c>
      <c r="J445">
        <v>30.030000999999999</v>
      </c>
      <c r="K445">
        <v>29.868607000000001</v>
      </c>
      <c r="L445">
        <v>94831600</v>
      </c>
      <c r="M445" t="s">
        <v>28</v>
      </c>
      <c r="N445" t="s">
        <v>153</v>
      </c>
      <c r="O445" t="s">
        <v>160</v>
      </c>
      <c r="P445">
        <v>15</v>
      </c>
      <c r="Q445">
        <v>0.04</v>
      </c>
      <c r="R445">
        <v>24</v>
      </c>
      <c r="S445">
        <v>17921.164199999999</v>
      </c>
      <c r="T445" t="s">
        <v>28</v>
      </c>
      <c r="U445" t="s">
        <v>166</v>
      </c>
      <c r="V445" t="s">
        <v>215</v>
      </c>
      <c r="W445" t="s">
        <v>223</v>
      </c>
      <c r="X445" t="s">
        <v>257</v>
      </c>
      <c r="Y445" s="1">
        <v>27941</v>
      </c>
      <c r="Z445">
        <v>70858</v>
      </c>
    </row>
    <row r="446" spans="1:26" x14ac:dyDescent="0.25">
      <c r="A446" s="1">
        <v>43577</v>
      </c>
      <c r="B446" t="s">
        <v>28</v>
      </c>
      <c r="C446" t="s">
        <v>76</v>
      </c>
      <c r="D446">
        <v>1100</v>
      </c>
      <c r="E446">
        <v>9</v>
      </c>
      <c r="F446" t="s">
        <v>135</v>
      </c>
      <c r="G446">
        <v>29.93</v>
      </c>
      <c r="H446">
        <v>30.1</v>
      </c>
      <c r="I446">
        <v>29.780000999999999</v>
      </c>
      <c r="J446">
        <v>30.049999</v>
      </c>
      <c r="K446">
        <v>29.888497999999998</v>
      </c>
      <c r="L446">
        <v>34763400</v>
      </c>
      <c r="M446" t="s">
        <v>28</v>
      </c>
      <c r="N446" t="s">
        <v>146</v>
      </c>
      <c r="O446" t="s">
        <v>160</v>
      </c>
      <c r="P446">
        <v>15</v>
      </c>
      <c r="Q446">
        <v>0.04</v>
      </c>
      <c r="R446">
        <v>44</v>
      </c>
      <c r="S446">
        <v>32877.347800000003</v>
      </c>
      <c r="T446" t="s">
        <v>28</v>
      </c>
      <c r="U446" t="s">
        <v>166</v>
      </c>
      <c r="V446" t="s">
        <v>215</v>
      </c>
      <c r="W446" t="s">
        <v>223</v>
      </c>
      <c r="X446" t="s">
        <v>257</v>
      </c>
      <c r="Y446" s="1">
        <v>27941</v>
      </c>
      <c r="Z446">
        <v>70858</v>
      </c>
    </row>
    <row r="447" spans="1:26" x14ac:dyDescent="0.25">
      <c r="A447" s="1">
        <v>43577</v>
      </c>
      <c r="B447" t="s">
        <v>28</v>
      </c>
      <c r="C447" t="s">
        <v>75</v>
      </c>
      <c r="D447">
        <v>1700</v>
      </c>
      <c r="E447">
        <v>19</v>
      </c>
      <c r="F447" t="s">
        <v>135</v>
      </c>
      <c r="G447">
        <v>29.93</v>
      </c>
      <c r="H447">
        <v>30.1</v>
      </c>
      <c r="I447">
        <v>29.780000999999999</v>
      </c>
      <c r="J447">
        <v>30.049999</v>
      </c>
      <c r="K447">
        <v>29.888497999999998</v>
      </c>
      <c r="L447">
        <v>34763400</v>
      </c>
      <c r="M447" t="s">
        <v>28</v>
      </c>
      <c r="N447" t="s">
        <v>140</v>
      </c>
      <c r="O447" t="s">
        <v>160</v>
      </c>
      <c r="P447">
        <v>15</v>
      </c>
      <c r="Q447">
        <v>0.04</v>
      </c>
      <c r="R447">
        <v>68</v>
      </c>
      <c r="S447">
        <v>50810.446600000003</v>
      </c>
      <c r="T447" t="s">
        <v>28</v>
      </c>
      <c r="U447" t="s">
        <v>166</v>
      </c>
      <c r="V447" t="s">
        <v>215</v>
      </c>
      <c r="W447" t="s">
        <v>223</v>
      </c>
      <c r="X447" t="s">
        <v>257</v>
      </c>
      <c r="Y447" s="1">
        <v>27941</v>
      </c>
      <c r="Z447">
        <v>70858</v>
      </c>
    </row>
    <row r="448" spans="1:26" x14ac:dyDescent="0.25">
      <c r="A448" s="1">
        <v>43578</v>
      </c>
      <c r="B448" t="s">
        <v>28</v>
      </c>
      <c r="C448" t="s">
        <v>75</v>
      </c>
      <c r="D448">
        <v>200</v>
      </c>
      <c r="E448">
        <v>6</v>
      </c>
      <c r="F448" t="s">
        <v>136</v>
      </c>
      <c r="G448">
        <v>29.99</v>
      </c>
      <c r="H448">
        <v>30.209999</v>
      </c>
      <c r="I448">
        <v>29.92</v>
      </c>
      <c r="J448">
        <v>30.07</v>
      </c>
      <c r="K448">
        <v>29.908390000000001</v>
      </c>
      <c r="L448">
        <v>41889700</v>
      </c>
      <c r="M448" t="s">
        <v>28</v>
      </c>
      <c r="N448" t="s">
        <v>145</v>
      </c>
      <c r="O448" t="s">
        <v>160</v>
      </c>
      <c r="P448">
        <v>15</v>
      </c>
      <c r="Q448">
        <v>0.04</v>
      </c>
      <c r="R448">
        <v>8</v>
      </c>
      <c r="S448">
        <v>5981.6779999999999</v>
      </c>
      <c r="T448" t="s">
        <v>28</v>
      </c>
      <c r="U448" t="s">
        <v>166</v>
      </c>
      <c r="V448" t="s">
        <v>215</v>
      </c>
      <c r="W448" t="s">
        <v>223</v>
      </c>
      <c r="X448" t="s">
        <v>257</v>
      </c>
      <c r="Y448" s="1">
        <v>27941</v>
      </c>
      <c r="Z448">
        <v>70858</v>
      </c>
    </row>
    <row r="449" spans="1:26" x14ac:dyDescent="0.25">
      <c r="A449" s="1">
        <v>43580</v>
      </c>
      <c r="B449" t="s">
        <v>28</v>
      </c>
      <c r="C449" t="s">
        <v>76</v>
      </c>
      <c r="D449">
        <v>200</v>
      </c>
      <c r="E449">
        <v>9</v>
      </c>
      <c r="F449" t="s">
        <v>126</v>
      </c>
      <c r="G449">
        <v>29.91</v>
      </c>
      <c r="H449">
        <v>30.32</v>
      </c>
      <c r="I449">
        <v>29.9</v>
      </c>
      <c r="J449">
        <v>30.08</v>
      </c>
      <c r="K449">
        <v>29.918337000000001</v>
      </c>
      <c r="L449">
        <v>43243800</v>
      </c>
      <c r="M449" t="s">
        <v>28</v>
      </c>
      <c r="N449" t="s">
        <v>146</v>
      </c>
      <c r="O449" t="s">
        <v>160</v>
      </c>
      <c r="P449">
        <v>15</v>
      </c>
      <c r="Q449">
        <v>0.04</v>
      </c>
      <c r="R449">
        <v>8</v>
      </c>
      <c r="S449">
        <v>5983.6674000000003</v>
      </c>
      <c r="T449" t="s">
        <v>28</v>
      </c>
      <c r="U449" t="s">
        <v>166</v>
      </c>
      <c r="V449" t="s">
        <v>215</v>
      </c>
      <c r="W449" t="s">
        <v>223</v>
      </c>
      <c r="X449" t="s">
        <v>257</v>
      </c>
      <c r="Y449" s="1">
        <v>27941</v>
      </c>
      <c r="Z449">
        <v>70858</v>
      </c>
    </row>
    <row r="450" spans="1:26" x14ac:dyDescent="0.25">
      <c r="A450" s="1">
        <v>43580</v>
      </c>
      <c r="B450" t="s">
        <v>28</v>
      </c>
      <c r="C450" t="s">
        <v>76</v>
      </c>
      <c r="D450">
        <v>1000</v>
      </c>
      <c r="E450">
        <v>19</v>
      </c>
      <c r="F450" t="s">
        <v>126</v>
      </c>
      <c r="G450">
        <v>29.91</v>
      </c>
      <c r="H450">
        <v>30.32</v>
      </c>
      <c r="I450">
        <v>29.9</v>
      </c>
      <c r="J450">
        <v>30.08</v>
      </c>
      <c r="K450">
        <v>29.918337000000001</v>
      </c>
      <c r="L450">
        <v>43243800</v>
      </c>
      <c r="M450" t="s">
        <v>28</v>
      </c>
      <c r="N450" t="s">
        <v>140</v>
      </c>
      <c r="O450" t="s">
        <v>160</v>
      </c>
      <c r="P450">
        <v>15</v>
      </c>
      <c r="Q450">
        <v>0.04</v>
      </c>
      <c r="R450">
        <v>40</v>
      </c>
      <c r="S450">
        <v>29918.337</v>
      </c>
      <c r="T450" t="s">
        <v>28</v>
      </c>
      <c r="U450" t="s">
        <v>166</v>
      </c>
      <c r="V450" t="s">
        <v>215</v>
      </c>
      <c r="W450" t="s">
        <v>223</v>
      </c>
      <c r="X450" t="s">
        <v>257</v>
      </c>
      <c r="Y450" s="1">
        <v>27941</v>
      </c>
      <c r="Z450">
        <v>70858</v>
      </c>
    </row>
    <row r="451" spans="1:26" x14ac:dyDescent="0.25">
      <c r="A451" s="1">
        <v>43580</v>
      </c>
      <c r="B451" t="s">
        <v>28</v>
      </c>
      <c r="C451" t="s">
        <v>76</v>
      </c>
      <c r="D451">
        <v>1500</v>
      </c>
      <c r="E451">
        <v>15</v>
      </c>
      <c r="F451" t="s">
        <v>126</v>
      </c>
      <c r="G451">
        <v>29.91</v>
      </c>
      <c r="H451">
        <v>30.32</v>
      </c>
      <c r="I451">
        <v>29.9</v>
      </c>
      <c r="J451">
        <v>30.08</v>
      </c>
      <c r="K451">
        <v>29.918337000000001</v>
      </c>
      <c r="L451">
        <v>43243800</v>
      </c>
      <c r="M451" t="s">
        <v>28</v>
      </c>
      <c r="N451" t="s">
        <v>149</v>
      </c>
      <c r="O451" t="s">
        <v>160</v>
      </c>
      <c r="P451">
        <v>15</v>
      </c>
      <c r="Q451">
        <v>0.04</v>
      </c>
      <c r="R451">
        <v>60</v>
      </c>
      <c r="S451">
        <v>44877.505499999999</v>
      </c>
      <c r="T451" t="s">
        <v>28</v>
      </c>
      <c r="U451" t="s">
        <v>166</v>
      </c>
      <c r="V451" t="s">
        <v>215</v>
      </c>
      <c r="W451" t="s">
        <v>223</v>
      </c>
      <c r="X451" t="s">
        <v>257</v>
      </c>
      <c r="Y451" s="1">
        <v>27941</v>
      </c>
      <c r="Z451">
        <v>70858</v>
      </c>
    </row>
    <row r="452" spans="1:26" x14ac:dyDescent="0.25">
      <c r="A452" s="1">
        <v>43567</v>
      </c>
      <c r="B452" t="s">
        <v>28</v>
      </c>
      <c r="C452" t="s">
        <v>76</v>
      </c>
      <c r="D452">
        <v>1100</v>
      </c>
      <c r="E452">
        <v>11</v>
      </c>
      <c r="F452" t="s">
        <v>121</v>
      </c>
      <c r="G452">
        <v>29.559999000000001</v>
      </c>
      <c r="H452">
        <v>30.219999000000001</v>
      </c>
      <c r="I452">
        <v>29.559999000000001</v>
      </c>
      <c r="J452">
        <v>30.17</v>
      </c>
      <c r="K452">
        <v>30.007853000000001</v>
      </c>
      <c r="L452">
        <v>100192000</v>
      </c>
      <c r="M452" t="s">
        <v>28</v>
      </c>
      <c r="N452" t="s">
        <v>141</v>
      </c>
      <c r="O452" t="s">
        <v>160</v>
      </c>
      <c r="P452">
        <v>15</v>
      </c>
      <c r="Q452">
        <v>0.04</v>
      </c>
      <c r="R452">
        <v>44</v>
      </c>
      <c r="S452">
        <v>33008.638299999999</v>
      </c>
      <c r="T452" t="s">
        <v>28</v>
      </c>
      <c r="U452" t="s">
        <v>166</v>
      </c>
      <c r="V452" t="s">
        <v>215</v>
      </c>
      <c r="W452" t="s">
        <v>223</v>
      </c>
      <c r="X452" t="s">
        <v>257</v>
      </c>
      <c r="Y452" s="1">
        <v>27941</v>
      </c>
      <c r="Z452">
        <v>70858</v>
      </c>
    </row>
    <row r="453" spans="1:26" x14ac:dyDescent="0.25">
      <c r="A453" s="1">
        <v>43567</v>
      </c>
      <c r="B453" t="s">
        <v>28</v>
      </c>
      <c r="C453" t="s">
        <v>76</v>
      </c>
      <c r="D453">
        <v>400</v>
      </c>
      <c r="E453">
        <v>3</v>
      </c>
      <c r="F453" t="s">
        <v>121</v>
      </c>
      <c r="G453">
        <v>29.559999000000001</v>
      </c>
      <c r="H453">
        <v>30.219999000000001</v>
      </c>
      <c r="I453">
        <v>29.559999000000001</v>
      </c>
      <c r="J453">
        <v>30.17</v>
      </c>
      <c r="K453">
        <v>30.007853000000001</v>
      </c>
      <c r="L453">
        <v>100192000</v>
      </c>
      <c r="M453" t="s">
        <v>28</v>
      </c>
      <c r="N453" t="s">
        <v>143</v>
      </c>
      <c r="O453" t="s">
        <v>160</v>
      </c>
      <c r="P453">
        <v>15</v>
      </c>
      <c r="Q453">
        <v>0.04</v>
      </c>
      <c r="R453">
        <v>16</v>
      </c>
      <c r="S453">
        <v>12003.1412</v>
      </c>
      <c r="T453" t="s">
        <v>28</v>
      </c>
      <c r="U453" t="s">
        <v>166</v>
      </c>
      <c r="V453" t="s">
        <v>215</v>
      </c>
      <c r="W453" t="s">
        <v>223</v>
      </c>
      <c r="X453" t="s">
        <v>257</v>
      </c>
      <c r="Y453" s="1">
        <v>27941</v>
      </c>
      <c r="Z453">
        <v>70858</v>
      </c>
    </row>
    <row r="454" spans="1:26" x14ac:dyDescent="0.25">
      <c r="A454" s="1">
        <v>43581</v>
      </c>
      <c r="B454" t="s">
        <v>28</v>
      </c>
      <c r="C454" t="s">
        <v>76</v>
      </c>
      <c r="D454">
        <v>100</v>
      </c>
      <c r="E454">
        <v>2</v>
      </c>
      <c r="F454" t="s">
        <v>139</v>
      </c>
      <c r="G454">
        <v>30.17</v>
      </c>
      <c r="H454">
        <v>30.389999</v>
      </c>
      <c r="I454">
        <v>30.049999</v>
      </c>
      <c r="J454">
        <v>30.35</v>
      </c>
      <c r="K454">
        <v>30.186886000000001</v>
      </c>
      <c r="L454">
        <v>40627500</v>
      </c>
      <c r="M454" t="s">
        <v>28</v>
      </c>
      <c r="N454" t="s">
        <v>150</v>
      </c>
      <c r="O454" t="s">
        <v>160</v>
      </c>
      <c r="P454">
        <v>15</v>
      </c>
      <c r="Q454">
        <v>0.04</v>
      </c>
      <c r="R454">
        <v>4</v>
      </c>
      <c r="S454">
        <v>3018.6886</v>
      </c>
      <c r="T454" t="s">
        <v>28</v>
      </c>
      <c r="U454" t="s">
        <v>166</v>
      </c>
      <c r="V454" t="s">
        <v>215</v>
      </c>
      <c r="W454" t="s">
        <v>223</v>
      </c>
      <c r="X454" t="s">
        <v>257</v>
      </c>
      <c r="Y454" s="1">
        <v>27941</v>
      </c>
      <c r="Z454">
        <v>70858</v>
      </c>
    </row>
    <row r="455" spans="1:26" x14ac:dyDescent="0.25">
      <c r="A455" s="1">
        <v>43581</v>
      </c>
      <c r="B455" t="s">
        <v>28</v>
      </c>
      <c r="C455" t="s">
        <v>75</v>
      </c>
      <c r="D455">
        <v>400</v>
      </c>
      <c r="E455">
        <v>9</v>
      </c>
      <c r="F455" t="s">
        <v>139</v>
      </c>
      <c r="G455">
        <v>30.17</v>
      </c>
      <c r="H455">
        <v>30.389999</v>
      </c>
      <c r="I455">
        <v>30.049999</v>
      </c>
      <c r="J455">
        <v>30.35</v>
      </c>
      <c r="K455">
        <v>30.186886000000001</v>
      </c>
      <c r="L455">
        <v>40627500</v>
      </c>
      <c r="M455" t="s">
        <v>28</v>
      </c>
      <c r="N455" t="s">
        <v>146</v>
      </c>
      <c r="O455" t="s">
        <v>160</v>
      </c>
      <c r="P455">
        <v>15</v>
      </c>
      <c r="Q455">
        <v>0.04</v>
      </c>
      <c r="R455">
        <v>16</v>
      </c>
      <c r="S455">
        <v>12074.7544</v>
      </c>
      <c r="T455" t="s">
        <v>28</v>
      </c>
      <c r="U455" t="s">
        <v>166</v>
      </c>
      <c r="V455" t="s">
        <v>215</v>
      </c>
      <c r="W455" t="s">
        <v>223</v>
      </c>
      <c r="X455" t="s">
        <v>257</v>
      </c>
      <c r="Y455" s="1">
        <v>27941</v>
      </c>
      <c r="Z455">
        <v>70858</v>
      </c>
    </row>
    <row r="456" spans="1:26" x14ac:dyDescent="0.25">
      <c r="A456" s="1">
        <v>43581</v>
      </c>
      <c r="B456" t="s">
        <v>28</v>
      </c>
      <c r="C456" t="s">
        <v>76</v>
      </c>
      <c r="D456">
        <v>100</v>
      </c>
      <c r="E456">
        <v>1</v>
      </c>
      <c r="F456" t="s">
        <v>139</v>
      </c>
      <c r="G456">
        <v>30.17</v>
      </c>
      <c r="H456">
        <v>30.389999</v>
      </c>
      <c r="I456">
        <v>30.049999</v>
      </c>
      <c r="J456">
        <v>30.35</v>
      </c>
      <c r="K456">
        <v>30.186886000000001</v>
      </c>
      <c r="L456">
        <v>40627500</v>
      </c>
      <c r="M456" t="s">
        <v>28</v>
      </c>
      <c r="N456" t="s">
        <v>159</v>
      </c>
      <c r="O456" t="s">
        <v>160</v>
      </c>
      <c r="P456">
        <v>15</v>
      </c>
      <c r="Q456">
        <v>0.04</v>
      </c>
      <c r="R456">
        <v>4</v>
      </c>
      <c r="S456">
        <v>3018.6886</v>
      </c>
      <c r="T456" t="s">
        <v>28</v>
      </c>
      <c r="U456" t="s">
        <v>166</v>
      </c>
      <c r="V456" t="s">
        <v>215</v>
      </c>
      <c r="W456" t="s">
        <v>223</v>
      </c>
      <c r="X456" t="s">
        <v>257</v>
      </c>
      <c r="Y456" s="1">
        <v>27941</v>
      </c>
      <c r="Z456">
        <v>70858</v>
      </c>
    </row>
    <row r="457" spans="1:26" x14ac:dyDescent="0.25">
      <c r="A457" s="1">
        <v>43587</v>
      </c>
      <c r="B457" t="s">
        <v>28</v>
      </c>
      <c r="C457" t="s">
        <v>76</v>
      </c>
      <c r="D457">
        <v>1400</v>
      </c>
      <c r="E457">
        <v>16</v>
      </c>
      <c r="F457" t="s">
        <v>115</v>
      </c>
      <c r="G457">
        <v>30.26</v>
      </c>
      <c r="H457">
        <v>30.559999000000001</v>
      </c>
      <c r="I457">
        <v>30.15</v>
      </c>
      <c r="J457">
        <v>30.5</v>
      </c>
      <c r="K457">
        <v>30.336081</v>
      </c>
      <c r="L457">
        <v>40634100</v>
      </c>
      <c r="M457" t="s">
        <v>28</v>
      </c>
      <c r="N457" t="s">
        <v>148</v>
      </c>
      <c r="O457" t="s">
        <v>160</v>
      </c>
      <c r="P457">
        <v>15</v>
      </c>
      <c r="Q457">
        <v>0.04</v>
      </c>
      <c r="R457">
        <v>56</v>
      </c>
      <c r="S457">
        <v>42470.513400000003</v>
      </c>
      <c r="T457" t="s">
        <v>28</v>
      </c>
      <c r="U457" t="s">
        <v>166</v>
      </c>
      <c r="V457" t="s">
        <v>215</v>
      </c>
      <c r="W457" t="s">
        <v>223</v>
      </c>
      <c r="X457" t="s">
        <v>257</v>
      </c>
      <c r="Y457" s="1">
        <v>27941</v>
      </c>
      <c r="Z457">
        <v>70858</v>
      </c>
    </row>
    <row r="458" spans="1:26" x14ac:dyDescent="0.25">
      <c r="A458" s="1">
        <v>43587</v>
      </c>
      <c r="B458" t="s">
        <v>28</v>
      </c>
      <c r="C458" t="s">
        <v>76</v>
      </c>
      <c r="D458">
        <v>300</v>
      </c>
      <c r="E458">
        <v>8</v>
      </c>
      <c r="F458" t="s">
        <v>115</v>
      </c>
      <c r="G458">
        <v>30.26</v>
      </c>
      <c r="H458">
        <v>30.559999000000001</v>
      </c>
      <c r="I458">
        <v>30.15</v>
      </c>
      <c r="J458">
        <v>30.5</v>
      </c>
      <c r="K458">
        <v>30.336081</v>
      </c>
      <c r="L458">
        <v>40634100</v>
      </c>
      <c r="M458" t="s">
        <v>28</v>
      </c>
      <c r="N458" t="s">
        <v>144</v>
      </c>
      <c r="O458" t="s">
        <v>160</v>
      </c>
      <c r="P458">
        <v>15</v>
      </c>
      <c r="Q458">
        <v>0.04</v>
      </c>
      <c r="R458">
        <v>12</v>
      </c>
      <c r="S458">
        <v>9100.8243000000002</v>
      </c>
      <c r="T458" t="s">
        <v>28</v>
      </c>
      <c r="U458" t="s">
        <v>166</v>
      </c>
      <c r="V458" t="s">
        <v>215</v>
      </c>
      <c r="W458" t="s">
        <v>223</v>
      </c>
      <c r="X458" t="s">
        <v>257</v>
      </c>
      <c r="Y458" s="1">
        <v>27941</v>
      </c>
      <c r="Z458">
        <v>70858</v>
      </c>
    </row>
    <row r="459" spans="1:26" x14ac:dyDescent="0.25">
      <c r="A459" s="1">
        <v>43585</v>
      </c>
      <c r="B459" t="s">
        <v>28</v>
      </c>
      <c r="C459" t="s">
        <v>76</v>
      </c>
      <c r="D459">
        <v>100</v>
      </c>
      <c r="E459">
        <v>4</v>
      </c>
      <c r="F459" t="s">
        <v>122</v>
      </c>
      <c r="G459">
        <v>30.799999</v>
      </c>
      <c r="H459">
        <v>30.879999000000002</v>
      </c>
      <c r="I459">
        <v>30.41</v>
      </c>
      <c r="J459">
        <v>30.58</v>
      </c>
      <c r="K459">
        <v>30.415648999999998</v>
      </c>
      <c r="L459">
        <v>47764200</v>
      </c>
      <c r="M459" t="s">
        <v>28</v>
      </c>
      <c r="N459" t="s">
        <v>154</v>
      </c>
      <c r="O459" t="s">
        <v>160</v>
      </c>
      <c r="P459">
        <v>15</v>
      </c>
      <c r="Q459">
        <v>0.04</v>
      </c>
      <c r="R459">
        <v>4</v>
      </c>
      <c r="S459">
        <v>3041.5648999999999</v>
      </c>
      <c r="T459" t="s">
        <v>28</v>
      </c>
      <c r="U459" t="s">
        <v>166</v>
      </c>
      <c r="V459" t="s">
        <v>215</v>
      </c>
      <c r="W459" t="s">
        <v>223</v>
      </c>
      <c r="X459" t="s">
        <v>257</v>
      </c>
      <c r="Y459" s="1">
        <v>27941</v>
      </c>
      <c r="Z459">
        <v>70858</v>
      </c>
    </row>
    <row r="460" spans="1:26" x14ac:dyDescent="0.25">
      <c r="A460" s="1">
        <v>43585</v>
      </c>
      <c r="B460" t="s">
        <v>28</v>
      </c>
      <c r="C460" t="s">
        <v>75</v>
      </c>
      <c r="D460">
        <v>700</v>
      </c>
      <c r="E460">
        <v>7</v>
      </c>
      <c r="F460" t="s">
        <v>122</v>
      </c>
      <c r="G460">
        <v>30.799999</v>
      </c>
      <c r="H460">
        <v>30.879999000000002</v>
      </c>
      <c r="I460">
        <v>30.41</v>
      </c>
      <c r="J460">
        <v>30.58</v>
      </c>
      <c r="K460">
        <v>30.415648999999998</v>
      </c>
      <c r="L460">
        <v>47764200</v>
      </c>
      <c r="M460" t="s">
        <v>28</v>
      </c>
      <c r="N460" t="s">
        <v>147</v>
      </c>
      <c r="O460" t="s">
        <v>160</v>
      </c>
      <c r="P460">
        <v>15</v>
      </c>
      <c r="Q460">
        <v>0.04</v>
      </c>
      <c r="R460">
        <v>28</v>
      </c>
      <c r="S460">
        <v>21290.954300000001</v>
      </c>
      <c r="T460" t="s">
        <v>28</v>
      </c>
      <c r="U460" t="s">
        <v>166</v>
      </c>
      <c r="V460" t="s">
        <v>215</v>
      </c>
      <c r="W460" t="s">
        <v>223</v>
      </c>
      <c r="X460" t="s">
        <v>257</v>
      </c>
      <c r="Y460" s="1">
        <v>27941</v>
      </c>
      <c r="Z460">
        <v>70858</v>
      </c>
    </row>
    <row r="461" spans="1:26" x14ac:dyDescent="0.25">
      <c r="A461" s="1">
        <v>43585</v>
      </c>
      <c r="B461" t="s">
        <v>28</v>
      </c>
      <c r="C461" t="s">
        <v>75</v>
      </c>
      <c r="D461">
        <v>1500</v>
      </c>
      <c r="E461">
        <v>17</v>
      </c>
      <c r="F461" t="s">
        <v>122</v>
      </c>
      <c r="G461">
        <v>30.799999</v>
      </c>
      <c r="H461">
        <v>30.879999000000002</v>
      </c>
      <c r="I461">
        <v>30.41</v>
      </c>
      <c r="J461">
        <v>30.58</v>
      </c>
      <c r="K461">
        <v>30.415648999999998</v>
      </c>
      <c r="L461">
        <v>47764200</v>
      </c>
      <c r="M461" t="s">
        <v>28</v>
      </c>
      <c r="N461" t="s">
        <v>157</v>
      </c>
      <c r="O461" t="s">
        <v>160</v>
      </c>
      <c r="P461">
        <v>15</v>
      </c>
      <c r="Q461">
        <v>0.04</v>
      </c>
      <c r="R461">
        <v>60</v>
      </c>
      <c r="S461">
        <v>45623.4735</v>
      </c>
      <c r="T461" t="s">
        <v>28</v>
      </c>
      <c r="U461" t="s">
        <v>166</v>
      </c>
      <c r="V461" t="s">
        <v>215</v>
      </c>
      <c r="W461" t="s">
        <v>223</v>
      </c>
      <c r="X461" t="s">
        <v>257</v>
      </c>
      <c r="Y461" s="1">
        <v>27941</v>
      </c>
      <c r="Z461">
        <v>70858</v>
      </c>
    </row>
    <row r="462" spans="1:26" x14ac:dyDescent="0.25">
      <c r="A462" s="1">
        <v>43585</v>
      </c>
      <c r="B462" t="s">
        <v>28</v>
      </c>
      <c r="C462" t="s">
        <v>75</v>
      </c>
      <c r="D462">
        <v>900</v>
      </c>
      <c r="E462">
        <v>19</v>
      </c>
      <c r="F462" t="s">
        <v>122</v>
      </c>
      <c r="G462">
        <v>30.799999</v>
      </c>
      <c r="H462">
        <v>30.879999000000002</v>
      </c>
      <c r="I462">
        <v>30.41</v>
      </c>
      <c r="J462">
        <v>30.58</v>
      </c>
      <c r="K462">
        <v>30.415648999999998</v>
      </c>
      <c r="L462">
        <v>47764200</v>
      </c>
      <c r="M462" t="s">
        <v>28</v>
      </c>
      <c r="N462" t="s">
        <v>140</v>
      </c>
      <c r="O462" t="s">
        <v>160</v>
      </c>
      <c r="P462">
        <v>15</v>
      </c>
      <c r="Q462">
        <v>0.04</v>
      </c>
      <c r="R462">
        <v>36</v>
      </c>
      <c r="S462">
        <v>27374.0841</v>
      </c>
      <c r="T462" t="s">
        <v>28</v>
      </c>
      <c r="U462" t="s">
        <v>166</v>
      </c>
      <c r="V462" t="s">
        <v>215</v>
      </c>
      <c r="W462" t="s">
        <v>223</v>
      </c>
      <c r="X462" t="s">
        <v>257</v>
      </c>
      <c r="Y462" s="1">
        <v>27941</v>
      </c>
      <c r="Z462">
        <v>70858</v>
      </c>
    </row>
    <row r="463" spans="1:26" x14ac:dyDescent="0.25">
      <c r="A463" s="1">
        <v>43585</v>
      </c>
      <c r="B463" t="s">
        <v>28</v>
      </c>
      <c r="C463" t="s">
        <v>76</v>
      </c>
      <c r="D463">
        <v>1800</v>
      </c>
      <c r="E463">
        <v>13</v>
      </c>
      <c r="F463" t="s">
        <v>122</v>
      </c>
      <c r="G463">
        <v>30.799999</v>
      </c>
      <c r="H463">
        <v>30.879999000000002</v>
      </c>
      <c r="I463">
        <v>30.41</v>
      </c>
      <c r="J463">
        <v>30.58</v>
      </c>
      <c r="K463">
        <v>30.415648999999998</v>
      </c>
      <c r="L463">
        <v>47764200</v>
      </c>
      <c r="M463" t="s">
        <v>28</v>
      </c>
      <c r="N463" t="s">
        <v>153</v>
      </c>
      <c r="O463" t="s">
        <v>160</v>
      </c>
      <c r="P463">
        <v>15</v>
      </c>
      <c r="Q463">
        <v>0.04</v>
      </c>
      <c r="R463">
        <v>72</v>
      </c>
      <c r="S463">
        <v>54748.1682</v>
      </c>
      <c r="T463" t="s">
        <v>28</v>
      </c>
      <c r="U463" t="s">
        <v>166</v>
      </c>
      <c r="V463" t="s">
        <v>215</v>
      </c>
      <c r="W463" t="s">
        <v>223</v>
      </c>
      <c r="X463" t="s">
        <v>257</v>
      </c>
      <c r="Y463" s="1">
        <v>27941</v>
      </c>
      <c r="Z463">
        <v>70858</v>
      </c>
    </row>
    <row r="464" spans="1:26" x14ac:dyDescent="0.25">
      <c r="A464" s="1">
        <v>43588</v>
      </c>
      <c r="B464" t="s">
        <v>28</v>
      </c>
      <c r="C464" t="s">
        <v>75</v>
      </c>
      <c r="D464">
        <v>700</v>
      </c>
      <c r="E464">
        <v>13</v>
      </c>
      <c r="F464" t="s">
        <v>111</v>
      </c>
      <c r="G464">
        <v>30.66</v>
      </c>
      <c r="H464">
        <v>30.799999</v>
      </c>
      <c r="I464">
        <v>30.5</v>
      </c>
      <c r="J464">
        <v>30.709999</v>
      </c>
      <c r="K464">
        <v>30.54495</v>
      </c>
      <c r="L464">
        <v>35256100</v>
      </c>
      <c r="M464" t="s">
        <v>28</v>
      </c>
      <c r="N464" t="s">
        <v>153</v>
      </c>
      <c r="O464" t="s">
        <v>160</v>
      </c>
      <c r="P464">
        <v>15</v>
      </c>
      <c r="Q464">
        <v>0.04</v>
      </c>
      <c r="R464">
        <v>28</v>
      </c>
      <c r="S464">
        <v>21381.465</v>
      </c>
      <c r="T464" t="s">
        <v>28</v>
      </c>
      <c r="U464" t="s">
        <v>166</v>
      </c>
      <c r="V464" t="s">
        <v>215</v>
      </c>
      <c r="W464" t="s">
        <v>223</v>
      </c>
      <c r="X464" t="s">
        <v>257</v>
      </c>
      <c r="Y464" s="1">
        <v>27941</v>
      </c>
      <c r="Z464">
        <v>70858</v>
      </c>
    </row>
    <row r="465" spans="1:27" x14ac:dyDescent="0.25">
      <c r="A465" s="1">
        <v>43588</v>
      </c>
      <c r="B465" t="s">
        <v>28</v>
      </c>
      <c r="C465" t="s">
        <v>75</v>
      </c>
      <c r="D465">
        <v>600</v>
      </c>
      <c r="E465">
        <v>20</v>
      </c>
      <c r="F465" t="s">
        <v>111</v>
      </c>
      <c r="G465">
        <v>30.66</v>
      </c>
      <c r="H465">
        <v>30.799999</v>
      </c>
      <c r="I465">
        <v>30.5</v>
      </c>
      <c r="J465">
        <v>30.709999</v>
      </c>
      <c r="K465">
        <v>30.54495</v>
      </c>
      <c r="L465">
        <v>35256100</v>
      </c>
      <c r="M465" t="s">
        <v>28</v>
      </c>
      <c r="N465" t="s">
        <v>155</v>
      </c>
      <c r="O465" t="s">
        <v>160</v>
      </c>
      <c r="P465">
        <v>15</v>
      </c>
      <c r="Q465">
        <v>0.04</v>
      </c>
      <c r="R465">
        <v>24</v>
      </c>
      <c r="S465">
        <v>18326.97</v>
      </c>
      <c r="T465" t="s">
        <v>28</v>
      </c>
      <c r="U465" t="s">
        <v>166</v>
      </c>
      <c r="V465" t="s">
        <v>215</v>
      </c>
      <c r="W465" t="s">
        <v>223</v>
      </c>
      <c r="X465" t="s">
        <v>257</v>
      </c>
      <c r="Y465" s="1">
        <v>27941</v>
      </c>
      <c r="Z465">
        <v>70858</v>
      </c>
    </row>
    <row r="466" spans="1:27" x14ac:dyDescent="0.25">
      <c r="A466" s="1">
        <v>43616</v>
      </c>
      <c r="B466" t="s">
        <v>29</v>
      </c>
      <c r="C466" t="s">
        <v>75</v>
      </c>
      <c r="D466">
        <v>400</v>
      </c>
      <c r="E466">
        <v>7</v>
      </c>
      <c r="F466" t="s">
        <v>87</v>
      </c>
      <c r="G466">
        <v>28.809999000000001</v>
      </c>
      <c r="H466">
        <v>28.959999</v>
      </c>
      <c r="I466">
        <v>28.6</v>
      </c>
      <c r="J466">
        <v>28.84</v>
      </c>
      <c r="K466">
        <v>28.84</v>
      </c>
      <c r="L466">
        <v>4068000</v>
      </c>
      <c r="M466" t="s">
        <v>29</v>
      </c>
      <c r="N466" t="s">
        <v>147</v>
      </c>
      <c r="O466" t="s">
        <v>160</v>
      </c>
      <c r="P466">
        <v>15</v>
      </c>
      <c r="Q466">
        <v>0.04</v>
      </c>
      <c r="R466">
        <v>16</v>
      </c>
      <c r="S466">
        <v>11536</v>
      </c>
      <c r="T466" t="s">
        <v>29</v>
      </c>
      <c r="U466" t="s">
        <v>167</v>
      </c>
      <c r="V466" t="s">
        <v>214</v>
      </c>
      <c r="W466" t="s">
        <v>224</v>
      </c>
      <c r="X466" t="s">
        <v>258</v>
      </c>
      <c r="Z466">
        <v>24741</v>
      </c>
      <c r="AA466">
        <v>1851</v>
      </c>
    </row>
    <row r="467" spans="1:27" x14ac:dyDescent="0.25">
      <c r="A467" s="1">
        <v>43619</v>
      </c>
      <c r="B467" t="s">
        <v>29</v>
      </c>
      <c r="C467" t="s">
        <v>75</v>
      </c>
      <c r="D467">
        <v>1300</v>
      </c>
      <c r="E467">
        <v>18</v>
      </c>
      <c r="F467" t="s">
        <v>89</v>
      </c>
      <c r="G467">
        <v>28.82</v>
      </c>
      <c r="H467">
        <v>29.24</v>
      </c>
      <c r="I467">
        <v>28.700001</v>
      </c>
      <c r="J467">
        <v>28.85</v>
      </c>
      <c r="K467">
        <v>28.85</v>
      </c>
      <c r="L467">
        <v>3649100</v>
      </c>
      <c r="M467" t="s">
        <v>29</v>
      </c>
      <c r="N467" t="s">
        <v>158</v>
      </c>
      <c r="O467" t="s">
        <v>160</v>
      </c>
      <c r="P467">
        <v>15</v>
      </c>
      <c r="Q467">
        <v>0.04</v>
      </c>
      <c r="R467">
        <v>52</v>
      </c>
      <c r="S467">
        <v>37505</v>
      </c>
      <c r="T467" t="s">
        <v>29</v>
      </c>
      <c r="U467" t="s">
        <v>167</v>
      </c>
      <c r="V467" t="s">
        <v>214</v>
      </c>
      <c r="W467" t="s">
        <v>224</v>
      </c>
      <c r="X467" t="s">
        <v>258</v>
      </c>
      <c r="Z467">
        <v>24741</v>
      </c>
      <c r="AA467">
        <v>1851</v>
      </c>
    </row>
    <row r="468" spans="1:27" x14ac:dyDescent="0.25">
      <c r="A468" s="1">
        <v>43614</v>
      </c>
      <c r="B468" t="s">
        <v>29</v>
      </c>
      <c r="C468" t="s">
        <v>76</v>
      </c>
      <c r="D468">
        <v>2400</v>
      </c>
      <c r="E468">
        <v>16</v>
      </c>
      <c r="F468" t="s">
        <v>98</v>
      </c>
      <c r="G468">
        <v>29.459999</v>
      </c>
      <c r="H468">
        <v>29.85</v>
      </c>
      <c r="I468">
        <v>29.02</v>
      </c>
      <c r="J468">
        <v>29.190000999999999</v>
      </c>
      <c r="K468">
        <v>28.99</v>
      </c>
      <c r="L468">
        <v>3920800</v>
      </c>
      <c r="M468" t="s">
        <v>29</v>
      </c>
      <c r="N468" t="s">
        <v>148</v>
      </c>
      <c r="O468" t="s">
        <v>160</v>
      </c>
      <c r="P468">
        <v>15</v>
      </c>
      <c r="Q468">
        <v>0.04</v>
      </c>
      <c r="R468">
        <v>96</v>
      </c>
      <c r="S468">
        <v>69576</v>
      </c>
      <c r="T468" t="s">
        <v>29</v>
      </c>
      <c r="U468" t="s">
        <v>167</v>
      </c>
      <c r="V468" t="s">
        <v>214</v>
      </c>
      <c r="W468" t="s">
        <v>224</v>
      </c>
      <c r="X468" t="s">
        <v>258</v>
      </c>
      <c r="Z468">
        <v>24741</v>
      </c>
      <c r="AA468">
        <v>1851</v>
      </c>
    </row>
    <row r="469" spans="1:27" x14ac:dyDescent="0.25">
      <c r="A469" s="1">
        <v>43614</v>
      </c>
      <c r="B469" t="s">
        <v>29</v>
      </c>
      <c r="C469" t="s">
        <v>75</v>
      </c>
      <c r="D469">
        <v>500</v>
      </c>
      <c r="E469">
        <v>8</v>
      </c>
      <c r="F469" t="s">
        <v>98</v>
      </c>
      <c r="G469">
        <v>29.459999</v>
      </c>
      <c r="H469">
        <v>29.85</v>
      </c>
      <c r="I469">
        <v>29.02</v>
      </c>
      <c r="J469">
        <v>29.190000999999999</v>
      </c>
      <c r="K469">
        <v>28.99</v>
      </c>
      <c r="L469">
        <v>3920800</v>
      </c>
      <c r="M469" t="s">
        <v>29</v>
      </c>
      <c r="N469" t="s">
        <v>144</v>
      </c>
      <c r="O469" t="s">
        <v>160</v>
      </c>
      <c r="P469">
        <v>15</v>
      </c>
      <c r="Q469">
        <v>0.04</v>
      </c>
      <c r="R469">
        <v>20</v>
      </c>
      <c r="S469">
        <v>14495</v>
      </c>
      <c r="T469" t="s">
        <v>29</v>
      </c>
      <c r="U469" t="s">
        <v>167</v>
      </c>
      <c r="V469" t="s">
        <v>214</v>
      </c>
      <c r="W469" t="s">
        <v>224</v>
      </c>
      <c r="X469" t="s">
        <v>258</v>
      </c>
      <c r="Z469">
        <v>24741</v>
      </c>
      <c r="AA469">
        <v>1851</v>
      </c>
    </row>
    <row r="470" spans="1:27" x14ac:dyDescent="0.25">
      <c r="A470" s="1">
        <v>43614</v>
      </c>
      <c r="B470" t="s">
        <v>29</v>
      </c>
      <c r="C470" t="s">
        <v>76</v>
      </c>
      <c r="D470">
        <v>1500</v>
      </c>
      <c r="E470">
        <v>7</v>
      </c>
      <c r="F470" t="s">
        <v>98</v>
      </c>
      <c r="G470">
        <v>29.459999</v>
      </c>
      <c r="H470">
        <v>29.85</v>
      </c>
      <c r="I470">
        <v>29.02</v>
      </c>
      <c r="J470">
        <v>29.190000999999999</v>
      </c>
      <c r="K470">
        <v>28.99</v>
      </c>
      <c r="L470">
        <v>3920800</v>
      </c>
      <c r="M470" t="s">
        <v>29</v>
      </c>
      <c r="N470" t="s">
        <v>147</v>
      </c>
      <c r="O470" t="s">
        <v>160</v>
      </c>
      <c r="P470">
        <v>15</v>
      </c>
      <c r="Q470">
        <v>0.04</v>
      </c>
      <c r="R470">
        <v>60</v>
      </c>
      <c r="S470">
        <v>43485</v>
      </c>
      <c r="T470" t="s">
        <v>29</v>
      </c>
      <c r="U470" t="s">
        <v>167</v>
      </c>
      <c r="V470" t="s">
        <v>214</v>
      </c>
      <c r="W470" t="s">
        <v>224</v>
      </c>
      <c r="X470" t="s">
        <v>258</v>
      </c>
      <c r="Z470">
        <v>24741</v>
      </c>
      <c r="AA470">
        <v>1851</v>
      </c>
    </row>
    <row r="471" spans="1:27" x14ac:dyDescent="0.25">
      <c r="A471" s="1">
        <v>43605</v>
      </c>
      <c r="B471" t="s">
        <v>29</v>
      </c>
      <c r="C471" t="s">
        <v>76</v>
      </c>
      <c r="D471">
        <v>800</v>
      </c>
      <c r="E471">
        <v>11</v>
      </c>
      <c r="F471" t="s">
        <v>128</v>
      </c>
      <c r="G471">
        <v>29.58</v>
      </c>
      <c r="H471">
        <v>29.799999</v>
      </c>
      <c r="I471">
        <v>29.469999000000001</v>
      </c>
      <c r="J471">
        <v>29.6</v>
      </c>
      <c r="K471">
        <v>29.397189999999998</v>
      </c>
      <c r="L471">
        <v>4792800</v>
      </c>
      <c r="M471" t="s">
        <v>29</v>
      </c>
      <c r="N471" t="s">
        <v>141</v>
      </c>
      <c r="O471" t="s">
        <v>160</v>
      </c>
      <c r="P471">
        <v>15</v>
      </c>
      <c r="Q471">
        <v>0.04</v>
      </c>
      <c r="R471">
        <v>32</v>
      </c>
      <c r="S471">
        <v>23517.752</v>
      </c>
      <c r="T471" t="s">
        <v>29</v>
      </c>
      <c r="U471" t="s">
        <v>167</v>
      </c>
      <c r="V471" t="s">
        <v>214</v>
      </c>
      <c r="W471" t="s">
        <v>224</v>
      </c>
      <c r="X471" t="s">
        <v>258</v>
      </c>
      <c r="Z471">
        <v>24741</v>
      </c>
      <c r="AA471">
        <v>1851</v>
      </c>
    </row>
    <row r="472" spans="1:27" x14ac:dyDescent="0.25">
      <c r="A472" s="1">
        <v>43605</v>
      </c>
      <c r="B472" t="s">
        <v>29</v>
      </c>
      <c r="C472" t="s">
        <v>75</v>
      </c>
      <c r="D472">
        <v>1200</v>
      </c>
      <c r="E472">
        <v>8</v>
      </c>
      <c r="F472" t="s">
        <v>128</v>
      </c>
      <c r="G472">
        <v>29.58</v>
      </c>
      <c r="H472">
        <v>29.799999</v>
      </c>
      <c r="I472">
        <v>29.469999000000001</v>
      </c>
      <c r="J472">
        <v>29.6</v>
      </c>
      <c r="K472">
        <v>29.397189999999998</v>
      </c>
      <c r="L472">
        <v>4792800</v>
      </c>
      <c r="M472" t="s">
        <v>29</v>
      </c>
      <c r="N472" t="s">
        <v>144</v>
      </c>
      <c r="O472" t="s">
        <v>160</v>
      </c>
      <c r="P472">
        <v>15</v>
      </c>
      <c r="Q472">
        <v>0.04</v>
      </c>
      <c r="R472">
        <v>48</v>
      </c>
      <c r="S472">
        <v>35276.627999999997</v>
      </c>
      <c r="T472" t="s">
        <v>29</v>
      </c>
      <c r="U472" t="s">
        <v>167</v>
      </c>
      <c r="V472" t="s">
        <v>214</v>
      </c>
      <c r="W472" t="s">
        <v>224</v>
      </c>
      <c r="X472" t="s">
        <v>258</v>
      </c>
      <c r="Z472">
        <v>24741</v>
      </c>
      <c r="AA472">
        <v>1851</v>
      </c>
    </row>
    <row r="473" spans="1:27" x14ac:dyDescent="0.25">
      <c r="A473" s="1">
        <v>43605</v>
      </c>
      <c r="B473" t="s">
        <v>29</v>
      </c>
      <c r="C473" t="s">
        <v>76</v>
      </c>
      <c r="D473">
        <v>1100</v>
      </c>
      <c r="E473">
        <v>9</v>
      </c>
      <c r="F473" t="s">
        <v>128</v>
      </c>
      <c r="G473">
        <v>29.58</v>
      </c>
      <c r="H473">
        <v>29.799999</v>
      </c>
      <c r="I473">
        <v>29.469999000000001</v>
      </c>
      <c r="J473">
        <v>29.6</v>
      </c>
      <c r="K473">
        <v>29.397189999999998</v>
      </c>
      <c r="L473">
        <v>4792800</v>
      </c>
      <c r="M473" t="s">
        <v>29</v>
      </c>
      <c r="N473" t="s">
        <v>146</v>
      </c>
      <c r="O473" t="s">
        <v>160</v>
      </c>
      <c r="P473">
        <v>15</v>
      </c>
      <c r="Q473">
        <v>0.04</v>
      </c>
      <c r="R473">
        <v>44</v>
      </c>
      <c r="S473">
        <v>32336.909</v>
      </c>
      <c r="T473" t="s">
        <v>29</v>
      </c>
      <c r="U473" t="s">
        <v>167</v>
      </c>
      <c r="V473" t="s">
        <v>214</v>
      </c>
      <c r="W473" t="s">
        <v>224</v>
      </c>
      <c r="X473" t="s">
        <v>258</v>
      </c>
      <c r="Z473">
        <v>24741</v>
      </c>
      <c r="AA473">
        <v>1851</v>
      </c>
    </row>
    <row r="474" spans="1:27" x14ac:dyDescent="0.25">
      <c r="A474" s="1">
        <v>43605</v>
      </c>
      <c r="B474" t="s">
        <v>29</v>
      </c>
      <c r="C474" t="s">
        <v>75</v>
      </c>
      <c r="D474">
        <v>1000</v>
      </c>
      <c r="E474">
        <v>15</v>
      </c>
      <c r="F474" t="s">
        <v>128</v>
      </c>
      <c r="G474">
        <v>29.58</v>
      </c>
      <c r="H474">
        <v>29.799999</v>
      </c>
      <c r="I474">
        <v>29.469999000000001</v>
      </c>
      <c r="J474">
        <v>29.6</v>
      </c>
      <c r="K474">
        <v>29.397189999999998</v>
      </c>
      <c r="L474">
        <v>4792800</v>
      </c>
      <c r="M474" t="s">
        <v>29</v>
      </c>
      <c r="N474" t="s">
        <v>149</v>
      </c>
      <c r="O474" t="s">
        <v>160</v>
      </c>
      <c r="P474">
        <v>15</v>
      </c>
      <c r="Q474">
        <v>0.04</v>
      </c>
      <c r="R474">
        <v>40</v>
      </c>
      <c r="S474">
        <v>29397.19</v>
      </c>
      <c r="T474" t="s">
        <v>29</v>
      </c>
      <c r="U474" t="s">
        <v>167</v>
      </c>
      <c r="V474" t="s">
        <v>214</v>
      </c>
      <c r="W474" t="s">
        <v>224</v>
      </c>
      <c r="X474" t="s">
        <v>258</v>
      </c>
      <c r="Z474">
        <v>24741</v>
      </c>
      <c r="AA474">
        <v>1851</v>
      </c>
    </row>
    <row r="475" spans="1:27" x14ac:dyDescent="0.25">
      <c r="A475" s="1">
        <v>43598</v>
      </c>
      <c r="B475" t="s">
        <v>29</v>
      </c>
      <c r="C475" t="s">
        <v>76</v>
      </c>
      <c r="D475">
        <v>800</v>
      </c>
      <c r="E475">
        <v>7</v>
      </c>
      <c r="F475" t="s">
        <v>100</v>
      </c>
      <c r="G475">
        <v>30.110001</v>
      </c>
      <c r="H475">
        <v>30.15</v>
      </c>
      <c r="I475">
        <v>29.5</v>
      </c>
      <c r="J475">
        <v>29.6</v>
      </c>
      <c r="K475">
        <v>29.397189999999998</v>
      </c>
      <c r="L475">
        <v>5613300</v>
      </c>
      <c r="M475" t="s">
        <v>29</v>
      </c>
      <c r="N475" t="s">
        <v>147</v>
      </c>
      <c r="O475" t="s">
        <v>160</v>
      </c>
      <c r="P475">
        <v>15</v>
      </c>
      <c r="Q475">
        <v>0.04</v>
      </c>
      <c r="R475">
        <v>32</v>
      </c>
      <c r="S475">
        <v>23517.752</v>
      </c>
      <c r="T475" t="s">
        <v>29</v>
      </c>
      <c r="U475" t="s">
        <v>167</v>
      </c>
      <c r="V475" t="s">
        <v>214</v>
      </c>
      <c r="W475" t="s">
        <v>224</v>
      </c>
      <c r="X475" t="s">
        <v>258</v>
      </c>
      <c r="Z475">
        <v>24741</v>
      </c>
      <c r="AA475">
        <v>1851</v>
      </c>
    </row>
    <row r="476" spans="1:27" x14ac:dyDescent="0.25">
      <c r="A476" s="1">
        <v>43608</v>
      </c>
      <c r="B476" t="s">
        <v>29</v>
      </c>
      <c r="C476" t="s">
        <v>76</v>
      </c>
      <c r="D476">
        <v>1700</v>
      </c>
      <c r="E476">
        <v>17</v>
      </c>
      <c r="F476" t="s">
        <v>95</v>
      </c>
      <c r="G476">
        <v>29.99</v>
      </c>
      <c r="H476">
        <v>29.99</v>
      </c>
      <c r="I476">
        <v>29.389999</v>
      </c>
      <c r="J476">
        <v>29.629999000000002</v>
      </c>
      <c r="K476">
        <v>29.426984999999998</v>
      </c>
      <c r="L476">
        <v>5164600</v>
      </c>
      <c r="M476" t="s">
        <v>29</v>
      </c>
      <c r="N476" t="s">
        <v>157</v>
      </c>
      <c r="O476" t="s">
        <v>160</v>
      </c>
      <c r="P476">
        <v>15</v>
      </c>
      <c r="Q476">
        <v>0.04</v>
      </c>
      <c r="R476">
        <v>68</v>
      </c>
      <c r="S476">
        <v>50025.874499999998</v>
      </c>
      <c r="T476" t="s">
        <v>29</v>
      </c>
      <c r="U476" t="s">
        <v>167</v>
      </c>
      <c r="V476" t="s">
        <v>214</v>
      </c>
      <c r="W476" t="s">
        <v>224</v>
      </c>
      <c r="X476" t="s">
        <v>258</v>
      </c>
      <c r="Z476">
        <v>24741</v>
      </c>
      <c r="AA476">
        <v>1851</v>
      </c>
    </row>
    <row r="477" spans="1:27" x14ac:dyDescent="0.25">
      <c r="A477" s="1">
        <v>43608</v>
      </c>
      <c r="B477" t="s">
        <v>29</v>
      </c>
      <c r="C477" t="s">
        <v>76</v>
      </c>
      <c r="D477">
        <v>2000</v>
      </c>
      <c r="E477">
        <v>10</v>
      </c>
      <c r="F477" t="s">
        <v>95</v>
      </c>
      <c r="G477">
        <v>29.99</v>
      </c>
      <c r="H477">
        <v>29.99</v>
      </c>
      <c r="I477">
        <v>29.389999</v>
      </c>
      <c r="J477">
        <v>29.629999000000002</v>
      </c>
      <c r="K477">
        <v>29.426984999999998</v>
      </c>
      <c r="L477">
        <v>5164600</v>
      </c>
      <c r="M477" t="s">
        <v>29</v>
      </c>
      <c r="N477" t="s">
        <v>142</v>
      </c>
      <c r="O477" t="s">
        <v>160</v>
      </c>
      <c r="P477">
        <v>15</v>
      </c>
      <c r="Q477">
        <v>0.04</v>
      </c>
      <c r="R477">
        <v>80</v>
      </c>
      <c r="S477">
        <v>58853.969999999987</v>
      </c>
      <c r="T477" t="s">
        <v>29</v>
      </c>
      <c r="U477" t="s">
        <v>167</v>
      </c>
      <c r="V477" t="s">
        <v>214</v>
      </c>
      <c r="W477" t="s">
        <v>224</v>
      </c>
      <c r="X477" t="s">
        <v>258</v>
      </c>
      <c r="Z477">
        <v>24741</v>
      </c>
      <c r="AA477">
        <v>1851</v>
      </c>
    </row>
    <row r="478" spans="1:27" x14ac:dyDescent="0.25">
      <c r="A478" s="1">
        <v>43608</v>
      </c>
      <c r="B478" t="s">
        <v>29</v>
      </c>
      <c r="C478" t="s">
        <v>75</v>
      </c>
      <c r="D478">
        <v>100</v>
      </c>
      <c r="E478">
        <v>4</v>
      </c>
      <c r="F478" t="s">
        <v>95</v>
      </c>
      <c r="G478">
        <v>29.99</v>
      </c>
      <c r="H478">
        <v>29.99</v>
      </c>
      <c r="I478">
        <v>29.389999</v>
      </c>
      <c r="J478">
        <v>29.629999000000002</v>
      </c>
      <c r="K478">
        <v>29.426984999999998</v>
      </c>
      <c r="L478">
        <v>5164600</v>
      </c>
      <c r="M478" t="s">
        <v>29</v>
      </c>
      <c r="N478" t="s">
        <v>154</v>
      </c>
      <c r="O478" t="s">
        <v>160</v>
      </c>
      <c r="P478">
        <v>15</v>
      </c>
      <c r="Q478">
        <v>0.04</v>
      </c>
      <c r="R478">
        <v>4</v>
      </c>
      <c r="S478">
        <v>2942.6985</v>
      </c>
      <c r="T478" t="s">
        <v>29</v>
      </c>
      <c r="U478" t="s">
        <v>167</v>
      </c>
      <c r="V478" t="s">
        <v>214</v>
      </c>
      <c r="W478" t="s">
        <v>224</v>
      </c>
      <c r="X478" t="s">
        <v>258</v>
      </c>
      <c r="Z478">
        <v>24741</v>
      </c>
      <c r="AA478">
        <v>1851</v>
      </c>
    </row>
    <row r="479" spans="1:27" x14ac:dyDescent="0.25">
      <c r="A479" s="1">
        <v>43613</v>
      </c>
      <c r="B479" t="s">
        <v>29</v>
      </c>
      <c r="C479" t="s">
        <v>75</v>
      </c>
      <c r="D479">
        <v>900</v>
      </c>
      <c r="E479">
        <v>7</v>
      </c>
      <c r="F479" t="s">
        <v>91</v>
      </c>
      <c r="G479">
        <v>29.809999000000001</v>
      </c>
      <c r="H479">
        <v>29.940000999999999</v>
      </c>
      <c r="I479">
        <v>29.6</v>
      </c>
      <c r="J479">
        <v>29.639999</v>
      </c>
      <c r="K479">
        <v>29.436916</v>
      </c>
      <c r="L479">
        <v>5761100</v>
      </c>
      <c r="M479" t="s">
        <v>29</v>
      </c>
      <c r="N479" t="s">
        <v>147</v>
      </c>
      <c r="O479" t="s">
        <v>160</v>
      </c>
      <c r="P479">
        <v>15</v>
      </c>
      <c r="Q479">
        <v>0.04</v>
      </c>
      <c r="R479">
        <v>36</v>
      </c>
      <c r="S479">
        <v>26493.224399999999</v>
      </c>
      <c r="T479" t="s">
        <v>29</v>
      </c>
      <c r="U479" t="s">
        <v>167</v>
      </c>
      <c r="V479" t="s">
        <v>214</v>
      </c>
      <c r="W479" t="s">
        <v>224</v>
      </c>
      <c r="X479" t="s">
        <v>258</v>
      </c>
      <c r="Z479">
        <v>24741</v>
      </c>
      <c r="AA479">
        <v>1851</v>
      </c>
    </row>
    <row r="480" spans="1:27" x14ac:dyDescent="0.25">
      <c r="A480" s="1">
        <v>43609</v>
      </c>
      <c r="B480" t="s">
        <v>29</v>
      </c>
      <c r="C480" t="s">
        <v>76</v>
      </c>
      <c r="D480">
        <v>600</v>
      </c>
      <c r="E480">
        <v>8</v>
      </c>
      <c r="F480" t="s">
        <v>92</v>
      </c>
      <c r="G480">
        <v>29.879999000000002</v>
      </c>
      <c r="H480">
        <v>29.98</v>
      </c>
      <c r="I480">
        <v>29.639999</v>
      </c>
      <c r="J480">
        <v>29.700001</v>
      </c>
      <c r="K480">
        <v>29.496506</v>
      </c>
      <c r="L480">
        <v>3432900</v>
      </c>
      <c r="M480" t="s">
        <v>29</v>
      </c>
      <c r="N480" t="s">
        <v>144</v>
      </c>
      <c r="O480" t="s">
        <v>160</v>
      </c>
      <c r="P480">
        <v>15</v>
      </c>
      <c r="Q480">
        <v>0.04</v>
      </c>
      <c r="R480">
        <v>24</v>
      </c>
      <c r="S480">
        <v>17697.903600000001</v>
      </c>
      <c r="T480" t="s">
        <v>29</v>
      </c>
      <c r="U480" t="s">
        <v>167</v>
      </c>
      <c r="V480" t="s">
        <v>214</v>
      </c>
      <c r="W480" t="s">
        <v>224</v>
      </c>
      <c r="X480" t="s">
        <v>258</v>
      </c>
      <c r="Z480">
        <v>24741</v>
      </c>
      <c r="AA480">
        <v>1851</v>
      </c>
    </row>
    <row r="481" spans="1:27" x14ac:dyDescent="0.25">
      <c r="A481" s="1">
        <v>43609</v>
      </c>
      <c r="B481" t="s">
        <v>29</v>
      </c>
      <c r="C481" t="s">
        <v>75</v>
      </c>
      <c r="D481">
        <v>800</v>
      </c>
      <c r="E481">
        <v>12</v>
      </c>
      <c r="F481" t="s">
        <v>92</v>
      </c>
      <c r="G481">
        <v>29.879999000000002</v>
      </c>
      <c r="H481">
        <v>29.98</v>
      </c>
      <c r="I481">
        <v>29.639999</v>
      </c>
      <c r="J481">
        <v>29.700001</v>
      </c>
      <c r="K481">
        <v>29.496506</v>
      </c>
      <c r="L481">
        <v>3432900</v>
      </c>
      <c r="M481" t="s">
        <v>29</v>
      </c>
      <c r="N481" t="s">
        <v>151</v>
      </c>
      <c r="O481" t="s">
        <v>160</v>
      </c>
      <c r="P481">
        <v>15</v>
      </c>
      <c r="Q481">
        <v>0.04</v>
      </c>
      <c r="R481">
        <v>32</v>
      </c>
      <c r="S481">
        <v>23597.2048</v>
      </c>
      <c r="T481" t="s">
        <v>29</v>
      </c>
      <c r="U481" t="s">
        <v>167</v>
      </c>
      <c r="V481" t="s">
        <v>214</v>
      </c>
      <c r="W481" t="s">
        <v>224</v>
      </c>
      <c r="X481" t="s">
        <v>258</v>
      </c>
      <c r="Z481">
        <v>24741</v>
      </c>
      <c r="AA481">
        <v>1851</v>
      </c>
    </row>
    <row r="482" spans="1:27" x14ac:dyDescent="0.25">
      <c r="A482" s="1">
        <v>43609</v>
      </c>
      <c r="B482" t="s">
        <v>29</v>
      </c>
      <c r="C482" t="s">
        <v>76</v>
      </c>
      <c r="D482">
        <v>600</v>
      </c>
      <c r="E482">
        <v>7</v>
      </c>
      <c r="F482" t="s">
        <v>92</v>
      </c>
      <c r="G482">
        <v>29.879999000000002</v>
      </c>
      <c r="H482">
        <v>29.98</v>
      </c>
      <c r="I482">
        <v>29.639999</v>
      </c>
      <c r="J482">
        <v>29.700001</v>
      </c>
      <c r="K482">
        <v>29.496506</v>
      </c>
      <c r="L482">
        <v>3432900</v>
      </c>
      <c r="M482" t="s">
        <v>29</v>
      </c>
      <c r="N482" t="s">
        <v>147</v>
      </c>
      <c r="O482" t="s">
        <v>160</v>
      </c>
      <c r="P482">
        <v>15</v>
      </c>
      <c r="Q482">
        <v>0.04</v>
      </c>
      <c r="R482">
        <v>24</v>
      </c>
      <c r="S482">
        <v>17697.903600000001</v>
      </c>
      <c r="T482" t="s">
        <v>29</v>
      </c>
      <c r="U482" t="s">
        <v>167</v>
      </c>
      <c r="V482" t="s">
        <v>214</v>
      </c>
      <c r="W482" t="s">
        <v>224</v>
      </c>
      <c r="X482" t="s">
        <v>258</v>
      </c>
      <c r="Z482">
        <v>24741</v>
      </c>
      <c r="AA482">
        <v>1851</v>
      </c>
    </row>
    <row r="483" spans="1:27" x14ac:dyDescent="0.25">
      <c r="A483" s="1">
        <v>43602</v>
      </c>
      <c r="B483" t="s">
        <v>29</v>
      </c>
      <c r="C483" t="s">
        <v>76</v>
      </c>
      <c r="D483">
        <v>1500</v>
      </c>
      <c r="E483">
        <v>18</v>
      </c>
      <c r="F483" t="s">
        <v>101</v>
      </c>
      <c r="G483">
        <v>30.110001</v>
      </c>
      <c r="H483">
        <v>30.379999000000002</v>
      </c>
      <c r="I483">
        <v>29.76</v>
      </c>
      <c r="J483">
        <v>29.91</v>
      </c>
      <c r="K483">
        <v>29.705067</v>
      </c>
      <c r="L483">
        <v>5174700</v>
      </c>
      <c r="M483" t="s">
        <v>29</v>
      </c>
      <c r="N483" t="s">
        <v>158</v>
      </c>
      <c r="O483" t="s">
        <v>160</v>
      </c>
      <c r="P483">
        <v>15</v>
      </c>
      <c r="Q483">
        <v>0.04</v>
      </c>
      <c r="R483">
        <v>60</v>
      </c>
      <c r="S483">
        <v>44557.6005</v>
      </c>
      <c r="T483" t="s">
        <v>29</v>
      </c>
      <c r="U483" t="s">
        <v>167</v>
      </c>
      <c r="V483" t="s">
        <v>214</v>
      </c>
      <c r="W483" t="s">
        <v>224</v>
      </c>
      <c r="X483" t="s">
        <v>258</v>
      </c>
      <c r="Z483">
        <v>24741</v>
      </c>
      <c r="AA483">
        <v>1851</v>
      </c>
    </row>
    <row r="484" spans="1:27" x14ac:dyDescent="0.25">
      <c r="A484" s="1">
        <v>43602</v>
      </c>
      <c r="B484" t="s">
        <v>29</v>
      </c>
      <c r="C484" t="s">
        <v>75</v>
      </c>
      <c r="D484">
        <v>1300</v>
      </c>
      <c r="E484">
        <v>12</v>
      </c>
      <c r="F484" t="s">
        <v>101</v>
      </c>
      <c r="G484">
        <v>30.110001</v>
      </c>
      <c r="H484">
        <v>30.379999000000002</v>
      </c>
      <c r="I484">
        <v>29.76</v>
      </c>
      <c r="J484">
        <v>29.91</v>
      </c>
      <c r="K484">
        <v>29.705067</v>
      </c>
      <c r="L484">
        <v>5174700</v>
      </c>
      <c r="M484" t="s">
        <v>29</v>
      </c>
      <c r="N484" t="s">
        <v>151</v>
      </c>
      <c r="O484" t="s">
        <v>160</v>
      </c>
      <c r="P484">
        <v>15</v>
      </c>
      <c r="Q484">
        <v>0.04</v>
      </c>
      <c r="R484">
        <v>52</v>
      </c>
      <c r="S484">
        <v>38616.587099999997</v>
      </c>
      <c r="T484" t="s">
        <v>29</v>
      </c>
      <c r="U484" t="s">
        <v>167</v>
      </c>
      <c r="V484" t="s">
        <v>214</v>
      </c>
      <c r="W484" t="s">
        <v>224</v>
      </c>
      <c r="X484" t="s">
        <v>258</v>
      </c>
      <c r="Z484">
        <v>24741</v>
      </c>
      <c r="AA484">
        <v>1851</v>
      </c>
    </row>
    <row r="485" spans="1:27" x14ac:dyDescent="0.25">
      <c r="A485" s="1">
        <v>43599</v>
      </c>
      <c r="B485" t="s">
        <v>29</v>
      </c>
      <c r="C485" t="s">
        <v>76</v>
      </c>
      <c r="D485">
        <v>600</v>
      </c>
      <c r="E485">
        <v>9</v>
      </c>
      <c r="F485" t="s">
        <v>102</v>
      </c>
      <c r="G485">
        <v>29.76</v>
      </c>
      <c r="H485">
        <v>30.309999000000001</v>
      </c>
      <c r="I485">
        <v>29.719999000000001</v>
      </c>
      <c r="J485">
        <v>30.059999000000001</v>
      </c>
      <c r="K485">
        <v>29.854037999999999</v>
      </c>
      <c r="L485">
        <v>3707600</v>
      </c>
      <c r="M485" t="s">
        <v>29</v>
      </c>
      <c r="N485" t="s">
        <v>146</v>
      </c>
      <c r="O485" t="s">
        <v>160</v>
      </c>
      <c r="P485">
        <v>15</v>
      </c>
      <c r="Q485">
        <v>0.04</v>
      </c>
      <c r="R485">
        <v>24</v>
      </c>
      <c r="S485">
        <v>17912.4228</v>
      </c>
      <c r="T485" t="s">
        <v>29</v>
      </c>
      <c r="U485" t="s">
        <v>167</v>
      </c>
      <c r="V485" t="s">
        <v>214</v>
      </c>
      <c r="W485" t="s">
        <v>224</v>
      </c>
      <c r="X485" t="s">
        <v>258</v>
      </c>
      <c r="Z485">
        <v>24741</v>
      </c>
      <c r="AA485">
        <v>1851</v>
      </c>
    </row>
    <row r="486" spans="1:27" x14ac:dyDescent="0.25">
      <c r="A486" s="1">
        <v>43599</v>
      </c>
      <c r="B486" t="s">
        <v>29</v>
      </c>
      <c r="C486" t="s">
        <v>76</v>
      </c>
      <c r="D486">
        <v>200</v>
      </c>
      <c r="E486">
        <v>4</v>
      </c>
      <c r="F486" t="s">
        <v>102</v>
      </c>
      <c r="G486">
        <v>29.76</v>
      </c>
      <c r="H486">
        <v>30.309999000000001</v>
      </c>
      <c r="I486">
        <v>29.719999000000001</v>
      </c>
      <c r="J486">
        <v>30.059999000000001</v>
      </c>
      <c r="K486">
        <v>29.854037999999999</v>
      </c>
      <c r="L486">
        <v>3707600</v>
      </c>
      <c r="M486" t="s">
        <v>29</v>
      </c>
      <c r="N486" t="s">
        <v>154</v>
      </c>
      <c r="O486" t="s">
        <v>160</v>
      </c>
      <c r="P486">
        <v>15</v>
      </c>
      <c r="Q486">
        <v>0.04</v>
      </c>
      <c r="R486">
        <v>8</v>
      </c>
      <c r="S486">
        <v>5970.8076000000001</v>
      </c>
      <c r="T486" t="s">
        <v>29</v>
      </c>
      <c r="U486" t="s">
        <v>167</v>
      </c>
      <c r="V486" t="s">
        <v>214</v>
      </c>
      <c r="W486" t="s">
        <v>224</v>
      </c>
      <c r="X486" t="s">
        <v>258</v>
      </c>
      <c r="Z486">
        <v>24741</v>
      </c>
      <c r="AA486">
        <v>1851</v>
      </c>
    </row>
    <row r="487" spans="1:27" x14ac:dyDescent="0.25">
      <c r="A487" s="1">
        <v>43599</v>
      </c>
      <c r="B487" t="s">
        <v>29</v>
      </c>
      <c r="C487" t="s">
        <v>75</v>
      </c>
      <c r="D487">
        <v>900</v>
      </c>
      <c r="E487">
        <v>10</v>
      </c>
      <c r="F487" t="s">
        <v>102</v>
      </c>
      <c r="G487">
        <v>29.76</v>
      </c>
      <c r="H487">
        <v>30.309999000000001</v>
      </c>
      <c r="I487">
        <v>29.719999000000001</v>
      </c>
      <c r="J487">
        <v>30.059999000000001</v>
      </c>
      <c r="K487">
        <v>29.854037999999999</v>
      </c>
      <c r="L487">
        <v>3707600</v>
      </c>
      <c r="M487" t="s">
        <v>29</v>
      </c>
      <c r="N487" t="s">
        <v>142</v>
      </c>
      <c r="O487" t="s">
        <v>160</v>
      </c>
      <c r="P487">
        <v>15</v>
      </c>
      <c r="Q487">
        <v>0.04</v>
      </c>
      <c r="R487">
        <v>36</v>
      </c>
      <c r="S487">
        <v>26868.6342</v>
      </c>
      <c r="T487" t="s">
        <v>29</v>
      </c>
      <c r="U487" t="s">
        <v>167</v>
      </c>
      <c r="V487" t="s">
        <v>214</v>
      </c>
      <c r="W487" t="s">
        <v>224</v>
      </c>
      <c r="X487" t="s">
        <v>258</v>
      </c>
      <c r="Z487">
        <v>24741</v>
      </c>
      <c r="AA487">
        <v>1851</v>
      </c>
    </row>
    <row r="488" spans="1:27" x14ac:dyDescent="0.25">
      <c r="A488" s="1">
        <v>43620</v>
      </c>
      <c r="B488" t="s">
        <v>29</v>
      </c>
      <c r="C488" t="s">
        <v>75</v>
      </c>
      <c r="D488">
        <v>2000</v>
      </c>
      <c r="E488">
        <v>13</v>
      </c>
      <c r="F488" t="s">
        <v>88</v>
      </c>
      <c r="G488">
        <v>29.299999</v>
      </c>
      <c r="H488">
        <v>29.9</v>
      </c>
      <c r="I488">
        <v>29.26</v>
      </c>
      <c r="J488">
        <v>29.870000999999998</v>
      </c>
      <c r="K488">
        <v>29.870000999999998</v>
      </c>
      <c r="L488">
        <v>4222100</v>
      </c>
      <c r="M488" t="s">
        <v>29</v>
      </c>
      <c r="N488" t="s">
        <v>153</v>
      </c>
      <c r="O488" t="s">
        <v>160</v>
      </c>
      <c r="P488">
        <v>15</v>
      </c>
      <c r="Q488">
        <v>0.04</v>
      </c>
      <c r="R488">
        <v>80</v>
      </c>
      <c r="S488">
        <v>59740.002</v>
      </c>
      <c r="T488" t="s">
        <v>29</v>
      </c>
      <c r="U488" t="s">
        <v>167</v>
      </c>
      <c r="V488" t="s">
        <v>214</v>
      </c>
      <c r="W488" t="s">
        <v>224</v>
      </c>
      <c r="X488" t="s">
        <v>258</v>
      </c>
      <c r="Z488">
        <v>24741</v>
      </c>
      <c r="AA488">
        <v>1851</v>
      </c>
    </row>
    <row r="489" spans="1:27" x14ac:dyDescent="0.25">
      <c r="A489" s="1">
        <v>43600</v>
      </c>
      <c r="B489" t="s">
        <v>29</v>
      </c>
      <c r="C489" t="s">
        <v>75</v>
      </c>
      <c r="D489">
        <v>1800</v>
      </c>
      <c r="E489">
        <v>14</v>
      </c>
      <c r="F489" t="s">
        <v>104</v>
      </c>
      <c r="G489">
        <v>29.84</v>
      </c>
      <c r="H489">
        <v>30.32</v>
      </c>
      <c r="I489">
        <v>29.719999000000001</v>
      </c>
      <c r="J489">
        <v>30.27</v>
      </c>
      <c r="K489">
        <v>30.062601000000001</v>
      </c>
      <c r="L489">
        <v>4126600</v>
      </c>
      <c r="M489" t="s">
        <v>29</v>
      </c>
      <c r="N489" t="s">
        <v>156</v>
      </c>
      <c r="O489" t="s">
        <v>160</v>
      </c>
      <c r="P489">
        <v>15</v>
      </c>
      <c r="Q489">
        <v>0.04</v>
      </c>
      <c r="R489">
        <v>72</v>
      </c>
      <c r="S489">
        <v>54112.681799999998</v>
      </c>
      <c r="T489" t="s">
        <v>29</v>
      </c>
      <c r="U489" t="s">
        <v>167</v>
      </c>
      <c r="V489" t="s">
        <v>214</v>
      </c>
      <c r="W489" t="s">
        <v>224</v>
      </c>
      <c r="X489" t="s">
        <v>258</v>
      </c>
      <c r="Z489">
        <v>24741</v>
      </c>
      <c r="AA489">
        <v>1851</v>
      </c>
    </row>
    <row r="490" spans="1:27" x14ac:dyDescent="0.25">
      <c r="A490" s="1">
        <v>43606</v>
      </c>
      <c r="B490" t="s">
        <v>29</v>
      </c>
      <c r="C490" t="s">
        <v>75</v>
      </c>
      <c r="D490">
        <v>1900</v>
      </c>
      <c r="E490">
        <v>15</v>
      </c>
      <c r="F490" t="s">
        <v>105</v>
      </c>
      <c r="G490">
        <v>30.07</v>
      </c>
      <c r="H490">
        <v>30.43</v>
      </c>
      <c r="I490">
        <v>29.84</v>
      </c>
      <c r="J490">
        <v>30.33</v>
      </c>
      <c r="K490">
        <v>30.122188999999999</v>
      </c>
      <c r="L490">
        <v>5755500</v>
      </c>
      <c r="M490" t="s">
        <v>29</v>
      </c>
      <c r="N490" t="s">
        <v>149</v>
      </c>
      <c r="O490" t="s">
        <v>160</v>
      </c>
      <c r="P490">
        <v>15</v>
      </c>
      <c r="Q490">
        <v>0.04</v>
      </c>
      <c r="R490">
        <v>76</v>
      </c>
      <c r="S490">
        <v>57232.159099999997</v>
      </c>
      <c r="T490" t="s">
        <v>29</v>
      </c>
      <c r="U490" t="s">
        <v>167</v>
      </c>
      <c r="V490" t="s">
        <v>214</v>
      </c>
      <c r="W490" t="s">
        <v>224</v>
      </c>
      <c r="X490" t="s">
        <v>258</v>
      </c>
      <c r="Z490">
        <v>24741</v>
      </c>
      <c r="AA490">
        <v>1851</v>
      </c>
    </row>
    <row r="491" spans="1:27" x14ac:dyDescent="0.25">
      <c r="A491" s="1">
        <v>43606</v>
      </c>
      <c r="B491" t="s">
        <v>29</v>
      </c>
      <c r="C491" t="s">
        <v>76</v>
      </c>
      <c r="D491">
        <v>300</v>
      </c>
      <c r="E491">
        <v>4</v>
      </c>
      <c r="F491" t="s">
        <v>105</v>
      </c>
      <c r="G491">
        <v>30.07</v>
      </c>
      <c r="H491">
        <v>30.43</v>
      </c>
      <c r="I491">
        <v>29.84</v>
      </c>
      <c r="J491">
        <v>30.33</v>
      </c>
      <c r="K491">
        <v>30.122188999999999</v>
      </c>
      <c r="L491">
        <v>5755500</v>
      </c>
      <c r="M491" t="s">
        <v>29</v>
      </c>
      <c r="N491" t="s">
        <v>154</v>
      </c>
      <c r="O491" t="s">
        <v>160</v>
      </c>
      <c r="P491">
        <v>15</v>
      </c>
      <c r="Q491">
        <v>0.04</v>
      </c>
      <c r="R491">
        <v>12</v>
      </c>
      <c r="S491">
        <v>9036.6566999999995</v>
      </c>
      <c r="T491" t="s">
        <v>29</v>
      </c>
      <c r="U491" t="s">
        <v>167</v>
      </c>
      <c r="V491" t="s">
        <v>214</v>
      </c>
      <c r="W491" t="s">
        <v>224</v>
      </c>
      <c r="X491" t="s">
        <v>258</v>
      </c>
      <c r="Z491">
        <v>24741</v>
      </c>
      <c r="AA491">
        <v>1851</v>
      </c>
    </row>
    <row r="492" spans="1:27" x14ac:dyDescent="0.25">
      <c r="A492" s="1">
        <v>43606</v>
      </c>
      <c r="B492" t="s">
        <v>29</v>
      </c>
      <c r="C492" t="s">
        <v>75</v>
      </c>
      <c r="D492">
        <v>700</v>
      </c>
      <c r="E492">
        <v>9</v>
      </c>
      <c r="F492" t="s">
        <v>105</v>
      </c>
      <c r="G492">
        <v>30.07</v>
      </c>
      <c r="H492">
        <v>30.43</v>
      </c>
      <c r="I492">
        <v>29.84</v>
      </c>
      <c r="J492">
        <v>30.33</v>
      </c>
      <c r="K492">
        <v>30.122188999999999</v>
      </c>
      <c r="L492">
        <v>5755500</v>
      </c>
      <c r="M492" t="s">
        <v>29</v>
      </c>
      <c r="N492" t="s">
        <v>146</v>
      </c>
      <c r="O492" t="s">
        <v>160</v>
      </c>
      <c r="P492">
        <v>15</v>
      </c>
      <c r="Q492">
        <v>0.04</v>
      </c>
      <c r="R492">
        <v>28</v>
      </c>
      <c r="S492">
        <v>21085.532299999999</v>
      </c>
      <c r="T492" t="s">
        <v>29</v>
      </c>
      <c r="U492" t="s">
        <v>167</v>
      </c>
      <c r="V492" t="s">
        <v>214</v>
      </c>
      <c r="W492" t="s">
        <v>224</v>
      </c>
      <c r="X492" t="s">
        <v>258</v>
      </c>
      <c r="Z492">
        <v>24741</v>
      </c>
      <c r="AA492">
        <v>1851</v>
      </c>
    </row>
    <row r="493" spans="1:27" x14ac:dyDescent="0.25">
      <c r="A493" s="1">
        <v>43607</v>
      </c>
      <c r="B493" t="s">
        <v>29</v>
      </c>
      <c r="C493" t="s">
        <v>75</v>
      </c>
      <c r="D493">
        <v>700</v>
      </c>
      <c r="E493">
        <v>7</v>
      </c>
      <c r="F493" t="s">
        <v>99</v>
      </c>
      <c r="G493">
        <v>30.120000999999998</v>
      </c>
      <c r="H493">
        <v>30.49</v>
      </c>
      <c r="I493">
        <v>30.09</v>
      </c>
      <c r="J493">
        <v>30.360001</v>
      </c>
      <c r="K493">
        <v>30.151983000000001</v>
      </c>
      <c r="L493">
        <v>4219000</v>
      </c>
      <c r="M493" t="s">
        <v>29</v>
      </c>
      <c r="N493" t="s">
        <v>147</v>
      </c>
      <c r="O493" t="s">
        <v>160</v>
      </c>
      <c r="P493">
        <v>15</v>
      </c>
      <c r="Q493">
        <v>0.04</v>
      </c>
      <c r="R493">
        <v>28</v>
      </c>
      <c r="S493">
        <v>21106.3881</v>
      </c>
      <c r="T493" t="s">
        <v>29</v>
      </c>
      <c r="U493" t="s">
        <v>167</v>
      </c>
      <c r="V493" t="s">
        <v>214</v>
      </c>
      <c r="W493" t="s">
        <v>224</v>
      </c>
      <c r="X493" t="s">
        <v>258</v>
      </c>
      <c r="Z493">
        <v>24741</v>
      </c>
      <c r="AA493">
        <v>1851</v>
      </c>
    </row>
    <row r="494" spans="1:27" x14ac:dyDescent="0.25">
      <c r="A494" s="1">
        <v>43607</v>
      </c>
      <c r="B494" t="s">
        <v>29</v>
      </c>
      <c r="C494" t="s">
        <v>75</v>
      </c>
      <c r="D494">
        <v>2400</v>
      </c>
      <c r="E494">
        <v>19</v>
      </c>
      <c r="F494" t="s">
        <v>99</v>
      </c>
      <c r="G494">
        <v>30.120000999999998</v>
      </c>
      <c r="H494">
        <v>30.49</v>
      </c>
      <c r="I494">
        <v>30.09</v>
      </c>
      <c r="J494">
        <v>30.360001</v>
      </c>
      <c r="K494">
        <v>30.151983000000001</v>
      </c>
      <c r="L494">
        <v>4219000</v>
      </c>
      <c r="M494" t="s">
        <v>29</v>
      </c>
      <c r="N494" t="s">
        <v>140</v>
      </c>
      <c r="O494" t="s">
        <v>160</v>
      </c>
      <c r="P494">
        <v>15</v>
      </c>
      <c r="Q494">
        <v>0.04</v>
      </c>
      <c r="R494">
        <v>96</v>
      </c>
      <c r="S494">
        <v>72364.7592</v>
      </c>
      <c r="T494" t="s">
        <v>29</v>
      </c>
      <c r="U494" t="s">
        <v>167</v>
      </c>
      <c r="V494" t="s">
        <v>214</v>
      </c>
      <c r="W494" t="s">
        <v>224</v>
      </c>
      <c r="X494" t="s">
        <v>258</v>
      </c>
      <c r="Z494">
        <v>24741</v>
      </c>
      <c r="AA494">
        <v>1851</v>
      </c>
    </row>
    <row r="495" spans="1:27" x14ac:dyDescent="0.25">
      <c r="A495" s="1">
        <v>43607</v>
      </c>
      <c r="B495" t="s">
        <v>29</v>
      </c>
      <c r="C495" t="s">
        <v>76</v>
      </c>
      <c r="D495">
        <v>2100</v>
      </c>
      <c r="E495">
        <v>14</v>
      </c>
      <c r="F495" t="s">
        <v>99</v>
      </c>
      <c r="G495">
        <v>30.120000999999998</v>
      </c>
      <c r="H495">
        <v>30.49</v>
      </c>
      <c r="I495">
        <v>30.09</v>
      </c>
      <c r="J495">
        <v>30.360001</v>
      </c>
      <c r="K495">
        <v>30.151983000000001</v>
      </c>
      <c r="L495">
        <v>4219000</v>
      </c>
      <c r="M495" t="s">
        <v>29</v>
      </c>
      <c r="N495" t="s">
        <v>156</v>
      </c>
      <c r="O495" t="s">
        <v>160</v>
      </c>
      <c r="P495">
        <v>15</v>
      </c>
      <c r="Q495">
        <v>0.04</v>
      </c>
      <c r="R495">
        <v>84</v>
      </c>
      <c r="S495">
        <v>63319.164299999997</v>
      </c>
      <c r="T495" t="s">
        <v>29</v>
      </c>
      <c r="U495" t="s">
        <v>167</v>
      </c>
      <c r="V495" t="s">
        <v>214</v>
      </c>
      <c r="W495" t="s">
        <v>224</v>
      </c>
      <c r="X495" t="s">
        <v>258</v>
      </c>
      <c r="Z495">
        <v>24741</v>
      </c>
      <c r="AA495">
        <v>1851</v>
      </c>
    </row>
    <row r="496" spans="1:27" x14ac:dyDescent="0.25">
      <c r="A496" s="1">
        <v>43601</v>
      </c>
      <c r="B496" t="s">
        <v>29</v>
      </c>
      <c r="C496" t="s">
        <v>76</v>
      </c>
      <c r="D496">
        <v>1600</v>
      </c>
      <c r="E496">
        <v>20</v>
      </c>
      <c r="F496" t="s">
        <v>138</v>
      </c>
      <c r="G496">
        <v>30.59</v>
      </c>
      <c r="H496">
        <v>31.1</v>
      </c>
      <c r="I496">
        <v>30.389999</v>
      </c>
      <c r="J496">
        <v>30.5</v>
      </c>
      <c r="K496">
        <v>30.291022999999999</v>
      </c>
      <c r="L496">
        <v>7558000</v>
      </c>
      <c r="M496" t="s">
        <v>29</v>
      </c>
      <c r="N496" t="s">
        <v>155</v>
      </c>
      <c r="O496" t="s">
        <v>160</v>
      </c>
      <c r="P496">
        <v>15</v>
      </c>
      <c r="Q496">
        <v>0.04</v>
      </c>
      <c r="R496">
        <v>64</v>
      </c>
      <c r="S496">
        <v>48465.6368</v>
      </c>
      <c r="T496" t="s">
        <v>29</v>
      </c>
      <c r="U496" t="s">
        <v>167</v>
      </c>
      <c r="V496" t="s">
        <v>214</v>
      </c>
      <c r="W496" t="s">
        <v>224</v>
      </c>
      <c r="X496" t="s">
        <v>258</v>
      </c>
      <c r="Z496">
        <v>24741</v>
      </c>
      <c r="AA496">
        <v>1851</v>
      </c>
    </row>
    <row r="497" spans="1:27" x14ac:dyDescent="0.25">
      <c r="A497" s="1">
        <v>43601</v>
      </c>
      <c r="B497" t="s">
        <v>29</v>
      </c>
      <c r="C497" t="s">
        <v>75</v>
      </c>
      <c r="D497">
        <v>100</v>
      </c>
      <c r="E497">
        <v>1</v>
      </c>
      <c r="F497" t="s">
        <v>138</v>
      </c>
      <c r="G497">
        <v>30.59</v>
      </c>
      <c r="H497">
        <v>31.1</v>
      </c>
      <c r="I497">
        <v>30.389999</v>
      </c>
      <c r="J497">
        <v>30.5</v>
      </c>
      <c r="K497">
        <v>30.291022999999999</v>
      </c>
      <c r="L497">
        <v>7558000</v>
      </c>
      <c r="M497" t="s">
        <v>29</v>
      </c>
      <c r="N497" t="s">
        <v>159</v>
      </c>
      <c r="O497" t="s">
        <v>160</v>
      </c>
      <c r="P497">
        <v>15</v>
      </c>
      <c r="Q497">
        <v>0.04</v>
      </c>
      <c r="R497">
        <v>4</v>
      </c>
      <c r="S497">
        <v>3029.1023</v>
      </c>
      <c r="T497" t="s">
        <v>29</v>
      </c>
      <c r="U497" t="s">
        <v>167</v>
      </c>
      <c r="V497" t="s">
        <v>214</v>
      </c>
      <c r="W497" t="s">
        <v>224</v>
      </c>
      <c r="X497" t="s">
        <v>258</v>
      </c>
      <c r="Z497">
        <v>24741</v>
      </c>
      <c r="AA497">
        <v>1851</v>
      </c>
    </row>
    <row r="498" spans="1:27" x14ac:dyDescent="0.25">
      <c r="A498" s="1">
        <v>43601</v>
      </c>
      <c r="B498" t="s">
        <v>29</v>
      </c>
      <c r="C498" t="s">
        <v>76</v>
      </c>
      <c r="D498">
        <v>700</v>
      </c>
      <c r="E498">
        <v>18</v>
      </c>
      <c r="F498" t="s">
        <v>138</v>
      </c>
      <c r="G498">
        <v>30.59</v>
      </c>
      <c r="H498">
        <v>31.1</v>
      </c>
      <c r="I498">
        <v>30.389999</v>
      </c>
      <c r="J498">
        <v>30.5</v>
      </c>
      <c r="K498">
        <v>30.291022999999999</v>
      </c>
      <c r="L498">
        <v>7558000</v>
      </c>
      <c r="M498" t="s">
        <v>29</v>
      </c>
      <c r="N498" t="s">
        <v>158</v>
      </c>
      <c r="O498" t="s">
        <v>160</v>
      </c>
      <c r="P498">
        <v>15</v>
      </c>
      <c r="Q498">
        <v>0.04</v>
      </c>
      <c r="R498">
        <v>28</v>
      </c>
      <c r="S498">
        <v>21203.716100000001</v>
      </c>
      <c r="T498" t="s">
        <v>29</v>
      </c>
      <c r="U498" t="s">
        <v>167</v>
      </c>
      <c r="V498" t="s">
        <v>214</v>
      </c>
      <c r="W498" t="s">
        <v>224</v>
      </c>
      <c r="X498" t="s">
        <v>258</v>
      </c>
      <c r="Z498">
        <v>24741</v>
      </c>
      <c r="AA498">
        <v>1851</v>
      </c>
    </row>
    <row r="499" spans="1:27" x14ac:dyDescent="0.25">
      <c r="A499" s="1">
        <v>43621</v>
      </c>
      <c r="B499" t="s">
        <v>29</v>
      </c>
      <c r="C499" t="s">
        <v>75</v>
      </c>
      <c r="D499">
        <v>1400</v>
      </c>
      <c r="E499">
        <v>14</v>
      </c>
      <c r="F499" t="s">
        <v>83</v>
      </c>
      <c r="G499">
        <v>30.120000999999998</v>
      </c>
      <c r="H499">
        <v>30.379999000000002</v>
      </c>
      <c r="I499">
        <v>29.860001</v>
      </c>
      <c r="J499">
        <v>30.360001</v>
      </c>
      <c r="K499">
        <v>30.360001</v>
      </c>
      <c r="L499">
        <v>4398300</v>
      </c>
      <c r="M499" t="s">
        <v>29</v>
      </c>
      <c r="N499" t="s">
        <v>156</v>
      </c>
      <c r="O499" t="s">
        <v>160</v>
      </c>
      <c r="P499">
        <v>15</v>
      </c>
      <c r="Q499">
        <v>0.04</v>
      </c>
      <c r="R499">
        <v>56</v>
      </c>
      <c r="S499">
        <v>42504.001400000001</v>
      </c>
      <c r="T499" t="s">
        <v>29</v>
      </c>
      <c r="U499" t="s">
        <v>167</v>
      </c>
      <c r="V499" t="s">
        <v>214</v>
      </c>
      <c r="W499" t="s">
        <v>224</v>
      </c>
      <c r="X499" t="s">
        <v>258</v>
      </c>
      <c r="Z499">
        <v>24741</v>
      </c>
      <c r="AA499">
        <v>1851</v>
      </c>
    </row>
    <row r="500" spans="1:27" x14ac:dyDescent="0.25">
      <c r="A500" s="1">
        <v>43594</v>
      </c>
      <c r="B500" t="s">
        <v>29</v>
      </c>
      <c r="C500" t="s">
        <v>75</v>
      </c>
      <c r="D500">
        <v>2000</v>
      </c>
      <c r="E500">
        <v>18</v>
      </c>
      <c r="F500" t="s">
        <v>107</v>
      </c>
      <c r="G500">
        <v>30.73</v>
      </c>
      <c r="H500">
        <v>30.73</v>
      </c>
      <c r="I500">
        <v>30.049999</v>
      </c>
      <c r="J500">
        <v>30.629999000000002</v>
      </c>
      <c r="K500">
        <v>30.420131999999999</v>
      </c>
      <c r="L500">
        <v>4854300</v>
      </c>
      <c r="M500" t="s">
        <v>29</v>
      </c>
      <c r="N500" t="s">
        <v>158</v>
      </c>
      <c r="O500" t="s">
        <v>160</v>
      </c>
      <c r="P500">
        <v>15</v>
      </c>
      <c r="Q500">
        <v>0.04</v>
      </c>
      <c r="R500">
        <v>80</v>
      </c>
      <c r="S500">
        <v>60840.264000000003</v>
      </c>
      <c r="T500" t="s">
        <v>29</v>
      </c>
      <c r="U500" t="s">
        <v>167</v>
      </c>
      <c r="V500" t="s">
        <v>214</v>
      </c>
      <c r="W500" t="s">
        <v>224</v>
      </c>
      <c r="X500" t="s">
        <v>258</v>
      </c>
      <c r="Z500">
        <v>24741</v>
      </c>
      <c r="AA500">
        <v>1851</v>
      </c>
    </row>
    <row r="501" spans="1:27" x14ac:dyDescent="0.25">
      <c r="A501" s="1">
        <v>43595</v>
      </c>
      <c r="B501" t="s">
        <v>29</v>
      </c>
      <c r="C501" t="s">
        <v>76</v>
      </c>
      <c r="D501">
        <v>700</v>
      </c>
      <c r="E501">
        <v>11</v>
      </c>
      <c r="F501" t="s">
        <v>103</v>
      </c>
      <c r="G501">
        <v>30.389999</v>
      </c>
      <c r="H501">
        <v>30.93</v>
      </c>
      <c r="I501">
        <v>29.93</v>
      </c>
      <c r="J501">
        <v>30.790001</v>
      </c>
      <c r="K501">
        <v>30.579039000000002</v>
      </c>
      <c r="L501">
        <v>4989000</v>
      </c>
      <c r="M501" t="s">
        <v>29</v>
      </c>
      <c r="N501" t="s">
        <v>141</v>
      </c>
      <c r="O501" t="s">
        <v>160</v>
      </c>
      <c r="P501">
        <v>15</v>
      </c>
      <c r="Q501">
        <v>0.04</v>
      </c>
      <c r="R501">
        <v>28</v>
      </c>
      <c r="S501">
        <v>21405.327300000001</v>
      </c>
      <c r="T501" t="s">
        <v>29</v>
      </c>
      <c r="U501" t="s">
        <v>167</v>
      </c>
      <c r="V501" t="s">
        <v>214</v>
      </c>
      <c r="W501" t="s">
        <v>224</v>
      </c>
      <c r="X501" t="s">
        <v>258</v>
      </c>
      <c r="Z501">
        <v>24741</v>
      </c>
      <c r="AA501">
        <v>1851</v>
      </c>
    </row>
    <row r="502" spans="1:27" x14ac:dyDescent="0.25">
      <c r="A502" s="1">
        <v>43623</v>
      </c>
      <c r="B502" t="s">
        <v>29</v>
      </c>
      <c r="C502" t="s">
        <v>75</v>
      </c>
      <c r="D502">
        <v>500</v>
      </c>
      <c r="E502">
        <v>11</v>
      </c>
      <c r="F502" t="s">
        <v>130</v>
      </c>
      <c r="G502">
        <v>30.690000999999999</v>
      </c>
      <c r="H502">
        <v>30.93</v>
      </c>
      <c r="I502">
        <v>30.559999000000001</v>
      </c>
      <c r="J502">
        <v>30.58</v>
      </c>
      <c r="K502">
        <v>30.58</v>
      </c>
      <c r="L502">
        <v>3028400</v>
      </c>
      <c r="M502" t="s">
        <v>29</v>
      </c>
      <c r="N502" t="s">
        <v>141</v>
      </c>
      <c r="O502" t="s">
        <v>160</v>
      </c>
      <c r="P502">
        <v>15</v>
      </c>
      <c r="Q502">
        <v>0.04</v>
      </c>
      <c r="R502">
        <v>20</v>
      </c>
      <c r="S502">
        <v>15290</v>
      </c>
      <c r="T502" t="s">
        <v>29</v>
      </c>
      <c r="U502" t="s">
        <v>167</v>
      </c>
      <c r="V502" t="s">
        <v>214</v>
      </c>
      <c r="W502" t="s">
        <v>224</v>
      </c>
      <c r="X502" t="s">
        <v>258</v>
      </c>
      <c r="Z502">
        <v>24741</v>
      </c>
      <c r="AA502">
        <v>1851</v>
      </c>
    </row>
    <row r="503" spans="1:27" x14ac:dyDescent="0.25">
      <c r="A503" s="1">
        <v>43593</v>
      </c>
      <c r="B503" t="s">
        <v>29</v>
      </c>
      <c r="C503" t="s">
        <v>75</v>
      </c>
      <c r="D503">
        <v>900</v>
      </c>
      <c r="E503">
        <v>15</v>
      </c>
      <c r="F503" t="s">
        <v>108</v>
      </c>
      <c r="G503">
        <v>31.08</v>
      </c>
      <c r="H503">
        <v>31.209999</v>
      </c>
      <c r="I503">
        <v>30.85</v>
      </c>
      <c r="J503">
        <v>30.889999</v>
      </c>
      <c r="K503">
        <v>30.678349999999998</v>
      </c>
      <c r="L503">
        <v>4506400</v>
      </c>
      <c r="M503" t="s">
        <v>29</v>
      </c>
      <c r="N503" t="s">
        <v>149</v>
      </c>
      <c r="O503" t="s">
        <v>160</v>
      </c>
      <c r="P503">
        <v>15</v>
      </c>
      <c r="Q503">
        <v>0.04</v>
      </c>
      <c r="R503">
        <v>36</v>
      </c>
      <c r="S503">
        <v>27610.514999999999</v>
      </c>
      <c r="T503" t="s">
        <v>29</v>
      </c>
      <c r="U503" t="s">
        <v>167</v>
      </c>
      <c r="V503" t="s">
        <v>214</v>
      </c>
      <c r="W503" t="s">
        <v>224</v>
      </c>
      <c r="X503" t="s">
        <v>258</v>
      </c>
      <c r="Z503">
        <v>24741</v>
      </c>
      <c r="AA503">
        <v>1851</v>
      </c>
    </row>
    <row r="504" spans="1:27" x14ac:dyDescent="0.25">
      <c r="A504" s="1">
        <v>43630</v>
      </c>
      <c r="B504" t="s">
        <v>29</v>
      </c>
      <c r="C504" t="s">
        <v>76</v>
      </c>
      <c r="D504">
        <v>2000</v>
      </c>
      <c r="E504">
        <v>16</v>
      </c>
      <c r="F504" t="s">
        <v>77</v>
      </c>
      <c r="G504">
        <v>31.26</v>
      </c>
      <c r="H504">
        <v>31.5</v>
      </c>
      <c r="I504">
        <v>30.299999</v>
      </c>
      <c r="J504">
        <v>30.91</v>
      </c>
      <c r="K504">
        <v>30.91</v>
      </c>
      <c r="L504">
        <v>5660000</v>
      </c>
      <c r="M504" t="s">
        <v>29</v>
      </c>
      <c r="N504" t="s">
        <v>148</v>
      </c>
      <c r="O504" t="s">
        <v>160</v>
      </c>
      <c r="P504">
        <v>15</v>
      </c>
      <c r="Q504">
        <v>0.04</v>
      </c>
      <c r="R504">
        <v>80</v>
      </c>
      <c r="S504">
        <v>61820</v>
      </c>
      <c r="T504" t="s">
        <v>29</v>
      </c>
      <c r="U504" t="s">
        <v>167</v>
      </c>
      <c r="V504" t="s">
        <v>214</v>
      </c>
      <c r="W504" t="s">
        <v>224</v>
      </c>
      <c r="X504" t="s">
        <v>258</v>
      </c>
      <c r="Z504">
        <v>24741</v>
      </c>
      <c r="AA504">
        <v>1851</v>
      </c>
    </row>
    <row r="505" spans="1:27" x14ac:dyDescent="0.25">
      <c r="A505" s="1">
        <v>43626</v>
      </c>
      <c r="B505" t="s">
        <v>29</v>
      </c>
      <c r="C505" t="s">
        <v>75</v>
      </c>
      <c r="D505">
        <v>700</v>
      </c>
      <c r="E505">
        <v>9</v>
      </c>
      <c r="F505" t="s">
        <v>131</v>
      </c>
      <c r="G505">
        <v>30.799999</v>
      </c>
      <c r="H505">
        <v>31.33</v>
      </c>
      <c r="I505">
        <v>30.719999000000001</v>
      </c>
      <c r="J505">
        <v>30.940000999999999</v>
      </c>
      <c r="K505">
        <v>30.940000999999999</v>
      </c>
      <c r="L505">
        <v>3911300</v>
      </c>
      <c r="M505" t="s">
        <v>29</v>
      </c>
      <c r="N505" t="s">
        <v>146</v>
      </c>
      <c r="O505" t="s">
        <v>160</v>
      </c>
      <c r="P505">
        <v>15</v>
      </c>
      <c r="Q505">
        <v>0.04</v>
      </c>
      <c r="R505">
        <v>28</v>
      </c>
      <c r="S505">
        <v>21658.000700000001</v>
      </c>
      <c r="T505" t="s">
        <v>29</v>
      </c>
      <c r="U505" t="s">
        <v>167</v>
      </c>
      <c r="V505" t="s">
        <v>214</v>
      </c>
      <c r="W505" t="s">
        <v>224</v>
      </c>
      <c r="X505" t="s">
        <v>258</v>
      </c>
      <c r="Z505">
        <v>24741</v>
      </c>
      <c r="AA505">
        <v>1851</v>
      </c>
    </row>
    <row r="506" spans="1:27" x14ac:dyDescent="0.25">
      <c r="A506" s="1">
        <v>43626</v>
      </c>
      <c r="B506" t="s">
        <v>29</v>
      </c>
      <c r="C506" t="s">
        <v>76</v>
      </c>
      <c r="D506">
        <v>1400</v>
      </c>
      <c r="E506">
        <v>17</v>
      </c>
      <c r="F506" t="s">
        <v>131</v>
      </c>
      <c r="G506">
        <v>30.799999</v>
      </c>
      <c r="H506">
        <v>31.33</v>
      </c>
      <c r="I506">
        <v>30.719999000000001</v>
      </c>
      <c r="J506">
        <v>30.940000999999999</v>
      </c>
      <c r="K506">
        <v>30.940000999999999</v>
      </c>
      <c r="L506">
        <v>3911300</v>
      </c>
      <c r="M506" t="s">
        <v>29</v>
      </c>
      <c r="N506" t="s">
        <v>157</v>
      </c>
      <c r="O506" t="s">
        <v>160</v>
      </c>
      <c r="P506">
        <v>15</v>
      </c>
      <c r="Q506">
        <v>0.04</v>
      </c>
      <c r="R506">
        <v>56</v>
      </c>
      <c r="S506">
        <v>43316.001400000001</v>
      </c>
      <c r="T506" t="s">
        <v>29</v>
      </c>
      <c r="U506" t="s">
        <v>167</v>
      </c>
      <c r="V506" t="s">
        <v>214</v>
      </c>
      <c r="W506" t="s">
        <v>224</v>
      </c>
      <c r="X506" t="s">
        <v>258</v>
      </c>
      <c r="Z506">
        <v>24741</v>
      </c>
      <c r="AA506">
        <v>1851</v>
      </c>
    </row>
    <row r="507" spans="1:27" x14ac:dyDescent="0.25">
      <c r="A507" s="1">
        <v>43592</v>
      </c>
      <c r="B507" t="s">
        <v>29</v>
      </c>
      <c r="C507" t="s">
        <v>75</v>
      </c>
      <c r="D507">
        <v>1000</v>
      </c>
      <c r="E507">
        <v>15</v>
      </c>
      <c r="F507" t="s">
        <v>106</v>
      </c>
      <c r="G507">
        <v>31.43</v>
      </c>
      <c r="H507">
        <v>31.66</v>
      </c>
      <c r="I507">
        <v>30.92</v>
      </c>
      <c r="J507">
        <v>31.16</v>
      </c>
      <c r="K507">
        <v>30.946501000000001</v>
      </c>
      <c r="L507">
        <v>6555100</v>
      </c>
      <c r="M507" t="s">
        <v>29</v>
      </c>
      <c r="N507" t="s">
        <v>149</v>
      </c>
      <c r="O507" t="s">
        <v>160</v>
      </c>
      <c r="P507">
        <v>15</v>
      </c>
      <c r="Q507">
        <v>0.04</v>
      </c>
      <c r="R507">
        <v>40</v>
      </c>
      <c r="S507">
        <v>30946.501</v>
      </c>
      <c r="T507" t="s">
        <v>29</v>
      </c>
      <c r="U507" t="s">
        <v>167</v>
      </c>
      <c r="V507" t="s">
        <v>214</v>
      </c>
      <c r="W507" t="s">
        <v>224</v>
      </c>
      <c r="X507" t="s">
        <v>258</v>
      </c>
      <c r="Z507">
        <v>24741</v>
      </c>
      <c r="AA507">
        <v>1851</v>
      </c>
    </row>
    <row r="508" spans="1:27" x14ac:dyDescent="0.25">
      <c r="A508" s="1">
        <v>43592</v>
      </c>
      <c r="B508" t="s">
        <v>29</v>
      </c>
      <c r="C508" t="s">
        <v>76</v>
      </c>
      <c r="D508">
        <v>2300</v>
      </c>
      <c r="E508">
        <v>12</v>
      </c>
      <c r="F508" t="s">
        <v>106</v>
      </c>
      <c r="G508">
        <v>31.43</v>
      </c>
      <c r="H508">
        <v>31.66</v>
      </c>
      <c r="I508">
        <v>30.92</v>
      </c>
      <c r="J508">
        <v>31.16</v>
      </c>
      <c r="K508">
        <v>30.946501000000001</v>
      </c>
      <c r="L508">
        <v>6555100</v>
      </c>
      <c r="M508" t="s">
        <v>29</v>
      </c>
      <c r="N508" t="s">
        <v>151</v>
      </c>
      <c r="O508" t="s">
        <v>160</v>
      </c>
      <c r="P508">
        <v>15</v>
      </c>
      <c r="Q508">
        <v>0.04</v>
      </c>
      <c r="R508">
        <v>92</v>
      </c>
      <c r="S508">
        <v>71176.952300000004</v>
      </c>
      <c r="T508" t="s">
        <v>29</v>
      </c>
      <c r="U508" t="s">
        <v>167</v>
      </c>
      <c r="V508" t="s">
        <v>214</v>
      </c>
      <c r="W508" t="s">
        <v>224</v>
      </c>
      <c r="X508" t="s">
        <v>258</v>
      </c>
      <c r="Z508">
        <v>24741</v>
      </c>
      <c r="AA508">
        <v>1851</v>
      </c>
    </row>
    <row r="509" spans="1:27" x14ac:dyDescent="0.25">
      <c r="A509" s="1">
        <v>43592</v>
      </c>
      <c r="B509" t="s">
        <v>29</v>
      </c>
      <c r="C509" t="s">
        <v>75</v>
      </c>
      <c r="D509">
        <v>700</v>
      </c>
      <c r="E509">
        <v>9</v>
      </c>
      <c r="F509" t="s">
        <v>106</v>
      </c>
      <c r="G509">
        <v>31.43</v>
      </c>
      <c r="H509">
        <v>31.66</v>
      </c>
      <c r="I509">
        <v>30.92</v>
      </c>
      <c r="J509">
        <v>31.16</v>
      </c>
      <c r="K509">
        <v>30.946501000000001</v>
      </c>
      <c r="L509">
        <v>6555100</v>
      </c>
      <c r="M509" t="s">
        <v>29</v>
      </c>
      <c r="N509" t="s">
        <v>146</v>
      </c>
      <c r="O509" t="s">
        <v>160</v>
      </c>
      <c r="P509">
        <v>15</v>
      </c>
      <c r="Q509">
        <v>0.04</v>
      </c>
      <c r="R509">
        <v>28</v>
      </c>
      <c r="S509">
        <v>21662.5507</v>
      </c>
      <c r="T509" t="s">
        <v>29</v>
      </c>
      <c r="U509" t="s">
        <v>167</v>
      </c>
      <c r="V509" t="s">
        <v>214</v>
      </c>
      <c r="W509" t="s">
        <v>224</v>
      </c>
      <c r="X509" t="s">
        <v>258</v>
      </c>
      <c r="Z509">
        <v>24741</v>
      </c>
      <c r="AA509">
        <v>1851</v>
      </c>
    </row>
    <row r="510" spans="1:27" x14ac:dyDescent="0.25">
      <c r="A510" s="1">
        <v>43627</v>
      </c>
      <c r="B510" t="s">
        <v>29</v>
      </c>
      <c r="C510" t="s">
        <v>76</v>
      </c>
      <c r="D510">
        <v>2600</v>
      </c>
      <c r="E510">
        <v>19</v>
      </c>
      <c r="F510" t="s">
        <v>86</v>
      </c>
      <c r="G510">
        <v>31.32</v>
      </c>
      <c r="H510">
        <v>31.43</v>
      </c>
      <c r="I510">
        <v>30.91</v>
      </c>
      <c r="J510">
        <v>30.959999</v>
      </c>
      <c r="K510">
        <v>30.959999</v>
      </c>
      <c r="L510">
        <v>3847600</v>
      </c>
      <c r="M510" t="s">
        <v>29</v>
      </c>
      <c r="N510" t="s">
        <v>140</v>
      </c>
      <c r="O510" t="s">
        <v>160</v>
      </c>
      <c r="P510">
        <v>15</v>
      </c>
      <c r="Q510">
        <v>0.04</v>
      </c>
      <c r="R510">
        <v>104</v>
      </c>
      <c r="S510">
        <v>80495.997399999993</v>
      </c>
      <c r="T510" t="s">
        <v>29</v>
      </c>
      <c r="U510" t="s">
        <v>167</v>
      </c>
      <c r="V510" t="s">
        <v>214</v>
      </c>
      <c r="W510" t="s">
        <v>224</v>
      </c>
      <c r="X510" t="s">
        <v>258</v>
      </c>
      <c r="Z510">
        <v>24741</v>
      </c>
      <c r="AA510">
        <v>1851</v>
      </c>
    </row>
    <row r="511" spans="1:27" x14ac:dyDescent="0.25">
      <c r="A511" s="1">
        <v>43627</v>
      </c>
      <c r="B511" t="s">
        <v>29</v>
      </c>
      <c r="C511" t="s">
        <v>76</v>
      </c>
      <c r="D511">
        <v>500</v>
      </c>
      <c r="E511">
        <v>7</v>
      </c>
      <c r="F511" t="s">
        <v>86</v>
      </c>
      <c r="G511">
        <v>31.32</v>
      </c>
      <c r="H511">
        <v>31.43</v>
      </c>
      <c r="I511">
        <v>30.91</v>
      </c>
      <c r="J511">
        <v>30.959999</v>
      </c>
      <c r="K511">
        <v>30.959999</v>
      </c>
      <c r="L511">
        <v>3847600</v>
      </c>
      <c r="M511" t="s">
        <v>29</v>
      </c>
      <c r="N511" t="s">
        <v>147</v>
      </c>
      <c r="O511" t="s">
        <v>160</v>
      </c>
      <c r="P511">
        <v>15</v>
      </c>
      <c r="Q511">
        <v>0.04</v>
      </c>
      <c r="R511">
        <v>20</v>
      </c>
      <c r="S511">
        <v>15479.9995</v>
      </c>
      <c r="T511" t="s">
        <v>29</v>
      </c>
      <c r="U511" t="s">
        <v>167</v>
      </c>
      <c r="V511" t="s">
        <v>214</v>
      </c>
      <c r="W511" t="s">
        <v>224</v>
      </c>
      <c r="X511" t="s">
        <v>258</v>
      </c>
      <c r="Z511">
        <v>24741</v>
      </c>
      <c r="AA511">
        <v>1851</v>
      </c>
    </row>
    <row r="512" spans="1:27" x14ac:dyDescent="0.25">
      <c r="A512" s="1">
        <v>43591</v>
      </c>
      <c r="B512" t="s">
        <v>29</v>
      </c>
      <c r="C512" t="s">
        <v>76</v>
      </c>
      <c r="D512">
        <v>200</v>
      </c>
      <c r="E512">
        <v>6</v>
      </c>
      <c r="F512" t="s">
        <v>134</v>
      </c>
      <c r="G512">
        <v>31.129999000000002</v>
      </c>
      <c r="H512">
        <v>31.639999</v>
      </c>
      <c r="I512">
        <v>31.08</v>
      </c>
      <c r="J512">
        <v>31.5</v>
      </c>
      <c r="K512">
        <v>31.284172000000002</v>
      </c>
      <c r="L512">
        <v>3945100</v>
      </c>
      <c r="M512" t="s">
        <v>29</v>
      </c>
      <c r="N512" t="s">
        <v>145</v>
      </c>
      <c r="O512" t="s">
        <v>160</v>
      </c>
      <c r="P512">
        <v>15</v>
      </c>
      <c r="Q512">
        <v>0.04</v>
      </c>
      <c r="R512">
        <v>8</v>
      </c>
      <c r="S512">
        <v>6256.8344000000006</v>
      </c>
      <c r="T512" t="s">
        <v>29</v>
      </c>
      <c r="U512" t="s">
        <v>167</v>
      </c>
      <c r="V512" t="s">
        <v>214</v>
      </c>
      <c r="W512" t="s">
        <v>224</v>
      </c>
      <c r="X512" t="s">
        <v>258</v>
      </c>
      <c r="Z512">
        <v>24741</v>
      </c>
      <c r="AA512">
        <v>1851</v>
      </c>
    </row>
    <row r="513" spans="1:27" x14ac:dyDescent="0.25">
      <c r="A513" s="1">
        <v>43591</v>
      </c>
      <c r="B513" t="s">
        <v>29</v>
      </c>
      <c r="C513" t="s">
        <v>76</v>
      </c>
      <c r="D513">
        <v>300</v>
      </c>
      <c r="E513">
        <v>3</v>
      </c>
      <c r="F513" t="s">
        <v>134</v>
      </c>
      <c r="G513">
        <v>31.129999000000002</v>
      </c>
      <c r="H513">
        <v>31.639999</v>
      </c>
      <c r="I513">
        <v>31.08</v>
      </c>
      <c r="J513">
        <v>31.5</v>
      </c>
      <c r="K513">
        <v>31.284172000000002</v>
      </c>
      <c r="L513">
        <v>3945100</v>
      </c>
      <c r="M513" t="s">
        <v>29</v>
      </c>
      <c r="N513" t="s">
        <v>143</v>
      </c>
      <c r="O513" t="s">
        <v>160</v>
      </c>
      <c r="P513">
        <v>15</v>
      </c>
      <c r="Q513">
        <v>0.04</v>
      </c>
      <c r="R513">
        <v>12</v>
      </c>
      <c r="S513">
        <v>9385.2515999999996</v>
      </c>
      <c r="T513" t="s">
        <v>29</v>
      </c>
      <c r="U513" t="s">
        <v>167</v>
      </c>
      <c r="V513" t="s">
        <v>214</v>
      </c>
      <c r="W513" t="s">
        <v>224</v>
      </c>
      <c r="X513" t="s">
        <v>258</v>
      </c>
      <c r="Z513">
        <v>24741</v>
      </c>
      <c r="AA513">
        <v>1851</v>
      </c>
    </row>
    <row r="514" spans="1:27" x14ac:dyDescent="0.25">
      <c r="A514" s="1">
        <v>43591</v>
      </c>
      <c r="B514" t="s">
        <v>29</v>
      </c>
      <c r="C514" t="s">
        <v>76</v>
      </c>
      <c r="D514">
        <v>2000</v>
      </c>
      <c r="E514">
        <v>12</v>
      </c>
      <c r="F514" t="s">
        <v>134</v>
      </c>
      <c r="G514">
        <v>31.129999000000002</v>
      </c>
      <c r="H514">
        <v>31.639999</v>
      </c>
      <c r="I514">
        <v>31.08</v>
      </c>
      <c r="J514">
        <v>31.5</v>
      </c>
      <c r="K514">
        <v>31.284172000000002</v>
      </c>
      <c r="L514">
        <v>3945100</v>
      </c>
      <c r="M514" t="s">
        <v>29</v>
      </c>
      <c r="N514" t="s">
        <v>151</v>
      </c>
      <c r="O514" t="s">
        <v>160</v>
      </c>
      <c r="P514">
        <v>15</v>
      </c>
      <c r="Q514">
        <v>0.04</v>
      </c>
      <c r="R514">
        <v>80</v>
      </c>
      <c r="S514">
        <v>62568.343999999997</v>
      </c>
      <c r="T514" t="s">
        <v>29</v>
      </c>
      <c r="U514" t="s">
        <v>167</v>
      </c>
      <c r="V514" t="s">
        <v>214</v>
      </c>
      <c r="W514" t="s">
        <v>224</v>
      </c>
      <c r="X514" t="s">
        <v>258</v>
      </c>
      <c r="Z514">
        <v>24741</v>
      </c>
      <c r="AA514">
        <v>1851</v>
      </c>
    </row>
    <row r="515" spans="1:27" x14ac:dyDescent="0.25">
      <c r="A515" s="1">
        <v>43591</v>
      </c>
      <c r="B515" t="s">
        <v>29</v>
      </c>
      <c r="C515" t="s">
        <v>76</v>
      </c>
      <c r="D515">
        <v>400</v>
      </c>
      <c r="E515">
        <v>8</v>
      </c>
      <c r="F515" t="s">
        <v>134</v>
      </c>
      <c r="G515">
        <v>31.129999000000002</v>
      </c>
      <c r="H515">
        <v>31.639999</v>
      </c>
      <c r="I515">
        <v>31.08</v>
      </c>
      <c r="J515">
        <v>31.5</v>
      </c>
      <c r="K515">
        <v>31.284172000000002</v>
      </c>
      <c r="L515">
        <v>3945100</v>
      </c>
      <c r="M515" t="s">
        <v>29</v>
      </c>
      <c r="N515" t="s">
        <v>144</v>
      </c>
      <c r="O515" t="s">
        <v>160</v>
      </c>
      <c r="P515">
        <v>15</v>
      </c>
      <c r="Q515">
        <v>0.04</v>
      </c>
      <c r="R515">
        <v>16</v>
      </c>
      <c r="S515">
        <v>12513.668799999999</v>
      </c>
      <c r="T515" t="s">
        <v>29</v>
      </c>
      <c r="U515" t="s">
        <v>167</v>
      </c>
      <c r="V515" t="s">
        <v>214</v>
      </c>
      <c r="W515" t="s">
        <v>224</v>
      </c>
      <c r="X515" t="s">
        <v>258</v>
      </c>
      <c r="Z515">
        <v>24741</v>
      </c>
      <c r="AA515">
        <v>1851</v>
      </c>
    </row>
    <row r="516" spans="1:27" x14ac:dyDescent="0.25">
      <c r="A516" s="1">
        <v>43591</v>
      </c>
      <c r="B516" t="s">
        <v>29</v>
      </c>
      <c r="C516" t="s">
        <v>76</v>
      </c>
      <c r="D516">
        <v>600</v>
      </c>
      <c r="E516">
        <v>5</v>
      </c>
      <c r="F516" t="s">
        <v>134</v>
      </c>
      <c r="G516">
        <v>31.129999000000002</v>
      </c>
      <c r="H516">
        <v>31.639999</v>
      </c>
      <c r="I516">
        <v>31.08</v>
      </c>
      <c r="J516">
        <v>31.5</v>
      </c>
      <c r="K516">
        <v>31.284172000000002</v>
      </c>
      <c r="L516">
        <v>3945100</v>
      </c>
      <c r="M516" t="s">
        <v>29</v>
      </c>
      <c r="N516" t="s">
        <v>152</v>
      </c>
      <c r="O516" t="s">
        <v>160</v>
      </c>
      <c r="P516">
        <v>15</v>
      </c>
      <c r="Q516">
        <v>0.04</v>
      </c>
      <c r="R516">
        <v>24</v>
      </c>
      <c r="S516">
        <v>18770.503199999999</v>
      </c>
      <c r="T516" t="s">
        <v>29</v>
      </c>
      <c r="U516" t="s">
        <v>167</v>
      </c>
      <c r="V516" t="s">
        <v>214</v>
      </c>
      <c r="W516" t="s">
        <v>224</v>
      </c>
      <c r="X516" t="s">
        <v>258</v>
      </c>
      <c r="Z516">
        <v>24741</v>
      </c>
      <c r="AA516">
        <v>1851</v>
      </c>
    </row>
    <row r="517" spans="1:27" x14ac:dyDescent="0.25">
      <c r="A517" s="1">
        <v>43629</v>
      </c>
      <c r="B517" t="s">
        <v>29</v>
      </c>
      <c r="C517" t="s">
        <v>76</v>
      </c>
      <c r="D517">
        <v>100</v>
      </c>
      <c r="E517">
        <v>2</v>
      </c>
      <c r="F517" t="s">
        <v>82</v>
      </c>
      <c r="G517">
        <v>31.27</v>
      </c>
      <c r="H517">
        <v>31.49</v>
      </c>
      <c r="I517">
        <v>31.1</v>
      </c>
      <c r="J517">
        <v>31.290001</v>
      </c>
      <c r="K517">
        <v>31.290001</v>
      </c>
      <c r="L517">
        <v>3566300</v>
      </c>
      <c r="M517" t="s">
        <v>29</v>
      </c>
      <c r="N517" t="s">
        <v>150</v>
      </c>
      <c r="O517" t="s">
        <v>160</v>
      </c>
      <c r="P517">
        <v>15</v>
      </c>
      <c r="Q517">
        <v>0.04</v>
      </c>
      <c r="R517">
        <v>4</v>
      </c>
      <c r="S517">
        <v>3129.0001000000002</v>
      </c>
      <c r="T517" t="s">
        <v>29</v>
      </c>
      <c r="U517" t="s">
        <v>167</v>
      </c>
      <c r="V517" t="s">
        <v>214</v>
      </c>
      <c r="W517" t="s">
        <v>224</v>
      </c>
      <c r="X517" t="s">
        <v>258</v>
      </c>
      <c r="Z517">
        <v>24741</v>
      </c>
      <c r="AA517">
        <v>1851</v>
      </c>
    </row>
    <row r="518" spans="1:27" x14ac:dyDescent="0.25">
      <c r="A518" s="1">
        <v>43629</v>
      </c>
      <c r="B518" t="s">
        <v>29</v>
      </c>
      <c r="C518" t="s">
        <v>75</v>
      </c>
      <c r="D518">
        <v>400</v>
      </c>
      <c r="E518">
        <v>7</v>
      </c>
      <c r="F518" t="s">
        <v>82</v>
      </c>
      <c r="G518">
        <v>31.27</v>
      </c>
      <c r="H518">
        <v>31.49</v>
      </c>
      <c r="I518">
        <v>31.1</v>
      </c>
      <c r="J518">
        <v>31.290001</v>
      </c>
      <c r="K518">
        <v>31.290001</v>
      </c>
      <c r="L518">
        <v>3566300</v>
      </c>
      <c r="M518" t="s">
        <v>29</v>
      </c>
      <c r="N518" t="s">
        <v>147</v>
      </c>
      <c r="O518" t="s">
        <v>160</v>
      </c>
      <c r="P518">
        <v>15</v>
      </c>
      <c r="Q518">
        <v>0.04</v>
      </c>
      <c r="R518">
        <v>16</v>
      </c>
      <c r="S518">
        <v>12516.000400000001</v>
      </c>
      <c r="T518" t="s">
        <v>29</v>
      </c>
      <c r="U518" t="s">
        <v>167</v>
      </c>
      <c r="V518" t="s">
        <v>214</v>
      </c>
      <c r="W518" t="s">
        <v>224</v>
      </c>
      <c r="X518" t="s">
        <v>258</v>
      </c>
      <c r="Z518">
        <v>24741</v>
      </c>
      <c r="AA518">
        <v>1851</v>
      </c>
    </row>
    <row r="519" spans="1:27" x14ac:dyDescent="0.25">
      <c r="A519" s="1">
        <v>43587</v>
      </c>
      <c r="B519" t="s">
        <v>29</v>
      </c>
      <c r="C519" t="s">
        <v>76</v>
      </c>
      <c r="D519">
        <v>1000</v>
      </c>
      <c r="E519">
        <v>11</v>
      </c>
      <c r="F519" t="s">
        <v>115</v>
      </c>
      <c r="G519">
        <v>32.43</v>
      </c>
      <c r="H519">
        <v>32.580002</v>
      </c>
      <c r="I519">
        <v>31.4</v>
      </c>
      <c r="J519">
        <v>31.58</v>
      </c>
      <c r="K519">
        <v>31.363624999999999</v>
      </c>
      <c r="L519">
        <v>6798300</v>
      </c>
      <c r="M519" t="s">
        <v>29</v>
      </c>
      <c r="N519" t="s">
        <v>141</v>
      </c>
      <c r="O519" t="s">
        <v>160</v>
      </c>
      <c r="P519">
        <v>15</v>
      </c>
      <c r="Q519">
        <v>0.04</v>
      </c>
      <c r="R519">
        <v>40</v>
      </c>
      <c r="S519">
        <v>31363.625</v>
      </c>
      <c r="T519" t="s">
        <v>29</v>
      </c>
      <c r="U519" t="s">
        <v>167</v>
      </c>
      <c r="V519" t="s">
        <v>214</v>
      </c>
      <c r="W519" t="s">
        <v>224</v>
      </c>
      <c r="X519" t="s">
        <v>258</v>
      </c>
      <c r="Z519">
        <v>24741</v>
      </c>
      <c r="AA519">
        <v>1851</v>
      </c>
    </row>
    <row r="520" spans="1:27" x14ac:dyDescent="0.25">
      <c r="A520" s="1">
        <v>43587</v>
      </c>
      <c r="B520" t="s">
        <v>29</v>
      </c>
      <c r="C520" t="s">
        <v>75</v>
      </c>
      <c r="D520">
        <v>1600</v>
      </c>
      <c r="E520">
        <v>13</v>
      </c>
      <c r="F520" t="s">
        <v>115</v>
      </c>
      <c r="G520">
        <v>32.43</v>
      </c>
      <c r="H520">
        <v>32.580002</v>
      </c>
      <c r="I520">
        <v>31.4</v>
      </c>
      <c r="J520">
        <v>31.58</v>
      </c>
      <c r="K520">
        <v>31.363624999999999</v>
      </c>
      <c r="L520">
        <v>6798300</v>
      </c>
      <c r="M520" t="s">
        <v>29</v>
      </c>
      <c r="N520" t="s">
        <v>153</v>
      </c>
      <c r="O520" t="s">
        <v>160</v>
      </c>
      <c r="P520">
        <v>15</v>
      </c>
      <c r="Q520">
        <v>0.04</v>
      </c>
      <c r="R520">
        <v>64</v>
      </c>
      <c r="S520">
        <v>50181.8</v>
      </c>
      <c r="T520" t="s">
        <v>29</v>
      </c>
      <c r="U520" t="s">
        <v>167</v>
      </c>
      <c r="V520" t="s">
        <v>214</v>
      </c>
      <c r="W520" t="s">
        <v>224</v>
      </c>
      <c r="X520" t="s">
        <v>258</v>
      </c>
      <c r="Z520">
        <v>24741</v>
      </c>
      <c r="AA520">
        <v>1851</v>
      </c>
    </row>
    <row r="521" spans="1:27" x14ac:dyDescent="0.25">
      <c r="A521" s="1">
        <v>43587</v>
      </c>
      <c r="B521" t="s">
        <v>29</v>
      </c>
      <c r="C521" t="s">
        <v>75</v>
      </c>
      <c r="D521">
        <v>300</v>
      </c>
      <c r="E521">
        <v>14</v>
      </c>
      <c r="F521" t="s">
        <v>115</v>
      </c>
      <c r="G521">
        <v>32.43</v>
      </c>
      <c r="H521">
        <v>32.580002</v>
      </c>
      <c r="I521">
        <v>31.4</v>
      </c>
      <c r="J521">
        <v>31.58</v>
      </c>
      <c r="K521">
        <v>31.363624999999999</v>
      </c>
      <c r="L521">
        <v>6798300</v>
      </c>
      <c r="M521" t="s">
        <v>29</v>
      </c>
      <c r="N521" t="s">
        <v>156</v>
      </c>
      <c r="O521" t="s">
        <v>160</v>
      </c>
      <c r="P521">
        <v>15</v>
      </c>
      <c r="Q521">
        <v>0.04</v>
      </c>
      <c r="R521">
        <v>12</v>
      </c>
      <c r="S521">
        <v>9409.0874999999996</v>
      </c>
      <c r="T521" t="s">
        <v>29</v>
      </c>
      <c r="U521" t="s">
        <v>167</v>
      </c>
      <c r="V521" t="s">
        <v>214</v>
      </c>
      <c r="W521" t="s">
        <v>224</v>
      </c>
      <c r="X521" t="s">
        <v>258</v>
      </c>
      <c r="Z521">
        <v>24741</v>
      </c>
      <c r="AA521">
        <v>1851</v>
      </c>
    </row>
    <row r="522" spans="1:27" x14ac:dyDescent="0.25">
      <c r="A522" s="1">
        <v>43587</v>
      </c>
      <c r="B522" t="s">
        <v>29</v>
      </c>
      <c r="C522" t="s">
        <v>76</v>
      </c>
      <c r="D522">
        <v>500</v>
      </c>
      <c r="E522">
        <v>8</v>
      </c>
      <c r="F522" t="s">
        <v>115</v>
      </c>
      <c r="G522">
        <v>32.43</v>
      </c>
      <c r="H522">
        <v>32.580002</v>
      </c>
      <c r="I522">
        <v>31.4</v>
      </c>
      <c r="J522">
        <v>31.58</v>
      </c>
      <c r="K522">
        <v>31.363624999999999</v>
      </c>
      <c r="L522">
        <v>6798300</v>
      </c>
      <c r="M522" t="s">
        <v>29</v>
      </c>
      <c r="N522" t="s">
        <v>144</v>
      </c>
      <c r="O522" t="s">
        <v>160</v>
      </c>
      <c r="P522">
        <v>15</v>
      </c>
      <c r="Q522">
        <v>0.04</v>
      </c>
      <c r="R522">
        <v>20</v>
      </c>
      <c r="S522">
        <v>15681.8125</v>
      </c>
      <c r="T522" t="s">
        <v>29</v>
      </c>
      <c r="U522" t="s">
        <v>167</v>
      </c>
      <c r="V522" t="s">
        <v>214</v>
      </c>
      <c r="W522" t="s">
        <v>224</v>
      </c>
      <c r="X522" t="s">
        <v>258</v>
      </c>
      <c r="Z522">
        <v>24741</v>
      </c>
      <c r="AA522">
        <v>1851</v>
      </c>
    </row>
    <row r="523" spans="1:27" x14ac:dyDescent="0.25">
      <c r="A523" s="1">
        <v>43633</v>
      </c>
      <c r="B523" t="s">
        <v>29</v>
      </c>
      <c r="C523" t="s">
        <v>75</v>
      </c>
      <c r="D523">
        <v>1000</v>
      </c>
      <c r="E523">
        <v>8</v>
      </c>
      <c r="F523" t="s">
        <v>78</v>
      </c>
      <c r="G523">
        <v>31.200001</v>
      </c>
      <c r="H523">
        <v>31.48</v>
      </c>
      <c r="I523">
        <v>30.940000999999999</v>
      </c>
      <c r="J523">
        <v>31.370000999999998</v>
      </c>
      <c r="K523">
        <v>31.370000999999998</v>
      </c>
      <c r="L523">
        <v>5155500</v>
      </c>
      <c r="M523" t="s">
        <v>29</v>
      </c>
      <c r="N523" t="s">
        <v>144</v>
      </c>
      <c r="O523" t="s">
        <v>160</v>
      </c>
      <c r="P523">
        <v>15</v>
      </c>
      <c r="Q523">
        <v>0.04</v>
      </c>
      <c r="R523">
        <v>40</v>
      </c>
      <c r="S523">
        <v>31370.001</v>
      </c>
      <c r="T523" t="s">
        <v>29</v>
      </c>
      <c r="U523" t="s">
        <v>167</v>
      </c>
      <c r="V523" t="s">
        <v>214</v>
      </c>
      <c r="W523" t="s">
        <v>224</v>
      </c>
      <c r="X523" t="s">
        <v>258</v>
      </c>
      <c r="Z523">
        <v>24741</v>
      </c>
      <c r="AA523">
        <v>1851</v>
      </c>
    </row>
    <row r="524" spans="1:27" x14ac:dyDescent="0.25">
      <c r="A524" s="1">
        <v>43585</v>
      </c>
      <c r="B524" t="s">
        <v>29</v>
      </c>
      <c r="C524" t="s">
        <v>76</v>
      </c>
      <c r="D524">
        <v>1000</v>
      </c>
      <c r="E524">
        <v>10</v>
      </c>
      <c r="F524" t="s">
        <v>122</v>
      </c>
      <c r="G524">
        <v>31.049999</v>
      </c>
      <c r="H524">
        <v>32.159999999999997</v>
      </c>
      <c r="I524">
        <v>30.360001</v>
      </c>
      <c r="J524">
        <v>31.85</v>
      </c>
      <c r="K524">
        <v>31.631775000000001</v>
      </c>
      <c r="L524">
        <v>17836600</v>
      </c>
      <c r="M524" t="s">
        <v>29</v>
      </c>
      <c r="N524" t="s">
        <v>142</v>
      </c>
      <c r="O524" t="s">
        <v>160</v>
      </c>
      <c r="P524">
        <v>15</v>
      </c>
      <c r="Q524">
        <v>0.04</v>
      </c>
      <c r="R524">
        <v>40</v>
      </c>
      <c r="S524">
        <v>31631.775000000001</v>
      </c>
      <c r="T524" t="s">
        <v>29</v>
      </c>
      <c r="U524" t="s">
        <v>167</v>
      </c>
      <c r="V524" t="s">
        <v>214</v>
      </c>
      <c r="W524" t="s">
        <v>224</v>
      </c>
      <c r="X524" t="s">
        <v>258</v>
      </c>
      <c r="Z524">
        <v>24741</v>
      </c>
      <c r="AA524">
        <v>1851</v>
      </c>
    </row>
    <row r="525" spans="1:27" x14ac:dyDescent="0.25">
      <c r="A525" s="1">
        <v>43588</v>
      </c>
      <c r="B525" t="s">
        <v>29</v>
      </c>
      <c r="C525" t="s">
        <v>75</v>
      </c>
      <c r="D525">
        <v>100</v>
      </c>
      <c r="E525">
        <v>2</v>
      </c>
      <c r="F525" t="s">
        <v>111</v>
      </c>
      <c r="G525">
        <v>31.65</v>
      </c>
      <c r="H525">
        <v>32.099997999999999</v>
      </c>
      <c r="I525">
        <v>31.65</v>
      </c>
      <c r="J525">
        <v>31.99</v>
      </c>
      <c r="K525">
        <v>31.770814999999999</v>
      </c>
      <c r="L525">
        <v>4433700</v>
      </c>
      <c r="M525" t="s">
        <v>29</v>
      </c>
      <c r="N525" t="s">
        <v>150</v>
      </c>
      <c r="O525" t="s">
        <v>160</v>
      </c>
      <c r="P525">
        <v>15</v>
      </c>
      <c r="Q525">
        <v>0.04</v>
      </c>
      <c r="R525">
        <v>4</v>
      </c>
      <c r="S525">
        <v>3177.0814999999998</v>
      </c>
      <c r="T525" t="s">
        <v>29</v>
      </c>
      <c r="U525" t="s">
        <v>167</v>
      </c>
      <c r="V525" t="s">
        <v>214</v>
      </c>
      <c r="W525" t="s">
        <v>224</v>
      </c>
      <c r="X525" t="s">
        <v>258</v>
      </c>
      <c r="Z525">
        <v>24741</v>
      </c>
      <c r="AA525">
        <v>1851</v>
      </c>
    </row>
    <row r="526" spans="1:27" x14ac:dyDescent="0.25">
      <c r="A526" s="1">
        <v>43588</v>
      </c>
      <c r="B526" t="s">
        <v>29</v>
      </c>
      <c r="C526" t="s">
        <v>75</v>
      </c>
      <c r="D526">
        <v>2100</v>
      </c>
      <c r="E526">
        <v>19</v>
      </c>
      <c r="F526" t="s">
        <v>111</v>
      </c>
      <c r="G526">
        <v>31.65</v>
      </c>
      <c r="H526">
        <v>32.099997999999999</v>
      </c>
      <c r="I526">
        <v>31.65</v>
      </c>
      <c r="J526">
        <v>31.99</v>
      </c>
      <c r="K526">
        <v>31.770814999999999</v>
      </c>
      <c r="L526">
        <v>4433700</v>
      </c>
      <c r="M526" t="s">
        <v>29</v>
      </c>
      <c r="N526" t="s">
        <v>140</v>
      </c>
      <c r="O526" t="s">
        <v>160</v>
      </c>
      <c r="P526">
        <v>15</v>
      </c>
      <c r="Q526">
        <v>0.04</v>
      </c>
      <c r="R526">
        <v>84</v>
      </c>
      <c r="S526">
        <v>66718.711500000005</v>
      </c>
      <c r="T526" t="s">
        <v>29</v>
      </c>
      <c r="U526" t="s">
        <v>167</v>
      </c>
      <c r="V526" t="s">
        <v>214</v>
      </c>
      <c r="W526" t="s">
        <v>224</v>
      </c>
      <c r="X526" t="s">
        <v>258</v>
      </c>
      <c r="Z526">
        <v>24741</v>
      </c>
      <c r="AA526">
        <v>1851</v>
      </c>
    </row>
    <row r="527" spans="1:27" x14ac:dyDescent="0.25">
      <c r="A527" s="1">
        <v>43588</v>
      </c>
      <c r="B527" t="s">
        <v>29</v>
      </c>
      <c r="C527" t="s">
        <v>76</v>
      </c>
      <c r="D527">
        <v>800</v>
      </c>
      <c r="E527">
        <v>8</v>
      </c>
      <c r="F527" t="s">
        <v>111</v>
      </c>
      <c r="G527">
        <v>31.65</v>
      </c>
      <c r="H527">
        <v>32.099997999999999</v>
      </c>
      <c r="I527">
        <v>31.65</v>
      </c>
      <c r="J527">
        <v>31.99</v>
      </c>
      <c r="K527">
        <v>31.770814999999999</v>
      </c>
      <c r="L527">
        <v>4433700</v>
      </c>
      <c r="M527" t="s">
        <v>29</v>
      </c>
      <c r="N527" t="s">
        <v>144</v>
      </c>
      <c r="O527" t="s">
        <v>160</v>
      </c>
      <c r="P527">
        <v>15</v>
      </c>
      <c r="Q527">
        <v>0.04</v>
      </c>
      <c r="R527">
        <v>32</v>
      </c>
      <c r="S527">
        <v>25416.651999999998</v>
      </c>
      <c r="T527" t="s">
        <v>29</v>
      </c>
      <c r="U527" t="s">
        <v>167</v>
      </c>
      <c r="V527" t="s">
        <v>214</v>
      </c>
      <c r="W527" t="s">
        <v>224</v>
      </c>
      <c r="X527" t="s">
        <v>258</v>
      </c>
      <c r="Z527">
        <v>24741</v>
      </c>
      <c r="AA527">
        <v>1851</v>
      </c>
    </row>
    <row r="528" spans="1:27" x14ac:dyDescent="0.25">
      <c r="A528" s="1">
        <v>43586</v>
      </c>
      <c r="B528" t="s">
        <v>29</v>
      </c>
      <c r="C528" t="s">
        <v>76</v>
      </c>
      <c r="D528">
        <v>2600</v>
      </c>
      <c r="E528">
        <v>14</v>
      </c>
      <c r="F528" t="s">
        <v>119</v>
      </c>
      <c r="G528">
        <v>32</v>
      </c>
      <c r="H528">
        <v>32.700001</v>
      </c>
      <c r="I528">
        <v>31.67</v>
      </c>
      <c r="J528">
        <v>32.310001</v>
      </c>
      <c r="K528">
        <v>32.088622999999998</v>
      </c>
      <c r="L528">
        <v>8176100</v>
      </c>
      <c r="M528" t="s">
        <v>29</v>
      </c>
      <c r="N528" t="s">
        <v>156</v>
      </c>
      <c r="O528" t="s">
        <v>160</v>
      </c>
      <c r="P528">
        <v>15</v>
      </c>
      <c r="Q528">
        <v>0.04</v>
      </c>
      <c r="R528">
        <v>104</v>
      </c>
      <c r="S528">
        <v>83430.419799999989</v>
      </c>
      <c r="T528" t="s">
        <v>29</v>
      </c>
      <c r="U528" t="s">
        <v>167</v>
      </c>
      <c r="V528" t="s">
        <v>214</v>
      </c>
      <c r="W528" t="s">
        <v>224</v>
      </c>
      <c r="X528" t="s">
        <v>258</v>
      </c>
      <c r="Z528">
        <v>24741</v>
      </c>
      <c r="AA528">
        <v>1851</v>
      </c>
    </row>
    <row r="529" spans="1:27" x14ac:dyDescent="0.25">
      <c r="A529" s="1">
        <v>43586</v>
      </c>
      <c r="B529" t="s">
        <v>29</v>
      </c>
      <c r="C529" t="s">
        <v>75</v>
      </c>
      <c r="D529">
        <v>1000</v>
      </c>
      <c r="E529">
        <v>10</v>
      </c>
      <c r="F529" t="s">
        <v>119</v>
      </c>
      <c r="G529">
        <v>32</v>
      </c>
      <c r="H529">
        <v>32.700001</v>
      </c>
      <c r="I529">
        <v>31.67</v>
      </c>
      <c r="J529">
        <v>32.310001</v>
      </c>
      <c r="K529">
        <v>32.088622999999998</v>
      </c>
      <c r="L529">
        <v>8176100</v>
      </c>
      <c r="M529" t="s">
        <v>29</v>
      </c>
      <c r="N529" t="s">
        <v>142</v>
      </c>
      <c r="O529" t="s">
        <v>160</v>
      </c>
      <c r="P529">
        <v>15</v>
      </c>
      <c r="Q529">
        <v>0.04</v>
      </c>
      <c r="R529">
        <v>40</v>
      </c>
      <c r="S529">
        <v>32088.623</v>
      </c>
      <c r="T529" t="s">
        <v>29</v>
      </c>
      <c r="U529" t="s">
        <v>167</v>
      </c>
      <c r="V529" t="s">
        <v>214</v>
      </c>
      <c r="W529" t="s">
        <v>224</v>
      </c>
      <c r="X529" t="s">
        <v>258</v>
      </c>
      <c r="Z529">
        <v>24741</v>
      </c>
      <c r="AA529">
        <v>1851</v>
      </c>
    </row>
    <row r="530" spans="1:27" x14ac:dyDescent="0.25">
      <c r="A530" s="1">
        <v>43586</v>
      </c>
      <c r="B530" t="s">
        <v>29</v>
      </c>
      <c r="C530" t="s">
        <v>76</v>
      </c>
      <c r="D530">
        <v>800</v>
      </c>
      <c r="E530">
        <v>13</v>
      </c>
      <c r="F530" t="s">
        <v>119</v>
      </c>
      <c r="G530">
        <v>32</v>
      </c>
      <c r="H530">
        <v>32.700001</v>
      </c>
      <c r="I530">
        <v>31.67</v>
      </c>
      <c r="J530">
        <v>32.310001</v>
      </c>
      <c r="K530">
        <v>32.088622999999998</v>
      </c>
      <c r="L530">
        <v>8176100</v>
      </c>
      <c r="M530" t="s">
        <v>29</v>
      </c>
      <c r="N530" t="s">
        <v>153</v>
      </c>
      <c r="O530" t="s">
        <v>160</v>
      </c>
      <c r="P530">
        <v>15</v>
      </c>
      <c r="Q530">
        <v>0.04</v>
      </c>
      <c r="R530">
        <v>32</v>
      </c>
      <c r="S530">
        <v>25670.898399999998</v>
      </c>
      <c r="T530" t="s">
        <v>29</v>
      </c>
      <c r="U530" t="s">
        <v>167</v>
      </c>
      <c r="V530" t="s">
        <v>214</v>
      </c>
      <c r="W530" t="s">
        <v>224</v>
      </c>
      <c r="X530" t="s">
        <v>258</v>
      </c>
      <c r="Z530">
        <v>24741</v>
      </c>
      <c r="AA530">
        <v>1851</v>
      </c>
    </row>
    <row r="531" spans="1:27" x14ac:dyDescent="0.25">
      <c r="A531" s="1">
        <v>43634</v>
      </c>
      <c r="B531" t="s">
        <v>29</v>
      </c>
      <c r="C531" t="s">
        <v>75</v>
      </c>
      <c r="D531">
        <v>1600</v>
      </c>
      <c r="E531">
        <v>18</v>
      </c>
      <c r="F531" t="s">
        <v>132</v>
      </c>
      <c r="G531">
        <v>31.639999</v>
      </c>
      <c r="H531">
        <v>32.830002</v>
      </c>
      <c r="I531">
        <v>31.51</v>
      </c>
      <c r="J531">
        <v>32.520000000000003</v>
      </c>
      <c r="K531">
        <v>32.520000000000003</v>
      </c>
      <c r="L531">
        <v>8515500</v>
      </c>
      <c r="M531" t="s">
        <v>29</v>
      </c>
      <c r="N531" t="s">
        <v>158</v>
      </c>
      <c r="O531" t="s">
        <v>160</v>
      </c>
      <c r="P531">
        <v>15</v>
      </c>
      <c r="Q531">
        <v>0.04</v>
      </c>
      <c r="R531">
        <v>64</v>
      </c>
      <c r="S531">
        <v>52032.000000000007</v>
      </c>
      <c r="T531" t="s">
        <v>29</v>
      </c>
      <c r="U531" t="s">
        <v>167</v>
      </c>
      <c r="V531" t="s">
        <v>214</v>
      </c>
      <c r="W531" t="s">
        <v>224</v>
      </c>
      <c r="X531" t="s">
        <v>258</v>
      </c>
      <c r="Z531">
        <v>24741</v>
      </c>
      <c r="AA531">
        <v>1851</v>
      </c>
    </row>
    <row r="532" spans="1:27" x14ac:dyDescent="0.25">
      <c r="A532" s="1">
        <v>43634</v>
      </c>
      <c r="B532" t="s">
        <v>29</v>
      </c>
      <c r="C532" t="s">
        <v>75</v>
      </c>
      <c r="D532">
        <v>200</v>
      </c>
      <c r="E532">
        <v>4</v>
      </c>
      <c r="F532" t="s">
        <v>132</v>
      </c>
      <c r="G532">
        <v>31.639999</v>
      </c>
      <c r="H532">
        <v>32.830002</v>
      </c>
      <c r="I532">
        <v>31.51</v>
      </c>
      <c r="J532">
        <v>32.520000000000003</v>
      </c>
      <c r="K532">
        <v>32.520000000000003</v>
      </c>
      <c r="L532">
        <v>8515500</v>
      </c>
      <c r="M532" t="s">
        <v>29</v>
      </c>
      <c r="N532" t="s">
        <v>154</v>
      </c>
      <c r="O532" t="s">
        <v>160</v>
      </c>
      <c r="P532">
        <v>15</v>
      </c>
      <c r="Q532">
        <v>0.04</v>
      </c>
      <c r="R532">
        <v>8</v>
      </c>
      <c r="S532">
        <v>6504.0000000000009</v>
      </c>
      <c r="T532" t="s">
        <v>29</v>
      </c>
      <c r="U532" t="s">
        <v>167</v>
      </c>
      <c r="V532" t="s">
        <v>214</v>
      </c>
      <c r="W532" t="s">
        <v>224</v>
      </c>
      <c r="X532" t="s">
        <v>258</v>
      </c>
      <c r="Z532">
        <v>24741</v>
      </c>
      <c r="AA532">
        <v>1851</v>
      </c>
    </row>
    <row r="533" spans="1:27" x14ac:dyDescent="0.25">
      <c r="A533" s="1">
        <v>43634</v>
      </c>
      <c r="B533" t="s">
        <v>29</v>
      </c>
      <c r="C533" t="s">
        <v>76</v>
      </c>
      <c r="D533">
        <v>700</v>
      </c>
      <c r="E533">
        <v>14</v>
      </c>
      <c r="F533" t="s">
        <v>132</v>
      </c>
      <c r="G533">
        <v>31.639999</v>
      </c>
      <c r="H533">
        <v>32.830002</v>
      </c>
      <c r="I533">
        <v>31.51</v>
      </c>
      <c r="J533">
        <v>32.520000000000003</v>
      </c>
      <c r="K533">
        <v>32.520000000000003</v>
      </c>
      <c r="L533">
        <v>8515500</v>
      </c>
      <c r="M533" t="s">
        <v>29</v>
      </c>
      <c r="N533" t="s">
        <v>156</v>
      </c>
      <c r="O533" t="s">
        <v>160</v>
      </c>
      <c r="P533">
        <v>15</v>
      </c>
      <c r="Q533">
        <v>0.04</v>
      </c>
      <c r="R533">
        <v>28</v>
      </c>
      <c r="S533">
        <v>22764</v>
      </c>
      <c r="T533" t="s">
        <v>29</v>
      </c>
      <c r="U533" t="s">
        <v>167</v>
      </c>
      <c r="V533" t="s">
        <v>214</v>
      </c>
      <c r="W533" t="s">
        <v>224</v>
      </c>
      <c r="X533" t="s">
        <v>258</v>
      </c>
      <c r="Z533">
        <v>24741</v>
      </c>
      <c r="AA533">
        <v>1851</v>
      </c>
    </row>
    <row r="534" spans="1:27" x14ac:dyDescent="0.25">
      <c r="A534" s="1">
        <v>43634</v>
      </c>
      <c r="B534" t="s">
        <v>29</v>
      </c>
      <c r="C534" t="s">
        <v>76</v>
      </c>
      <c r="D534">
        <v>3300</v>
      </c>
      <c r="E534">
        <v>15</v>
      </c>
      <c r="F534" t="s">
        <v>132</v>
      </c>
      <c r="G534">
        <v>31.639999</v>
      </c>
      <c r="H534">
        <v>32.830002</v>
      </c>
      <c r="I534">
        <v>31.51</v>
      </c>
      <c r="J534">
        <v>32.520000000000003</v>
      </c>
      <c r="K534">
        <v>32.520000000000003</v>
      </c>
      <c r="L534">
        <v>8515500</v>
      </c>
      <c r="M534" t="s">
        <v>29</v>
      </c>
      <c r="N534" t="s">
        <v>149</v>
      </c>
      <c r="O534" t="s">
        <v>160</v>
      </c>
      <c r="P534">
        <v>15</v>
      </c>
      <c r="Q534">
        <v>0.04</v>
      </c>
      <c r="R534">
        <v>132</v>
      </c>
      <c r="S534">
        <v>107316</v>
      </c>
      <c r="T534" t="s">
        <v>29</v>
      </c>
      <c r="U534" t="s">
        <v>167</v>
      </c>
      <c r="V534" t="s">
        <v>214</v>
      </c>
      <c r="W534" t="s">
        <v>224</v>
      </c>
      <c r="X534" t="s">
        <v>258</v>
      </c>
      <c r="Z534">
        <v>24741</v>
      </c>
      <c r="AA534">
        <v>1851</v>
      </c>
    </row>
    <row r="535" spans="1:27" x14ac:dyDescent="0.25">
      <c r="A535" s="1">
        <v>43634</v>
      </c>
      <c r="B535" t="s">
        <v>29</v>
      </c>
      <c r="C535" t="s">
        <v>76</v>
      </c>
      <c r="D535">
        <v>1300</v>
      </c>
      <c r="E535">
        <v>16</v>
      </c>
      <c r="F535" t="s">
        <v>132</v>
      </c>
      <c r="G535">
        <v>31.639999</v>
      </c>
      <c r="H535">
        <v>32.830002</v>
      </c>
      <c r="I535">
        <v>31.51</v>
      </c>
      <c r="J535">
        <v>32.520000000000003</v>
      </c>
      <c r="K535">
        <v>32.520000000000003</v>
      </c>
      <c r="L535">
        <v>8515500</v>
      </c>
      <c r="M535" t="s">
        <v>29</v>
      </c>
      <c r="N535" t="s">
        <v>148</v>
      </c>
      <c r="O535" t="s">
        <v>160</v>
      </c>
      <c r="P535">
        <v>15</v>
      </c>
      <c r="Q535">
        <v>0.04</v>
      </c>
      <c r="R535">
        <v>52</v>
      </c>
      <c r="S535">
        <v>42276.000000000007</v>
      </c>
      <c r="T535" t="s">
        <v>29</v>
      </c>
      <c r="U535" t="s">
        <v>167</v>
      </c>
      <c r="V535" t="s">
        <v>214</v>
      </c>
      <c r="W535" t="s">
        <v>224</v>
      </c>
      <c r="X535" t="s">
        <v>258</v>
      </c>
      <c r="Z535">
        <v>24741</v>
      </c>
      <c r="AA535">
        <v>1851</v>
      </c>
    </row>
    <row r="536" spans="1:27" x14ac:dyDescent="0.25">
      <c r="A536" s="1">
        <v>43635</v>
      </c>
      <c r="B536" t="s">
        <v>29</v>
      </c>
      <c r="C536" t="s">
        <v>76</v>
      </c>
      <c r="D536">
        <v>600</v>
      </c>
      <c r="E536">
        <v>13</v>
      </c>
      <c r="F536" t="s">
        <v>80</v>
      </c>
      <c r="G536">
        <v>32.630001</v>
      </c>
      <c r="H536">
        <v>32.779998999999997</v>
      </c>
      <c r="I536">
        <v>32.450001</v>
      </c>
      <c r="J536">
        <v>32.700001</v>
      </c>
      <c r="K536">
        <v>32.700001</v>
      </c>
      <c r="L536">
        <v>4762600</v>
      </c>
      <c r="M536" t="s">
        <v>29</v>
      </c>
      <c r="N536" t="s">
        <v>153</v>
      </c>
      <c r="O536" t="s">
        <v>160</v>
      </c>
      <c r="P536">
        <v>15</v>
      </c>
      <c r="Q536">
        <v>0.04</v>
      </c>
      <c r="R536">
        <v>24</v>
      </c>
      <c r="S536">
        <v>19620.000599999999</v>
      </c>
      <c r="T536" t="s">
        <v>29</v>
      </c>
      <c r="U536" t="s">
        <v>167</v>
      </c>
      <c r="V536" t="s">
        <v>214</v>
      </c>
      <c r="W536" t="s">
        <v>224</v>
      </c>
      <c r="X536" t="s">
        <v>258</v>
      </c>
      <c r="Z536">
        <v>24741</v>
      </c>
      <c r="AA536">
        <v>1851</v>
      </c>
    </row>
    <row r="537" spans="1:27" x14ac:dyDescent="0.25">
      <c r="A537" s="1">
        <v>43635</v>
      </c>
      <c r="B537" t="s">
        <v>29</v>
      </c>
      <c r="C537" t="s">
        <v>75</v>
      </c>
      <c r="D537">
        <v>1600</v>
      </c>
      <c r="E537">
        <v>17</v>
      </c>
      <c r="F537" t="s">
        <v>80</v>
      </c>
      <c r="G537">
        <v>32.630001</v>
      </c>
      <c r="H537">
        <v>32.779998999999997</v>
      </c>
      <c r="I537">
        <v>32.450001</v>
      </c>
      <c r="J537">
        <v>32.700001</v>
      </c>
      <c r="K537">
        <v>32.700001</v>
      </c>
      <c r="L537">
        <v>4762600</v>
      </c>
      <c r="M537" t="s">
        <v>29</v>
      </c>
      <c r="N537" t="s">
        <v>157</v>
      </c>
      <c r="O537" t="s">
        <v>160</v>
      </c>
      <c r="P537">
        <v>15</v>
      </c>
      <c r="Q537">
        <v>0.04</v>
      </c>
      <c r="R537">
        <v>64</v>
      </c>
      <c r="S537">
        <v>52320.001600000003</v>
      </c>
      <c r="T537" t="s">
        <v>29</v>
      </c>
      <c r="U537" t="s">
        <v>167</v>
      </c>
      <c r="V537" t="s">
        <v>214</v>
      </c>
      <c r="W537" t="s">
        <v>224</v>
      </c>
      <c r="X537" t="s">
        <v>258</v>
      </c>
      <c r="Z537">
        <v>24741</v>
      </c>
      <c r="AA537">
        <v>1851</v>
      </c>
    </row>
    <row r="538" spans="1:27" x14ac:dyDescent="0.25">
      <c r="A538" s="1">
        <v>43635</v>
      </c>
      <c r="B538" t="s">
        <v>29</v>
      </c>
      <c r="C538" t="s">
        <v>76</v>
      </c>
      <c r="D538">
        <v>800</v>
      </c>
      <c r="E538">
        <v>14</v>
      </c>
      <c r="F538" t="s">
        <v>80</v>
      </c>
      <c r="G538">
        <v>32.630001</v>
      </c>
      <c r="H538">
        <v>32.779998999999997</v>
      </c>
      <c r="I538">
        <v>32.450001</v>
      </c>
      <c r="J538">
        <v>32.700001</v>
      </c>
      <c r="K538">
        <v>32.700001</v>
      </c>
      <c r="L538">
        <v>4762600</v>
      </c>
      <c r="M538" t="s">
        <v>29</v>
      </c>
      <c r="N538" t="s">
        <v>156</v>
      </c>
      <c r="O538" t="s">
        <v>160</v>
      </c>
      <c r="P538">
        <v>15</v>
      </c>
      <c r="Q538">
        <v>0.04</v>
      </c>
      <c r="R538">
        <v>32</v>
      </c>
      <c r="S538">
        <v>26160.000800000002</v>
      </c>
      <c r="T538" t="s">
        <v>29</v>
      </c>
      <c r="U538" t="s">
        <v>167</v>
      </c>
      <c r="V538" t="s">
        <v>214</v>
      </c>
      <c r="W538" t="s">
        <v>224</v>
      </c>
      <c r="X538" t="s">
        <v>258</v>
      </c>
      <c r="Z538">
        <v>24741</v>
      </c>
      <c r="AA538">
        <v>1851</v>
      </c>
    </row>
    <row r="539" spans="1:27" x14ac:dyDescent="0.25">
      <c r="A539" s="1">
        <v>43640</v>
      </c>
      <c r="B539" t="s">
        <v>29</v>
      </c>
      <c r="C539" t="s">
        <v>75</v>
      </c>
      <c r="D539">
        <v>100</v>
      </c>
      <c r="E539">
        <v>3</v>
      </c>
      <c r="F539" t="s">
        <v>85</v>
      </c>
      <c r="G539">
        <v>33.299999</v>
      </c>
      <c r="H539">
        <v>33.349997999999999</v>
      </c>
      <c r="I539">
        <v>32.840000000000003</v>
      </c>
      <c r="J539">
        <v>33.040000999999997</v>
      </c>
      <c r="K539">
        <v>33.040000999999997</v>
      </c>
      <c r="L539">
        <v>6673500</v>
      </c>
      <c r="M539" t="s">
        <v>29</v>
      </c>
      <c r="N539" t="s">
        <v>143</v>
      </c>
      <c r="O539" t="s">
        <v>160</v>
      </c>
      <c r="P539">
        <v>15</v>
      </c>
      <c r="Q539">
        <v>0.04</v>
      </c>
      <c r="R539">
        <v>4</v>
      </c>
      <c r="S539">
        <v>3304.0001000000002</v>
      </c>
      <c r="T539" t="s">
        <v>29</v>
      </c>
      <c r="U539" t="s">
        <v>167</v>
      </c>
      <c r="V539" t="s">
        <v>214</v>
      </c>
      <c r="W539" t="s">
        <v>224</v>
      </c>
      <c r="X539" t="s">
        <v>258</v>
      </c>
      <c r="Z539">
        <v>24741</v>
      </c>
      <c r="AA539">
        <v>1851</v>
      </c>
    </row>
    <row r="540" spans="1:27" x14ac:dyDescent="0.25">
      <c r="A540" s="1">
        <v>43640</v>
      </c>
      <c r="B540" t="s">
        <v>29</v>
      </c>
      <c r="C540" t="s">
        <v>75</v>
      </c>
      <c r="D540">
        <v>1300</v>
      </c>
      <c r="E540">
        <v>10</v>
      </c>
      <c r="F540" t="s">
        <v>85</v>
      </c>
      <c r="G540">
        <v>33.299999</v>
      </c>
      <c r="H540">
        <v>33.349997999999999</v>
      </c>
      <c r="I540">
        <v>32.840000000000003</v>
      </c>
      <c r="J540">
        <v>33.040000999999997</v>
      </c>
      <c r="K540">
        <v>33.040000999999997</v>
      </c>
      <c r="L540">
        <v>6673500</v>
      </c>
      <c r="M540" t="s">
        <v>29</v>
      </c>
      <c r="N540" t="s">
        <v>142</v>
      </c>
      <c r="O540" t="s">
        <v>160</v>
      </c>
      <c r="P540">
        <v>15</v>
      </c>
      <c r="Q540">
        <v>0.04</v>
      </c>
      <c r="R540">
        <v>52</v>
      </c>
      <c r="S540">
        <v>42952.001300000004</v>
      </c>
      <c r="T540" t="s">
        <v>29</v>
      </c>
      <c r="U540" t="s">
        <v>167</v>
      </c>
      <c r="V540" t="s">
        <v>214</v>
      </c>
      <c r="W540" t="s">
        <v>224</v>
      </c>
      <c r="X540" t="s">
        <v>258</v>
      </c>
      <c r="Z540">
        <v>24741</v>
      </c>
      <c r="AA540">
        <v>1851</v>
      </c>
    </row>
    <row r="541" spans="1:27" x14ac:dyDescent="0.25">
      <c r="A541" s="1">
        <v>43640</v>
      </c>
      <c r="B541" t="s">
        <v>29</v>
      </c>
      <c r="C541" t="s">
        <v>76</v>
      </c>
      <c r="D541">
        <v>400</v>
      </c>
      <c r="E541">
        <v>6</v>
      </c>
      <c r="F541" t="s">
        <v>85</v>
      </c>
      <c r="G541">
        <v>33.299999</v>
      </c>
      <c r="H541">
        <v>33.349997999999999</v>
      </c>
      <c r="I541">
        <v>32.840000000000003</v>
      </c>
      <c r="J541">
        <v>33.040000999999997</v>
      </c>
      <c r="K541">
        <v>33.040000999999997</v>
      </c>
      <c r="L541">
        <v>6673500</v>
      </c>
      <c r="M541" t="s">
        <v>29</v>
      </c>
      <c r="N541" t="s">
        <v>145</v>
      </c>
      <c r="O541" t="s">
        <v>160</v>
      </c>
      <c r="P541">
        <v>15</v>
      </c>
      <c r="Q541">
        <v>0.04</v>
      </c>
      <c r="R541">
        <v>16</v>
      </c>
      <c r="S541">
        <v>13216.000400000001</v>
      </c>
      <c r="T541" t="s">
        <v>29</v>
      </c>
      <c r="U541" t="s">
        <v>167</v>
      </c>
      <c r="V541" t="s">
        <v>214</v>
      </c>
      <c r="W541" t="s">
        <v>224</v>
      </c>
      <c r="X541" t="s">
        <v>258</v>
      </c>
      <c r="Z541">
        <v>24741</v>
      </c>
      <c r="AA541">
        <v>1851</v>
      </c>
    </row>
    <row r="542" spans="1:27" x14ac:dyDescent="0.25">
      <c r="A542" s="1">
        <v>43642</v>
      </c>
      <c r="B542" t="s">
        <v>29</v>
      </c>
      <c r="C542" t="s">
        <v>76</v>
      </c>
      <c r="D542">
        <v>1500</v>
      </c>
      <c r="E542">
        <v>19</v>
      </c>
      <c r="F542" t="s">
        <v>96</v>
      </c>
      <c r="G542">
        <v>33.049999</v>
      </c>
      <c r="H542">
        <v>33.459999000000003</v>
      </c>
      <c r="I542">
        <v>32.979999999999997</v>
      </c>
      <c r="J542">
        <v>33.060001</v>
      </c>
      <c r="K542">
        <v>33.060001</v>
      </c>
      <c r="L542">
        <v>5404000</v>
      </c>
      <c r="M542" t="s">
        <v>29</v>
      </c>
      <c r="N542" t="s">
        <v>140</v>
      </c>
      <c r="O542" t="s">
        <v>160</v>
      </c>
      <c r="P542">
        <v>15</v>
      </c>
      <c r="Q542">
        <v>0.04</v>
      </c>
      <c r="R542">
        <v>60</v>
      </c>
      <c r="S542">
        <v>49590.001499999998</v>
      </c>
      <c r="T542" t="s">
        <v>29</v>
      </c>
      <c r="U542" t="s">
        <v>167</v>
      </c>
      <c r="V542" t="s">
        <v>214</v>
      </c>
      <c r="W542" t="s">
        <v>224</v>
      </c>
      <c r="X542" t="s">
        <v>258</v>
      </c>
      <c r="Z542">
        <v>24741</v>
      </c>
      <c r="AA542">
        <v>1851</v>
      </c>
    </row>
    <row r="543" spans="1:27" x14ac:dyDescent="0.25">
      <c r="A543" s="1">
        <v>43644</v>
      </c>
      <c r="B543" t="s">
        <v>29</v>
      </c>
      <c r="C543" t="s">
        <v>75</v>
      </c>
      <c r="D543">
        <v>300</v>
      </c>
      <c r="E543">
        <v>3</v>
      </c>
      <c r="F543" t="s">
        <v>129</v>
      </c>
      <c r="G543">
        <v>33.200001</v>
      </c>
      <c r="H543">
        <v>33.369999</v>
      </c>
      <c r="I543">
        <v>32.93</v>
      </c>
      <c r="J543">
        <v>33.229999999999997</v>
      </c>
      <c r="K543">
        <v>33.229999999999997</v>
      </c>
      <c r="L543">
        <v>8436700</v>
      </c>
      <c r="M543" t="s">
        <v>29</v>
      </c>
      <c r="N543" t="s">
        <v>143</v>
      </c>
      <c r="O543" t="s">
        <v>160</v>
      </c>
      <c r="P543">
        <v>15</v>
      </c>
      <c r="Q543">
        <v>0.04</v>
      </c>
      <c r="R543">
        <v>12</v>
      </c>
      <c r="S543">
        <v>9968.9999999999982</v>
      </c>
      <c r="T543" t="s">
        <v>29</v>
      </c>
      <c r="U543" t="s">
        <v>167</v>
      </c>
      <c r="V543" t="s">
        <v>214</v>
      </c>
      <c r="W543" t="s">
        <v>224</v>
      </c>
      <c r="X543" t="s">
        <v>258</v>
      </c>
      <c r="Z543">
        <v>24741</v>
      </c>
      <c r="AA543">
        <v>1851</v>
      </c>
    </row>
    <row r="544" spans="1:27" x14ac:dyDescent="0.25">
      <c r="A544" s="1">
        <v>43637</v>
      </c>
      <c r="B544" t="s">
        <v>29</v>
      </c>
      <c r="C544" t="s">
        <v>75</v>
      </c>
      <c r="D544">
        <v>100</v>
      </c>
      <c r="E544">
        <v>6</v>
      </c>
      <c r="F544" t="s">
        <v>90</v>
      </c>
      <c r="G544">
        <v>33.229999999999997</v>
      </c>
      <c r="H544">
        <v>33.349997999999999</v>
      </c>
      <c r="I544">
        <v>32.93</v>
      </c>
      <c r="J544">
        <v>33.25</v>
      </c>
      <c r="K544">
        <v>33.25</v>
      </c>
      <c r="L544">
        <v>9145600</v>
      </c>
      <c r="M544" t="s">
        <v>29</v>
      </c>
      <c r="N544" t="s">
        <v>145</v>
      </c>
      <c r="O544" t="s">
        <v>160</v>
      </c>
      <c r="P544">
        <v>15</v>
      </c>
      <c r="Q544">
        <v>0.04</v>
      </c>
      <c r="R544">
        <v>4</v>
      </c>
      <c r="S544">
        <v>3325</v>
      </c>
      <c r="T544" t="s">
        <v>29</v>
      </c>
      <c r="U544" t="s">
        <v>167</v>
      </c>
      <c r="V544" t="s">
        <v>214</v>
      </c>
      <c r="W544" t="s">
        <v>224</v>
      </c>
      <c r="X544" t="s">
        <v>258</v>
      </c>
      <c r="Z544">
        <v>24741</v>
      </c>
      <c r="AA544">
        <v>1851</v>
      </c>
    </row>
    <row r="545" spans="1:27" x14ac:dyDescent="0.25">
      <c r="A545" s="1">
        <v>43637</v>
      </c>
      <c r="B545" t="s">
        <v>29</v>
      </c>
      <c r="C545" t="s">
        <v>75</v>
      </c>
      <c r="D545">
        <v>1600</v>
      </c>
      <c r="E545">
        <v>20</v>
      </c>
      <c r="F545" t="s">
        <v>90</v>
      </c>
      <c r="G545">
        <v>33.229999999999997</v>
      </c>
      <c r="H545">
        <v>33.349997999999999</v>
      </c>
      <c r="I545">
        <v>32.93</v>
      </c>
      <c r="J545">
        <v>33.25</v>
      </c>
      <c r="K545">
        <v>33.25</v>
      </c>
      <c r="L545">
        <v>9145600</v>
      </c>
      <c r="M545" t="s">
        <v>29</v>
      </c>
      <c r="N545" t="s">
        <v>155</v>
      </c>
      <c r="O545" t="s">
        <v>160</v>
      </c>
      <c r="P545">
        <v>15</v>
      </c>
      <c r="Q545">
        <v>0.04</v>
      </c>
      <c r="R545">
        <v>64</v>
      </c>
      <c r="S545">
        <v>53200</v>
      </c>
      <c r="T545" t="s">
        <v>29</v>
      </c>
      <c r="U545" t="s">
        <v>167</v>
      </c>
      <c r="V545" t="s">
        <v>214</v>
      </c>
      <c r="W545" t="s">
        <v>224</v>
      </c>
      <c r="X545" t="s">
        <v>258</v>
      </c>
      <c r="Z545">
        <v>24741</v>
      </c>
      <c r="AA545">
        <v>1851</v>
      </c>
    </row>
    <row r="546" spans="1:27" x14ac:dyDescent="0.25">
      <c r="A546" s="1">
        <v>43637</v>
      </c>
      <c r="B546" t="s">
        <v>29</v>
      </c>
      <c r="C546" t="s">
        <v>76</v>
      </c>
      <c r="D546">
        <v>200</v>
      </c>
      <c r="E546">
        <v>3</v>
      </c>
      <c r="F546" t="s">
        <v>90</v>
      </c>
      <c r="G546">
        <v>33.229999999999997</v>
      </c>
      <c r="H546">
        <v>33.349997999999999</v>
      </c>
      <c r="I546">
        <v>32.93</v>
      </c>
      <c r="J546">
        <v>33.25</v>
      </c>
      <c r="K546">
        <v>33.25</v>
      </c>
      <c r="L546">
        <v>9145600</v>
      </c>
      <c r="M546" t="s">
        <v>29</v>
      </c>
      <c r="N546" t="s">
        <v>143</v>
      </c>
      <c r="O546" t="s">
        <v>160</v>
      </c>
      <c r="P546">
        <v>15</v>
      </c>
      <c r="Q546">
        <v>0.04</v>
      </c>
      <c r="R546">
        <v>8</v>
      </c>
      <c r="S546">
        <v>6650</v>
      </c>
      <c r="T546" t="s">
        <v>29</v>
      </c>
      <c r="U546" t="s">
        <v>167</v>
      </c>
      <c r="V546" t="s">
        <v>214</v>
      </c>
      <c r="W546" t="s">
        <v>224</v>
      </c>
      <c r="X546" t="s">
        <v>258</v>
      </c>
      <c r="Z546">
        <v>24741</v>
      </c>
      <c r="AA546">
        <v>1851</v>
      </c>
    </row>
    <row r="547" spans="1:27" x14ac:dyDescent="0.25">
      <c r="A547" s="1">
        <v>43637</v>
      </c>
      <c r="B547" t="s">
        <v>29</v>
      </c>
      <c r="C547" t="s">
        <v>75</v>
      </c>
      <c r="D547">
        <v>100</v>
      </c>
      <c r="E547">
        <v>1</v>
      </c>
      <c r="F547" t="s">
        <v>90</v>
      </c>
      <c r="G547">
        <v>33.229999999999997</v>
      </c>
      <c r="H547">
        <v>33.349997999999999</v>
      </c>
      <c r="I547">
        <v>32.93</v>
      </c>
      <c r="J547">
        <v>33.25</v>
      </c>
      <c r="K547">
        <v>33.25</v>
      </c>
      <c r="L547">
        <v>9145600</v>
      </c>
      <c r="M547" t="s">
        <v>29</v>
      </c>
      <c r="N547" t="s">
        <v>159</v>
      </c>
      <c r="O547" t="s">
        <v>160</v>
      </c>
      <c r="P547">
        <v>15</v>
      </c>
      <c r="Q547">
        <v>0.04</v>
      </c>
      <c r="R547">
        <v>4</v>
      </c>
      <c r="S547">
        <v>3325</v>
      </c>
      <c r="T547" t="s">
        <v>29</v>
      </c>
      <c r="U547" t="s">
        <v>167</v>
      </c>
      <c r="V547" t="s">
        <v>214</v>
      </c>
      <c r="W547" t="s">
        <v>224</v>
      </c>
      <c r="X547" t="s">
        <v>258</v>
      </c>
      <c r="Z547">
        <v>24741</v>
      </c>
      <c r="AA547">
        <v>1851</v>
      </c>
    </row>
    <row r="548" spans="1:27" x14ac:dyDescent="0.25">
      <c r="A548" s="1">
        <v>43581</v>
      </c>
      <c r="B548" t="s">
        <v>29</v>
      </c>
      <c r="C548" t="s">
        <v>75</v>
      </c>
      <c r="D548">
        <v>400</v>
      </c>
      <c r="E548">
        <v>9</v>
      </c>
      <c r="F548" t="s">
        <v>139</v>
      </c>
      <c r="G548">
        <v>33.490001999999997</v>
      </c>
      <c r="H548">
        <v>33.729999999999997</v>
      </c>
      <c r="I548">
        <v>33.18</v>
      </c>
      <c r="J548">
        <v>33.650002000000001</v>
      </c>
      <c r="K548">
        <v>33.419440999999999</v>
      </c>
      <c r="L548">
        <v>2638900</v>
      </c>
      <c r="M548" t="s">
        <v>29</v>
      </c>
      <c r="N548" t="s">
        <v>146</v>
      </c>
      <c r="O548" t="s">
        <v>160</v>
      </c>
      <c r="P548">
        <v>15</v>
      </c>
      <c r="Q548">
        <v>0.04</v>
      </c>
      <c r="R548">
        <v>16</v>
      </c>
      <c r="S548">
        <v>13367.776400000001</v>
      </c>
      <c r="T548" t="s">
        <v>29</v>
      </c>
      <c r="U548" t="s">
        <v>167</v>
      </c>
      <c r="V548" t="s">
        <v>214</v>
      </c>
      <c r="W548" t="s">
        <v>224</v>
      </c>
      <c r="X548" t="s">
        <v>258</v>
      </c>
      <c r="Z548">
        <v>24741</v>
      </c>
      <c r="AA548">
        <v>1851</v>
      </c>
    </row>
    <row r="549" spans="1:27" x14ac:dyDescent="0.25">
      <c r="A549" s="1">
        <v>43581</v>
      </c>
      <c r="B549" t="s">
        <v>29</v>
      </c>
      <c r="C549" t="s">
        <v>75</v>
      </c>
      <c r="D549">
        <v>2100</v>
      </c>
      <c r="E549">
        <v>17</v>
      </c>
      <c r="F549" t="s">
        <v>139</v>
      </c>
      <c r="G549">
        <v>33.490001999999997</v>
      </c>
      <c r="H549">
        <v>33.729999999999997</v>
      </c>
      <c r="I549">
        <v>33.18</v>
      </c>
      <c r="J549">
        <v>33.650002000000001</v>
      </c>
      <c r="K549">
        <v>33.419440999999999</v>
      </c>
      <c r="L549">
        <v>2638900</v>
      </c>
      <c r="M549" t="s">
        <v>29</v>
      </c>
      <c r="N549" t="s">
        <v>157</v>
      </c>
      <c r="O549" t="s">
        <v>160</v>
      </c>
      <c r="P549">
        <v>15</v>
      </c>
      <c r="Q549">
        <v>0.04</v>
      </c>
      <c r="R549">
        <v>84</v>
      </c>
      <c r="S549">
        <v>70180.826099999991</v>
      </c>
      <c r="T549" t="s">
        <v>29</v>
      </c>
      <c r="U549" t="s">
        <v>167</v>
      </c>
      <c r="V549" t="s">
        <v>214</v>
      </c>
      <c r="W549" t="s">
        <v>224</v>
      </c>
      <c r="X549" t="s">
        <v>258</v>
      </c>
      <c r="Z549">
        <v>24741</v>
      </c>
      <c r="AA549">
        <v>1851</v>
      </c>
    </row>
    <row r="550" spans="1:27" x14ac:dyDescent="0.25">
      <c r="A550" s="1">
        <v>43581</v>
      </c>
      <c r="B550" t="s">
        <v>29</v>
      </c>
      <c r="C550" t="s">
        <v>76</v>
      </c>
      <c r="D550">
        <v>800</v>
      </c>
      <c r="E550">
        <v>11</v>
      </c>
      <c r="F550" t="s">
        <v>139</v>
      </c>
      <c r="G550">
        <v>33.490001999999997</v>
      </c>
      <c r="H550">
        <v>33.729999999999997</v>
      </c>
      <c r="I550">
        <v>33.18</v>
      </c>
      <c r="J550">
        <v>33.650002000000001</v>
      </c>
      <c r="K550">
        <v>33.419440999999999</v>
      </c>
      <c r="L550">
        <v>2638900</v>
      </c>
      <c r="M550" t="s">
        <v>29</v>
      </c>
      <c r="N550" t="s">
        <v>141</v>
      </c>
      <c r="O550" t="s">
        <v>160</v>
      </c>
      <c r="P550">
        <v>15</v>
      </c>
      <c r="Q550">
        <v>0.04</v>
      </c>
      <c r="R550">
        <v>32</v>
      </c>
      <c r="S550">
        <v>26735.552800000001</v>
      </c>
      <c r="T550" t="s">
        <v>29</v>
      </c>
      <c r="U550" t="s">
        <v>167</v>
      </c>
      <c r="V550" t="s">
        <v>214</v>
      </c>
      <c r="W550" t="s">
        <v>224</v>
      </c>
      <c r="X550" t="s">
        <v>258</v>
      </c>
      <c r="Z550">
        <v>24741</v>
      </c>
      <c r="AA550">
        <v>1851</v>
      </c>
    </row>
    <row r="551" spans="1:27" x14ac:dyDescent="0.25">
      <c r="A551" s="1">
        <v>43581</v>
      </c>
      <c r="B551" t="s">
        <v>29</v>
      </c>
      <c r="C551" t="s">
        <v>76</v>
      </c>
      <c r="D551">
        <v>1800</v>
      </c>
      <c r="E551">
        <v>5</v>
      </c>
      <c r="F551" t="s">
        <v>139</v>
      </c>
      <c r="G551">
        <v>33.490001999999997</v>
      </c>
      <c r="H551">
        <v>33.729999999999997</v>
      </c>
      <c r="I551">
        <v>33.18</v>
      </c>
      <c r="J551">
        <v>33.650002000000001</v>
      </c>
      <c r="K551">
        <v>33.419440999999999</v>
      </c>
      <c r="L551">
        <v>2638900</v>
      </c>
      <c r="M551" t="s">
        <v>29</v>
      </c>
      <c r="N551" t="s">
        <v>152</v>
      </c>
      <c r="O551" t="s">
        <v>160</v>
      </c>
      <c r="P551">
        <v>15</v>
      </c>
      <c r="Q551">
        <v>0.04</v>
      </c>
      <c r="R551">
        <v>72</v>
      </c>
      <c r="S551">
        <v>60154.993799999997</v>
      </c>
      <c r="T551" t="s">
        <v>29</v>
      </c>
      <c r="U551" t="s">
        <v>167</v>
      </c>
      <c r="V551" t="s">
        <v>214</v>
      </c>
      <c r="W551" t="s">
        <v>224</v>
      </c>
      <c r="X551" t="s">
        <v>258</v>
      </c>
      <c r="Z551">
        <v>24741</v>
      </c>
      <c r="AA551">
        <v>1851</v>
      </c>
    </row>
    <row r="552" spans="1:27" x14ac:dyDescent="0.25">
      <c r="A552" s="1">
        <v>43581</v>
      </c>
      <c r="B552" t="s">
        <v>29</v>
      </c>
      <c r="C552" t="s">
        <v>76</v>
      </c>
      <c r="D552">
        <v>1400</v>
      </c>
      <c r="E552">
        <v>10</v>
      </c>
      <c r="F552" t="s">
        <v>139</v>
      </c>
      <c r="G552">
        <v>33.490001999999997</v>
      </c>
      <c r="H552">
        <v>33.729999999999997</v>
      </c>
      <c r="I552">
        <v>33.18</v>
      </c>
      <c r="J552">
        <v>33.650002000000001</v>
      </c>
      <c r="K552">
        <v>33.419440999999999</v>
      </c>
      <c r="L552">
        <v>2638900</v>
      </c>
      <c r="M552" t="s">
        <v>29</v>
      </c>
      <c r="N552" t="s">
        <v>142</v>
      </c>
      <c r="O552" t="s">
        <v>160</v>
      </c>
      <c r="P552">
        <v>15</v>
      </c>
      <c r="Q552">
        <v>0.04</v>
      </c>
      <c r="R552">
        <v>56</v>
      </c>
      <c r="S552">
        <v>46787.217400000001</v>
      </c>
      <c r="T552" t="s">
        <v>29</v>
      </c>
      <c r="U552" t="s">
        <v>167</v>
      </c>
      <c r="V552" t="s">
        <v>214</v>
      </c>
      <c r="W552" t="s">
        <v>224</v>
      </c>
      <c r="X552" t="s">
        <v>258</v>
      </c>
      <c r="Z552">
        <v>24741</v>
      </c>
      <c r="AA552">
        <v>1851</v>
      </c>
    </row>
    <row r="553" spans="1:27" x14ac:dyDescent="0.25">
      <c r="A553" s="1">
        <v>43584</v>
      </c>
      <c r="B553" t="s">
        <v>29</v>
      </c>
      <c r="C553" t="s">
        <v>75</v>
      </c>
      <c r="D553">
        <v>1700</v>
      </c>
      <c r="E553">
        <v>18</v>
      </c>
      <c r="F553" t="s">
        <v>127</v>
      </c>
      <c r="G553">
        <v>33.610000999999997</v>
      </c>
      <c r="H553">
        <v>33.919998</v>
      </c>
      <c r="I553">
        <v>33.479999999999997</v>
      </c>
      <c r="J553">
        <v>33.729999999999997</v>
      </c>
      <c r="K553">
        <v>33.498894</v>
      </c>
      <c r="L553">
        <v>5167400</v>
      </c>
      <c r="M553" t="s">
        <v>29</v>
      </c>
      <c r="N553" t="s">
        <v>158</v>
      </c>
      <c r="O553" t="s">
        <v>160</v>
      </c>
      <c r="P553">
        <v>15</v>
      </c>
      <c r="Q553">
        <v>0.04</v>
      </c>
      <c r="R553">
        <v>68</v>
      </c>
      <c r="S553">
        <v>56948.1198</v>
      </c>
      <c r="T553" t="s">
        <v>29</v>
      </c>
      <c r="U553" t="s">
        <v>167</v>
      </c>
      <c r="V553" t="s">
        <v>214</v>
      </c>
      <c r="W553" t="s">
        <v>224</v>
      </c>
      <c r="X553" t="s">
        <v>258</v>
      </c>
      <c r="Z553">
        <v>24741</v>
      </c>
      <c r="AA553">
        <v>1851</v>
      </c>
    </row>
    <row r="554" spans="1:27" x14ac:dyDescent="0.25">
      <c r="A554" s="1">
        <v>43584</v>
      </c>
      <c r="B554" t="s">
        <v>29</v>
      </c>
      <c r="C554" t="s">
        <v>76</v>
      </c>
      <c r="D554">
        <v>2300</v>
      </c>
      <c r="E554">
        <v>19</v>
      </c>
      <c r="F554" t="s">
        <v>127</v>
      </c>
      <c r="G554">
        <v>33.610000999999997</v>
      </c>
      <c r="H554">
        <v>33.919998</v>
      </c>
      <c r="I554">
        <v>33.479999999999997</v>
      </c>
      <c r="J554">
        <v>33.729999999999997</v>
      </c>
      <c r="K554">
        <v>33.498894</v>
      </c>
      <c r="L554">
        <v>5167400</v>
      </c>
      <c r="M554" t="s">
        <v>29</v>
      </c>
      <c r="N554" t="s">
        <v>140</v>
      </c>
      <c r="O554" t="s">
        <v>160</v>
      </c>
      <c r="P554">
        <v>15</v>
      </c>
      <c r="Q554">
        <v>0.04</v>
      </c>
      <c r="R554">
        <v>92</v>
      </c>
      <c r="S554">
        <v>77047.456200000001</v>
      </c>
      <c r="T554" t="s">
        <v>29</v>
      </c>
      <c r="U554" t="s">
        <v>167</v>
      </c>
      <c r="V554" t="s">
        <v>214</v>
      </c>
      <c r="W554" t="s">
        <v>224</v>
      </c>
      <c r="X554" t="s">
        <v>258</v>
      </c>
      <c r="Z554">
        <v>24741</v>
      </c>
      <c r="AA554">
        <v>1851</v>
      </c>
    </row>
    <row r="555" spans="1:27" x14ac:dyDescent="0.25">
      <c r="A555" s="1">
        <v>43584</v>
      </c>
      <c r="B555" t="s">
        <v>29</v>
      </c>
      <c r="C555" t="s">
        <v>75</v>
      </c>
      <c r="D555">
        <v>500</v>
      </c>
      <c r="E555">
        <v>7</v>
      </c>
      <c r="F555" t="s">
        <v>127</v>
      </c>
      <c r="G555">
        <v>33.610000999999997</v>
      </c>
      <c r="H555">
        <v>33.919998</v>
      </c>
      <c r="I555">
        <v>33.479999999999997</v>
      </c>
      <c r="J555">
        <v>33.729999999999997</v>
      </c>
      <c r="K555">
        <v>33.498894</v>
      </c>
      <c r="L555">
        <v>5167400</v>
      </c>
      <c r="M555" t="s">
        <v>29</v>
      </c>
      <c r="N555" t="s">
        <v>147</v>
      </c>
      <c r="O555" t="s">
        <v>160</v>
      </c>
      <c r="P555">
        <v>15</v>
      </c>
      <c r="Q555">
        <v>0.04</v>
      </c>
      <c r="R555">
        <v>20</v>
      </c>
      <c r="S555">
        <v>16749.447</v>
      </c>
      <c r="T555" t="s">
        <v>29</v>
      </c>
      <c r="U555" t="s">
        <v>167</v>
      </c>
      <c r="V555" t="s">
        <v>214</v>
      </c>
      <c r="W555" t="s">
        <v>224</v>
      </c>
      <c r="X555" t="s">
        <v>258</v>
      </c>
      <c r="Z555">
        <v>24741</v>
      </c>
      <c r="AA555">
        <v>1851</v>
      </c>
    </row>
    <row r="556" spans="1:27" x14ac:dyDescent="0.25">
      <c r="A556" s="1">
        <v>43556</v>
      </c>
      <c r="B556" t="s">
        <v>29</v>
      </c>
      <c r="C556" t="s">
        <v>76</v>
      </c>
      <c r="D556">
        <v>900</v>
      </c>
      <c r="E556">
        <v>13</v>
      </c>
      <c r="F556" t="s">
        <v>117</v>
      </c>
      <c r="G556">
        <v>33.419998</v>
      </c>
      <c r="H556">
        <v>34.040000999999997</v>
      </c>
      <c r="I556">
        <v>33.32</v>
      </c>
      <c r="J556">
        <v>33.919998</v>
      </c>
      <c r="K556">
        <v>33.687587999999998</v>
      </c>
      <c r="L556">
        <v>5225300</v>
      </c>
      <c r="M556" t="s">
        <v>29</v>
      </c>
      <c r="N556" t="s">
        <v>153</v>
      </c>
      <c r="O556" t="s">
        <v>160</v>
      </c>
      <c r="P556">
        <v>15</v>
      </c>
      <c r="Q556">
        <v>0.04</v>
      </c>
      <c r="R556">
        <v>36</v>
      </c>
      <c r="S556">
        <v>30318.8292</v>
      </c>
      <c r="T556" t="s">
        <v>29</v>
      </c>
      <c r="U556" t="s">
        <v>167</v>
      </c>
      <c r="V556" t="s">
        <v>214</v>
      </c>
      <c r="W556" t="s">
        <v>224</v>
      </c>
      <c r="X556" t="s">
        <v>258</v>
      </c>
      <c r="Z556">
        <v>24741</v>
      </c>
      <c r="AA556">
        <v>1851</v>
      </c>
    </row>
    <row r="557" spans="1:27" x14ac:dyDescent="0.25">
      <c r="A557" s="1">
        <v>43564</v>
      </c>
      <c r="B557" t="s">
        <v>29</v>
      </c>
      <c r="C557" t="s">
        <v>76</v>
      </c>
      <c r="D557">
        <v>500</v>
      </c>
      <c r="E557">
        <v>12</v>
      </c>
      <c r="F557" t="s">
        <v>133</v>
      </c>
      <c r="G557">
        <v>34.529998999999997</v>
      </c>
      <c r="H557">
        <v>34.619999</v>
      </c>
      <c r="I557">
        <v>34.229999999999997</v>
      </c>
      <c r="J557">
        <v>34.290000999999997</v>
      </c>
      <c r="K557">
        <v>34.055058000000002</v>
      </c>
      <c r="L557">
        <v>2017300</v>
      </c>
      <c r="M557" t="s">
        <v>29</v>
      </c>
      <c r="N557" t="s">
        <v>151</v>
      </c>
      <c r="O557" t="s">
        <v>160</v>
      </c>
      <c r="P557">
        <v>15</v>
      </c>
      <c r="Q557">
        <v>0.04</v>
      </c>
      <c r="R557">
        <v>20</v>
      </c>
      <c r="S557">
        <v>17027.528999999999</v>
      </c>
      <c r="T557" t="s">
        <v>29</v>
      </c>
      <c r="U557" t="s">
        <v>167</v>
      </c>
      <c r="V557" t="s">
        <v>214</v>
      </c>
      <c r="W557" t="s">
        <v>224</v>
      </c>
      <c r="X557" t="s">
        <v>258</v>
      </c>
      <c r="Z557">
        <v>24741</v>
      </c>
      <c r="AA557">
        <v>1851</v>
      </c>
    </row>
    <row r="558" spans="1:27" x14ac:dyDescent="0.25">
      <c r="A558" s="1">
        <v>43577</v>
      </c>
      <c r="B558" t="s">
        <v>29</v>
      </c>
      <c r="C558" t="s">
        <v>75</v>
      </c>
      <c r="D558">
        <v>1900</v>
      </c>
      <c r="E558">
        <v>20</v>
      </c>
      <c r="F558" t="s">
        <v>135</v>
      </c>
      <c r="G558">
        <v>34.68</v>
      </c>
      <c r="H558">
        <v>34.689999</v>
      </c>
      <c r="I558">
        <v>34.259998000000003</v>
      </c>
      <c r="J558">
        <v>34.349997999999999</v>
      </c>
      <c r="K558">
        <v>34.114643000000001</v>
      </c>
      <c r="L558">
        <v>3014300</v>
      </c>
      <c r="M558" t="s">
        <v>29</v>
      </c>
      <c r="N558" t="s">
        <v>155</v>
      </c>
      <c r="O558" t="s">
        <v>160</v>
      </c>
      <c r="P558">
        <v>15</v>
      </c>
      <c r="Q558">
        <v>0.04</v>
      </c>
      <c r="R558">
        <v>76</v>
      </c>
      <c r="S558">
        <v>64817.8217</v>
      </c>
      <c r="T558" t="s">
        <v>29</v>
      </c>
      <c r="U558" t="s">
        <v>167</v>
      </c>
      <c r="V558" t="s">
        <v>214</v>
      </c>
      <c r="W558" t="s">
        <v>224</v>
      </c>
      <c r="X558" t="s">
        <v>258</v>
      </c>
      <c r="Z558">
        <v>24741</v>
      </c>
      <c r="AA558">
        <v>1851</v>
      </c>
    </row>
    <row r="559" spans="1:27" x14ac:dyDescent="0.25">
      <c r="A559" s="1">
        <v>43558</v>
      </c>
      <c r="B559" t="s">
        <v>29</v>
      </c>
      <c r="C559" t="s">
        <v>75</v>
      </c>
      <c r="D559">
        <v>900</v>
      </c>
      <c r="E559">
        <v>10</v>
      </c>
      <c r="F559" t="s">
        <v>110</v>
      </c>
      <c r="G559">
        <v>34.380001</v>
      </c>
      <c r="H559">
        <v>34.650002000000001</v>
      </c>
      <c r="I559">
        <v>34.270000000000003</v>
      </c>
      <c r="J559">
        <v>34.380001</v>
      </c>
      <c r="K559">
        <v>34.144440000000003</v>
      </c>
      <c r="L559">
        <v>4114400</v>
      </c>
      <c r="M559" t="s">
        <v>29</v>
      </c>
      <c r="N559" t="s">
        <v>142</v>
      </c>
      <c r="O559" t="s">
        <v>160</v>
      </c>
      <c r="P559">
        <v>15</v>
      </c>
      <c r="Q559">
        <v>0.04</v>
      </c>
      <c r="R559">
        <v>36</v>
      </c>
      <c r="S559">
        <v>30729.995999999999</v>
      </c>
      <c r="T559" t="s">
        <v>29</v>
      </c>
      <c r="U559" t="s">
        <v>167</v>
      </c>
      <c r="V559" t="s">
        <v>214</v>
      </c>
      <c r="W559" t="s">
        <v>224</v>
      </c>
      <c r="X559" t="s">
        <v>258</v>
      </c>
      <c r="Z559">
        <v>24741</v>
      </c>
      <c r="AA559">
        <v>1851</v>
      </c>
    </row>
    <row r="560" spans="1:27" x14ac:dyDescent="0.25">
      <c r="A560" s="1">
        <v>43558</v>
      </c>
      <c r="B560" t="s">
        <v>29</v>
      </c>
      <c r="C560" t="s">
        <v>75</v>
      </c>
      <c r="D560">
        <v>1300</v>
      </c>
      <c r="E560">
        <v>9</v>
      </c>
      <c r="F560" t="s">
        <v>110</v>
      </c>
      <c r="G560">
        <v>34.380001</v>
      </c>
      <c r="H560">
        <v>34.650002000000001</v>
      </c>
      <c r="I560">
        <v>34.270000000000003</v>
      </c>
      <c r="J560">
        <v>34.380001</v>
      </c>
      <c r="K560">
        <v>34.144440000000003</v>
      </c>
      <c r="L560">
        <v>4114400</v>
      </c>
      <c r="M560" t="s">
        <v>29</v>
      </c>
      <c r="N560" t="s">
        <v>146</v>
      </c>
      <c r="O560" t="s">
        <v>160</v>
      </c>
      <c r="P560">
        <v>15</v>
      </c>
      <c r="Q560">
        <v>0.04</v>
      </c>
      <c r="R560">
        <v>52</v>
      </c>
      <c r="S560">
        <v>44387.771999999997</v>
      </c>
      <c r="T560" t="s">
        <v>29</v>
      </c>
      <c r="U560" t="s">
        <v>167</v>
      </c>
      <c r="V560" t="s">
        <v>214</v>
      </c>
      <c r="W560" t="s">
        <v>224</v>
      </c>
      <c r="X560" t="s">
        <v>258</v>
      </c>
      <c r="Z560">
        <v>24741</v>
      </c>
      <c r="AA560">
        <v>1851</v>
      </c>
    </row>
    <row r="561" spans="1:27" x14ac:dyDescent="0.25">
      <c r="A561" s="1">
        <v>43565</v>
      </c>
      <c r="B561" t="s">
        <v>29</v>
      </c>
      <c r="C561" t="s">
        <v>76</v>
      </c>
      <c r="D561">
        <v>800</v>
      </c>
      <c r="E561">
        <v>10</v>
      </c>
      <c r="F561" t="s">
        <v>113</v>
      </c>
      <c r="G561">
        <v>34.290000999999997</v>
      </c>
      <c r="H561">
        <v>34.479999999999997</v>
      </c>
      <c r="I561">
        <v>34.259998000000003</v>
      </c>
      <c r="J561">
        <v>34.400002000000001</v>
      </c>
      <c r="K561">
        <v>34.164302999999997</v>
      </c>
      <c r="L561">
        <v>1457600</v>
      </c>
      <c r="M561" t="s">
        <v>29</v>
      </c>
      <c r="N561" t="s">
        <v>142</v>
      </c>
      <c r="O561" t="s">
        <v>160</v>
      </c>
      <c r="P561">
        <v>15</v>
      </c>
      <c r="Q561">
        <v>0.04</v>
      </c>
      <c r="R561">
        <v>32</v>
      </c>
      <c r="S561">
        <v>27331.4424</v>
      </c>
      <c r="T561" t="s">
        <v>29</v>
      </c>
      <c r="U561" t="s">
        <v>167</v>
      </c>
      <c r="V561" t="s">
        <v>214</v>
      </c>
      <c r="W561" t="s">
        <v>224</v>
      </c>
      <c r="X561" t="s">
        <v>258</v>
      </c>
      <c r="Z561">
        <v>24741</v>
      </c>
      <c r="AA561">
        <v>1851</v>
      </c>
    </row>
    <row r="562" spans="1:27" x14ac:dyDescent="0.25">
      <c r="A562" s="1">
        <v>43565</v>
      </c>
      <c r="B562" t="s">
        <v>29</v>
      </c>
      <c r="C562" t="s">
        <v>75</v>
      </c>
      <c r="D562">
        <v>2200</v>
      </c>
      <c r="E562">
        <v>20</v>
      </c>
      <c r="F562" t="s">
        <v>113</v>
      </c>
      <c r="G562">
        <v>34.290000999999997</v>
      </c>
      <c r="H562">
        <v>34.479999999999997</v>
      </c>
      <c r="I562">
        <v>34.259998000000003</v>
      </c>
      <c r="J562">
        <v>34.400002000000001</v>
      </c>
      <c r="K562">
        <v>34.164302999999997</v>
      </c>
      <c r="L562">
        <v>1457600</v>
      </c>
      <c r="M562" t="s">
        <v>29</v>
      </c>
      <c r="N562" t="s">
        <v>155</v>
      </c>
      <c r="O562" t="s">
        <v>160</v>
      </c>
      <c r="P562">
        <v>15</v>
      </c>
      <c r="Q562">
        <v>0.04</v>
      </c>
      <c r="R562">
        <v>88</v>
      </c>
      <c r="S562">
        <v>75161.4666</v>
      </c>
      <c r="T562" t="s">
        <v>29</v>
      </c>
      <c r="U562" t="s">
        <v>167</v>
      </c>
      <c r="V562" t="s">
        <v>214</v>
      </c>
      <c r="W562" t="s">
        <v>224</v>
      </c>
      <c r="X562" t="s">
        <v>258</v>
      </c>
      <c r="Z562">
        <v>24741</v>
      </c>
      <c r="AA562">
        <v>1851</v>
      </c>
    </row>
    <row r="563" spans="1:27" x14ac:dyDescent="0.25">
      <c r="A563" s="1">
        <v>43565</v>
      </c>
      <c r="B563" t="s">
        <v>29</v>
      </c>
      <c r="C563" t="s">
        <v>75</v>
      </c>
      <c r="D563">
        <v>500</v>
      </c>
      <c r="E563">
        <v>6</v>
      </c>
      <c r="F563" t="s">
        <v>113</v>
      </c>
      <c r="G563">
        <v>34.290000999999997</v>
      </c>
      <c r="H563">
        <v>34.479999999999997</v>
      </c>
      <c r="I563">
        <v>34.259998000000003</v>
      </c>
      <c r="J563">
        <v>34.400002000000001</v>
      </c>
      <c r="K563">
        <v>34.164302999999997</v>
      </c>
      <c r="L563">
        <v>1457600</v>
      </c>
      <c r="M563" t="s">
        <v>29</v>
      </c>
      <c r="N563" t="s">
        <v>145</v>
      </c>
      <c r="O563" t="s">
        <v>160</v>
      </c>
      <c r="P563">
        <v>15</v>
      </c>
      <c r="Q563">
        <v>0.04</v>
      </c>
      <c r="R563">
        <v>20</v>
      </c>
      <c r="S563">
        <v>17082.1515</v>
      </c>
      <c r="T563" t="s">
        <v>29</v>
      </c>
      <c r="U563" t="s">
        <v>167</v>
      </c>
      <c r="V563" t="s">
        <v>214</v>
      </c>
      <c r="W563" t="s">
        <v>224</v>
      </c>
      <c r="X563" t="s">
        <v>258</v>
      </c>
      <c r="Z563">
        <v>24741</v>
      </c>
      <c r="AA563">
        <v>1851</v>
      </c>
    </row>
    <row r="564" spans="1:27" x14ac:dyDescent="0.25">
      <c r="A564" s="1">
        <v>43565</v>
      </c>
      <c r="B564" t="s">
        <v>29</v>
      </c>
      <c r="C564" t="s">
        <v>76</v>
      </c>
      <c r="D564">
        <v>700</v>
      </c>
      <c r="E564">
        <v>14</v>
      </c>
      <c r="F564" t="s">
        <v>113</v>
      </c>
      <c r="G564">
        <v>34.290000999999997</v>
      </c>
      <c r="H564">
        <v>34.479999999999997</v>
      </c>
      <c r="I564">
        <v>34.259998000000003</v>
      </c>
      <c r="J564">
        <v>34.400002000000001</v>
      </c>
      <c r="K564">
        <v>34.164302999999997</v>
      </c>
      <c r="L564">
        <v>1457600</v>
      </c>
      <c r="M564" t="s">
        <v>29</v>
      </c>
      <c r="N564" t="s">
        <v>156</v>
      </c>
      <c r="O564" t="s">
        <v>160</v>
      </c>
      <c r="P564">
        <v>15</v>
      </c>
      <c r="Q564">
        <v>0.04</v>
      </c>
      <c r="R564">
        <v>28</v>
      </c>
      <c r="S564">
        <v>23915.0121</v>
      </c>
      <c r="T564" t="s">
        <v>29</v>
      </c>
      <c r="U564" t="s">
        <v>167</v>
      </c>
      <c r="V564" t="s">
        <v>214</v>
      </c>
      <c r="W564" t="s">
        <v>224</v>
      </c>
      <c r="X564" t="s">
        <v>258</v>
      </c>
      <c r="Z564">
        <v>24741</v>
      </c>
      <c r="AA564">
        <v>1851</v>
      </c>
    </row>
    <row r="565" spans="1:27" x14ac:dyDescent="0.25">
      <c r="A565" s="1">
        <v>43559</v>
      </c>
      <c r="B565" t="s">
        <v>29</v>
      </c>
      <c r="C565" t="s">
        <v>76</v>
      </c>
      <c r="D565">
        <v>1400</v>
      </c>
      <c r="E565">
        <v>19</v>
      </c>
      <c r="F565" t="s">
        <v>109</v>
      </c>
      <c r="G565">
        <v>34.310001</v>
      </c>
      <c r="H565">
        <v>34.740001999999997</v>
      </c>
      <c r="I565">
        <v>34.290000999999997</v>
      </c>
      <c r="J565">
        <v>34.610000999999997</v>
      </c>
      <c r="K565">
        <v>34.372864</v>
      </c>
      <c r="L565">
        <v>3184200</v>
      </c>
      <c r="M565" t="s">
        <v>29</v>
      </c>
      <c r="N565" t="s">
        <v>140</v>
      </c>
      <c r="O565" t="s">
        <v>160</v>
      </c>
      <c r="P565">
        <v>15</v>
      </c>
      <c r="Q565">
        <v>0.04</v>
      </c>
      <c r="R565">
        <v>56</v>
      </c>
      <c r="S565">
        <v>48122.009599999998</v>
      </c>
      <c r="T565" t="s">
        <v>29</v>
      </c>
      <c r="U565" t="s">
        <v>167</v>
      </c>
      <c r="V565" t="s">
        <v>214</v>
      </c>
      <c r="W565" t="s">
        <v>224</v>
      </c>
      <c r="X565" t="s">
        <v>258</v>
      </c>
      <c r="Z565">
        <v>24741</v>
      </c>
      <c r="AA565">
        <v>1851</v>
      </c>
    </row>
    <row r="566" spans="1:27" x14ac:dyDescent="0.25">
      <c r="A566" s="1">
        <v>43563</v>
      </c>
      <c r="B566" t="s">
        <v>29</v>
      </c>
      <c r="C566" t="s">
        <v>76</v>
      </c>
      <c r="D566">
        <v>1200</v>
      </c>
      <c r="E566">
        <v>12</v>
      </c>
      <c r="F566" t="s">
        <v>114</v>
      </c>
      <c r="G566">
        <v>34.610000999999997</v>
      </c>
      <c r="H566">
        <v>34.689999</v>
      </c>
      <c r="I566">
        <v>34.279998999999997</v>
      </c>
      <c r="J566">
        <v>34.68</v>
      </c>
      <c r="K566">
        <v>34.442383</v>
      </c>
      <c r="L566">
        <v>1812500</v>
      </c>
      <c r="M566" t="s">
        <v>29</v>
      </c>
      <c r="N566" t="s">
        <v>151</v>
      </c>
      <c r="O566" t="s">
        <v>160</v>
      </c>
      <c r="P566">
        <v>15</v>
      </c>
      <c r="Q566">
        <v>0.04</v>
      </c>
      <c r="R566">
        <v>48</v>
      </c>
      <c r="S566">
        <v>41330.859600000003</v>
      </c>
      <c r="T566" t="s">
        <v>29</v>
      </c>
      <c r="U566" t="s">
        <v>167</v>
      </c>
      <c r="V566" t="s">
        <v>214</v>
      </c>
      <c r="W566" t="s">
        <v>224</v>
      </c>
      <c r="X566" t="s">
        <v>258</v>
      </c>
      <c r="Z566">
        <v>24741</v>
      </c>
      <c r="AA566">
        <v>1851</v>
      </c>
    </row>
    <row r="567" spans="1:27" x14ac:dyDescent="0.25">
      <c r="A567" s="1">
        <v>43563</v>
      </c>
      <c r="B567" t="s">
        <v>29</v>
      </c>
      <c r="C567" t="s">
        <v>75</v>
      </c>
      <c r="D567">
        <v>300</v>
      </c>
      <c r="E567">
        <v>9</v>
      </c>
      <c r="F567" t="s">
        <v>114</v>
      </c>
      <c r="G567">
        <v>34.610000999999997</v>
      </c>
      <c r="H567">
        <v>34.689999</v>
      </c>
      <c r="I567">
        <v>34.279998999999997</v>
      </c>
      <c r="J567">
        <v>34.68</v>
      </c>
      <c r="K567">
        <v>34.442383</v>
      </c>
      <c r="L567">
        <v>1812500</v>
      </c>
      <c r="M567" t="s">
        <v>29</v>
      </c>
      <c r="N567" t="s">
        <v>146</v>
      </c>
      <c r="O567" t="s">
        <v>160</v>
      </c>
      <c r="P567">
        <v>15</v>
      </c>
      <c r="Q567">
        <v>0.04</v>
      </c>
      <c r="R567">
        <v>12</v>
      </c>
      <c r="S567">
        <v>10332.714900000001</v>
      </c>
      <c r="T567" t="s">
        <v>29</v>
      </c>
      <c r="U567" t="s">
        <v>167</v>
      </c>
      <c r="V567" t="s">
        <v>214</v>
      </c>
      <c r="W567" t="s">
        <v>224</v>
      </c>
      <c r="X567" t="s">
        <v>258</v>
      </c>
      <c r="Z567">
        <v>24741</v>
      </c>
      <c r="AA567">
        <v>1851</v>
      </c>
    </row>
    <row r="568" spans="1:27" x14ac:dyDescent="0.25">
      <c r="A568" s="1">
        <v>43560</v>
      </c>
      <c r="B568" t="s">
        <v>29</v>
      </c>
      <c r="C568" t="s">
        <v>75</v>
      </c>
      <c r="D568">
        <v>1400</v>
      </c>
      <c r="E568">
        <v>12</v>
      </c>
      <c r="F568" t="s">
        <v>118</v>
      </c>
      <c r="G568">
        <v>34.720001000000003</v>
      </c>
      <c r="H568">
        <v>34.970001000000003</v>
      </c>
      <c r="I568">
        <v>34.639999000000003</v>
      </c>
      <c r="J568">
        <v>34.689999</v>
      </c>
      <c r="K568">
        <v>34.452311999999999</v>
      </c>
      <c r="L568">
        <v>2201300</v>
      </c>
      <c r="M568" t="s">
        <v>29</v>
      </c>
      <c r="N568" t="s">
        <v>151</v>
      </c>
      <c r="O568" t="s">
        <v>160</v>
      </c>
      <c r="P568">
        <v>15</v>
      </c>
      <c r="Q568">
        <v>0.04</v>
      </c>
      <c r="R568">
        <v>56</v>
      </c>
      <c r="S568">
        <v>48233.236799999999</v>
      </c>
      <c r="T568" t="s">
        <v>29</v>
      </c>
      <c r="U568" t="s">
        <v>167</v>
      </c>
      <c r="V568" t="s">
        <v>214</v>
      </c>
      <c r="W568" t="s">
        <v>224</v>
      </c>
      <c r="X568" t="s">
        <v>258</v>
      </c>
      <c r="Z568">
        <v>24741</v>
      </c>
      <c r="AA568">
        <v>1851</v>
      </c>
    </row>
    <row r="569" spans="1:27" x14ac:dyDescent="0.25">
      <c r="A569" s="1">
        <v>43573</v>
      </c>
      <c r="B569" t="s">
        <v>29</v>
      </c>
      <c r="C569" t="s">
        <v>75</v>
      </c>
      <c r="D569">
        <v>300</v>
      </c>
      <c r="E569">
        <v>8</v>
      </c>
      <c r="F569" t="s">
        <v>124</v>
      </c>
      <c r="G569">
        <v>34.990001999999997</v>
      </c>
      <c r="H569">
        <v>35.189999</v>
      </c>
      <c r="I569">
        <v>34.799999</v>
      </c>
      <c r="J569">
        <v>34.849997999999999</v>
      </c>
      <c r="K569">
        <v>34.611217000000003</v>
      </c>
      <c r="L569">
        <v>2968000</v>
      </c>
      <c r="M569" t="s">
        <v>29</v>
      </c>
      <c r="N569" t="s">
        <v>144</v>
      </c>
      <c r="O569" t="s">
        <v>160</v>
      </c>
      <c r="P569">
        <v>15</v>
      </c>
      <c r="Q569">
        <v>0.04</v>
      </c>
      <c r="R569">
        <v>12</v>
      </c>
      <c r="S569">
        <v>10383.365100000001</v>
      </c>
      <c r="T569" t="s">
        <v>29</v>
      </c>
      <c r="U569" t="s">
        <v>167</v>
      </c>
      <c r="V569" t="s">
        <v>214</v>
      </c>
      <c r="W569" t="s">
        <v>224</v>
      </c>
      <c r="X569" t="s">
        <v>258</v>
      </c>
      <c r="Z569">
        <v>24741</v>
      </c>
      <c r="AA569">
        <v>1851</v>
      </c>
    </row>
    <row r="570" spans="1:27" x14ac:dyDescent="0.25">
      <c r="A570" s="1">
        <v>43573</v>
      </c>
      <c r="B570" t="s">
        <v>29</v>
      </c>
      <c r="C570" t="s">
        <v>75</v>
      </c>
      <c r="D570">
        <v>1400</v>
      </c>
      <c r="E570">
        <v>14</v>
      </c>
      <c r="F570" t="s">
        <v>124</v>
      </c>
      <c r="G570">
        <v>34.990001999999997</v>
      </c>
      <c r="H570">
        <v>35.189999</v>
      </c>
      <c r="I570">
        <v>34.799999</v>
      </c>
      <c r="J570">
        <v>34.849997999999999</v>
      </c>
      <c r="K570">
        <v>34.611217000000003</v>
      </c>
      <c r="L570">
        <v>2968000</v>
      </c>
      <c r="M570" t="s">
        <v>29</v>
      </c>
      <c r="N570" t="s">
        <v>156</v>
      </c>
      <c r="O570" t="s">
        <v>160</v>
      </c>
      <c r="P570">
        <v>15</v>
      </c>
      <c r="Q570">
        <v>0.04</v>
      </c>
      <c r="R570">
        <v>56</v>
      </c>
      <c r="S570">
        <v>48455.703800000003</v>
      </c>
      <c r="T570" t="s">
        <v>29</v>
      </c>
      <c r="U570" t="s">
        <v>167</v>
      </c>
      <c r="V570" t="s">
        <v>214</v>
      </c>
      <c r="W570" t="s">
        <v>224</v>
      </c>
      <c r="X570" t="s">
        <v>258</v>
      </c>
      <c r="Z570">
        <v>24741</v>
      </c>
      <c r="AA570">
        <v>1851</v>
      </c>
    </row>
    <row r="571" spans="1:27" x14ac:dyDescent="0.25">
      <c r="A571" s="1">
        <v>43573</v>
      </c>
      <c r="B571" t="s">
        <v>29</v>
      </c>
      <c r="C571" t="s">
        <v>76</v>
      </c>
      <c r="D571">
        <v>1200</v>
      </c>
      <c r="E571">
        <v>12</v>
      </c>
      <c r="F571" t="s">
        <v>124</v>
      </c>
      <c r="G571">
        <v>34.990001999999997</v>
      </c>
      <c r="H571">
        <v>35.189999</v>
      </c>
      <c r="I571">
        <v>34.799999</v>
      </c>
      <c r="J571">
        <v>34.849997999999999</v>
      </c>
      <c r="K571">
        <v>34.611217000000003</v>
      </c>
      <c r="L571">
        <v>2968000</v>
      </c>
      <c r="M571" t="s">
        <v>29</v>
      </c>
      <c r="N571" t="s">
        <v>151</v>
      </c>
      <c r="O571" t="s">
        <v>160</v>
      </c>
      <c r="P571">
        <v>15</v>
      </c>
      <c r="Q571">
        <v>0.04</v>
      </c>
      <c r="R571">
        <v>48</v>
      </c>
      <c r="S571">
        <v>41533.460400000004</v>
      </c>
      <c r="T571" t="s">
        <v>29</v>
      </c>
      <c r="U571" t="s">
        <v>167</v>
      </c>
      <c r="V571" t="s">
        <v>214</v>
      </c>
      <c r="W571" t="s">
        <v>224</v>
      </c>
      <c r="X571" t="s">
        <v>258</v>
      </c>
      <c r="Z571">
        <v>24741</v>
      </c>
      <c r="AA571">
        <v>1851</v>
      </c>
    </row>
    <row r="572" spans="1:27" x14ac:dyDescent="0.25">
      <c r="A572" s="1">
        <v>43571</v>
      </c>
      <c r="B572" t="s">
        <v>29</v>
      </c>
      <c r="C572" t="s">
        <v>76</v>
      </c>
      <c r="D572">
        <v>1400</v>
      </c>
      <c r="E572">
        <v>16</v>
      </c>
      <c r="F572" t="s">
        <v>123</v>
      </c>
      <c r="G572">
        <v>35</v>
      </c>
      <c r="H572">
        <v>35.099997999999999</v>
      </c>
      <c r="I572">
        <v>34.810001</v>
      </c>
      <c r="J572">
        <v>34.880001</v>
      </c>
      <c r="K572">
        <v>34.641013999999998</v>
      </c>
      <c r="L572">
        <v>2269600</v>
      </c>
      <c r="M572" t="s">
        <v>29</v>
      </c>
      <c r="N572" t="s">
        <v>148</v>
      </c>
      <c r="O572" t="s">
        <v>160</v>
      </c>
      <c r="P572">
        <v>15</v>
      </c>
      <c r="Q572">
        <v>0.04</v>
      </c>
      <c r="R572">
        <v>56</v>
      </c>
      <c r="S572">
        <v>48497.419600000001</v>
      </c>
      <c r="T572" t="s">
        <v>29</v>
      </c>
      <c r="U572" t="s">
        <v>167</v>
      </c>
      <c r="V572" t="s">
        <v>214</v>
      </c>
      <c r="W572" t="s">
        <v>224</v>
      </c>
      <c r="X572" t="s">
        <v>258</v>
      </c>
      <c r="Z572">
        <v>24741</v>
      </c>
      <c r="AA572">
        <v>1851</v>
      </c>
    </row>
    <row r="573" spans="1:27" x14ac:dyDescent="0.25">
      <c r="A573" s="1">
        <v>43572</v>
      </c>
      <c r="B573" t="s">
        <v>29</v>
      </c>
      <c r="C573" t="s">
        <v>76</v>
      </c>
      <c r="D573">
        <v>1700</v>
      </c>
      <c r="E573">
        <v>18</v>
      </c>
      <c r="F573" t="s">
        <v>125</v>
      </c>
      <c r="G573">
        <v>35.009998000000003</v>
      </c>
      <c r="H573">
        <v>35.340000000000003</v>
      </c>
      <c r="I573">
        <v>34.75</v>
      </c>
      <c r="J573">
        <v>34.909999999999997</v>
      </c>
      <c r="K573">
        <v>34.670807000000003</v>
      </c>
      <c r="L573">
        <v>2606200</v>
      </c>
      <c r="M573" t="s">
        <v>29</v>
      </c>
      <c r="N573" t="s">
        <v>158</v>
      </c>
      <c r="O573" t="s">
        <v>160</v>
      </c>
      <c r="P573">
        <v>15</v>
      </c>
      <c r="Q573">
        <v>0.04</v>
      </c>
      <c r="R573">
        <v>68</v>
      </c>
      <c r="S573">
        <v>58940.371900000013</v>
      </c>
      <c r="T573" t="s">
        <v>29</v>
      </c>
      <c r="U573" t="s">
        <v>167</v>
      </c>
      <c r="V573" t="s">
        <v>214</v>
      </c>
      <c r="W573" t="s">
        <v>224</v>
      </c>
      <c r="X573" t="s">
        <v>258</v>
      </c>
      <c r="Z573">
        <v>24741</v>
      </c>
      <c r="AA573">
        <v>1851</v>
      </c>
    </row>
    <row r="574" spans="1:27" x14ac:dyDescent="0.25">
      <c r="A574" s="1">
        <v>43570</v>
      </c>
      <c r="B574" t="s">
        <v>29</v>
      </c>
      <c r="C574" t="s">
        <v>76</v>
      </c>
      <c r="D574">
        <v>100</v>
      </c>
      <c r="E574">
        <v>1</v>
      </c>
      <c r="F574" t="s">
        <v>120</v>
      </c>
      <c r="G574">
        <v>35.139999000000003</v>
      </c>
      <c r="H574">
        <v>35.150002000000001</v>
      </c>
      <c r="I574">
        <v>34.729999999999997</v>
      </c>
      <c r="J574">
        <v>34.959999000000003</v>
      </c>
      <c r="K574">
        <v>34.720463000000002</v>
      </c>
      <c r="L574">
        <v>2183900</v>
      </c>
      <c r="M574" t="s">
        <v>29</v>
      </c>
      <c r="N574" t="s">
        <v>159</v>
      </c>
      <c r="O574" t="s">
        <v>160</v>
      </c>
      <c r="P574">
        <v>15</v>
      </c>
      <c r="Q574">
        <v>0.04</v>
      </c>
      <c r="R574">
        <v>4</v>
      </c>
      <c r="S574">
        <v>3472.0463</v>
      </c>
      <c r="T574" t="s">
        <v>29</v>
      </c>
      <c r="U574" t="s">
        <v>167</v>
      </c>
      <c r="V574" t="s">
        <v>214</v>
      </c>
      <c r="W574" t="s">
        <v>224</v>
      </c>
      <c r="X574" t="s">
        <v>258</v>
      </c>
      <c r="Z574">
        <v>24741</v>
      </c>
      <c r="AA574">
        <v>1851</v>
      </c>
    </row>
    <row r="575" spans="1:27" x14ac:dyDescent="0.25">
      <c r="A575" s="1">
        <v>43570</v>
      </c>
      <c r="B575" t="s">
        <v>29</v>
      </c>
      <c r="C575" t="s">
        <v>75</v>
      </c>
      <c r="D575">
        <v>600</v>
      </c>
      <c r="E575">
        <v>8</v>
      </c>
      <c r="F575" t="s">
        <v>120</v>
      </c>
      <c r="G575">
        <v>35.139999000000003</v>
      </c>
      <c r="H575">
        <v>35.150002000000001</v>
      </c>
      <c r="I575">
        <v>34.729999999999997</v>
      </c>
      <c r="J575">
        <v>34.959999000000003</v>
      </c>
      <c r="K575">
        <v>34.720463000000002</v>
      </c>
      <c r="L575">
        <v>2183900</v>
      </c>
      <c r="M575" t="s">
        <v>29</v>
      </c>
      <c r="N575" t="s">
        <v>144</v>
      </c>
      <c r="O575" t="s">
        <v>160</v>
      </c>
      <c r="P575">
        <v>15</v>
      </c>
      <c r="Q575">
        <v>0.04</v>
      </c>
      <c r="R575">
        <v>24</v>
      </c>
      <c r="S575">
        <v>20832.2778</v>
      </c>
      <c r="T575" t="s">
        <v>29</v>
      </c>
      <c r="U575" t="s">
        <v>167</v>
      </c>
      <c r="V575" t="s">
        <v>214</v>
      </c>
      <c r="W575" t="s">
        <v>224</v>
      </c>
      <c r="X575" t="s">
        <v>258</v>
      </c>
      <c r="Z575">
        <v>24741</v>
      </c>
      <c r="AA575">
        <v>1851</v>
      </c>
    </row>
    <row r="576" spans="1:27" x14ac:dyDescent="0.25">
      <c r="A576" s="1">
        <v>43567</v>
      </c>
      <c r="B576" t="s">
        <v>29</v>
      </c>
      <c r="C576" t="s">
        <v>76</v>
      </c>
      <c r="D576">
        <v>500</v>
      </c>
      <c r="E576">
        <v>5</v>
      </c>
      <c r="F576" t="s">
        <v>121</v>
      </c>
      <c r="G576">
        <v>34.880001</v>
      </c>
      <c r="H576">
        <v>35.060001</v>
      </c>
      <c r="I576">
        <v>34.759998000000003</v>
      </c>
      <c r="J576">
        <v>35.009998000000003</v>
      </c>
      <c r="K576">
        <v>34.770122999999998</v>
      </c>
      <c r="L576">
        <v>2093400</v>
      </c>
      <c r="M576" t="s">
        <v>29</v>
      </c>
      <c r="N576" t="s">
        <v>152</v>
      </c>
      <c r="O576" t="s">
        <v>160</v>
      </c>
      <c r="P576">
        <v>15</v>
      </c>
      <c r="Q576">
        <v>0.04</v>
      </c>
      <c r="R576">
        <v>20</v>
      </c>
      <c r="S576">
        <v>17385.0615</v>
      </c>
      <c r="T576" t="s">
        <v>29</v>
      </c>
      <c r="U576" t="s">
        <v>167</v>
      </c>
      <c r="V576" t="s">
        <v>214</v>
      </c>
      <c r="W576" t="s">
        <v>224</v>
      </c>
      <c r="X576" t="s">
        <v>258</v>
      </c>
      <c r="Z576">
        <v>24741</v>
      </c>
      <c r="AA576">
        <v>1851</v>
      </c>
    </row>
    <row r="577" spans="1:27" x14ac:dyDescent="0.25">
      <c r="A577" s="1">
        <v>43567</v>
      </c>
      <c r="B577" t="s">
        <v>29</v>
      </c>
      <c r="C577" t="s">
        <v>75</v>
      </c>
      <c r="D577">
        <v>1300</v>
      </c>
      <c r="E577">
        <v>11</v>
      </c>
      <c r="F577" t="s">
        <v>121</v>
      </c>
      <c r="G577">
        <v>34.880001</v>
      </c>
      <c r="H577">
        <v>35.060001</v>
      </c>
      <c r="I577">
        <v>34.759998000000003</v>
      </c>
      <c r="J577">
        <v>35.009998000000003</v>
      </c>
      <c r="K577">
        <v>34.770122999999998</v>
      </c>
      <c r="L577">
        <v>2093400</v>
      </c>
      <c r="M577" t="s">
        <v>29</v>
      </c>
      <c r="N577" t="s">
        <v>141</v>
      </c>
      <c r="O577" t="s">
        <v>160</v>
      </c>
      <c r="P577">
        <v>15</v>
      </c>
      <c r="Q577">
        <v>0.04</v>
      </c>
      <c r="R577">
        <v>52</v>
      </c>
      <c r="S577">
        <v>45201.159899999999</v>
      </c>
      <c r="T577" t="s">
        <v>29</v>
      </c>
      <c r="U577" t="s">
        <v>167</v>
      </c>
      <c r="V577" t="s">
        <v>214</v>
      </c>
      <c r="W577" t="s">
        <v>224</v>
      </c>
      <c r="X577" t="s">
        <v>258</v>
      </c>
      <c r="Z577">
        <v>24741</v>
      </c>
      <c r="AA577">
        <v>1851</v>
      </c>
    </row>
    <row r="578" spans="1:27" x14ac:dyDescent="0.25">
      <c r="A578" s="1">
        <v>43594</v>
      </c>
      <c r="B578" t="s">
        <v>30</v>
      </c>
      <c r="C578" t="s">
        <v>75</v>
      </c>
      <c r="D578">
        <v>1000</v>
      </c>
      <c r="E578">
        <v>11</v>
      </c>
      <c r="F578" t="s">
        <v>107</v>
      </c>
      <c r="G578">
        <v>30.120000999999998</v>
      </c>
      <c r="H578">
        <v>30.459999</v>
      </c>
      <c r="I578">
        <v>29.84</v>
      </c>
      <c r="J578">
        <v>29.93</v>
      </c>
      <c r="K578">
        <v>29.808050000000001</v>
      </c>
      <c r="L578">
        <v>6850800</v>
      </c>
      <c r="M578" t="s">
        <v>30</v>
      </c>
      <c r="N578" t="s">
        <v>141</v>
      </c>
      <c r="O578" t="s">
        <v>160</v>
      </c>
      <c r="P578">
        <v>15</v>
      </c>
      <c r="Q578">
        <v>0.04</v>
      </c>
      <c r="R578">
        <v>40</v>
      </c>
      <c r="S578">
        <v>29808.05</v>
      </c>
      <c r="T578" t="s">
        <v>30</v>
      </c>
      <c r="U578" t="s">
        <v>168</v>
      </c>
      <c r="V578" t="s">
        <v>216</v>
      </c>
      <c r="W578" t="s">
        <v>225</v>
      </c>
      <c r="X578" t="s">
        <v>259</v>
      </c>
      <c r="Y578" s="1">
        <v>25384</v>
      </c>
      <c r="Z578">
        <v>1164727</v>
      </c>
      <c r="AA578">
        <v>1921</v>
      </c>
    </row>
    <row r="579" spans="1:27" x14ac:dyDescent="0.25">
      <c r="A579" s="1">
        <v>43594</v>
      </c>
      <c r="B579" t="s">
        <v>30</v>
      </c>
      <c r="C579" t="s">
        <v>76</v>
      </c>
      <c r="D579">
        <v>2000</v>
      </c>
      <c r="E579">
        <v>16</v>
      </c>
      <c r="F579" t="s">
        <v>107</v>
      </c>
      <c r="G579">
        <v>30.120000999999998</v>
      </c>
      <c r="H579">
        <v>30.459999</v>
      </c>
      <c r="I579">
        <v>29.84</v>
      </c>
      <c r="J579">
        <v>29.93</v>
      </c>
      <c r="K579">
        <v>29.808050000000001</v>
      </c>
      <c r="L579">
        <v>6850800</v>
      </c>
      <c r="M579" t="s">
        <v>30</v>
      </c>
      <c r="N579" t="s">
        <v>148</v>
      </c>
      <c r="O579" t="s">
        <v>160</v>
      </c>
      <c r="P579">
        <v>15</v>
      </c>
      <c r="Q579">
        <v>0.04</v>
      </c>
      <c r="R579">
        <v>80</v>
      </c>
      <c r="S579">
        <v>59616.100000000013</v>
      </c>
      <c r="T579" t="s">
        <v>30</v>
      </c>
      <c r="U579" t="s">
        <v>168</v>
      </c>
      <c r="V579" t="s">
        <v>216</v>
      </c>
      <c r="W579" t="s">
        <v>225</v>
      </c>
      <c r="X579" t="s">
        <v>259</v>
      </c>
      <c r="Y579" s="1">
        <v>25384</v>
      </c>
      <c r="Z579">
        <v>1164727</v>
      </c>
      <c r="AA579">
        <v>1921</v>
      </c>
    </row>
    <row r="580" spans="1:27" x14ac:dyDescent="0.25">
      <c r="A580" s="1">
        <v>43587</v>
      </c>
      <c r="B580" t="s">
        <v>30</v>
      </c>
      <c r="C580" t="s">
        <v>76</v>
      </c>
      <c r="D580">
        <v>700</v>
      </c>
      <c r="E580">
        <v>7</v>
      </c>
      <c r="F580" t="s">
        <v>115</v>
      </c>
      <c r="G580">
        <v>30.040001</v>
      </c>
      <c r="H580">
        <v>30.42</v>
      </c>
      <c r="I580">
        <v>29.940000999999999</v>
      </c>
      <c r="J580">
        <v>30.1</v>
      </c>
      <c r="K580">
        <v>29.977357999999999</v>
      </c>
      <c r="L580">
        <v>8289700</v>
      </c>
      <c r="M580" t="s">
        <v>30</v>
      </c>
      <c r="N580" t="s">
        <v>147</v>
      </c>
      <c r="O580" t="s">
        <v>160</v>
      </c>
      <c r="P580">
        <v>15</v>
      </c>
      <c r="Q580">
        <v>0.04</v>
      </c>
      <c r="R580">
        <v>28</v>
      </c>
      <c r="S580">
        <v>20984.150600000001</v>
      </c>
      <c r="T580" t="s">
        <v>30</v>
      </c>
      <c r="U580" t="s">
        <v>168</v>
      </c>
      <c r="V580" t="s">
        <v>216</v>
      </c>
      <c r="W580" t="s">
        <v>225</v>
      </c>
      <c r="X580" t="s">
        <v>259</v>
      </c>
      <c r="Y580" s="1">
        <v>25384</v>
      </c>
      <c r="Z580">
        <v>1164727</v>
      </c>
      <c r="AA580">
        <v>1921</v>
      </c>
    </row>
    <row r="581" spans="1:27" x14ac:dyDescent="0.25">
      <c r="A581" s="1">
        <v>43587</v>
      </c>
      <c r="B581" t="s">
        <v>30</v>
      </c>
      <c r="C581" t="s">
        <v>76</v>
      </c>
      <c r="D581">
        <v>1300</v>
      </c>
      <c r="E581">
        <v>14</v>
      </c>
      <c r="F581" t="s">
        <v>115</v>
      </c>
      <c r="G581">
        <v>30.040001</v>
      </c>
      <c r="H581">
        <v>30.42</v>
      </c>
      <c r="I581">
        <v>29.940000999999999</v>
      </c>
      <c r="J581">
        <v>30.1</v>
      </c>
      <c r="K581">
        <v>29.977357999999999</v>
      </c>
      <c r="L581">
        <v>8289700</v>
      </c>
      <c r="M581" t="s">
        <v>30</v>
      </c>
      <c r="N581" t="s">
        <v>156</v>
      </c>
      <c r="O581" t="s">
        <v>160</v>
      </c>
      <c r="P581">
        <v>15</v>
      </c>
      <c r="Q581">
        <v>0.04</v>
      </c>
      <c r="R581">
        <v>52</v>
      </c>
      <c r="S581">
        <v>38970.565399999999</v>
      </c>
      <c r="T581" t="s">
        <v>30</v>
      </c>
      <c r="U581" t="s">
        <v>168</v>
      </c>
      <c r="V581" t="s">
        <v>216</v>
      </c>
      <c r="W581" t="s">
        <v>225</v>
      </c>
      <c r="X581" t="s">
        <v>259</v>
      </c>
      <c r="Y581" s="1">
        <v>25384</v>
      </c>
      <c r="Z581">
        <v>1164727</v>
      </c>
      <c r="AA581">
        <v>1921</v>
      </c>
    </row>
    <row r="582" spans="1:27" x14ac:dyDescent="0.25">
      <c r="A582" s="1">
        <v>43595</v>
      </c>
      <c r="B582" t="s">
        <v>30</v>
      </c>
      <c r="C582" t="s">
        <v>75</v>
      </c>
      <c r="D582">
        <v>1000</v>
      </c>
      <c r="E582">
        <v>14</v>
      </c>
      <c r="F582" t="s">
        <v>103</v>
      </c>
      <c r="G582">
        <v>29.98</v>
      </c>
      <c r="H582">
        <v>30.370000999999998</v>
      </c>
      <c r="I582">
        <v>29.77</v>
      </c>
      <c r="J582">
        <v>30.15</v>
      </c>
      <c r="K582">
        <v>30.027152999999998</v>
      </c>
      <c r="L582">
        <v>7544400</v>
      </c>
      <c r="M582" t="s">
        <v>30</v>
      </c>
      <c r="N582" t="s">
        <v>156</v>
      </c>
      <c r="O582" t="s">
        <v>160</v>
      </c>
      <c r="P582">
        <v>15</v>
      </c>
      <c r="Q582">
        <v>0.04</v>
      </c>
      <c r="R582">
        <v>40</v>
      </c>
      <c r="S582">
        <v>30027.152999999998</v>
      </c>
      <c r="T582" t="s">
        <v>30</v>
      </c>
      <c r="U582" t="s">
        <v>168</v>
      </c>
      <c r="V582" t="s">
        <v>216</v>
      </c>
      <c r="W582" t="s">
        <v>225</v>
      </c>
      <c r="X582" t="s">
        <v>259</v>
      </c>
      <c r="Y582" s="1">
        <v>25384</v>
      </c>
      <c r="Z582">
        <v>1164727</v>
      </c>
      <c r="AA582">
        <v>1921</v>
      </c>
    </row>
    <row r="583" spans="1:27" x14ac:dyDescent="0.25">
      <c r="A583" s="1">
        <v>43593</v>
      </c>
      <c r="B583" t="s">
        <v>30</v>
      </c>
      <c r="C583" t="s">
        <v>75</v>
      </c>
      <c r="D583">
        <v>2300</v>
      </c>
      <c r="E583">
        <v>15</v>
      </c>
      <c r="F583" t="s">
        <v>108</v>
      </c>
      <c r="G583">
        <v>30.860001</v>
      </c>
      <c r="H583">
        <v>31.129999000000002</v>
      </c>
      <c r="I583">
        <v>30.01</v>
      </c>
      <c r="J583">
        <v>30.200001</v>
      </c>
      <c r="K583">
        <v>30.07695</v>
      </c>
      <c r="L583">
        <v>8983600</v>
      </c>
      <c r="M583" t="s">
        <v>30</v>
      </c>
      <c r="N583" t="s">
        <v>149</v>
      </c>
      <c r="O583" t="s">
        <v>160</v>
      </c>
      <c r="P583">
        <v>15</v>
      </c>
      <c r="Q583">
        <v>0.04</v>
      </c>
      <c r="R583">
        <v>92</v>
      </c>
      <c r="S583">
        <v>69176.985000000001</v>
      </c>
      <c r="T583" t="s">
        <v>30</v>
      </c>
      <c r="U583" t="s">
        <v>168</v>
      </c>
      <c r="V583" t="s">
        <v>216</v>
      </c>
      <c r="W583" t="s">
        <v>225</v>
      </c>
      <c r="X583" t="s">
        <v>259</v>
      </c>
      <c r="Y583" s="1">
        <v>25384</v>
      </c>
      <c r="Z583">
        <v>1164727</v>
      </c>
      <c r="AA583">
        <v>1921</v>
      </c>
    </row>
    <row r="584" spans="1:27" x14ac:dyDescent="0.25">
      <c r="A584" s="1">
        <v>43588</v>
      </c>
      <c r="B584" t="s">
        <v>30</v>
      </c>
      <c r="C584" t="s">
        <v>75</v>
      </c>
      <c r="D584">
        <v>2000</v>
      </c>
      <c r="E584">
        <v>19</v>
      </c>
      <c r="F584" t="s">
        <v>111</v>
      </c>
      <c r="G584">
        <v>30.43</v>
      </c>
      <c r="H584">
        <v>30.639999</v>
      </c>
      <c r="I584">
        <v>30.18</v>
      </c>
      <c r="J584">
        <v>30.219999000000001</v>
      </c>
      <c r="K584">
        <v>30.096867</v>
      </c>
      <c r="L584">
        <v>7044100</v>
      </c>
      <c r="M584" t="s">
        <v>30</v>
      </c>
      <c r="N584" t="s">
        <v>140</v>
      </c>
      <c r="O584" t="s">
        <v>160</v>
      </c>
      <c r="P584">
        <v>15</v>
      </c>
      <c r="Q584">
        <v>0.04</v>
      </c>
      <c r="R584">
        <v>80</v>
      </c>
      <c r="S584">
        <v>60193.733999999997</v>
      </c>
      <c r="T584" t="s">
        <v>30</v>
      </c>
      <c r="U584" t="s">
        <v>168</v>
      </c>
      <c r="V584" t="s">
        <v>216</v>
      </c>
      <c r="W584" t="s">
        <v>225</v>
      </c>
      <c r="X584" t="s">
        <v>259</v>
      </c>
      <c r="Y584" s="1">
        <v>25384</v>
      </c>
      <c r="Z584">
        <v>1164727</v>
      </c>
      <c r="AA584">
        <v>1921</v>
      </c>
    </row>
    <row r="585" spans="1:27" x14ac:dyDescent="0.25">
      <c r="A585" s="1">
        <v>43586</v>
      </c>
      <c r="B585" t="s">
        <v>30</v>
      </c>
      <c r="C585" t="s">
        <v>75</v>
      </c>
      <c r="D585">
        <v>1100</v>
      </c>
      <c r="E585">
        <v>11</v>
      </c>
      <c r="F585" t="s">
        <v>119</v>
      </c>
      <c r="G585">
        <v>30.9</v>
      </c>
      <c r="H585">
        <v>31.07</v>
      </c>
      <c r="I585">
        <v>30.08</v>
      </c>
      <c r="J585">
        <v>30.32</v>
      </c>
      <c r="K585">
        <v>30.196460999999999</v>
      </c>
      <c r="L585">
        <v>7707000</v>
      </c>
      <c r="M585" t="s">
        <v>30</v>
      </c>
      <c r="N585" t="s">
        <v>141</v>
      </c>
      <c r="O585" t="s">
        <v>160</v>
      </c>
      <c r="P585">
        <v>15</v>
      </c>
      <c r="Q585">
        <v>0.04</v>
      </c>
      <c r="R585">
        <v>44</v>
      </c>
      <c r="S585">
        <v>33216.107100000001</v>
      </c>
      <c r="T585" t="s">
        <v>30</v>
      </c>
      <c r="U585" t="s">
        <v>168</v>
      </c>
      <c r="V585" t="s">
        <v>216</v>
      </c>
      <c r="W585" t="s">
        <v>225</v>
      </c>
      <c r="X585" t="s">
        <v>259</v>
      </c>
      <c r="Y585" s="1">
        <v>25384</v>
      </c>
      <c r="Z585">
        <v>1164727</v>
      </c>
      <c r="AA585">
        <v>1921</v>
      </c>
    </row>
    <row r="586" spans="1:27" x14ac:dyDescent="0.25">
      <c r="A586" s="1">
        <v>43601</v>
      </c>
      <c r="B586" t="s">
        <v>30</v>
      </c>
      <c r="C586" t="s">
        <v>75</v>
      </c>
      <c r="D586">
        <v>1600</v>
      </c>
      <c r="E586">
        <v>17</v>
      </c>
      <c r="F586" t="s">
        <v>138</v>
      </c>
      <c r="G586">
        <v>30.5</v>
      </c>
      <c r="H586">
        <v>30.700001</v>
      </c>
      <c r="I586">
        <v>30.209999</v>
      </c>
      <c r="J586">
        <v>30.549999</v>
      </c>
      <c r="K586">
        <v>30.425523999999999</v>
      </c>
      <c r="L586">
        <v>6742100</v>
      </c>
      <c r="M586" t="s">
        <v>30</v>
      </c>
      <c r="N586" t="s">
        <v>157</v>
      </c>
      <c r="O586" t="s">
        <v>160</v>
      </c>
      <c r="P586">
        <v>15</v>
      </c>
      <c r="Q586">
        <v>0.04</v>
      </c>
      <c r="R586">
        <v>64</v>
      </c>
      <c r="S586">
        <v>48680.838400000001</v>
      </c>
      <c r="T586" t="s">
        <v>30</v>
      </c>
      <c r="U586" t="s">
        <v>168</v>
      </c>
      <c r="V586" t="s">
        <v>216</v>
      </c>
      <c r="W586" t="s">
        <v>225</v>
      </c>
      <c r="X586" t="s">
        <v>259</v>
      </c>
      <c r="Y586" s="1">
        <v>25384</v>
      </c>
      <c r="Z586">
        <v>1164727</v>
      </c>
      <c r="AA586">
        <v>1921</v>
      </c>
    </row>
    <row r="587" spans="1:27" x14ac:dyDescent="0.25">
      <c r="A587" s="1">
        <v>43601</v>
      </c>
      <c r="B587" t="s">
        <v>30</v>
      </c>
      <c r="C587" t="s">
        <v>75</v>
      </c>
      <c r="D587">
        <v>100</v>
      </c>
      <c r="E587">
        <v>4</v>
      </c>
      <c r="F587" t="s">
        <v>138</v>
      </c>
      <c r="G587">
        <v>30.5</v>
      </c>
      <c r="H587">
        <v>30.700001</v>
      </c>
      <c r="I587">
        <v>30.209999</v>
      </c>
      <c r="J587">
        <v>30.549999</v>
      </c>
      <c r="K587">
        <v>30.425523999999999</v>
      </c>
      <c r="L587">
        <v>6742100</v>
      </c>
      <c r="M587" t="s">
        <v>30</v>
      </c>
      <c r="N587" t="s">
        <v>154</v>
      </c>
      <c r="O587" t="s">
        <v>160</v>
      </c>
      <c r="P587">
        <v>15</v>
      </c>
      <c r="Q587">
        <v>0.04</v>
      </c>
      <c r="R587">
        <v>4</v>
      </c>
      <c r="S587">
        <v>3042.5524</v>
      </c>
      <c r="T587" t="s">
        <v>30</v>
      </c>
      <c r="U587" t="s">
        <v>168</v>
      </c>
      <c r="V587" t="s">
        <v>216</v>
      </c>
      <c r="W587" t="s">
        <v>225</v>
      </c>
      <c r="X587" t="s">
        <v>259</v>
      </c>
      <c r="Y587" s="1">
        <v>25384</v>
      </c>
      <c r="Z587">
        <v>1164727</v>
      </c>
      <c r="AA587">
        <v>1921</v>
      </c>
    </row>
    <row r="588" spans="1:27" x14ac:dyDescent="0.25">
      <c r="A588" s="1">
        <v>43584</v>
      </c>
      <c r="B588" t="s">
        <v>30</v>
      </c>
      <c r="C588" t="s">
        <v>75</v>
      </c>
      <c r="D588">
        <v>600</v>
      </c>
      <c r="E588">
        <v>5</v>
      </c>
      <c r="F588" t="s">
        <v>127</v>
      </c>
      <c r="G588">
        <v>31.34</v>
      </c>
      <c r="H588">
        <v>31.450001</v>
      </c>
      <c r="I588">
        <v>30.59</v>
      </c>
      <c r="J588">
        <v>30.76</v>
      </c>
      <c r="K588">
        <v>30.634668000000001</v>
      </c>
      <c r="L588">
        <v>13552700</v>
      </c>
      <c r="M588" t="s">
        <v>30</v>
      </c>
      <c r="N588" t="s">
        <v>152</v>
      </c>
      <c r="O588" t="s">
        <v>160</v>
      </c>
      <c r="P588">
        <v>15</v>
      </c>
      <c r="Q588">
        <v>0.04</v>
      </c>
      <c r="R588">
        <v>24</v>
      </c>
      <c r="S588">
        <v>18380.800800000001</v>
      </c>
      <c r="T588" t="s">
        <v>30</v>
      </c>
      <c r="U588" t="s">
        <v>168</v>
      </c>
      <c r="V588" t="s">
        <v>216</v>
      </c>
      <c r="W588" t="s">
        <v>225</v>
      </c>
      <c r="X588" t="s">
        <v>259</v>
      </c>
      <c r="Y588" s="1">
        <v>25384</v>
      </c>
      <c r="Z588">
        <v>1164727</v>
      </c>
      <c r="AA588">
        <v>1921</v>
      </c>
    </row>
    <row r="589" spans="1:27" x14ac:dyDescent="0.25">
      <c r="A589" s="1">
        <v>43584</v>
      </c>
      <c r="B589" t="s">
        <v>30</v>
      </c>
      <c r="C589" t="s">
        <v>75</v>
      </c>
      <c r="D589">
        <v>100</v>
      </c>
      <c r="E589">
        <v>8</v>
      </c>
      <c r="F589" t="s">
        <v>127</v>
      </c>
      <c r="G589">
        <v>31.34</v>
      </c>
      <c r="H589">
        <v>31.450001</v>
      </c>
      <c r="I589">
        <v>30.59</v>
      </c>
      <c r="J589">
        <v>30.76</v>
      </c>
      <c r="K589">
        <v>30.634668000000001</v>
      </c>
      <c r="L589">
        <v>13552700</v>
      </c>
      <c r="M589" t="s">
        <v>30</v>
      </c>
      <c r="N589" t="s">
        <v>144</v>
      </c>
      <c r="O589" t="s">
        <v>160</v>
      </c>
      <c r="P589">
        <v>15</v>
      </c>
      <c r="Q589">
        <v>0.04</v>
      </c>
      <c r="R589">
        <v>4</v>
      </c>
      <c r="S589">
        <v>3063.4668000000001</v>
      </c>
      <c r="T589" t="s">
        <v>30</v>
      </c>
      <c r="U589" t="s">
        <v>168</v>
      </c>
      <c r="V589" t="s">
        <v>216</v>
      </c>
      <c r="W589" t="s">
        <v>225</v>
      </c>
      <c r="X589" t="s">
        <v>259</v>
      </c>
      <c r="Y589" s="1">
        <v>25384</v>
      </c>
      <c r="Z589">
        <v>1164727</v>
      </c>
      <c r="AA589">
        <v>1921</v>
      </c>
    </row>
    <row r="590" spans="1:27" x14ac:dyDescent="0.25">
      <c r="A590" s="1">
        <v>43599</v>
      </c>
      <c r="B590" t="s">
        <v>30</v>
      </c>
      <c r="C590" t="s">
        <v>76</v>
      </c>
      <c r="D590">
        <v>1000</v>
      </c>
      <c r="E590">
        <v>19</v>
      </c>
      <c r="F590" t="s">
        <v>102</v>
      </c>
      <c r="G590">
        <v>30.85</v>
      </c>
      <c r="H590">
        <v>30.889999</v>
      </c>
      <c r="I590">
        <v>30.620000999999998</v>
      </c>
      <c r="J590">
        <v>30.83</v>
      </c>
      <c r="K590">
        <v>30.704381999999999</v>
      </c>
      <c r="L590">
        <v>6982100</v>
      </c>
      <c r="M590" t="s">
        <v>30</v>
      </c>
      <c r="N590" t="s">
        <v>140</v>
      </c>
      <c r="O590" t="s">
        <v>160</v>
      </c>
      <c r="P590">
        <v>15</v>
      </c>
      <c r="Q590">
        <v>0.04</v>
      </c>
      <c r="R590">
        <v>40</v>
      </c>
      <c r="S590">
        <v>30704.382000000001</v>
      </c>
      <c r="T590" t="s">
        <v>30</v>
      </c>
      <c r="U590" t="s">
        <v>168</v>
      </c>
      <c r="V590" t="s">
        <v>216</v>
      </c>
      <c r="W590" t="s">
        <v>225</v>
      </c>
      <c r="X590" t="s">
        <v>259</v>
      </c>
      <c r="Y590" s="1">
        <v>25384</v>
      </c>
      <c r="Z590">
        <v>1164727</v>
      </c>
      <c r="AA590">
        <v>1921</v>
      </c>
    </row>
    <row r="591" spans="1:27" x14ac:dyDescent="0.25">
      <c r="A591" s="1">
        <v>43599</v>
      </c>
      <c r="B591" t="s">
        <v>30</v>
      </c>
      <c r="C591" t="s">
        <v>76</v>
      </c>
      <c r="D591">
        <v>200</v>
      </c>
      <c r="E591">
        <v>2</v>
      </c>
      <c r="F591" t="s">
        <v>102</v>
      </c>
      <c r="G591">
        <v>30.85</v>
      </c>
      <c r="H591">
        <v>30.889999</v>
      </c>
      <c r="I591">
        <v>30.620000999999998</v>
      </c>
      <c r="J591">
        <v>30.83</v>
      </c>
      <c r="K591">
        <v>30.704381999999999</v>
      </c>
      <c r="L591">
        <v>6982100</v>
      </c>
      <c r="M591" t="s">
        <v>30</v>
      </c>
      <c r="N591" t="s">
        <v>150</v>
      </c>
      <c r="O591" t="s">
        <v>160</v>
      </c>
      <c r="P591">
        <v>15</v>
      </c>
      <c r="Q591">
        <v>0.04</v>
      </c>
      <c r="R591">
        <v>8</v>
      </c>
      <c r="S591">
        <v>6140.8764000000001</v>
      </c>
      <c r="T591" t="s">
        <v>30</v>
      </c>
      <c r="U591" t="s">
        <v>168</v>
      </c>
      <c r="V591" t="s">
        <v>216</v>
      </c>
      <c r="W591" t="s">
        <v>225</v>
      </c>
      <c r="X591" t="s">
        <v>259</v>
      </c>
      <c r="Y591" s="1">
        <v>25384</v>
      </c>
      <c r="Z591">
        <v>1164727</v>
      </c>
      <c r="AA591">
        <v>1921</v>
      </c>
    </row>
    <row r="592" spans="1:27" x14ac:dyDescent="0.25">
      <c r="A592" s="1">
        <v>43598</v>
      </c>
      <c r="B592" t="s">
        <v>30</v>
      </c>
      <c r="C592" t="s">
        <v>75</v>
      </c>
      <c r="D592">
        <v>1600</v>
      </c>
      <c r="E592">
        <v>12</v>
      </c>
      <c r="F592" t="s">
        <v>100</v>
      </c>
      <c r="G592">
        <v>30.469999000000001</v>
      </c>
      <c r="H592">
        <v>31.08</v>
      </c>
      <c r="I592">
        <v>30.209999</v>
      </c>
      <c r="J592">
        <v>30.91</v>
      </c>
      <c r="K592">
        <v>30.784056</v>
      </c>
      <c r="L592">
        <v>9641700</v>
      </c>
      <c r="M592" t="s">
        <v>30</v>
      </c>
      <c r="N592" t="s">
        <v>151</v>
      </c>
      <c r="O592" t="s">
        <v>160</v>
      </c>
      <c r="P592">
        <v>15</v>
      </c>
      <c r="Q592">
        <v>0.04</v>
      </c>
      <c r="R592">
        <v>64</v>
      </c>
      <c r="S592">
        <v>49254.489600000001</v>
      </c>
      <c r="T592" t="s">
        <v>30</v>
      </c>
      <c r="U592" t="s">
        <v>168</v>
      </c>
      <c r="V592" t="s">
        <v>216</v>
      </c>
      <c r="W592" t="s">
        <v>225</v>
      </c>
      <c r="X592" t="s">
        <v>259</v>
      </c>
      <c r="Y592" s="1">
        <v>25384</v>
      </c>
      <c r="Z592">
        <v>1164727</v>
      </c>
      <c r="AA592">
        <v>1921</v>
      </c>
    </row>
    <row r="593" spans="1:27" x14ac:dyDescent="0.25">
      <c r="A593" s="1">
        <v>43598</v>
      </c>
      <c r="B593" t="s">
        <v>30</v>
      </c>
      <c r="C593" t="s">
        <v>76</v>
      </c>
      <c r="D593">
        <v>2700</v>
      </c>
      <c r="E593">
        <v>20</v>
      </c>
      <c r="F593" t="s">
        <v>100</v>
      </c>
      <c r="G593">
        <v>30.469999000000001</v>
      </c>
      <c r="H593">
        <v>31.08</v>
      </c>
      <c r="I593">
        <v>30.209999</v>
      </c>
      <c r="J593">
        <v>30.91</v>
      </c>
      <c r="K593">
        <v>30.784056</v>
      </c>
      <c r="L593">
        <v>9641700</v>
      </c>
      <c r="M593" t="s">
        <v>30</v>
      </c>
      <c r="N593" t="s">
        <v>155</v>
      </c>
      <c r="O593" t="s">
        <v>160</v>
      </c>
      <c r="P593">
        <v>15</v>
      </c>
      <c r="Q593">
        <v>0.04</v>
      </c>
      <c r="R593">
        <v>108</v>
      </c>
      <c r="S593">
        <v>83116.951199999996</v>
      </c>
      <c r="T593" t="s">
        <v>30</v>
      </c>
      <c r="U593" t="s">
        <v>168</v>
      </c>
      <c r="V593" t="s">
        <v>216</v>
      </c>
      <c r="W593" t="s">
        <v>225</v>
      </c>
      <c r="X593" t="s">
        <v>259</v>
      </c>
      <c r="Y593" s="1">
        <v>25384</v>
      </c>
      <c r="Z593">
        <v>1164727</v>
      </c>
      <c r="AA593">
        <v>1921</v>
      </c>
    </row>
    <row r="594" spans="1:27" x14ac:dyDescent="0.25">
      <c r="A594" s="1">
        <v>43602</v>
      </c>
      <c r="B594" t="s">
        <v>30</v>
      </c>
      <c r="C594" t="s">
        <v>76</v>
      </c>
      <c r="D594">
        <v>1000</v>
      </c>
      <c r="E594">
        <v>11</v>
      </c>
      <c r="F594" t="s">
        <v>101</v>
      </c>
      <c r="G594">
        <v>30.42</v>
      </c>
      <c r="H594">
        <v>30.98</v>
      </c>
      <c r="I594">
        <v>30.32</v>
      </c>
      <c r="J594">
        <v>30.92</v>
      </c>
      <c r="K594">
        <v>30.794015999999999</v>
      </c>
      <c r="L594">
        <v>6777900</v>
      </c>
      <c r="M594" t="s">
        <v>30</v>
      </c>
      <c r="N594" t="s">
        <v>141</v>
      </c>
      <c r="O594" t="s">
        <v>160</v>
      </c>
      <c r="P594">
        <v>15</v>
      </c>
      <c r="Q594">
        <v>0.04</v>
      </c>
      <c r="R594">
        <v>40</v>
      </c>
      <c r="S594">
        <v>30794.016</v>
      </c>
      <c r="T594" t="s">
        <v>30</v>
      </c>
      <c r="U594" t="s">
        <v>168</v>
      </c>
      <c r="V594" t="s">
        <v>216</v>
      </c>
      <c r="W594" t="s">
        <v>225</v>
      </c>
      <c r="X594" t="s">
        <v>259</v>
      </c>
      <c r="Y594" s="1">
        <v>25384</v>
      </c>
      <c r="Z594">
        <v>1164727</v>
      </c>
      <c r="AA594">
        <v>1921</v>
      </c>
    </row>
    <row r="595" spans="1:27" x14ac:dyDescent="0.25">
      <c r="A595" s="1">
        <v>43585</v>
      </c>
      <c r="B595" t="s">
        <v>30</v>
      </c>
      <c r="C595" t="s">
        <v>75</v>
      </c>
      <c r="D595">
        <v>1000</v>
      </c>
      <c r="E595">
        <v>16</v>
      </c>
      <c r="F595" t="s">
        <v>122</v>
      </c>
      <c r="G595">
        <v>30.74</v>
      </c>
      <c r="H595">
        <v>31.09</v>
      </c>
      <c r="I595">
        <v>30.530000999999999</v>
      </c>
      <c r="J595">
        <v>31.059999000000001</v>
      </c>
      <c r="K595">
        <v>30.933444999999999</v>
      </c>
      <c r="L595">
        <v>9588600</v>
      </c>
      <c r="M595" t="s">
        <v>30</v>
      </c>
      <c r="N595" t="s">
        <v>148</v>
      </c>
      <c r="O595" t="s">
        <v>160</v>
      </c>
      <c r="P595">
        <v>15</v>
      </c>
      <c r="Q595">
        <v>0.04</v>
      </c>
      <c r="R595">
        <v>40</v>
      </c>
      <c r="S595">
        <v>30933.445</v>
      </c>
      <c r="T595" t="s">
        <v>30</v>
      </c>
      <c r="U595" t="s">
        <v>168</v>
      </c>
      <c r="V595" t="s">
        <v>216</v>
      </c>
      <c r="W595" t="s">
        <v>225</v>
      </c>
      <c r="X595" t="s">
        <v>259</v>
      </c>
      <c r="Y595" s="1">
        <v>25384</v>
      </c>
      <c r="Z595">
        <v>1164727</v>
      </c>
      <c r="AA595">
        <v>1921</v>
      </c>
    </row>
    <row r="596" spans="1:27" x14ac:dyDescent="0.25">
      <c r="A596" s="1">
        <v>43585</v>
      </c>
      <c r="B596" t="s">
        <v>30</v>
      </c>
      <c r="C596" t="s">
        <v>75</v>
      </c>
      <c r="D596">
        <v>600</v>
      </c>
      <c r="E596">
        <v>5</v>
      </c>
      <c r="F596" t="s">
        <v>122</v>
      </c>
      <c r="G596">
        <v>30.74</v>
      </c>
      <c r="H596">
        <v>31.09</v>
      </c>
      <c r="I596">
        <v>30.530000999999999</v>
      </c>
      <c r="J596">
        <v>31.059999000000001</v>
      </c>
      <c r="K596">
        <v>30.933444999999999</v>
      </c>
      <c r="L596">
        <v>9588600</v>
      </c>
      <c r="M596" t="s">
        <v>30</v>
      </c>
      <c r="N596" t="s">
        <v>152</v>
      </c>
      <c r="O596" t="s">
        <v>160</v>
      </c>
      <c r="P596">
        <v>15</v>
      </c>
      <c r="Q596">
        <v>0.04</v>
      </c>
      <c r="R596">
        <v>24</v>
      </c>
      <c r="S596">
        <v>18560.066999999999</v>
      </c>
      <c r="T596" t="s">
        <v>30</v>
      </c>
      <c r="U596" t="s">
        <v>168</v>
      </c>
      <c r="V596" t="s">
        <v>216</v>
      </c>
      <c r="W596" t="s">
        <v>225</v>
      </c>
      <c r="X596" t="s">
        <v>259</v>
      </c>
      <c r="Y596" s="1">
        <v>25384</v>
      </c>
      <c r="Z596">
        <v>1164727</v>
      </c>
      <c r="AA596">
        <v>1921</v>
      </c>
    </row>
    <row r="597" spans="1:27" x14ac:dyDescent="0.25">
      <c r="A597" s="1">
        <v>43585</v>
      </c>
      <c r="B597" t="s">
        <v>30</v>
      </c>
      <c r="C597" t="s">
        <v>75</v>
      </c>
      <c r="D597">
        <v>1000</v>
      </c>
      <c r="E597">
        <v>8</v>
      </c>
      <c r="F597" t="s">
        <v>122</v>
      </c>
      <c r="G597">
        <v>30.74</v>
      </c>
      <c r="H597">
        <v>31.09</v>
      </c>
      <c r="I597">
        <v>30.530000999999999</v>
      </c>
      <c r="J597">
        <v>31.059999000000001</v>
      </c>
      <c r="K597">
        <v>30.933444999999999</v>
      </c>
      <c r="L597">
        <v>9588600</v>
      </c>
      <c r="M597" t="s">
        <v>30</v>
      </c>
      <c r="N597" t="s">
        <v>144</v>
      </c>
      <c r="O597" t="s">
        <v>160</v>
      </c>
      <c r="P597">
        <v>15</v>
      </c>
      <c r="Q597">
        <v>0.04</v>
      </c>
      <c r="R597">
        <v>40</v>
      </c>
      <c r="S597">
        <v>30933.445</v>
      </c>
      <c r="T597" t="s">
        <v>30</v>
      </c>
      <c r="U597" t="s">
        <v>168</v>
      </c>
      <c r="V597" t="s">
        <v>216</v>
      </c>
      <c r="W597" t="s">
        <v>225</v>
      </c>
      <c r="X597" t="s">
        <v>259</v>
      </c>
      <c r="Y597" s="1">
        <v>25384</v>
      </c>
      <c r="Z597">
        <v>1164727</v>
      </c>
      <c r="AA597">
        <v>1921</v>
      </c>
    </row>
    <row r="598" spans="1:27" x14ac:dyDescent="0.25">
      <c r="A598" s="1">
        <v>43605</v>
      </c>
      <c r="B598" t="s">
        <v>30</v>
      </c>
      <c r="C598" t="s">
        <v>76</v>
      </c>
      <c r="D598">
        <v>100</v>
      </c>
      <c r="E598">
        <v>3</v>
      </c>
      <c r="F598" t="s">
        <v>128</v>
      </c>
      <c r="G598">
        <v>30.9</v>
      </c>
      <c r="H598">
        <v>31.43</v>
      </c>
      <c r="I598">
        <v>30.799999</v>
      </c>
      <c r="J598">
        <v>31.17</v>
      </c>
      <c r="K598">
        <v>31.042997</v>
      </c>
      <c r="L598">
        <v>6864800</v>
      </c>
      <c r="M598" t="s">
        <v>30</v>
      </c>
      <c r="N598" t="s">
        <v>143</v>
      </c>
      <c r="O598" t="s">
        <v>160</v>
      </c>
      <c r="P598">
        <v>15</v>
      </c>
      <c r="Q598">
        <v>0.04</v>
      </c>
      <c r="R598">
        <v>4</v>
      </c>
      <c r="S598">
        <v>3104.2997</v>
      </c>
      <c r="T598" t="s">
        <v>30</v>
      </c>
      <c r="U598" t="s">
        <v>168</v>
      </c>
      <c r="V598" t="s">
        <v>216</v>
      </c>
      <c r="W598" t="s">
        <v>225</v>
      </c>
      <c r="X598" t="s">
        <v>259</v>
      </c>
      <c r="Y598" s="1">
        <v>25384</v>
      </c>
      <c r="Z598">
        <v>1164727</v>
      </c>
      <c r="AA598">
        <v>1921</v>
      </c>
    </row>
    <row r="599" spans="1:27" x14ac:dyDescent="0.25">
      <c r="A599" s="1">
        <v>43605</v>
      </c>
      <c r="B599" t="s">
        <v>30</v>
      </c>
      <c r="C599" t="s">
        <v>76</v>
      </c>
      <c r="D599">
        <v>200</v>
      </c>
      <c r="E599">
        <v>5</v>
      </c>
      <c r="F599" t="s">
        <v>128</v>
      </c>
      <c r="G599">
        <v>30.9</v>
      </c>
      <c r="H599">
        <v>31.43</v>
      </c>
      <c r="I599">
        <v>30.799999</v>
      </c>
      <c r="J599">
        <v>31.17</v>
      </c>
      <c r="K599">
        <v>31.042997</v>
      </c>
      <c r="L599">
        <v>6864800</v>
      </c>
      <c r="M599" t="s">
        <v>30</v>
      </c>
      <c r="N599" t="s">
        <v>152</v>
      </c>
      <c r="O599" t="s">
        <v>160</v>
      </c>
      <c r="P599">
        <v>15</v>
      </c>
      <c r="Q599">
        <v>0.04</v>
      </c>
      <c r="R599">
        <v>8</v>
      </c>
      <c r="S599">
        <v>6208.5994000000001</v>
      </c>
      <c r="T599" t="s">
        <v>30</v>
      </c>
      <c r="U599" t="s">
        <v>168</v>
      </c>
      <c r="V599" t="s">
        <v>216</v>
      </c>
      <c r="W599" t="s">
        <v>225</v>
      </c>
      <c r="X599" t="s">
        <v>259</v>
      </c>
      <c r="Y599" s="1">
        <v>25384</v>
      </c>
      <c r="Z599">
        <v>1164727</v>
      </c>
      <c r="AA599">
        <v>1921</v>
      </c>
    </row>
    <row r="600" spans="1:27" x14ac:dyDescent="0.25">
      <c r="A600" s="1">
        <v>43607</v>
      </c>
      <c r="B600" t="s">
        <v>30</v>
      </c>
      <c r="C600" t="s">
        <v>76</v>
      </c>
      <c r="D600">
        <v>1400</v>
      </c>
      <c r="E600">
        <v>11</v>
      </c>
      <c r="F600" t="s">
        <v>99</v>
      </c>
      <c r="G600">
        <v>31.370000999999998</v>
      </c>
      <c r="H600">
        <v>31.540001</v>
      </c>
      <c r="I600">
        <v>31.209999</v>
      </c>
      <c r="J600">
        <v>31.32</v>
      </c>
      <c r="K600">
        <v>31.192387</v>
      </c>
      <c r="L600">
        <v>7263000</v>
      </c>
      <c r="M600" t="s">
        <v>30</v>
      </c>
      <c r="N600" t="s">
        <v>141</v>
      </c>
      <c r="O600" t="s">
        <v>160</v>
      </c>
      <c r="P600">
        <v>15</v>
      </c>
      <c r="Q600">
        <v>0.04</v>
      </c>
      <c r="R600">
        <v>56</v>
      </c>
      <c r="S600">
        <v>43669.341800000002</v>
      </c>
      <c r="T600" t="s">
        <v>30</v>
      </c>
      <c r="U600" t="s">
        <v>168</v>
      </c>
      <c r="V600" t="s">
        <v>216</v>
      </c>
      <c r="W600" t="s">
        <v>225</v>
      </c>
      <c r="X600" t="s">
        <v>259</v>
      </c>
      <c r="Y600" s="1">
        <v>25384</v>
      </c>
      <c r="Z600">
        <v>1164727</v>
      </c>
      <c r="AA600">
        <v>1921</v>
      </c>
    </row>
    <row r="601" spans="1:27" x14ac:dyDescent="0.25">
      <c r="A601" s="1">
        <v>43607</v>
      </c>
      <c r="B601" t="s">
        <v>30</v>
      </c>
      <c r="C601" t="s">
        <v>76</v>
      </c>
      <c r="D601">
        <v>3100</v>
      </c>
      <c r="E601">
        <v>19</v>
      </c>
      <c r="F601" t="s">
        <v>99</v>
      </c>
      <c r="G601">
        <v>31.370000999999998</v>
      </c>
      <c r="H601">
        <v>31.540001</v>
      </c>
      <c r="I601">
        <v>31.209999</v>
      </c>
      <c r="J601">
        <v>31.32</v>
      </c>
      <c r="K601">
        <v>31.192387</v>
      </c>
      <c r="L601">
        <v>7263000</v>
      </c>
      <c r="M601" t="s">
        <v>30</v>
      </c>
      <c r="N601" t="s">
        <v>140</v>
      </c>
      <c r="O601" t="s">
        <v>160</v>
      </c>
      <c r="P601">
        <v>15</v>
      </c>
      <c r="Q601">
        <v>0.04</v>
      </c>
      <c r="R601">
        <v>124</v>
      </c>
      <c r="S601">
        <v>96696.399699999994</v>
      </c>
      <c r="T601" t="s">
        <v>30</v>
      </c>
      <c r="U601" t="s">
        <v>168</v>
      </c>
      <c r="V601" t="s">
        <v>216</v>
      </c>
      <c r="W601" t="s">
        <v>225</v>
      </c>
      <c r="X601" t="s">
        <v>259</v>
      </c>
      <c r="Y601" s="1">
        <v>25384</v>
      </c>
      <c r="Z601">
        <v>1164727</v>
      </c>
      <c r="AA601">
        <v>1921</v>
      </c>
    </row>
    <row r="602" spans="1:27" x14ac:dyDescent="0.25">
      <c r="A602" s="1">
        <v>43606</v>
      </c>
      <c r="B602" t="s">
        <v>30</v>
      </c>
      <c r="C602" t="s">
        <v>75</v>
      </c>
      <c r="D602">
        <v>100</v>
      </c>
      <c r="E602">
        <v>4</v>
      </c>
      <c r="F602" t="s">
        <v>105</v>
      </c>
      <c r="G602">
        <v>30.93</v>
      </c>
      <c r="H602">
        <v>31.450001</v>
      </c>
      <c r="I602">
        <v>30.799999</v>
      </c>
      <c r="J602">
        <v>31.34</v>
      </c>
      <c r="K602">
        <v>31.212305000000001</v>
      </c>
      <c r="L602">
        <v>7162200</v>
      </c>
      <c r="M602" t="s">
        <v>30</v>
      </c>
      <c r="N602" t="s">
        <v>154</v>
      </c>
      <c r="O602" t="s">
        <v>160</v>
      </c>
      <c r="P602">
        <v>15</v>
      </c>
      <c r="Q602">
        <v>0.04</v>
      </c>
      <c r="R602">
        <v>4</v>
      </c>
      <c r="S602">
        <v>3121.2305000000001</v>
      </c>
      <c r="T602" t="s">
        <v>30</v>
      </c>
      <c r="U602" t="s">
        <v>168</v>
      </c>
      <c r="V602" t="s">
        <v>216</v>
      </c>
      <c r="W602" t="s">
        <v>225</v>
      </c>
      <c r="X602" t="s">
        <v>259</v>
      </c>
      <c r="Y602" s="1">
        <v>25384</v>
      </c>
      <c r="Z602">
        <v>1164727</v>
      </c>
      <c r="AA602">
        <v>1921</v>
      </c>
    </row>
    <row r="603" spans="1:27" x14ac:dyDescent="0.25">
      <c r="A603" s="1">
        <v>43581</v>
      </c>
      <c r="B603" t="s">
        <v>30</v>
      </c>
      <c r="C603" t="s">
        <v>75</v>
      </c>
      <c r="D603">
        <v>1000</v>
      </c>
      <c r="E603">
        <v>15</v>
      </c>
      <c r="F603" t="s">
        <v>139</v>
      </c>
      <c r="G603">
        <v>31.870000999999998</v>
      </c>
      <c r="H603">
        <v>31.940000999999999</v>
      </c>
      <c r="I603">
        <v>31.370000999999998</v>
      </c>
      <c r="J603">
        <v>31.459999</v>
      </c>
      <c r="K603">
        <v>31.331816</v>
      </c>
      <c r="L603">
        <v>11462100</v>
      </c>
      <c r="M603" t="s">
        <v>30</v>
      </c>
      <c r="N603" t="s">
        <v>149</v>
      </c>
      <c r="O603" t="s">
        <v>160</v>
      </c>
      <c r="P603">
        <v>15</v>
      </c>
      <c r="Q603">
        <v>0.04</v>
      </c>
      <c r="R603">
        <v>40</v>
      </c>
      <c r="S603">
        <v>31331.815999999999</v>
      </c>
      <c r="T603" t="s">
        <v>30</v>
      </c>
      <c r="U603" t="s">
        <v>168</v>
      </c>
      <c r="V603" t="s">
        <v>216</v>
      </c>
      <c r="W603" t="s">
        <v>225</v>
      </c>
      <c r="X603" t="s">
        <v>259</v>
      </c>
      <c r="Y603" s="1">
        <v>25384</v>
      </c>
      <c r="Z603">
        <v>1164727</v>
      </c>
      <c r="AA603">
        <v>1921</v>
      </c>
    </row>
    <row r="604" spans="1:27" x14ac:dyDescent="0.25">
      <c r="A604" s="1">
        <v>43581</v>
      </c>
      <c r="B604" t="s">
        <v>30</v>
      </c>
      <c r="C604" t="s">
        <v>76</v>
      </c>
      <c r="D604">
        <v>1100</v>
      </c>
      <c r="E604">
        <v>18</v>
      </c>
      <c r="F604" t="s">
        <v>139</v>
      </c>
      <c r="G604">
        <v>31.870000999999998</v>
      </c>
      <c r="H604">
        <v>31.940000999999999</v>
      </c>
      <c r="I604">
        <v>31.370000999999998</v>
      </c>
      <c r="J604">
        <v>31.459999</v>
      </c>
      <c r="K604">
        <v>31.331816</v>
      </c>
      <c r="L604">
        <v>11462100</v>
      </c>
      <c r="M604" t="s">
        <v>30</v>
      </c>
      <c r="N604" t="s">
        <v>158</v>
      </c>
      <c r="O604" t="s">
        <v>160</v>
      </c>
      <c r="P604">
        <v>15</v>
      </c>
      <c r="Q604">
        <v>0.04</v>
      </c>
      <c r="R604">
        <v>44</v>
      </c>
      <c r="S604">
        <v>34464.997600000002</v>
      </c>
      <c r="T604" t="s">
        <v>30</v>
      </c>
      <c r="U604" t="s">
        <v>168</v>
      </c>
      <c r="V604" t="s">
        <v>216</v>
      </c>
      <c r="W604" t="s">
        <v>225</v>
      </c>
      <c r="X604" t="s">
        <v>259</v>
      </c>
      <c r="Y604" s="1">
        <v>25384</v>
      </c>
      <c r="Z604">
        <v>1164727</v>
      </c>
      <c r="AA604">
        <v>1921</v>
      </c>
    </row>
    <row r="605" spans="1:27" x14ac:dyDescent="0.25">
      <c r="A605" s="1">
        <v>43581</v>
      </c>
      <c r="B605" t="s">
        <v>30</v>
      </c>
      <c r="C605" t="s">
        <v>75</v>
      </c>
      <c r="D605">
        <v>1300</v>
      </c>
      <c r="E605">
        <v>13</v>
      </c>
      <c r="F605" t="s">
        <v>139</v>
      </c>
      <c r="G605">
        <v>31.870000999999998</v>
      </c>
      <c r="H605">
        <v>31.940000999999999</v>
      </c>
      <c r="I605">
        <v>31.370000999999998</v>
      </c>
      <c r="J605">
        <v>31.459999</v>
      </c>
      <c r="K605">
        <v>31.331816</v>
      </c>
      <c r="L605">
        <v>11462100</v>
      </c>
      <c r="M605" t="s">
        <v>30</v>
      </c>
      <c r="N605" t="s">
        <v>153</v>
      </c>
      <c r="O605" t="s">
        <v>160</v>
      </c>
      <c r="P605">
        <v>15</v>
      </c>
      <c r="Q605">
        <v>0.04</v>
      </c>
      <c r="R605">
        <v>52</v>
      </c>
      <c r="S605">
        <v>40731.360800000002</v>
      </c>
      <c r="T605" t="s">
        <v>30</v>
      </c>
      <c r="U605" t="s">
        <v>168</v>
      </c>
      <c r="V605" t="s">
        <v>216</v>
      </c>
      <c r="W605" t="s">
        <v>225</v>
      </c>
      <c r="X605" t="s">
        <v>259</v>
      </c>
      <c r="Y605" s="1">
        <v>25384</v>
      </c>
      <c r="Z605">
        <v>1164727</v>
      </c>
      <c r="AA605">
        <v>1921</v>
      </c>
    </row>
    <row r="606" spans="1:27" x14ac:dyDescent="0.25">
      <c r="A606" s="1">
        <v>43581</v>
      </c>
      <c r="B606" t="s">
        <v>30</v>
      </c>
      <c r="C606" t="s">
        <v>76</v>
      </c>
      <c r="D606">
        <v>1400</v>
      </c>
      <c r="E606">
        <v>16</v>
      </c>
      <c r="F606" t="s">
        <v>139</v>
      </c>
      <c r="G606">
        <v>31.870000999999998</v>
      </c>
      <c r="H606">
        <v>31.940000999999999</v>
      </c>
      <c r="I606">
        <v>31.370000999999998</v>
      </c>
      <c r="J606">
        <v>31.459999</v>
      </c>
      <c r="K606">
        <v>31.331816</v>
      </c>
      <c r="L606">
        <v>11462100</v>
      </c>
      <c r="M606" t="s">
        <v>30</v>
      </c>
      <c r="N606" t="s">
        <v>148</v>
      </c>
      <c r="O606" t="s">
        <v>160</v>
      </c>
      <c r="P606">
        <v>15</v>
      </c>
      <c r="Q606">
        <v>0.04</v>
      </c>
      <c r="R606">
        <v>56</v>
      </c>
      <c r="S606">
        <v>43864.542399999998</v>
      </c>
      <c r="T606" t="s">
        <v>30</v>
      </c>
      <c r="U606" t="s">
        <v>168</v>
      </c>
      <c r="V606" t="s">
        <v>216</v>
      </c>
      <c r="W606" t="s">
        <v>225</v>
      </c>
      <c r="X606" t="s">
        <v>259</v>
      </c>
      <c r="Y606" s="1">
        <v>25384</v>
      </c>
      <c r="Z606">
        <v>1164727</v>
      </c>
      <c r="AA606">
        <v>1921</v>
      </c>
    </row>
    <row r="607" spans="1:27" x14ac:dyDescent="0.25">
      <c r="A607" s="1">
        <v>43580</v>
      </c>
      <c r="B607" t="s">
        <v>30</v>
      </c>
      <c r="C607" t="s">
        <v>75</v>
      </c>
      <c r="D607">
        <v>1200</v>
      </c>
      <c r="E607">
        <v>5</v>
      </c>
      <c r="F607" t="s">
        <v>126</v>
      </c>
      <c r="G607">
        <v>32.830002</v>
      </c>
      <c r="H607">
        <v>32.830002</v>
      </c>
      <c r="I607">
        <v>31.17</v>
      </c>
      <c r="J607">
        <v>31.629999000000002</v>
      </c>
      <c r="K607">
        <v>31.501121999999999</v>
      </c>
      <c r="L607">
        <v>11454200</v>
      </c>
      <c r="M607" t="s">
        <v>30</v>
      </c>
      <c r="N607" t="s">
        <v>152</v>
      </c>
      <c r="O607" t="s">
        <v>160</v>
      </c>
      <c r="P607">
        <v>15</v>
      </c>
      <c r="Q607">
        <v>0.04</v>
      </c>
      <c r="R607">
        <v>48</v>
      </c>
      <c r="S607">
        <v>37801.346399999988</v>
      </c>
      <c r="T607" t="s">
        <v>30</v>
      </c>
      <c r="U607" t="s">
        <v>168</v>
      </c>
      <c r="V607" t="s">
        <v>216</v>
      </c>
      <c r="W607" t="s">
        <v>225</v>
      </c>
      <c r="X607" t="s">
        <v>259</v>
      </c>
      <c r="Y607" s="1">
        <v>25384</v>
      </c>
      <c r="Z607">
        <v>1164727</v>
      </c>
      <c r="AA607">
        <v>1921</v>
      </c>
    </row>
    <row r="608" spans="1:27" x14ac:dyDescent="0.25">
      <c r="A608" s="1">
        <v>43580</v>
      </c>
      <c r="B608" t="s">
        <v>30</v>
      </c>
      <c r="C608" t="s">
        <v>76</v>
      </c>
      <c r="D608">
        <v>900</v>
      </c>
      <c r="E608">
        <v>13</v>
      </c>
      <c r="F608" t="s">
        <v>126</v>
      </c>
      <c r="G608">
        <v>32.830002</v>
      </c>
      <c r="H608">
        <v>32.830002</v>
      </c>
      <c r="I608">
        <v>31.17</v>
      </c>
      <c r="J608">
        <v>31.629999000000002</v>
      </c>
      <c r="K608">
        <v>31.501121999999999</v>
      </c>
      <c r="L608">
        <v>11454200</v>
      </c>
      <c r="M608" t="s">
        <v>30</v>
      </c>
      <c r="N608" t="s">
        <v>153</v>
      </c>
      <c r="O608" t="s">
        <v>160</v>
      </c>
      <c r="P608">
        <v>15</v>
      </c>
      <c r="Q608">
        <v>0.04</v>
      </c>
      <c r="R608">
        <v>36</v>
      </c>
      <c r="S608">
        <v>28351.0098</v>
      </c>
      <c r="T608" t="s">
        <v>30</v>
      </c>
      <c r="U608" t="s">
        <v>168</v>
      </c>
      <c r="V608" t="s">
        <v>216</v>
      </c>
      <c r="W608" t="s">
        <v>225</v>
      </c>
      <c r="X608" t="s">
        <v>259</v>
      </c>
      <c r="Y608" s="1">
        <v>25384</v>
      </c>
      <c r="Z608">
        <v>1164727</v>
      </c>
      <c r="AA608">
        <v>1921</v>
      </c>
    </row>
    <row r="609" spans="1:27" x14ac:dyDescent="0.25">
      <c r="A609" s="1">
        <v>43580</v>
      </c>
      <c r="B609" t="s">
        <v>30</v>
      </c>
      <c r="C609" t="s">
        <v>76</v>
      </c>
      <c r="D609">
        <v>200</v>
      </c>
      <c r="E609">
        <v>1</v>
      </c>
      <c r="F609" t="s">
        <v>126</v>
      </c>
      <c r="G609">
        <v>32.830002</v>
      </c>
      <c r="H609">
        <v>32.830002</v>
      </c>
      <c r="I609">
        <v>31.17</v>
      </c>
      <c r="J609">
        <v>31.629999000000002</v>
      </c>
      <c r="K609">
        <v>31.501121999999999</v>
      </c>
      <c r="L609">
        <v>11454200</v>
      </c>
      <c r="M609" t="s">
        <v>30</v>
      </c>
      <c r="N609" t="s">
        <v>159</v>
      </c>
      <c r="O609" t="s">
        <v>160</v>
      </c>
      <c r="P609">
        <v>15</v>
      </c>
      <c r="Q609">
        <v>0.04</v>
      </c>
      <c r="R609">
        <v>8</v>
      </c>
      <c r="S609">
        <v>6300.2244000000001</v>
      </c>
      <c r="T609" t="s">
        <v>30</v>
      </c>
      <c r="U609" t="s">
        <v>168</v>
      </c>
      <c r="V609" t="s">
        <v>216</v>
      </c>
      <c r="W609" t="s">
        <v>225</v>
      </c>
      <c r="X609" t="s">
        <v>259</v>
      </c>
      <c r="Y609" s="1">
        <v>25384</v>
      </c>
      <c r="Z609">
        <v>1164727</v>
      </c>
      <c r="AA609">
        <v>1921</v>
      </c>
    </row>
    <row r="610" spans="1:27" x14ac:dyDescent="0.25">
      <c r="A610" s="1">
        <v>43608</v>
      </c>
      <c r="B610" t="s">
        <v>30</v>
      </c>
      <c r="C610" t="s">
        <v>76</v>
      </c>
      <c r="D610">
        <v>1900</v>
      </c>
      <c r="E610">
        <v>17</v>
      </c>
      <c r="F610" t="s">
        <v>95</v>
      </c>
      <c r="G610">
        <v>31.6</v>
      </c>
      <c r="H610">
        <v>32.029998999999997</v>
      </c>
      <c r="I610">
        <v>31.32</v>
      </c>
      <c r="J610">
        <v>31.639999</v>
      </c>
      <c r="K610">
        <v>31.511081999999998</v>
      </c>
      <c r="L610">
        <v>8810000</v>
      </c>
      <c r="M610" t="s">
        <v>30</v>
      </c>
      <c r="N610" t="s">
        <v>157</v>
      </c>
      <c r="O610" t="s">
        <v>160</v>
      </c>
      <c r="P610">
        <v>15</v>
      </c>
      <c r="Q610">
        <v>0.04</v>
      </c>
      <c r="R610">
        <v>76</v>
      </c>
      <c r="S610">
        <v>59871.055799999987</v>
      </c>
      <c r="T610" t="s">
        <v>30</v>
      </c>
      <c r="U610" t="s">
        <v>168</v>
      </c>
      <c r="V610" t="s">
        <v>216</v>
      </c>
      <c r="W610" t="s">
        <v>225</v>
      </c>
      <c r="X610" t="s">
        <v>259</v>
      </c>
      <c r="Y610" s="1">
        <v>25384</v>
      </c>
      <c r="Z610">
        <v>1164727</v>
      </c>
      <c r="AA610">
        <v>1921</v>
      </c>
    </row>
    <row r="611" spans="1:27" x14ac:dyDescent="0.25">
      <c r="A611" s="1">
        <v>43608</v>
      </c>
      <c r="B611" t="s">
        <v>30</v>
      </c>
      <c r="C611" t="s">
        <v>75</v>
      </c>
      <c r="D611">
        <v>700</v>
      </c>
      <c r="E611">
        <v>12</v>
      </c>
      <c r="F611" t="s">
        <v>95</v>
      </c>
      <c r="G611">
        <v>31.6</v>
      </c>
      <c r="H611">
        <v>32.029998999999997</v>
      </c>
      <c r="I611">
        <v>31.32</v>
      </c>
      <c r="J611">
        <v>31.639999</v>
      </c>
      <c r="K611">
        <v>31.511081999999998</v>
      </c>
      <c r="L611">
        <v>8810000</v>
      </c>
      <c r="M611" t="s">
        <v>30</v>
      </c>
      <c r="N611" t="s">
        <v>151</v>
      </c>
      <c r="O611" t="s">
        <v>160</v>
      </c>
      <c r="P611">
        <v>15</v>
      </c>
      <c r="Q611">
        <v>0.04</v>
      </c>
      <c r="R611">
        <v>28</v>
      </c>
      <c r="S611">
        <v>22057.757399999999</v>
      </c>
      <c r="T611" t="s">
        <v>30</v>
      </c>
      <c r="U611" t="s">
        <v>168</v>
      </c>
      <c r="V611" t="s">
        <v>216</v>
      </c>
      <c r="W611" t="s">
        <v>225</v>
      </c>
      <c r="X611" t="s">
        <v>259</v>
      </c>
      <c r="Y611" s="1">
        <v>25384</v>
      </c>
      <c r="Z611">
        <v>1164727</v>
      </c>
      <c r="AA611">
        <v>1921</v>
      </c>
    </row>
    <row r="612" spans="1:27" x14ac:dyDescent="0.25">
      <c r="A612" s="1">
        <v>43608</v>
      </c>
      <c r="B612" t="s">
        <v>30</v>
      </c>
      <c r="C612" t="s">
        <v>75</v>
      </c>
      <c r="D612">
        <v>800</v>
      </c>
      <c r="E612">
        <v>8</v>
      </c>
      <c r="F612" t="s">
        <v>95</v>
      </c>
      <c r="G612">
        <v>31.6</v>
      </c>
      <c r="H612">
        <v>32.029998999999997</v>
      </c>
      <c r="I612">
        <v>31.32</v>
      </c>
      <c r="J612">
        <v>31.639999</v>
      </c>
      <c r="K612">
        <v>31.511081999999998</v>
      </c>
      <c r="L612">
        <v>8810000</v>
      </c>
      <c r="M612" t="s">
        <v>30</v>
      </c>
      <c r="N612" t="s">
        <v>144</v>
      </c>
      <c r="O612" t="s">
        <v>160</v>
      </c>
      <c r="P612">
        <v>15</v>
      </c>
      <c r="Q612">
        <v>0.04</v>
      </c>
      <c r="R612">
        <v>32</v>
      </c>
      <c r="S612">
        <v>25208.865600000001</v>
      </c>
      <c r="T612" t="s">
        <v>30</v>
      </c>
      <c r="U612" t="s">
        <v>168</v>
      </c>
      <c r="V612" t="s">
        <v>216</v>
      </c>
      <c r="W612" t="s">
        <v>225</v>
      </c>
      <c r="X612" t="s">
        <v>259</v>
      </c>
      <c r="Y612" s="1">
        <v>25384</v>
      </c>
      <c r="Z612">
        <v>1164727</v>
      </c>
      <c r="AA612">
        <v>1921</v>
      </c>
    </row>
    <row r="613" spans="1:27" x14ac:dyDescent="0.25">
      <c r="A613" s="1">
        <v>43613</v>
      </c>
      <c r="B613" t="s">
        <v>30</v>
      </c>
      <c r="C613" t="s">
        <v>75</v>
      </c>
      <c r="D613">
        <v>500</v>
      </c>
      <c r="E613">
        <v>6</v>
      </c>
      <c r="F613" t="s">
        <v>91</v>
      </c>
      <c r="G613">
        <v>31.75</v>
      </c>
      <c r="H613">
        <v>31.879999000000002</v>
      </c>
      <c r="I613">
        <v>31.469999000000001</v>
      </c>
      <c r="J613">
        <v>31.67</v>
      </c>
      <c r="K613">
        <v>31.540959999999998</v>
      </c>
      <c r="L613">
        <v>11372900</v>
      </c>
      <c r="M613" t="s">
        <v>30</v>
      </c>
      <c r="N613" t="s">
        <v>145</v>
      </c>
      <c r="O613" t="s">
        <v>160</v>
      </c>
      <c r="P613">
        <v>15</v>
      </c>
      <c r="Q613">
        <v>0.04</v>
      </c>
      <c r="R613">
        <v>20</v>
      </c>
      <c r="S613">
        <v>15770.48</v>
      </c>
      <c r="T613" t="s">
        <v>30</v>
      </c>
      <c r="U613" t="s">
        <v>168</v>
      </c>
      <c r="V613" t="s">
        <v>216</v>
      </c>
      <c r="W613" t="s">
        <v>225</v>
      </c>
      <c r="X613" t="s">
        <v>259</v>
      </c>
      <c r="Y613" s="1">
        <v>25384</v>
      </c>
      <c r="Z613">
        <v>1164727</v>
      </c>
      <c r="AA613">
        <v>1921</v>
      </c>
    </row>
    <row r="614" spans="1:27" x14ac:dyDescent="0.25">
      <c r="A614" s="1">
        <v>43613</v>
      </c>
      <c r="B614" t="s">
        <v>30</v>
      </c>
      <c r="C614" t="s">
        <v>75</v>
      </c>
      <c r="D614">
        <v>700</v>
      </c>
      <c r="E614">
        <v>19</v>
      </c>
      <c r="F614" t="s">
        <v>91</v>
      </c>
      <c r="G614">
        <v>31.75</v>
      </c>
      <c r="H614">
        <v>31.879999000000002</v>
      </c>
      <c r="I614">
        <v>31.469999000000001</v>
      </c>
      <c r="J614">
        <v>31.67</v>
      </c>
      <c r="K614">
        <v>31.540959999999998</v>
      </c>
      <c r="L614">
        <v>11372900</v>
      </c>
      <c r="M614" t="s">
        <v>30</v>
      </c>
      <c r="N614" t="s">
        <v>140</v>
      </c>
      <c r="O614" t="s">
        <v>160</v>
      </c>
      <c r="P614">
        <v>15</v>
      </c>
      <c r="Q614">
        <v>0.04</v>
      </c>
      <c r="R614">
        <v>28</v>
      </c>
      <c r="S614">
        <v>22078.671999999999</v>
      </c>
      <c r="T614" t="s">
        <v>30</v>
      </c>
      <c r="U614" t="s">
        <v>168</v>
      </c>
      <c r="V614" t="s">
        <v>216</v>
      </c>
      <c r="W614" t="s">
        <v>225</v>
      </c>
      <c r="X614" t="s">
        <v>259</v>
      </c>
      <c r="Y614" s="1">
        <v>25384</v>
      </c>
      <c r="Z614">
        <v>1164727</v>
      </c>
      <c r="AA614">
        <v>1921</v>
      </c>
    </row>
    <row r="615" spans="1:27" x14ac:dyDescent="0.25">
      <c r="A615" s="1">
        <v>43613</v>
      </c>
      <c r="B615" t="s">
        <v>30</v>
      </c>
      <c r="C615" t="s">
        <v>75</v>
      </c>
      <c r="D615">
        <v>800</v>
      </c>
      <c r="E615">
        <v>16</v>
      </c>
      <c r="F615" t="s">
        <v>91</v>
      </c>
      <c r="G615">
        <v>31.75</v>
      </c>
      <c r="H615">
        <v>31.879999000000002</v>
      </c>
      <c r="I615">
        <v>31.469999000000001</v>
      </c>
      <c r="J615">
        <v>31.67</v>
      </c>
      <c r="K615">
        <v>31.540959999999998</v>
      </c>
      <c r="L615">
        <v>11372900</v>
      </c>
      <c r="M615" t="s">
        <v>30</v>
      </c>
      <c r="N615" t="s">
        <v>148</v>
      </c>
      <c r="O615" t="s">
        <v>160</v>
      </c>
      <c r="P615">
        <v>15</v>
      </c>
      <c r="Q615">
        <v>0.04</v>
      </c>
      <c r="R615">
        <v>32</v>
      </c>
      <c r="S615">
        <v>25232.768</v>
      </c>
      <c r="T615" t="s">
        <v>30</v>
      </c>
      <c r="U615" t="s">
        <v>168</v>
      </c>
      <c r="V615" t="s">
        <v>216</v>
      </c>
      <c r="W615" t="s">
        <v>225</v>
      </c>
      <c r="X615" t="s">
        <v>259</v>
      </c>
      <c r="Y615" s="1">
        <v>25384</v>
      </c>
      <c r="Z615">
        <v>1164727</v>
      </c>
      <c r="AA615">
        <v>1921</v>
      </c>
    </row>
    <row r="616" spans="1:27" x14ac:dyDescent="0.25">
      <c r="A616" s="1">
        <v>43609</v>
      </c>
      <c r="B616" t="s">
        <v>30</v>
      </c>
      <c r="C616" t="s">
        <v>76</v>
      </c>
      <c r="D616">
        <v>1100</v>
      </c>
      <c r="E616">
        <v>10</v>
      </c>
      <c r="F616" t="s">
        <v>92</v>
      </c>
      <c r="G616">
        <v>31.540001</v>
      </c>
      <c r="H616">
        <v>31.969999000000001</v>
      </c>
      <c r="I616">
        <v>31.469999000000001</v>
      </c>
      <c r="J616">
        <v>31.92</v>
      </c>
      <c r="K616">
        <v>31.789942</v>
      </c>
      <c r="L616">
        <v>6135400</v>
      </c>
      <c r="M616" t="s">
        <v>30</v>
      </c>
      <c r="N616" t="s">
        <v>142</v>
      </c>
      <c r="O616" t="s">
        <v>160</v>
      </c>
      <c r="P616">
        <v>15</v>
      </c>
      <c r="Q616">
        <v>0.04</v>
      </c>
      <c r="R616">
        <v>44</v>
      </c>
      <c r="S616">
        <v>34968.936199999996</v>
      </c>
      <c r="T616" t="s">
        <v>30</v>
      </c>
      <c r="U616" t="s">
        <v>168</v>
      </c>
      <c r="V616" t="s">
        <v>216</v>
      </c>
      <c r="W616" t="s">
        <v>225</v>
      </c>
      <c r="X616" t="s">
        <v>259</v>
      </c>
      <c r="Y616" s="1">
        <v>25384</v>
      </c>
      <c r="Z616">
        <v>1164727</v>
      </c>
      <c r="AA616">
        <v>1921</v>
      </c>
    </row>
    <row r="617" spans="1:27" x14ac:dyDescent="0.25">
      <c r="A617" s="1">
        <v>43615</v>
      </c>
      <c r="B617" t="s">
        <v>30</v>
      </c>
      <c r="C617" t="s">
        <v>75</v>
      </c>
      <c r="D617">
        <v>200</v>
      </c>
      <c r="E617">
        <v>3</v>
      </c>
      <c r="F617" t="s">
        <v>93</v>
      </c>
      <c r="G617">
        <v>31.719999000000001</v>
      </c>
      <c r="H617">
        <v>32.169998</v>
      </c>
      <c r="I617">
        <v>31.6</v>
      </c>
      <c r="J617">
        <v>32.090000000000003</v>
      </c>
      <c r="K617">
        <v>31.959249</v>
      </c>
      <c r="L617">
        <v>6749100</v>
      </c>
      <c r="M617" t="s">
        <v>30</v>
      </c>
      <c r="N617" t="s">
        <v>143</v>
      </c>
      <c r="O617" t="s">
        <v>160</v>
      </c>
      <c r="P617">
        <v>15</v>
      </c>
      <c r="Q617">
        <v>0.04</v>
      </c>
      <c r="R617">
        <v>8</v>
      </c>
      <c r="S617">
        <v>6391.8498</v>
      </c>
      <c r="T617" t="s">
        <v>30</v>
      </c>
      <c r="U617" t="s">
        <v>168</v>
      </c>
      <c r="V617" t="s">
        <v>216</v>
      </c>
      <c r="W617" t="s">
        <v>225</v>
      </c>
      <c r="X617" t="s">
        <v>259</v>
      </c>
      <c r="Y617" s="1">
        <v>25384</v>
      </c>
      <c r="Z617">
        <v>1164727</v>
      </c>
      <c r="AA617">
        <v>1921</v>
      </c>
    </row>
    <row r="618" spans="1:27" x14ac:dyDescent="0.25">
      <c r="A618" s="1">
        <v>43615</v>
      </c>
      <c r="B618" t="s">
        <v>30</v>
      </c>
      <c r="C618" t="s">
        <v>75</v>
      </c>
      <c r="D618">
        <v>400</v>
      </c>
      <c r="E618">
        <v>4</v>
      </c>
      <c r="F618" t="s">
        <v>93</v>
      </c>
      <c r="G618">
        <v>31.719999000000001</v>
      </c>
      <c r="H618">
        <v>32.169998</v>
      </c>
      <c r="I618">
        <v>31.6</v>
      </c>
      <c r="J618">
        <v>32.090000000000003</v>
      </c>
      <c r="K618">
        <v>31.959249</v>
      </c>
      <c r="L618">
        <v>6749100</v>
      </c>
      <c r="M618" t="s">
        <v>30</v>
      </c>
      <c r="N618" t="s">
        <v>154</v>
      </c>
      <c r="O618" t="s">
        <v>160</v>
      </c>
      <c r="P618">
        <v>15</v>
      </c>
      <c r="Q618">
        <v>0.04</v>
      </c>
      <c r="R618">
        <v>16</v>
      </c>
      <c r="S618">
        <v>12783.6996</v>
      </c>
      <c r="T618" t="s">
        <v>30</v>
      </c>
      <c r="U618" t="s">
        <v>168</v>
      </c>
      <c r="V618" t="s">
        <v>216</v>
      </c>
      <c r="W618" t="s">
        <v>225</v>
      </c>
      <c r="X618" t="s">
        <v>259</v>
      </c>
      <c r="Y618" s="1">
        <v>25384</v>
      </c>
      <c r="Z618">
        <v>1164727</v>
      </c>
      <c r="AA618">
        <v>1921</v>
      </c>
    </row>
    <row r="619" spans="1:27" x14ac:dyDescent="0.25">
      <c r="A619" s="1">
        <v>43579</v>
      </c>
      <c r="B619" t="s">
        <v>30</v>
      </c>
      <c r="C619" t="s">
        <v>76</v>
      </c>
      <c r="D619">
        <v>600</v>
      </c>
      <c r="E619">
        <v>4</v>
      </c>
      <c r="F619" t="s">
        <v>137</v>
      </c>
      <c r="G619">
        <v>32.360000999999997</v>
      </c>
      <c r="H619">
        <v>32.599997999999999</v>
      </c>
      <c r="I619">
        <v>32.080002</v>
      </c>
      <c r="J619">
        <v>32.200001</v>
      </c>
      <c r="K619">
        <v>32.068801999999998</v>
      </c>
      <c r="L619">
        <v>12384500</v>
      </c>
      <c r="M619" t="s">
        <v>30</v>
      </c>
      <c r="N619" t="s">
        <v>154</v>
      </c>
      <c r="O619" t="s">
        <v>160</v>
      </c>
      <c r="P619">
        <v>15</v>
      </c>
      <c r="Q619">
        <v>0.04</v>
      </c>
      <c r="R619">
        <v>24</v>
      </c>
      <c r="S619">
        <v>19241.281200000001</v>
      </c>
      <c r="T619" t="s">
        <v>30</v>
      </c>
      <c r="U619" t="s">
        <v>168</v>
      </c>
      <c r="V619" t="s">
        <v>216</v>
      </c>
      <c r="W619" t="s">
        <v>225</v>
      </c>
      <c r="X619" t="s">
        <v>259</v>
      </c>
      <c r="Y619" s="1">
        <v>25384</v>
      </c>
      <c r="Z619">
        <v>1164727</v>
      </c>
      <c r="AA619">
        <v>1921</v>
      </c>
    </row>
    <row r="620" spans="1:27" x14ac:dyDescent="0.25">
      <c r="A620" s="1">
        <v>43578</v>
      </c>
      <c r="B620" t="s">
        <v>30</v>
      </c>
      <c r="C620" t="s">
        <v>76</v>
      </c>
      <c r="D620">
        <v>1700</v>
      </c>
      <c r="E620">
        <v>15</v>
      </c>
      <c r="F620" t="s">
        <v>136</v>
      </c>
      <c r="G620">
        <v>32.259998000000003</v>
      </c>
      <c r="H620">
        <v>32.639999000000003</v>
      </c>
      <c r="I620">
        <v>32.240001999999997</v>
      </c>
      <c r="J620">
        <v>32.369999</v>
      </c>
      <c r="K620">
        <v>32.238106000000002</v>
      </c>
      <c r="L620">
        <v>11636200</v>
      </c>
      <c r="M620" t="s">
        <v>30</v>
      </c>
      <c r="N620" t="s">
        <v>149</v>
      </c>
      <c r="O620" t="s">
        <v>160</v>
      </c>
      <c r="P620">
        <v>15</v>
      </c>
      <c r="Q620">
        <v>0.04</v>
      </c>
      <c r="R620">
        <v>68</v>
      </c>
      <c r="S620">
        <v>54804.780200000001</v>
      </c>
      <c r="T620" t="s">
        <v>30</v>
      </c>
      <c r="U620" t="s">
        <v>168</v>
      </c>
      <c r="V620" t="s">
        <v>216</v>
      </c>
      <c r="W620" t="s">
        <v>225</v>
      </c>
      <c r="X620" t="s">
        <v>259</v>
      </c>
      <c r="Y620" s="1">
        <v>25384</v>
      </c>
      <c r="Z620">
        <v>1164727</v>
      </c>
      <c r="AA620">
        <v>1921</v>
      </c>
    </row>
    <row r="621" spans="1:27" x14ac:dyDescent="0.25">
      <c r="A621" s="1">
        <v>43577</v>
      </c>
      <c r="B621" t="s">
        <v>30</v>
      </c>
      <c r="C621" t="s">
        <v>75</v>
      </c>
      <c r="D621">
        <v>2500</v>
      </c>
      <c r="E621">
        <v>18</v>
      </c>
      <c r="F621" t="s">
        <v>135</v>
      </c>
      <c r="G621">
        <v>33.240001999999997</v>
      </c>
      <c r="H621">
        <v>33.25</v>
      </c>
      <c r="I621">
        <v>32.349997999999999</v>
      </c>
      <c r="J621">
        <v>32.549999</v>
      </c>
      <c r="K621">
        <v>32.417374000000002</v>
      </c>
      <c r="L621">
        <v>12610600</v>
      </c>
      <c r="M621" t="s">
        <v>30</v>
      </c>
      <c r="N621" t="s">
        <v>158</v>
      </c>
      <c r="O621" t="s">
        <v>160</v>
      </c>
      <c r="P621">
        <v>15</v>
      </c>
      <c r="Q621">
        <v>0.04</v>
      </c>
      <c r="R621">
        <v>100</v>
      </c>
      <c r="S621">
        <v>81043.435000000012</v>
      </c>
      <c r="T621" t="s">
        <v>30</v>
      </c>
      <c r="U621" t="s">
        <v>168</v>
      </c>
      <c r="V621" t="s">
        <v>216</v>
      </c>
      <c r="W621" t="s">
        <v>225</v>
      </c>
      <c r="X621" t="s">
        <v>259</v>
      </c>
      <c r="Y621" s="1">
        <v>25384</v>
      </c>
      <c r="Z621">
        <v>1164727</v>
      </c>
      <c r="AA621">
        <v>1921</v>
      </c>
    </row>
    <row r="622" spans="1:27" x14ac:dyDescent="0.25">
      <c r="A622" s="1">
        <v>43577</v>
      </c>
      <c r="B622" t="s">
        <v>30</v>
      </c>
      <c r="C622" t="s">
        <v>76</v>
      </c>
      <c r="D622">
        <v>700</v>
      </c>
      <c r="E622">
        <v>15</v>
      </c>
      <c r="F622" t="s">
        <v>135</v>
      </c>
      <c r="G622">
        <v>33.240001999999997</v>
      </c>
      <c r="H622">
        <v>33.25</v>
      </c>
      <c r="I622">
        <v>32.349997999999999</v>
      </c>
      <c r="J622">
        <v>32.549999</v>
      </c>
      <c r="K622">
        <v>32.417374000000002</v>
      </c>
      <c r="L622">
        <v>12610600</v>
      </c>
      <c r="M622" t="s">
        <v>30</v>
      </c>
      <c r="N622" t="s">
        <v>149</v>
      </c>
      <c r="O622" t="s">
        <v>160</v>
      </c>
      <c r="P622">
        <v>15</v>
      </c>
      <c r="Q622">
        <v>0.04</v>
      </c>
      <c r="R622">
        <v>28</v>
      </c>
      <c r="S622">
        <v>22692.161800000002</v>
      </c>
      <c r="T622" t="s">
        <v>30</v>
      </c>
      <c r="U622" t="s">
        <v>168</v>
      </c>
      <c r="V622" t="s">
        <v>216</v>
      </c>
      <c r="W622" t="s">
        <v>225</v>
      </c>
      <c r="X622" t="s">
        <v>259</v>
      </c>
      <c r="Y622" s="1">
        <v>25384</v>
      </c>
      <c r="Z622">
        <v>1164727</v>
      </c>
      <c r="AA622">
        <v>1921</v>
      </c>
    </row>
    <row r="623" spans="1:27" x14ac:dyDescent="0.25">
      <c r="A623" s="1">
        <v>43577</v>
      </c>
      <c r="B623" t="s">
        <v>30</v>
      </c>
      <c r="C623" t="s">
        <v>76</v>
      </c>
      <c r="D623">
        <v>300</v>
      </c>
      <c r="E623">
        <v>1</v>
      </c>
      <c r="F623" t="s">
        <v>135</v>
      </c>
      <c r="G623">
        <v>33.240001999999997</v>
      </c>
      <c r="H623">
        <v>33.25</v>
      </c>
      <c r="I623">
        <v>32.349997999999999</v>
      </c>
      <c r="J623">
        <v>32.549999</v>
      </c>
      <c r="K623">
        <v>32.417374000000002</v>
      </c>
      <c r="L623">
        <v>12610600</v>
      </c>
      <c r="M623" t="s">
        <v>30</v>
      </c>
      <c r="N623" t="s">
        <v>159</v>
      </c>
      <c r="O623" t="s">
        <v>160</v>
      </c>
      <c r="P623">
        <v>15</v>
      </c>
      <c r="Q623">
        <v>0.04</v>
      </c>
      <c r="R623">
        <v>12</v>
      </c>
      <c r="S623">
        <v>9725.2121999999999</v>
      </c>
      <c r="T623" t="s">
        <v>30</v>
      </c>
      <c r="U623" t="s">
        <v>168</v>
      </c>
      <c r="V623" t="s">
        <v>216</v>
      </c>
      <c r="W623" t="s">
        <v>225</v>
      </c>
      <c r="X623" t="s">
        <v>259</v>
      </c>
      <c r="Y623" s="1">
        <v>25384</v>
      </c>
      <c r="Z623">
        <v>1164727</v>
      </c>
      <c r="AA623">
        <v>1921</v>
      </c>
    </row>
    <row r="624" spans="1:27" x14ac:dyDescent="0.25">
      <c r="A624" s="1">
        <v>43577</v>
      </c>
      <c r="B624" t="s">
        <v>30</v>
      </c>
      <c r="C624" t="s">
        <v>76</v>
      </c>
      <c r="D624">
        <v>1300</v>
      </c>
      <c r="E624">
        <v>8</v>
      </c>
      <c r="F624" t="s">
        <v>135</v>
      </c>
      <c r="G624">
        <v>33.240001999999997</v>
      </c>
      <c r="H624">
        <v>33.25</v>
      </c>
      <c r="I624">
        <v>32.349997999999999</v>
      </c>
      <c r="J624">
        <v>32.549999</v>
      </c>
      <c r="K624">
        <v>32.417374000000002</v>
      </c>
      <c r="L624">
        <v>12610600</v>
      </c>
      <c r="M624" t="s">
        <v>30</v>
      </c>
      <c r="N624" t="s">
        <v>144</v>
      </c>
      <c r="O624" t="s">
        <v>160</v>
      </c>
      <c r="P624">
        <v>15</v>
      </c>
      <c r="Q624">
        <v>0.04</v>
      </c>
      <c r="R624">
        <v>52</v>
      </c>
      <c r="S624">
        <v>42142.586200000012</v>
      </c>
      <c r="T624" t="s">
        <v>30</v>
      </c>
      <c r="U624" t="s">
        <v>168</v>
      </c>
      <c r="V624" t="s">
        <v>216</v>
      </c>
      <c r="W624" t="s">
        <v>225</v>
      </c>
      <c r="X624" t="s">
        <v>259</v>
      </c>
      <c r="Y624" s="1">
        <v>25384</v>
      </c>
      <c r="Z624">
        <v>1164727</v>
      </c>
      <c r="AA624">
        <v>1921</v>
      </c>
    </row>
    <row r="625" spans="1:27" x14ac:dyDescent="0.25">
      <c r="A625" s="1">
        <v>43573</v>
      </c>
      <c r="B625" t="s">
        <v>30</v>
      </c>
      <c r="C625" t="s">
        <v>76</v>
      </c>
      <c r="D625">
        <v>1800</v>
      </c>
      <c r="E625">
        <v>17</v>
      </c>
      <c r="F625" t="s">
        <v>124</v>
      </c>
      <c r="G625">
        <v>34.150002000000001</v>
      </c>
      <c r="H625">
        <v>34.220001000000003</v>
      </c>
      <c r="I625">
        <v>32.869999</v>
      </c>
      <c r="J625">
        <v>33.040000999999997</v>
      </c>
      <c r="K625">
        <v>32.905380000000001</v>
      </c>
      <c r="L625">
        <v>26298500</v>
      </c>
      <c r="M625" t="s">
        <v>30</v>
      </c>
      <c r="N625" t="s">
        <v>157</v>
      </c>
      <c r="O625" t="s">
        <v>160</v>
      </c>
      <c r="P625">
        <v>15</v>
      </c>
      <c r="Q625">
        <v>0.04</v>
      </c>
      <c r="R625">
        <v>72</v>
      </c>
      <c r="S625">
        <v>59229.684000000001</v>
      </c>
      <c r="T625" t="s">
        <v>30</v>
      </c>
      <c r="U625" t="s">
        <v>168</v>
      </c>
      <c r="V625" t="s">
        <v>216</v>
      </c>
      <c r="W625" t="s">
        <v>225</v>
      </c>
      <c r="X625" t="s">
        <v>259</v>
      </c>
      <c r="Y625" s="1">
        <v>25384</v>
      </c>
      <c r="Z625">
        <v>1164727</v>
      </c>
      <c r="AA625">
        <v>1921</v>
      </c>
    </row>
    <row r="626" spans="1:27" x14ac:dyDescent="0.25">
      <c r="A626" s="1">
        <v>43616</v>
      </c>
      <c r="B626" t="s">
        <v>30</v>
      </c>
      <c r="C626" t="s">
        <v>76</v>
      </c>
      <c r="D626">
        <v>1300</v>
      </c>
      <c r="E626">
        <v>11</v>
      </c>
      <c r="F626" t="s">
        <v>87</v>
      </c>
      <c r="G626">
        <v>32.459999000000003</v>
      </c>
      <c r="H626">
        <v>33.400002000000001</v>
      </c>
      <c r="I626">
        <v>32.369999</v>
      </c>
      <c r="J626">
        <v>33.090000000000003</v>
      </c>
      <c r="K626">
        <v>32.955173000000002</v>
      </c>
      <c r="L626">
        <v>13522400</v>
      </c>
      <c r="M626" t="s">
        <v>30</v>
      </c>
      <c r="N626" t="s">
        <v>141</v>
      </c>
      <c r="O626" t="s">
        <v>160</v>
      </c>
      <c r="P626">
        <v>15</v>
      </c>
      <c r="Q626">
        <v>0.04</v>
      </c>
      <c r="R626">
        <v>52</v>
      </c>
      <c r="S626">
        <v>42841.724900000001</v>
      </c>
      <c r="T626" t="s">
        <v>30</v>
      </c>
      <c r="U626" t="s">
        <v>168</v>
      </c>
      <c r="V626" t="s">
        <v>216</v>
      </c>
      <c r="W626" t="s">
        <v>225</v>
      </c>
      <c r="X626" t="s">
        <v>259</v>
      </c>
      <c r="Y626" s="1">
        <v>25384</v>
      </c>
      <c r="Z626">
        <v>1164727</v>
      </c>
      <c r="AA626">
        <v>1921</v>
      </c>
    </row>
    <row r="627" spans="1:27" x14ac:dyDescent="0.25">
      <c r="A627" s="1">
        <v>43616</v>
      </c>
      <c r="B627" t="s">
        <v>30</v>
      </c>
      <c r="C627" t="s">
        <v>75</v>
      </c>
      <c r="D627">
        <v>700</v>
      </c>
      <c r="E627">
        <v>14</v>
      </c>
      <c r="F627" t="s">
        <v>87</v>
      </c>
      <c r="G627">
        <v>32.459999000000003</v>
      </c>
      <c r="H627">
        <v>33.400002000000001</v>
      </c>
      <c r="I627">
        <v>32.369999</v>
      </c>
      <c r="J627">
        <v>33.090000000000003</v>
      </c>
      <c r="K627">
        <v>32.955173000000002</v>
      </c>
      <c r="L627">
        <v>13522400</v>
      </c>
      <c r="M627" t="s">
        <v>30</v>
      </c>
      <c r="N627" t="s">
        <v>156</v>
      </c>
      <c r="O627" t="s">
        <v>160</v>
      </c>
      <c r="P627">
        <v>15</v>
      </c>
      <c r="Q627">
        <v>0.04</v>
      </c>
      <c r="R627">
        <v>28</v>
      </c>
      <c r="S627">
        <v>23068.6211</v>
      </c>
      <c r="T627" t="s">
        <v>30</v>
      </c>
      <c r="U627" t="s">
        <v>168</v>
      </c>
      <c r="V627" t="s">
        <v>216</v>
      </c>
      <c r="W627" t="s">
        <v>225</v>
      </c>
      <c r="X627" t="s">
        <v>259</v>
      </c>
      <c r="Y627" s="1">
        <v>25384</v>
      </c>
      <c r="Z627">
        <v>1164727</v>
      </c>
      <c r="AA627">
        <v>1921</v>
      </c>
    </row>
    <row r="628" spans="1:27" x14ac:dyDescent="0.25">
      <c r="A628" s="1">
        <v>43616</v>
      </c>
      <c r="B628" t="s">
        <v>30</v>
      </c>
      <c r="C628" t="s">
        <v>76</v>
      </c>
      <c r="D628">
        <v>2200</v>
      </c>
      <c r="E628">
        <v>17</v>
      </c>
      <c r="F628" t="s">
        <v>87</v>
      </c>
      <c r="G628">
        <v>32.459999000000003</v>
      </c>
      <c r="H628">
        <v>33.400002000000001</v>
      </c>
      <c r="I628">
        <v>32.369999</v>
      </c>
      <c r="J628">
        <v>33.090000000000003</v>
      </c>
      <c r="K628">
        <v>32.955173000000002</v>
      </c>
      <c r="L628">
        <v>13522400</v>
      </c>
      <c r="M628" t="s">
        <v>30</v>
      </c>
      <c r="N628" t="s">
        <v>157</v>
      </c>
      <c r="O628" t="s">
        <v>160</v>
      </c>
      <c r="P628">
        <v>15</v>
      </c>
      <c r="Q628">
        <v>0.04</v>
      </c>
      <c r="R628">
        <v>88</v>
      </c>
      <c r="S628">
        <v>72501.380600000004</v>
      </c>
      <c r="T628" t="s">
        <v>30</v>
      </c>
      <c r="U628" t="s">
        <v>168</v>
      </c>
      <c r="V628" t="s">
        <v>216</v>
      </c>
      <c r="W628" t="s">
        <v>225</v>
      </c>
      <c r="X628" t="s">
        <v>259</v>
      </c>
      <c r="Y628" s="1">
        <v>25384</v>
      </c>
      <c r="Z628">
        <v>1164727</v>
      </c>
      <c r="AA628">
        <v>1921</v>
      </c>
    </row>
    <row r="629" spans="1:27" x14ac:dyDescent="0.25">
      <c r="A629" s="1">
        <v>43619</v>
      </c>
      <c r="B629" t="s">
        <v>30</v>
      </c>
      <c r="C629" t="s">
        <v>76</v>
      </c>
      <c r="D629">
        <v>200</v>
      </c>
      <c r="E629">
        <v>2</v>
      </c>
      <c r="F629" t="s">
        <v>89</v>
      </c>
      <c r="G629">
        <v>33.299999</v>
      </c>
      <c r="H629">
        <v>33.630001</v>
      </c>
      <c r="I629">
        <v>32.860000999999997</v>
      </c>
      <c r="J629">
        <v>33.630001</v>
      </c>
      <c r="K629">
        <v>33.492972999999999</v>
      </c>
      <c r="L629">
        <v>11862600</v>
      </c>
      <c r="M629" t="s">
        <v>30</v>
      </c>
      <c r="N629" t="s">
        <v>150</v>
      </c>
      <c r="O629" t="s">
        <v>160</v>
      </c>
      <c r="P629">
        <v>15</v>
      </c>
      <c r="Q629">
        <v>0.04</v>
      </c>
      <c r="R629">
        <v>8</v>
      </c>
      <c r="S629">
        <v>6698.5945999999994</v>
      </c>
      <c r="T629" t="s">
        <v>30</v>
      </c>
      <c r="U629" t="s">
        <v>168</v>
      </c>
      <c r="V629" t="s">
        <v>216</v>
      </c>
      <c r="W629" t="s">
        <v>225</v>
      </c>
      <c r="X629" t="s">
        <v>259</v>
      </c>
      <c r="Y629" s="1">
        <v>25384</v>
      </c>
      <c r="Z629">
        <v>1164727</v>
      </c>
      <c r="AA629">
        <v>1921</v>
      </c>
    </row>
    <row r="630" spans="1:27" x14ac:dyDescent="0.25">
      <c r="A630" s="1">
        <v>43619</v>
      </c>
      <c r="B630" t="s">
        <v>30</v>
      </c>
      <c r="C630" t="s">
        <v>76</v>
      </c>
      <c r="D630">
        <v>1400</v>
      </c>
      <c r="E630">
        <v>5</v>
      </c>
      <c r="F630" t="s">
        <v>89</v>
      </c>
      <c r="G630">
        <v>33.299999</v>
      </c>
      <c r="H630">
        <v>33.630001</v>
      </c>
      <c r="I630">
        <v>32.860000999999997</v>
      </c>
      <c r="J630">
        <v>33.630001</v>
      </c>
      <c r="K630">
        <v>33.492972999999999</v>
      </c>
      <c r="L630">
        <v>11862600</v>
      </c>
      <c r="M630" t="s">
        <v>30</v>
      </c>
      <c r="N630" t="s">
        <v>152</v>
      </c>
      <c r="O630" t="s">
        <v>160</v>
      </c>
      <c r="P630">
        <v>15</v>
      </c>
      <c r="Q630">
        <v>0.04</v>
      </c>
      <c r="R630">
        <v>56</v>
      </c>
      <c r="S630">
        <v>46890.162199999999</v>
      </c>
      <c r="T630" t="s">
        <v>30</v>
      </c>
      <c r="U630" t="s">
        <v>168</v>
      </c>
      <c r="V630" t="s">
        <v>216</v>
      </c>
      <c r="W630" t="s">
        <v>225</v>
      </c>
      <c r="X630" t="s">
        <v>259</v>
      </c>
      <c r="Y630" s="1">
        <v>25384</v>
      </c>
      <c r="Z630">
        <v>1164727</v>
      </c>
      <c r="AA630">
        <v>1921</v>
      </c>
    </row>
    <row r="631" spans="1:27" x14ac:dyDescent="0.25">
      <c r="A631" s="1">
        <v>43620</v>
      </c>
      <c r="B631" t="s">
        <v>30</v>
      </c>
      <c r="C631" t="s">
        <v>76</v>
      </c>
      <c r="D631">
        <v>200</v>
      </c>
      <c r="E631">
        <v>6</v>
      </c>
      <c r="F631" t="s">
        <v>88</v>
      </c>
      <c r="G631">
        <v>33.5</v>
      </c>
      <c r="H631">
        <v>34.360000999999997</v>
      </c>
      <c r="I631">
        <v>33.25</v>
      </c>
      <c r="J631">
        <v>34.360000999999997</v>
      </c>
      <c r="K631">
        <v>34.220001000000003</v>
      </c>
      <c r="L631">
        <v>12264300</v>
      </c>
      <c r="M631" t="s">
        <v>30</v>
      </c>
      <c r="N631" t="s">
        <v>145</v>
      </c>
      <c r="O631" t="s">
        <v>160</v>
      </c>
      <c r="P631">
        <v>15</v>
      </c>
      <c r="Q631">
        <v>0.04</v>
      </c>
      <c r="R631">
        <v>8</v>
      </c>
      <c r="S631">
        <v>6844.0002000000004</v>
      </c>
      <c r="T631" t="s">
        <v>30</v>
      </c>
      <c r="U631" t="s">
        <v>168</v>
      </c>
      <c r="V631" t="s">
        <v>216</v>
      </c>
      <c r="W631" t="s">
        <v>225</v>
      </c>
      <c r="X631" t="s">
        <v>259</v>
      </c>
      <c r="Y631" s="1">
        <v>25384</v>
      </c>
      <c r="Z631">
        <v>1164727</v>
      </c>
      <c r="AA631">
        <v>1921</v>
      </c>
    </row>
    <row r="632" spans="1:27" x14ac:dyDescent="0.25">
      <c r="A632" s="1">
        <v>43620</v>
      </c>
      <c r="B632" t="s">
        <v>30</v>
      </c>
      <c r="C632" t="s">
        <v>76</v>
      </c>
      <c r="D632">
        <v>1100</v>
      </c>
      <c r="E632">
        <v>9</v>
      </c>
      <c r="F632" t="s">
        <v>88</v>
      </c>
      <c r="G632">
        <v>33.5</v>
      </c>
      <c r="H632">
        <v>34.360000999999997</v>
      </c>
      <c r="I632">
        <v>33.25</v>
      </c>
      <c r="J632">
        <v>34.360000999999997</v>
      </c>
      <c r="K632">
        <v>34.220001000000003</v>
      </c>
      <c r="L632">
        <v>12264300</v>
      </c>
      <c r="M632" t="s">
        <v>30</v>
      </c>
      <c r="N632" t="s">
        <v>146</v>
      </c>
      <c r="O632" t="s">
        <v>160</v>
      </c>
      <c r="P632">
        <v>15</v>
      </c>
      <c r="Q632">
        <v>0.04</v>
      </c>
      <c r="R632">
        <v>44</v>
      </c>
      <c r="S632">
        <v>37642.001100000001</v>
      </c>
      <c r="T632" t="s">
        <v>30</v>
      </c>
      <c r="U632" t="s">
        <v>168</v>
      </c>
      <c r="V632" t="s">
        <v>216</v>
      </c>
      <c r="W632" t="s">
        <v>225</v>
      </c>
      <c r="X632" t="s">
        <v>259</v>
      </c>
      <c r="Y632" s="1">
        <v>25384</v>
      </c>
      <c r="Z632">
        <v>1164727</v>
      </c>
      <c r="AA632">
        <v>1921</v>
      </c>
    </row>
    <row r="633" spans="1:27" x14ac:dyDescent="0.25">
      <c r="A633" s="1">
        <v>43620</v>
      </c>
      <c r="B633" t="s">
        <v>30</v>
      </c>
      <c r="C633" t="s">
        <v>76</v>
      </c>
      <c r="D633">
        <v>700</v>
      </c>
      <c r="E633">
        <v>10</v>
      </c>
      <c r="F633" t="s">
        <v>88</v>
      </c>
      <c r="G633">
        <v>33.5</v>
      </c>
      <c r="H633">
        <v>34.360000999999997</v>
      </c>
      <c r="I633">
        <v>33.25</v>
      </c>
      <c r="J633">
        <v>34.360000999999997</v>
      </c>
      <c r="K633">
        <v>34.220001000000003</v>
      </c>
      <c r="L633">
        <v>12264300</v>
      </c>
      <c r="M633" t="s">
        <v>30</v>
      </c>
      <c r="N633" t="s">
        <v>142</v>
      </c>
      <c r="O633" t="s">
        <v>160</v>
      </c>
      <c r="P633">
        <v>15</v>
      </c>
      <c r="Q633">
        <v>0.04</v>
      </c>
      <c r="R633">
        <v>28</v>
      </c>
      <c r="S633">
        <v>23954.000700000001</v>
      </c>
      <c r="T633" t="s">
        <v>30</v>
      </c>
      <c r="U633" t="s">
        <v>168</v>
      </c>
      <c r="V633" t="s">
        <v>216</v>
      </c>
      <c r="W633" t="s">
        <v>225</v>
      </c>
      <c r="X633" t="s">
        <v>259</v>
      </c>
      <c r="Y633" s="1">
        <v>25384</v>
      </c>
      <c r="Z633">
        <v>1164727</v>
      </c>
      <c r="AA633">
        <v>1921</v>
      </c>
    </row>
    <row r="634" spans="1:27" x14ac:dyDescent="0.25">
      <c r="A634" s="1">
        <v>43621</v>
      </c>
      <c r="B634" t="s">
        <v>30</v>
      </c>
      <c r="C634" t="s">
        <v>75</v>
      </c>
      <c r="D634">
        <v>1400</v>
      </c>
      <c r="E634">
        <v>16</v>
      </c>
      <c r="F634" t="s">
        <v>83</v>
      </c>
      <c r="G634">
        <v>34.540000999999997</v>
      </c>
      <c r="H634">
        <v>34.75</v>
      </c>
      <c r="I634">
        <v>34.060001</v>
      </c>
      <c r="J634">
        <v>34.490001999999997</v>
      </c>
      <c r="K634">
        <v>34.490001999999997</v>
      </c>
      <c r="L634">
        <v>10111000</v>
      </c>
      <c r="M634" t="s">
        <v>30</v>
      </c>
      <c r="N634" t="s">
        <v>148</v>
      </c>
      <c r="O634" t="s">
        <v>160</v>
      </c>
      <c r="P634">
        <v>15</v>
      </c>
      <c r="Q634">
        <v>0.04</v>
      </c>
      <c r="R634">
        <v>56</v>
      </c>
      <c r="S634">
        <v>48286.002799999987</v>
      </c>
      <c r="T634" t="s">
        <v>30</v>
      </c>
      <c r="U634" t="s">
        <v>168</v>
      </c>
      <c r="V634" t="s">
        <v>216</v>
      </c>
      <c r="W634" t="s">
        <v>225</v>
      </c>
      <c r="X634" t="s">
        <v>259</v>
      </c>
      <c r="Y634" s="1">
        <v>25384</v>
      </c>
      <c r="Z634">
        <v>1164727</v>
      </c>
      <c r="AA634">
        <v>1921</v>
      </c>
    </row>
    <row r="635" spans="1:27" x14ac:dyDescent="0.25">
      <c r="A635" s="1">
        <v>43571</v>
      </c>
      <c r="B635" t="s">
        <v>30</v>
      </c>
      <c r="C635" t="s">
        <v>75</v>
      </c>
      <c r="D635">
        <v>200</v>
      </c>
      <c r="E635">
        <v>8</v>
      </c>
      <c r="F635" t="s">
        <v>123</v>
      </c>
      <c r="G635">
        <v>35.169998</v>
      </c>
      <c r="H635">
        <v>35.220001000000003</v>
      </c>
      <c r="I635">
        <v>34.689999</v>
      </c>
      <c r="J635">
        <v>34.790000999999997</v>
      </c>
      <c r="K635">
        <v>34.648246999999998</v>
      </c>
      <c r="L635">
        <v>11176500</v>
      </c>
      <c r="M635" t="s">
        <v>30</v>
      </c>
      <c r="N635" t="s">
        <v>144</v>
      </c>
      <c r="O635" t="s">
        <v>160</v>
      </c>
      <c r="P635">
        <v>15</v>
      </c>
      <c r="Q635">
        <v>0.04</v>
      </c>
      <c r="R635">
        <v>8</v>
      </c>
      <c r="S635">
        <v>6929.6493999999993</v>
      </c>
      <c r="T635" t="s">
        <v>30</v>
      </c>
      <c r="U635" t="s">
        <v>168</v>
      </c>
      <c r="V635" t="s">
        <v>216</v>
      </c>
      <c r="W635" t="s">
        <v>225</v>
      </c>
      <c r="X635" t="s">
        <v>259</v>
      </c>
      <c r="Y635" s="1">
        <v>25384</v>
      </c>
      <c r="Z635">
        <v>1164727</v>
      </c>
      <c r="AA635">
        <v>1921</v>
      </c>
    </row>
    <row r="636" spans="1:27" x14ac:dyDescent="0.25">
      <c r="A636" s="1">
        <v>43557</v>
      </c>
      <c r="B636" t="s">
        <v>30</v>
      </c>
      <c r="C636" t="s">
        <v>75</v>
      </c>
      <c r="D636">
        <v>900</v>
      </c>
      <c r="E636">
        <v>11</v>
      </c>
      <c r="F636" t="s">
        <v>116</v>
      </c>
      <c r="G636">
        <v>35.509998000000003</v>
      </c>
      <c r="H636">
        <v>35.919998</v>
      </c>
      <c r="I636">
        <v>35.380001</v>
      </c>
      <c r="J636">
        <v>35.830002</v>
      </c>
      <c r="K636">
        <v>34.815837999999999</v>
      </c>
      <c r="L636">
        <v>11167100</v>
      </c>
      <c r="M636" t="s">
        <v>30</v>
      </c>
      <c r="N636" t="s">
        <v>141</v>
      </c>
      <c r="O636" t="s">
        <v>160</v>
      </c>
      <c r="P636">
        <v>15</v>
      </c>
      <c r="Q636">
        <v>0.04</v>
      </c>
      <c r="R636">
        <v>36</v>
      </c>
      <c r="S636">
        <v>31334.254199999999</v>
      </c>
      <c r="T636" t="s">
        <v>30</v>
      </c>
      <c r="U636" t="s">
        <v>168</v>
      </c>
      <c r="V636" t="s">
        <v>216</v>
      </c>
      <c r="W636" t="s">
        <v>225</v>
      </c>
      <c r="X636" t="s">
        <v>259</v>
      </c>
      <c r="Y636" s="1">
        <v>25384</v>
      </c>
      <c r="Z636">
        <v>1164727</v>
      </c>
      <c r="AA636">
        <v>1921</v>
      </c>
    </row>
    <row r="637" spans="1:27" x14ac:dyDescent="0.25">
      <c r="A637" s="1">
        <v>43557</v>
      </c>
      <c r="B637" t="s">
        <v>30</v>
      </c>
      <c r="C637" t="s">
        <v>75</v>
      </c>
      <c r="D637">
        <v>100</v>
      </c>
      <c r="E637">
        <v>1</v>
      </c>
      <c r="F637" t="s">
        <v>116</v>
      </c>
      <c r="G637">
        <v>35.509998000000003</v>
      </c>
      <c r="H637">
        <v>35.919998</v>
      </c>
      <c r="I637">
        <v>35.380001</v>
      </c>
      <c r="J637">
        <v>35.830002</v>
      </c>
      <c r="K637">
        <v>34.815837999999999</v>
      </c>
      <c r="L637">
        <v>11167100</v>
      </c>
      <c r="M637" t="s">
        <v>30</v>
      </c>
      <c r="N637" t="s">
        <v>159</v>
      </c>
      <c r="O637" t="s">
        <v>160</v>
      </c>
      <c r="P637">
        <v>15</v>
      </c>
      <c r="Q637">
        <v>0.04</v>
      </c>
      <c r="R637">
        <v>4</v>
      </c>
      <c r="S637">
        <v>3481.5837999999999</v>
      </c>
      <c r="T637" t="s">
        <v>30</v>
      </c>
      <c r="U637" t="s">
        <v>168</v>
      </c>
      <c r="V637" t="s">
        <v>216</v>
      </c>
      <c r="W637" t="s">
        <v>225</v>
      </c>
      <c r="X637" t="s">
        <v>259</v>
      </c>
      <c r="Y637" s="1">
        <v>25384</v>
      </c>
      <c r="Z637">
        <v>1164727</v>
      </c>
      <c r="AA637">
        <v>1921</v>
      </c>
    </row>
    <row r="638" spans="1:27" x14ac:dyDescent="0.25">
      <c r="A638" s="1">
        <v>43557</v>
      </c>
      <c r="B638" t="s">
        <v>30</v>
      </c>
      <c r="C638" t="s">
        <v>76</v>
      </c>
      <c r="D638">
        <v>1800</v>
      </c>
      <c r="E638">
        <v>13</v>
      </c>
      <c r="F638" t="s">
        <v>116</v>
      </c>
      <c r="G638">
        <v>35.509998000000003</v>
      </c>
      <c r="H638">
        <v>35.919998</v>
      </c>
      <c r="I638">
        <v>35.380001</v>
      </c>
      <c r="J638">
        <v>35.830002</v>
      </c>
      <c r="K638">
        <v>34.815837999999999</v>
      </c>
      <c r="L638">
        <v>11167100</v>
      </c>
      <c r="M638" t="s">
        <v>30</v>
      </c>
      <c r="N638" t="s">
        <v>153</v>
      </c>
      <c r="O638" t="s">
        <v>160</v>
      </c>
      <c r="P638">
        <v>15</v>
      </c>
      <c r="Q638">
        <v>0.04</v>
      </c>
      <c r="R638">
        <v>72</v>
      </c>
      <c r="S638">
        <v>62668.508399999999</v>
      </c>
      <c r="T638" t="s">
        <v>30</v>
      </c>
      <c r="U638" t="s">
        <v>168</v>
      </c>
      <c r="V638" t="s">
        <v>216</v>
      </c>
      <c r="W638" t="s">
        <v>225</v>
      </c>
      <c r="X638" t="s">
        <v>259</v>
      </c>
      <c r="Y638" s="1">
        <v>25384</v>
      </c>
      <c r="Z638">
        <v>1164727</v>
      </c>
      <c r="AA638">
        <v>1921</v>
      </c>
    </row>
    <row r="639" spans="1:27" x14ac:dyDescent="0.25">
      <c r="A639" s="1">
        <v>43558</v>
      </c>
      <c r="B639" t="s">
        <v>30</v>
      </c>
      <c r="C639" t="s">
        <v>75</v>
      </c>
      <c r="D639">
        <v>1200</v>
      </c>
      <c r="E639">
        <v>15</v>
      </c>
      <c r="F639" t="s">
        <v>110</v>
      </c>
      <c r="G639">
        <v>35.869999</v>
      </c>
      <c r="H639">
        <v>36.099997999999999</v>
      </c>
      <c r="I639">
        <v>35.709999000000003</v>
      </c>
      <c r="J639">
        <v>35.950001</v>
      </c>
      <c r="K639">
        <v>34.932437999999998</v>
      </c>
      <c r="L639">
        <v>8077000</v>
      </c>
      <c r="M639" t="s">
        <v>30</v>
      </c>
      <c r="N639" t="s">
        <v>149</v>
      </c>
      <c r="O639" t="s">
        <v>160</v>
      </c>
      <c r="P639">
        <v>15</v>
      </c>
      <c r="Q639">
        <v>0.04</v>
      </c>
      <c r="R639">
        <v>48</v>
      </c>
      <c r="S639">
        <v>41918.925600000002</v>
      </c>
      <c r="T639" t="s">
        <v>30</v>
      </c>
      <c r="U639" t="s">
        <v>168</v>
      </c>
      <c r="V639" t="s">
        <v>216</v>
      </c>
      <c r="W639" t="s">
        <v>225</v>
      </c>
      <c r="X639" t="s">
        <v>259</v>
      </c>
      <c r="Y639" s="1">
        <v>25384</v>
      </c>
      <c r="Z639">
        <v>1164727</v>
      </c>
      <c r="AA639">
        <v>1921</v>
      </c>
    </row>
    <row r="640" spans="1:27" x14ac:dyDescent="0.25">
      <c r="A640" s="1">
        <v>43558</v>
      </c>
      <c r="B640" t="s">
        <v>30</v>
      </c>
      <c r="C640" t="s">
        <v>76</v>
      </c>
      <c r="D640">
        <v>3300</v>
      </c>
      <c r="E640">
        <v>19</v>
      </c>
      <c r="F640" t="s">
        <v>110</v>
      </c>
      <c r="G640">
        <v>35.869999</v>
      </c>
      <c r="H640">
        <v>36.099997999999999</v>
      </c>
      <c r="I640">
        <v>35.709999000000003</v>
      </c>
      <c r="J640">
        <v>35.950001</v>
      </c>
      <c r="K640">
        <v>34.932437999999998</v>
      </c>
      <c r="L640">
        <v>8077000</v>
      </c>
      <c r="M640" t="s">
        <v>30</v>
      </c>
      <c r="N640" t="s">
        <v>140</v>
      </c>
      <c r="O640" t="s">
        <v>160</v>
      </c>
      <c r="P640">
        <v>15</v>
      </c>
      <c r="Q640">
        <v>0.04</v>
      </c>
      <c r="R640">
        <v>132</v>
      </c>
      <c r="S640">
        <v>115277.0454</v>
      </c>
      <c r="T640" t="s">
        <v>30</v>
      </c>
      <c r="U640" t="s">
        <v>168</v>
      </c>
      <c r="V640" t="s">
        <v>216</v>
      </c>
      <c r="W640" t="s">
        <v>225</v>
      </c>
      <c r="X640" t="s">
        <v>259</v>
      </c>
      <c r="Y640" s="1">
        <v>25384</v>
      </c>
      <c r="Z640">
        <v>1164727</v>
      </c>
      <c r="AA640">
        <v>1921</v>
      </c>
    </row>
    <row r="641" spans="1:27" x14ac:dyDescent="0.25">
      <c r="A641" s="1">
        <v>43558</v>
      </c>
      <c r="B641" t="s">
        <v>30</v>
      </c>
      <c r="C641" t="s">
        <v>75</v>
      </c>
      <c r="D641">
        <v>1400</v>
      </c>
      <c r="E641">
        <v>16</v>
      </c>
      <c r="F641" t="s">
        <v>110</v>
      </c>
      <c r="G641">
        <v>35.869999</v>
      </c>
      <c r="H641">
        <v>36.099997999999999</v>
      </c>
      <c r="I641">
        <v>35.709999000000003</v>
      </c>
      <c r="J641">
        <v>35.950001</v>
      </c>
      <c r="K641">
        <v>34.932437999999998</v>
      </c>
      <c r="L641">
        <v>8077000</v>
      </c>
      <c r="M641" t="s">
        <v>30</v>
      </c>
      <c r="N641" t="s">
        <v>148</v>
      </c>
      <c r="O641" t="s">
        <v>160</v>
      </c>
      <c r="P641">
        <v>15</v>
      </c>
      <c r="Q641">
        <v>0.04</v>
      </c>
      <c r="R641">
        <v>56</v>
      </c>
      <c r="S641">
        <v>48905.413200000003</v>
      </c>
      <c r="T641" t="s">
        <v>30</v>
      </c>
      <c r="U641" t="s">
        <v>168</v>
      </c>
      <c r="V641" t="s">
        <v>216</v>
      </c>
      <c r="W641" t="s">
        <v>225</v>
      </c>
      <c r="X641" t="s">
        <v>259</v>
      </c>
      <c r="Y641" s="1">
        <v>25384</v>
      </c>
      <c r="Z641">
        <v>1164727</v>
      </c>
      <c r="AA641">
        <v>1921</v>
      </c>
    </row>
    <row r="642" spans="1:27" x14ac:dyDescent="0.25">
      <c r="A642" s="1">
        <v>43558</v>
      </c>
      <c r="B642" t="s">
        <v>30</v>
      </c>
      <c r="C642" t="s">
        <v>75</v>
      </c>
      <c r="D642">
        <v>1300</v>
      </c>
      <c r="E642">
        <v>10</v>
      </c>
      <c r="F642" t="s">
        <v>110</v>
      </c>
      <c r="G642">
        <v>35.869999</v>
      </c>
      <c r="H642">
        <v>36.099997999999999</v>
      </c>
      <c r="I642">
        <v>35.709999000000003</v>
      </c>
      <c r="J642">
        <v>35.950001</v>
      </c>
      <c r="K642">
        <v>34.932437999999998</v>
      </c>
      <c r="L642">
        <v>8077000</v>
      </c>
      <c r="M642" t="s">
        <v>30</v>
      </c>
      <c r="N642" t="s">
        <v>142</v>
      </c>
      <c r="O642" t="s">
        <v>160</v>
      </c>
      <c r="P642">
        <v>15</v>
      </c>
      <c r="Q642">
        <v>0.04</v>
      </c>
      <c r="R642">
        <v>52</v>
      </c>
      <c r="S642">
        <v>45412.169399999999</v>
      </c>
      <c r="T642" t="s">
        <v>30</v>
      </c>
      <c r="U642" t="s">
        <v>168</v>
      </c>
      <c r="V642" t="s">
        <v>216</v>
      </c>
      <c r="W642" t="s">
        <v>225</v>
      </c>
      <c r="X642" t="s">
        <v>259</v>
      </c>
      <c r="Y642" s="1">
        <v>25384</v>
      </c>
      <c r="Z642">
        <v>1164727</v>
      </c>
      <c r="AA642">
        <v>1921</v>
      </c>
    </row>
    <row r="643" spans="1:27" x14ac:dyDescent="0.25">
      <c r="A643" s="1">
        <v>43558</v>
      </c>
      <c r="B643" t="s">
        <v>30</v>
      </c>
      <c r="C643" t="s">
        <v>76</v>
      </c>
      <c r="D643">
        <v>1000</v>
      </c>
      <c r="E643">
        <v>13</v>
      </c>
      <c r="F643" t="s">
        <v>110</v>
      </c>
      <c r="G643">
        <v>35.869999</v>
      </c>
      <c r="H643">
        <v>36.099997999999999</v>
      </c>
      <c r="I643">
        <v>35.709999000000003</v>
      </c>
      <c r="J643">
        <v>35.950001</v>
      </c>
      <c r="K643">
        <v>34.932437999999998</v>
      </c>
      <c r="L643">
        <v>8077000</v>
      </c>
      <c r="M643" t="s">
        <v>30</v>
      </c>
      <c r="N643" t="s">
        <v>153</v>
      </c>
      <c r="O643" t="s">
        <v>160</v>
      </c>
      <c r="P643">
        <v>15</v>
      </c>
      <c r="Q643">
        <v>0.04</v>
      </c>
      <c r="R643">
        <v>40</v>
      </c>
      <c r="S643">
        <v>34932.437999999987</v>
      </c>
      <c r="T643" t="s">
        <v>30</v>
      </c>
      <c r="U643" t="s">
        <v>168</v>
      </c>
      <c r="V643" t="s">
        <v>216</v>
      </c>
      <c r="W643" t="s">
        <v>225</v>
      </c>
      <c r="X643" t="s">
        <v>259</v>
      </c>
      <c r="Y643" s="1">
        <v>25384</v>
      </c>
      <c r="Z643">
        <v>1164727</v>
      </c>
      <c r="AA643">
        <v>1921</v>
      </c>
    </row>
    <row r="644" spans="1:27" x14ac:dyDescent="0.25">
      <c r="A644" s="1">
        <v>43558</v>
      </c>
      <c r="B644" t="s">
        <v>30</v>
      </c>
      <c r="C644" t="s">
        <v>75</v>
      </c>
      <c r="D644">
        <v>200</v>
      </c>
      <c r="E644">
        <v>6</v>
      </c>
      <c r="F644" t="s">
        <v>110</v>
      </c>
      <c r="G644">
        <v>35.869999</v>
      </c>
      <c r="H644">
        <v>36.099997999999999</v>
      </c>
      <c r="I644">
        <v>35.709999000000003</v>
      </c>
      <c r="J644">
        <v>35.950001</v>
      </c>
      <c r="K644">
        <v>34.932437999999998</v>
      </c>
      <c r="L644">
        <v>8077000</v>
      </c>
      <c r="M644" t="s">
        <v>30</v>
      </c>
      <c r="N644" t="s">
        <v>145</v>
      </c>
      <c r="O644" t="s">
        <v>160</v>
      </c>
      <c r="P644">
        <v>15</v>
      </c>
      <c r="Q644">
        <v>0.04</v>
      </c>
      <c r="R644">
        <v>8</v>
      </c>
      <c r="S644">
        <v>6986.4875999999986</v>
      </c>
      <c r="T644" t="s">
        <v>30</v>
      </c>
      <c r="U644" t="s">
        <v>168</v>
      </c>
      <c r="V644" t="s">
        <v>216</v>
      </c>
      <c r="W644" t="s">
        <v>225</v>
      </c>
      <c r="X644" t="s">
        <v>259</v>
      </c>
      <c r="Y644" s="1">
        <v>25384</v>
      </c>
      <c r="Z644">
        <v>1164727</v>
      </c>
      <c r="AA644">
        <v>1921</v>
      </c>
    </row>
    <row r="645" spans="1:27" x14ac:dyDescent="0.25">
      <c r="A645" s="1">
        <v>43566</v>
      </c>
      <c r="B645" t="s">
        <v>30</v>
      </c>
      <c r="C645" t="s">
        <v>75</v>
      </c>
      <c r="D645">
        <v>1400</v>
      </c>
      <c r="E645">
        <v>12</v>
      </c>
      <c r="F645" t="s">
        <v>112</v>
      </c>
      <c r="G645">
        <v>35.93</v>
      </c>
      <c r="H645">
        <v>36.279998999999997</v>
      </c>
      <c r="I645">
        <v>35.650002000000001</v>
      </c>
      <c r="J645">
        <v>35.970001000000003</v>
      </c>
      <c r="K645">
        <v>34.951873999999997</v>
      </c>
      <c r="L645">
        <v>10950300</v>
      </c>
      <c r="M645" t="s">
        <v>30</v>
      </c>
      <c r="N645" t="s">
        <v>151</v>
      </c>
      <c r="O645" t="s">
        <v>160</v>
      </c>
      <c r="P645">
        <v>15</v>
      </c>
      <c r="Q645">
        <v>0.04</v>
      </c>
      <c r="R645">
        <v>56</v>
      </c>
      <c r="S645">
        <v>48932.623599999992</v>
      </c>
      <c r="T645" t="s">
        <v>30</v>
      </c>
      <c r="U645" t="s">
        <v>168</v>
      </c>
      <c r="V645" t="s">
        <v>216</v>
      </c>
      <c r="W645" t="s">
        <v>225</v>
      </c>
      <c r="X645" t="s">
        <v>259</v>
      </c>
      <c r="Y645" s="1">
        <v>25384</v>
      </c>
      <c r="Z645">
        <v>1164727</v>
      </c>
      <c r="AA645">
        <v>1921</v>
      </c>
    </row>
    <row r="646" spans="1:27" x14ac:dyDescent="0.25">
      <c r="A646" s="1">
        <v>43570</v>
      </c>
      <c r="B646" t="s">
        <v>30</v>
      </c>
      <c r="C646" t="s">
        <v>76</v>
      </c>
      <c r="D646">
        <v>1100</v>
      </c>
      <c r="E646">
        <v>15</v>
      </c>
      <c r="F646" t="s">
        <v>120</v>
      </c>
      <c r="G646">
        <v>35.979999999999997</v>
      </c>
      <c r="H646">
        <v>36.220001000000003</v>
      </c>
      <c r="I646">
        <v>35.779998999999997</v>
      </c>
      <c r="J646">
        <v>36.169998</v>
      </c>
      <c r="K646">
        <v>35.146205999999999</v>
      </c>
      <c r="L646">
        <v>13278300</v>
      </c>
      <c r="M646" t="s">
        <v>30</v>
      </c>
      <c r="N646" t="s">
        <v>149</v>
      </c>
      <c r="O646" t="s">
        <v>160</v>
      </c>
      <c r="P646">
        <v>15</v>
      </c>
      <c r="Q646">
        <v>0.04</v>
      </c>
      <c r="R646">
        <v>44</v>
      </c>
      <c r="S646">
        <v>38660.8266</v>
      </c>
      <c r="T646" t="s">
        <v>30</v>
      </c>
      <c r="U646" t="s">
        <v>168</v>
      </c>
      <c r="V646" t="s">
        <v>216</v>
      </c>
      <c r="W646" t="s">
        <v>225</v>
      </c>
      <c r="X646" t="s">
        <v>259</v>
      </c>
      <c r="Y646" s="1">
        <v>25384</v>
      </c>
      <c r="Z646">
        <v>1164727</v>
      </c>
      <c r="AA646">
        <v>1921</v>
      </c>
    </row>
    <row r="647" spans="1:27" x14ac:dyDescent="0.25">
      <c r="A647" s="1">
        <v>43570</v>
      </c>
      <c r="B647" t="s">
        <v>30</v>
      </c>
      <c r="C647" t="s">
        <v>76</v>
      </c>
      <c r="D647">
        <v>900</v>
      </c>
      <c r="E647">
        <v>8</v>
      </c>
      <c r="F647" t="s">
        <v>120</v>
      </c>
      <c r="G647">
        <v>35.979999999999997</v>
      </c>
      <c r="H647">
        <v>36.220001000000003</v>
      </c>
      <c r="I647">
        <v>35.779998999999997</v>
      </c>
      <c r="J647">
        <v>36.169998</v>
      </c>
      <c r="K647">
        <v>35.146205999999999</v>
      </c>
      <c r="L647">
        <v>13278300</v>
      </c>
      <c r="M647" t="s">
        <v>30</v>
      </c>
      <c r="N647" t="s">
        <v>144</v>
      </c>
      <c r="O647" t="s">
        <v>160</v>
      </c>
      <c r="P647">
        <v>15</v>
      </c>
      <c r="Q647">
        <v>0.04</v>
      </c>
      <c r="R647">
        <v>36</v>
      </c>
      <c r="S647">
        <v>31631.5854</v>
      </c>
      <c r="T647" t="s">
        <v>30</v>
      </c>
      <c r="U647" t="s">
        <v>168</v>
      </c>
      <c r="V647" t="s">
        <v>216</v>
      </c>
      <c r="W647" t="s">
        <v>225</v>
      </c>
      <c r="X647" t="s">
        <v>259</v>
      </c>
      <c r="Y647" s="1">
        <v>25384</v>
      </c>
      <c r="Z647">
        <v>1164727</v>
      </c>
      <c r="AA647">
        <v>1921</v>
      </c>
    </row>
    <row r="648" spans="1:27" x14ac:dyDescent="0.25">
      <c r="A648" s="1">
        <v>43570</v>
      </c>
      <c r="B648" t="s">
        <v>30</v>
      </c>
      <c r="C648" t="s">
        <v>76</v>
      </c>
      <c r="D648">
        <v>3100</v>
      </c>
      <c r="E648">
        <v>11</v>
      </c>
      <c r="F648" t="s">
        <v>120</v>
      </c>
      <c r="G648">
        <v>35.979999999999997</v>
      </c>
      <c r="H648">
        <v>36.220001000000003</v>
      </c>
      <c r="I648">
        <v>35.779998999999997</v>
      </c>
      <c r="J648">
        <v>36.169998</v>
      </c>
      <c r="K648">
        <v>35.146205999999999</v>
      </c>
      <c r="L648">
        <v>13278300</v>
      </c>
      <c r="M648" t="s">
        <v>30</v>
      </c>
      <c r="N648" t="s">
        <v>141</v>
      </c>
      <c r="O648" t="s">
        <v>160</v>
      </c>
      <c r="P648">
        <v>15</v>
      </c>
      <c r="Q648">
        <v>0.04</v>
      </c>
      <c r="R648">
        <v>124</v>
      </c>
      <c r="S648">
        <v>108953.2386</v>
      </c>
      <c r="T648" t="s">
        <v>30</v>
      </c>
      <c r="U648" t="s">
        <v>168</v>
      </c>
      <c r="V648" t="s">
        <v>216</v>
      </c>
      <c r="W648" t="s">
        <v>225</v>
      </c>
      <c r="X648" t="s">
        <v>259</v>
      </c>
      <c r="Y648" s="1">
        <v>25384</v>
      </c>
      <c r="Z648">
        <v>1164727</v>
      </c>
      <c r="AA648">
        <v>1921</v>
      </c>
    </row>
    <row r="649" spans="1:27" x14ac:dyDescent="0.25">
      <c r="A649" s="1">
        <v>43567</v>
      </c>
      <c r="B649" t="s">
        <v>30</v>
      </c>
      <c r="C649" t="s">
        <v>76</v>
      </c>
      <c r="D649">
        <v>2800</v>
      </c>
      <c r="E649">
        <v>18</v>
      </c>
      <c r="F649" t="s">
        <v>121</v>
      </c>
      <c r="G649">
        <v>36.110000999999997</v>
      </c>
      <c r="H649">
        <v>36.419998</v>
      </c>
      <c r="I649">
        <v>35.599997999999999</v>
      </c>
      <c r="J649">
        <v>36.25</v>
      </c>
      <c r="K649">
        <v>35.223945999999998</v>
      </c>
      <c r="L649">
        <v>10550700</v>
      </c>
      <c r="M649" t="s">
        <v>30</v>
      </c>
      <c r="N649" t="s">
        <v>158</v>
      </c>
      <c r="O649" t="s">
        <v>160</v>
      </c>
      <c r="P649">
        <v>15</v>
      </c>
      <c r="Q649">
        <v>0.04</v>
      </c>
      <c r="R649">
        <v>112</v>
      </c>
      <c r="S649">
        <v>98627.04879999999</v>
      </c>
      <c r="T649" t="s">
        <v>30</v>
      </c>
      <c r="U649" t="s">
        <v>168</v>
      </c>
      <c r="V649" t="s">
        <v>216</v>
      </c>
      <c r="W649" t="s">
        <v>225</v>
      </c>
      <c r="X649" t="s">
        <v>259</v>
      </c>
      <c r="Y649" s="1">
        <v>25384</v>
      </c>
      <c r="Z649">
        <v>1164727</v>
      </c>
      <c r="AA649">
        <v>1921</v>
      </c>
    </row>
    <row r="650" spans="1:27" x14ac:dyDescent="0.25">
      <c r="A650" s="1">
        <v>43567</v>
      </c>
      <c r="B650" t="s">
        <v>30</v>
      </c>
      <c r="C650" t="s">
        <v>75</v>
      </c>
      <c r="D650">
        <v>700</v>
      </c>
      <c r="E650">
        <v>11</v>
      </c>
      <c r="F650" t="s">
        <v>121</v>
      </c>
      <c r="G650">
        <v>36.110000999999997</v>
      </c>
      <c r="H650">
        <v>36.419998</v>
      </c>
      <c r="I650">
        <v>35.599997999999999</v>
      </c>
      <c r="J650">
        <v>36.25</v>
      </c>
      <c r="K650">
        <v>35.223945999999998</v>
      </c>
      <c r="L650">
        <v>10550700</v>
      </c>
      <c r="M650" t="s">
        <v>30</v>
      </c>
      <c r="N650" t="s">
        <v>141</v>
      </c>
      <c r="O650" t="s">
        <v>160</v>
      </c>
      <c r="P650">
        <v>15</v>
      </c>
      <c r="Q650">
        <v>0.04</v>
      </c>
      <c r="R650">
        <v>28</v>
      </c>
      <c r="S650">
        <v>24656.762200000001</v>
      </c>
      <c r="T650" t="s">
        <v>30</v>
      </c>
      <c r="U650" t="s">
        <v>168</v>
      </c>
      <c r="V650" t="s">
        <v>216</v>
      </c>
      <c r="W650" t="s">
        <v>225</v>
      </c>
      <c r="X650" t="s">
        <v>259</v>
      </c>
      <c r="Y650" s="1">
        <v>25384</v>
      </c>
      <c r="Z650">
        <v>1164727</v>
      </c>
      <c r="AA650">
        <v>1921</v>
      </c>
    </row>
    <row r="651" spans="1:27" x14ac:dyDescent="0.25">
      <c r="A651" s="1">
        <v>43567</v>
      </c>
      <c r="B651" t="s">
        <v>30</v>
      </c>
      <c r="C651" t="s">
        <v>76</v>
      </c>
      <c r="D651">
        <v>100</v>
      </c>
      <c r="E651">
        <v>5</v>
      </c>
      <c r="F651" t="s">
        <v>121</v>
      </c>
      <c r="G651">
        <v>36.110000999999997</v>
      </c>
      <c r="H651">
        <v>36.419998</v>
      </c>
      <c r="I651">
        <v>35.599997999999999</v>
      </c>
      <c r="J651">
        <v>36.25</v>
      </c>
      <c r="K651">
        <v>35.223945999999998</v>
      </c>
      <c r="L651">
        <v>10550700</v>
      </c>
      <c r="M651" t="s">
        <v>30</v>
      </c>
      <c r="N651" t="s">
        <v>152</v>
      </c>
      <c r="O651" t="s">
        <v>160</v>
      </c>
      <c r="P651">
        <v>15</v>
      </c>
      <c r="Q651">
        <v>0.04</v>
      </c>
      <c r="R651">
        <v>4</v>
      </c>
      <c r="S651">
        <v>3522.3946000000001</v>
      </c>
      <c r="T651" t="s">
        <v>30</v>
      </c>
      <c r="U651" t="s">
        <v>168</v>
      </c>
      <c r="V651" t="s">
        <v>216</v>
      </c>
      <c r="W651" t="s">
        <v>225</v>
      </c>
      <c r="X651" t="s">
        <v>259</v>
      </c>
      <c r="Y651" s="1">
        <v>25384</v>
      </c>
      <c r="Z651">
        <v>1164727</v>
      </c>
      <c r="AA651">
        <v>1921</v>
      </c>
    </row>
    <row r="652" spans="1:27" x14ac:dyDescent="0.25">
      <c r="A652" s="1">
        <v>43567</v>
      </c>
      <c r="B652" t="s">
        <v>30</v>
      </c>
      <c r="C652" t="s">
        <v>75</v>
      </c>
      <c r="D652">
        <v>100</v>
      </c>
      <c r="E652">
        <v>1</v>
      </c>
      <c r="F652" t="s">
        <v>121</v>
      </c>
      <c r="G652">
        <v>36.110000999999997</v>
      </c>
      <c r="H652">
        <v>36.419998</v>
      </c>
      <c r="I652">
        <v>35.599997999999999</v>
      </c>
      <c r="J652">
        <v>36.25</v>
      </c>
      <c r="K652">
        <v>35.223945999999998</v>
      </c>
      <c r="L652">
        <v>10550700</v>
      </c>
      <c r="M652" t="s">
        <v>30</v>
      </c>
      <c r="N652" t="s">
        <v>159</v>
      </c>
      <c r="O652" t="s">
        <v>160</v>
      </c>
      <c r="P652">
        <v>15</v>
      </c>
      <c r="Q652">
        <v>0.04</v>
      </c>
      <c r="R652">
        <v>4</v>
      </c>
      <c r="S652">
        <v>3522.3946000000001</v>
      </c>
      <c r="T652" t="s">
        <v>30</v>
      </c>
      <c r="U652" t="s">
        <v>168</v>
      </c>
      <c r="V652" t="s">
        <v>216</v>
      </c>
      <c r="W652" t="s">
        <v>225</v>
      </c>
      <c r="X652" t="s">
        <v>259</v>
      </c>
      <c r="Y652" s="1">
        <v>25384</v>
      </c>
      <c r="Z652">
        <v>1164727</v>
      </c>
      <c r="AA652">
        <v>1921</v>
      </c>
    </row>
    <row r="653" spans="1:27" x14ac:dyDescent="0.25">
      <c r="A653" s="1">
        <v>43565</v>
      </c>
      <c r="B653" t="s">
        <v>30</v>
      </c>
      <c r="C653" t="s">
        <v>76</v>
      </c>
      <c r="D653">
        <v>1400</v>
      </c>
      <c r="E653">
        <v>18</v>
      </c>
      <c r="F653" t="s">
        <v>113</v>
      </c>
      <c r="G653">
        <v>36.529998999999997</v>
      </c>
      <c r="H653">
        <v>36.689999</v>
      </c>
      <c r="I653">
        <v>36.200001</v>
      </c>
      <c r="J653">
        <v>36.270000000000003</v>
      </c>
      <c r="K653">
        <v>35.243381999999997</v>
      </c>
      <c r="L653">
        <v>6562100</v>
      </c>
      <c r="M653" t="s">
        <v>30</v>
      </c>
      <c r="N653" t="s">
        <v>158</v>
      </c>
      <c r="O653" t="s">
        <v>160</v>
      </c>
      <c r="P653">
        <v>15</v>
      </c>
      <c r="Q653">
        <v>0.04</v>
      </c>
      <c r="R653">
        <v>56</v>
      </c>
      <c r="S653">
        <v>49340.734799999998</v>
      </c>
      <c r="T653" t="s">
        <v>30</v>
      </c>
      <c r="U653" t="s">
        <v>168</v>
      </c>
      <c r="V653" t="s">
        <v>216</v>
      </c>
      <c r="W653" t="s">
        <v>225</v>
      </c>
      <c r="X653" t="s">
        <v>259</v>
      </c>
      <c r="Y653" s="1">
        <v>25384</v>
      </c>
      <c r="Z653">
        <v>1164727</v>
      </c>
      <c r="AA653">
        <v>1921</v>
      </c>
    </row>
    <row r="654" spans="1:27" x14ac:dyDescent="0.25">
      <c r="A654" s="1">
        <v>43626</v>
      </c>
      <c r="B654" t="s">
        <v>30</v>
      </c>
      <c r="C654" t="s">
        <v>75</v>
      </c>
      <c r="D654">
        <v>1600</v>
      </c>
      <c r="E654">
        <v>14</v>
      </c>
      <c r="F654" t="s">
        <v>131</v>
      </c>
      <c r="G654">
        <v>35.139999000000003</v>
      </c>
      <c r="H654">
        <v>35.340000000000003</v>
      </c>
      <c r="I654">
        <v>34.840000000000003</v>
      </c>
      <c r="J654">
        <v>35.290000999999997</v>
      </c>
      <c r="K654">
        <v>35.290000999999997</v>
      </c>
      <c r="L654">
        <v>9607000</v>
      </c>
      <c r="M654" t="s">
        <v>30</v>
      </c>
      <c r="N654" t="s">
        <v>156</v>
      </c>
      <c r="O654" t="s">
        <v>160</v>
      </c>
      <c r="P654">
        <v>15</v>
      </c>
      <c r="Q654">
        <v>0.04</v>
      </c>
      <c r="R654">
        <v>64</v>
      </c>
      <c r="S654">
        <v>56464.001600000003</v>
      </c>
      <c r="T654" t="s">
        <v>30</v>
      </c>
      <c r="U654" t="s">
        <v>168</v>
      </c>
      <c r="V654" t="s">
        <v>216</v>
      </c>
      <c r="W654" t="s">
        <v>225</v>
      </c>
      <c r="X654" t="s">
        <v>259</v>
      </c>
      <c r="Y654" s="1">
        <v>25384</v>
      </c>
      <c r="Z654">
        <v>1164727</v>
      </c>
      <c r="AA654">
        <v>1921</v>
      </c>
    </row>
    <row r="655" spans="1:27" x14ac:dyDescent="0.25">
      <c r="A655" s="1">
        <v>43626</v>
      </c>
      <c r="B655" t="s">
        <v>30</v>
      </c>
      <c r="C655" t="s">
        <v>76</v>
      </c>
      <c r="D655">
        <v>1600</v>
      </c>
      <c r="E655">
        <v>16</v>
      </c>
      <c r="F655" t="s">
        <v>131</v>
      </c>
      <c r="G655">
        <v>35.139999000000003</v>
      </c>
      <c r="H655">
        <v>35.340000000000003</v>
      </c>
      <c r="I655">
        <v>34.840000000000003</v>
      </c>
      <c r="J655">
        <v>35.290000999999997</v>
      </c>
      <c r="K655">
        <v>35.290000999999997</v>
      </c>
      <c r="L655">
        <v>9607000</v>
      </c>
      <c r="M655" t="s">
        <v>30</v>
      </c>
      <c r="N655" t="s">
        <v>148</v>
      </c>
      <c r="O655" t="s">
        <v>160</v>
      </c>
      <c r="P655">
        <v>15</v>
      </c>
      <c r="Q655">
        <v>0.04</v>
      </c>
      <c r="R655">
        <v>64</v>
      </c>
      <c r="S655">
        <v>56464.001600000003</v>
      </c>
      <c r="T655" t="s">
        <v>30</v>
      </c>
      <c r="U655" t="s">
        <v>168</v>
      </c>
      <c r="V655" t="s">
        <v>216</v>
      </c>
      <c r="W655" t="s">
        <v>225</v>
      </c>
      <c r="X655" t="s">
        <v>259</v>
      </c>
      <c r="Y655" s="1">
        <v>25384</v>
      </c>
      <c r="Z655">
        <v>1164727</v>
      </c>
      <c r="AA655">
        <v>1921</v>
      </c>
    </row>
    <row r="656" spans="1:27" x14ac:dyDescent="0.25">
      <c r="A656" s="1">
        <v>43626</v>
      </c>
      <c r="B656" t="s">
        <v>30</v>
      </c>
      <c r="C656" t="s">
        <v>75</v>
      </c>
      <c r="D656">
        <v>900</v>
      </c>
      <c r="E656">
        <v>11</v>
      </c>
      <c r="F656" t="s">
        <v>131</v>
      </c>
      <c r="G656">
        <v>35.139999000000003</v>
      </c>
      <c r="H656">
        <v>35.340000000000003</v>
      </c>
      <c r="I656">
        <v>34.840000000000003</v>
      </c>
      <c r="J656">
        <v>35.290000999999997</v>
      </c>
      <c r="K656">
        <v>35.290000999999997</v>
      </c>
      <c r="L656">
        <v>9607000</v>
      </c>
      <c r="M656" t="s">
        <v>30</v>
      </c>
      <c r="N656" t="s">
        <v>141</v>
      </c>
      <c r="O656" t="s">
        <v>160</v>
      </c>
      <c r="P656">
        <v>15</v>
      </c>
      <c r="Q656">
        <v>0.04</v>
      </c>
      <c r="R656">
        <v>36</v>
      </c>
      <c r="S656">
        <v>31761.000899999999</v>
      </c>
      <c r="T656" t="s">
        <v>30</v>
      </c>
      <c r="U656" t="s">
        <v>168</v>
      </c>
      <c r="V656" t="s">
        <v>216</v>
      </c>
      <c r="W656" t="s">
        <v>225</v>
      </c>
      <c r="X656" t="s">
        <v>259</v>
      </c>
      <c r="Y656" s="1">
        <v>25384</v>
      </c>
      <c r="Z656">
        <v>1164727</v>
      </c>
      <c r="AA656">
        <v>1921</v>
      </c>
    </row>
    <row r="657" spans="1:27" x14ac:dyDescent="0.25">
      <c r="A657" s="1">
        <v>43622</v>
      </c>
      <c r="B657" t="s">
        <v>30</v>
      </c>
      <c r="C657" t="s">
        <v>76</v>
      </c>
      <c r="D657">
        <v>300</v>
      </c>
      <c r="E657">
        <v>5</v>
      </c>
      <c r="F657" t="s">
        <v>81</v>
      </c>
      <c r="G657">
        <v>34.610000999999997</v>
      </c>
      <c r="H657">
        <v>35.400002000000001</v>
      </c>
      <c r="I657">
        <v>34.509998000000003</v>
      </c>
      <c r="J657">
        <v>35.310001</v>
      </c>
      <c r="K657">
        <v>35.310001</v>
      </c>
      <c r="L657">
        <v>11645600</v>
      </c>
      <c r="M657" t="s">
        <v>30</v>
      </c>
      <c r="N657" t="s">
        <v>152</v>
      </c>
      <c r="O657" t="s">
        <v>160</v>
      </c>
      <c r="P657">
        <v>15</v>
      </c>
      <c r="Q657">
        <v>0.04</v>
      </c>
      <c r="R657">
        <v>12</v>
      </c>
      <c r="S657">
        <v>10593.0003</v>
      </c>
      <c r="T657" t="s">
        <v>30</v>
      </c>
      <c r="U657" t="s">
        <v>168</v>
      </c>
      <c r="V657" t="s">
        <v>216</v>
      </c>
      <c r="W657" t="s">
        <v>225</v>
      </c>
      <c r="X657" t="s">
        <v>259</v>
      </c>
      <c r="Y657" s="1">
        <v>25384</v>
      </c>
      <c r="Z657">
        <v>1164727</v>
      </c>
      <c r="AA657">
        <v>1921</v>
      </c>
    </row>
    <row r="658" spans="1:27" x14ac:dyDescent="0.25">
      <c r="A658" s="1">
        <v>43559</v>
      </c>
      <c r="B658" t="s">
        <v>30</v>
      </c>
      <c r="C658" t="s">
        <v>75</v>
      </c>
      <c r="D658">
        <v>600</v>
      </c>
      <c r="E658">
        <v>5</v>
      </c>
      <c r="F658" t="s">
        <v>109</v>
      </c>
      <c r="G658">
        <v>35.939999</v>
      </c>
      <c r="H658">
        <v>36.490001999999997</v>
      </c>
      <c r="I658">
        <v>35.630001</v>
      </c>
      <c r="J658">
        <v>36.479999999999997</v>
      </c>
      <c r="K658">
        <v>35.447432999999997</v>
      </c>
      <c r="L658">
        <v>10703000</v>
      </c>
      <c r="M658" t="s">
        <v>30</v>
      </c>
      <c r="N658" t="s">
        <v>152</v>
      </c>
      <c r="O658" t="s">
        <v>160</v>
      </c>
      <c r="P658">
        <v>15</v>
      </c>
      <c r="Q658">
        <v>0.04</v>
      </c>
      <c r="R658">
        <v>24</v>
      </c>
      <c r="S658">
        <v>21268.459800000001</v>
      </c>
      <c r="T658" t="s">
        <v>30</v>
      </c>
      <c r="U658" t="s">
        <v>168</v>
      </c>
      <c r="V658" t="s">
        <v>216</v>
      </c>
      <c r="W658" t="s">
        <v>225</v>
      </c>
      <c r="X658" t="s">
        <v>259</v>
      </c>
      <c r="Y658" s="1">
        <v>25384</v>
      </c>
      <c r="Z658">
        <v>1164727</v>
      </c>
      <c r="AA658">
        <v>1921</v>
      </c>
    </row>
    <row r="659" spans="1:27" x14ac:dyDescent="0.25">
      <c r="A659" s="1">
        <v>43559</v>
      </c>
      <c r="B659" t="s">
        <v>30</v>
      </c>
      <c r="C659" t="s">
        <v>76</v>
      </c>
      <c r="D659">
        <v>600</v>
      </c>
      <c r="E659">
        <v>16</v>
      </c>
      <c r="F659" t="s">
        <v>109</v>
      </c>
      <c r="G659">
        <v>35.939999</v>
      </c>
      <c r="H659">
        <v>36.490001999999997</v>
      </c>
      <c r="I659">
        <v>35.630001</v>
      </c>
      <c r="J659">
        <v>36.479999999999997</v>
      </c>
      <c r="K659">
        <v>35.447432999999997</v>
      </c>
      <c r="L659">
        <v>10703000</v>
      </c>
      <c r="M659" t="s">
        <v>30</v>
      </c>
      <c r="N659" t="s">
        <v>148</v>
      </c>
      <c r="O659" t="s">
        <v>160</v>
      </c>
      <c r="P659">
        <v>15</v>
      </c>
      <c r="Q659">
        <v>0.04</v>
      </c>
      <c r="R659">
        <v>24</v>
      </c>
      <c r="S659">
        <v>21268.459800000001</v>
      </c>
      <c r="T659" t="s">
        <v>30</v>
      </c>
      <c r="U659" t="s">
        <v>168</v>
      </c>
      <c r="V659" t="s">
        <v>216</v>
      </c>
      <c r="W659" t="s">
        <v>225</v>
      </c>
      <c r="X659" t="s">
        <v>259</v>
      </c>
      <c r="Y659" s="1">
        <v>25384</v>
      </c>
      <c r="Z659">
        <v>1164727</v>
      </c>
      <c r="AA659">
        <v>1921</v>
      </c>
    </row>
    <row r="660" spans="1:27" x14ac:dyDescent="0.25">
      <c r="A660" s="1">
        <v>43559</v>
      </c>
      <c r="B660" t="s">
        <v>30</v>
      </c>
      <c r="C660" t="s">
        <v>76</v>
      </c>
      <c r="D660">
        <v>800</v>
      </c>
      <c r="E660">
        <v>6</v>
      </c>
      <c r="F660" t="s">
        <v>109</v>
      </c>
      <c r="G660">
        <v>35.939999</v>
      </c>
      <c r="H660">
        <v>36.490001999999997</v>
      </c>
      <c r="I660">
        <v>35.630001</v>
      </c>
      <c r="J660">
        <v>36.479999999999997</v>
      </c>
      <c r="K660">
        <v>35.447432999999997</v>
      </c>
      <c r="L660">
        <v>10703000</v>
      </c>
      <c r="M660" t="s">
        <v>30</v>
      </c>
      <c r="N660" t="s">
        <v>145</v>
      </c>
      <c r="O660" t="s">
        <v>160</v>
      </c>
      <c r="P660">
        <v>15</v>
      </c>
      <c r="Q660">
        <v>0.04</v>
      </c>
      <c r="R660">
        <v>32</v>
      </c>
      <c r="S660">
        <v>28357.946400000001</v>
      </c>
      <c r="T660" t="s">
        <v>30</v>
      </c>
      <c r="U660" t="s">
        <v>168</v>
      </c>
      <c r="V660" t="s">
        <v>216</v>
      </c>
      <c r="W660" t="s">
        <v>225</v>
      </c>
      <c r="X660" t="s">
        <v>259</v>
      </c>
      <c r="Y660" s="1">
        <v>25384</v>
      </c>
      <c r="Z660">
        <v>1164727</v>
      </c>
      <c r="AA660">
        <v>1921</v>
      </c>
    </row>
    <row r="661" spans="1:27" x14ac:dyDescent="0.25">
      <c r="A661" s="1">
        <v>43628</v>
      </c>
      <c r="B661" t="s">
        <v>30</v>
      </c>
      <c r="C661" t="s">
        <v>75</v>
      </c>
      <c r="D661">
        <v>700</v>
      </c>
      <c r="E661">
        <v>10</v>
      </c>
      <c r="F661" t="s">
        <v>79</v>
      </c>
      <c r="G661">
        <v>35.090000000000003</v>
      </c>
      <c r="H661">
        <v>35.669998</v>
      </c>
      <c r="I661">
        <v>35.090000000000003</v>
      </c>
      <c r="J661">
        <v>35.470001000000003</v>
      </c>
      <c r="K661">
        <v>35.470001000000003</v>
      </c>
      <c r="L661">
        <v>9086200</v>
      </c>
      <c r="M661" t="s">
        <v>30</v>
      </c>
      <c r="N661" t="s">
        <v>142</v>
      </c>
      <c r="O661" t="s">
        <v>160</v>
      </c>
      <c r="P661">
        <v>15</v>
      </c>
      <c r="Q661">
        <v>0.04</v>
      </c>
      <c r="R661">
        <v>28</v>
      </c>
      <c r="S661">
        <v>24829.000700000001</v>
      </c>
      <c r="T661" t="s">
        <v>30</v>
      </c>
      <c r="U661" t="s">
        <v>168</v>
      </c>
      <c r="V661" t="s">
        <v>216</v>
      </c>
      <c r="W661" t="s">
        <v>225</v>
      </c>
      <c r="X661" t="s">
        <v>259</v>
      </c>
      <c r="Y661" s="1">
        <v>25384</v>
      </c>
      <c r="Z661">
        <v>1164727</v>
      </c>
      <c r="AA661">
        <v>1921</v>
      </c>
    </row>
    <row r="662" spans="1:27" x14ac:dyDescent="0.25">
      <c r="A662" s="1">
        <v>43564</v>
      </c>
      <c r="B662" t="s">
        <v>30</v>
      </c>
      <c r="C662" t="s">
        <v>75</v>
      </c>
      <c r="D662">
        <v>300</v>
      </c>
      <c r="E662">
        <v>7</v>
      </c>
      <c r="F662" t="s">
        <v>133</v>
      </c>
      <c r="G662">
        <v>36.700001</v>
      </c>
      <c r="H662">
        <v>36.779998999999997</v>
      </c>
      <c r="I662">
        <v>36.209999000000003</v>
      </c>
      <c r="J662">
        <v>36.599997999999999</v>
      </c>
      <c r="K662">
        <v>35.564036999999999</v>
      </c>
      <c r="L662">
        <v>5079800</v>
      </c>
      <c r="M662" t="s">
        <v>30</v>
      </c>
      <c r="N662" t="s">
        <v>147</v>
      </c>
      <c r="O662" t="s">
        <v>160</v>
      </c>
      <c r="P662">
        <v>15</v>
      </c>
      <c r="Q662">
        <v>0.04</v>
      </c>
      <c r="R662">
        <v>12</v>
      </c>
      <c r="S662">
        <v>10669.2111</v>
      </c>
      <c r="T662" t="s">
        <v>30</v>
      </c>
      <c r="U662" t="s">
        <v>168</v>
      </c>
      <c r="V662" t="s">
        <v>216</v>
      </c>
      <c r="W662" t="s">
        <v>225</v>
      </c>
      <c r="X662" t="s">
        <v>259</v>
      </c>
      <c r="Y662" s="1">
        <v>25384</v>
      </c>
      <c r="Z662">
        <v>1164727</v>
      </c>
      <c r="AA662">
        <v>1921</v>
      </c>
    </row>
    <row r="663" spans="1:27" x14ac:dyDescent="0.25">
      <c r="A663" s="1">
        <v>43564</v>
      </c>
      <c r="B663" t="s">
        <v>30</v>
      </c>
      <c r="C663" t="s">
        <v>76</v>
      </c>
      <c r="D663">
        <v>400</v>
      </c>
      <c r="E663">
        <v>6</v>
      </c>
      <c r="F663" t="s">
        <v>133</v>
      </c>
      <c r="G663">
        <v>36.700001</v>
      </c>
      <c r="H663">
        <v>36.779998999999997</v>
      </c>
      <c r="I663">
        <v>36.209999000000003</v>
      </c>
      <c r="J663">
        <v>36.599997999999999</v>
      </c>
      <c r="K663">
        <v>35.564036999999999</v>
      </c>
      <c r="L663">
        <v>5079800</v>
      </c>
      <c r="M663" t="s">
        <v>30</v>
      </c>
      <c r="N663" t="s">
        <v>145</v>
      </c>
      <c r="O663" t="s">
        <v>160</v>
      </c>
      <c r="P663">
        <v>15</v>
      </c>
      <c r="Q663">
        <v>0.04</v>
      </c>
      <c r="R663">
        <v>16</v>
      </c>
      <c r="S663">
        <v>14225.614799999999</v>
      </c>
      <c r="T663" t="s">
        <v>30</v>
      </c>
      <c r="U663" t="s">
        <v>168</v>
      </c>
      <c r="V663" t="s">
        <v>216</v>
      </c>
      <c r="W663" t="s">
        <v>225</v>
      </c>
      <c r="X663" t="s">
        <v>259</v>
      </c>
      <c r="Y663" s="1">
        <v>25384</v>
      </c>
      <c r="Z663">
        <v>1164727</v>
      </c>
      <c r="AA663">
        <v>1921</v>
      </c>
    </row>
    <row r="664" spans="1:27" x14ac:dyDescent="0.25">
      <c r="A664" s="1">
        <v>43564</v>
      </c>
      <c r="B664" t="s">
        <v>30</v>
      </c>
      <c r="C664" t="s">
        <v>75</v>
      </c>
      <c r="D664">
        <v>1300</v>
      </c>
      <c r="E664">
        <v>15</v>
      </c>
      <c r="F664" t="s">
        <v>133</v>
      </c>
      <c r="G664">
        <v>36.700001</v>
      </c>
      <c r="H664">
        <v>36.779998999999997</v>
      </c>
      <c r="I664">
        <v>36.209999000000003</v>
      </c>
      <c r="J664">
        <v>36.599997999999999</v>
      </c>
      <c r="K664">
        <v>35.564036999999999</v>
      </c>
      <c r="L664">
        <v>5079800</v>
      </c>
      <c r="M664" t="s">
        <v>30</v>
      </c>
      <c r="N664" t="s">
        <v>149</v>
      </c>
      <c r="O664" t="s">
        <v>160</v>
      </c>
      <c r="P664">
        <v>15</v>
      </c>
      <c r="Q664">
        <v>0.04</v>
      </c>
      <c r="R664">
        <v>52</v>
      </c>
      <c r="S664">
        <v>46233.248099999997</v>
      </c>
      <c r="T664" t="s">
        <v>30</v>
      </c>
      <c r="U664" t="s">
        <v>168</v>
      </c>
      <c r="V664" t="s">
        <v>216</v>
      </c>
      <c r="W664" t="s">
        <v>225</v>
      </c>
      <c r="X664" t="s">
        <v>259</v>
      </c>
      <c r="Y664" s="1">
        <v>25384</v>
      </c>
      <c r="Z664">
        <v>1164727</v>
      </c>
      <c r="AA664">
        <v>1921</v>
      </c>
    </row>
    <row r="665" spans="1:27" x14ac:dyDescent="0.25">
      <c r="A665" s="1">
        <v>43563</v>
      </c>
      <c r="B665" t="s">
        <v>30</v>
      </c>
      <c r="C665" t="s">
        <v>75</v>
      </c>
      <c r="D665">
        <v>400</v>
      </c>
      <c r="E665">
        <v>8</v>
      </c>
      <c r="F665" t="s">
        <v>114</v>
      </c>
      <c r="G665">
        <v>36.709999000000003</v>
      </c>
      <c r="H665">
        <v>36.830002</v>
      </c>
      <c r="I665">
        <v>36.349997999999999</v>
      </c>
      <c r="J665">
        <v>36.659999999999997</v>
      </c>
      <c r="K665">
        <v>35.622340999999999</v>
      </c>
      <c r="L665">
        <v>6306500</v>
      </c>
      <c r="M665" t="s">
        <v>30</v>
      </c>
      <c r="N665" t="s">
        <v>144</v>
      </c>
      <c r="O665" t="s">
        <v>160</v>
      </c>
      <c r="P665">
        <v>15</v>
      </c>
      <c r="Q665">
        <v>0.04</v>
      </c>
      <c r="R665">
        <v>16</v>
      </c>
      <c r="S665">
        <v>14248.936400000001</v>
      </c>
      <c r="T665" t="s">
        <v>30</v>
      </c>
      <c r="U665" t="s">
        <v>168</v>
      </c>
      <c r="V665" t="s">
        <v>216</v>
      </c>
      <c r="W665" t="s">
        <v>225</v>
      </c>
      <c r="X665" t="s">
        <v>259</v>
      </c>
      <c r="Y665" s="1">
        <v>25384</v>
      </c>
      <c r="Z665">
        <v>1164727</v>
      </c>
      <c r="AA665">
        <v>1921</v>
      </c>
    </row>
    <row r="666" spans="1:27" x14ac:dyDescent="0.25">
      <c r="A666" s="1">
        <v>43623</v>
      </c>
      <c r="B666" t="s">
        <v>30</v>
      </c>
      <c r="C666" t="s">
        <v>75</v>
      </c>
      <c r="D666">
        <v>1400</v>
      </c>
      <c r="E666">
        <v>16</v>
      </c>
      <c r="F666" t="s">
        <v>130</v>
      </c>
      <c r="G666">
        <v>35.490001999999997</v>
      </c>
      <c r="H666">
        <v>35.849997999999999</v>
      </c>
      <c r="I666">
        <v>35.259998000000003</v>
      </c>
      <c r="J666">
        <v>35.669998</v>
      </c>
      <c r="K666">
        <v>35.669998</v>
      </c>
      <c r="L666">
        <v>11352800</v>
      </c>
      <c r="M666" t="s">
        <v>30</v>
      </c>
      <c r="N666" t="s">
        <v>148</v>
      </c>
      <c r="O666" t="s">
        <v>160</v>
      </c>
      <c r="P666">
        <v>15</v>
      </c>
      <c r="Q666">
        <v>0.04</v>
      </c>
      <c r="R666">
        <v>56</v>
      </c>
      <c r="S666">
        <v>49937.997199999998</v>
      </c>
      <c r="T666" t="s">
        <v>30</v>
      </c>
      <c r="U666" t="s">
        <v>168</v>
      </c>
      <c r="V666" t="s">
        <v>216</v>
      </c>
      <c r="W666" t="s">
        <v>225</v>
      </c>
      <c r="X666" t="s">
        <v>259</v>
      </c>
      <c r="Y666" s="1">
        <v>25384</v>
      </c>
      <c r="Z666">
        <v>1164727</v>
      </c>
      <c r="AA666">
        <v>1921</v>
      </c>
    </row>
    <row r="667" spans="1:27" x14ac:dyDescent="0.25">
      <c r="A667" s="1">
        <v>43630</v>
      </c>
      <c r="B667" t="s">
        <v>30</v>
      </c>
      <c r="C667" t="s">
        <v>75</v>
      </c>
      <c r="D667">
        <v>1900</v>
      </c>
      <c r="E667">
        <v>13</v>
      </c>
      <c r="F667" t="s">
        <v>77</v>
      </c>
      <c r="G667">
        <v>35.759998000000003</v>
      </c>
      <c r="H667">
        <v>36.240001999999997</v>
      </c>
      <c r="I667">
        <v>35.689999</v>
      </c>
      <c r="J667">
        <v>35.93</v>
      </c>
      <c r="K667">
        <v>35.93</v>
      </c>
      <c r="L667">
        <v>9563500</v>
      </c>
      <c r="M667" t="s">
        <v>30</v>
      </c>
      <c r="N667" t="s">
        <v>153</v>
      </c>
      <c r="O667" t="s">
        <v>160</v>
      </c>
      <c r="P667">
        <v>15</v>
      </c>
      <c r="Q667">
        <v>0.04</v>
      </c>
      <c r="R667">
        <v>76</v>
      </c>
      <c r="S667">
        <v>68267</v>
      </c>
      <c r="T667" t="s">
        <v>30</v>
      </c>
      <c r="U667" t="s">
        <v>168</v>
      </c>
      <c r="V667" t="s">
        <v>216</v>
      </c>
      <c r="W667" t="s">
        <v>225</v>
      </c>
      <c r="X667" t="s">
        <v>259</v>
      </c>
      <c r="Y667" s="1">
        <v>25384</v>
      </c>
      <c r="Z667">
        <v>1164727</v>
      </c>
      <c r="AA667">
        <v>1921</v>
      </c>
    </row>
    <row r="668" spans="1:27" x14ac:dyDescent="0.25">
      <c r="A668" s="1">
        <v>43630</v>
      </c>
      <c r="B668" t="s">
        <v>30</v>
      </c>
      <c r="C668" t="s">
        <v>76</v>
      </c>
      <c r="D668">
        <v>700</v>
      </c>
      <c r="E668">
        <v>11</v>
      </c>
      <c r="F668" t="s">
        <v>77</v>
      </c>
      <c r="G668">
        <v>35.759998000000003</v>
      </c>
      <c r="H668">
        <v>36.240001999999997</v>
      </c>
      <c r="I668">
        <v>35.689999</v>
      </c>
      <c r="J668">
        <v>35.93</v>
      </c>
      <c r="K668">
        <v>35.93</v>
      </c>
      <c r="L668">
        <v>9563500</v>
      </c>
      <c r="M668" t="s">
        <v>30</v>
      </c>
      <c r="N668" t="s">
        <v>141</v>
      </c>
      <c r="O668" t="s">
        <v>160</v>
      </c>
      <c r="P668">
        <v>15</v>
      </c>
      <c r="Q668">
        <v>0.04</v>
      </c>
      <c r="R668">
        <v>28</v>
      </c>
      <c r="S668">
        <v>25151</v>
      </c>
      <c r="T668" t="s">
        <v>30</v>
      </c>
      <c r="U668" t="s">
        <v>168</v>
      </c>
      <c r="V668" t="s">
        <v>216</v>
      </c>
      <c r="W668" t="s">
        <v>225</v>
      </c>
      <c r="X668" t="s">
        <v>259</v>
      </c>
      <c r="Y668" s="1">
        <v>25384</v>
      </c>
      <c r="Z668">
        <v>1164727</v>
      </c>
      <c r="AA668">
        <v>1921</v>
      </c>
    </row>
    <row r="669" spans="1:27" x14ac:dyDescent="0.25">
      <c r="A669" s="1">
        <v>43630</v>
      </c>
      <c r="B669" t="s">
        <v>30</v>
      </c>
      <c r="C669" t="s">
        <v>76</v>
      </c>
      <c r="D669">
        <v>600</v>
      </c>
      <c r="E669">
        <v>6</v>
      </c>
      <c r="F669" t="s">
        <v>77</v>
      </c>
      <c r="G669">
        <v>35.759998000000003</v>
      </c>
      <c r="H669">
        <v>36.240001999999997</v>
      </c>
      <c r="I669">
        <v>35.689999</v>
      </c>
      <c r="J669">
        <v>35.93</v>
      </c>
      <c r="K669">
        <v>35.93</v>
      </c>
      <c r="L669">
        <v>9563500</v>
      </c>
      <c r="M669" t="s">
        <v>30</v>
      </c>
      <c r="N669" t="s">
        <v>145</v>
      </c>
      <c r="O669" t="s">
        <v>160</v>
      </c>
      <c r="P669">
        <v>15</v>
      </c>
      <c r="Q669">
        <v>0.04</v>
      </c>
      <c r="R669">
        <v>24</v>
      </c>
      <c r="S669">
        <v>21558</v>
      </c>
      <c r="T669" t="s">
        <v>30</v>
      </c>
      <c r="U669" t="s">
        <v>168</v>
      </c>
      <c r="V669" t="s">
        <v>216</v>
      </c>
      <c r="W669" t="s">
        <v>225</v>
      </c>
      <c r="X669" t="s">
        <v>259</v>
      </c>
      <c r="Y669" s="1">
        <v>25384</v>
      </c>
      <c r="Z669">
        <v>1164727</v>
      </c>
      <c r="AA669">
        <v>1921</v>
      </c>
    </row>
    <row r="670" spans="1:27" x14ac:dyDescent="0.25">
      <c r="A670" s="1">
        <v>43630</v>
      </c>
      <c r="B670" t="s">
        <v>30</v>
      </c>
      <c r="C670" t="s">
        <v>76</v>
      </c>
      <c r="D670">
        <v>2800</v>
      </c>
      <c r="E670">
        <v>20</v>
      </c>
      <c r="F670" t="s">
        <v>77</v>
      </c>
      <c r="G670">
        <v>35.759998000000003</v>
      </c>
      <c r="H670">
        <v>36.240001999999997</v>
      </c>
      <c r="I670">
        <v>35.689999</v>
      </c>
      <c r="J670">
        <v>35.93</v>
      </c>
      <c r="K670">
        <v>35.93</v>
      </c>
      <c r="L670">
        <v>9563500</v>
      </c>
      <c r="M670" t="s">
        <v>30</v>
      </c>
      <c r="N670" t="s">
        <v>155</v>
      </c>
      <c r="O670" t="s">
        <v>160</v>
      </c>
      <c r="P670">
        <v>15</v>
      </c>
      <c r="Q670">
        <v>0.04</v>
      </c>
      <c r="R670">
        <v>112</v>
      </c>
      <c r="S670">
        <v>100604</v>
      </c>
      <c r="T670" t="s">
        <v>30</v>
      </c>
      <c r="U670" t="s">
        <v>168</v>
      </c>
      <c r="V670" t="s">
        <v>216</v>
      </c>
      <c r="W670" t="s">
        <v>225</v>
      </c>
      <c r="X670" t="s">
        <v>259</v>
      </c>
      <c r="Y670" s="1">
        <v>25384</v>
      </c>
      <c r="Z670">
        <v>1164727</v>
      </c>
      <c r="AA670">
        <v>1921</v>
      </c>
    </row>
    <row r="671" spans="1:27" x14ac:dyDescent="0.25">
      <c r="A671" s="1">
        <v>43634</v>
      </c>
      <c r="B671" t="s">
        <v>30</v>
      </c>
      <c r="C671" t="s">
        <v>75</v>
      </c>
      <c r="D671">
        <v>400</v>
      </c>
      <c r="E671">
        <v>2</v>
      </c>
      <c r="F671" t="s">
        <v>132</v>
      </c>
      <c r="G671">
        <v>36.5</v>
      </c>
      <c r="H671">
        <v>36.630001</v>
      </c>
      <c r="I671">
        <v>35.810001</v>
      </c>
      <c r="J671">
        <v>36.009998000000003</v>
      </c>
      <c r="K671">
        <v>36.009998000000003</v>
      </c>
      <c r="L671">
        <v>9284700</v>
      </c>
      <c r="M671" t="s">
        <v>30</v>
      </c>
      <c r="N671" t="s">
        <v>150</v>
      </c>
      <c r="O671" t="s">
        <v>160</v>
      </c>
      <c r="P671">
        <v>15</v>
      </c>
      <c r="Q671">
        <v>0.04</v>
      </c>
      <c r="R671">
        <v>16</v>
      </c>
      <c r="S671">
        <v>14403.9992</v>
      </c>
      <c r="T671" t="s">
        <v>30</v>
      </c>
      <c r="U671" t="s">
        <v>168</v>
      </c>
      <c r="V671" t="s">
        <v>216</v>
      </c>
      <c r="W671" t="s">
        <v>225</v>
      </c>
      <c r="X671" t="s">
        <v>259</v>
      </c>
      <c r="Y671" s="1">
        <v>25384</v>
      </c>
      <c r="Z671">
        <v>1164727</v>
      </c>
      <c r="AA671">
        <v>1921</v>
      </c>
    </row>
    <row r="672" spans="1:27" x14ac:dyDescent="0.25">
      <c r="A672" s="1">
        <v>43634</v>
      </c>
      <c r="B672" t="s">
        <v>30</v>
      </c>
      <c r="C672" t="s">
        <v>76</v>
      </c>
      <c r="D672">
        <v>1400</v>
      </c>
      <c r="E672">
        <v>20</v>
      </c>
      <c r="F672" t="s">
        <v>132</v>
      </c>
      <c r="G672">
        <v>36.5</v>
      </c>
      <c r="H672">
        <v>36.630001</v>
      </c>
      <c r="I672">
        <v>35.810001</v>
      </c>
      <c r="J672">
        <v>36.009998000000003</v>
      </c>
      <c r="K672">
        <v>36.009998000000003</v>
      </c>
      <c r="L672">
        <v>9284700</v>
      </c>
      <c r="M672" t="s">
        <v>30</v>
      </c>
      <c r="N672" t="s">
        <v>155</v>
      </c>
      <c r="O672" t="s">
        <v>160</v>
      </c>
      <c r="P672">
        <v>15</v>
      </c>
      <c r="Q672">
        <v>0.04</v>
      </c>
      <c r="R672">
        <v>56</v>
      </c>
      <c r="S672">
        <v>50413.997200000013</v>
      </c>
      <c r="T672" t="s">
        <v>30</v>
      </c>
      <c r="U672" t="s">
        <v>168</v>
      </c>
      <c r="V672" t="s">
        <v>216</v>
      </c>
      <c r="W672" t="s">
        <v>225</v>
      </c>
      <c r="X672" t="s">
        <v>259</v>
      </c>
      <c r="Y672" s="1">
        <v>25384</v>
      </c>
      <c r="Z672">
        <v>1164727</v>
      </c>
      <c r="AA672">
        <v>1921</v>
      </c>
    </row>
    <row r="673" spans="1:27" x14ac:dyDescent="0.25">
      <c r="A673" s="1">
        <v>43635</v>
      </c>
      <c r="B673" t="s">
        <v>30</v>
      </c>
      <c r="C673" t="s">
        <v>75</v>
      </c>
      <c r="D673">
        <v>1300</v>
      </c>
      <c r="E673">
        <v>8</v>
      </c>
      <c r="F673" t="s">
        <v>80</v>
      </c>
      <c r="G673">
        <v>35.759998000000003</v>
      </c>
      <c r="H673">
        <v>36.5</v>
      </c>
      <c r="I673">
        <v>35.610000999999997</v>
      </c>
      <c r="J673">
        <v>36.360000999999997</v>
      </c>
      <c r="K673">
        <v>36.360000999999997</v>
      </c>
      <c r="L673">
        <v>11639800</v>
      </c>
      <c r="M673" t="s">
        <v>30</v>
      </c>
      <c r="N673" t="s">
        <v>144</v>
      </c>
      <c r="O673" t="s">
        <v>160</v>
      </c>
      <c r="P673">
        <v>15</v>
      </c>
      <c r="Q673">
        <v>0.04</v>
      </c>
      <c r="R673">
        <v>52</v>
      </c>
      <c r="S673">
        <v>47268.001300000004</v>
      </c>
      <c r="T673" t="s">
        <v>30</v>
      </c>
      <c r="U673" t="s">
        <v>168</v>
      </c>
      <c r="V673" t="s">
        <v>216</v>
      </c>
      <c r="W673" t="s">
        <v>225</v>
      </c>
      <c r="X673" t="s">
        <v>259</v>
      </c>
      <c r="Y673" s="1">
        <v>25384</v>
      </c>
      <c r="Z673">
        <v>1164727</v>
      </c>
      <c r="AA673">
        <v>1921</v>
      </c>
    </row>
    <row r="674" spans="1:27" x14ac:dyDescent="0.25">
      <c r="A674" s="1">
        <v>43635</v>
      </c>
      <c r="B674" t="s">
        <v>30</v>
      </c>
      <c r="C674" t="s">
        <v>75</v>
      </c>
      <c r="D674">
        <v>200</v>
      </c>
      <c r="E674">
        <v>9</v>
      </c>
      <c r="F674" t="s">
        <v>80</v>
      </c>
      <c r="G674">
        <v>35.759998000000003</v>
      </c>
      <c r="H674">
        <v>36.5</v>
      </c>
      <c r="I674">
        <v>35.610000999999997</v>
      </c>
      <c r="J674">
        <v>36.360000999999997</v>
      </c>
      <c r="K674">
        <v>36.360000999999997</v>
      </c>
      <c r="L674">
        <v>11639800</v>
      </c>
      <c r="M674" t="s">
        <v>30</v>
      </c>
      <c r="N674" t="s">
        <v>146</v>
      </c>
      <c r="O674" t="s">
        <v>160</v>
      </c>
      <c r="P674">
        <v>15</v>
      </c>
      <c r="Q674">
        <v>0.04</v>
      </c>
      <c r="R674">
        <v>8</v>
      </c>
      <c r="S674">
        <v>7272.0001999999986</v>
      </c>
      <c r="T674" t="s">
        <v>30</v>
      </c>
      <c r="U674" t="s">
        <v>168</v>
      </c>
      <c r="V674" t="s">
        <v>216</v>
      </c>
      <c r="W674" t="s">
        <v>225</v>
      </c>
      <c r="X674" t="s">
        <v>259</v>
      </c>
      <c r="Y674" s="1">
        <v>25384</v>
      </c>
      <c r="Z674">
        <v>1164727</v>
      </c>
      <c r="AA674">
        <v>1921</v>
      </c>
    </row>
    <row r="675" spans="1:27" x14ac:dyDescent="0.25">
      <c r="A675" s="1">
        <v>43635</v>
      </c>
      <c r="B675" t="s">
        <v>30</v>
      </c>
      <c r="C675" t="s">
        <v>75</v>
      </c>
      <c r="D675">
        <v>1700</v>
      </c>
      <c r="E675">
        <v>18</v>
      </c>
      <c r="F675" t="s">
        <v>80</v>
      </c>
      <c r="G675">
        <v>35.759998000000003</v>
      </c>
      <c r="H675">
        <v>36.5</v>
      </c>
      <c r="I675">
        <v>35.610000999999997</v>
      </c>
      <c r="J675">
        <v>36.360000999999997</v>
      </c>
      <c r="K675">
        <v>36.360000999999997</v>
      </c>
      <c r="L675">
        <v>11639800</v>
      </c>
      <c r="M675" t="s">
        <v>30</v>
      </c>
      <c r="N675" t="s">
        <v>158</v>
      </c>
      <c r="O675" t="s">
        <v>160</v>
      </c>
      <c r="P675">
        <v>15</v>
      </c>
      <c r="Q675">
        <v>0.04</v>
      </c>
      <c r="R675">
        <v>68</v>
      </c>
      <c r="S675">
        <v>61812.001699999993</v>
      </c>
      <c r="T675" t="s">
        <v>30</v>
      </c>
      <c r="U675" t="s">
        <v>168</v>
      </c>
      <c r="V675" t="s">
        <v>216</v>
      </c>
      <c r="W675" t="s">
        <v>225</v>
      </c>
      <c r="X675" t="s">
        <v>259</v>
      </c>
      <c r="Y675" s="1">
        <v>25384</v>
      </c>
      <c r="Z675">
        <v>1164727</v>
      </c>
      <c r="AA675">
        <v>1921</v>
      </c>
    </row>
    <row r="676" spans="1:27" x14ac:dyDescent="0.25">
      <c r="A676" s="1">
        <v>43635</v>
      </c>
      <c r="B676" t="s">
        <v>30</v>
      </c>
      <c r="C676" t="s">
        <v>76</v>
      </c>
      <c r="D676">
        <v>1400</v>
      </c>
      <c r="E676">
        <v>20</v>
      </c>
      <c r="F676" t="s">
        <v>80</v>
      </c>
      <c r="G676">
        <v>35.759998000000003</v>
      </c>
      <c r="H676">
        <v>36.5</v>
      </c>
      <c r="I676">
        <v>35.610000999999997</v>
      </c>
      <c r="J676">
        <v>36.360000999999997</v>
      </c>
      <c r="K676">
        <v>36.360000999999997</v>
      </c>
      <c r="L676">
        <v>11639800</v>
      </c>
      <c r="M676" t="s">
        <v>30</v>
      </c>
      <c r="N676" t="s">
        <v>155</v>
      </c>
      <c r="O676" t="s">
        <v>160</v>
      </c>
      <c r="P676">
        <v>15</v>
      </c>
      <c r="Q676">
        <v>0.04</v>
      </c>
      <c r="R676">
        <v>56</v>
      </c>
      <c r="S676">
        <v>50904.001399999986</v>
      </c>
      <c r="T676" t="s">
        <v>30</v>
      </c>
      <c r="U676" t="s">
        <v>168</v>
      </c>
      <c r="V676" t="s">
        <v>216</v>
      </c>
      <c r="W676" t="s">
        <v>225</v>
      </c>
      <c r="X676" t="s">
        <v>259</v>
      </c>
      <c r="Y676" s="1">
        <v>25384</v>
      </c>
      <c r="Z676">
        <v>1164727</v>
      </c>
      <c r="AA676">
        <v>1921</v>
      </c>
    </row>
    <row r="677" spans="1:27" x14ac:dyDescent="0.25">
      <c r="A677" s="1">
        <v>43635</v>
      </c>
      <c r="B677" t="s">
        <v>30</v>
      </c>
      <c r="C677" t="s">
        <v>75</v>
      </c>
      <c r="D677">
        <v>1100</v>
      </c>
      <c r="E677">
        <v>4</v>
      </c>
      <c r="F677" t="s">
        <v>80</v>
      </c>
      <c r="G677">
        <v>35.759998000000003</v>
      </c>
      <c r="H677">
        <v>36.5</v>
      </c>
      <c r="I677">
        <v>35.610000999999997</v>
      </c>
      <c r="J677">
        <v>36.360000999999997</v>
      </c>
      <c r="K677">
        <v>36.360000999999997</v>
      </c>
      <c r="L677">
        <v>11639800</v>
      </c>
      <c r="M677" t="s">
        <v>30</v>
      </c>
      <c r="N677" t="s">
        <v>154</v>
      </c>
      <c r="O677" t="s">
        <v>160</v>
      </c>
      <c r="P677">
        <v>15</v>
      </c>
      <c r="Q677">
        <v>0.04</v>
      </c>
      <c r="R677">
        <v>44</v>
      </c>
      <c r="S677">
        <v>39996.001099999987</v>
      </c>
      <c r="T677" t="s">
        <v>30</v>
      </c>
      <c r="U677" t="s">
        <v>168</v>
      </c>
      <c r="V677" t="s">
        <v>216</v>
      </c>
      <c r="W677" t="s">
        <v>225</v>
      </c>
      <c r="X677" t="s">
        <v>259</v>
      </c>
      <c r="Y677" s="1">
        <v>25384</v>
      </c>
      <c r="Z677">
        <v>1164727</v>
      </c>
      <c r="AA677">
        <v>1921</v>
      </c>
    </row>
    <row r="678" spans="1:27" x14ac:dyDescent="0.25">
      <c r="A678" s="1">
        <v>43637</v>
      </c>
      <c r="B678" t="s">
        <v>30</v>
      </c>
      <c r="C678" t="s">
        <v>76</v>
      </c>
      <c r="D678">
        <v>1300</v>
      </c>
      <c r="E678">
        <v>9</v>
      </c>
      <c r="F678" t="s">
        <v>90</v>
      </c>
      <c r="G678">
        <v>37.599997999999999</v>
      </c>
      <c r="H678">
        <v>37.880001</v>
      </c>
      <c r="I678">
        <v>37.270000000000003</v>
      </c>
      <c r="J678">
        <v>37.490001999999997</v>
      </c>
      <c r="K678">
        <v>37.490001999999997</v>
      </c>
      <c r="L678">
        <v>19060400</v>
      </c>
      <c r="M678" t="s">
        <v>30</v>
      </c>
      <c r="N678" t="s">
        <v>146</v>
      </c>
      <c r="O678" t="s">
        <v>160</v>
      </c>
      <c r="P678">
        <v>15</v>
      </c>
      <c r="Q678">
        <v>0.04</v>
      </c>
      <c r="R678">
        <v>52</v>
      </c>
      <c r="S678">
        <v>48737.002599999993</v>
      </c>
      <c r="T678" t="s">
        <v>30</v>
      </c>
      <c r="U678" t="s">
        <v>168</v>
      </c>
      <c r="V678" t="s">
        <v>216</v>
      </c>
      <c r="W678" t="s">
        <v>225</v>
      </c>
      <c r="X678" t="s">
        <v>259</v>
      </c>
      <c r="Y678" s="1">
        <v>25384</v>
      </c>
      <c r="Z678">
        <v>1164727</v>
      </c>
      <c r="AA678">
        <v>1921</v>
      </c>
    </row>
    <row r="679" spans="1:27" x14ac:dyDescent="0.25">
      <c r="A679" s="1">
        <v>43637</v>
      </c>
      <c r="B679" t="s">
        <v>30</v>
      </c>
      <c r="C679" t="s">
        <v>76</v>
      </c>
      <c r="D679">
        <v>400</v>
      </c>
      <c r="E679">
        <v>7</v>
      </c>
      <c r="F679" t="s">
        <v>90</v>
      </c>
      <c r="G679">
        <v>37.599997999999999</v>
      </c>
      <c r="H679">
        <v>37.880001</v>
      </c>
      <c r="I679">
        <v>37.270000000000003</v>
      </c>
      <c r="J679">
        <v>37.490001999999997</v>
      </c>
      <c r="K679">
        <v>37.490001999999997</v>
      </c>
      <c r="L679">
        <v>19060400</v>
      </c>
      <c r="M679" t="s">
        <v>30</v>
      </c>
      <c r="N679" t="s">
        <v>147</v>
      </c>
      <c r="O679" t="s">
        <v>160</v>
      </c>
      <c r="P679">
        <v>15</v>
      </c>
      <c r="Q679">
        <v>0.04</v>
      </c>
      <c r="R679">
        <v>16</v>
      </c>
      <c r="S679">
        <v>14996.0008</v>
      </c>
      <c r="T679" t="s">
        <v>30</v>
      </c>
      <c r="U679" t="s">
        <v>168</v>
      </c>
      <c r="V679" t="s">
        <v>216</v>
      </c>
      <c r="W679" t="s">
        <v>225</v>
      </c>
      <c r="X679" t="s">
        <v>259</v>
      </c>
      <c r="Y679" s="1">
        <v>25384</v>
      </c>
      <c r="Z679">
        <v>1164727</v>
      </c>
      <c r="AA679">
        <v>1921</v>
      </c>
    </row>
    <row r="680" spans="1:27" x14ac:dyDescent="0.25">
      <c r="A680" s="1">
        <v>43637</v>
      </c>
      <c r="B680" t="s">
        <v>30</v>
      </c>
      <c r="C680" t="s">
        <v>76</v>
      </c>
      <c r="D680">
        <v>100</v>
      </c>
      <c r="E680">
        <v>4</v>
      </c>
      <c r="F680" t="s">
        <v>90</v>
      </c>
      <c r="G680">
        <v>37.599997999999999</v>
      </c>
      <c r="H680">
        <v>37.880001</v>
      </c>
      <c r="I680">
        <v>37.270000000000003</v>
      </c>
      <c r="J680">
        <v>37.490001999999997</v>
      </c>
      <c r="K680">
        <v>37.490001999999997</v>
      </c>
      <c r="L680">
        <v>19060400</v>
      </c>
      <c r="M680" t="s">
        <v>30</v>
      </c>
      <c r="N680" t="s">
        <v>154</v>
      </c>
      <c r="O680" t="s">
        <v>160</v>
      </c>
      <c r="P680">
        <v>15</v>
      </c>
      <c r="Q680">
        <v>0.04</v>
      </c>
      <c r="R680">
        <v>4</v>
      </c>
      <c r="S680">
        <v>3749.000199999999</v>
      </c>
      <c r="T680" t="s">
        <v>30</v>
      </c>
      <c r="U680" t="s">
        <v>168</v>
      </c>
      <c r="V680" t="s">
        <v>216</v>
      </c>
      <c r="W680" t="s">
        <v>225</v>
      </c>
      <c r="X680" t="s">
        <v>259</v>
      </c>
      <c r="Y680" s="1">
        <v>25384</v>
      </c>
      <c r="Z680">
        <v>1164727</v>
      </c>
      <c r="AA680">
        <v>1921</v>
      </c>
    </row>
    <row r="681" spans="1:27" x14ac:dyDescent="0.25">
      <c r="A681" s="1">
        <v>43636</v>
      </c>
      <c r="B681" t="s">
        <v>30</v>
      </c>
      <c r="C681" t="s">
        <v>76</v>
      </c>
      <c r="D681">
        <v>1100</v>
      </c>
      <c r="E681">
        <v>20</v>
      </c>
      <c r="F681" t="s">
        <v>94</v>
      </c>
      <c r="G681">
        <v>37.599997999999999</v>
      </c>
      <c r="H681">
        <v>38.470001000000003</v>
      </c>
      <c r="I681">
        <v>37.369999</v>
      </c>
      <c r="J681">
        <v>37.580002</v>
      </c>
      <c r="K681">
        <v>37.580002</v>
      </c>
      <c r="L681">
        <v>19911400</v>
      </c>
      <c r="M681" t="s">
        <v>30</v>
      </c>
      <c r="N681" t="s">
        <v>155</v>
      </c>
      <c r="O681" t="s">
        <v>160</v>
      </c>
      <c r="P681">
        <v>15</v>
      </c>
      <c r="Q681">
        <v>0.04</v>
      </c>
      <c r="R681">
        <v>44</v>
      </c>
      <c r="S681">
        <v>41338.002200000003</v>
      </c>
      <c r="T681" t="s">
        <v>30</v>
      </c>
      <c r="U681" t="s">
        <v>168</v>
      </c>
      <c r="V681" t="s">
        <v>216</v>
      </c>
      <c r="W681" t="s">
        <v>225</v>
      </c>
      <c r="X681" t="s">
        <v>259</v>
      </c>
      <c r="Y681" s="1">
        <v>25384</v>
      </c>
      <c r="Z681">
        <v>1164727</v>
      </c>
      <c r="AA681">
        <v>1921</v>
      </c>
    </row>
    <row r="682" spans="1:27" x14ac:dyDescent="0.25">
      <c r="A682" s="1">
        <v>43636</v>
      </c>
      <c r="B682" t="s">
        <v>30</v>
      </c>
      <c r="C682" t="s">
        <v>75</v>
      </c>
      <c r="D682">
        <v>200</v>
      </c>
      <c r="E682">
        <v>7</v>
      </c>
      <c r="F682" t="s">
        <v>94</v>
      </c>
      <c r="G682">
        <v>37.599997999999999</v>
      </c>
      <c r="H682">
        <v>38.470001000000003</v>
      </c>
      <c r="I682">
        <v>37.369999</v>
      </c>
      <c r="J682">
        <v>37.580002</v>
      </c>
      <c r="K682">
        <v>37.580002</v>
      </c>
      <c r="L682">
        <v>19911400</v>
      </c>
      <c r="M682" t="s">
        <v>30</v>
      </c>
      <c r="N682" t="s">
        <v>147</v>
      </c>
      <c r="O682" t="s">
        <v>160</v>
      </c>
      <c r="P682">
        <v>15</v>
      </c>
      <c r="Q682">
        <v>0.04</v>
      </c>
      <c r="R682">
        <v>8</v>
      </c>
      <c r="S682">
        <v>7516.0003999999999</v>
      </c>
      <c r="T682" t="s">
        <v>30</v>
      </c>
      <c r="U682" t="s">
        <v>168</v>
      </c>
      <c r="V682" t="s">
        <v>216</v>
      </c>
      <c r="W682" t="s">
        <v>225</v>
      </c>
      <c r="X682" t="s">
        <v>259</v>
      </c>
      <c r="Y682" s="1">
        <v>25384</v>
      </c>
      <c r="Z682">
        <v>1164727</v>
      </c>
      <c r="AA682">
        <v>1921</v>
      </c>
    </row>
    <row r="683" spans="1:27" x14ac:dyDescent="0.25">
      <c r="A683" s="1">
        <v>43641</v>
      </c>
      <c r="B683" t="s">
        <v>30</v>
      </c>
      <c r="C683" t="s">
        <v>75</v>
      </c>
      <c r="D683">
        <v>200</v>
      </c>
      <c r="E683">
        <v>6</v>
      </c>
      <c r="F683" t="s">
        <v>84</v>
      </c>
      <c r="G683">
        <v>38.650002000000001</v>
      </c>
      <c r="H683">
        <v>38.740001999999997</v>
      </c>
      <c r="I683">
        <v>37.939999</v>
      </c>
      <c r="J683">
        <v>37.939999</v>
      </c>
      <c r="K683">
        <v>37.939999</v>
      </c>
      <c r="L683">
        <v>13505400</v>
      </c>
      <c r="M683" t="s">
        <v>30</v>
      </c>
      <c r="N683" t="s">
        <v>145</v>
      </c>
      <c r="O683" t="s">
        <v>160</v>
      </c>
      <c r="P683">
        <v>15</v>
      </c>
      <c r="Q683">
        <v>0.04</v>
      </c>
      <c r="R683">
        <v>8</v>
      </c>
      <c r="S683">
        <v>7587.9997999999996</v>
      </c>
      <c r="T683" t="s">
        <v>30</v>
      </c>
      <c r="U683" t="s">
        <v>168</v>
      </c>
      <c r="V683" t="s">
        <v>216</v>
      </c>
      <c r="W683" t="s">
        <v>225</v>
      </c>
      <c r="X683" t="s">
        <v>259</v>
      </c>
      <c r="Y683" s="1">
        <v>25384</v>
      </c>
      <c r="Z683">
        <v>1164727</v>
      </c>
      <c r="AA683">
        <v>1921</v>
      </c>
    </row>
    <row r="684" spans="1:27" x14ac:dyDescent="0.25">
      <c r="A684" s="1">
        <v>43641</v>
      </c>
      <c r="B684" t="s">
        <v>30</v>
      </c>
      <c r="C684" t="s">
        <v>76</v>
      </c>
      <c r="D684">
        <v>200</v>
      </c>
      <c r="E684">
        <v>5</v>
      </c>
      <c r="F684" t="s">
        <v>84</v>
      </c>
      <c r="G684">
        <v>38.650002000000001</v>
      </c>
      <c r="H684">
        <v>38.740001999999997</v>
      </c>
      <c r="I684">
        <v>37.939999</v>
      </c>
      <c r="J684">
        <v>37.939999</v>
      </c>
      <c r="K684">
        <v>37.939999</v>
      </c>
      <c r="L684">
        <v>13505400</v>
      </c>
      <c r="M684" t="s">
        <v>30</v>
      </c>
      <c r="N684" t="s">
        <v>152</v>
      </c>
      <c r="O684" t="s">
        <v>160</v>
      </c>
      <c r="P684">
        <v>15</v>
      </c>
      <c r="Q684">
        <v>0.04</v>
      </c>
      <c r="R684">
        <v>8</v>
      </c>
      <c r="S684">
        <v>7587.9997999999996</v>
      </c>
      <c r="T684" t="s">
        <v>30</v>
      </c>
      <c r="U684" t="s">
        <v>168</v>
      </c>
      <c r="V684" t="s">
        <v>216</v>
      </c>
      <c r="W684" t="s">
        <v>225</v>
      </c>
      <c r="X684" t="s">
        <v>259</v>
      </c>
      <c r="Y684" s="1">
        <v>25384</v>
      </c>
      <c r="Z684">
        <v>1164727</v>
      </c>
      <c r="AA684">
        <v>1921</v>
      </c>
    </row>
    <row r="685" spans="1:27" x14ac:dyDescent="0.25">
      <c r="A685" s="1">
        <v>43641</v>
      </c>
      <c r="B685" t="s">
        <v>30</v>
      </c>
      <c r="C685" t="s">
        <v>76</v>
      </c>
      <c r="D685">
        <v>100</v>
      </c>
      <c r="E685">
        <v>1</v>
      </c>
      <c r="F685" t="s">
        <v>84</v>
      </c>
      <c r="G685">
        <v>38.650002000000001</v>
      </c>
      <c r="H685">
        <v>38.740001999999997</v>
      </c>
      <c r="I685">
        <v>37.939999</v>
      </c>
      <c r="J685">
        <v>37.939999</v>
      </c>
      <c r="K685">
        <v>37.939999</v>
      </c>
      <c r="L685">
        <v>13505400</v>
      </c>
      <c r="M685" t="s">
        <v>30</v>
      </c>
      <c r="N685" t="s">
        <v>159</v>
      </c>
      <c r="O685" t="s">
        <v>160</v>
      </c>
      <c r="P685">
        <v>15</v>
      </c>
      <c r="Q685">
        <v>0.04</v>
      </c>
      <c r="R685">
        <v>4</v>
      </c>
      <c r="S685">
        <v>3793.9998999999998</v>
      </c>
      <c r="T685" t="s">
        <v>30</v>
      </c>
      <c r="U685" t="s">
        <v>168</v>
      </c>
      <c r="V685" t="s">
        <v>216</v>
      </c>
      <c r="W685" t="s">
        <v>225</v>
      </c>
      <c r="X685" t="s">
        <v>259</v>
      </c>
      <c r="Y685" s="1">
        <v>25384</v>
      </c>
      <c r="Z685">
        <v>1164727</v>
      </c>
      <c r="AA685">
        <v>1921</v>
      </c>
    </row>
    <row r="686" spans="1:27" x14ac:dyDescent="0.25">
      <c r="A686" s="1">
        <v>43641</v>
      </c>
      <c r="B686" t="s">
        <v>30</v>
      </c>
      <c r="C686" t="s">
        <v>76</v>
      </c>
      <c r="D686">
        <v>1100</v>
      </c>
      <c r="E686">
        <v>8</v>
      </c>
      <c r="F686" t="s">
        <v>84</v>
      </c>
      <c r="G686">
        <v>38.650002000000001</v>
      </c>
      <c r="H686">
        <v>38.740001999999997</v>
      </c>
      <c r="I686">
        <v>37.939999</v>
      </c>
      <c r="J686">
        <v>37.939999</v>
      </c>
      <c r="K686">
        <v>37.939999</v>
      </c>
      <c r="L686">
        <v>13505400</v>
      </c>
      <c r="M686" t="s">
        <v>30</v>
      </c>
      <c r="N686" t="s">
        <v>144</v>
      </c>
      <c r="O686" t="s">
        <v>160</v>
      </c>
      <c r="P686">
        <v>15</v>
      </c>
      <c r="Q686">
        <v>0.04</v>
      </c>
      <c r="R686">
        <v>44</v>
      </c>
      <c r="S686">
        <v>41733.998899999999</v>
      </c>
      <c r="T686" t="s">
        <v>30</v>
      </c>
      <c r="U686" t="s">
        <v>168</v>
      </c>
      <c r="V686" t="s">
        <v>216</v>
      </c>
      <c r="W686" t="s">
        <v>225</v>
      </c>
      <c r="X686" t="s">
        <v>259</v>
      </c>
      <c r="Y686" s="1">
        <v>25384</v>
      </c>
      <c r="Z686">
        <v>1164727</v>
      </c>
      <c r="AA686">
        <v>1921</v>
      </c>
    </row>
    <row r="687" spans="1:27" x14ac:dyDescent="0.25">
      <c r="A687" s="1">
        <v>43641</v>
      </c>
      <c r="B687" t="s">
        <v>30</v>
      </c>
      <c r="C687" t="s">
        <v>76</v>
      </c>
      <c r="D687">
        <v>200</v>
      </c>
      <c r="E687">
        <v>7</v>
      </c>
      <c r="F687" t="s">
        <v>84</v>
      </c>
      <c r="G687">
        <v>38.650002000000001</v>
      </c>
      <c r="H687">
        <v>38.740001999999997</v>
      </c>
      <c r="I687">
        <v>37.939999</v>
      </c>
      <c r="J687">
        <v>37.939999</v>
      </c>
      <c r="K687">
        <v>37.939999</v>
      </c>
      <c r="L687">
        <v>13505400</v>
      </c>
      <c r="M687" t="s">
        <v>30</v>
      </c>
      <c r="N687" t="s">
        <v>147</v>
      </c>
      <c r="O687" t="s">
        <v>160</v>
      </c>
      <c r="P687">
        <v>15</v>
      </c>
      <c r="Q687">
        <v>0.04</v>
      </c>
      <c r="R687">
        <v>8</v>
      </c>
      <c r="S687">
        <v>7587.9997999999996</v>
      </c>
      <c r="T687" t="s">
        <v>30</v>
      </c>
      <c r="U687" t="s">
        <v>168</v>
      </c>
      <c r="V687" t="s">
        <v>216</v>
      </c>
      <c r="W687" t="s">
        <v>225</v>
      </c>
      <c r="X687" t="s">
        <v>259</v>
      </c>
      <c r="Y687" s="1">
        <v>25384</v>
      </c>
      <c r="Z687">
        <v>1164727</v>
      </c>
      <c r="AA687">
        <v>1921</v>
      </c>
    </row>
    <row r="688" spans="1:27" x14ac:dyDescent="0.25">
      <c r="A688" s="1">
        <v>43643</v>
      </c>
      <c r="B688" t="s">
        <v>30</v>
      </c>
      <c r="C688" t="s">
        <v>76</v>
      </c>
      <c r="D688">
        <v>2500</v>
      </c>
      <c r="E688">
        <v>13</v>
      </c>
      <c r="F688" t="s">
        <v>97</v>
      </c>
      <c r="G688">
        <v>37.880001</v>
      </c>
      <c r="H688">
        <v>38.130001</v>
      </c>
      <c r="I688">
        <v>37.689999</v>
      </c>
      <c r="J688">
        <v>38.080002</v>
      </c>
      <c r="K688">
        <v>38.080002</v>
      </c>
      <c r="L688">
        <v>7232900</v>
      </c>
      <c r="M688" t="s">
        <v>30</v>
      </c>
      <c r="N688" t="s">
        <v>153</v>
      </c>
      <c r="O688" t="s">
        <v>160</v>
      </c>
      <c r="P688">
        <v>15</v>
      </c>
      <c r="Q688">
        <v>0.04</v>
      </c>
      <c r="R688">
        <v>100</v>
      </c>
      <c r="S688">
        <v>95200.005000000005</v>
      </c>
      <c r="T688" t="s">
        <v>30</v>
      </c>
      <c r="U688" t="s">
        <v>168</v>
      </c>
      <c r="V688" t="s">
        <v>216</v>
      </c>
      <c r="W688" t="s">
        <v>225</v>
      </c>
      <c r="X688" t="s">
        <v>259</v>
      </c>
      <c r="Y688" s="1">
        <v>25384</v>
      </c>
      <c r="Z688">
        <v>1164727</v>
      </c>
      <c r="AA688">
        <v>1921</v>
      </c>
    </row>
    <row r="689" spans="1:27" x14ac:dyDescent="0.25">
      <c r="A689" s="1">
        <v>43643</v>
      </c>
      <c r="B689" t="s">
        <v>30</v>
      </c>
      <c r="C689" t="s">
        <v>76</v>
      </c>
      <c r="D689">
        <v>1400</v>
      </c>
      <c r="E689">
        <v>14</v>
      </c>
      <c r="F689" t="s">
        <v>97</v>
      </c>
      <c r="G689">
        <v>37.880001</v>
      </c>
      <c r="H689">
        <v>38.130001</v>
      </c>
      <c r="I689">
        <v>37.689999</v>
      </c>
      <c r="J689">
        <v>38.080002</v>
      </c>
      <c r="K689">
        <v>38.080002</v>
      </c>
      <c r="L689">
        <v>7232900</v>
      </c>
      <c r="M689" t="s">
        <v>30</v>
      </c>
      <c r="N689" t="s">
        <v>156</v>
      </c>
      <c r="O689" t="s">
        <v>160</v>
      </c>
      <c r="P689">
        <v>15</v>
      </c>
      <c r="Q689">
        <v>0.04</v>
      </c>
      <c r="R689">
        <v>56</v>
      </c>
      <c r="S689">
        <v>53312.002800000002</v>
      </c>
      <c r="T689" t="s">
        <v>30</v>
      </c>
      <c r="U689" t="s">
        <v>168</v>
      </c>
      <c r="V689" t="s">
        <v>216</v>
      </c>
      <c r="W689" t="s">
        <v>225</v>
      </c>
      <c r="X689" t="s">
        <v>259</v>
      </c>
      <c r="Y689" s="1">
        <v>25384</v>
      </c>
      <c r="Z689">
        <v>1164727</v>
      </c>
      <c r="AA689">
        <v>1921</v>
      </c>
    </row>
    <row r="690" spans="1:27" x14ac:dyDescent="0.25">
      <c r="A690" s="1">
        <v>43642</v>
      </c>
      <c r="B690" t="s">
        <v>30</v>
      </c>
      <c r="C690" t="s">
        <v>75</v>
      </c>
      <c r="D690">
        <v>100</v>
      </c>
      <c r="E690">
        <v>2</v>
      </c>
      <c r="F690" t="s">
        <v>96</v>
      </c>
      <c r="G690">
        <v>37.450001</v>
      </c>
      <c r="H690">
        <v>38.32</v>
      </c>
      <c r="I690">
        <v>37.209999000000003</v>
      </c>
      <c r="J690">
        <v>38.270000000000003</v>
      </c>
      <c r="K690">
        <v>38.270000000000003</v>
      </c>
      <c r="L690">
        <v>9849000</v>
      </c>
      <c r="M690" t="s">
        <v>30</v>
      </c>
      <c r="N690" t="s">
        <v>150</v>
      </c>
      <c r="O690" t="s">
        <v>160</v>
      </c>
      <c r="P690">
        <v>15</v>
      </c>
      <c r="Q690">
        <v>0.04</v>
      </c>
      <c r="R690">
        <v>4</v>
      </c>
      <c r="S690">
        <v>3827</v>
      </c>
      <c r="T690" t="s">
        <v>30</v>
      </c>
      <c r="U690" t="s">
        <v>168</v>
      </c>
      <c r="V690" t="s">
        <v>216</v>
      </c>
      <c r="W690" t="s">
        <v>225</v>
      </c>
      <c r="X690" t="s">
        <v>259</v>
      </c>
      <c r="Y690" s="1">
        <v>25384</v>
      </c>
      <c r="Z690">
        <v>1164727</v>
      </c>
      <c r="AA690">
        <v>1921</v>
      </c>
    </row>
    <row r="691" spans="1:27" x14ac:dyDescent="0.25">
      <c r="A691" s="1">
        <v>43640</v>
      </c>
      <c r="B691" t="s">
        <v>30</v>
      </c>
      <c r="C691" t="s">
        <v>75</v>
      </c>
      <c r="D691">
        <v>2200</v>
      </c>
      <c r="E691">
        <v>18</v>
      </c>
      <c r="F691" t="s">
        <v>85</v>
      </c>
      <c r="G691">
        <v>37.740001999999997</v>
      </c>
      <c r="H691">
        <v>38.439999</v>
      </c>
      <c r="I691">
        <v>37.419998</v>
      </c>
      <c r="J691">
        <v>38.439999</v>
      </c>
      <c r="K691">
        <v>38.439999</v>
      </c>
      <c r="L691">
        <v>13605300</v>
      </c>
      <c r="M691" t="s">
        <v>30</v>
      </c>
      <c r="N691" t="s">
        <v>158</v>
      </c>
      <c r="O691" t="s">
        <v>160</v>
      </c>
      <c r="P691">
        <v>15</v>
      </c>
      <c r="Q691">
        <v>0.04</v>
      </c>
      <c r="R691">
        <v>88</v>
      </c>
      <c r="S691">
        <v>84567.997799999997</v>
      </c>
      <c r="T691" t="s">
        <v>30</v>
      </c>
      <c r="U691" t="s">
        <v>168</v>
      </c>
      <c r="V691" t="s">
        <v>216</v>
      </c>
      <c r="W691" t="s">
        <v>225</v>
      </c>
      <c r="X691" t="s">
        <v>259</v>
      </c>
      <c r="Y691" s="1">
        <v>25384</v>
      </c>
      <c r="Z691">
        <v>1164727</v>
      </c>
      <c r="AA691">
        <v>1921</v>
      </c>
    </row>
    <row r="692" spans="1:27" x14ac:dyDescent="0.25">
      <c r="A692" s="1">
        <v>43644</v>
      </c>
      <c r="B692" t="s">
        <v>30</v>
      </c>
      <c r="C692" t="s">
        <v>76</v>
      </c>
      <c r="D692">
        <v>1300</v>
      </c>
      <c r="E692">
        <v>11</v>
      </c>
      <c r="F692" t="s">
        <v>129</v>
      </c>
      <c r="G692">
        <v>38.040000999999997</v>
      </c>
      <c r="H692">
        <v>38.479999999999997</v>
      </c>
      <c r="I692">
        <v>37.869999</v>
      </c>
      <c r="J692">
        <v>38.470001000000003</v>
      </c>
      <c r="K692">
        <v>38.470001000000003</v>
      </c>
      <c r="L692">
        <v>9132600</v>
      </c>
      <c r="M692" t="s">
        <v>30</v>
      </c>
      <c r="N692" t="s">
        <v>141</v>
      </c>
      <c r="O692" t="s">
        <v>160</v>
      </c>
      <c r="P692">
        <v>15</v>
      </c>
      <c r="Q692">
        <v>0.04</v>
      </c>
      <c r="R692">
        <v>52</v>
      </c>
      <c r="S692">
        <v>50011.001300000004</v>
      </c>
      <c r="T692" t="s">
        <v>30</v>
      </c>
      <c r="U692" t="s">
        <v>168</v>
      </c>
      <c r="V692" t="s">
        <v>216</v>
      </c>
      <c r="W692" t="s">
        <v>225</v>
      </c>
      <c r="X692" t="s">
        <v>259</v>
      </c>
      <c r="Y692" s="1">
        <v>25384</v>
      </c>
      <c r="Z692">
        <v>1164727</v>
      </c>
      <c r="AA692">
        <v>1921</v>
      </c>
    </row>
    <row r="693" spans="1:27" x14ac:dyDescent="0.25">
      <c r="A693" s="1">
        <v>43644</v>
      </c>
      <c r="B693" t="s">
        <v>30</v>
      </c>
      <c r="C693" t="s">
        <v>76</v>
      </c>
      <c r="D693">
        <v>100</v>
      </c>
      <c r="E693">
        <v>6</v>
      </c>
      <c r="F693" t="s">
        <v>129</v>
      </c>
      <c r="G693">
        <v>38.040000999999997</v>
      </c>
      <c r="H693">
        <v>38.479999999999997</v>
      </c>
      <c r="I693">
        <v>37.869999</v>
      </c>
      <c r="J693">
        <v>38.470001000000003</v>
      </c>
      <c r="K693">
        <v>38.470001000000003</v>
      </c>
      <c r="L693">
        <v>9132600</v>
      </c>
      <c r="M693" t="s">
        <v>30</v>
      </c>
      <c r="N693" t="s">
        <v>145</v>
      </c>
      <c r="O693" t="s">
        <v>160</v>
      </c>
      <c r="P693">
        <v>15</v>
      </c>
      <c r="Q693">
        <v>0.04</v>
      </c>
      <c r="R693">
        <v>4</v>
      </c>
      <c r="S693">
        <v>3847.0001000000002</v>
      </c>
      <c r="T693" t="s">
        <v>30</v>
      </c>
      <c r="U693" t="s">
        <v>168</v>
      </c>
      <c r="V693" t="s">
        <v>216</v>
      </c>
      <c r="W693" t="s">
        <v>225</v>
      </c>
      <c r="X693" t="s">
        <v>259</v>
      </c>
      <c r="Y693" s="1">
        <v>25384</v>
      </c>
      <c r="Z693">
        <v>1164727</v>
      </c>
      <c r="AA693">
        <v>1921</v>
      </c>
    </row>
    <row r="694" spans="1:27" x14ac:dyDescent="0.25">
      <c r="A694" s="1">
        <v>43593</v>
      </c>
      <c r="B694" t="s">
        <v>31</v>
      </c>
      <c r="C694" t="s">
        <v>75</v>
      </c>
      <c r="D694">
        <v>800</v>
      </c>
      <c r="E694">
        <v>4</v>
      </c>
      <c r="F694" t="s">
        <v>108</v>
      </c>
      <c r="G694">
        <v>30.389999</v>
      </c>
      <c r="H694">
        <v>30.5</v>
      </c>
      <c r="I694">
        <v>30.17</v>
      </c>
      <c r="J694">
        <v>30.299999</v>
      </c>
      <c r="K694">
        <v>29.848818000000001</v>
      </c>
      <c r="L694">
        <v>25015200</v>
      </c>
      <c r="M694" t="s">
        <v>31</v>
      </c>
      <c r="N694" t="s">
        <v>154</v>
      </c>
      <c r="O694" t="s">
        <v>160</v>
      </c>
      <c r="P694">
        <v>15</v>
      </c>
      <c r="Q694">
        <v>0.04</v>
      </c>
      <c r="R694">
        <v>32</v>
      </c>
      <c r="S694">
        <v>23879.054400000001</v>
      </c>
      <c r="T694" t="s">
        <v>31</v>
      </c>
      <c r="U694" t="s">
        <v>169</v>
      </c>
      <c r="V694" t="s">
        <v>217</v>
      </c>
      <c r="W694" t="s">
        <v>226</v>
      </c>
      <c r="X694" t="s">
        <v>260</v>
      </c>
      <c r="Y694" s="1">
        <v>30650</v>
      </c>
      <c r="Z694">
        <v>732717</v>
      </c>
      <c r="AA694">
        <v>1983</v>
      </c>
    </row>
    <row r="695" spans="1:27" x14ac:dyDescent="0.25">
      <c r="A695" s="1">
        <v>43593</v>
      </c>
      <c r="B695" t="s">
        <v>31</v>
      </c>
      <c r="C695" t="s">
        <v>76</v>
      </c>
      <c r="D695">
        <v>200</v>
      </c>
      <c r="E695">
        <v>3</v>
      </c>
      <c r="F695" t="s">
        <v>108</v>
      </c>
      <c r="G695">
        <v>30.389999</v>
      </c>
      <c r="H695">
        <v>30.5</v>
      </c>
      <c r="I695">
        <v>30.17</v>
      </c>
      <c r="J695">
        <v>30.299999</v>
      </c>
      <c r="K695">
        <v>29.848818000000001</v>
      </c>
      <c r="L695">
        <v>25015200</v>
      </c>
      <c r="M695" t="s">
        <v>31</v>
      </c>
      <c r="N695" t="s">
        <v>143</v>
      </c>
      <c r="O695" t="s">
        <v>160</v>
      </c>
      <c r="P695">
        <v>15</v>
      </c>
      <c r="Q695">
        <v>0.04</v>
      </c>
      <c r="R695">
        <v>8</v>
      </c>
      <c r="S695">
        <v>5969.7636000000002</v>
      </c>
      <c r="T695" t="s">
        <v>31</v>
      </c>
      <c r="U695" t="s">
        <v>169</v>
      </c>
      <c r="V695" t="s">
        <v>217</v>
      </c>
      <c r="W695" t="s">
        <v>226</v>
      </c>
      <c r="X695" t="s">
        <v>260</v>
      </c>
      <c r="Y695" s="1">
        <v>30650</v>
      </c>
      <c r="Z695">
        <v>732717</v>
      </c>
      <c r="AA695">
        <v>1983</v>
      </c>
    </row>
    <row r="696" spans="1:27" x14ac:dyDescent="0.25">
      <c r="A696" s="1">
        <v>43594</v>
      </c>
      <c r="B696" t="s">
        <v>31</v>
      </c>
      <c r="C696" t="s">
        <v>76</v>
      </c>
      <c r="D696">
        <v>1400</v>
      </c>
      <c r="E696">
        <v>14</v>
      </c>
      <c r="F696" t="s">
        <v>107</v>
      </c>
      <c r="G696">
        <v>30.27</v>
      </c>
      <c r="H696">
        <v>30.450001</v>
      </c>
      <c r="I696">
        <v>30.129999000000002</v>
      </c>
      <c r="J696">
        <v>30.379999000000002</v>
      </c>
      <c r="K696">
        <v>29.927626</v>
      </c>
      <c r="L696">
        <v>27078400</v>
      </c>
      <c r="M696" t="s">
        <v>31</v>
      </c>
      <c r="N696" t="s">
        <v>156</v>
      </c>
      <c r="O696" t="s">
        <v>160</v>
      </c>
      <c r="P696">
        <v>15</v>
      </c>
      <c r="Q696">
        <v>0.04</v>
      </c>
      <c r="R696">
        <v>56</v>
      </c>
      <c r="S696">
        <v>41898.676399999997</v>
      </c>
      <c r="T696" t="s">
        <v>31</v>
      </c>
      <c r="U696" t="s">
        <v>169</v>
      </c>
      <c r="V696" t="s">
        <v>217</v>
      </c>
      <c r="W696" t="s">
        <v>226</v>
      </c>
      <c r="X696" t="s">
        <v>260</v>
      </c>
      <c r="Y696" s="1">
        <v>30650</v>
      </c>
      <c r="Z696">
        <v>732717</v>
      </c>
      <c r="AA696">
        <v>1983</v>
      </c>
    </row>
    <row r="697" spans="1:27" x14ac:dyDescent="0.25">
      <c r="A697" s="1">
        <v>43598</v>
      </c>
      <c r="B697" t="s">
        <v>31</v>
      </c>
      <c r="C697" t="s">
        <v>76</v>
      </c>
      <c r="D697">
        <v>200</v>
      </c>
      <c r="E697">
        <v>2</v>
      </c>
      <c r="F697" t="s">
        <v>100</v>
      </c>
      <c r="G697">
        <v>30.35</v>
      </c>
      <c r="H697">
        <v>30.65</v>
      </c>
      <c r="I697">
        <v>30.34</v>
      </c>
      <c r="J697">
        <v>30.469999000000001</v>
      </c>
      <c r="K697">
        <v>30.016286999999998</v>
      </c>
      <c r="L697">
        <v>27713300</v>
      </c>
      <c r="M697" t="s">
        <v>31</v>
      </c>
      <c r="N697" t="s">
        <v>150</v>
      </c>
      <c r="O697" t="s">
        <v>160</v>
      </c>
      <c r="P697">
        <v>15</v>
      </c>
      <c r="Q697">
        <v>0.04</v>
      </c>
      <c r="R697">
        <v>8</v>
      </c>
      <c r="S697">
        <v>6003.2574000000004</v>
      </c>
      <c r="T697" t="s">
        <v>31</v>
      </c>
      <c r="U697" t="s">
        <v>169</v>
      </c>
      <c r="V697" t="s">
        <v>217</v>
      </c>
      <c r="W697" t="s">
        <v>226</v>
      </c>
      <c r="X697" t="s">
        <v>260</v>
      </c>
      <c r="Y697" s="1">
        <v>30650</v>
      </c>
      <c r="Z697">
        <v>732717</v>
      </c>
      <c r="AA697">
        <v>1983</v>
      </c>
    </row>
    <row r="698" spans="1:27" x14ac:dyDescent="0.25">
      <c r="A698" s="1">
        <v>43598</v>
      </c>
      <c r="B698" t="s">
        <v>31</v>
      </c>
      <c r="C698" t="s">
        <v>75</v>
      </c>
      <c r="D698">
        <v>200</v>
      </c>
      <c r="E698">
        <v>4</v>
      </c>
      <c r="F698" t="s">
        <v>100</v>
      </c>
      <c r="G698">
        <v>30.35</v>
      </c>
      <c r="H698">
        <v>30.65</v>
      </c>
      <c r="I698">
        <v>30.34</v>
      </c>
      <c r="J698">
        <v>30.469999000000001</v>
      </c>
      <c r="K698">
        <v>30.016286999999998</v>
      </c>
      <c r="L698">
        <v>27713300</v>
      </c>
      <c r="M698" t="s">
        <v>31</v>
      </c>
      <c r="N698" t="s">
        <v>154</v>
      </c>
      <c r="O698" t="s">
        <v>160</v>
      </c>
      <c r="P698">
        <v>15</v>
      </c>
      <c r="Q698">
        <v>0.04</v>
      </c>
      <c r="R698">
        <v>8</v>
      </c>
      <c r="S698">
        <v>6003.2574000000004</v>
      </c>
      <c r="T698" t="s">
        <v>31</v>
      </c>
      <c r="U698" t="s">
        <v>169</v>
      </c>
      <c r="V698" t="s">
        <v>217</v>
      </c>
      <c r="W698" t="s">
        <v>226</v>
      </c>
      <c r="X698" t="s">
        <v>260</v>
      </c>
      <c r="Y698" s="1">
        <v>30650</v>
      </c>
      <c r="Z698">
        <v>732717</v>
      </c>
      <c r="AA698">
        <v>1983</v>
      </c>
    </row>
    <row r="699" spans="1:27" x14ac:dyDescent="0.25">
      <c r="A699" s="1">
        <v>43592</v>
      </c>
      <c r="B699" t="s">
        <v>31</v>
      </c>
      <c r="C699" t="s">
        <v>76</v>
      </c>
      <c r="D699">
        <v>1100</v>
      </c>
      <c r="E699">
        <v>6</v>
      </c>
      <c r="F699" t="s">
        <v>106</v>
      </c>
      <c r="G699">
        <v>30.52</v>
      </c>
      <c r="H699">
        <v>30.59</v>
      </c>
      <c r="I699">
        <v>30.280000999999999</v>
      </c>
      <c r="J699">
        <v>30.530000999999999</v>
      </c>
      <c r="K699">
        <v>30.075393999999999</v>
      </c>
      <c r="L699">
        <v>25771200</v>
      </c>
      <c r="M699" t="s">
        <v>31</v>
      </c>
      <c r="N699" t="s">
        <v>145</v>
      </c>
      <c r="O699" t="s">
        <v>160</v>
      </c>
      <c r="P699">
        <v>15</v>
      </c>
      <c r="Q699">
        <v>0.04</v>
      </c>
      <c r="R699">
        <v>44</v>
      </c>
      <c r="S699">
        <v>33082.933400000002</v>
      </c>
      <c r="T699" t="s">
        <v>31</v>
      </c>
      <c r="U699" t="s">
        <v>169</v>
      </c>
      <c r="V699" t="s">
        <v>217</v>
      </c>
      <c r="W699" t="s">
        <v>226</v>
      </c>
      <c r="X699" t="s">
        <v>260</v>
      </c>
      <c r="Y699" s="1">
        <v>30650</v>
      </c>
      <c r="Z699">
        <v>732717</v>
      </c>
      <c r="AA699">
        <v>1983</v>
      </c>
    </row>
    <row r="700" spans="1:27" x14ac:dyDescent="0.25">
      <c r="A700" s="1">
        <v>43592</v>
      </c>
      <c r="B700" t="s">
        <v>31</v>
      </c>
      <c r="C700" t="s">
        <v>75</v>
      </c>
      <c r="D700">
        <v>1700</v>
      </c>
      <c r="E700">
        <v>13</v>
      </c>
      <c r="F700" t="s">
        <v>106</v>
      </c>
      <c r="G700">
        <v>30.52</v>
      </c>
      <c r="H700">
        <v>30.59</v>
      </c>
      <c r="I700">
        <v>30.280000999999999</v>
      </c>
      <c r="J700">
        <v>30.530000999999999</v>
      </c>
      <c r="K700">
        <v>30.075393999999999</v>
      </c>
      <c r="L700">
        <v>25771200</v>
      </c>
      <c r="M700" t="s">
        <v>31</v>
      </c>
      <c r="N700" t="s">
        <v>153</v>
      </c>
      <c r="O700" t="s">
        <v>160</v>
      </c>
      <c r="P700">
        <v>15</v>
      </c>
      <c r="Q700">
        <v>0.04</v>
      </c>
      <c r="R700">
        <v>68</v>
      </c>
      <c r="S700">
        <v>51128.169800000003</v>
      </c>
      <c r="T700" t="s">
        <v>31</v>
      </c>
      <c r="U700" t="s">
        <v>169</v>
      </c>
      <c r="V700" t="s">
        <v>217</v>
      </c>
      <c r="W700" t="s">
        <v>226</v>
      </c>
      <c r="X700" t="s">
        <v>260</v>
      </c>
      <c r="Y700" s="1">
        <v>30650</v>
      </c>
      <c r="Z700">
        <v>732717</v>
      </c>
      <c r="AA700">
        <v>1983</v>
      </c>
    </row>
    <row r="701" spans="1:27" x14ac:dyDescent="0.25">
      <c r="A701" s="1">
        <v>43592</v>
      </c>
      <c r="B701" t="s">
        <v>31</v>
      </c>
      <c r="C701" t="s">
        <v>76</v>
      </c>
      <c r="D701">
        <v>1600</v>
      </c>
      <c r="E701">
        <v>19</v>
      </c>
      <c r="F701" t="s">
        <v>106</v>
      </c>
      <c r="G701">
        <v>30.52</v>
      </c>
      <c r="H701">
        <v>30.59</v>
      </c>
      <c r="I701">
        <v>30.280000999999999</v>
      </c>
      <c r="J701">
        <v>30.530000999999999</v>
      </c>
      <c r="K701">
        <v>30.075393999999999</v>
      </c>
      <c r="L701">
        <v>25771200</v>
      </c>
      <c r="M701" t="s">
        <v>31</v>
      </c>
      <c r="N701" t="s">
        <v>140</v>
      </c>
      <c r="O701" t="s">
        <v>160</v>
      </c>
      <c r="P701">
        <v>15</v>
      </c>
      <c r="Q701">
        <v>0.04</v>
      </c>
      <c r="R701">
        <v>64</v>
      </c>
      <c r="S701">
        <v>48120.630400000002</v>
      </c>
      <c r="T701" t="s">
        <v>31</v>
      </c>
      <c r="U701" t="s">
        <v>169</v>
      </c>
      <c r="V701" t="s">
        <v>217</v>
      </c>
      <c r="W701" t="s">
        <v>226</v>
      </c>
      <c r="X701" t="s">
        <v>260</v>
      </c>
      <c r="Y701" s="1">
        <v>30650</v>
      </c>
      <c r="Z701">
        <v>732717</v>
      </c>
      <c r="AA701">
        <v>1983</v>
      </c>
    </row>
    <row r="702" spans="1:27" x14ac:dyDescent="0.25">
      <c r="A702" s="1">
        <v>43592</v>
      </c>
      <c r="B702" t="s">
        <v>31</v>
      </c>
      <c r="C702" t="s">
        <v>76</v>
      </c>
      <c r="D702">
        <v>1100</v>
      </c>
      <c r="E702">
        <v>15</v>
      </c>
      <c r="F702" t="s">
        <v>106</v>
      </c>
      <c r="G702">
        <v>30.52</v>
      </c>
      <c r="H702">
        <v>30.59</v>
      </c>
      <c r="I702">
        <v>30.280000999999999</v>
      </c>
      <c r="J702">
        <v>30.530000999999999</v>
      </c>
      <c r="K702">
        <v>30.075393999999999</v>
      </c>
      <c r="L702">
        <v>25771200</v>
      </c>
      <c r="M702" t="s">
        <v>31</v>
      </c>
      <c r="N702" t="s">
        <v>149</v>
      </c>
      <c r="O702" t="s">
        <v>160</v>
      </c>
      <c r="P702">
        <v>15</v>
      </c>
      <c r="Q702">
        <v>0.04</v>
      </c>
      <c r="R702">
        <v>44</v>
      </c>
      <c r="S702">
        <v>33082.933400000002</v>
      </c>
      <c r="T702" t="s">
        <v>31</v>
      </c>
      <c r="U702" t="s">
        <v>169</v>
      </c>
      <c r="V702" t="s">
        <v>217</v>
      </c>
      <c r="W702" t="s">
        <v>226</v>
      </c>
      <c r="X702" t="s">
        <v>260</v>
      </c>
      <c r="Y702" s="1">
        <v>30650</v>
      </c>
      <c r="Z702">
        <v>732717</v>
      </c>
      <c r="AA702">
        <v>1983</v>
      </c>
    </row>
    <row r="703" spans="1:27" x14ac:dyDescent="0.25">
      <c r="A703" s="1">
        <v>43616</v>
      </c>
      <c r="B703" t="s">
        <v>31</v>
      </c>
      <c r="C703" t="s">
        <v>76</v>
      </c>
      <c r="D703">
        <v>2000</v>
      </c>
      <c r="E703">
        <v>19</v>
      </c>
      <c r="F703" t="s">
        <v>87</v>
      </c>
      <c r="G703">
        <v>31.059999000000001</v>
      </c>
      <c r="H703">
        <v>31.16</v>
      </c>
      <c r="I703">
        <v>30.379999000000002</v>
      </c>
      <c r="J703">
        <v>30.58</v>
      </c>
      <c r="K703">
        <v>30.124649000000002</v>
      </c>
      <c r="L703">
        <v>49412600</v>
      </c>
      <c r="M703" t="s">
        <v>31</v>
      </c>
      <c r="N703" t="s">
        <v>140</v>
      </c>
      <c r="O703" t="s">
        <v>160</v>
      </c>
      <c r="P703">
        <v>15</v>
      </c>
      <c r="Q703">
        <v>0.04</v>
      </c>
      <c r="R703">
        <v>80</v>
      </c>
      <c r="S703">
        <v>60249.298000000003</v>
      </c>
      <c r="T703" t="s">
        <v>31</v>
      </c>
      <c r="U703" t="s">
        <v>169</v>
      </c>
      <c r="V703" t="s">
        <v>217</v>
      </c>
      <c r="W703" t="s">
        <v>226</v>
      </c>
      <c r="X703" t="s">
        <v>260</v>
      </c>
      <c r="Y703" s="1">
        <v>30650</v>
      </c>
      <c r="Z703">
        <v>732717</v>
      </c>
      <c r="AA703">
        <v>1983</v>
      </c>
    </row>
    <row r="704" spans="1:27" x14ac:dyDescent="0.25">
      <c r="A704" s="1">
        <v>43616</v>
      </c>
      <c r="B704" t="s">
        <v>31</v>
      </c>
      <c r="C704" t="s">
        <v>75</v>
      </c>
      <c r="D704">
        <v>700</v>
      </c>
      <c r="E704">
        <v>17</v>
      </c>
      <c r="F704" t="s">
        <v>87</v>
      </c>
      <c r="G704">
        <v>31.059999000000001</v>
      </c>
      <c r="H704">
        <v>31.16</v>
      </c>
      <c r="I704">
        <v>30.379999000000002</v>
      </c>
      <c r="J704">
        <v>30.58</v>
      </c>
      <c r="K704">
        <v>30.124649000000002</v>
      </c>
      <c r="L704">
        <v>49412600</v>
      </c>
      <c r="M704" t="s">
        <v>31</v>
      </c>
      <c r="N704" t="s">
        <v>157</v>
      </c>
      <c r="O704" t="s">
        <v>160</v>
      </c>
      <c r="P704">
        <v>15</v>
      </c>
      <c r="Q704">
        <v>0.04</v>
      </c>
      <c r="R704">
        <v>28</v>
      </c>
      <c r="S704">
        <v>21087.254300000001</v>
      </c>
      <c r="T704" t="s">
        <v>31</v>
      </c>
      <c r="U704" t="s">
        <v>169</v>
      </c>
      <c r="V704" t="s">
        <v>217</v>
      </c>
      <c r="W704" t="s">
        <v>226</v>
      </c>
      <c r="X704" t="s">
        <v>260</v>
      </c>
      <c r="Y704" s="1">
        <v>30650</v>
      </c>
      <c r="Z704">
        <v>732717</v>
      </c>
      <c r="AA704">
        <v>1983</v>
      </c>
    </row>
    <row r="705" spans="1:27" x14ac:dyDescent="0.25">
      <c r="A705" s="1">
        <v>43616</v>
      </c>
      <c r="B705" t="s">
        <v>31</v>
      </c>
      <c r="C705" t="s">
        <v>75</v>
      </c>
      <c r="D705">
        <v>1500</v>
      </c>
      <c r="E705">
        <v>12</v>
      </c>
      <c r="F705" t="s">
        <v>87</v>
      </c>
      <c r="G705">
        <v>31.059999000000001</v>
      </c>
      <c r="H705">
        <v>31.16</v>
      </c>
      <c r="I705">
        <v>30.379999000000002</v>
      </c>
      <c r="J705">
        <v>30.58</v>
      </c>
      <c r="K705">
        <v>30.124649000000002</v>
      </c>
      <c r="L705">
        <v>49412600</v>
      </c>
      <c r="M705" t="s">
        <v>31</v>
      </c>
      <c r="N705" t="s">
        <v>151</v>
      </c>
      <c r="O705" t="s">
        <v>160</v>
      </c>
      <c r="P705">
        <v>15</v>
      </c>
      <c r="Q705">
        <v>0.04</v>
      </c>
      <c r="R705">
        <v>60</v>
      </c>
      <c r="S705">
        <v>45186.9735</v>
      </c>
      <c r="T705" t="s">
        <v>31</v>
      </c>
      <c r="U705" t="s">
        <v>169</v>
      </c>
      <c r="V705" t="s">
        <v>217</v>
      </c>
      <c r="W705" t="s">
        <v>226</v>
      </c>
      <c r="X705" t="s">
        <v>260</v>
      </c>
      <c r="Y705" s="1">
        <v>30650</v>
      </c>
      <c r="Z705">
        <v>732717</v>
      </c>
      <c r="AA705">
        <v>1983</v>
      </c>
    </row>
    <row r="706" spans="1:27" x14ac:dyDescent="0.25">
      <c r="A706" s="1">
        <v>43591</v>
      </c>
      <c r="B706" t="s">
        <v>31</v>
      </c>
      <c r="C706" t="s">
        <v>75</v>
      </c>
      <c r="D706">
        <v>300</v>
      </c>
      <c r="E706">
        <v>3</v>
      </c>
      <c r="F706" t="s">
        <v>134</v>
      </c>
      <c r="G706">
        <v>30.459999</v>
      </c>
      <c r="H706">
        <v>30.639999</v>
      </c>
      <c r="I706">
        <v>30.379999000000002</v>
      </c>
      <c r="J706">
        <v>30.59</v>
      </c>
      <c r="K706">
        <v>30.134501</v>
      </c>
      <c r="L706">
        <v>25182000</v>
      </c>
      <c r="M706" t="s">
        <v>31</v>
      </c>
      <c r="N706" t="s">
        <v>143</v>
      </c>
      <c r="O706" t="s">
        <v>160</v>
      </c>
      <c r="P706">
        <v>15</v>
      </c>
      <c r="Q706">
        <v>0.04</v>
      </c>
      <c r="R706">
        <v>12</v>
      </c>
      <c r="S706">
        <v>9040.3503000000001</v>
      </c>
      <c r="T706" t="s">
        <v>31</v>
      </c>
      <c r="U706" t="s">
        <v>169</v>
      </c>
      <c r="V706" t="s">
        <v>217</v>
      </c>
      <c r="W706" t="s">
        <v>226</v>
      </c>
      <c r="X706" t="s">
        <v>260</v>
      </c>
      <c r="Y706" s="1">
        <v>30650</v>
      </c>
      <c r="Z706">
        <v>732717</v>
      </c>
      <c r="AA706">
        <v>1983</v>
      </c>
    </row>
    <row r="707" spans="1:27" x14ac:dyDescent="0.25">
      <c r="A707" s="1">
        <v>43591</v>
      </c>
      <c r="B707" t="s">
        <v>31</v>
      </c>
      <c r="C707" t="s">
        <v>76</v>
      </c>
      <c r="D707">
        <v>200</v>
      </c>
      <c r="E707">
        <v>1</v>
      </c>
      <c r="F707" t="s">
        <v>134</v>
      </c>
      <c r="G707">
        <v>30.459999</v>
      </c>
      <c r="H707">
        <v>30.639999</v>
      </c>
      <c r="I707">
        <v>30.379999000000002</v>
      </c>
      <c r="J707">
        <v>30.59</v>
      </c>
      <c r="K707">
        <v>30.134501</v>
      </c>
      <c r="L707">
        <v>25182000</v>
      </c>
      <c r="M707" t="s">
        <v>31</v>
      </c>
      <c r="N707" t="s">
        <v>159</v>
      </c>
      <c r="O707" t="s">
        <v>160</v>
      </c>
      <c r="P707">
        <v>15</v>
      </c>
      <c r="Q707">
        <v>0.04</v>
      </c>
      <c r="R707">
        <v>8</v>
      </c>
      <c r="S707">
        <v>6026.9002</v>
      </c>
      <c r="T707" t="s">
        <v>31</v>
      </c>
      <c r="U707" t="s">
        <v>169</v>
      </c>
      <c r="V707" t="s">
        <v>217</v>
      </c>
      <c r="W707" t="s">
        <v>226</v>
      </c>
      <c r="X707" t="s">
        <v>260</v>
      </c>
      <c r="Y707" s="1">
        <v>30650</v>
      </c>
      <c r="Z707">
        <v>732717</v>
      </c>
      <c r="AA707">
        <v>1983</v>
      </c>
    </row>
    <row r="708" spans="1:27" x14ac:dyDescent="0.25">
      <c r="A708" s="1">
        <v>43591</v>
      </c>
      <c r="B708" t="s">
        <v>31</v>
      </c>
      <c r="C708" t="s">
        <v>75</v>
      </c>
      <c r="D708">
        <v>1100</v>
      </c>
      <c r="E708">
        <v>17</v>
      </c>
      <c r="F708" t="s">
        <v>134</v>
      </c>
      <c r="G708">
        <v>30.459999</v>
      </c>
      <c r="H708">
        <v>30.639999</v>
      </c>
      <c r="I708">
        <v>30.379999000000002</v>
      </c>
      <c r="J708">
        <v>30.59</v>
      </c>
      <c r="K708">
        <v>30.134501</v>
      </c>
      <c r="L708">
        <v>25182000</v>
      </c>
      <c r="M708" t="s">
        <v>31</v>
      </c>
      <c r="N708" t="s">
        <v>157</v>
      </c>
      <c r="O708" t="s">
        <v>160</v>
      </c>
      <c r="P708">
        <v>15</v>
      </c>
      <c r="Q708">
        <v>0.04</v>
      </c>
      <c r="R708">
        <v>44</v>
      </c>
      <c r="S708">
        <v>33147.951099999998</v>
      </c>
      <c r="T708" t="s">
        <v>31</v>
      </c>
      <c r="U708" t="s">
        <v>169</v>
      </c>
      <c r="V708" t="s">
        <v>217</v>
      </c>
      <c r="W708" t="s">
        <v>226</v>
      </c>
      <c r="X708" t="s">
        <v>260</v>
      </c>
      <c r="Y708" s="1">
        <v>30650</v>
      </c>
      <c r="Z708">
        <v>732717</v>
      </c>
      <c r="AA708">
        <v>1983</v>
      </c>
    </row>
    <row r="709" spans="1:27" x14ac:dyDescent="0.25">
      <c r="A709" s="1">
        <v>43591</v>
      </c>
      <c r="B709" t="s">
        <v>31</v>
      </c>
      <c r="C709" t="s">
        <v>75</v>
      </c>
      <c r="D709">
        <v>100</v>
      </c>
      <c r="E709">
        <v>4</v>
      </c>
      <c r="F709" t="s">
        <v>134</v>
      </c>
      <c r="G709">
        <v>30.459999</v>
      </c>
      <c r="H709">
        <v>30.639999</v>
      </c>
      <c r="I709">
        <v>30.379999000000002</v>
      </c>
      <c r="J709">
        <v>30.59</v>
      </c>
      <c r="K709">
        <v>30.134501</v>
      </c>
      <c r="L709">
        <v>25182000</v>
      </c>
      <c r="M709" t="s">
        <v>31</v>
      </c>
      <c r="N709" t="s">
        <v>154</v>
      </c>
      <c r="O709" t="s">
        <v>160</v>
      </c>
      <c r="P709">
        <v>15</v>
      </c>
      <c r="Q709">
        <v>0.04</v>
      </c>
      <c r="R709">
        <v>4</v>
      </c>
      <c r="S709">
        <v>3013.4501</v>
      </c>
      <c r="T709" t="s">
        <v>31</v>
      </c>
      <c r="U709" t="s">
        <v>169</v>
      </c>
      <c r="V709" t="s">
        <v>217</v>
      </c>
      <c r="W709" t="s">
        <v>226</v>
      </c>
      <c r="X709" t="s">
        <v>260</v>
      </c>
      <c r="Y709" s="1">
        <v>30650</v>
      </c>
      <c r="Z709">
        <v>732717</v>
      </c>
      <c r="AA709">
        <v>1983</v>
      </c>
    </row>
    <row r="710" spans="1:27" x14ac:dyDescent="0.25">
      <c r="A710" s="1">
        <v>43591</v>
      </c>
      <c r="B710" t="s">
        <v>31</v>
      </c>
      <c r="C710" t="s">
        <v>76</v>
      </c>
      <c r="D710">
        <v>700</v>
      </c>
      <c r="E710">
        <v>16</v>
      </c>
      <c r="F710" t="s">
        <v>134</v>
      </c>
      <c r="G710">
        <v>30.459999</v>
      </c>
      <c r="H710">
        <v>30.639999</v>
      </c>
      <c r="I710">
        <v>30.379999000000002</v>
      </c>
      <c r="J710">
        <v>30.59</v>
      </c>
      <c r="K710">
        <v>30.134501</v>
      </c>
      <c r="L710">
        <v>25182000</v>
      </c>
      <c r="M710" t="s">
        <v>31</v>
      </c>
      <c r="N710" t="s">
        <v>148</v>
      </c>
      <c r="O710" t="s">
        <v>160</v>
      </c>
      <c r="P710">
        <v>15</v>
      </c>
      <c r="Q710">
        <v>0.04</v>
      </c>
      <c r="R710">
        <v>28</v>
      </c>
      <c r="S710">
        <v>21094.150699999998</v>
      </c>
      <c r="T710" t="s">
        <v>31</v>
      </c>
      <c r="U710" t="s">
        <v>169</v>
      </c>
      <c r="V710" t="s">
        <v>217</v>
      </c>
      <c r="W710" t="s">
        <v>226</v>
      </c>
      <c r="X710" t="s">
        <v>260</v>
      </c>
      <c r="Y710" s="1">
        <v>30650</v>
      </c>
      <c r="Z710">
        <v>732717</v>
      </c>
      <c r="AA710">
        <v>1983</v>
      </c>
    </row>
    <row r="711" spans="1:27" x14ac:dyDescent="0.25">
      <c r="A711" s="1">
        <v>43587</v>
      </c>
      <c r="B711" t="s">
        <v>31</v>
      </c>
      <c r="C711" t="s">
        <v>75</v>
      </c>
      <c r="D711">
        <v>900</v>
      </c>
      <c r="E711">
        <v>6</v>
      </c>
      <c r="F711" t="s">
        <v>115</v>
      </c>
      <c r="G711">
        <v>30.959999</v>
      </c>
      <c r="H711">
        <v>31.01</v>
      </c>
      <c r="I711">
        <v>30.59</v>
      </c>
      <c r="J711">
        <v>30.620000999999998</v>
      </c>
      <c r="K711">
        <v>30.164055000000001</v>
      </c>
      <c r="L711">
        <v>29711500</v>
      </c>
      <c r="M711" t="s">
        <v>31</v>
      </c>
      <c r="N711" t="s">
        <v>145</v>
      </c>
      <c r="O711" t="s">
        <v>160</v>
      </c>
      <c r="P711">
        <v>15</v>
      </c>
      <c r="Q711">
        <v>0.04</v>
      </c>
      <c r="R711">
        <v>36</v>
      </c>
      <c r="S711">
        <v>27147.6495</v>
      </c>
      <c r="T711" t="s">
        <v>31</v>
      </c>
      <c r="U711" t="s">
        <v>169</v>
      </c>
      <c r="V711" t="s">
        <v>217</v>
      </c>
      <c r="W711" t="s">
        <v>226</v>
      </c>
      <c r="X711" t="s">
        <v>260</v>
      </c>
      <c r="Y711" s="1">
        <v>30650</v>
      </c>
      <c r="Z711">
        <v>732717</v>
      </c>
      <c r="AA711">
        <v>1983</v>
      </c>
    </row>
    <row r="712" spans="1:27" x14ac:dyDescent="0.25">
      <c r="A712" s="1">
        <v>43587</v>
      </c>
      <c r="B712" t="s">
        <v>31</v>
      </c>
      <c r="C712" t="s">
        <v>76</v>
      </c>
      <c r="D712">
        <v>1000</v>
      </c>
      <c r="E712">
        <v>17</v>
      </c>
      <c r="F712" t="s">
        <v>115</v>
      </c>
      <c r="G712">
        <v>30.959999</v>
      </c>
      <c r="H712">
        <v>31.01</v>
      </c>
      <c r="I712">
        <v>30.59</v>
      </c>
      <c r="J712">
        <v>30.620000999999998</v>
      </c>
      <c r="K712">
        <v>30.164055000000001</v>
      </c>
      <c r="L712">
        <v>29711500</v>
      </c>
      <c r="M712" t="s">
        <v>31</v>
      </c>
      <c r="N712" t="s">
        <v>157</v>
      </c>
      <c r="O712" t="s">
        <v>160</v>
      </c>
      <c r="P712">
        <v>15</v>
      </c>
      <c r="Q712">
        <v>0.04</v>
      </c>
      <c r="R712">
        <v>40</v>
      </c>
      <c r="S712">
        <v>30164.055</v>
      </c>
      <c r="T712" t="s">
        <v>31</v>
      </c>
      <c r="U712" t="s">
        <v>169</v>
      </c>
      <c r="V712" t="s">
        <v>217</v>
      </c>
      <c r="W712" t="s">
        <v>226</v>
      </c>
      <c r="X712" t="s">
        <v>260</v>
      </c>
      <c r="Y712" s="1">
        <v>30650</v>
      </c>
      <c r="Z712">
        <v>732717</v>
      </c>
      <c r="AA712">
        <v>1983</v>
      </c>
    </row>
    <row r="713" spans="1:27" x14ac:dyDescent="0.25">
      <c r="A713" s="1">
        <v>43587</v>
      </c>
      <c r="B713" t="s">
        <v>31</v>
      </c>
      <c r="C713" t="s">
        <v>76</v>
      </c>
      <c r="D713">
        <v>900</v>
      </c>
      <c r="E713">
        <v>5</v>
      </c>
      <c r="F713" t="s">
        <v>115</v>
      </c>
      <c r="G713">
        <v>30.959999</v>
      </c>
      <c r="H713">
        <v>31.01</v>
      </c>
      <c r="I713">
        <v>30.59</v>
      </c>
      <c r="J713">
        <v>30.620000999999998</v>
      </c>
      <c r="K713">
        <v>30.164055000000001</v>
      </c>
      <c r="L713">
        <v>29711500</v>
      </c>
      <c r="M713" t="s">
        <v>31</v>
      </c>
      <c r="N713" t="s">
        <v>152</v>
      </c>
      <c r="O713" t="s">
        <v>160</v>
      </c>
      <c r="P713">
        <v>15</v>
      </c>
      <c r="Q713">
        <v>0.04</v>
      </c>
      <c r="R713">
        <v>36</v>
      </c>
      <c r="S713">
        <v>27147.6495</v>
      </c>
      <c r="T713" t="s">
        <v>31</v>
      </c>
      <c r="U713" t="s">
        <v>169</v>
      </c>
      <c r="V713" t="s">
        <v>217</v>
      </c>
      <c r="W713" t="s">
        <v>226</v>
      </c>
      <c r="X713" t="s">
        <v>260</v>
      </c>
      <c r="Y713" s="1">
        <v>30650</v>
      </c>
      <c r="Z713">
        <v>732717</v>
      </c>
      <c r="AA713">
        <v>1983</v>
      </c>
    </row>
    <row r="714" spans="1:27" x14ac:dyDescent="0.25">
      <c r="A714" s="1">
        <v>43595</v>
      </c>
      <c r="B714" t="s">
        <v>31</v>
      </c>
      <c r="C714" t="s">
        <v>76</v>
      </c>
      <c r="D714">
        <v>400</v>
      </c>
      <c r="E714">
        <v>3</v>
      </c>
      <c r="F714" t="s">
        <v>103</v>
      </c>
      <c r="G714">
        <v>30.25</v>
      </c>
      <c r="H714">
        <v>30.719999000000001</v>
      </c>
      <c r="I714">
        <v>30.16</v>
      </c>
      <c r="J714">
        <v>30.620000999999998</v>
      </c>
      <c r="K714">
        <v>30.164055000000001</v>
      </c>
      <c r="L714">
        <v>22013300</v>
      </c>
      <c r="M714" t="s">
        <v>31</v>
      </c>
      <c r="N714" t="s">
        <v>143</v>
      </c>
      <c r="O714" t="s">
        <v>160</v>
      </c>
      <c r="P714">
        <v>15</v>
      </c>
      <c r="Q714">
        <v>0.04</v>
      </c>
      <c r="R714">
        <v>16</v>
      </c>
      <c r="S714">
        <v>12065.621999999999</v>
      </c>
      <c r="T714" t="s">
        <v>31</v>
      </c>
      <c r="U714" t="s">
        <v>169</v>
      </c>
      <c r="V714" t="s">
        <v>217</v>
      </c>
      <c r="W714" t="s">
        <v>226</v>
      </c>
      <c r="X714" t="s">
        <v>260</v>
      </c>
      <c r="Y714" s="1">
        <v>30650</v>
      </c>
      <c r="Z714">
        <v>732717</v>
      </c>
      <c r="AA714">
        <v>1983</v>
      </c>
    </row>
    <row r="715" spans="1:27" x14ac:dyDescent="0.25">
      <c r="A715" s="1">
        <v>43581</v>
      </c>
      <c r="B715" t="s">
        <v>31</v>
      </c>
      <c r="C715" t="s">
        <v>76</v>
      </c>
      <c r="D715">
        <v>200</v>
      </c>
      <c r="E715">
        <v>3</v>
      </c>
      <c r="F715" t="s">
        <v>139</v>
      </c>
      <c r="G715">
        <v>30.469999000000001</v>
      </c>
      <c r="H715">
        <v>30.959999</v>
      </c>
      <c r="I715">
        <v>30.280000999999999</v>
      </c>
      <c r="J715">
        <v>30.68</v>
      </c>
      <c r="K715">
        <v>30.22316</v>
      </c>
      <c r="L715">
        <v>35191800</v>
      </c>
      <c r="M715" t="s">
        <v>31</v>
      </c>
      <c r="N715" t="s">
        <v>143</v>
      </c>
      <c r="O715" t="s">
        <v>160</v>
      </c>
      <c r="P715">
        <v>15</v>
      </c>
      <c r="Q715">
        <v>0.04</v>
      </c>
      <c r="R715">
        <v>8</v>
      </c>
      <c r="S715">
        <v>6044.6319999999996</v>
      </c>
      <c r="T715" t="s">
        <v>31</v>
      </c>
      <c r="U715" t="s">
        <v>169</v>
      </c>
      <c r="V715" t="s">
        <v>217</v>
      </c>
      <c r="W715" t="s">
        <v>226</v>
      </c>
      <c r="X715" t="s">
        <v>260</v>
      </c>
      <c r="Y715" s="1">
        <v>30650</v>
      </c>
      <c r="Z715">
        <v>732717</v>
      </c>
      <c r="AA715">
        <v>1983</v>
      </c>
    </row>
    <row r="716" spans="1:27" x14ac:dyDescent="0.25">
      <c r="A716" s="1">
        <v>43581</v>
      </c>
      <c r="B716" t="s">
        <v>31</v>
      </c>
      <c r="C716" t="s">
        <v>76</v>
      </c>
      <c r="D716">
        <v>500</v>
      </c>
      <c r="E716">
        <v>5</v>
      </c>
      <c r="F716" t="s">
        <v>139</v>
      </c>
      <c r="G716">
        <v>30.469999000000001</v>
      </c>
      <c r="H716">
        <v>30.959999</v>
      </c>
      <c r="I716">
        <v>30.280000999999999</v>
      </c>
      <c r="J716">
        <v>30.68</v>
      </c>
      <c r="K716">
        <v>30.22316</v>
      </c>
      <c r="L716">
        <v>35191800</v>
      </c>
      <c r="M716" t="s">
        <v>31</v>
      </c>
      <c r="N716" t="s">
        <v>152</v>
      </c>
      <c r="O716" t="s">
        <v>160</v>
      </c>
      <c r="P716">
        <v>15</v>
      </c>
      <c r="Q716">
        <v>0.04</v>
      </c>
      <c r="R716">
        <v>20</v>
      </c>
      <c r="S716">
        <v>15111.58</v>
      </c>
      <c r="T716" t="s">
        <v>31</v>
      </c>
      <c r="U716" t="s">
        <v>169</v>
      </c>
      <c r="V716" t="s">
        <v>217</v>
      </c>
      <c r="W716" t="s">
        <v>226</v>
      </c>
      <c r="X716" t="s">
        <v>260</v>
      </c>
      <c r="Y716" s="1">
        <v>30650</v>
      </c>
      <c r="Z716">
        <v>732717</v>
      </c>
      <c r="AA716">
        <v>1983</v>
      </c>
    </row>
    <row r="717" spans="1:27" x14ac:dyDescent="0.25">
      <c r="A717" s="1">
        <v>43581</v>
      </c>
      <c r="B717" t="s">
        <v>31</v>
      </c>
      <c r="C717" t="s">
        <v>76</v>
      </c>
      <c r="D717">
        <v>500</v>
      </c>
      <c r="E717">
        <v>13</v>
      </c>
      <c r="F717" t="s">
        <v>139</v>
      </c>
      <c r="G717">
        <v>30.469999000000001</v>
      </c>
      <c r="H717">
        <v>30.959999</v>
      </c>
      <c r="I717">
        <v>30.280000999999999</v>
      </c>
      <c r="J717">
        <v>30.68</v>
      </c>
      <c r="K717">
        <v>30.22316</v>
      </c>
      <c r="L717">
        <v>35191800</v>
      </c>
      <c r="M717" t="s">
        <v>31</v>
      </c>
      <c r="N717" t="s">
        <v>153</v>
      </c>
      <c r="O717" t="s">
        <v>160</v>
      </c>
      <c r="P717">
        <v>15</v>
      </c>
      <c r="Q717">
        <v>0.04</v>
      </c>
      <c r="R717">
        <v>20</v>
      </c>
      <c r="S717">
        <v>15111.58</v>
      </c>
      <c r="T717" t="s">
        <v>31</v>
      </c>
      <c r="U717" t="s">
        <v>169</v>
      </c>
      <c r="V717" t="s">
        <v>217</v>
      </c>
      <c r="W717" t="s">
        <v>226</v>
      </c>
      <c r="X717" t="s">
        <v>260</v>
      </c>
      <c r="Y717" s="1">
        <v>30650</v>
      </c>
      <c r="Z717">
        <v>732717</v>
      </c>
      <c r="AA717">
        <v>1983</v>
      </c>
    </row>
    <row r="718" spans="1:27" x14ac:dyDescent="0.25">
      <c r="A718" s="1">
        <v>43588</v>
      </c>
      <c r="B718" t="s">
        <v>31</v>
      </c>
      <c r="C718" t="s">
        <v>75</v>
      </c>
      <c r="D718">
        <v>1300</v>
      </c>
      <c r="E718">
        <v>11</v>
      </c>
      <c r="F718" t="s">
        <v>111</v>
      </c>
      <c r="G718">
        <v>30.66</v>
      </c>
      <c r="H718">
        <v>30.790001</v>
      </c>
      <c r="I718">
        <v>30.57</v>
      </c>
      <c r="J718">
        <v>30.700001</v>
      </c>
      <c r="K718">
        <v>30.242863</v>
      </c>
      <c r="L718">
        <v>28225600</v>
      </c>
      <c r="M718" t="s">
        <v>31</v>
      </c>
      <c r="N718" t="s">
        <v>141</v>
      </c>
      <c r="O718" t="s">
        <v>160</v>
      </c>
      <c r="P718">
        <v>15</v>
      </c>
      <c r="Q718">
        <v>0.04</v>
      </c>
      <c r="R718">
        <v>52</v>
      </c>
      <c r="S718">
        <v>39315.721899999997</v>
      </c>
      <c r="T718" t="s">
        <v>31</v>
      </c>
      <c r="U718" t="s">
        <v>169</v>
      </c>
      <c r="V718" t="s">
        <v>217</v>
      </c>
      <c r="W718" t="s">
        <v>226</v>
      </c>
      <c r="X718" t="s">
        <v>260</v>
      </c>
      <c r="Y718" s="1">
        <v>30650</v>
      </c>
      <c r="Z718">
        <v>732717</v>
      </c>
      <c r="AA718">
        <v>1983</v>
      </c>
    </row>
    <row r="719" spans="1:27" x14ac:dyDescent="0.25">
      <c r="A719" s="1">
        <v>43588</v>
      </c>
      <c r="B719" t="s">
        <v>31</v>
      </c>
      <c r="C719" t="s">
        <v>75</v>
      </c>
      <c r="D719">
        <v>1500</v>
      </c>
      <c r="E719">
        <v>15</v>
      </c>
      <c r="F719" t="s">
        <v>111</v>
      </c>
      <c r="G719">
        <v>30.66</v>
      </c>
      <c r="H719">
        <v>30.790001</v>
      </c>
      <c r="I719">
        <v>30.57</v>
      </c>
      <c r="J719">
        <v>30.700001</v>
      </c>
      <c r="K719">
        <v>30.242863</v>
      </c>
      <c r="L719">
        <v>28225600</v>
      </c>
      <c r="M719" t="s">
        <v>31</v>
      </c>
      <c r="N719" t="s">
        <v>149</v>
      </c>
      <c r="O719" t="s">
        <v>160</v>
      </c>
      <c r="P719">
        <v>15</v>
      </c>
      <c r="Q719">
        <v>0.04</v>
      </c>
      <c r="R719">
        <v>60</v>
      </c>
      <c r="S719">
        <v>45364.294500000004</v>
      </c>
      <c r="T719" t="s">
        <v>31</v>
      </c>
      <c r="U719" t="s">
        <v>169</v>
      </c>
      <c r="V719" t="s">
        <v>217</v>
      </c>
      <c r="W719" t="s">
        <v>226</v>
      </c>
      <c r="X719" t="s">
        <v>260</v>
      </c>
      <c r="Y719" s="1">
        <v>30650</v>
      </c>
      <c r="Z719">
        <v>732717</v>
      </c>
      <c r="AA719">
        <v>1983</v>
      </c>
    </row>
    <row r="720" spans="1:27" x14ac:dyDescent="0.25">
      <c r="A720" s="1">
        <v>43579</v>
      </c>
      <c r="B720" t="s">
        <v>31</v>
      </c>
      <c r="C720" t="s">
        <v>75</v>
      </c>
      <c r="D720">
        <v>2400</v>
      </c>
      <c r="E720">
        <v>18</v>
      </c>
      <c r="F720" t="s">
        <v>137</v>
      </c>
      <c r="G720">
        <v>31.07</v>
      </c>
      <c r="H720">
        <v>31.59</v>
      </c>
      <c r="I720">
        <v>30.52</v>
      </c>
      <c r="J720">
        <v>30.790001</v>
      </c>
      <c r="K720">
        <v>30.331522</v>
      </c>
      <c r="L720">
        <v>72249300</v>
      </c>
      <c r="M720" t="s">
        <v>31</v>
      </c>
      <c r="N720" t="s">
        <v>158</v>
      </c>
      <c r="O720" t="s">
        <v>160</v>
      </c>
      <c r="P720">
        <v>15</v>
      </c>
      <c r="Q720">
        <v>0.04</v>
      </c>
      <c r="R720">
        <v>96</v>
      </c>
      <c r="S720">
        <v>72795.652799999996</v>
      </c>
      <c r="T720" t="s">
        <v>31</v>
      </c>
      <c r="U720" t="s">
        <v>169</v>
      </c>
      <c r="V720" t="s">
        <v>217</v>
      </c>
      <c r="W720" t="s">
        <v>226</v>
      </c>
      <c r="X720" t="s">
        <v>260</v>
      </c>
      <c r="Y720" s="1">
        <v>30650</v>
      </c>
      <c r="Z720">
        <v>732717</v>
      </c>
      <c r="AA720">
        <v>1983</v>
      </c>
    </row>
    <row r="721" spans="1:27" x14ac:dyDescent="0.25">
      <c r="A721" s="1">
        <v>43586</v>
      </c>
      <c r="B721" t="s">
        <v>31</v>
      </c>
      <c r="C721" t="s">
        <v>75</v>
      </c>
      <c r="D721">
        <v>100</v>
      </c>
      <c r="E721">
        <v>2</v>
      </c>
      <c r="F721" t="s">
        <v>119</v>
      </c>
      <c r="G721">
        <v>31.049999</v>
      </c>
      <c r="H721">
        <v>31.209999</v>
      </c>
      <c r="I721">
        <v>30.780000999999999</v>
      </c>
      <c r="J721">
        <v>30.790001</v>
      </c>
      <c r="K721">
        <v>30.331522</v>
      </c>
      <c r="L721">
        <v>27047000</v>
      </c>
      <c r="M721" t="s">
        <v>31</v>
      </c>
      <c r="N721" t="s">
        <v>150</v>
      </c>
      <c r="O721" t="s">
        <v>160</v>
      </c>
      <c r="P721">
        <v>15</v>
      </c>
      <c r="Q721">
        <v>0.04</v>
      </c>
      <c r="R721">
        <v>4</v>
      </c>
      <c r="S721">
        <v>3033.1522</v>
      </c>
      <c r="T721" t="s">
        <v>31</v>
      </c>
      <c r="U721" t="s">
        <v>169</v>
      </c>
      <c r="V721" t="s">
        <v>217</v>
      </c>
      <c r="W721" t="s">
        <v>226</v>
      </c>
      <c r="X721" t="s">
        <v>260</v>
      </c>
      <c r="Y721" s="1">
        <v>30650</v>
      </c>
      <c r="Z721">
        <v>732717</v>
      </c>
      <c r="AA721">
        <v>1983</v>
      </c>
    </row>
    <row r="722" spans="1:27" x14ac:dyDescent="0.25">
      <c r="A722" s="1">
        <v>43586</v>
      </c>
      <c r="B722" t="s">
        <v>31</v>
      </c>
      <c r="C722" t="s">
        <v>75</v>
      </c>
      <c r="D722">
        <v>2000</v>
      </c>
      <c r="E722">
        <v>20</v>
      </c>
      <c r="F722" t="s">
        <v>119</v>
      </c>
      <c r="G722">
        <v>31.049999</v>
      </c>
      <c r="H722">
        <v>31.209999</v>
      </c>
      <c r="I722">
        <v>30.780000999999999</v>
      </c>
      <c r="J722">
        <v>30.790001</v>
      </c>
      <c r="K722">
        <v>30.331522</v>
      </c>
      <c r="L722">
        <v>27047000</v>
      </c>
      <c r="M722" t="s">
        <v>31</v>
      </c>
      <c r="N722" t="s">
        <v>155</v>
      </c>
      <c r="O722" t="s">
        <v>160</v>
      </c>
      <c r="P722">
        <v>15</v>
      </c>
      <c r="Q722">
        <v>0.04</v>
      </c>
      <c r="R722">
        <v>80</v>
      </c>
      <c r="S722">
        <v>60663.044000000002</v>
      </c>
      <c r="T722" t="s">
        <v>31</v>
      </c>
      <c r="U722" t="s">
        <v>169</v>
      </c>
      <c r="V722" t="s">
        <v>217</v>
      </c>
      <c r="W722" t="s">
        <v>226</v>
      </c>
      <c r="X722" t="s">
        <v>260</v>
      </c>
      <c r="Y722" s="1">
        <v>30650</v>
      </c>
      <c r="Z722">
        <v>732717</v>
      </c>
      <c r="AA722">
        <v>1983</v>
      </c>
    </row>
    <row r="723" spans="1:27" x14ac:dyDescent="0.25">
      <c r="A723" s="1">
        <v>43586</v>
      </c>
      <c r="B723" t="s">
        <v>31</v>
      </c>
      <c r="C723" t="s">
        <v>75</v>
      </c>
      <c r="D723">
        <v>500</v>
      </c>
      <c r="E723">
        <v>3</v>
      </c>
      <c r="F723" t="s">
        <v>119</v>
      </c>
      <c r="G723">
        <v>31.049999</v>
      </c>
      <c r="H723">
        <v>31.209999</v>
      </c>
      <c r="I723">
        <v>30.780000999999999</v>
      </c>
      <c r="J723">
        <v>30.790001</v>
      </c>
      <c r="K723">
        <v>30.331522</v>
      </c>
      <c r="L723">
        <v>27047000</v>
      </c>
      <c r="M723" t="s">
        <v>31</v>
      </c>
      <c r="N723" t="s">
        <v>143</v>
      </c>
      <c r="O723" t="s">
        <v>160</v>
      </c>
      <c r="P723">
        <v>15</v>
      </c>
      <c r="Q723">
        <v>0.04</v>
      </c>
      <c r="R723">
        <v>20</v>
      </c>
      <c r="S723">
        <v>15165.761</v>
      </c>
      <c r="T723" t="s">
        <v>31</v>
      </c>
      <c r="U723" t="s">
        <v>169</v>
      </c>
      <c r="V723" t="s">
        <v>217</v>
      </c>
      <c r="W723" t="s">
        <v>226</v>
      </c>
      <c r="X723" t="s">
        <v>260</v>
      </c>
      <c r="Y723" s="1">
        <v>30650</v>
      </c>
      <c r="Z723">
        <v>732717</v>
      </c>
      <c r="AA723">
        <v>1983</v>
      </c>
    </row>
    <row r="724" spans="1:27" x14ac:dyDescent="0.25">
      <c r="A724" s="1">
        <v>43579</v>
      </c>
      <c r="B724" t="s">
        <v>31</v>
      </c>
      <c r="C724" t="s">
        <v>76</v>
      </c>
      <c r="D724">
        <v>1100</v>
      </c>
      <c r="E724">
        <v>19</v>
      </c>
      <c r="F724" t="s">
        <v>137</v>
      </c>
      <c r="G724">
        <v>31.07</v>
      </c>
      <c r="H724">
        <v>31.59</v>
      </c>
      <c r="I724">
        <v>30.52</v>
      </c>
      <c r="J724">
        <v>30.790001</v>
      </c>
      <c r="K724">
        <v>30.331522</v>
      </c>
      <c r="L724">
        <v>72249300</v>
      </c>
      <c r="M724" t="s">
        <v>31</v>
      </c>
      <c r="N724" t="s">
        <v>140</v>
      </c>
      <c r="O724" t="s">
        <v>160</v>
      </c>
      <c r="P724">
        <v>15</v>
      </c>
      <c r="Q724">
        <v>0.04</v>
      </c>
      <c r="R724">
        <v>44</v>
      </c>
      <c r="S724">
        <v>33364.674200000001</v>
      </c>
      <c r="T724" t="s">
        <v>31</v>
      </c>
      <c r="U724" t="s">
        <v>169</v>
      </c>
      <c r="V724" t="s">
        <v>217</v>
      </c>
      <c r="W724" t="s">
        <v>226</v>
      </c>
      <c r="X724" t="s">
        <v>260</v>
      </c>
      <c r="Y724" s="1">
        <v>30650</v>
      </c>
      <c r="Z724">
        <v>732717</v>
      </c>
      <c r="AA724">
        <v>1983</v>
      </c>
    </row>
    <row r="725" spans="1:27" x14ac:dyDescent="0.25">
      <c r="A725" s="1">
        <v>43579</v>
      </c>
      <c r="B725" t="s">
        <v>31</v>
      </c>
      <c r="C725" t="s">
        <v>75</v>
      </c>
      <c r="D725">
        <v>1100</v>
      </c>
      <c r="E725">
        <v>9</v>
      </c>
      <c r="F725" t="s">
        <v>137</v>
      </c>
      <c r="G725">
        <v>31.07</v>
      </c>
      <c r="H725">
        <v>31.59</v>
      </c>
      <c r="I725">
        <v>30.52</v>
      </c>
      <c r="J725">
        <v>30.790001</v>
      </c>
      <c r="K725">
        <v>30.331522</v>
      </c>
      <c r="L725">
        <v>72249300</v>
      </c>
      <c r="M725" t="s">
        <v>31</v>
      </c>
      <c r="N725" t="s">
        <v>146</v>
      </c>
      <c r="O725" t="s">
        <v>160</v>
      </c>
      <c r="P725">
        <v>15</v>
      </c>
      <c r="Q725">
        <v>0.04</v>
      </c>
      <c r="R725">
        <v>44</v>
      </c>
      <c r="S725">
        <v>33364.674200000001</v>
      </c>
      <c r="T725" t="s">
        <v>31</v>
      </c>
      <c r="U725" t="s">
        <v>169</v>
      </c>
      <c r="V725" t="s">
        <v>217</v>
      </c>
      <c r="W725" t="s">
        <v>226</v>
      </c>
      <c r="X725" t="s">
        <v>260</v>
      </c>
      <c r="Y725" s="1">
        <v>30650</v>
      </c>
      <c r="Z725">
        <v>732717</v>
      </c>
      <c r="AA725">
        <v>1983</v>
      </c>
    </row>
    <row r="726" spans="1:27" x14ac:dyDescent="0.25">
      <c r="A726" s="1">
        <v>43584</v>
      </c>
      <c r="B726" t="s">
        <v>31</v>
      </c>
      <c r="C726" t="s">
        <v>75</v>
      </c>
      <c r="D726">
        <v>1400</v>
      </c>
      <c r="E726">
        <v>9</v>
      </c>
      <c r="F726" t="s">
        <v>127</v>
      </c>
      <c r="G726">
        <v>30.91</v>
      </c>
      <c r="H726">
        <v>31.309999000000001</v>
      </c>
      <c r="I726">
        <v>30.82</v>
      </c>
      <c r="J726">
        <v>30.879999000000002</v>
      </c>
      <c r="K726">
        <v>30.420180999999999</v>
      </c>
      <c r="L726">
        <v>31762700</v>
      </c>
      <c r="M726" t="s">
        <v>31</v>
      </c>
      <c r="N726" t="s">
        <v>146</v>
      </c>
      <c r="O726" t="s">
        <v>160</v>
      </c>
      <c r="P726">
        <v>15</v>
      </c>
      <c r="Q726">
        <v>0.04</v>
      </c>
      <c r="R726">
        <v>56</v>
      </c>
      <c r="S726">
        <v>42588.253400000001</v>
      </c>
      <c r="T726" t="s">
        <v>31</v>
      </c>
      <c r="U726" t="s">
        <v>169</v>
      </c>
      <c r="V726" t="s">
        <v>217</v>
      </c>
      <c r="W726" t="s">
        <v>226</v>
      </c>
      <c r="X726" t="s">
        <v>260</v>
      </c>
      <c r="Y726" s="1">
        <v>30650</v>
      </c>
      <c r="Z726">
        <v>732717</v>
      </c>
      <c r="AA726">
        <v>1983</v>
      </c>
    </row>
    <row r="727" spans="1:27" x14ac:dyDescent="0.25">
      <c r="A727" s="1">
        <v>43584</v>
      </c>
      <c r="B727" t="s">
        <v>31</v>
      </c>
      <c r="C727" t="s">
        <v>76</v>
      </c>
      <c r="D727">
        <v>800</v>
      </c>
      <c r="E727">
        <v>8</v>
      </c>
      <c r="F727" t="s">
        <v>127</v>
      </c>
      <c r="G727">
        <v>30.91</v>
      </c>
      <c r="H727">
        <v>31.309999000000001</v>
      </c>
      <c r="I727">
        <v>30.82</v>
      </c>
      <c r="J727">
        <v>30.879999000000002</v>
      </c>
      <c r="K727">
        <v>30.420180999999999</v>
      </c>
      <c r="L727">
        <v>31762700</v>
      </c>
      <c r="M727" t="s">
        <v>31</v>
      </c>
      <c r="N727" t="s">
        <v>144</v>
      </c>
      <c r="O727" t="s">
        <v>160</v>
      </c>
      <c r="P727">
        <v>15</v>
      </c>
      <c r="Q727">
        <v>0.04</v>
      </c>
      <c r="R727">
        <v>32</v>
      </c>
      <c r="S727">
        <v>24336.144799999998</v>
      </c>
      <c r="T727" t="s">
        <v>31</v>
      </c>
      <c r="U727" t="s">
        <v>169</v>
      </c>
      <c r="V727" t="s">
        <v>217</v>
      </c>
      <c r="W727" t="s">
        <v>226</v>
      </c>
      <c r="X727" t="s">
        <v>260</v>
      </c>
      <c r="Y727" s="1">
        <v>30650</v>
      </c>
      <c r="Z727">
        <v>732717</v>
      </c>
      <c r="AA727">
        <v>1983</v>
      </c>
    </row>
    <row r="728" spans="1:27" x14ac:dyDescent="0.25">
      <c r="A728" s="1">
        <v>43584</v>
      </c>
      <c r="B728" t="s">
        <v>31</v>
      </c>
      <c r="C728" t="s">
        <v>76</v>
      </c>
      <c r="D728">
        <v>900</v>
      </c>
      <c r="E728">
        <v>12</v>
      </c>
      <c r="F728" t="s">
        <v>127</v>
      </c>
      <c r="G728">
        <v>30.91</v>
      </c>
      <c r="H728">
        <v>31.309999000000001</v>
      </c>
      <c r="I728">
        <v>30.82</v>
      </c>
      <c r="J728">
        <v>30.879999000000002</v>
      </c>
      <c r="K728">
        <v>30.420180999999999</v>
      </c>
      <c r="L728">
        <v>31762700</v>
      </c>
      <c r="M728" t="s">
        <v>31</v>
      </c>
      <c r="N728" t="s">
        <v>151</v>
      </c>
      <c r="O728" t="s">
        <v>160</v>
      </c>
      <c r="P728">
        <v>15</v>
      </c>
      <c r="Q728">
        <v>0.04</v>
      </c>
      <c r="R728">
        <v>36</v>
      </c>
      <c r="S728">
        <v>27378.162899999999</v>
      </c>
      <c r="T728" t="s">
        <v>31</v>
      </c>
      <c r="U728" t="s">
        <v>169</v>
      </c>
      <c r="V728" t="s">
        <v>217</v>
      </c>
      <c r="W728" t="s">
        <v>226</v>
      </c>
      <c r="X728" t="s">
        <v>260</v>
      </c>
      <c r="Y728" s="1">
        <v>30650</v>
      </c>
      <c r="Z728">
        <v>732717</v>
      </c>
      <c r="AA728">
        <v>1983</v>
      </c>
    </row>
    <row r="729" spans="1:27" x14ac:dyDescent="0.25">
      <c r="A729" s="1">
        <v>43585</v>
      </c>
      <c r="B729" t="s">
        <v>31</v>
      </c>
      <c r="C729" t="s">
        <v>75</v>
      </c>
      <c r="D729">
        <v>400</v>
      </c>
      <c r="E729">
        <v>8</v>
      </c>
      <c r="F729" t="s">
        <v>122</v>
      </c>
      <c r="G729">
        <v>30.940000999999999</v>
      </c>
      <c r="H729">
        <v>31.139999</v>
      </c>
      <c r="I729">
        <v>30.76</v>
      </c>
      <c r="J729">
        <v>30.959999</v>
      </c>
      <c r="K729">
        <v>30.498989000000002</v>
      </c>
      <c r="L729">
        <v>35001300</v>
      </c>
      <c r="M729" t="s">
        <v>31</v>
      </c>
      <c r="N729" t="s">
        <v>144</v>
      </c>
      <c r="O729" t="s">
        <v>160</v>
      </c>
      <c r="P729">
        <v>15</v>
      </c>
      <c r="Q729">
        <v>0.04</v>
      </c>
      <c r="R729">
        <v>16</v>
      </c>
      <c r="S729">
        <v>12199.595600000001</v>
      </c>
      <c r="T729" t="s">
        <v>31</v>
      </c>
      <c r="U729" t="s">
        <v>169</v>
      </c>
      <c r="V729" t="s">
        <v>217</v>
      </c>
      <c r="W729" t="s">
        <v>226</v>
      </c>
      <c r="X729" t="s">
        <v>260</v>
      </c>
      <c r="Y729" s="1">
        <v>30650</v>
      </c>
      <c r="Z729">
        <v>732717</v>
      </c>
      <c r="AA729">
        <v>1983</v>
      </c>
    </row>
    <row r="730" spans="1:27" x14ac:dyDescent="0.25">
      <c r="A730" s="1">
        <v>43619</v>
      </c>
      <c r="B730" t="s">
        <v>31</v>
      </c>
      <c r="C730" t="s">
        <v>75</v>
      </c>
      <c r="D730">
        <v>600</v>
      </c>
      <c r="E730">
        <v>10</v>
      </c>
      <c r="F730" t="s">
        <v>89</v>
      </c>
      <c r="G730">
        <v>30.719999000000001</v>
      </c>
      <c r="H730">
        <v>31.35</v>
      </c>
      <c r="I730">
        <v>30.68</v>
      </c>
      <c r="J730">
        <v>31.09</v>
      </c>
      <c r="K730">
        <v>30.627054000000001</v>
      </c>
      <c r="L730">
        <v>36323600</v>
      </c>
      <c r="M730" t="s">
        <v>31</v>
      </c>
      <c r="N730" t="s">
        <v>142</v>
      </c>
      <c r="O730" t="s">
        <v>160</v>
      </c>
      <c r="P730">
        <v>15</v>
      </c>
      <c r="Q730">
        <v>0.04</v>
      </c>
      <c r="R730">
        <v>24</v>
      </c>
      <c r="S730">
        <v>18376.232400000001</v>
      </c>
      <c r="T730" t="s">
        <v>31</v>
      </c>
      <c r="U730" t="s">
        <v>169</v>
      </c>
      <c r="V730" t="s">
        <v>217</v>
      </c>
      <c r="W730" t="s">
        <v>226</v>
      </c>
      <c r="X730" t="s">
        <v>260</v>
      </c>
      <c r="Y730" s="1">
        <v>30650</v>
      </c>
      <c r="Z730">
        <v>732717</v>
      </c>
      <c r="AA730">
        <v>1983</v>
      </c>
    </row>
    <row r="731" spans="1:27" x14ac:dyDescent="0.25">
      <c r="A731" s="1">
        <v>43599</v>
      </c>
      <c r="B731" t="s">
        <v>31</v>
      </c>
      <c r="C731" t="s">
        <v>76</v>
      </c>
      <c r="D731">
        <v>900</v>
      </c>
      <c r="E731">
        <v>7</v>
      </c>
      <c r="F731" t="s">
        <v>102</v>
      </c>
      <c r="G731">
        <v>30.700001</v>
      </c>
      <c r="H731">
        <v>31.379999000000002</v>
      </c>
      <c r="I731">
        <v>30.620000999999998</v>
      </c>
      <c r="J731">
        <v>31.09</v>
      </c>
      <c r="K731">
        <v>30.627054000000001</v>
      </c>
      <c r="L731">
        <v>37525200</v>
      </c>
      <c r="M731" t="s">
        <v>31</v>
      </c>
      <c r="N731" t="s">
        <v>147</v>
      </c>
      <c r="O731" t="s">
        <v>160</v>
      </c>
      <c r="P731">
        <v>15</v>
      </c>
      <c r="Q731">
        <v>0.04</v>
      </c>
      <c r="R731">
        <v>36</v>
      </c>
      <c r="S731">
        <v>27564.348600000001</v>
      </c>
      <c r="T731" t="s">
        <v>31</v>
      </c>
      <c r="U731" t="s">
        <v>169</v>
      </c>
      <c r="V731" t="s">
        <v>217</v>
      </c>
      <c r="W731" t="s">
        <v>226</v>
      </c>
      <c r="X731" t="s">
        <v>260</v>
      </c>
      <c r="Y731" s="1">
        <v>30650</v>
      </c>
      <c r="Z731">
        <v>732717</v>
      </c>
      <c r="AA731">
        <v>1983</v>
      </c>
    </row>
    <row r="732" spans="1:27" x14ac:dyDescent="0.25">
      <c r="A732" s="1">
        <v>43599</v>
      </c>
      <c r="B732" t="s">
        <v>31</v>
      </c>
      <c r="C732" t="s">
        <v>76</v>
      </c>
      <c r="D732">
        <v>1700</v>
      </c>
      <c r="E732">
        <v>14</v>
      </c>
      <c r="F732" t="s">
        <v>102</v>
      </c>
      <c r="G732">
        <v>30.700001</v>
      </c>
      <c r="H732">
        <v>31.379999000000002</v>
      </c>
      <c r="I732">
        <v>30.620000999999998</v>
      </c>
      <c r="J732">
        <v>31.09</v>
      </c>
      <c r="K732">
        <v>30.627054000000001</v>
      </c>
      <c r="L732">
        <v>37525200</v>
      </c>
      <c r="M732" t="s">
        <v>31</v>
      </c>
      <c r="N732" t="s">
        <v>156</v>
      </c>
      <c r="O732" t="s">
        <v>160</v>
      </c>
      <c r="P732">
        <v>15</v>
      </c>
      <c r="Q732">
        <v>0.04</v>
      </c>
      <c r="R732">
        <v>68</v>
      </c>
      <c r="S732">
        <v>52065.991800000003</v>
      </c>
      <c r="T732" t="s">
        <v>31</v>
      </c>
      <c r="U732" t="s">
        <v>169</v>
      </c>
      <c r="V732" t="s">
        <v>217</v>
      </c>
      <c r="W732" t="s">
        <v>226</v>
      </c>
      <c r="X732" t="s">
        <v>260</v>
      </c>
      <c r="Y732" s="1">
        <v>30650</v>
      </c>
      <c r="Z732">
        <v>732717</v>
      </c>
      <c r="AA732">
        <v>1983</v>
      </c>
    </row>
    <row r="733" spans="1:27" x14ac:dyDescent="0.25">
      <c r="A733" s="1">
        <v>43599</v>
      </c>
      <c r="B733" t="s">
        <v>31</v>
      </c>
      <c r="C733" t="s">
        <v>76</v>
      </c>
      <c r="D733">
        <v>1400</v>
      </c>
      <c r="E733">
        <v>18</v>
      </c>
      <c r="F733" t="s">
        <v>102</v>
      </c>
      <c r="G733">
        <v>30.700001</v>
      </c>
      <c r="H733">
        <v>31.379999000000002</v>
      </c>
      <c r="I733">
        <v>30.620000999999998</v>
      </c>
      <c r="J733">
        <v>31.09</v>
      </c>
      <c r="K733">
        <v>30.627054000000001</v>
      </c>
      <c r="L733">
        <v>37525200</v>
      </c>
      <c r="M733" t="s">
        <v>31</v>
      </c>
      <c r="N733" t="s">
        <v>158</v>
      </c>
      <c r="O733" t="s">
        <v>160</v>
      </c>
      <c r="P733">
        <v>15</v>
      </c>
      <c r="Q733">
        <v>0.04</v>
      </c>
      <c r="R733">
        <v>56</v>
      </c>
      <c r="S733">
        <v>42877.875599999999</v>
      </c>
      <c r="T733" t="s">
        <v>31</v>
      </c>
      <c r="U733" t="s">
        <v>169</v>
      </c>
      <c r="V733" t="s">
        <v>217</v>
      </c>
      <c r="W733" t="s">
        <v>226</v>
      </c>
      <c r="X733" t="s">
        <v>260</v>
      </c>
      <c r="Y733" s="1">
        <v>30650</v>
      </c>
      <c r="Z733">
        <v>732717</v>
      </c>
      <c r="AA733">
        <v>1983</v>
      </c>
    </row>
    <row r="734" spans="1:27" x14ac:dyDescent="0.25">
      <c r="A734" s="1">
        <v>43599</v>
      </c>
      <c r="B734" t="s">
        <v>31</v>
      </c>
      <c r="C734" t="s">
        <v>75</v>
      </c>
      <c r="D734">
        <v>700</v>
      </c>
      <c r="E734">
        <v>12</v>
      </c>
      <c r="F734" t="s">
        <v>102</v>
      </c>
      <c r="G734">
        <v>30.700001</v>
      </c>
      <c r="H734">
        <v>31.379999000000002</v>
      </c>
      <c r="I734">
        <v>30.620000999999998</v>
      </c>
      <c r="J734">
        <v>31.09</v>
      </c>
      <c r="K734">
        <v>30.627054000000001</v>
      </c>
      <c r="L734">
        <v>37525200</v>
      </c>
      <c r="M734" t="s">
        <v>31</v>
      </c>
      <c r="N734" t="s">
        <v>151</v>
      </c>
      <c r="O734" t="s">
        <v>160</v>
      </c>
      <c r="P734">
        <v>15</v>
      </c>
      <c r="Q734">
        <v>0.04</v>
      </c>
      <c r="R734">
        <v>28</v>
      </c>
      <c r="S734">
        <v>21438.9378</v>
      </c>
      <c r="T734" t="s">
        <v>31</v>
      </c>
      <c r="U734" t="s">
        <v>169</v>
      </c>
      <c r="V734" t="s">
        <v>217</v>
      </c>
      <c r="W734" t="s">
        <v>226</v>
      </c>
      <c r="X734" t="s">
        <v>260</v>
      </c>
      <c r="Y734" s="1">
        <v>30650</v>
      </c>
      <c r="Z734">
        <v>732717</v>
      </c>
      <c r="AA734">
        <v>1983</v>
      </c>
    </row>
    <row r="735" spans="1:27" x14ac:dyDescent="0.25">
      <c r="A735" s="1">
        <v>43557</v>
      </c>
      <c r="B735" t="s">
        <v>31</v>
      </c>
      <c r="C735" t="s">
        <v>76</v>
      </c>
      <c r="D735">
        <v>900</v>
      </c>
      <c r="E735">
        <v>4</v>
      </c>
      <c r="F735" t="s">
        <v>116</v>
      </c>
      <c r="G735">
        <v>31.91</v>
      </c>
      <c r="H735">
        <v>31.950001</v>
      </c>
      <c r="I735">
        <v>31.549999</v>
      </c>
      <c r="J735">
        <v>31.629999000000002</v>
      </c>
      <c r="K735">
        <v>30.668396000000001</v>
      </c>
      <c r="L735">
        <v>31945800</v>
      </c>
      <c r="M735" t="s">
        <v>31</v>
      </c>
      <c r="N735" t="s">
        <v>154</v>
      </c>
      <c r="O735" t="s">
        <v>160</v>
      </c>
      <c r="P735">
        <v>15</v>
      </c>
      <c r="Q735">
        <v>0.04</v>
      </c>
      <c r="R735">
        <v>36</v>
      </c>
      <c r="S735">
        <v>27601.556400000001</v>
      </c>
      <c r="T735" t="s">
        <v>31</v>
      </c>
      <c r="U735" t="s">
        <v>169</v>
      </c>
      <c r="V735" t="s">
        <v>217</v>
      </c>
      <c r="W735" t="s">
        <v>226</v>
      </c>
      <c r="X735" t="s">
        <v>260</v>
      </c>
      <c r="Y735" s="1">
        <v>30650</v>
      </c>
      <c r="Z735">
        <v>732717</v>
      </c>
      <c r="AA735">
        <v>1983</v>
      </c>
    </row>
    <row r="736" spans="1:27" x14ac:dyDescent="0.25">
      <c r="A736" s="1">
        <v>43557</v>
      </c>
      <c r="B736" t="s">
        <v>31</v>
      </c>
      <c r="C736" t="s">
        <v>75</v>
      </c>
      <c r="D736">
        <v>2800</v>
      </c>
      <c r="E736">
        <v>20</v>
      </c>
      <c r="F736" t="s">
        <v>116</v>
      </c>
      <c r="G736">
        <v>31.91</v>
      </c>
      <c r="H736">
        <v>31.950001</v>
      </c>
      <c r="I736">
        <v>31.549999</v>
      </c>
      <c r="J736">
        <v>31.629999000000002</v>
      </c>
      <c r="K736">
        <v>30.668396000000001</v>
      </c>
      <c r="L736">
        <v>31945800</v>
      </c>
      <c r="M736" t="s">
        <v>31</v>
      </c>
      <c r="N736" t="s">
        <v>155</v>
      </c>
      <c r="O736" t="s">
        <v>160</v>
      </c>
      <c r="P736">
        <v>15</v>
      </c>
      <c r="Q736">
        <v>0.04</v>
      </c>
      <c r="R736">
        <v>112</v>
      </c>
      <c r="S736">
        <v>85871.508800000011</v>
      </c>
      <c r="T736" t="s">
        <v>31</v>
      </c>
      <c r="U736" t="s">
        <v>169</v>
      </c>
      <c r="V736" t="s">
        <v>217</v>
      </c>
      <c r="W736" t="s">
        <v>226</v>
      </c>
      <c r="X736" t="s">
        <v>260</v>
      </c>
      <c r="Y736" s="1">
        <v>30650</v>
      </c>
      <c r="Z736">
        <v>732717</v>
      </c>
      <c r="AA736">
        <v>1983</v>
      </c>
    </row>
    <row r="737" spans="1:27" x14ac:dyDescent="0.25">
      <c r="A737" s="1">
        <v>43557</v>
      </c>
      <c r="B737" t="s">
        <v>31</v>
      </c>
      <c r="C737" t="s">
        <v>76</v>
      </c>
      <c r="D737">
        <v>1400</v>
      </c>
      <c r="E737">
        <v>14</v>
      </c>
      <c r="F737" t="s">
        <v>116</v>
      </c>
      <c r="G737">
        <v>31.91</v>
      </c>
      <c r="H737">
        <v>31.950001</v>
      </c>
      <c r="I737">
        <v>31.549999</v>
      </c>
      <c r="J737">
        <v>31.629999000000002</v>
      </c>
      <c r="K737">
        <v>30.668396000000001</v>
      </c>
      <c r="L737">
        <v>31945800</v>
      </c>
      <c r="M737" t="s">
        <v>31</v>
      </c>
      <c r="N737" t="s">
        <v>156</v>
      </c>
      <c r="O737" t="s">
        <v>160</v>
      </c>
      <c r="P737">
        <v>15</v>
      </c>
      <c r="Q737">
        <v>0.04</v>
      </c>
      <c r="R737">
        <v>56</v>
      </c>
      <c r="S737">
        <v>42935.754400000013</v>
      </c>
      <c r="T737" t="s">
        <v>31</v>
      </c>
      <c r="U737" t="s">
        <v>169</v>
      </c>
      <c r="V737" t="s">
        <v>217</v>
      </c>
      <c r="W737" t="s">
        <v>226</v>
      </c>
      <c r="X737" t="s">
        <v>260</v>
      </c>
      <c r="Y737" s="1">
        <v>30650</v>
      </c>
      <c r="Z737">
        <v>732717</v>
      </c>
      <c r="AA737">
        <v>1983</v>
      </c>
    </row>
    <row r="738" spans="1:27" x14ac:dyDescent="0.25">
      <c r="A738" s="1">
        <v>43557</v>
      </c>
      <c r="B738" t="s">
        <v>31</v>
      </c>
      <c r="C738" t="s">
        <v>76</v>
      </c>
      <c r="D738">
        <v>600</v>
      </c>
      <c r="E738">
        <v>8</v>
      </c>
      <c r="F738" t="s">
        <v>116</v>
      </c>
      <c r="G738">
        <v>31.91</v>
      </c>
      <c r="H738">
        <v>31.950001</v>
      </c>
      <c r="I738">
        <v>31.549999</v>
      </c>
      <c r="J738">
        <v>31.629999000000002</v>
      </c>
      <c r="K738">
        <v>30.668396000000001</v>
      </c>
      <c r="L738">
        <v>31945800</v>
      </c>
      <c r="M738" t="s">
        <v>31</v>
      </c>
      <c r="N738" t="s">
        <v>144</v>
      </c>
      <c r="O738" t="s">
        <v>160</v>
      </c>
      <c r="P738">
        <v>15</v>
      </c>
      <c r="Q738">
        <v>0.04</v>
      </c>
      <c r="R738">
        <v>24</v>
      </c>
      <c r="S738">
        <v>18401.0376</v>
      </c>
      <c r="T738" t="s">
        <v>31</v>
      </c>
      <c r="U738" t="s">
        <v>169</v>
      </c>
      <c r="V738" t="s">
        <v>217</v>
      </c>
      <c r="W738" t="s">
        <v>226</v>
      </c>
      <c r="X738" t="s">
        <v>260</v>
      </c>
      <c r="Y738" s="1">
        <v>30650</v>
      </c>
      <c r="Z738">
        <v>732717</v>
      </c>
      <c r="AA738">
        <v>1983</v>
      </c>
    </row>
    <row r="739" spans="1:27" x14ac:dyDescent="0.25">
      <c r="A739" s="1">
        <v>43557</v>
      </c>
      <c r="B739" t="s">
        <v>31</v>
      </c>
      <c r="C739" t="s">
        <v>75</v>
      </c>
      <c r="D739">
        <v>800</v>
      </c>
      <c r="E739">
        <v>15</v>
      </c>
      <c r="F739" t="s">
        <v>116</v>
      </c>
      <c r="G739">
        <v>31.91</v>
      </c>
      <c r="H739">
        <v>31.950001</v>
      </c>
      <c r="I739">
        <v>31.549999</v>
      </c>
      <c r="J739">
        <v>31.629999000000002</v>
      </c>
      <c r="K739">
        <v>30.668396000000001</v>
      </c>
      <c r="L739">
        <v>31945800</v>
      </c>
      <c r="M739" t="s">
        <v>31</v>
      </c>
      <c r="N739" t="s">
        <v>149</v>
      </c>
      <c r="O739" t="s">
        <v>160</v>
      </c>
      <c r="P739">
        <v>15</v>
      </c>
      <c r="Q739">
        <v>0.04</v>
      </c>
      <c r="R739">
        <v>32</v>
      </c>
      <c r="S739">
        <v>24534.716799999998</v>
      </c>
      <c r="T739" t="s">
        <v>31</v>
      </c>
      <c r="U739" t="s">
        <v>169</v>
      </c>
      <c r="V739" t="s">
        <v>217</v>
      </c>
      <c r="W739" t="s">
        <v>226</v>
      </c>
      <c r="X739" t="s">
        <v>260</v>
      </c>
      <c r="Y739" s="1">
        <v>30650</v>
      </c>
      <c r="Z739">
        <v>732717</v>
      </c>
      <c r="AA739">
        <v>1983</v>
      </c>
    </row>
    <row r="740" spans="1:27" x14ac:dyDescent="0.25">
      <c r="A740" s="1">
        <v>43600</v>
      </c>
      <c r="B740" t="s">
        <v>31</v>
      </c>
      <c r="C740" t="s">
        <v>75</v>
      </c>
      <c r="D740">
        <v>2200</v>
      </c>
      <c r="E740">
        <v>19</v>
      </c>
      <c r="F740" t="s">
        <v>104</v>
      </c>
      <c r="G740">
        <v>31.040001</v>
      </c>
      <c r="H740">
        <v>31.299999</v>
      </c>
      <c r="I740">
        <v>30.889999</v>
      </c>
      <c r="J740">
        <v>31.25</v>
      </c>
      <c r="K740">
        <v>30.784672</v>
      </c>
      <c r="L740">
        <v>23931300</v>
      </c>
      <c r="M740" t="s">
        <v>31</v>
      </c>
      <c r="N740" t="s">
        <v>140</v>
      </c>
      <c r="O740" t="s">
        <v>160</v>
      </c>
      <c r="P740">
        <v>15</v>
      </c>
      <c r="Q740">
        <v>0.04</v>
      </c>
      <c r="R740">
        <v>88</v>
      </c>
      <c r="S740">
        <v>67726.278399999996</v>
      </c>
      <c r="T740" t="s">
        <v>31</v>
      </c>
      <c r="U740" t="s">
        <v>169</v>
      </c>
      <c r="V740" t="s">
        <v>217</v>
      </c>
      <c r="W740" t="s">
        <v>226</v>
      </c>
      <c r="X740" t="s">
        <v>260</v>
      </c>
      <c r="Y740" s="1">
        <v>30650</v>
      </c>
      <c r="Z740">
        <v>732717</v>
      </c>
      <c r="AA740">
        <v>1983</v>
      </c>
    </row>
    <row r="741" spans="1:27" x14ac:dyDescent="0.25">
      <c r="A741" s="1">
        <v>43558</v>
      </c>
      <c r="B741" t="s">
        <v>31</v>
      </c>
      <c r="C741" t="s">
        <v>75</v>
      </c>
      <c r="D741">
        <v>100</v>
      </c>
      <c r="E741">
        <v>5</v>
      </c>
      <c r="F741" t="s">
        <v>110</v>
      </c>
      <c r="G741">
        <v>31.799999</v>
      </c>
      <c r="H741">
        <v>31.959999</v>
      </c>
      <c r="I741">
        <v>31.639999</v>
      </c>
      <c r="J741">
        <v>31.870000999999998</v>
      </c>
      <c r="K741">
        <v>30.9011</v>
      </c>
      <c r="L741">
        <v>28780000</v>
      </c>
      <c r="M741" t="s">
        <v>31</v>
      </c>
      <c r="N741" t="s">
        <v>152</v>
      </c>
      <c r="O741" t="s">
        <v>160</v>
      </c>
      <c r="P741">
        <v>15</v>
      </c>
      <c r="Q741">
        <v>0.04</v>
      </c>
      <c r="R741">
        <v>4</v>
      </c>
      <c r="S741">
        <v>3090.11</v>
      </c>
      <c r="T741" t="s">
        <v>31</v>
      </c>
      <c r="U741" t="s">
        <v>169</v>
      </c>
      <c r="V741" t="s">
        <v>217</v>
      </c>
      <c r="W741" t="s">
        <v>226</v>
      </c>
      <c r="X741" t="s">
        <v>260</v>
      </c>
      <c r="Y741" s="1">
        <v>30650</v>
      </c>
      <c r="Z741">
        <v>732717</v>
      </c>
      <c r="AA741">
        <v>1983</v>
      </c>
    </row>
    <row r="742" spans="1:27" x14ac:dyDescent="0.25">
      <c r="A742" s="1">
        <v>43558</v>
      </c>
      <c r="B742" t="s">
        <v>31</v>
      </c>
      <c r="C742" t="s">
        <v>75</v>
      </c>
      <c r="D742">
        <v>1600</v>
      </c>
      <c r="E742">
        <v>7</v>
      </c>
      <c r="F742" t="s">
        <v>110</v>
      </c>
      <c r="G742">
        <v>31.799999</v>
      </c>
      <c r="H742">
        <v>31.959999</v>
      </c>
      <c r="I742">
        <v>31.639999</v>
      </c>
      <c r="J742">
        <v>31.870000999999998</v>
      </c>
      <c r="K742">
        <v>30.9011</v>
      </c>
      <c r="L742">
        <v>28780000</v>
      </c>
      <c r="M742" t="s">
        <v>31</v>
      </c>
      <c r="N742" t="s">
        <v>147</v>
      </c>
      <c r="O742" t="s">
        <v>160</v>
      </c>
      <c r="P742">
        <v>15</v>
      </c>
      <c r="Q742">
        <v>0.04</v>
      </c>
      <c r="R742">
        <v>64</v>
      </c>
      <c r="S742">
        <v>49441.760000000002</v>
      </c>
      <c r="T742" t="s">
        <v>31</v>
      </c>
      <c r="U742" t="s">
        <v>169</v>
      </c>
      <c r="V742" t="s">
        <v>217</v>
      </c>
      <c r="W742" t="s">
        <v>226</v>
      </c>
      <c r="X742" t="s">
        <v>260</v>
      </c>
      <c r="Y742" s="1">
        <v>30650</v>
      </c>
      <c r="Z742">
        <v>732717</v>
      </c>
      <c r="AA742">
        <v>1983</v>
      </c>
    </row>
    <row r="743" spans="1:27" x14ac:dyDescent="0.25">
      <c r="A743" s="1">
        <v>43559</v>
      </c>
      <c r="B743" t="s">
        <v>31</v>
      </c>
      <c r="C743" t="s">
        <v>75</v>
      </c>
      <c r="D743">
        <v>800</v>
      </c>
      <c r="E743">
        <v>14</v>
      </c>
      <c r="F743" t="s">
        <v>109</v>
      </c>
      <c r="G743">
        <v>31.950001</v>
      </c>
      <c r="H743">
        <v>32.130001</v>
      </c>
      <c r="I743">
        <v>31.92</v>
      </c>
      <c r="J743">
        <v>31.98</v>
      </c>
      <c r="K743">
        <v>31.007755</v>
      </c>
      <c r="L743">
        <v>28212000</v>
      </c>
      <c r="M743" t="s">
        <v>31</v>
      </c>
      <c r="N743" t="s">
        <v>156</v>
      </c>
      <c r="O743" t="s">
        <v>160</v>
      </c>
      <c r="P743">
        <v>15</v>
      </c>
      <c r="Q743">
        <v>0.04</v>
      </c>
      <c r="R743">
        <v>32</v>
      </c>
      <c r="S743">
        <v>24806.204000000002</v>
      </c>
      <c r="T743" t="s">
        <v>31</v>
      </c>
      <c r="U743" t="s">
        <v>169</v>
      </c>
      <c r="V743" t="s">
        <v>217</v>
      </c>
      <c r="W743" t="s">
        <v>226</v>
      </c>
      <c r="X743" t="s">
        <v>260</v>
      </c>
      <c r="Y743" s="1">
        <v>30650</v>
      </c>
      <c r="Z743">
        <v>732717</v>
      </c>
      <c r="AA743">
        <v>1983</v>
      </c>
    </row>
    <row r="744" spans="1:27" x14ac:dyDescent="0.25">
      <c r="A744" s="1">
        <v>43620</v>
      </c>
      <c r="B744" t="s">
        <v>31</v>
      </c>
      <c r="C744" t="s">
        <v>76</v>
      </c>
      <c r="D744">
        <v>200</v>
      </c>
      <c r="E744">
        <v>4</v>
      </c>
      <c r="F744" t="s">
        <v>88</v>
      </c>
      <c r="G744">
        <v>31.389999</v>
      </c>
      <c r="H744">
        <v>31.5</v>
      </c>
      <c r="I744">
        <v>30.98</v>
      </c>
      <c r="J744">
        <v>31.48</v>
      </c>
      <c r="K744">
        <v>31.011247999999998</v>
      </c>
      <c r="L744">
        <v>31262200</v>
      </c>
      <c r="M744" t="s">
        <v>31</v>
      </c>
      <c r="N744" t="s">
        <v>154</v>
      </c>
      <c r="O744" t="s">
        <v>160</v>
      </c>
      <c r="P744">
        <v>15</v>
      </c>
      <c r="Q744">
        <v>0.04</v>
      </c>
      <c r="R744">
        <v>8</v>
      </c>
      <c r="S744">
        <v>6202.2496000000001</v>
      </c>
      <c r="T744" t="s">
        <v>31</v>
      </c>
      <c r="U744" t="s">
        <v>169</v>
      </c>
      <c r="V744" t="s">
        <v>217</v>
      </c>
      <c r="W744" t="s">
        <v>226</v>
      </c>
      <c r="X744" t="s">
        <v>260</v>
      </c>
      <c r="Y744" s="1">
        <v>30650</v>
      </c>
      <c r="Z744">
        <v>732717</v>
      </c>
      <c r="AA744">
        <v>1983</v>
      </c>
    </row>
    <row r="745" spans="1:27" x14ac:dyDescent="0.25">
      <c r="A745" s="1">
        <v>43620</v>
      </c>
      <c r="B745" t="s">
        <v>31</v>
      </c>
      <c r="C745" t="s">
        <v>76</v>
      </c>
      <c r="D745">
        <v>800</v>
      </c>
      <c r="E745">
        <v>9</v>
      </c>
      <c r="F745" t="s">
        <v>88</v>
      </c>
      <c r="G745">
        <v>31.389999</v>
      </c>
      <c r="H745">
        <v>31.5</v>
      </c>
      <c r="I745">
        <v>30.98</v>
      </c>
      <c r="J745">
        <v>31.48</v>
      </c>
      <c r="K745">
        <v>31.011247999999998</v>
      </c>
      <c r="L745">
        <v>31262200</v>
      </c>
      <c r="M745" t="s">
        <v>31</v>
      </c>
      <c r="N745" t="s">
        <v>146</v>
      </c>
      <c r="O745" t="s">
        <v>160</v>
      </c>
      <c r="P745">
        <v>15</v>
      </c>
      <c r="Q745">
        <v>0.04</v>
      </c>
      <c r="R745">
        <v>32</v>
      </c>
      <c r="S745">
        <v>24808.9984</v>
      </c>
      <c r="T745" t="s">
        <v>31</v>
      </c>
      <c r="U745" t="s">
        <v>169</v>
      </c>
      <c r="V745" t="s">
        <v>217</v>
      </c>
      <c r="W745" t="s">
        <v>226</v>
      </c>
      <c r="X745" t="s">
        <v>260</v>
      </c>
      <c r="Y745" s="1">
        <v>30650</v>
      </c>
      <c r="Z745">
        <v>732717</v>
      </c>
      <c r="AA745">
        <v>1983</v>
      </c>
    </row>
    <row r="746" spans="1:27" x14ac:dyDescent="0.25">
      <c r="A746" s="1">
        <v>43601</v>
      </c>
      <c r="B746" t="s">
        <v>31</v>
      </c>
      <c r="C746" t="s">
        <v>76</v>
      </c>
      <c r="D746">
        <v>900</v>
      </c>
      <c r="E746">
        <v>13</v>
      </c>
      <c r="F746" t="s">
        <v>138</v>
      </c>
      <c r="G746">
        <v>31.35</v>
      </c>
      <c r="H746">
        <v>31.879999000000002</v>
      </c>
      <c r="I746">
        <v>31.35</v>
      </c>
      <c r="J746">
        <v>31.620000999999998</v>
      </c>
      <c r="K746">
        <v>31.149163999999999</v>
      </c>
      <c r="L746">
        <v>23634900</v>
      </c>
      <c r="M746" t="s">
        <v>31</v>
      </c>
      <c r="N746" t="s">
        <v>153</v>
      </c>
      <c r="O746" t="s">
        <v>160</v>
      </c>
      <c r="P746">
        <v>15</v>
      </c>
      <c r="Q746">
        <v>0.04</v>
      </c>
      <c r="R746">
        <v>36</v>
      </c>
      <c r="S746">
        <v>28034.247599999999</v>
      </c>
      <c r="T746" t="s">
        <v>31</v>
      </c>
      <c r="U746" t="s">
        <v>169</v>
      </c>
      <c r="V746" t="s">
        <v>217</v>
      </c>
      <c r="W746" t="s">
        <v>226</v>
      </c>
      <c r="X746" t="s">
        <v>260</v>
      </c>
      <c r="Y746" s="1">
        <v>30650</v>
      </c>
      <c r="Z746">
        <v>732717</v>
      </c>
      <c r="AA746">
        <v>1983</v>
      </c>
    </row>
    <row r="747" spans="1:27" x14ac:dyDescent="0.25">
      <c r="A747" s="1">
        <v>43601</v>
      </c>
      <c r="B747" t="s">
        <v>31</v>
      </c>
      <c r="C747" t="s">
        <v>75</v>
      </c>
      <c r="D747">
        <v>1000</v>
      </c>
      <c r="E747">
        <v>9</v>
      </c>
      <c r="F747" t="s">
        <v>138</v>
      </c>
      <c r="G747">
        <v>31.35</v>
      </c>
      <c r="H747">
        <v>31.879999000000002</v>
      </c>
      <c r="I747">
        <v>31.35</v>
      </c>
      <c r="J747">
        <v>31.620000999999998</v>
      </c>
      <c r="K747">
        <v>31.149163999999999</v>
      </c>
      <c r="L747">
        <v>23634900</v>
      </c>
      <c r="M747" t="s">
        <v>31</v>
      </c>
      <c r="N747" t="s">
        <v>146</v>
      </c>
      <c r="O747" t="s">
        <v>160</v>
      </c>
      <c r="P747">
        <v>15</v>
      </c>
      <c r="Q747">
        <v>0.04</v>
      </c>
      <c r="R747">
        <v>40</v>
      </c>
      <c r="S747">
        <v>31149.164000000001</v>
      </c>
      <c r="T747" t="s">
        <v>31</v>
      </c>
      <c r="U747" t="s">
        <v>169</v>
      </c>
      <c r="V747" t="s">
        <v>217</v>
      </c>
      <c r="W747" t="s">
        <v>226</v>
      </c>
      <c r="X747" t="s">
        <v>260</v>
      </c>
      <c r="Y747" s="1">
        <v>30650</v>
      </c>
      <c r="Z747">
        <v>732717</v>
      </c>
      <c r="AA747">
        <v>1983</v>
      </c>
    </row>
    <row r="748" spans="1:27" x14ac:dyDescent="0.25">
      <c r="A748" s="1">
        <v>43601</v>
      </c>
      <c r="B748" t="s">
        <v>31</v>
      </c>
      <c r="C748" t="s">
        <v>75</v>
      </c>
      <c r="D748">
        <v>1400</v>
      </c>
      <c r="E748">
        <v>20</v>
      </c>
      <c r="F748" t="s">
        <v>138</v>
      </c>
      <c r="G748">
        <v>31.35</v>
      </c>
      <c r="H748">
        <v>31.879999000000002</v>
      </c>
      <c r="I748">
        <v>31.35</v>
      </c>
      <c r="J748">
        <v>31.620000999999998</v>
      </c>
      <c r="K748">
        <v>31.149163999999999</v>
      </c>
      <c r="L748">
        <v>23634900</v>
      </c>
      <c r="M748" t="s">
        <v>31</v>
      </c>
      <c r="N748" t="s">
        <v>155</v>
      </c>
      <c r="O748" t="s">
        <v>160</v>
      </c>
      <c r="P748">
        <v>15</v>
      </c>
      <c r="Q748">
        <v>0.04</v>
      </c>
      <c r="R748">
        <v>56</v>
      </c>
      <c r="S748">
        <v>43608.829599999997</v>
      </c>
      <c r="T748" t="s">
        <v>31</v>
      </c>
      <c r="U748" t="s">
        <v>169</v>
      </c>
      <c r="V748" t="s">
        <v>217</v>
      </c>
      <c r="W748" t="s">
        <v>226</v>
      </c>
      <c r="X748" t="s">
        <v>260</v>
      </c>
      <c r="Y748" s="1">
        <v>30650</v>
      </c>
      <c r="Z748">
        <v>732717</v>
      </c>
      <c r="AA748">
        <v>1983</v>
      </c>
    </row>
    <row r="749" spans="1:27" x14ac:dyDescent="0.25">
      <c r="A749" s="1">
        <v>43601</v>
      </c>
      <c r="B749" t="s">
        <v>31</v>
      </c>
      <c r="C749" t="s">
        <v>76</v>
      </c>
      <c r="D749">
        <v>1500</v>
      </c>
      <c r="E749">
        <v>14</v>
      </c>
      <c r="F749" t="s">
        <v>138</v>
      </c>
      <c r="G749">
        <v>31.35</v>
      </c>
      <c r="H749">
        <v>31.879999000000002</v>
      </c>
      <c r="I749">
        <v>31.35</v>
      </c>
      <c r="J749">
        <v>31.620000999999998</v>
      </c>
      <c r="K749">
        <v>31.149163999999999</v>
      </c>
      <c r="L749">
        <v>23634900</v>
      </c>
      <c r="M749" t="s">
        <v>31</v>
      </c>
      <c r="N749" t="s">
        <v>156</v>
      </c>
      <c r="O749" t="s">
        <v>160</v>
      </c>
      <c r="P749">
        <v>15</v>
      </c>
      <c r="Q749">
        <v>0.04</v>
      </c>
      <c r="R749">
        <v>60</v>
      </c>
      <c r="S749">
        <v>46723.745999999999</v>
      </c>
      <c r="T749" t="s">
        <v>31</v>
      </c>
      <c r="U749" t="s">
        <v>169</v>
      </c>
      <c r="V749" t="s">
        <v>217</v>
      </c>
      <c r="W749" t="s">
        <v>226</v>
      </c>
      <c r="X749" t="s">
        <v>260</v>
      </c>
      <c r="Y749" s="1">
        <v>30650</v>
      </c>
      <c r="Z749">
        <v>732717</v>
      </c>
      <c r="AA749">
        <v>1983</v>
      </c>
    </row>
    <row r="750" spans="1:27" x14ac:dyDescent="0.25">
      <c r="A750" s="1">
        <v>43601</v>
      </c>
      <c r="B750" t="s">
        <v>31</v>
      </c>
      <c r="C750" t="s">
        <v>75</v>
      </c>
      <c r="D750">
        <v>900</v>
      </c>
      <c r="E750">
        <v>7</v>
      </c>
      <c r="F750" t="s">
        <v>138</v>
      </c>
      <c r="G750">
        <v>31.35</v>
      </c>
      <c r="H750">
        <v>31.879999000000002</v>
      </c>
      <c r="I750">
        <v>31.35</v>
      </c>
      <c r="J750">
        <v>31.620000999999998</v>
      </c>
      <c r="K750">
        <v>31.149163999999999</v>
      </c>
      <c r="L750">
        <v>23634900</v>
      </c>
      <c r="M750" t="s">
        <v>31</v>
      </c>
      <c r="N750" t="s">
        <v>147</v>
      </c>
      <c r="O750" t="s">
        <v>160</v>
      </c>
      <c r="P750">
        <v>15</v>
      </c>
      <c r="Q750">
        <v>0.04</v>
      </c>
      <c r="R750">
        <v>36</v>
      </c>
      <c r="S750">
        <v>28034.247599999999</v>
      </c>
      <c r="T750" t="s">
        <v>31</v>
      </c>
      <c r="U750" t="s">
        <v>169</v>
      </c>
      <c r="V750" t="s">
        <v>217</v>
      </c>
      <c r="W750" t="s">
        <v>226</v>
      </c>
      <c r="X750" t="s">
        <v>260</v>
      </c>
      <c r="Y750" s="1">
        <v>30650</v>
      </c>
      <c r="Z750">
        <v>732717</v>
      </c>
      <c r="AA750">
        <v>1983</v>
      </c>
    </row>
    <row r="751" spans="1:27" x14ac:dyDescent="0.25">
      <c r="A751" s="1">
        <v>43621</v>
      </c>
      <c r="B751" t="s">
        <v>31</v>
      </c>
      <c r="C751" t="s">
        <v>75</v>
      </c>
      <c r="D751">
        <v>1300</v>
      </c>
      <c r="E751">
        <v>18</v>
      </c>
      <c r="F751" t="s">
        <v>83</v>
      </c>
      <c r="G751">
        <v>31.620000999999998</v>
      </c>
      <c r="H751">
        <v>31.709999</v>
      </c>
      <c r="I751">
        <v>31.42</v>
      </c>
      <c r="J751">
        <v>31.68</v>
      </c>
      <c r="K751">
        <v>31.208269000000001</v>
      </c>
      <c r="L751">
        <v>20430800</v>
      </c>
      <c r="M751" t="s">
        <v>31</v>
      </c>
      <c r="N751" t="s">
        <v>158</v>
      </c>
      <c r="O751" t="s">
        <v>160</v>
      </c>
      <c r="P751">
        <v>15</v>
      </c>
      <c r="Q751">
        <v>0.04</v>
      </c>
      <c r="R751">
        <v>52</v>
      </c>
      <c r="S751">
        <v>40570.7497</v>
      </c>
      <c r="T751" t="s">
        <v>31</v>
      </c>
      <c r="U751" t="s">
        <v>169</v>
      </c>
      <c r="V751" t="s">
        <v>217</v>
      </c>
      <c r="W751" t="s">
        <v>226</v>
      </c>
      <c r="X751" t="s">
        <v>260</v>
      </c>
      <c r="Y751" s="1">
        <v>30650</v>
      </c>
      <c r="Z751">
        <v>732717</v>
      </c>
      <c r="AA751">
        <v>1983</v>
      </c>
    </row>
    <row r="752" spans="1:27" x14ac:dyDescent="0.25">
      <c r="A752" s="1">
        <v>43621</v>
      </c>
      <c r="B752" t="s">
        <v>31</v>
      </c>
      <c r="C752" t="s">
        <v>75</v>
      </c>
      <c r="D752">
        <v>300</v>
      </c>
      <c r="E752">
        <v>9</v>
      </c>
      <c r="F752" t="s">
        <v>83</v>
      </c>
      <c r="G752">
        <v>31.620000999999998</v>
      </c>
      <c r="H752">
        <v>31.709999</v>
      </c>
      <c r="I752">
        <v>31.42</v>
      </c>
      <c r="J752">
        <v>31.68</v>
      </c>
      <c r="K752">
        <v>31.208269000000001</v>
      </c>
      <c r="L752">
        <v>20430800</v>
      </c>
      <c r="M752" t="s">
        <v>31</v>
      </c>
      <c r="N752" t="s">
        <v>146</v>
      </c>
      <c r="O752" t="s">
        <v>160</v>
      </c>
      <c r="P752">
        <v>15</v>
      </c>
      <c r="Q752">
        <v>0.04</v>
      </c>
      <c r="R752">
        <v>12</v>
      </c>
      <c r="S752">
        <v>9362.4807000000001</v>
      </c>
      <c r="T752" t="s">
        <v>31</v>
      </c>
      <c r="U752" t="s">
        <v>169</v>
      </c>
      <c r="V752" t="s">
        <v>217</v>
      </c>
      <c r="W752" t="s">
        <v>226</v>
      </c>
      <c r="X752" t="s">
        <v>260</v>
      </c>
      <c r="Y752" s="1">
        <v>30650</v>
      </c>
      <c r="Z752">
        <v>732717</v>
      </c>
      <c r="AA752">
        <v>1983</v>
      </c>
    </row>
    <row r="753" spans="1:27" x14ac:dyDescent="0.25">
      <c r="A753" s="1">
        <v>43621</v>
      </c>
      <c r="B753" t="s">
        <v>31</v>
      </c>
      <c r="C753" t="s">
        <v>75</v>
      </c>
      <c r="D753">
        <v>300</v>
      </c>
      <c r="E753">
        <v>5</v>
      </c>
      <c r="F753" t="s">
        <v>83</v>
      </c>
      <c r="G753">
        <v>31.620000999999998</v>
      </c>
      <c r="H753">
        <v>31.709999</v>
      </c>
      <c r="I753">
        <v>31.42</v>
      </c>
      <c r="J753">
        <v>31.68</v>
      </c>
      <c r="K753">
        <v>31.208269000000001</v>
      </c>
      <c r="L753">
        <v>20430800</v>
      </c>
      <c r="M753" t="s">
        <v>31</v>
      </c>
      <c r="N753" t="s">
        <v>152</v>
      </c>
      <c r="O753" t="s">
        <v>160</v>
      </c>
      <c r="P753">
        <v>15</v>
      </c>
      <c r="Q753">
        <v>0.04</v>
      </c>
      <c r="R753">
        <v>12</v>
      </c>
      <c r="S753">
        <v>9362.4807000000001</v>
      </c>
      <c r="T753" t="s">
        <v>31</v>
      </c>
      <c r="U753" t="s">
        <v>169</v>
      </c>
      <c r="V753" t="s">
        <v>217</v>
      </c>
      <c r="W753" t="s">
        <v>226</v>
      </c>
      <c r="X753" t="s">
        <v>260</v>
      </c>
      <c r="Y753" s="1">
        <v>30650</v>
      </c>
      <c r="Z753">
        <v>732717</v>
      </c>
      <c r="AA753">
        <v>1983</v>
      </c>
    </row>
    <row r="754" spans="1:27" x14ac:dyDescent="0.25">
      <c r="A754" s="1">
        <v>43621</v>
      </c>
      <c r="B754" t="s">
        <v>31</v>
      </c>
      <c r="C754" t="s">
        <v>76</v>
      </c>
      <c r="D754">
        <v>1800</v>
      </c>
      <c r="E754">
        <v>15</v>
      </c>
      <c r="F754" t="s">
        <v>83</v>
      </c>
      <c r="G754">
        <v>31.620000999999998</v>
      </c>
      <c r="H754">
        <v>31.709999</v>
      </c>
      <c r="I754">
        <v>31.42</v>
      </c>
      <c r="J754">
        <v>31.68</v>
      </c>
      <c r="K754">
        <v>31.208269000000001</v>
      </c>
      <c r="L754">
        <v>20430800</v>
      </c>
      <c r="M754" t="s">
        <v>31</v>
      </c>
      <c r="N754" t="s">
        <v>149</v>
      </c>
      <c r="O754" t="s">
        <v>160</v>
      </c>
      <c r="P754">
        <v>15</v>
      </c>
      <c r="Q754">
        <v>0.04</v>
      </c>
      <c r="R754">
        <v>72</v>
      </c>
      <c r="S754">
        <v>56174.8842</v>
      </c>
      <c r="T754" t="s">
        <v>31</v>
      </c>
      <c r="U754" t="s">
        <v>169</v>
      </c>
      <c r="V754" t="s">
        <v>217</v>
      </c>
      <c r="W754" t="s">
        <v>226</v>
      </c>
      <c r="X754" t="s">
        <v>260</v>
      </c>
      <c r="Y754" s="1">
        <v>30650</v>
      </c>
      <c r="Z754">
        <v>732717</v>
      </c>
      <c r="AA754">
        <v>1983</v>
      </c>
    </row>
    <row r="755" spans="1:27" x14ac:dyDescent="0.25">
      <c r="A755" s="1">
        <v>43564</v>
      </c>
      <c r="B755" t="s">
        <v>31</v>
      </c>
      <c r="C755" t="s">
        <v>75</v>
      </c>
      <c r="D755">
        <v>600</v>
      </c>
      <c r="E755">
        <v>8</v>
      </c>
      <c r="F755" t="s">
        <v>133</v>
      </c>
      <c r="G755">
        <v>31.85</v>
      </c>
      <c r="H755">
        <v>31.889999</v>
      </c>
      <c r="I755">
        <v>31.540001</v>
      </c>
      <c r="J755">
        <v>31.75</v>
      </c>
      <c r="K755">
        <v>31.277227</v>
      </c>
      <c r="L755">
        <v>26779000</v>
      </c>
      <c r="M755" t="s">
        <v>31</v>
      </c>
      <c r="N755" t="s">
        <v>144</v>
      </c>
      <c r="O755" t="s">
        <v>160</v>
      </c>
      <c r="P755">
        <v>15</v>
      </c>
      <c r="Q755">
        <v>0.04</v>
      </c>
      <c r="R755">
        <v>24</v>
      </c>
      <c r="S755">
        <v>18766.336200000002</v>
      </c>
      <c r="T755" t="s">
        <v>31</v>
      </c>
      <c r="U755" t="s">
        <v>169</v>
      </c>
      <c r="V755" t="s">
        <v>217</v>
      </c>
      <c r="W755" t="s">
        <v>226</v>
      </c>
      <c r="X755" t="s">
        <v>260</v>
      </c>
      <c r="Y755" s="1">
        <v>30650</v>
      </c>
      <c r="Z755">
        <v>732717</v>
      </c>
      <c r="AA755">
        <v>1983</v>
      </c>
    </row>
    <row r="756" spans="1:27" x14ac:dyDescent="0.25">
      <c r="A756" s="1">
        <v>43564</v>
      </c>
      <c r="B756" t="s">
        <v>31</v>
      </c>
      <c r="C756" t="s">
        <v>76</v>
      </c>
      <c r="D756">
        <v>1500</v>
      </c>
      <c r="E756">
        <v>14</v>
      </c>
      <c r="F756" t="s">
        <v>133</v>
      </c>
      <c r="G756">
        <v>31.85</v>
      </c>
      <c r="H756">
        <v>31.889999</v>
      </c>
      <c r="I756">
        <v>31.540001</v>
      </c>
      <c r="J756">
        <v>31.75</v>
      </c>
      <c r="K756">
        <v>31.277227</v>
      </c>
      <c r="L756">
        <v>26779000</v>
      </c>
      <c r="M756" t="s">
        <v>31</v>
      </c>
      <c r="N756" t="s">
        <v>156</v>
      </c>
      <c r="O756" t="s">
        <v>160</v>
      </c>
      <c r="P756">
        <v>15</v>
      </c>
      <c r="Q756">
        <v>0.04</v>
      </c>
      <c r="R756">
        <v>60</v>
      </c>
      <c r="S756">
        <v>46915.840499999998</v>
      </c>
      <c r="T756" t="s">
        <v>31</v>
      </c>
      <c r="U756" t="s">
        <v>169</v>
      </c>
      <c r="V756" t="s">
        <v>217</v>
      </c>
      <c r="W756" t="s">
        <v>226</v>
      </c>
      <c r="X756" t="s">
        <v>260</v>
      </c>
      <c r="Y756" s="1">
        <v>30650</v>
      </c>
      <c r="Z756">
        <v>732717</v>
      </c>
      <c r="AA756">
        <v>1983</v>
      </c>
    </row>
    <row r="757" spans="1:27" x14ac:dyDescent="0.25">
      <c r="A757" s="1">
        <v>43602</v>
      </c>
      <c r="B757" t="s">
        <v>31</v>
      </c>
      <c r="C757" t="s">
        <v>75</v>
      </c>
      <c r="D757">
        <v>100</v>
      </c>
      <c r="E757">
        <v>3</v>
      </c>
      <c r="F757" t="s">
        <v>101</v>
      </c>
      <c r="G757">
        <v>31.41</v>
      </c>
      <c r="H757">
        <v>32</v>
      </c>
      <c r="I757">
        <v>31.379999000000002</v>
      </c>
      <c r="J757">
        <v>31.799999</v>
      </c>
      <c r="K757">
        <v>31.326481000000001</v>
      </c>
      <c r="L757">
        <v>30889500</v>
      </c>
      <c r="M757" t="s">
        <v>31</v>
      </c>
      <c r="N757" t="s">
        <v>143</v>
      </c>
      <c r="O757" t="s">
        <v>160</v>
      </c>
      <c r="P757">
        <v>15</v>
      </c>
      <c r="Q757">
        <v>0.04</v>
      </c>
      <c r="R757">
        <v>4</v>
      </c>
      <c r="S757">
        <v>3132.6480999999999</v>
      </c>
      <c r="T757" t="s">
        <v>31</v>
      </c>
      <c r="U757" t="s">
        <v>169</v>
      </c>
      <c r="V757" t="s">
        <v>217</v>
      </c>
      <c r="W757" t="s">
        <v>226</v>
      </c>
      <c r="X757" t="s">
        <v>260</v>
      </c>
      <c r="Y757" s="1">
        <v>30650</v>
      </c>
      <c r="Z757">
        <v>732717</v>
      </c>
      <c r="AA757">
        <v>1983</v>
      </c>
    </row>
    <row r="758" spans="1:27" x14ac:dyDescent="0.25">
      <c r="A758" s="1">
        <v>43602</v>
      </c>
      <c r="B758" t="s">
        <v>31</v>
      </c>
      <c r="C758" t="s">
        <v>76</v>
      </c>
      <c r="D758">
        <v>1200</v>
      </c>
      <c r="E758">
        <v>19</v>
      </c>
      <c r="F758" t="s">
        <v>101</v>
      </c>
      <c r="G758">
        <v>31.41</v>
      </c>
      <c r="H758">
        <v>32</v>
      </c>
      <c r="I758">
        <v>31.379999000000002</v>
      </c>
      <c r="J758">
        <v>31.799999</v>
      </c>
      <c r="K758">
        <v>31.326481000000001</v>
      </c>
      <c r="L758">
        <v>30889500</v>
      </c>
      <c r="M758" t="s">
        <v>31</v>
      </c>
      <c r="N758" t="s">
        <v>140</v>
      </c>
      <c r="O758" t="s">
        <v>160</v>
      </c>
      <c r="P758">
        <v>15</v>
      </c>
      <c r="Q758">
        <v>0.04</v>
      </c>
      <c r="R758">
        <v>48</v>
      </c>
      <c r="S758">
        <v>37591.777199999997</v>
      </c>
      <c r="T758" t="s">
        <v>31</v>
      </c>
      <c r="U758" t="s">
        <v>169</v>
      </c>
      <c r="V758" t="s">
        <v>217</v>
      </c>
      <c r="W758" t="s">
        <v>226</v>
      </c>
      <c r="X758" t="s">
        <v>260</v>
      </c>
      <c r="Y758" s="1">
        <v>30650</v>
      </c>
      <c r="Z758">
        <v>732717</v>
      </c>
      <c r="AA758">
        <v>1983</v>
      </c>
    </row>
    <row r="759" spans="1:27" x14ac:dyDescent="0.25">
      <c r="A759" s="1">
        <v>43560</v>
      </c>
      <c r="B759" t="s">
        <v>31</v>
      </c>
      <c r="C759" t="s">
        <v>76</v>
      </c>
      <c r="D759">
        <v>300</v>
      </c>
      <c r="E759">
        <v>4</v>
      </c>
      <c r="F759" t="s">
        <v>118</v>
      </c>
      <c r="G759">
        <v>32.07</v>
      </c>
      <c r="H759">
        <v>32.360000999999997</v>
      </c>
      <c r="I759">
        <v>31.92</v>
      </c>
      <c r="J759">
        <v>32.349997999999999</v>
      </c>
      <c r="K759">
        <v>31.366506999999999</v>
      </c>
      <c r="L759">
        <v>39928700</v>
      </c>
      <c r="M759" t="s">
        <v>31</v>
      </c>
      <c r="N759" t="s">
        <v>154</v>
      </c>
      <c r="O759" t="s">
        <v>160</v>
      </c>
      <c r="P759">
        <v>15</v>
      </c>
      <c r="Q759">
        <v>0.04</v>
      </c>
      <c r="R759">
        <v>12</v>
      </c>
      <c r="S759">
        <v>9409.9521000000004</v>
      </c>
      <c r="T759" t="s">
        <v>31</v>
      </c>
      <c r="U759" t="s">
        <v>169</v>
      </c>
      <c r="V759" t="s">
        <v>217</v>
      </c>
      <c r="W759" t="s">
        <v>226</v>
      </c>
      <c r="X759" t="s">
        <v>260</v>
      </c>
      <c r="Y759" s="1">
        <v>30650</v>
      </c>
      <c r="Z759">
        <v>732717</v>
      </c>
      <c r="AA759">
        <v>1983</v>
      </c>
    </row>
    <row r="760" spans="1:27" x14ac:dyDescent="0.25">
      <c r="A760" s="1">
        <v>43560</v>
      </c>
      <c r="B760" t="s">
        <v>31</v>
      </c>
      <c r="C760" t="s">
        <v>75</v>
      </c>
      <c r="D760">
        <v>1400</v>
      </c>
      <c r="E760">
        <v>11</v>
      </c>
      <c r="F760" t="s">
        <v>118</v>
      </c>
      <c r="G760">
        <v>32.07</v>
      </c>
      <c r="H760">
        <v>32.360000999999997</v>
      </c>
      <c r="I760">
        <v>31.92</v>
      </c>
      <c r="J760">
        <v>32.349997999999999</v>
      </c>
      <c r="K760">
        <v>31.366506999999999</v>
      </c>
      <c r="L760">
        <v>39928700</v>
      </c>
      <c r="M760" t="s">
        <v>31</v>
      </c>
      <c r="N760" t="s">
        <v>141</v>
      </c>
      <c r="O760" t="s">
        <v>160</v>
      </c>
      <c r="P760">
        <v>15</v>
      </c>
      <c r="Q760">
        <v>0.04</v>
      </c>
      <c r="R760">
        <v>56</v>
      </c>
      <c r="S760">
        <v>43913.109799999998</v>
      </c>
      <c r="T760" t="s">
        <v>31</v>
      </c>
      <c r="U760" t="s">
        <v>169</v>
      </c>
      <c r="V760" t="s">
        <v>217</v>
      </c>
      <c r="W760" t="s">
        <v>226</v>
      </c>
      <c r="X760" t="s">
        <v>260</v>
      </c>
      <c r="Y760" s="1">
        <v>30650</v>
      </c>
      <c r="Z760">
        <v>732717</v>
      </c>
      <c r="AA760">
        <v>1983</v>
      </c>
    </row>
    <row r="761" spans="1:27" x14ac:dyDescent="0.25">
      <c r="A761" s="1">
        <v>43560</v>
      </c>
      <c r="B761" t="s">
        <v>31</v>
      </c>
      <c r="C761" t="s">
        <v>76</v>
      </c>
      <c r="D761">
        <v>100</v>
      </c>
      <c r="E761">
        <v>3</v>
      </c>
      <c r="F761" t="s">
        <v>118</v>
      </c>
      <c r="G761">
        <v>32.07</v>
      </c>
      <c r="H761">
        <v>32.360000999999997</v>
      </c>
      <c r="I761">
        <v>31.92</v>
      </c>
      <c r="J761">
        <v>32.349997999999999</v>
      </c>
      <c r="K761">
        <v>31.366506999999999</v>
      </c>
      <c r="L761">
        <v>39928700</v>
      </c>
      <c r="M761" t="s">
        <v>31</v>
      </c>
      <c r="N761" t="s">
        <v>143</v>
      </c>
      <c r="O761" t="s">
        <v>160</v>
      </c>
      <c r="P761">
        <v>15</v>
      </c>
      <c r="Q761">
        <v>0.04</v>
      </c>
      <c r="R761">
        <v>4</v>
      </c>
      <c r="S761">
        <v>3136.6507000000001</v>
      </c>
      <c r="T761" t="s">
        <v>31</v>
      </c>
      <c r="U761" t="s">
        <v>169</v>
      </c>
      <c r="V761" t="s">
        <v>217</v>
      </c>
      <c r="W761" t="s">
        <v>226</v>
      </c>
      <c r="X761" t="s">
        <v>260</v>
      </c>
      <c r="Y761" s="1">
        <v>30650</v>
      </c>
      <c r="Z761">
        <v>732717</v>
      </c>
      <c r="AA761">
        <v>1983</v>
      </c>
    </row>
    <row r="762" spans="1:27" x14ac:dyDescent="0.25">
      <c r="A762" s="1">
        <v>43560</v>
      </c>
      <c r="B762" t="s">
        <v>31</v>
      </c>
      <c r="C762" t="s">
        <v>76</v>
      </c>
      <c r="D762">
        <v>200</v>
      </c>
      <c r="E762">
        <v>8</v>
      </c>
      <c r="F762" t="s">
        <v>118</v>
      </c>
      <c r="G762">
        <v>32.07</v>
      </c>
      <c r="H762">
        <v>32.360000999999997</v>
      </c>
      <c r="I762">
        <v>31.92</v>
      </c>
      <c r="J762">
        <v>32.349997999999999</v>
      </c>
      <c r="K762">
        <v>31.366506999999999</v>
      </c>
      <c r="L762">
        <v>39928700</v>
      </c>
      <c r="M762" t="s">
        <v>31</v>
      </c>
      <c r="N762" t="s">
        <v>144</v>
      </c>
      <c r="O762" t="s">
        <v>160</v>
      </c>
      <c r="P762">
        <v>15</v>
      </c>
      <c r="Q762">
        <v>0.04</v>
      </c>
      <c r="R762">
        <v>8</v>
      </c>
      <c r="S762">
        <v>6273.3013999999994</v>
      </c>
      <c r="T762" t="s">
        <v>31</v>
      </c>
      <c r="U762" t="s">
        <v>169</v>
      </c>
      <c r="V762" t="s">
        <v>217</v>
      </c>
      <c r="W762" t="s">
        <v>226</v>
      </c>
      <c r="X762" t="s">
        <v>260</v>
      </c>
      <c r="Y762" s="1">
        <v>30650</v>
      </c>
      <c r="Z762">
        <v>732717</v>
      </c>
      <c r="AA762">
        <v>1983</v>
      </c>
    </row>
    <row r="763" spans="1:27" x14ac:dyDescent="0.25">
      <c r="A763" s="1">
        <v>43560</v>
      </c>
      <c r="B763" t="s">
        <v>31</v>
      </c>
      <c r="C763" t="s">
        <v>75</v>
      </c>
      <c r="D763">
        <v>1700</v>
      </c>
      <c r="E763">
        <v>15</v>
      </c>
      <c r="F763" t="s">
        <v>118</v>
      </c>
      <c r="G763">
        <v>32.07</v>
      </c>
      <c r="H763">
        <v>32.360000999999997</v>
      </c>
      <c r="I763">
        <v>31.92</v>
      </c>
      <c r="J763">
        <v>32.349997999999999</v>
      </c>
      <c r="K763">
        <v>31.366506999999999</v>
      </c>
      <c r="L763">
        <v>39928700</v>
      </c>
      <c r="M763" t="s">
        <v>31</v>
      </c>
      <c r="N763" t="s">
        <v>149</v>
      </c>
      <c r="O763" t="s">
        <v>160</v>
      </c>
      <c r="P763">
        <v>15</v>
      </c>
      <c r="Q763">
        <v>0.04</v>
      </c>
      <c r="R763">
        <v>68</v>
      </c>
      <c r="S763">
        <v>53323.061900000001</v>
      </c>
      <c r="T763" t="s">
        <v>31</v>
      </c>
      <c r="U763" t="s">
        <v>169</v>
      </c>
      <c r="V763" t="s">
        <v>217</v>
      </c>
      <c r="W763" t="s">
        <v>226</v>
      </c>
      <c r="X763" t="s">
        <v>260</v>
      </c>
      <c r="Y763" s="1">
        <v>30650</v>
      </c>
      <c r="Z763">
        <v>732717</v>
      </c>
      <c r="AA763">
        <v>1983</v>
      </c>
    </row>
    <row r="764" spans="1:27" x14ac:dyDescent="0.25">
      <c r="A764" s="1">
        <v>43615</v>
      </c>
      <c r="B764" t="s">
        <v>31</v>
      </c>
      <c r="C764" t="s">
        <v>76</v>
      </c>
      <c r="D764">
        <v>1200</v>
      </c>
      <c r="E764">
        <v>13</v>
      </c>
      <c r="F764" t="s">
        <v>93</v>
      </c>
      <c r="G764">
        <v>31.959999</v>
      </c>
      <c r="H764">
        <v>32.07</v>
      </c>
      <c r="I764">
        <v>31.639999</v>
      </c>
      <c r="J764">
        <v>31.860001</v>
      </c>
      <c r="K764">
        <v>31.385590000000001</v>
      </c>
      <c r="L764">
        <v>24227600</v>
      </c>
      <c r="M764" t="s">
        <v>31</v>
      </c>
      <c r="N764" t="s">
        <v>153</v>
      </c>
      <c r="O764" t="s">
        <v>160</v>
      </c>
      <c r="P764">
        <v>15</v>
      </c>
      <c r="Q764">
        <v>0.04</v>
      </c>
      <c r="R764">
        <v>48</v>
      </c>
      <c r="S764">
        <v>37662.707999999999</v>
      </c>
      <c r="T764" t="s">
        <v>31</v>
      </c>
      <c r="U764" t="s">
        <v>169</v>
      </c>
      <c r="V764" t="s">
        <v>217</v>
      </c>
      <c r="W764" t="s">
        <v>226</v>
      </c>
      <c r="X764" t="s">
        <v>260</v>
      </c>
      <c r="Y764" s="1">
        <v>30650</v>
      </c>
      <c r="Z764">
        <v>732717</v>
      </c>
      <c r="AA764">
        <v>1983</v>
      </c>
    </row>
    <row r="765" spans="1:27" x14ac:dyDescent="0.25">
      <c r="A765" s="1">
        <v>43563</v>
      </c>
      <c r="B765" t="s">
        <v>31</v>
      </c>
      <c r="C765" t="s">
        <v>75</v>
      </c>
      <c r="D765">
        <v>800</v>
      </c>
      <c r="E765">
        <v>16</v>
      </c>
      <c r="F765" t="s">
        <v>114</v>
      </c>
      <c r="G765">
        <v>32.450001</v>
      </c>
      <c r="H765">
        <v>32.520000000000003</v>
      </c>
      <c r="I765">
        <v>32.189999</v>
      </c>
      <c r="J765">
        <v>32.389999000000003</v>
      </c>
      <c r="K765">
        <v>31.405290999999998</v>
      </c>
      <c r="L765">
        <v>37252000</v>
      </c>
      <c r="M765" t="s">
        <v>31</v>
      </c>
      <c r="N765" t="s">
        <v>148</v>
      </c>
      <c r="O765" t="s">
        <v>160</v>
      </c>
      <c r="P765">
        <v>15</v>
      </c>
      <c r="Q765">
        <v>0.04</v>
      </c>
      <c r="R765">
        <v>32</v>
      </c>
      <c r="S765">
        <v>25124.232800000002</v>
      </c>
      <c r="T765" t="s">
        <v>31</v>
      </c>
      <c r="U765" t="s">
        <v>169</v>
      </c>
      <c r="V765" t="s">
        <v>217</v>
      </c>
      <c r="W765" t="s">
        <v>226</v>
      </c>
      <c r="X765" t="s">
        <v>260</v>
      </c>
      <c r="Y765" s="1">
        <v>30650</v>
      </c>
      <c r="Z765">
        <v>732717</v>
      </c>
      <c r="AA765">
        <v>1983</v>
      </c>
    </row>
    <row r="766" spans="1:27" x14ac:dyDescent="0.25">
      <c r="A766" s="1">
        <v>43563</v>
      </c>
      <c r="B766" t="s">
        <v>31</v>
      </c>
      <c r="C766" t="s">
        <v>75</v>
      </c>
      <c r="D766">
        <v>2000</v>
      </c>
      <c r="E766">
        <v>14</v>
      </c>
      <c r="F766" t="s">
        <v>114</v>
      </c>
      <c r="G766">
        <v>32.450001</v>
      </c>
      <c r="H766">
        <v>32.520000000000003</v>
      </c>
      <c r="I766">
        <v>32.189999</v>
      </c>
      <c r="J766">
        <v>32.389999000000003</v>
      </c>
      <c r="K766">
        <v>31.405290999999998</v>
      </c>
      <c r="L766">
        <v>37252000</v>
      </c>
      <c r="M766" t="s">
        <v>31</v>
      </c>
      <c r="N766" t="s">
        <v>156</v>
      </c>
      <c r="O766" t="s">
        <v>160</v>
      </c>
      <c r="P766">
        <v>15</v>
      </c>
      <c r="Q766">
        <v>0.04</v>
      </c>
      <c r="R766">
        <v>80</v>
      </c>
      <c r="S766">
        <v>62810.581999999988</v>
      </c>
      <c r="T766" t="s">
        <v>31</v>
      </c>
      <c r="U766" t="s">
        <v>169</v>
      </c>
      <c r="V766" t="s">
        <v>217</v>
      </c>
      <c r="W766" t="s">
        <v>226</v>
      </c>
      <c r="X766" t="s">
        <v>260</v>
      </c>
      <c r="Y766" s="1">
        <v>30650</v>
      </c>
      <c r="Z766">
        <v>732717</v>
      </c>
      <c r="AA766">
        <v>1983</v>
      </c>
    </row>
    <row r="767" spans="1:27" x14ac:dyDescent="0.25">
      <c r="A767" s="1">
        <v>43563</v>
      </c>
      <c r="B767" t="s">
        <v>31</v>
      </c>
      <c r="C767" t="s">
        <v>75</v>
      </c>
      <c r="D767">
        <v>1100</v>
      </c>
      <c r="E767">
        <v>10</v>
      </c>
      <c r="F767" t="s">
        <v>114</v>
      </c>
      <c r="G767">
        <v>32.450001</v>
      </c>
      <c r="H767">
        <v>32.520000000000003</v>
      </c>
      <c r="I767">
        <v>32.189999</v>
      </c>
      <c r="J767">
        <v>32.389999000000003</v>
      </c>
      <c r="K767">
        <v>31.405290999999998</v>
      </c>
      <c r="L767">
        <v>37252000</v>
      </c>
      <c r="M767" t="s">
        <v>31</v>
      </c>
      <c r="N767" t="s">
        <v>142</v>
      </c>
      <c r="O767" t="s">
        <v>160</v>
      </c>
      <c r="P767">
        <v>15</v>
      </c>
      <c r="Q767">
        <v>0.04</v>
      </c>
      <c r="R767">
        <v>44</v>
      </c>
      <c r="S767">
        <v>34545.820099999997</v>
      </c>
      <c r="T767" t="s">
        <v>31</v>
      </c>
      <c r="U767" t="s">
        <v>169</v>
      </c>
      <c r="V767" t="s">
        <v>217</v>
      </c>
      <c r="W767" t="s">
        <v>226</v>
      </c>
      <c r="X767" t="s">
        <v>260</v>
      </c>
      <c r="Y767" s="1">
        <v>30650</v>
      </c>
      <c r="Z767">
        <v>732717</v>
      </c>
      <c r="AA767">
        <v>1983</v>
      </c>
    </row>
    <row r="768" spans="1:27" x14ac:dyDescent="0.25">
      <c r="A768" s="1">
        <v>43614</v>
      </c>
      <c r="B768" t="s">
        <v>31</v>
      </c>
      <c r="C768" t="s">
        <v>75</v>
      </c>
      <c r="D768">
        <v>1000</v>
      </c>
      <c r="E768">
        <v>12</v>
      </c>
      <c r="F768" t="s">
        <v>98</v>
      </c>
      <c r="G768">
        <v>31.91</v>
      </c>
      <c r="H768">
        <v>32.209999000000003</v>
      </c>
      <c r="I768">
        <v>31.690000999999999</v>
      </c>
      <c r="J768">
        <v>31.91</v>
      </c>
      <c r="K768">
        <v>31.434844999999999</v>
      </c>
      <c r="L768">
        <v>26948900</v>
      </c>
      <c r="M768" t="s">
        <v>31</v>
      </c>
      <c r="N768" t="s">
        <v>151</v>
      </c>
      <c r="O768" t="s">
        <v>160</v>
      </c>
      <c r="P768">
        <v>15</v>
      </c>
      <c r="Q768">
        <v>0.04</v>
      </c>
      <c r="R768">
        <v>40</v>
      </c>
      <c r="S768">
        <v>31434.845000000001</v>
      </c>
      <c r="T768" t="s">
        <v>31</v>
      </c>
      <c r="U768" t="s">
        <v>169</v>
      </c>
      <c r="V768" t="s">
        <v>217</v>
      </c>
      <c r="W768" t="s">
        <v>226</v>
      </c>
      <c r="X768" t="s">
        <v>260</v>
      </c>
      <c r="Y768" s="1">
        <v>30650</v>
      </c>
      <c r="Z768">
        <v>732717</v>
      </c>
      <c r="AA768">
        <v>1983</v>
      </c>
    </row>
    <row r="769" spans="1:27" x14ac:dyDescent="0.25">
      <c r="A769" s="1">
        <v>43626</v>
      </c>
      <c r="B769" t="s">
        <v>31</v>
      </c>
      <c r="C769" t="s">
        <v>75</v>
      </c>
      <c r="D769">
        <v>1500</v>
      </c>
      <c r="E769">
        <v>13</v>
      </c>
      <c r="F769" t="s">
        <v>131</v>
      </c>
      <c r="G769">
        <v>32.689999</v>
      </c>
      <c r="H769">
        <v>33</v>
      </c>
      <c r="I769">
        <v>31.860001</v>
      </c>
      <c r="J769">
        <v>31.93</v>
      </c>
      <c r="K769">
        <v>31.454546000000001</v>
      </c>
      <c r="L769">
        <v>30927300</v>
      </c>
      <c r="M769" t="s">
        <v>31</v>
      </c>
      <c r="N769" t="s">
        <v>153</v>
      </c>
      <c r="O769" t="s">
        <v>160</v>
      </c>
      <c r="P769">
        <v>15</v>
      </c>
      <c r="Q769">
        <v>0.04</v>
      </c>
      <c r="R769">
        <v>60</v>
      </c>
      <c r="S769">
        <v>47181.819000000003</v>
      </c>
      <c r="T769" t="s">
        <v>31</v>
      </c>
      <c r="U769" t="s">
        <v>169</v>
      </c>
      <c r="V769" t="s">
        <v>217</v>
      </c>
      <c r="W769" t="s">
        <v>226</v>
      </c>
      <c r="X769" t="s">
        <v>260</v>
      </c>
      <c r="Y769" s="1">
        <v>30650</v>
      </c>
      <c r="Z769">
        <v>732717</v>
      </c>
      <c r="AA769">
        <v>1983</v>
      </c>
    </row>
    <row r="770" spans="1:27" x14ac:dyDescent="0.25">
      <c r="A770" s="1">
        <v>43626</v>
      </c>
      <c r="B770" t="s">
        <v>31</v>
      </c>
      <c r="C770" t="s">
        <v>75</v>
      </c>
      <c r="D770">
        <v>2100</v>
      </c>
      <c r="E770">
        <v>19</v>
      </c>
      <c r="F770" t="s">
        <v>131</v>
      </c>
      <c r="G770">
        <v>32.689999</v>
      </c>
      <c r="H770">
        <v>33</v>
      </c>
      <c r="I770">
        <v>31.860001</v>
      </c>
      <c r="J770">
        <v>31.93</v>
      </c>
      <c r="K770">
        <v>31.454546000000001</v>
      </c>
      <c r="L770">
        <v>30927300</v>
      </c>
      <c r="M770" t="s">
        <v>31</v>
      </c>
      <c r="N770" t="s">
        <v>140</v>
      </c>
      <c r="O770" t="s">
        <v>160</v>
      </c>
      <c r="P770">
        <v>15</v>
      </c>
      <c r="Q770">
        <v>0.04</v>
      </c>
      <c r="R770">
        <v>84</v>
      </c>
      <c r="S770">
        <v>66054.546600000001</v>
      </c>
      <c r="T770" t="s">
        <v>31</v>
      </c>
      <c r="U770" t="s">
        <v>169</v>
      </c>
      <c r="V770" t="s">
        <v>217</v>
      </c>
      <c r="W770" t="s">
        <v>226</v>
      </c>
      <c r="X770" t="s">
        <v>260</v>
      </c>
      <c r="Y770" s="1">
        <v>30650</v>
      </c>
      <c r="Z770">
        <v>732717</v>
      </c>
      <c r="AA770">
        <v>1983</v>
      </c>
    </row>
    <row r="771" spans="1:27" x14ac:dyDescent="0.25">
      <c r="A771" s="1">
        <v>43626</v>
      </c>
      <c r="B771" t="s">
        <v>31</v>
      </c>
      <c r="C771" t="s">
        <v>75</v>
      </c>
      <c r="D771">
        <v>400</v>
      </c>
      <c r="E771">
        <v>4</v>
      </c>
      <c r="F771" t="s">
        <v>131</v>
      </c>
      <c r="G771">
        <v>32.689999</v>
      </c>
      <c r="H771">
        <v>33</v>
      </c>
      <c r="I771">
        <v>31.860001</v>
      </c>
      <c r="J771">
        <v>31.93</v>
      </c>
      <c r="K771">
        <v>31.454546000000001</v>
      </c>
      <c r="L771">
        <v>30927300</v>
      </c>
      <c r="M771" t="s">
        <v>31</v>
      </c>
      <c r="N771" t="s">
        <v>154</v>
      </c>
      <c r="O771" t="s">
        <v>160</v>
      </c>
      <c r="P771">
        <v>15</v>
      </c>
      <c r="Q771">
        <v>0.04</v>
      </c>
      <c r="R771">
        <v>16</v>
      </c>
      <c r="S771">
        <v>12581.8184</v>
      </c>
      <c r="T771" t="s">
        <v>31</v>
      </c>
      <c r="U771" t="s">
        <v>169</v>
      </c>
      <c r="V771" t="s">
        <v>217</v>
      </c>
      <c r="W771" t="s">
        <v>226</v>
      </c>
      <c r="X771" t="s">
        <v>260</v>
      </c>
      <c r="Y771" s="1">
        <v>30650</v>
      </c>
      <c r="Z771">
        <v>732717</v>
      </c>
      <c r="AA771">
        <v>1983</v>
      </c>
    </row>
    <row r="772" spans="1:27" x14ac:dyDescent="0.25">
      <c r="A772" s="1">
        <v>43613</v>
      </c>
      <c r="B772" t="s">
        <v>31</v>
      </c>
      <c r="C772" t="s">
        <v>75</v>
      </c>
      <c r="D772">
        <v>1800</v>
      </c>
      <c r="E772">
        <v>19</v>
      </c>
      <c r="F772" t="s">
        <v>91</v>
      </c>
      <c r="G772">
        <v>32.330002</v>
      </c>
      <c r="H772">
        <v>32.419998</v>
      </c>
      <c r="I772">
        <v>31.91</v>
      </c>
      <c r="J772">
        <v>31.93</v>
      </c>
      <c r="K772">
        <v>31.454546000000001</v>
      </c>
      <c r="L772">
        <v>24523100</v>
      </c>
      <c r="M772" t="s">
        <v>31</v>
      </c>
      <c r="N772" t="s">
        <v>140</v>
      </c>
      <c r="O772" t="s">
        <v>160</v>
      </c>
      <c r="P772">
        <v>15</v>
      </c>
      <c r="Q772">
        <v>0.04</v>
      </c>
      <c r="R772">
        <v>72</v>
      </c>
      <c r="S772">
        <v>56618.182800000002</v>
      </c>
      <c r="T772" t="s">
        <v>31</v>
      </c>
      <c r="U772" t="s">
        <v>169</v>
      </c>
      <c r="V772" t="s">
        <v>217</v>
      </c>
      <c r="W772" t="s">
        <v>226</v>
      </c>
      <c r="X772" t="s">
        <v>260</v>
      </c>
      <c r="Y772" s="1">
        <v>30650</v>
      </c>
      <c r="Z772">
        <v>732717</v>
      </c>
      <c r="AA772">
        <v>1983</v>
      </c>
    </row>
    <row r="773" spans="1:27" x14ac:dyDescent="0.25">
      <c r="A773" s="1">
        <v>43572</v>
      </c>
      <c r="B773" t="s">
        <v>31</v>
      </c>
      <c r="C773" t="s">
        <v>75</v>
      </c>
      <c r="D773">
        <v>800</v>
      </c>
      <c r="E773">
        <v>9</v>
      </c>
      <c r="F773" t="s">
        <v>125</v>
      </c>
      <c r="G773">
        <v>32.080002</v>
      </c>
      <c r="H773">
        <v>32.200001</v>
      </c>
      <c r="I773">
        <v>31.950001</v>
      </c>
      <c r="J773">
        <v>31.950001</v>
      </c>
      <c r="K773">
        <v>31.474249</v>
      </c>
      <c r="L773">
        <v>22364800</v>
      </c>
      <c r="M773" t="s">
        <v>31</v>
      </c>
      <c r="N773" t="s">
        <v>146</v>
      </c>
      <c r="O773" t="s">
        <v>160</v>
      </c>
      <c r="P773">
        <v>15</v>
      </c>
      <c r="Q773">
        <v>0.04</v>
      </c>
      <c r="R773">
        <v>32</v>
      </c>
      <c r="S773">
        <v>25179.3992</v>
      </c>
      <c r="T773" t="s">
        <v>31</v>
      </c>
      <c r="U773" t="s">
        <v>169</v>
      </c>
      <c r="V773" t="s">
        <v>217</v>
      </c>
      <c r="W773" t="s">
        <v>226</v>
      </c>
      <c r="X773" t="s">
        <v>260</v>
      </c>
      <c r="Y773" s="1">
        <v>30650</v>
      </c>
      <c r="Z773">
        <v>732717</v>
      </c>
      <c r="AA773">
        <v>1983</v>
      </c>
    </row>
    <row r="774" spans="1:27" x14ac:dyDescent="0.25">
      <c r="A774" s="1">
        <v>43570</v>
      </c>
      <c r="B774" t="s">
        <v>31</v>
      </c>
      <c r="C774" t="s">
        <v>75</v>
      </c>
      <c r="D774">
        <v>1000</v>
      </c>
      <c r="E774">
        <v>11</v>
      </c>
      <c r="F774" t="s">
        <v>120</v>
      </c>
      <c r="G774">
        <v>32.209999000000003</v>
      </c>
      <c r="H774">
        <v>32.25</v>
      </c>
      <c r="I774">
        <v>31.940000999999999</v>
      </c>
      <c r="J774">
        <v>32.020000000000003</v>
      </c>
      <c r="K774">
        <v>31.543206999999999</v>
      </c>
      <c r="L774">
        <v>19463700</v>
      </c>
      <c r="M774" t="s">
        <v>31</v>
      </c>
      <c r="N774" t="s">
        <v>141</v>
      </c>
      <c r="O774" t="s">
        <v>160</v>
      </c>
      <c r="P774">
        <v>15</v>
      </c>
      <c r="Q774">
        <v>0.04</v>
      </c>
      <c r="R774">
        <v>40</v>
      </c>
      <c r="S774">
        <v>31543.206999999999</v>
      </c>
      <c r="T774" t="s">
        <v>31</v>
      </c>
      <c r="U774" t="s">
        <v>169</v>
      </c>
      <c r="V774" t="s">
        <v>217</v>
      </c>
      <c r="W774" t="s">
        <v>226</v>
      </c>
      <c r="X774" t="s">
        <v>260</v>
      </c>
      <c r="Y774" s="1">
        <v>30650</v>
      </c>
      <c r="Z774">
        <v>732717</v>
      </c>
      <c r="AA774">
        <v>1983</v>
      </c>
    </row>
    <row r="775" spans="1:27" x14ac:dyDescent="0.25">
      <c r="A775" s="1">
        <v>43570</v>
      </c>
      <c r="B775" t="s">
        <v>31</v>
      </c>
      <c r="C775" t="s">
        <v>76</v>
      </c>
      <c r="D775">
        <v>400</v>
      </c>
      <c r="E775">
        <v>3</v>
      </c>
      <c r="F775" t="s">
        <v>120</v>
      </c>
      <c r="G775">
        <v>32.209999000000003</v>
      </c>
      <c r="H775">
        <v>32.25</v>
      </c>
      <c r="I775">
        <v>31.940000999999999</v>
      </c>
      <c r="J775">
        <v>32.020000000000003</v>
      </c>
      <c r="K775">
        <v>31.543206999999999</v>
      </c>
      <c r="L775">
        <v>19463700</v>
      </c>
      <c r="M775" t="s">
        <v>31</v>
      </c>
      <c r="N775" t="s">
        <v>143</v>
      </c>
      <c r="O775" t="s">
        <v>160</v>
      </c>
      <c r="P775">
        <v>15</v>
      </c>
      <c r="Q775">
        <v>0.04</v>
      </c>
      <c r="R775">
        <v>16</v>
      </c>
      <c r="S775">
        <v>12617.282800000001</v>
      </c>
      <c r="T775" t="s">
        <v>31</v>
      </c>
      <c r="U775" t="s">
        <v>169</v>
      </c>
      <c r="V775" t="s">
        <v>217</v>
      </c>
      <c r="W775" t="s">
        <v>226</v>
      </c>
      <c r="X775" t="s">
        <v>260</v>
      </c>
      <c r="Y775" s="1">
        <v>30650</v>
      </c>
      <c r="Z775">
        <v>732717</v>
      </c>
      <c r="AA775">
        <v>1983</v>
      </c>
    </row>
    <row r="776" spans="1:27" x14ac:dyDescent="0.25">
      <c r="A776" s="1">
        <v>43573</v>
      </c>
      <c r="B776" t="s">
        <v>31</v>
      </c>
      <c r="C776" t="s">
        <v>75</v>
      </c>
      <c r="D776">
        <v>1000</v>
      </c>
      <c r="E776">
        <v>9</v>
      </c>
      <c r="F776" t="s">
        <v>124</v>
      </c>
      <c r="G776">
        <v>31.950001</v>
      </c>
      <c r="H776">
        <v>32.099997999999999</v>
      </c>
      <c r="I776">
        <v>31.85</v>
      </c>
      <c r="J776">
        <v>32.029998999999997</v>
      </c>
      <c r="K776">
        <v>31.553056999999999</v>
      </c>
      <c r="L776">
        <v>23317500</v>
      </c>
      <c r="M776" t="s">
        <v>31</v>
      </c>
      <c r="N776" t="s">
        <v>146</v>
      </c>
      <c r="O776" t="s">
        <v>160</v>
      </c>
      <c r="P776">
        <v>15</v>
      </c>
      <c r="Q776">
        <v>0.04</v>
      </c>
      <c r="R776">
        <v>40</v>
      </c>
      <c r="S776">
        <v>31553.057000000001</v>
      </c>
      <c r="T776" t="s">
        <v>31</v>
      </c>
      <c r="U776" t="s">
        <v>169</v>
      </c>
      <c r="V776" t="s">
        <v>217</v>
      </c>
      <c r="W776" t="s">
        <v>226</v>
      </c>
      <c r="X776" t="s">
        <v>260</v>
      </c>
      <c r="Y776" s="1">
        <v>30650</v>
      </c>
      <c r="Z776">
        <v>732717</v>
      </c>
      <c r="AA776">
        <v>1983</v>
      </c>
    </row>
    <row r="777" spans="1:27" x14ac:dyDescent="0.25">
      <c r="A777" s="1">
        <v>43577</v>
      </c>
      <c r="B777" t="s">
        <v>31</v>
      </c>
      <c r="C777" t="s">
        <v>76</v>
      </c>
      <c r="D777">
        <v>1500</v>
      </c>
      <c r="E777">
        <v>14</v>
      </c>
      <c r="F777" t="s">
        <v>135</v>
      </c>
      <c r="G777">
        <v>32.020000000000003</v>
      </c>
      <c r="H777">
        <v>32.18</v>
      </c>
      <c r="I777">
        <v>31.92</v>
      </c>
      <c r="J777">
        <v>32.080002</v>
      </c>
      <c r="K777">
        <v>31.602314</v>
      </c>
      <c r="L777">
        <v>22239100</v>
      </c>
      <c r="M777" t="s">
        <v>31</v>
      </c>
      <c r="N777" t="s">
        <v>156</v>
      </c>
      <c r="O777" t="s">
        <v>160</v>
      </c>
      <c r="P777">
        <v>15</v>
      </c>
      <c r="Q777">
        <v>0.04</v>
      </c>
      <c r="R777">
        <v>60</v>
      </c>
      <c r="S777">
        <v>47403.470999999998</v>
      </c>
      <c r="T777" t="s">
        <v>31</v>
      </c>
      <c r="U777" t="s">
        <v>169</v>
      </c>
      <c r="V777" t="s">
        <v>217</v>
      </c>
      <c r="W777" t="s">
        <v>226</v>
      </c>
      <c r="X777" t="s">
        <v>260</v>
      </c>
      <c r="Y777" s="1">
        <v>30650</v>
      </c>
      <c r="Z777">
        <v>732717</v>
      </c>
      <c r="AA777">
        <v>1983</v>
      </c>
    </row>
    <row r="778" spans="1:27" x14ac:dyDescent="0.25">
      <c r="A778" s="1">
        <v>43577</v>
      </c>
      <c r="B778" t="s">
        <v>31</v>
      </c>
      <c r="C778" t="s">
        <v>75</v>
      </c>
      <c r="D778">
        <v>400</v>
      </c>
      <c r="E778">
        <v>2</v>
      </c>
      <c r="F778" t="s">
        <v>135</v>
      </c>
      <c r="G778">
        <v>32.020000000000003</v>
      </c>
      <c r="H778">
        <v>32.18</v>
      </c>
      <c r="I778">
        <v>31.92</v>
      </c>
      <c r="J778">
        <v>32.080002</v>
      </c>
      <c r="K778">
        <v>31.602314</v>
      </c>
      <c r="L778">
        <v>22239100</v>
      </c>
      <c r="M778" t="s">
        <v>31</v>
      </c>
      <c r="N778" t="s">
        <v>150</v>
      </c>
      <c r="O778" t="s">
        <v>160</v>
      </c>
      <c r="P778">
        <v>15</v>
      </c>
      <c r="Q778">
        <v>0.04</v>
      </c>
      <c r="R778">
        <v>16</v>
      </c>
      <c r="S778">
        <v>12640.9256</v>
      </c>
      <c r="T778" t="s">
        <v>31</v>
      </c>
      <c r="U778" t="s">
        <v>169</v>
      </c>
      <c r="V778" t="s">
        <v>217</v>
      </c>
      <c r="W778" t="s">
        <v>226</v>
      </c>
      <c r="X778" t="s">
        <v>260</v>
      </c>
      <c r="Y778" s="1">
        <v>30650</v>
      </c>
      <c r="Z778">
        <v>732717</v>
      </c>
      <c r="AA778">
        <v>1983</v>
      </c>
    </row>
    <row r="779" spans="1:27" x14ac:dyDescent="0.25">
      <c r="A779" s="1">
        <v>43577</v>
      </c>
      <c r="B779" t="s">
        <v>31</v>
      </c>
      <c r="C779" t="s">
        <v>76</v>
      </c>
      <c r="D779">
        <v>100</v>
      </c>
      <c r="E779">
        <v>4</v>
      </c>
      <c r="F779" t="s">
        <v>135</v>
      </c>
      <c r="G779">
        <v>32.020000000000003</v>
      </c>
      <c r="H779">
        <v>32.18</v>
      </c>
      <c r="I779">
        <v>31.92</v>
      </c>
      <c r="J779">
        <v>32.080002</v>
      </c>
      <c r="K779">
        <v>31.602314</v>
      </c>
      <c r="L779">
        <v>22239100</v>
      </c>
      <c r="M779" t="s">
        <v>31</v>
      </c>
      <c r="N779" t="s">
        <v>154</v>
      </c>
      <c r="O779" t="s">
        <v>160</v>
      </c>
      <c r="P779">
        <v>15</v>
      </c>
      <c r="Q779">
        <v>0.04</v>
      </c>
      <c r="R779">
        <v>4</v>
      </c>
      <c r="S779">
        <v>3160.2314000000001</v>
      </c>
      <c r="T779" t="s">
        <v>31</v>
      </c>
      <c r="U779" t="s">
        <v>169</v>
      </c>
      <c r="V779" t="s">
        <v>217</v>
      </c>
      <c r="W779" t="s">
        <v>226</v>
      </c>
      <c r="X779" t="s">
        <v>260</v>
      </c>
      <c r="Y779" s="1">
        <v>30650</v>
      </c>
      <c r="Z779">
        <v>732717</v>
      </c>
      <c r="AA779">
        <v>1983</v>
      </c>
    </row>
    <row r="780" spans="1:27" x14ac:dyDescent="0.25">
      <c r="A780" s="1">
        <v>43577</v>
      </c>
      <c r="B780" t="s">
        <v>31</v>
      </c>
      <c r="C780" t="s">
        <v>76</v>
      </c>
      <c r="D780">
        <v>1600</v>
      </c>
      <c r="E780">
        <v>20</v>
      </c>
      <c r="F780" t="s">
        <v>135</v>
      </c>
      <c r="G780">
        <v>32.020000000000003</v>
      </c>
      <c r="H780">
        <v>32.18</v>
      </c>
      <c r="I780">
        <v>31.92</v>
      </c>
      <c r="J780">
        <v>32.080002</v>
      </c>
      <c r="K780">
        <v>31.602314</v>
      </c>
      <c r="L780">
        <v>22239100</v>
      </c>
      <c r="M780" t="s">
        <v>31</v>
      </c>
      <c r="N780" t="s">
        <v>155</v>
      </c>
      <c r="O780" t="s">
        <v>160</v>
      </c>
      <c r="P780">
        <v>15</v>
      </c>
      <c r="Q780">
        <v>0.04</v>
      </c>
      <c r="R780">
        <v>64</v>
      </c>
      <c r="S780">
        <v>50563.702400000002</v>
      </c>
      <c r="T780" t="s">
        <v>31</v>
      </c>
      <c r="U780" t="s">
        <v>169</v>
      </c>
      <c r="V780" t="s">
        <v>217</v>
      </c>
      <c r="W780" t="s">
        <v>226</v>
      </c>
      <c r="X780" t="s">
        <v>260</v>
      </c>
      <c r="Y780" s="1">
        <v>30650</v>
      </c>
      <c r="Z780">
        <v>732717</v>
      </c>
      <c r="AA780">
        <v>1983</v>
      </c>
    </row>
    <row r="781" spans="1:27" x14ac:dyDescent="0.25">
      <c r="A781" s="1">
        <v>43622</v>
      </c>
      <c r="B781" t="s">
        <v>31</v>
      </c>
      <c r="C781" t="s">
        <v>76</v>
      </c>
      <c r="D781">
        <v>600</v>
      </c>
      <c r="E781">
        <v>11</v>
      </c>
      <c r="F781" t="s">
        <v>81</v>
      </c>
      <c r="G781">
        <v>31.799999</v>
      </c>
      <c r="H781">
        <v>32.169998</v>
      </c>
      <c r="I781">
        <v>31.700001</v>
      </c>
      <c r="J781">
        <v>32.099997999999999</v>
      </c>
      <c r="K781">
        <v>31.622012999999999</v>
      </c>
      <c r="L781">
        <v>24411700</v>
      </c>
      <c r="M781" t="s">
        <v>31</v>
      </c>
      <c r="N781" t="s">
        <v>141</v>
      </c>
      <c r="O781" t="s">
        <v>160</v>
      </c>
      <c r="P781">
        <v>15</v>
      </c>
      <c r="Q781">
        <v>0.04</v>
      </c>
      <c r="R781">
        <v>24</v>
      </c>
      <c r="S781">
        <v>18973.2078</v>
      </c>
      <c r="T781" t="s">
        <v>31</v>
      </c>
      <c r="U781" t="s">
        <v>169</v>
      </c>
      <c r="V781" t="s">
        <v>217</v>
      </c>
      <c r="W781" t="s">
        <v>226</v>
      </c>
      <c r="X781" t="s">
        <v>260</v>
      </c>
      <c r="Y781" s="1">
        <v>30650</v>
      </c>
      <c r="Z781">
        <v>732717</v>
      </c>
      <c r="AA781">
        <v>1983</v>
      </c>
    </row>
    <row r="782" spans="1:27" x14ac:dyDescent="0.25">
      <c r="A782" s="1">
        <v>43578</v>
      </c>
      <c r="B782" t="s">
        <v>31</v>
      </c>
      <c r="C782" t="s">
        <v>75</v>
      </c>
      <c r="D782">
        <v>300</v>
      </c>
      <c r="E782">
        <v>14</v>
      </c>
      <c r="F782" t="s">
        <v>136</v>
      </c>
      <c r="G782">
        <v>32.060001</v>
      </c>
      <c r="H782">
        <v>32.279998999999997</v>
      </c>
      <c r="I782">
        <v>31.879999000000002</v>
      </c>
      <c r="J782">
        <v>32.099997999999999</v>
      </c>
      <c r="K782">
        <v>31.622012999999999</v>
      </c>
      <c r="L782">
        <v>31675000</v>
      </c>
      <c r="M782" t="s">
        <v>31</v>
      </c>
      <c r="N782" t="s">
        <v>156</v>
      </c>
      <c r="O782" t="s">
        <v>160</v>
      </c>
      <c r="P782">
        <v>15</v>
      </c>
      <c r="Q782">
        <v>0.04</v>
      </c>
      <c r="R782">
        <v>12</v>
      </c>
      <c r="S782">
        <v>9486.6039000000001</v>
      </c>
      <c r="T782" t="s">
        <v>31</v>
      </c>
      <c r="U782" t="s">
        <v>169</v>
      </c>
      <c r="V782" t="s">
        <v>217</v>
      </c>
      <c r="W782" t="s">
        <v>226</v>
      </c>
      <c r="X782" t="s">
        <v>260</v>
      </c>
      <c r="Y782" s="1">
        <v>30650</v>
      </c>
      <c r="Z782">
        <v>732717</v>
      </c>
      <c r="AA782">
        <v>1983</v>
      </c>
    </row>
    <row r="783" spans="1:27" x14ac:dyDescent="0.25">
      <c r="A783" s="1">
        <v>43622</v>
      </c>
      <c r="B783" t="s">
        <v>31</v>
      </c>
      <c r="C783" t="s">
        <v>75</v>
      </c>
      <c r="D783">
        <v>1600</v>
      </c>
      <c r="E783">
        <v>17</v>
      </c>
      <c r="F783" t="s">
        <v>81</v>
      </c>
      <c r="G783">
        <v>31.799999</v>
      </c>
      <c r="H783">
        <v>32.169998</v>
      </c>
      <c r="I783">
        <v>31.700001</v>
      </c>
      <c r="J783">
        <v>32.099997999999999</v>
      </c>
      <c r="K783">
        <v>31.622012999999999</v>
      </c>
      <c r="L783">
        <v>24411700</v>
      </c>
      <c r="M783" t="s">
        <v>31</v>
      </c>
      <c r="N783" t="s">
        <v>157</v>
      </c>
      <c r="O783" t="s">
        <v>160</v>
      </c>
      <c r="P783">
        <v>15</v>
      </c>
      <c r="Q783">
        <v>0.04</v>
      </c>
      <c r="R783">
        <v>64</v>
      </c>
      <c r="S783">
        <v>50595.220800000003</v>
      </c>
      <c r="T783" t="s">
        <v>31</v>
      </c>
      <c r="U783" t="s">
        <v>169</v>
      </c>
      <c r="V783" t="s">
        <v>217</v>
      </c>
      <c r="W783" t="s">
        <v>226</v>
      </c>
      <c r="X783" t="s">
        <v>260</v>
      </c>
      <c r="Y783" s="1">
        <v>30650</v>
      </c>
      <c r="Z783">
        <v>732717</v>
      </c>
      <c r="AA783">
        <v>1983</v>
      </c>
    </row>
    <row r="784" spans="1:27" x14ac:dyDescent="0.25">
      <c r="A784" s="1">
        <v>43578</v>
      </c>
      <c r="B784" t="s">
        <v>31</v>
      </c>
      <c r="C784" t="s">
        <v>75</v>
      </c>
      <c r="D784">
        <v>1700</v>
      </c>
      <c r="E784">
        <v>7</v>
      </c>
      <c r="F784" t="s">
        <v>136</v>
      </c>
      <c r="G784">
        <v>32.060001</v>
      </c>
      <c r="H784">
        <v>32.279998999999997</v>
      </c>
      <c r="I784">
        <v>31.879999000000002</v>
      </c>
      <c r="J784">
        <v>32.099997999999999</v>
      </c>
      <c r="K784">
        <v>31.622012999999999</v>
      </c>
      <c r="L784">
        <v>31675000</v>
      </c>
      <c r="M784" t="s">
        <v>31</v>
      </c>
      <c r="N784" t="s">
        <v>147</v>
      </c>
      <c r="O784" t="s">
        <v>160</v>
      </c>
      <c r="P784">
        <v>15</v>
      </c>
      <c r="Q784">
        <v>0.04</v>
      </c>
      <c r="R784">
        <v>68</v>
      </c>
      <c r="S784">
        <v>53757.422100000003</v>
      </c>
      <c r="T784" t="s">
        <v>31</v>
      </c>
      <c r="U784" t="s">
        <v>169</v>
      </c>
      <c r="V784" t="s">
        <v>217</v>
      </c>
      <c r="W784" t="s">
        <v>226</v>
      </c>
      <c r="X784" t="s">
        <v>260</v>
      </c>
      <c r="Y784" s="1">
        <v>30650</v>
      </c>
      <c r="Z784">
        <v>732717</v>
      </c>
      <c r="AA784">
        <v>1983</v>
      </c>
    </row>
    <row r="785" spans="1:27" x14ac:dyDescent="0.25">
      <c r="A785" s="1">
        <v>43627</v>
      </c>
      <c r="B785" t="s">
        <v>31</v>
      </c>
      <c r="C785" t="s">
        <v>75</v>
      </c>
      <c r="D785">
        <v>800</v>
      </c>
      <c r="E785">
        <v>4</v>
      </c>
      <c r="F785" t="s">
        <v>86</v>
      </c>
      <c r="G785">
        <v>32.060001</v>
      </c>
      <c r="H785">
        <v>32.439999</v>
      </c>
      <c r="I785">
        <v>32.029998999999997</v>
      </c>
      <c r="J785">
        <v>32.110000999999997</v>
      </c>
      <c r="K785">
        <v>31.631865999999999</v>
      </c>
      <c r="L785">
        <v>19612600</v>
      </c>
      <c r="M785" t="s">
        <v>31</v>
      </c>
      <c r="N785" t="s">
        <v>154</v>
      </c>
      <c r="O785" t="s">
        <v>160</v>
      </c>
      <c r="P785">
        <v>15</v>
      </c>
      <c r="Q785">
        <v>0.04</v>
      </c>
      <c r="R785">
        <v>32</v>
      </c>
      <c r="S785">
        <v>25305.4928</v>
      </c>
      <c r="T785" t="s">
        <v>31</v>
      </c>
      <c r="U785" t="s">
        <v>169</v>
      </c>
      <c r="V785" t="s">
        <v>217</v>
      </c>
      <c r="W785" t="s">
        <v>226</v>
      </c>
      <c r="X785" t="s">
        <v>260</v>
      </c>
      <c r="Y785" s="1">
        <v>30650</v>
      </c>
      <c r="Z785">
        <v>732717</v>
      </c>
      <c r="AA785">
        <v>1983</v>
      </c>
    </row>
    <row r="786" spans="1:27" x14ac:dyDescent="0.25">
      <c r="A786" s="1">
        <v>43608</v>
      </c>
      <c r="B786" t="s">
        <v>31</v>
      </c>
      <c r="C786" t="s">
        <v>76</v>
      </c>
      <c r="D786">
        <v>2600</v>
      </c>
      <c r="E786">
        <v>17</v>
      </c>
      <c r="F786" t="s">
        <v>95</v>
      </c>
      <c r="G786">
        <v>32.18</v>
      </c>
      <c r="H786">
        <v>32.32</v>
      </c>
      <c r="I786">
        <v>31.93</v>
      </c>
      <c r="J786">
        <v>32.139999000000003</v>
      </c>
      <c r="K786">
        <v>31.661418999999999</v>
      </c>
      <c r="L786">
        <v>24665500</v>
      </c>
      <c r="M786" t="s">
        <v>31</v>
      </c>
      <c r="N786" t="s">
        <v>157</v>
      </c>
      <c r="O786" t="s">
        <v>160</v>
      </c>
      <c r="P786">
        <v>15</v>
      </c>
      <c r="Q786">
        <v>0.04</v>
      </c>
      <c r="R786">
        <v>104</v>
      </c>
      <c r="S786">
        <v>82319.689400000003</v>
      </c>
      <c r="T786" t="s">
        <v>31</v>
      </c>
      <c r="U786" t="s">
        <v>169</v>
      </c>
      <c r="V786" t="s">
        <v>217</v>
      </c>
      <c r="W786" t="s">
        <v>226</v>
      </c>
      <c r="X786" t="s">
        <v>260</v>
      </c>
      <c r="Y786" s="1">
        <v>30650</v>
      </c>
      <c r="Z786">
        <v>732717</v>
      </c>
      <c r="AA786">
        <v>1983</v>
      </c>
    </row>
    <row r="787" spans="1:27" x14ac:dyDescent="0.25">
      <c r="A787" s="1">
        <v>43608</v>
      </c>
      <c r="B787" t="s">
        <v>31</v>
      </c>
      <c r="C787" t="s">
        <v>76</v>
      </c>
      <c r="D787">
        <v>1000</v>
      </c>
      <c r="E787">
        <v>10</v>
      </c>
      <c r="F787" t="s">
        <v>95</v>
      </c>
      <c r="G787">
        <v>32.18</v>
      </c>
      <c r="H787">
        <v>32.32</v>
      </c>
      <c r="I787">
        <v>31.93</v>
      </c>
      <c r="J787">
        <v>32.139999000000003</v>
      </c>
      <c r="K787">
        <v>31.661418999999999</v>
      </c>
      <c r="L787">
        <v>24665500</v>
      </c>
      <c r="M787" t="s">
        <v>31</v>
      </c>
      <c r="N787" t="s">
        <v>142</v>
      </c>
      <c r="O787" t="s">
        <v>160</v>
      </c>
      <c r="P787">
        <v>15</v>
      </c>
      <c r="Q787">
        <v>0.04</v>
      </c>
      <c r="R787">
        <v>40</v>
      </c>
      <c r="S787">
        <v>31661.419000000002</v>
      </c>
      <c r="T787" t="s">
        <v>31</v>
      </c>
      <c r="U787" t="s">
        <v>169</v>
      </c>
      <c r="V787" t="s">
        <v>217</v>
      </c>
      <c r="W787" t="s">
        <v>226</v>
      </c>
      <c r="X787" t="s">
        <v>260</v>
      </c>
      <c r="Y787" s="1">
        <v>30650</v>
      </c>
      <c r="Z787">
        <v>732717</v>
      </c>
      <c r="AA787">
        <v>1983</v>
      </c>
    </row>
    <row r="788" spans="1:27" x14ac:dyDescent="0.25">
      <c r="A788" s="1">
        <v>43628</v>
      </c>
      <c r="B788" t="s">
        <v>31</v>
      </c>
      <c r="C788" t="s">
        <v>75</v>
      </c>
      <c r="D788">
        <v>900</v>
      </c>
      <c r="E788">
        <v>9</v>
      </c>
      <c r="F788" t="s">
        <v>79</v>
      </c>
      <c r="G788">
        <v>32.110000999999997</v>
      </c>
      <c r="H788">
        <v>32.310001</v>
      </c>
      <c r="I788">
        <v>32.029998999999997</v>
      </c>
      <c r="J788">
        <v>32.18</v>
      </c>
      <c r="K788">
        <v>31.700824999999998</v>
      </c>
      <c r="L788">
        <v>19282900</v>
      </c>
      <c r="M788" t="s">
        <v>31</v>
      </c>
      <c r="N788" t="s">
        <v>146</v>
      </c>
      <c r="O788" t="s">
        <v>160</v>
      </c>
      <c r="P788">
        <v>15</v>
      </c>
      <c r="Q788">
        <v>0.04</v>
      </c>
      <c r="R788">
        <v>36</v>
      </c>
      <c r="S788">
        <v>28530.7425</v>
      </c>
      <c r="T788" t="s">
        <v>31</v>
      </c>
      <c r="U788" t="s">
        <v>169</v>
      </c>
      <c r="V788" t="s">
        <v>217</v>
      </c>
      <c r="W788" t="s">
        <v>226</v>
      </c>
      <c r="X788" t="s">
        <v>260</v>
      </c>
      <c r="Y788" s="1">
        <v>30650</v>
      </c>
      <c r="Z788">
        <v>732717</v>
      </c>
      <c r="AA788">
        <v>1983</v>
      </c>
    </row>
    <row r="789" spans="1:27" x14ac:dyDescent="0.25">
      <c r="A789" s="1">
        <v>43628</v>
      </c>
      <c r="B789" t="s">
        <v>31</v>
      </c>
      <c r="C789" t="s">
        <v>76</v>
      </c>
      <c r="D789">
        <v>800</v>
      </c>
      <c r="E789">
        <v>14</v>
      </c>
      <c r="F789" t="s">
        <v>79</v>
      </c>
      <c r="G789">
        <v>32.110000999999997</v>
      </c>
      <c r="H789">
        <v>32.310001</v>
      </c>
      <c r="I789">
        <v>32.029998999999997</v>
      </c>
      <c r="J789">
        <v>32.18</v>
      </c>
      <c r="K789">
        <v>31.700824999999998</v>
      </c>
      <c r="L789">
        <v>19282900</v>
      </c>
      <c r="M789" t="s">
        <v>31</v>
      </c>
      <c r="N789" t="s">
        <v>156</v>
      </c>
      <c r="O789" t="s">
        <v>160</v>
      </c>
      <c r="P789">
        <v>15</v>
      </c>
      <c r="Q789">
        <v>0.04</v>
      </c>
      <c r="R789">
        <v>32</v>
      </c>
      <c r="S789">
        <v>25360.66</v>
      </c>
      <c r="T789" t="s">
        <v>31</v>
      </c>
      <c r="U789" t="s">
        <v>169</v>
      </c>
      <c r="V789" t="s">
        <v>217</v>
      </c>
      <c r="W789" t="s">
        <v>226</v>
      </c>
      <c r="X789" t="s">
        <v>260</v>
      </c>
      <c r="Y789" s="1">
        <v>30650</v>
      </c>
      <c r="Z789">
        <v>732717</v>
      </c>
      <c r="AA789">
        <v>1983</v>
      </c>
    </row>
    <row r="790" spans="1:27" x14ac:dyDescent="0.25">
      <c r="A790" s="1">
        <v>43628</v>
      </c>
      <c r="B790" t="s">
        <v>31</v>
      </c>
      <c r="C790" t="s">
        <v>76</v>
      </c>
      <c r="D790">
        <v>100</v>
      </c>
      <c r="E790">
        <v>3</v>
      </c>
      <c r="F790" t="s">
        <v>79</v>
      </c>
      <c r="G790">
        <v>32.110000999999997</v>
      </c>
      <c r="H790">
        <v>32.310001</v>
      </c>
      <c r="I790">
        <v>32.029998999999997</v>
      </c>
      <c r="J790">
        <v>32.18</v>
      </c>
      <c r="K790">
        <v>31.700824999999998</v>
      </c>
      <c r="L790">
        <v>19282900</v>
      </c>
      <c r="M790" t="s">
        <v>31</v>
      </c>
      <c r="N790" t="s">
        <v>143</v>
      </c>
      <c r="O790" t="s">
        <v>160</v>
      </c>
      <c r="P790">
        <v>15</v>
      </c>
      <c r="Q790">
        <v>0.04</v>
      </c>
      <c r="R790">
        <v>4</v>
      </c>
      <c r="S790">
        <v>3170.0825</v>
      </c>
      <c r="T790" t="s">
        <v>31</v>
      </c>
      <c r="U790" t="s">
        <v>169</v>
      </c>
      <c r="V790" t="s">
        <v>217</v>
      </c>
      <c r="W790" t="s">
        <v>226</v>
      </c>
      <c r="X790" t="s">
        <v>260</v>
      </c>
      <c r="Y790" s="1">
        <v>30650</v>
      </c>
      <c r="Z790">
        <v>732717</v>
      </c>
      <c r="AA790">
        <v>1983</v>
      </c>
    </row>
    <row r="791" spans="1:27" x14ac:dyDescent="0.25">
      <c r="A791" s="1">
        <v>43628</v>
      </c>
      <c r="B791" t="s">
        <v>31</v>
      </c>
      <c r="C791" t="s">
        <v>76</v>
      </c>
      <c r="D791">
        <v>1000</v>
      </c>
      <c r="E791">
        <v>17</v>
      </c>
      <c r="F791" t="s">
        <v>79</v>
      </c>
      <c r="G791">
        <v>32.110000999999997</v>
      </c>
      <c r="H791">
        <v>32.310001</v>
      </c>
      <c r="I791">
        <v>32.029998999999997</v>
      </c>
      <c r="J791">
        <v>32.18</v>
      </c>
      <c r="K791">
        <v>31.700824999999998</v>
      </c>
      <c r="L791">
        <v>19282900</v>
      </c>
      <c r="M791" t="s">
        <v>31</v>
      </c>
      <c r="N791" t="s">
        <v>157</v>
      </c>
      <c r="O791" t="s">
        <v>160</v>
      </c>
      <c r="P791">
        <v>15</v>
      </c>
      <c r="Q791">
        <v>0.04</v>
      </c>
      <c r="R791">
        <v>40</v>
      </c>
      <c r="S791">
        <v>31700.825000000001</v>
      </c>
      <c r="T791" t="s">
        <v>31</v>
      </c>
      <c r="U791" t="s">
        <v>169</v>
      </c>
      <c r="V791" t="s">
        <v>217</v>
      </c>
      <c r="W791" t="s">
        <v>226</v>
      </c>
      <c r="X791" t="s">
        <v>260</v>
      </c>
      <c r="Y791" s="1">
        <v>30650</v>
      </c>
      <c r="Z791">
        <v>732717</v>
      </c>
      <c r="AA791">
        <v>1983</v>
      </c>
    </row>
    <row r="792" spans="1:27" x14ac:dyDescent="0.25">
      <c r="A792" s="1">
        <v>43567</v>
      </c>
      <c r="B792" t="s">
        <v>31</v>
      </c>
      <c r="C792" t="s">
        <v>76</v>
      </c>
      <c r="D792">
        <v>1700</v>
      </c>
      <c r="E792">
        <v>13</v>
      </c>
      <c r="F792" t="s">
        <v>121</v>
      </c>
      <c r="G792">
        <v>32.299999</v>
      </c>
      <c r="H792">
        <v>32.32</v>
      </c>
      <c r="I792">
        <v>31.959999</v>
      </c>
      <c r="J792">
        <v>32.200001</v>
      </c>
      <c r="K792">
        <v>31.720528000000002</v>
      </c>
      <c r="L792">
        <v>26021100</v>
      </c>
      <c r="M792" t="s">
        <v>31</v>
      </c>
      <c r="N792" t="s">
        <v>153</v>
      </c>
      <c r="O792" t="s">
        <v>160</v>
      </c>
      <c r="P792">
        <v>15</v>
      </c>
      <c r="Q792">
        <v>0.04</v>
      </c>
      <c r="R792">
        <v>68</v>
      </c>
      <c r="S792">
        <v>53924.897599999997</v>
      </c>
      <c r="T792" t="s">
        <v>31</v>
      </c>
      <c r="U792" t="s">
        <v>169</v>
      </c>
      <c r="V792" t="s">
        <v>217</v>
      </c>
      <c r="W792" t="s">
        <v>226</v>
      </c>
      <c r="X792" t="s">
        <v>260</v>
      </c>
      <c r="Y792" s="1">
        <v>30650</v>
      </c>
      <c r="Z792">
        <v>732717</v>
      </c>
      <c r="AA792">
        <v>1983</v>
      </c>
    </row>
    <row r="793" spans="1:27" x14ac:dyDescent="0.25">
      <c r="A793" s="1">
        <v>43567</v>
      </c>
      <c r="B793" t="s">
        <v>31</v>
      </c>
      <c r="C793" t="s">
        <v>76</v>
      </c>
      <c r="D793">
        <v>2100</v>
      </c>
      <c r="E793">
        <v>16</v>
      </c>
      <c r="F793" t="s">
        <v>121</v>
      </c>
      <c r="G793">
        <v>32.299999</v>
      </c>
      <c r="H793">
        <v>32.32</v>
      </c>
      <c r="I793">
        <v>31.959999</v>
      </c>
      <c r="J793">
        <v>32.200001</v>
      </c>
      <c r="K793">
        <v>31.720528000000002</v>
      </c>
      <c r="L793">
        <v>26021100</v>
      </c>
      <c r="M793" t="s">
        <v>31</v>
      </c>
      <c r="N793" t="s">
        <v>148</v>
      </c>
      <c r="O793" t="s">
        <v>160</v>
      </c>
      <c r="P793">
        <v>15</v>
      </c>
      <c r="Q793">
        <v>0.04</v>
      </c>
      <c r="R793">
        <v>84</v>
      </c>
      <c r="S793">
        <v>66613.108800000002</v>
      </c>
      <c r="T793" t="s">
        <v>31</v>
      </c>
      <c r="U793" t="s">
        <v>169</v>
      </c>
      <c r="V793" t="s">
        <v>217</v>
      </c>
      <c r="W793" t="s">
        <v>226</v>
      </c>
      <c r="X793" t="s">
        <v>260</v>
      </c>
      <c r="Y793" s="1">
        <v>30650</v>
      </c>
      <c r="Z793">
        <v>732717</v>
      </c>
      <c r="AA793">
        <v>1983</v>
      </c>
    </row>
    <row r="794" spans="1:27" x14ac:dyDescent="0.25">
      <c r="A794" s="1">
        <v>43567</v>
      </c>
      <c r="B794" t="s">
        <v>31</v>
      </c>
      <c r="C794" t="s">
        <v>76</v>
      </c>
      <c r="D794">
        <v>600</v>
      </c>
      <c r="E794">
        <v>6</v>
      </c>
      <c r="F794" t="s">
        <v>121</v>
      </c>
      <c r="G794">
        <v>32.299999</v>
      </c>
      <c r="H794">
        <v>32.32</v>
      </c>
      <c r="I794">
        <v>31.959999</v>
      </c>
      <c r="J794">
        <v>32.200001</v>
      </c>
      <c r="K794">
        <v>31.720528000000002</v>
      </c>
      <c r="L794">
        <v>26021100</v>
      </c>
      <c r="M794" t="s">
        <v>31</v>
      </c>
      <c r="N794" t="s">
        <v>145</v>
      </c>
      <c r="O794" t="s">
        <v>160</v>
      </c>
      <c r="P794">
        <v>15</v>
      </c>
      <c r="Q794">
        <v>0.04</v>
      </c>
      <c r="R794">
        <v>24</v>
      </c>
      <c r="S794">
        <v>19032.316800000001</v>
      </c>
      <c r="T794" t="s">
        <v>31</v>
      </c>
      <c r="U794" t="s">
        <v>169</v>
      </c>
      <c r="V794" t="s">
        <v>217</v>
      </c>
      <c r="W794" t="s">
        <v>226</v>
      </c>
      <c r="X794" t="s">
        <v>260</v>
      </c>
      <c r="Y794" s="1">
        <v>30650</v>
      </c>
      <c r="Z794">
        <v>732717</v>
      </c>
      <c r="AA794">
        <v>1983</v>
      </c>
    </row>
    <row r="795" spans="1:27" x14ac:dyDescent="0.25">
      <c r="A795" s="1">
        <v>43566</v>
      </c>
      <c r="B795" t="s">
        <v>31</v>
      </c>
      <c r="C795" t="s">
        <v>75</v>
      </c>
      <c r="D795">
        <v>800</v>
      </c>
      <c r="E795">
        <v>6</v>
      </c>
      <c r="F795" t="s">
        <v>112</v>
      </c>
      <c r="G795">
        <v>31.92</v>
      </c>
      <c r="H795">
        <v>32.25</v>
      </c>
      <c r="I795">
        <v>31.879999000000002</v>
      </c>
      <c r="J795">
        <v>32.200001</v>
      </c>
      <c r="K795">
        <v>31.720528000000002</v>
      </c>
      <c r="L795">
        <v>24930900</v>
      </c>
      <c r="M795" t="s">
        <v>31</v>
      </c>
      <c r="N795" t="s">
        <v>145</v>
      </c>
      <c r="O795" t="s">
        <v>160</v>
      </c>
      <c r="P795">
        <v>15</v>
      </c>
      <c r="Q795">
        <v>0.04</v>
      </c>
      <c r="R795">
        <v>32</v>
      </c>
      <c r="S795">
        <v>25376.422399999999</v>
      </c>
      <c r="T795" t="s">
        <v>31</v>
      </c>
      <c r="U795" t="s">
        <v>169</v>
      </c>
      <c r="V795" t="s">
        <v>217</v>
      </c>
      <c r="W795" t="s">
        <v>226</v>
      </c>
      <c r="X795" t="s">
        <v>260</v>
      </c>
      <c r="Y795" s="1">
        <v>30650</v>
      </c>
      <c r="Z795">
        <v>732717</v>
      </c>
      <c r="AA795">
        <v>1983</v>
      </c>
    </row>
    <row r="796" spans="1:27" x14ac:dyDescent="0.25">
      <c r="A796" s="1">
        <v>43571</v>
      </c>
      <c r="B796" t="s">
        <v>31</v>
      </c>
      <c r="C796" t="s">
        <v>75</v>
      </c>
      <c r="D796">
        <v>800</v>
      </c>
      <c r="E796">
        <v>9</v>
      </c>
      <c r="F796" t="s">
        <v>123</v>
      </c>
      <c r="G796">
        <v>32.119999</v>
      </c>
      <c r="H796">
        <v>32.25</v>
      </c>
      <c r="I796">
        <v>31.940000999999999</v>
      </c>
      <c r="J796">
        <v>32.25</v>
      </c>
      <c r="K796">
        <v>31.769780999999998</v>
      </c>
      <c r="L796">
        <v>21701900</v>
      </c>
      <c r="M796" t="s">
        <v>31</v>
      </c>
      <c r="N796" t="s">
        <v>146</v>
      </c>
      <c r="O796" t="s">
        <v>160</v>
      </c>
      <c r="P796">
        <v>15</v>
      </c>
      <c r="Q796">
        <v>0.04</v>
      </c>
      <c r="R796">
        <v>32</v>
      </c>
      <c r="S796">
        <v>25415.824799999999</v>
      </c>
      <c r="T796" t="s">
        <v>31</v>
      </c>
      <c r="U796" t="s">
        <v>169</v>
      </c>
      <c r="V796" t="s">
        <v>217</v>
      </c>
      <c r="W796" t="s">
        <v>226</v>
      </c>
      <c r="X796" t="s">
        <v>260</v>
      </c>
      <c r="Y796" s="1">
        <v>30650</v>
      </c>
      <c r="Z796">
        <v>732717</v>
      </c>
      <c r="AA796">
        <v>1983</v>
      </c>
    </row>
    <row r="797" spans="1:27" x14ac:dyDescent="0.25">
      <c r="A797" s="1">
        <v>43571</v>
      </c>
      <c r="B797" t="s">
        <v>31</v>
      </c>
      <c r="C797" t="s">
        <v>76</v>
      </c>
      <c r="D797">
        <v>300</v>
      </c>
      <c r="E797">
        <v>7</v>
      </c>
      <c r="F797" t="s">
        <v>123</v>
      </c>
      <c r="G797">
        <v>32.119999</v>
      </c>
      <c r="H797">
        <v>32.25</v>
      </c>
      <c r="I797">
        <v>31.940000999999999</v>
      </c>
      <c r="J797">
        <v>32.25</v>
      </c>
      <c r="K797">
        <v>31.769780999999998</v>
      </c>
      <c r="L797">
        <v>21701900</v>
      </c>
      <c r="M797" t="s">
        <v>31</v>
      </c>
      <c r="N797" t="s">
        <v>147</v>
      </c>
      <c r="O797" t="s">
        <v>160</v>
      </c>
      <c r="P797">
        <v>15</v>
      </c>
      <c r="Q797">
        <v>0.04</v>
      </c>
      <c r="R797">
        <v>12</v>
      </c>
      <c r="S797">
        <v>9530.934299999999</v>
      </c>
      <c r="T797" t="s">
        <v>31</v>
      </c>
      <c r="U797" t="s">
        <v>169</v>
      </c>
      <c r="V797" t="s">
        <v>217</v>
      </c>
      <c r="W797" t="s">
        <v>226</v>
      </c>
      <c r="X797" t="s">
        <v>260</v>
      </c>
      <c r="Y797" s="1">
        <v>30650</v>
      </c>
      <c r="Z797">
        <v>732717</v>
      </c>
      <c r="AA797">
        <v>1983</v>
      </c>
    </row>
    <row r="798" spans="1:27" x14ac:dyDescent="0.25">
      <c r="A798" s="1">
        <v>43609</v>
      </c>
      <c r="B798" t="s">
        <v>31</v>
      </c>
      <c r="C798" t="s">
        <v>75</v>
      </c>
      <c r="D798">
        <v>800</v>
      </c>
      <c r="E798">
        <v>13</v>
      </c>
      <c r="F798" t="s">
        <v>92</v>
      </c>
      <c r="G798">
        <v>32.32</v>
      </c>
      <c r="H798">
        <v>32.349997999999999</v>
      </c>
      <c r="I798">
        <v>32.099997999999999</v>
      </c>
      <c r="J798">
        <v>32.270000000000003</v>
      </c>
      <c r="K798">
        <v>31.789484000000002</v>
      </c>
      <c r="L798">
        <v>16156700</v>
      </c>
      <c r="M798" t="s">
        <v>31</v>
      </c>
      <c r="N798" t="s">
        <v>153</v>
      </c>
      <c r="O798" t="s">
        <v>160</v>
      </c>
      <c r="P798">
        <v>15</v>
      </c>
      <c r="Q798">
        <v>0.04</v>
      </c>
      <c r="R798">
        <v>32</v>
      </c>
      <c r="S798">
        <v>25431.587200000002</v>
      </c>
      <c r="T798" t="s">
        <v>31</v>
      </c>
      <c r="U798" t="s">
        <v>169</v>
      </c>
      <c r="V798" t="s">
        <v>217</v>
      </c>
      <c r="W798" t="s">
        <v>226</v>
      </c>
      <c r="X798" t="s">
        <v>260</v>
      </c>
      <c r="Y798" s="1">
        <v>30650</v>
      </c>
      <c r="Z798">
        <v>732717</v>
      </c>
      <c r="AA798">
        <v>1983</v>
      </c>
    </row>
    <row r="799" spans="1:27" x14ac:dyDescent="0.25">
      <c r="A799" s="1">
        <v>43609</v>
      </c>
      <c r="B799" t="s">
        <v>31</v>
      </c>
      <c r="C799" t="s">
        <v>76</v>
      </c>
      <c r="D799">
        <v>1700</v>
      </c>
      <c r="E799">
        <v>14</v>
      </c>
      <c r="F799" t="s">
        <v>92</v>
      </c>
      <c r="G799">
        <v>32.32</v>
      </c>
      <c r="H799">
        <v>32.349997999999999</v>
      </c>
      <c r="I799">
        <v>32.099997999999999</v>
      </c>
      <c r="J799">
        <v>32.270000000000003</v>
      </c>
      <c r="K799">
        <v>31.789484000000002</v>
      </c>
      <c r="L799">
        <v>16156700</v>
      </c>
      <c r="M799" t="s">
        <v>31</v>
      </c>
      <c r="N799" t="s">
        <v>156</v>
      </c>
      <c r="O799" t="s">
        <v>160</v>
      </c>
      <c r="P799">
        <v>15</v>
      </c>
      <c r="Q799">
        <v>0.04</v>
      </c>
      <c r="R799">
        <v>68</v>
      </c>
      <c r="S799">
        <v>54042.122799999997</v>
      </c>
      <c r="T799" t="s">
        <v>31</v>
      </c>
      <c r="U799" t="s">
        <v>169</v>
      </c>
      <c r="V799" t="s">
        <v>217</v>
      </c>
      <c r="W799" t="s">
        <v>226</v>
      </c>
      <c r="X799" t="s">
        <v>260</v>
      </c>
      <c r="Y799" s="1">
        <v>30650</v>
      </c>
      <c r="Z799">
        <v>732717</v>
      </c>
      <c r="AA799">
        <v>1983</v>
      </c>
    </row>
    <row r="800" spans="1:27" x14ac:dyDescent="0.25">
      <c r="A800" s="1">
        <v>43607</v>
      </c>
      <c r="B800" t="s">
        <v>31</v>
      </c>
      <c r="C800" t="s">
        <v>76</v>
      </c>
      <c r="D800">
        <v>2000</v>
      </c>
      <c r="E800">
        <v>18</v>
      </c>
      <c r="F800" t="s">
        <v>99</v>
      </c>
      <c r="G800">
        <v>32.240001999999997</v>
      </c>
      <c r="H800">
        <v>32.450001</v>
      </c>
      <c r="I800">
        <v>32.119999</v>
      </c>
      <c r="J800">
        <v>32.279998999999997</v>
      </c>
      <c r="K800">
        <v>31.799334000000002</v>
      </c>
      <c r="L800">
        <v>19988800</v>
      </c>
      <c r="M800" t="s">
        <v>31</v>
      </c>
      <c r="N800" t="s">
        <v>158</v>
      </c>
      <c r="O800" t="s">
        <v>160</v>
      </c>
      <c r="P800">
        <v>15</v>
      </c>
      <c r="Q800">
        <v>0.04</v>
      </c>
      <c r="R800">
        <v>80</v>
      </c>
      <c r="S800">
        <v>63598.668000000012</v>
      </c>
      <c r="T800" t="s">
        <v>31</v>
      </c>
      <c r="U800" t="s">
        <v>169</v>
      </c>
      <c r="V800" t="s">
        <v>217</v>
      </c>
      <c r="W800" t="s">
        <v>226</v>
      </c>
      <c r="X800" t="s">
        <v>260</v>
      </c>
      <c r="Y800" s="1">
        <v>30650</v>
      </c>
      <c r="Z800">
        <v>732717</v>
      </c>
      <c r="AA800">
        <v>1983</v>
      </c>
    </row>
    <row r="801" spans="1:27" x14ac:dyDescent="0.25">
      <c r="A801" s="1">
        <v>43607</v>
      </c>
      <c r="B801" t="s">
        <v>31</v>
      </c>
      <c r="C801" t="s">
        <v>75</v>
      </c>
      <c r="D801">
        <v>600</v>
      </c>
      <c r="E801">
        <v>4</v>
      </c>
      <c r="F801" t="s">
        <v>99</v>
      </c>
      <c r="G801">
        <v>32.240001999999997</v>
      </c>
      <c r="H801">
        <v>32.450001</v>
      </c>
      <c r="I801">
        <v>32.119999</v>
      </c>
      <c r="J801">
        <v>32.279998999999997</v>
      </c>
      <c r="K801">
        <v>31.799334000000002</v>
      </c>
      <c r="L801">
        <v>19988800</v>
      </c>
      <c r="M801" t="s">
        <v>31</v>
      </c>
      <c r="N801" t="s">
        <v>154</v>
      </c>
      <c r="O801" t="s">
        <v>160</v>
      </c>
      <c r="P801">
        <v>15</v>
      </c>
      <c r="Q801">
        <v>0.04</v>
      </c>
      <c r="R801">
        <v>24</v>
      </c>
      <c r="S801">
        <v>19079.600399999999</v>
      </c>
      <c r="T801" t="s">
        <v>31</v>
      </c>
      <c r="U801" t="s">
        <v>169</v>
      </c>
      <c r="V801" t="s">
        <v>217</v>
      </c>
      <c r="W801" t="s">
        <v>226</v>
      </c>
      <c r="X801" t="s">
        <v>260</v>
      </c>
      <c r="Y801" s="1">
        <v>30650</v>
      </c>
      <c r="Z801">
        <v>732717</v>
      </c>
      <c r="AA801">
        <v>1983</v>
      </c>
    </row>
    <row r="802" spans="1:27" x14ac:dyDescent="0.25">
      <c r="A802" s="1">
        <v>43607</v>
      </c>
      <c r="B802" t="s">
        <v>31</v>
      </c>
      <c r="C802" t="s">
        <v>76</v>
      </c>
      <c r="D802">
        <v>700</v>
      </c>
      <c r="E802">
        <v>16</v>
      </c>
      <c r="F802" t="s">
        <v>99</v>
      </c>
      <c r="G802">
        <v>32.240001999999997</v>
      </c>
      <c r="H802">
        <v>32.450001</v>
      </c>
      <c r="I802">
        <v>32.119999</v>
      </c>
      <c r="J802">
        <v>32.279998999999997</v>
      </c>
      <c r="K802">
        <v>31.799334000000002</v>
      </c>
      <c r="L802">
        <v>19988800</v>
      </c>
      <c r="M802" t="s">
        <v>31</v>
      </c>
      <c r="N802" t="s">
        <v>148</v>
      </c>
      <c r="O802" t="s">
        <v>160</v>
      </c>
      <c r="P802">
        <v>15</v>
      </c>
      <c r="Q802">
        <v>0.04</v>
      </c>
      <c r="R802">
        <v>28</v>
      </c>
      <c r="S802">
        <v>22259.533800000001</v>
      </c>
      <c r="T802" t="s">
        <v>31</v>
      </c>
      <c r="U802" t="s">
        <v>169</v>
      </c>
      <c r="V802" t="s">
        <v>217</v>
      </c>
      <c r="W802" t="s">
        <v>226</v>
      </c>
      <c r="X802" t="s">
        <v>260</v>
      </c>
      <c r="Y802" s="1">
        <v>30650</v>
      </c>
      <c r="Z802">
        <v>732717</v>
      </c>
      <c r="AA802">
        <v>1983</v>
      </c>
    </row>
    <row r="803" spans="1:27" x14ac:dyDescent="0.25">
      <c r="A803" s="1">
        <v>43629</v>
      </c>
      <c r="B803" t="s">
        <v>31</v>
      </c>
      <c r="C803" t="s">
        <v>76</v>
      </c>
      <c r="D803">
        <v>100</v>
      </c>
      <c r="E803">
        <v>4</v>
      </c>
      <c r="F803" t="s">
        <v>82</v>
      </c>
      <c r="G803">
        <v>32.220001000000003</v>
      </c>
      <c r="H803">
        <v>32.330002</v>
      </c>
      <c r="I803">
        <v>32.119999</v>
      </c>
      <c r="J803">
        <v>32.290000999999997</v>
      </c>
      <c r="K803">
        <v>31.809187000000001</v>
      </c>
      <c r="L803">
        <v>16873400</v>
      </c>
      <c r="M803" t="s">
        <v>31</v>
      </c>
      <c r="N803" t="s">
        <v>154</v>
      </c>
      <c r="O803" t="s">
        <v>160</v>
      </c>
      <c r="P803">
        <v>15</v>
      </c>
      <c r="Q803">
        <v>0.04</v>
      </c>
      <c r="R803">
        <v>4</v>
      </c>
      <c r="S803">
        <v>3180.9187000000002</v>
      </c>
      <c r="T803" t="s">
        <v>31</v>
      </c>
      <c r="U803" t="s">
        <v>169</v>
      </c>
      <c r="V803" t="s">
        <v>217</v>
      </c>
      <c r="W803" t="s">
        <v>226</v>
      </c>
      <c r="X803" t="s">
        <v>260</v>
      </c>
      <c r="Y803" s="1">
        <v>30650</v>
      </c>
      <c r="Z803">
        <v>732717</v>
      </c>
      <c r="AA803">
        <v>1983</v>
      </c>
    </row>
    <row r="804" spans="1:27" x14ac:dyDescent="0.25">
      <c r="A804" s="1">
        <v>43629</v>
      </c>
      <c r="B804" t="s">
        <v>31</v>
      </c>
      <c r="C804" t="s">
        <v>75</v>
      </c>
      <c r="D804">
        <v>1300</v>
      </c>
      <c r="E804">
        <v>13</v>
      </c>
      <c r="F804" t="s">
        <v>82</v>
      </c>
      <c r="G804">
        <v>32.220001000000003</v>
      </c>
      <c r="H804">
        <v>32.330002</v>
      </c>
      <c r="I804">
        <v>32.119999</v>
      </c>
      <c r="J804">
        <v>32.290000999999997</v>
      </c>
      <c r="K804">
        <v>31.809187000000001</v>
      </c>
      <c r="L804">
        <v>16873400</v>
      </c>
      <c r="M804" t="s">
        <v>31</v>
      </c>
      <c r="N804" t="s">
        <v>153</v>
      </c>
      <c r="O804" t="s">
        <v>160</v>
      </c>
      <c r="P804">
        <v>15</v>
      </c>
      <c r="Q804">
        <v>0.04</v>
      </c>
      <c r="R804">
        <v>52</v>
      </c>
      <c r="S804">
        <v>41351.943099999997</v>
      </c>
      <c r="T804" t="s">
        <v>31</v>
      </c>
      <c r="U804" t="s">
        <v>169</v>
      </c>
      <c r="V804" t="s">
        <v>217</v>
      </c>
      <c r="W804" t="s">
        <v>226</v>
      </c>
      <c r="X804" t="s">
        <v>260</v>
      </c>
      <c r="Y804" s="1">
        <v>30650</v>
      </c>
      <c r="Z804">
        <v>732717</v>
      </c>
      <c r="AA804">
        <v>1983</v>
      </c>
    </row>
    <row r="805" spans="1:27" x14ac:dyDescent="0.25">
      <c r="A805" s="1">
        <v>43629</v>
      </c>
      <c r="B805" t="s">
        <v>31</v>
      </c>
      <c r="C805" t="s">
        <v>75</v>
      </c>
      <c r="D805">
        <v>2700</v>
      </c>
      <c r="E805">
        <v>20</v>
      </c>
      <c r="F805" t="s">
        <v>82</v>
      </c>
      <c r="G805">
        <v>32.220001000000003</v>
      </c>
      <c r="H805">
        <v>32.330002</v>
      </c>
      <c r="I805">
        <v>32.119999</v>
      </c>
      <c r="J805">
        <v>32.290000999999997</v>
      </c>
      <c r="K805">
        <v>31.809187000000001</v>
      </c>
      <c r="L805">
        <v>16873400</v>
      </c>
      <c r="M805" t="s">
        <v>31</v>
      </c>
      <c r="N805" t="s">
        <v>155</v>
      </c>
      <c r="O805" t="s">
        <v>160</v>
      </c>
      <c r="P805">
        <v>15</v>
      </c>
      <c r="Q805">
        <v>0.04</v>
      </c>
      <c r="R805">
        <v>108</v>
      </c>
      <c r="S805">
        <v>85884.804900000003</v>
      </c>
      <c r="T805" t="s">
        <v>31</v>
      </c>
      <c r="U805" t="s">
        <v>169</v>
      </c>
      <c r="V805" t="s">
        <v>217</v>
      </c>
      <c r="W805" t="s">
        <v>226</v>
      </c>
      <c r="X805" t="s">
        <v>260</v>
      </c>
      <c r="Y805" s="1">
        <v>30650</v>
      </c>
      <c r="Z805">
        <v>732717</v>
      </c>
      <c r="AA805">
        <v>1983</v>
      </c>
    </row>
    <row r="806" spans="1:27" x14ac:dyDescent="0.25">
      <c r="A806" s="1">
        <v>43633</v>
      </c>
      <c r="B806" t="s">
        <v>31</v>
      </c>
      <c r="C806" t="s">
        <v>76</v>
      </c>
      <c r="D806">
        <v>600</v>
      </c>
      <c r="E806">
        <v>8</v>
      </c>
      <c r="F806" t="s">
        <v>78</v>
      </c>
      <c r="G806">
        <v>32.25</v>
      </c>
      <c r="H806">
        <v>32.389999000000003</v>
      </c>
      <c r="I806">
        <v>32.169998</v>
      </c>
      <c r="J806">
        <v>32.299999</v>
      </c>
      <c r="K806">
        <v>31.819036000000001</v>
      </c>
      <c r="L806">
        <v>16814200</v>
      </c>
      <c r="M806" t="s">
        <v>31</v>
      </c>
      <c r="N806" t="s">
        <v>144</v>
      </c>
      <c r="O806" t="s">
        <v>160</v>
      </c>
      <c r="P806">
        <v>15</v>
      </c>
      <c r="Q806">
        <v>0.04</v>
      </c>
      <c r="R806">
        <v>24</v>
      </c>
      <c r="S806">
        <v>19091.421600000001</v>
      </c>
      <c r="T806" t="s">
        <v>31</v>
      </c>
      <c r="U806" t="s">
        <v>169</v>
      </c>
      <c r="V806" t="s">
        <v>217</v>
      </c>
      <c r="W806" t="s">
        <v>226</v>
      </c>
      <c r="X806" t="s">
        <v>260</v>
      </c>
      <c r="Y806" s="1">
        <v>30650</v>
      </c>
      <c r="Z806">
        <v>732717</v>
      </c>
      <c r="AA806">
        <v>1983</v>
      </c>
    </row>
    <row r="807" spans="1:27" x14ac:dyDescent="0.25">
      <c r="A807" s="1">
        <v>43633</v>
      </c>
      <c r="B807" t="s">
        <v>31</v>
      </c>
      <c r="C807" t="s">
        <v>76</v>
      </c>
      <c r="D807">
        <v>1300</v>
      </c>
      <c r="E807">
        <v>15</v>
      </c>
      <c r="F807" t="s">
        <v>78</v>
      </c>
      <c r="G807">
        <v>32.25</v>
      </c>
      <c r="H807">
        <v>32.389999000000003</v>
      </c>
      <c r="I807">
        <v>32.169998</v>
      </c>
      <c r="J807">
        <v>32.299999</v>
      </c>
      <c r="K807">
        <v>31.819036000000001</v>
      </c>
      <c r="L807">
        <v>16814200</v>
      </c>
      <c r="M807" t="s">
        <v>31</v>
      </c>
      <c r="N807" t="s">
        <v>149</v>
      </c>
      <c r="O807" t="s">
        <v>160</v>
      </c>
      <c r="P807">
        <v>15</v>
      </c>
      <c r="Q807">
        <v>0.04</v>
      </c>
      <c r="R807">
        <v>52</v>
      </c>
      <c r="S807">
        <v>41364.746800000001</v>
      </c>
      <c r="T807" t="s">
        <v>31</v>
      </c>
      <c r="U807" t="s">
        <v>169</v>
      </c>
      <c r="V807" t="s">
        <v>217</v>
      </c>
      <c r="W807" t="s">
        <v>226</v>
      </c>
      <c r="X807" t="s">
        <v>260</v>
      </c>
      <c r="Y807" s="1">
        <v>30650</v>
      </c>
      <c r="Z807">
        <v>732717</v>
      </c>
      <c r="AA807">
        <v>1983</v>
      </c>
    </row>
    <row r="808" spans="1:27" x14ac:dyDescent="0.25">
      <c r="A808" s="1">
        <v>43633</v>
      </c>
      <c r="B808" t="s">
        <v>31</v>
      </c>
      <c r="C808" t="s">
        <v>76</v>
      </c>
      <c r="D808">
        <v>1700</v>
      </c>
      <c r="E808">
        <v>17</v>
      </c>
      <c r="F808" t="s">
        <v>78</v>
      </c>
      <c r="G808">
        <v>32.25</v>
      </c>
      <c r="H808">
        <v>32.389999000000003</v>
      </c>
      <c r="I808">
        <v>32.169998</v>
      </c>
      <c r="J808">
        <v>32.299999</v>
      </c>
      <c r="K808">
        <v>31.819036000000001</v>
      </c>
      <c r="L808">
        <v>16814200</v>
      </c>
      <c r="M808" t="s">
        <v>31</v>
      </c>
      <c r="N808" t="s">
        <v>157</v>
      </c>
      <c r="O808" t="s">
        <v>160</v>
      </c>
      <c r="P808">
        <v>15</v>
      </c>
      <c r="Q808">
        <v>0.04</v>
      </c>
      <c r="R808">
        <v>68</v>
      </c>
      <c r="S808">
        <v>54092.361199999999</v>
      </c>
      <c r="T808" t="s">
        <v>31</v>
      </c>
      <c r="U808" t="s">
        <v>169</v>
      </c>
      <c r="V808" t="s">
        <v>217</v>
      </c>
      <c r="W808" t="s">
        <v>226</v>
      </c>
      <c r="X808" t="s">
        <v>260</v>
      </c>
      <c r="Y808" s="1">
        <v>30650</v>
      </c>
      <c r="Z808">
        <v>732717</v>
      </c>
      <c r="AA808">
        <v>1983</v>
      </c>
    </row>
    <row r="809" spans="1:27" x14ac:dyDescent="0.25">
      <c r="A809" s="1">
        <v>43630</v>
      </c>
      <c r="B809" t="s">
        <v>31</v>
      </c>
      <c r="C809" t="s">
        <v>75</v>
      </c>
      <c r="D809">
        <v>1100</v>
      </c>
      <c r="E809">
        <v>8</v>
      </c>
      <c r="F809" t="s">
        <v>77</v>
      </c>
      <c r="G809">
        <v>32.340000000000003</v>
      </c>
      <c r="H809">
        <v>32.439999</v>
      </c>
      <c r="I809">
        <v>32.18</v>
      </c>
      <c r="J809">
        <v>32.349997999999999</v>
      </c>
      <c r="K809">
        <v>31.868292</v>
      </c>
      <c r="L809">
        <v>19848500</v>
      </c>
      <c r="M809" t="s">
        <v>31</v>
      </c>
      <c r="N809" t="s">
        <v>144</v>
      </c>
      <c r="O809" t="s">
        <v>160</v>
      </c>
      <c r="P809">
        <v>15</v>
      </c>
      <c r="Q809">
        <v>0.04</v>
      </c>
      <c r="R809">
        <v>44</v>
      </c>
      <c r="S809">
        <v>35055.121200000001</v>
      </c>
      <c r="T809" t="s">
        <v>31</v>
      </c>
      <c r="U809" t="s">
        <v>169</v>
      </c>
      <c r="V809" t="s">
        <v>217</v>
      </c>
      <c r="W809" t="s">
        <v>226</v>
      </c>
      <c r="X809" t="s">
        <v>260</v>
      </c>
      <c r="Y809" s="1">
        <v>30650</v>
      </c>
      <c r="Z809">
        <v>732717</v>
      </c>
      <c r="AA809">
        <v>1983</v>
      </c>
    </row>
    <row r="810" spans="1:27" x14ac:dyDescent="0.25">
      <c r="A810" s="1">
        <v>43606</v>
      </c>
      <c r="B810" t="s">
        <v>31</v>
      </c>
      <c r="C810" t="s">
        <v>76</v>
      </c>
      <c r="D810">
        <v>200</v>
      </c>
      <c r="E810">
        <v>5</v>
      </c>
      <c r="F810" t="s">
        <v>105</v>
      </c>
      <c r="G810">
        <v>32.240001999999997</v>
      </c>
      <c r="H810">
        <v>32.639999000000003</v>
      </c>
      <c r="I810">
        <v>32.090000000000003</v>
      </c>
      <c r="J810">
        <v>32.409999999999997</v>
      </c>
      <c r="K810">
        <v>31.927399000000001</v>
      </c>
      <c r="L810">
        <v>23313500</v>
      </c>
      <c r="M810" t="s">
        <v>31</v>
      </c>
      <c r="N810" t="s">
        <v>152</v>
      </c>
      <c r="O810" t="s">
        <v>160</v>
      </c>
      <c r="P810">
        <v>15</v>
      </c>
      <c r="Q810">
        <v>0.04</v>
      </c>
      <c r="R810">
        <v>8</v>
      </c>
      <c r="S810">
        <v>6385.4798000000001</v>
      </c>
      <c r="T810" t="s">
        <v>31</v>
      </c>
      <c r="U810" t="s">
        <v>169</v>
      </c>
      <c r="V810" t="s">
        <v>217</v>
      </c>
      <c r="W810" t="s">
        <v>226</v>
      </c>
      <c r="X810" t="s">
        <v>260</v>
      </c>
      <c r="Y810" s="1">
        <v>30650</v>
      </c>
      <c r="Z810">
        <v>732717</v>
      </c>
      <c r="AA810">
        <v>1983</v>
      </c>
    </row>
    <row r="811" spans="1:27" x14ac:dyDescent="0.25">
      <c r="A811" s="1">
        <v>43635</v>
      </c>
      <c r="B811" t="s">
        <v>31</v>
      </c>
      <c r="C811" t="s">
        <v>75</v>
      </c>
      <c r="D811">
        <v>200</v>
      </c>
      <c r="E811">
        <v>2</v>
      </c>
      <c r="F811" t="s">
        <v>80</v>
      </c>
      <c r="G811">
        <v>32.540000999999997</v>
      </c>
      <c r="H811">
        <v>32.590000000000003</v>
      </c>
      <c r="I811">
        <v>32.32</v>
      </c>
      <c r="J811">
        <v>32.409999999999997</v>
      </c>
      <c r="K811">
        <v>31.927399000000001</v>
      </c>
      <c r="L811">
        <v>21209600</v>
      </c>
      <c r="M811" t="s">
        <v>31</v>
      </c>
      <c r="N811" t="s">
        <v>150</v>
      </c>
      <c r="O811" t="s">
        <v>160</v>
      </c>
      <c r="P811">
        <v>15</v>
      </c>
      <c r="Q811">
        <v>0.04</v>
      </c>
      <c r="R811">
        <v>8</v>
      </c>
      <c r="S811">
        <v>6385.4798000000001</v>
      </c>
      <c r="T811" t="s">
        <v>31</v>
      </c>
      <c r="U811" t="s">
        <v>169</v>
      </c>
      <c r="V811" t="s">
        <v>217</v>
      </c>
      <c r="W811" t="s">
        <v>226</v>
      </c>
      <c r="X811" t="s">
        <v>260</v>
      </c>
      <c r="Y811" s="1">
        <v>30650</v>
      </c>
      <c r="Z811">
        <v>732717</v>
      </c>
      <c r="AA811">
        <v>1983</v>
      </c>
    </row>
    <row r="812" spans="1:27" x14ac:dyDescent="0.25">
      <c r="A812" s="1">
        <v>43606</v>
      </c>
      <c r="B812" t="s">
        <v>31</v>
      </c>
      <c r="C812" t="s">
        <v>75</v>
      </c>
      <c r="D812">
        <v>400</v>
      </c>
      <c r="E812">
        <v>10</v>
      </c>
      <c r="F812" t="s">
        <v>105</v>
      </c>
      <c r="G812">
        <v>32.240001999999997</v>
      </c>
      <c r="H812">
        <v>32.639999000000003</v>
      </c>
      <c r="I812">
        <v>32.090000000000003</v>
      </c>
      <c r="J812">
        <v>32.409999999999997</v>
      </c>
      <c r="K812">
        <v>31.927399000000001</v>
      </c>
      <c r="L812">
        <v>23313500</v>
      </c>
      <c r="M812" t="s">
        <v>31</v>
      </c>
      <c r="N812" t="s">
        <v>142</v>
      </c>
      <c r="O812" t="s">
        <v>160</v>
      </c>
      <c r="P812">
        <v>15</v>
      </c>
      <c r="Q812">
        <v>0.04</v>
      </c>
      <c r="R812">
        <v>16</v>
      </c>
      <c r="S812">
        <v>12770.9596</v>
      </c>
      <c r="T812" t="s">
        <v>31</v>
      </c>
      <c r="U812" t="s">
        <v>169</v>
      </c>
      <c r="V812" t="s">
        <v>217</v>
      </c>
      <c r="W812" t="s">
        <v>226</v>
      </c>
      <c r="X812" t="s">
        <v>260</v>
      </c>
      <c r="Y812" s="1">
        <v>30650</v>
      </c>
      <c r="Z812">
        <v>732717</v>
      </c>
      <c r="AA812">
        <v>1983</v>
      </c>
    </row>
    <row r="813" spans="1:27" x14ac:dyDescent="0.25">
      <c r="A813" s="1">
        <v>43635</v>
      </c>
      <c r="B813" t="s">
        <v>31</v>
      </c>
      <c r="C813" t="s">
        <v>75</v>
      </c>
      <c r="D813">
        <v>100</v>
      </c>
      <c r="E813">
        <v>3</v>
      </c>
      <c r="F813" t="s">
        <v>80</v>
      </c>
      <c r="G813">
        <v>32.540000999999997</v>
      </c>
      <c r="H813">
        <v>32.590000000000003</v>
      </c>
      <c r="I813">
        <v>32.32</v>
      </c>
      <c r="J813">
        <v>32.409999999999997</v>
      </c>
      <c r="K813">
        <v>31.927399000000001</v>
      </c>
      <c r="L813">
        <v>21209600</v>
      </c>
      <c r="M813" t="s">
        <v>31</v>
      </c>
      <c r="N813" t="s">
        <v>143</v>
      </c>
      <c r="O813" t="s">
        <v>160</v>
      </c>
      <c r="P813">
        <v>15</v>
      </c>
      <c r="Q813">
        <v>0.04</v>
      </c>
      <c r="R813">
        <v>4</v>
      </c>
      <c r="S813">
        <v>3192.7399</v>
      </c>
      <c r="T813" t="s">
        <v>31</v>
      </c>
      <c r="U813" t="s">
        <v>169</v>
      </c>
      <c r="V813" t="s">
        <v>217</v>
      </c>
      <c r="W813" t="s">
        <v>226</v>
      </c>
      <c r="X813" t="s">
        <v>260</v>
      </c>
      <c r="Y813" s="1">
        <v>30650</v>
      </c>
      <c r="Z813">
        <v>732717</v>
      </c>
      <c r="AA813">
        <v>1983</v>
      </c>
    </row>
    <row r="814" spans="1:27" x14ac:dyDescent="0.25">
      <c r="A814" s="1">
        <v>43606</v>
      </c>
      <c r="B814" t="s">
        <v>31</v>
      </c>
      <c r="C814" t="s">
        <v>75</v>
      </c>
      <c r="D814">
        <v>1000</v>
      </c>
      <c r="E814">
        <v>6</v>
      </c>
      <c r="F814" t="s">
        <v>105</v>
      </c>
      <c r="G814">
        <v>32.240001999999997</v>
      </c>
      <c r="H814">
        <v>32.639999000000003</v>
      </c>
      <c r="I814">
        <v>32.090000000000003</v>
      </c>
      <c r="J814">
        <v>32.409999999999997</v>
      </c>
      <c r="K814">
        <v>31.927399000000001</v>
      </c>
      <c r="L814">
        <v>23313500</v>
      </c>
      <c r="M814" t="s">
        <v>31</v>
      </c>
      <c r="N814" t="s">
        <v>145</v>
      </c>
      <c r="O814" t="s">
        <v>160</v>
      </c>
      <c r="P814">
        <v>15</v>
      </c>
      <c r="Q814">
        <v>0.04</v>
      </c>
      <c r="R814">
        <v>40</v>
      </c>
      <c r="S814">
        <v>31927.399000000001</v>
      </c>
      <c r="T814" t="s">
        <v>31</v>
      </c>
      <c r="U814" t="s">
        <v>169</v>
      </c>
      <c r="V814" t="s">
        <v>217</v>
      </c>
      <c r="W814" t="s">
        <v>226</v>
      </c>
      <c r="X814" t="s">
        <v>260</v>
      </c>
      <c r="Y814" s="1">
        <v>30650</v>
      </c>
      <c r="Z814">
        <v>732717</v>
      </c>
      <c r="AA814">
        <v>1983</v>
      </c>
    </row>
    <row r="815" spans="1:27" x14ac:dyDescent="0.25">
      <c r="A815" s="1">
        <v>43634</v>
      </c>
      <c r="B815" t="s">
        <v>31</v>
      </c>
      <c r="C815" t="s">
        <v>76</v>
      </c>
      <c r="D815">
        <v>1000</v>
      </c>
      <c r="E815">
        <v>11</v>
      </c>
      <c r="F815" t="s">
        <v>132</v>
      </c>
      <c r="G815">
        <v>32.439999</v>
      </c>
      <c r="H815">
        <v>32.700001</v>
      </c>
      <c r="I815">
        <v>32.400002000000001</v>
      </c>
      <c r="J815">
        <v>32.439999</v>
      </c>
      <c r="K815">
        <v>31.956951</v>
      </c>
      <c r="L815">
        <v>20534100</v>
      </c>
      <c r="M815" t="s">
        <v>31</v>
      </c>
      <c r="N815" t="s">
        <v>141</v>
      </c>
      <c r="O815" t="s">
        <v>160</v>
      </c>
      <c r="P815">
        <v>15</v>
      </c>
      <c r="Q815">
        <v>0.04</v>
      </c>
      <c r="R815">
        <v>40</v>
      </c>
      <c r="S815">
        <v>31956.951000000001</v>
      </c>
      <c r="T815" t="s">
        <v>31</v>
      </c>
      <c r="U815" t="s">
        <v>169</v>
      </c>
      <c r="V815" t="s">
        <v>217</v>
      </c>
      <c r="W815" t="s">
        <v>226</v>
      </c>
      <c r="X815" t="s">
        <v>260</v>
      </c>
      <c r="Y815" s="1">
        <v>30650</v>
      </c>
      <c r="Z815">
        <v>732717</v>
      </c>
      <c r="AA815">
        <v>1983</v>
      </c>
    </row>
    <row r="816" spans="1:27" x14ac:dyDescent="0.25">
      <c r="A816" s="1">
        <v>43634</v>
      </c>
      <c r="B816" t="s">
        <v>31</v>
      </c>
      <c r="C816" t="s">
        <v>76</v>
      </c>
      <c r="D816">
        <v>400</v>
      </c>
      <c r="E816">
        <v>12</v>
      </c>
      <c r="F816" t="s">
        <v>132</v>
      </c>
      <c r="G816">
        <v>32.439999</v>
      </c>
      <c r="H816">
        <v>32.700001</v>
      </c>
      <c r="I816">
        <v>32.400002000000001</v>
      </c>
      <c r="J816">
        <v>32.439999</v>
      </c>
      <c r="K816">
        <v>31.956951</v>
      </c>
      <c r="L816">
        <v>20534100</v>
      </c>
      <c r="M816" t="s">
        <v>31</v>
      </c>
      <c r="N816" t="s">
        <v>151</v>
      </c>
      <c r="O816" t="s">
        <v>160</v>
      </c>
      <c r="P816">
        <v>15</v>
      </c>
      <c r="Q816">
        <v>0.04</v>
      </c>
      <c r="R816">
        <v>16</v>
      </c>
      <c r="S816">
        <v>12782.7804</v>
      </c>
      <c r="T816" t="s">
        <v>31</v>
      </c>
      <c r="U816" t="s">
        <v>169</v>
      </c>
      <c r="V816" t="s">
        <v>217</v>
      </c>
      <c r="W816" t="s">
        <v>226</v>
      </c>
      <c r="X816" t="s">
        <v>260</v>
      </c>
      <c r="Y816" s="1">
        <v>30650</v>
      </c>
      <c r="Z816">
        <v>732717</v>
      </c>
      <c r="AA816">
        <v>1983</v>
      </c>
    </row>
    <row r="817" spans="1:27" x14ac:dyDescent="0.25">
      <c r="A817" s="1">
        <v>43634</v>
      </c>
      <c r="B817" t="s">
        <v>31</v>
      </c>
      <c r="C817" t="s">
        <v>75</v>
      </c>
      <c r="D817">
        <v>1600</v>
      </c>
      <c r="E817">
        <v>14</v>
      </c>
      <c r="F817" t="s">
        <v>132</v>
      </c>
      <c r="G817">
        <v>32.439999</v>
      </c>
      <c r="H817">
        <v>32.700001</v>
      </c>
      <c r="I817">
        <v>32.400002000000001</v>
      </c>
      <c r="J817">
        <v>32.439999</v>
      </c>
      <c r="K817">
        <v>31.956951</v>
      </c>
      <c r="L817">
        <v>20534100</v>
      </c>
      <c r="M817" t="s">
        <v>31</v>
      </c>
      <c r="N817" t="s">
        <v>156</v>
      </c>
      <c r="O817" t="s">
        <v>160</v>
      </c>
      <c r="P817">
        <v>15</v>
      </c>
      <c r="Q817">
        <v>0.04</v>
      </c>
      <c r="R817">
        <v>64</v>
      </c>
      <c r="S817">
        <v>51131.121599999999</v>
      </c>
      <c r="T817" t="s">
        <v>31</v>
      </c>
      <c r="U817" t="s">
        <v>169</v>
      </c>
      <c r="V817" t="s">
        <v>217</v>
      </c>
      <c r="W817" t="s">
        <v>226</v>
      </c>
      <c r="X817" t="s">
        <v>260</v>
      </c>
      <c r="Y817" s="1">
        <v>30650</v>
      </c>
      <c r="Z817">
        <v>732717</v>
      </c>
      <c r="AA817">
        <v>1983</v>
      </c>
    </row>
    <row r="818" spans="1:27" x14ac:dyDescent="0.25">
      <c r="A818" s="1">
        <v>43637</v>
      </c>
      <c r="B818" t="s">
        <v>31</v>
      </c>
      <c r="C818" t="s">
        <v>75</v>
      </c>
      <c r="D818">
        <v>2900</v>
      </c>
      <c r="E818">
        <v>19</v>
      </c>
      <c r="F818" t="s">
        <v>90</v>
      </c>
      <c r="G818">
        <v>32.689999</v>
      </c>
      <c r="H818">
        <v>32.700001</v>
      </c>
      <c r="I818">
        <v>32.419998</v>
      </c>
      <c r="J818">
        <v>32.450001</v>
      </c>
      <c r="K818">
        <v>31.966805000000001</v>
      </c>
      <c r="L818">
        <v>39218600</v>
      </c>
      <c r="M818" t="s">
        <v>31</v>
      </c>
      <c r="N818" t="s">
        <v>140</v>
      </c>
      <c r="O818" t="s">
        <v>160</v>
      </c>
      <c r="P818">
        <v>15</v>
      </c>
      <c r="Q818">
        <v>0.04</v>
      </c>
      <c r="R818">
        <v>116</v>
      </c>
      <c r="S818">
        <v>92703.734500000006</v>
      </c>
      <c r="T818" t="s">
        <v>31</v>
      </c>
      <c r="U818" t="s">
        <v>169</v>
      </c>
      <c r="V818" t="s">
        <v>217</v>
      </c>
      <c r="W818" t="s">
        <v>226</v>
      </c>
      <c r="X818" t="s">
        <v>260</v>
      </c>
      <c r="Y818" s="1">
        <v>30650</v>
      </c>
      <c r="Z818">
        <v>732717</v>
      </c>
      <c r="AA818">
        <v>1983</v>
      </c>
    </row>
    <row r="819" spans="1:27" x14ac:dyDescent="0.25">
      <c r="A819" s="1">
        <v>43637</v>
      </c>
      <c r="B819" t="s">
        <v>31</v>
      </c>
      <c r="C819" t="s">
        <v>75</v>
      </c>
      <c r="D819">
        <v>1700</v>
      </c>
      <c r="E819">
        <v>16</v>
      </c>
      <c r="F819" t="s">
        <v>90</v>
      </c>
      <c r="G819">
        <v>32.689999</v>
      </c>
      <c r="H819">
        <v>32.700001</v>
      </c>
      <c r="I819">
        <v>32.419998</v>
      </c>
      <c r="J819">
        <v>32.450001</v>
      </c>
      <c r="K819">
        <v>31.966805000000001</v>
      </c>
      <c r="L819">
        <v>39218600</v>
      </c>
      <c r="M819" t="s">
        <v>31</v>
      </c>
      <c r="N819" t="s">
        <v>148</v>
      </c>
      <c r="O819" t="s">
        <v>160</v>
      </c>
      <c r="P819">
        <v>15</v>
      </c>
      <c r="Q819">
        <v>0.04</v>
      </c>
      <c r="R819">
        <v>68</v>
      </c>
      <c r="S819">
        <v>54343.568500000001</v>
      </c>
      <c r="T819" t="s">
        <v>31</v>
      </c>
      <c r="U819" t="s">
        <v>169</v>
      </c>
      <c r="V819" t="s">
        <v>217</v>
      </c>
      <c r="W819" t="s">
        <v>226</v>
      </c>
      <c r="X819" t="s">
        <v>260</v>
      </c>
      <c r="Y819" s="1">
        <v>30650</v>
      </c>
      <c r="Z819">
        <v>732717</v>
      </c>
      <c r="AA819">
        <v>1983</v>
      </c>
    </row>
    <row r="820" spans="1:27" x14ac:dyDescent="0.25">
      <c r="A820" s="1">
        <v>43637</v>
      </c>
      <c r="B820" t="s">
        <v>31</v>
      </c>
      <c r="C820" t="s">
        <v>76</v>
      </c>
      <c r="D820">
        <v>1500</v>
      </c>
      <c r="E820">
        <v>13</v>
      </c>
      <c r="F820" t="s">
        <v>90</v>
      </c>
      <c r="G820">
        <v>32.689999</v>
      </c>
      <c r="H820">
        <v>32.700001</v>
      </c>
      <c r="I820">
        <v>32.419998</v>
      </c>
      <c r="J820">
        <v>32.450001</v>
      </c>
      <c r="K820">
        <v>31.966805000000001</v>
      </c>
      <c r="L820">
        <v>39218600</v>
      </c>
      <c r="M820" t="s">
        <v>31</v>
      </c>
      <c r="N820" t="s">
        <v>153</v>
      </c>
      <c r="O820" t="s">
        <v>160</v>
      </c>
      <c r="P820">
        <v>15</v>
      </c>
      <c r="Q820">
        <v>0.04</v>
      </c>
      <c r="R820">
        <v>60</v>
      </c>
      <c r="S820">
        <v>47950.207499999997</v>
      </c>
      <c r="T820" t="s">
        <v>31</v>
      </c>
      <c r="U820" t="s">
        <v>169</v>
      </c>
      <c r="V820" t="s">
        <v>217</v>
      </c>
      <c r="W820" t="s">
        <v>226</v>
      </c>
      <c r="X820" t="s">
        <v>260</v>
      </c>
      <c r="Y820" s="1">
        <v>30650</v>
      </c>
      <c r="Z820">
        <v>732717</v>
      </c>
      <c r="AA820">
        <v>1983</v>
      </c>
    </row>
    <row r="821" spans="1:27" x14ac:dyDescent="0.25">
      <c r="A821" s="1">
        <v>43637</v>
      </c>
      <c r="B821" t="s">
        <v>31</v>
      </c>
      <c r="C821" t="s">
        <v>75</v>
      </c>
      <c r="D821">
        <v>1100</v>
      </c>
      <c r="E821">
        <v>7</v>
      </c>
      <c r="F821" t="s">
        <v>90</v>
      </c>
      <c r="G821">
        <v>32.689999</v>
      </c>
      <c r="H821">
        <v>32.700001</v>
      </c>
      <c r="I821">
        <v>32.419998</v>
      </c>
      <c r="J821">
        <v>32.450001</v>
      </c>
      <c r="K821">
        <v>31.966805000000001</v>
      </c>
      <c r="L821">
        <v>39218600</v>
      </c>
      <c r="M821" t="s">
        <v>31</v>
      </c>
      <c r="N821" t="s">
        <v>147</v>
      </c>
      <c r="O821" t="s">
        <v>160</v>
      </c>
      <c r="P821">
        <v>15</v>
      </c>
      <c r="Q821">
        <v>0.04</v>
      </c>
      <c r="R821">
        <v>44</v>
      </c>
      <c r="S821">
        <v>35163.485500000003</v>
      </c>
      <c r="T821" t="s">
        <v>31</v>
      </c>
      <c r="U821" t="s">
        <v>169</v>
      </c>
      <c r="V821" t="s">
        <v>217</v>
      </c>
      <c r="W821" t="s">
        <v>226</v>
      </c>
      <c r="X821" t="s">
        <v>260</v>
      </c>
      <c r="Y821" s="1">
        <v>30650</v>
      </c>
      <c r="Z821">
        <v>732717</v>
      </c>
      <c r="AA821">
        <v>1983</v>
      </c>
    </row>
    <row r="822" spans="1:27" x14ac:dyDescent="0.25">
      <c r="A822" s="1">
        <v>43623</v>
      </c>
      <c r="B822" t="s">
        <v>31</v>
      </c>
      <c r="C822" t="s">
        <v>75</v>
      </c>
      <c r="D822">
        <v>900</v>
      </c>
      <c r="E822">
        <v>15</v>
      </c>
      <c r="F822" t="s">
        <v>130</v>
      </c>
      <c r="G822">
        <v>32.169998</v>
      </c>
      <c r="H822">
        <v>32.700001</v>
      </c>
      <c r="I822">
        <v>32.139999000000003</v>
      </c>
      <c r="J822">
        <v>32.490001999999997</v>
      </c>
      <c r="K822">
        <v>32.006210000000003</v>
      </c>
      <c r="L822">
        <v>31788400</v>
      </c>
      <c r="M822" t="s">
        <v>31</v>
      </c>
      <c r="N822" t="s">
        <v>149</v>
      </c>
      <c r="O822" t="s">
        <v>160</v>
      </c>
      <c r="P822">
        <v>15</v>
      </c>
      <c r="Q822">
        <v>0.04</v>
      </c>
      <c r="R822">
        <v>36</v>
      </c>
      <c r="S822">
        <v>28805.589</v>
      </c>
      <c r="T822" t="s">
        <v>31</v>
      </c>
      <c r="U822" t="s">
        <v>169</v>
      </c>
      <c r="V822" t="s">
        <v>217</v>
      </c>
      <c r="W822" t="s">
        <v>226</v>
      </c>
      <c r="X822" t="s">
        <v>260</v>
      </c>
      <c r="Y822" s="1">
        <v>30650</v>
      </c>
      <c r="Z822">
        <v>732717</v>
      </c>
      <c r="AA822">
        <v>1983</v>
      </c>
    </row>
    <row r="823" spans="1:27" x14ac:dyDescent="0.25">
      <c r="A823" s="1">
        <v>43623</v>
      </c>
      <c r="B823" t="s">
        <v>31</v>
      </c>
      <c r="C823" t="s">
        <v>75</v>
      </c>
      <c r="D823">
        <v>1700</v>
      </c>
      <c r="E823">
        <v>19</v>
      </c>
      <c r="F823" t="s">
        <v>130</v>
      </c>
      <c r="G823">
        <v>32.169998</v>
      </c>
      <c r="H823">
        <v>32.700001</v>
      </c>
      <c r="I823">
        <v>32.139999000000003</v>
      </c>
      <c r="J823">
        <v>32.490001999999997</v>
      </c>
      <c r="K823">
        <v>32.006210000000003</v>
      </c>
      <c r="L823">
        <v>31788400</v>
      </c>
      <c r="M823" t="s">
        <v>31</v>
      </c>
      <c r="N823" t="s">
        <v>140</v>
      </c>
      <c r="O823" t="s">
        <v>160</v>
      </c>
      <c r="P823">
        <v>15</v>
      </c>
      <c r="Q823">
        <v>0.04</v>
      </c>
      <c r="R823">
        <v>68</v>
      </c>
      <c r="S823">
        <v>54410.557000000008</v>
      </c>
      <c r="T823" t="s">
        <v>31</v>
      </c>
      <c r="U823" t="s">
        <v>169</v>
      </c>
      <c r="V823" t="s">
        <v>217</v>
      </c>
      <c r="W823" t="s">
        <v>226</v>
      </c>
      <c r="X823" t="s">
        <v>260</v>
      </c>
      <c r="Y823" s="1">
        <v>30650</v>
      </c>
      <c r="Z823">
        <v>732717</v>
      </c>
      <c r="AA823">
        <v>1983</v>
      </c>
    </row>
    <row r="824" spans="1:27" x14ac:dyDescent="0.25">
      <c r="A824" s="1">
        <v>43642</v>
      </c>
      <c r="B824" t="s">
        <v>31</v>
      </c>
      <c r="C824" t="s">
        <v>76</v>
      </c>
      <c r="D824">
        <v>1900</v>
      </c>
      <c r="E824">
        <v>6</v>
      </c>
      <c r="F824" t="s">
        <v>96</v>
      </c>
      <c r="G824">
        <v>32.590000000000003</v>
      </c>
      <c r="H824">
        <v>32.790000999999997</v>
      </c>
      <c r="I824">
        <v>32.520000000000003</v>
      </c>
      <c r="J824">
        <v>32.529998999999997</v>
      </c>
      <c r="K824">
        <v>32.045611999999998</v>
      </c>
      <c r="L824">
        <v>27960900</v>
      </c>
      <c r="M824" t="s">
        <v>31</v>
      </c>
      <c r="N824" t="s">
        <v>145</v>
      </c>
      <c r="O824" t="s">
        <v>160</v>
      </c>
      <c r="P824">
        <v>15</v>
      </c>
      <c r="Q824">
        <v>0.04</v>
      </c>
      <c r="R824">
        <v>76</v>
      </c>
      <c r="S824">
        <v>60886.662799999998</v>
      </c>
      <c r="T824" t="s">
        <v>31</v>
      </c>
      <c r="U824" t="s">
        <v>169</v>
      </c>
      <c r="V824" t="s">
        <v>217</v>
      </c>
      <c r="W824" t="s">
        <v>226</v>
      </c>
      <c r="X824" t="s">
        <v>260</v>
      </c>
      <c r="Y824" s="1">
        <v>30650</v>
      </c>
      <c r="Z824">
        <v>732717</v>
      </c>
      <c r="AA824">
        <v>1983</v>
      </c>
    </row>
    <row r="825" spans="1:27" x14ac:dyDescent="0.25">
      <c r="A825" s="1">
        <v>43642</v>
      </c>
      <c r="B825" t="s">
        <v>31</v>
      </c>
      <c r="C825" t="s">
        <v>75</v>
      </c>
      <c r="D825">
        <v>1100</v>
      </c>
      <c r="E825">
        <v>17</v>
      </c>
      <c r="F825" t="s">
        <v>96</v>
      </c>
      <c r="G825">
        <v>32.590000000000003</v>
      </c>
      <c r="H825">
        <v>32.790000999999997</v>
      </c>
      <c r="I825">
        <v>32.520000000000003</v>
      </c>
      <c r="J825">
        <v>32.529998999999997</v>
      </c>
      <c r="K825">
        <v>32.045611999999998</v>
      </c>
      <c r="L825">
        <v>27960900</v>
      </c>
      <c r="M825" t="s">
        <v>31</v>
      </c>
      <c r="N825" t="s">
        <v>157</v>
      </c>
      <c r="O825" t="s">
        <v>160</v>
      </c>
      <c r="P825">
        <v>15</v>
      </c>
      <c r="Q825">
        <v>0.04</v>
      </c>
      <c r="R825">
        <v>44</v>
      </c>
      <c r="S825">
        <v>35250.173199999997</v>
      </c>
      <c r="T825" t="s">
        <v>31</v>
      </c>
      <c r="U825" t="s">
        <v>169</v>
      </c>
      <c r="V825" t="s">
        <v>217</v>
      </c>
      <c r="W825" t="s">
        <v>226</v>
      </c>
      <c r="X825" t="s">
        <v>260</v>
      </c>
      <c r="Y825" s="1">
        <v>30650</v>
      </c>
      <c r="Z825">
        <v>732717</v>
      </c>
      <c r="AA825">
        <v>1983</v>
      </c>
    </row>
    <row r="826" spans="1:27" x14ac:dyDescent="0.25">
      <c r="A826" s="1">
        <v>43642</v>
      </c>
      <c r="B826" t="s">
        <v>31</v>
      </c>
      <c r="C826" t="s">
        <v>76</v>
      </c>
      <c r="D826">
        <v>2800</v>
      </c>
      <c r="E826">
        <v>15</v>
      </c>
      <c r="F826" t="s">
        <v>96</v>
      </c>
      <c r="G826">
        <v>32.590000000000003</v>
      </c>
      <c r="H826">
        <v>32.790000999999997</v>
      </c>
      <c r="I826">
        <v>32.520000000000003</v>
      </c>
      <c r="J826">
        <v>32.529998999999997</v>
      </c>
      <c r="K826">
        <v>32.045611999999998</v>
      </c>
      <c r="L826">
        <v>27960900</v>
      </c>
      <c r="M826" t="s">
        <v>31</v>
      </c>
      <c r="N826" t="s">
        <v>149</v>
      </c>
      <c r="O826" t="s">
        <v>160</v>
      </c>
      <c r="P826">
        <v>15</v>
      </c>
      <c r="Q826">
        <v>0.04</v>
      </c>
      <c r="R826">
        <v>112</v>
      </c>
      <c r="S826">
        <v>89727.713600000003</v>
      </c>
      <c r="T826" t="s">
        <v>31</v>
      </c>
      <c r="U826" t="s">
        <v>169</v>
      </c>
      <c r="V826" t="s">
        <v>217</v>
      </c>
      <c r="W826" t="s">
        <v>226</v>
      </c>
      <c r="X826" t="s">
        <v>260</v>
      </c>
      <c r="Y826" s="1">
        <v>30650</v>
      </c>
      <c r="Z826">
        <v>732717</v>
      </c>
      <c r="AA826">
        <v>1983</v>
      </c>
    </row>
    <row r="827" spans="1:27" x14ac:dyDescent="0.25">
      <c r="A827" s="1">
        <v>43636</v>
      </c>
      <c r="B827" t="s">
        <v>31</v>
      </c>
      <c r="C827" t="s">
        <v>76</v>
      </c>
      <c r="D827">
        <v>1200</v>
      </c>
      <c r="E827">
        <v>12</v>
      </c>
      <c r="F827" t="s">
        <v>94</v>
      </c>
      <c r="G827">
        <v>32.580002</v>
      </c>
      <c r="H827">
        <v>32.599997999999999</v>
      </c>
      <c r="I827">
        <v>32.310001</v>
      </c>
      <c r="J827">
        <v>32.540000999999997</v>
      </c>
      <c r="K827">
        <v>32.055466000000003</v>
      </c>
      <c r="L827">
        <v>27066000</v>
      </c>
      <c r="M827" t="s">
        <v>31</v>
      </c>
      <c r="N827" t="s">
        <v>151</v>
      </c>
      <c r="O827" t="s">
        <v>160</v>
      </c>
      <c r="P827">
        <v>15</v>
      </c>
      <c r="Q827">
        <v>0.04</v>
      </c>
      <c r="R827">
        <v>48</v>
      </c>
      <c r="S827">
        <v>38466.559200000003</v>
      </c>
      <c r="T827" t="s">
        <v>31</v>
      </c>
      <c r="U827" t="s">
        <v>169</v>
      </c>
      <c r="V827" t="s">
        <v>217</v>
      </c>
      <c r="W827" t="s">
        <v>226</v>
      </c>
      <c r="X827" t="s">
        <v>260</v>
      </c>
      <c r="Y827" s="1">
        <v>30650</v>
      </c>
      <c r="Z827">
        <v>732717</v>
      </c>
      <c r="AA827">
        <v>1983</v>
      </c>
    </row>
    <row r="828" spans="1:27" x14ac:dyDescent="0.25">
      <c r="A828" s="1">
        <v>43641</v>
      </c>
      <c r="B828" t="s">
        <v>31</v>
      </c>
      <c r="C828" t="s">
        <v>76</v>
      </c>
      <c r="D828">
        <v>1900</v>
      </c>
      <c r="E828">
        <v>19</v>
      </c>
      <c r="F828" t="s">
        <v>84</v>
      </c>
      <c r="G828">
        <v>32.599997999999999</v>
      </c>
      <c r="H828">
        <v>32.599997999999999</v>
      </c>
      <c r="I828">
        <v>32.450001</v>
      </c>
      <c r="J828">
        <v>32.549999</v>
      </c>
      <c r="K828">
        <v>32.065314999999998</v>
      </c>
      <c r="L828">
        <v>19229700</v>
      </c>
      <c r="M828" t="s">
        <v>31</v>
      </c>
      <c r="N828" t="s">
        <v>140</v>
      </c>
      <c r="O828" t="s">
        <v>160</v>
      </c>
      <c r="P828">
        <v>15</v>
      </c>
      <c r="Q828">
        <v>0.04</v>
      </c>
      <c r="R828">
        <v>76</v>
      </c>
      <c r="S828">
        <v>60924.0985</v>
      </c>
      <c r="T828" t="s">
        <v>31</v>
      </c>
      <c r="U828" t="s">
        <v>169</v>
      </c>
      <c r="V828" t="s">
        <v>217</v>
      </c>
      <c r="W828" t="s">
        <v>226</v>
      </c>
      <c r="X828" t="s">
        <v>260</v>
      </c>
      <c r="Y828" s="1">
        <v>30650</v>
      </c>
      <c r="Z828">
        <v>732717</v>
      </c>
      <c r="AA828">
        <v>1983</v>
      </c>
    </row>
    <row r="829" spans="1:27" x14ac:dyDescent="0.25">
      <c r="A829" s="1">
        <v>43640</v>
      </c>
      <c r="B829" t="s">
        <v>31</v>
      </c>
      <c r="C829" t="s">
        <v>76</v>
      </c>
      <c r="D829">
        <v>500</v>
      </c>
      <c r="E829">
        <v>19</v>
      </c>
      <c r="F829" t="s">
        <v>85</v>
      </c>
      <c r="G829">
        <v>32.490001999999997</v>
      </c>
      <c r="H829">
        <v>32.689999</v>
      </c>
      <c r="I829">
        <v>32.459999000000003</v>
      </c>
      <c r="J829">
        <v>32.580002</v>
      </c>
      <c r="K829">
        <v>32.094867999999998</v>
      </c>
      <c r="L829">
        <v>21745400</v>
      </c>
      <c r="M829" t="s">
        <v>31</v>
      </c>
      <c r="N829" t="s">
        <v>140</v>
      </c>
      <c r="O829" t="s">
        <v>160</v>
      </c>
      <c r="P829">
        <v>15</v>
      </c>
      <c r="Q829">
        <v>0.04</v>
      </c>
      <c r="R829">
        <v>20</v>
      </c>
      <c r="S829">
        <v>16047.433999999999</v>
      </c>
      <c r="T829" t="s">
        <v>31</v>
      </c>
      <c r="U829" t="s">
        <v>169</v>
      </c>
      <c r="V829" t="s">
        <v>217</v>
      </c>
      <c r="W829" t="s">
        <v>226</v>
      </c>
      <c r="X829" t="s">
        <v>260</v>
      </c>
      <c r="Y829" s="1">
        <v>30650</v>
      </c>
      <c r="Z829">
        <v>732717</v>
      </c>
      <c r="AA829">
        <v>1983</v>
      </c>
    </row>
    <row r="830" spans="1:27" x14ac:dyDescent="0.25">
      <c r="A830" s="1">
        <v>43640</v>
      </c>
      <c r="B830" t="s">
        <v>31</v>
      </c>
      <c r="C830" t="s">
        <v>75</v>
      </c>
      <c r="D830">
        <v>1500</v>
      </c>
      <c r="E830">
        <v>10</v>
      </c>
      <c r="F830" t="s">
        <v>85</v>
      </c>
      <c r="G830">
        <v>32.490001999999997</v>
      </c>
      <c r="H830">
        <v>32.689999</v>
      </c>
      <c r="I830">
        <v>32.459999000000003</v>
      </c>
      <c r="J830">
        <v>32.580002</v>
      </c>
      <c r="K830">
        <v>32.094867999999998</v>
      </c>
      <c r="L830">
        <v>21745400</v>
      </c>
      <c r="M830" t="s">
        <v>31</v>
      </c>
      <c r="N830" t="s">
        <v>142</v>
      </c>
      <c r="O830" t="s">
        <v>160</v>
      </c>
      <c r="P830">
        <v>15</v>
      </c>
      <c r="Q830">
        <v>0.04</v>
      </c>
      <c r="R830">
        <v>60</v>
      </c>
      <c r="S830">
        <v>48142.302000000003</v>
      </c>
      <c r="T830" t="s">
        <v>31</v>
      </c>
      <c r="U830" t="s">
        <v>169</v>
      </c>
      <c r="V830" t="s">
        <v>217</v>
      </c>
      <c r="W830" t="s">
        <v>226</v>
      </c>
      <c r="X830" t="s">
        <v>260</v>
      </c>
      <c r="Y830" s="1">
        <v>30650</v>
      </c>
      <c r="Z830">
        <v>732717</v>
      </c>
      <c r="AA830">
        <v>1983</v>
      </c>
    </row>
    <row r="831" spans="1:27" x14ac:dyDescent="0.25">
      <c r="A831" s="1">
        <v>43643</v>
      </c>
      <c r="B831" t="s">
        <v>31</v>
      </c>
      <c r="C831" t="s">
        <v>75</v>
      </c>
      <c r="D831">
        <v>1500</v>
      </c>
      <c r="E831">
        <v>13</v>
      </c>
      <c r="F831" t="s">
        <v>97</v>
      </c>
      <c r="G831">
        <v>32.759998000000003</v>
      </c>
      <c r="H831">
        <v>33.029998999999997</v>
      </c>
      <c r="I831">
        <v>32.560001</v>
      </c>
      <c r="J831">
        <v>32.979999999999997</v>
      </c>
      <c r="K831">
        <v>32.488911000000002</v>
      </c>
      <c r="L831">
        <v>28184300</v>
      </c>
      <c r="M831" t="s">
        <v>31</v>
      </c>
      <c r="N831" t="s">
        <v>153</v>
      </c>
      <c r="O831" t="s">
        <v>160</v>
      </c>
      <c r="P831">
        <v>15</v>
      </c>
      <c r="Q831">
        <v>0.04</v>
      </c>
      <c r="R831">
        <v>60</v>
      </c>
      <c r="S831">
        <v>48733.366499999996</v>
      </c>
      <c r="T831" t="s">
        <v>31</v>
      </c>
      <c r="U831" t="s">
        <v>169</v>
      </c>
      <c r="V831" t="s">
        <v>217</v>
      </c>
      <c r="W831" t="s">
        <v>226</v>
      </c>
      <c r="X831" t="s">
        <v>260</v>
      </c>
      <c r="Y831" s="1">
        <v>30650</v>
      </c>
      <c r="Z831">
        <v>732717</v>
      </c>
      <c r="AA831">
        <v>1983</v>
      </c>
    </row>
    <row r="832" spans="1:27" x14ac:dyDescent="0.25">
      <c r="A832" s="1">
        <v>43644</v>
      </c>
      <c r="B832" t="s">
        <v>31</v>
      </c>
      <c r="C832" t="s">
        <v>75</v>
      </c>
      <c r="D832">
        <v>1100</v>
      </c>
      <c r="E832">
        <v>7</v>
      </c>
      <c r="F832" t="s">
        <v>129</v>
      </c>
      <c r="G832">
        <v>33.040000999999997</v>
      </c>
      <c r="H832">
        <v>33.549999</v>
      </c>
      <c r="I832">
        <v>32.919998</v>
      </c>
      <c r="J832">
        <v>33.509998000000003</v>
      </c>
      <c r="K832">
        <v>33.011017000000002</v>
      </c>
      <c r="L832">
        <v>40771300</v>
      </c>
      <c r="M832" t="s">
        <v>31</v>
      </c>
      <c r="N832" t="s">
        <v>147</v>
      </c>
      <c r="O832" t="s">
        <v>160</v>
      </c>
      <c r="P832">
        <v>15</v>
      </c>
      <c r="Q832">
        <v>0.04</v>
      </c>
      <c r="R832">
        <v>44</v>
      </c>
      <c r="S832">
        <v>36312.118700000014</v>
      </c>
      <c r="T832" t="s">
        <v>31</v>
      </c>
      <c r="U832" t="s">
        <v>169</v>
      </c>
      <c r="V832" t="s">
        <v>217</v>
      </c>
      <c r="W832" t="s">
        <v>226</v>
      </c>
      <c r="X832" t="s">
        <v>260</v>
      </c>
      <c r="Y832" s="1">
        <v>30650</v>
      </c>
      <c r="Z832">
        <v>732717</v>
      </c>
      <c r="AA832">
        <v>1983</v>
      </c>
    </row>
    <row r="833" spans="1:26" x14ac:dyDescent="0.25">
      <c r="A833" s="1">
        <v>43622</v>
      </c>
      <c r="B833" t="s">
        <v>32</v>
      </c>
      <c r="C833" t="s">
        <v>76</v>
      </c>
      <c r="D833">
        <v>700</v>
      </c>
      <c r="E833">
        <v>14</v>
      </c>
      <c r="F833" t="s">
        <v>81</v>
      </c>
      <c r="G833">
        <v>31.709999</v>
      </c>
      <c r="H833">
        <v>31.870000999999998</v>
      </c>
      <c r="I833">
        <v>30.549999</v>
      </c>
      <c r="J833">
        <v>31.049999</v>
      </c>
      <c r="K833">
        <v>31.049999</v>
      </c>
      <c r="L833">
        <v>6394800</v>
      </c>
      <c r="M833" t="s">
        <v>32</v>
      </c>
      <c r="N833" t="s">
        <v>156</v>
      </c>
      <c r="O833" t="s">
        <v>160</v>
      </c>
      <c r="P833">
        <v>15</v>
      </c>
      <c r="Q833">
        <v>0.04</v>
      </c>
      <c r="R833">
        <v>28</v>
      </c>
      <c r="S833">
        <v>21734.999299999999</v>
      </c>
      <c r="T833" t="s">
        <v>32</v>
      </c>
      <c r="U833" t="s">
        <v>170</v>
      </c>
      <c r="V833" t="s">
        <v>218</v>
      </c>
      <c r="W833" t="s">
        <v>227</v>
      </c>
      <c r="X833" t="s">
        <v>261</v>
      </c>
      <c r="Y833" s="1">
        <v>31655</v>
      </c>
      <c r="Z833">
        <v>72333</v>
      </c>
    </row>
    <row r="834" spans="1:26" x14ac:dyDescent="0.25">
      <c r="A834" s="1">
        <v>43622</v>
      </c>
      <c r="B834" t="s">
        <v>32</v>
      </c>
      <c r="C834" t="s">
        <v>75</v>
      </c>
      <c r="D834">
        <v>1900</v>
      </c>
      <c r="E834">
        <v>19</v>
      </c>
      <c r="F834" t="s">
        <v>81</v>
      </c>
      <c r="G834">
        <v>31.709999</v>
      </c>
      <c r="H834">
        <v>31.870000999999998</v>
      </c>
      <c r="I834">
        <v>30.549999</v>
      </c>
      <c r="J834">
        <v>31.049999</v>
      </c>
      <c r="K834">
        <v>31.049999</v>
      </c>
      <c r="L834">
        <v>6394800</v>
      </c>
      <c r="M834" t="s">
        <v>32</v>
      </c>
      <c r="N834" t="s">
        <v>140</v>
      </c>
      <c r="O834" t="s">
        <v>160</v>
      </c>
      <c r="P834">
        <v>15</v>
      </c>
      <c r="Q834">
        <v>0.04</v>
      </c>
      <c r="R834">
        <v>76</v>
      </c>
      <c r="S834">
        <v>58994.998099999997</v>
      </c>
      <c r="T834" t="s">
        <v>32</v>
      </c>
      <c r="U834" t="s">
        <v>170</v>
      </c>
      <c r="V834" t="s">
        <v>218</v>
      </c>
      <c r="W834" t="s">
        <v>227</v>
      </c>
      <c r="X834" t="s">
        <v>261</v>
      </c>
      <c r="Y834" s="1">
        <v>31655</v>
      </c>
      <c r="Z834">
        <v>72333</v>
      </c>
    </row>
    <row r="835" spans="1:26" x14ac:dyDescent="0.25">
      <c r="A835" s="1">
        <v>43616</v>
      </c>
      <c r="B835" t="s">
        <v>32</v>
      </c>
      <c r="C835" t="s">
        <v>76</v>
      </c>
      <c r="D835">
        <v>300</v>
      </c>
      <c r="E835">
        <v>1</v>
      </c>
      <c r="F835" t="s">
        <v>87</v>
      </c>
      <c r="G835">
        <v>32</v>
      </c>
      <c r="H835">
        <v>32</v>
      </c>
      <c r="I835">
        <v>30.91</v>
      </c>
      <c r="J835">
        <v>31.299999</v>
      </c>
      <c r="K835">
        <v>31.299999</v>
      </c>
      <c r="L835">
        <v>6560200</v>
      </c>
      <c r="M835" t="s">
        <v>32</v>
      </c>
      <c r="N835" t="s">
        <v>159</v>
      </c>
      <c r="O835" t="s">
        <v>160</v>
      </c>
      <c r="P835">
        <v>15</v>
      </c>
      <c r="Q835">
        <v>0.04</v>
      </c>
      <c r="R835">
        <v>12</v>
      </c>
      <c r="S835">
        <v>9389.9997000000003</v>
      </c>
      <c r="T835" t="s">
        <v>32</v>
      </c>
      <c r="U835" t="s">
        <v>170</v>
      </c>
      <c r="V835" t="s">
        <v>218</v>
      </c>
      <c r="W835" t="s">
        <v>227</v>
      </c>
      <c r="X835" t="s">
        <v>261</v>
      </c>
      <c r="Y835" s="1">
        <v>31655</v>
      </c>
      <c r="Z835">
        <v>72333</v>
      </c>
    </row>
    <row r="836" spans="1:26" x14ac:dyDescent="0.25">
      <c r="A836" s="1">
        <v>43616</v>
      </c>
      <c r="B836" t="s">
        <v>32</v>
      </c>
      <c r="C836" t="s">
        <v>75</v>
      </c>
      <c r="D836">
        <v>1200</v>
      </c>
      <c r="E836">
        <v>18</v>
      </c>
      <c r="F836" t="s">
        <v>87</v>
      </c>
      <c r="G836">
        <v>32</v>
      </c>
      <c r="H836">
        <v>32</v>
      </c>
      <c r="I836">
        <v>30.91</v>
      </c>
      <c r="J836">
        <v>31.299999</v>
      </c>
      <c r="K836">
        <v>31.299999</v>
      </c>
      <c r="L836">
        <v>6560200</v>
      </c>
      <c r="M836" t="s">
        <v>32</v>
      </c>
      <c r="N836" t="s">
        <v>158</v>
      </c>
      <c r="O836" t="s">
        <v>160</v>
      </c>
      <c r="P836">
        <v>15</v>
      </c>
      <c r="Q836">
        <v>0.04</v>
      </c>
      <c r="R836">
        <v>48</v>
      </c>
      <c r="S836">
        <v>37559.998800000001</v>
      </c>
      <c r="T836" t="s">
        <v>32</v>
      </c>
      <c r="U836" t="s">
        <v>170</v>
      </c>
      <c r="V836" t="s">
        <v>218</v>
      </c>
      <c r="W836" t="s">
        <v>227</v>
      </c>
      <c r="X836" t="s">
        <v>261</v>
      </c>
      <c r="Y836" s="1">
        <v>31655</v>
      </c>
      <c r="Z836">
        <v>72333</v>
      </c>
    </row>
    <row r="837" spans="1:26" x14ac:dyDescent="0.25">
      <c r="A837" s="1">
        <v>43616</v>
      </c>
      <c r="B837" t="s">
        <v>32</v>
      </c>
      <c r="C837" t="s">
        <v>76</v>
      </c>
      <c r="D837">
        <v>400</v>
      </c>
      <c r="E837">
        <v>8</v>
      </c>
      <c r="F837" t="s">
        <v>87</v>
      </c>
      <c r="G837">
        <v>32</v>
      </c>
      <c r="H837">
        <v>32</v>
      </c>
      <c r="I837">
        <v>30.91</v>
      </c>
      <c r="J837">
        <v>31.299999</v>
      </c>
      <c r="K837">
        <v>31.299999</v>
      </c>
      <c r="L837">
        <v>6560200</v>
      </c>
      <c r="M837" t="s">
        <v>32</v>
      </c>
      <c r="N837" t="s">
        <v>144</v>
      </c>
      <c r="O837" t="s">
        <v>160</v>
      </c>
      <c r="P837">
        <v>15</v>
      </c>
      <c r="Q837">
        <v>0.04</v>
      </c>
      <c r="R837">
        <v>16</v>
      </c>
      <c r="S837">
        <v>12519.999599999999</v>
      </c>
      <c r="T837" t="s">
        <v>32</v>
      </c>
      <c r="U837" t="s">
        <v>170</v>
      </c>
      <c r="V837" t="s">
        <v>218</v>
      </c>
      <c r="W837" t="s">
        <v>227</v>
      </c>
      <c r="X837" t="s">
        <v>261</v>
      </c>
      <c r="Y837" s="1">
        <v>31655</v>
      </c>
      <c r="Z837">
        <v>72333</v>
      </c>
    </row>
    <row r="838" spans="1:26" x14ac:dyDescent="0.25">
      <c r="A838" s="1">
        <v>43643</v>
      </c>
      <c r="B838" t="s">
        <v>32</v>
      </c>
      <c r="C838" t="s">
        <v>75</v>
      </c>
      <c r="D838">
        <v>700</v>
      </c>
      <c r="E838">
        <v>7</v>
      </c>
      <c r="F838" t="s">
        <v>97</v>
      </c>
      <c r="G838">
        <v>31.35</v>
      </c>
      <c r="H838">
        <v>31.85</v>
      </c>
      <c r="I838">
        <v>31.09</v>
      </c>
      <c r="J838">
        <v>31.450001</v>
      </c>
      <c r="K838">
        <v>31.450001</v>
      </c>
      <c r="L838">
        <v>5500100</v>
      </c>
      <c r="M838" t="s">
        <v>32</v>
      </c>
      <c r="N838" t="s">
        <v>147</v>
      </c>
      <c r="O838" t="s">
        <v>160</v>
      </c>
      <c r="P838">
        <v>15</v>
      </c>
      <c r="Q838">
        <v>0.04</v>
      </c>
      <c r="R838">
        <v>28</v>
      </c>
      <c r="S838">
        <v>22015.000700000001</v>
      </c>
      <c r="T838" t="s">
        <v>32</v>
      </c>
      <c r="U838" t="s">
        <v>170</v>
      </c>
      <c r="V838" t="s">
        <v>218</v>
      </c>
      <c r="W838" t="s">
        <v>227</v>
      </c>
      <c r="X838" t="s">
        <v>261</v>
      </c>
      <c r="Y838" s="1">
        <v>31655</v>
      </c>
      <c r="Z838">
        <v>72333</v>
      </c>
    </row>
    <row r="839" spans="1:26" x14ac:dyDescent="0.25">
      <c r="A839" s="1">
        <v>43623</v>
      </c>
      <c r="B839" t="s">
        <v>32</v>
      </c>
      <c r="C839" t="s">
        <v>76</v>
      </c>
      <c r="D839">
        <v>1300</v>
      </c>
      <c r="E839">
        <v>20</v>
      </c>
      <c r="F839" t="s">
        <v>130</v>
      </c>
      <c r="G839">
        <v>31.08</v>
      </c>
      <c r="H839">
        <v>31.73</v>
      </c>
      <c r="I839">
        <v>30.92</v>
      </c>
      <c r="J839">
        <v>31.67</v>
      </c>
      <c r="K839">
        <v>31.67</v>
      </c>
      <c r="L839">
        <v>3103900</v>
      </c>
      <c r="M839" t="s">
        <v>32</v>
      </c>
      <c r="N839" t="s">
        <v>155</v>
      </c>
      <c r="O839" t="s">
        <v>160</v>
      </c>
      <c r="P839">
        <v>15</v>
      </c>
      <c r="Q839">
        <v>0.04</v>
      </c>
      <c r="R839">
        <v>52</v>
      </c>
      <c r="S839">
        <v>41171</v>
      </c>
      <c r="T839" t="s">
        <v>32</v>
      </c>
      <c r="U839" t="s">
        <v>170</v>
      </c>
      <c r="V839" t="s">
        <v>218</v>
      </c>
      <c r="W839" t="s">
        <v>227</v>
      </c>
      <c r="X839" t="s">
        <v>261</v>
      </c>
      <c r="Y839" s="1">
        <v>31655</v>
      </c>
      <c r="Z839">
        <v>72333</v>
      </c>
    </row>
    <row r="840" spans="1:26" x14ac:dyDescent="0.25">
      <c r="A840" s="1">
        <v>43623</v>
      </c>
      <c r="B840" t="s">
        <v>32</v>
      </c>
      <c r="C840" t="s">
        <v>76</v>
      </c>
      <c r="D840">
        <v>600</v>
      </c>
      <c r="E840">
        <v>8</v>
      </c>
      <c r="F840" t="s">
        <v>130</v>
      </c>
      <c r="G840">
        <v>31.08</v>
      </c>
      <c r="H840">
        <v>31.73</v>
      </c>
      <c r="I840">
        <v>30.92</v>
      </c>
      <c r="J840">
        <v>31.67</v>
      </c>
      <c r="K840">
        <v>31.67</v>
      </c>
      <c r="L840">
        <v>3103900</v>
      </c>
      <c r="M840" t="s">
        <v>32</v>
      </c>
      <c r="N840" t="s">
        <v>144</v>
      </c>
      <c r="O840" t="s">
        <v>160</v>
      </c>
      <c r="P840">
        <v>15</v>
      </c>
      <c r="Q840">
        <v>0.04</v>
      </c>
      <c r="R840">
        <v>24</v>
      </c>
      <c r="S840">
        <v>19002</v>
      </c>
      <c r="T840" t="s">
        <v>32</v>
      </c>
      <c r="U840" t="s">
        <v>170</v>
      </c>
      <c r="V840" t="s">
        <v>218</v>
      </c>
      <c r="W840" t="s">
        <v>227</v>
      </c>
      <c r="X840" t="s">
        <v>261</v>
      </c>
      <c r="Y840" s="1">
        <v>31655</v>
      </c>
      <c r="Z840">
        <v>72333</v>
      </c>
    </row>
    <row r="841" spans="1:26" x14ac:dyDescent="0.25">
      <c r="A841" s="1">
        <v>43644</v>
      </c>
      <c r="B841" t="s">
        <v>32</v>
      </c>
      <c r="C841" t="s">
        <v>75</v>
      </c>
      <c r="D841">
        <v>1000</v>
      </c>
      <c r="E841">
        <v>10</v>
      </c>
      <c r="F841" t="s">
        <v>129</v>
      </c>
      <c r="G841">
        <v>31.549999</v>
      </c>
      <c r="H841">
        <v>32.159999999999997</v>
      </c>
      <c r="I841">
        <v>31.469999000000001</v>
      </c>
      <c r="J841">
        <v>31.860001</v>
      </c>
      <c r="K841">
        <v>31.860001</v>
      </c>
      <c r="L841">
        <v>3449100</v>
      </c>
      <c r="M841" t="s">
        <v>32</v>
      </c>
      <c r="N841" t="s">
        <v>142</v>
      </c>
      <c r="O841" t="s">
        <v>160</v>
      </c>
      <c r="P841">
        <v>15</v>
      </c>
      <c r="Q841">
        <v>0.04</v>
      </c>
      <c r="R841">
        <v>40</v>
      </c>
      <c r="S841">
        <v>31860.001</v>
      </c>
      <c r="T841" t="s">
        <v>32</v>
      </c>
      <c r="U841" t="s">
        <v>170</v>
      </c>
      <c r="V841" t="s">
        <v>218</v>
      </c>
      <c r="W841" t="s">
        <v>227</v>
      </c>
      <c r="X841" t="s">
        <v>261</v>
      </c>
      <c r="Y841" s="1">
        <v>31655</v>
      </c>
      <c r="Z841">
        <v>72333</v>
      </c>
    </row>
    <row r="842" spans="1:26" x14ac:dyDescent="0.25">
      <c r="A842" s="1">
        <v>43644</v>
      </c>
      <c r="B842" t="s">
        <v>32</v>
      </c>
      <c r="C842" t="s">
        <v>75</v>
      </c>
      <c r="D842">
        <v>1300</v>
      </c>
      <c r="E842">
        <v>18</v>
      </c>
      <c r="F842" t="s">
        <v>129</v>
      </c>
      <c r="G842">
        <v>31.549999</v>
      </c>
      <c r="H842">
        <v>32.159999999999997</v>
      </c>
      <c r="I842">
        <v>31.469999000000001</v>
      </c>
      <c r="J842">
        <v>31.860001</v>
      </c>
      <c r="K842">
        <v>31.860001</v>
      </c>
      <c r="L842">
        <v>3449100</v>
      </c>
      <c r="M842" t="s">
        <v>32</v>
      </c>
      <c r="N842" t="s">
        <v>158</v>
      </c>
      <c r="O842" t="s">
        <v>160</v>
      </c>
      <c r="P842">
        <v>15</v>
      </c>
      <c r="Q842">
        <v>0.04</v>
      </c>
      <c r="R842">
        <v>52</v>
      </c>
      <c r="S842">
        <v>41418.001300000004</v>
      </c>
      <c r="T842" t="s">
        <v>32</v>
      </c>
      <c r="U842" t="s">
        <v>170</v>
      </c>
      <c r="V842" t="s">
        <v>218</v>
      </c>
      <c r="W842" t="s">
        <v>227</v>
      </c>
      <c r="X842" t="s">
        <v>261</v>
      </c>
      <c r="Y842" s="1">
        <v>31655</v>
      </c>
      <c r="Z842">
        <v>72333</v>
      </c>
    </row>
    <row r="843" spans="1:26" x14ac:dyDescent="0.25">
      <c r="A843" s="1">
        <v>43644</v>
      </c>
      <c r="B843" t="s">
        <v>32</v>
      </c>
      <c r="C843" t="s">
        <v>75</v>
      </c>
      <c r="D843">
        <v>2200</v>
      </c>
      <c r="E843">
        <v>19</v>
      </c>
      <c r="F843" t="s">
        <v>129</v>
      </c>
      <c r="G843">
        <v>31.549999</v>
      </c>
      <c r="H843">
        <v>32.159999999999997</v>
      </c>
      <c r="I843">
        <v>31.469999000000001</v>
      </c>
      <c r="J843">
        <v>31.860001</v>
      </c>
      <c r="K843">
        <v>31.860001</v>
      </c>
      <c r="L843">
        <v>3449100</v>
      </c>
      <c r="M843" t="s">
        <v>32</v>
      </c>
      <c r="N843" t="s">
        <v>140</v>
      </c>
      <c r="O843" t="s">
        <v>160</v>
      </c>
      <c r="P843">
        <v>15</v>
      </c>
      <c r="Q843">
        <v>0.04</v>
      </c>
      <c r="R843">
        <v>88</v>
      </c>
      <c r="S843">
        <v>70092.002200000003</v>
      </c>
      <c r="T843" t="s">
        <v>32</v>
      </c>
      <c r="U843" t="s">
        <v>170</v>
      </c>
      <c r="V843" t="s">
        <v>218</v>
      </c>
      <c r="W843" t="s">
        <v>227</v>
      </c>
      <c r="X843" t="s">
        <v>261</v>
      </c>
      <c r="Y843" s="1">
        <v>31655</v>
      </c>
      <c r="Z843">
        <v>72333</v>
      </c>
    </row>
    <row r="844" spans="1:26" x14ac:dyDescent="0.25">
      <c r="A844" s="1">
        <v>43644</v>
      </c>
      <c r="B844" t="s">
        <v>32</v>
      </c>
      <c r="C844" t="s">
        <v>76</v>
      </c>
      <c r="D844">
        <v>300</v>
      </c>
      <c r="E844">
        <v>7</v>
      </c>
      <c r="F844" t="s">
        <v>129</v>
      </c>
      <c r="G844">
        <v>31.549999</v>
      </c>
      <c r="H844">
        <v>32.159999999999997</v>
      </c>
      <c r="I844">
        <v>31.469999000000001</v>
      </c>
      <c r="J844">
        <v>31.860001</v>
      </c>
      <c r="K844">
        <v>31.860001</v>
      </c>
      <c r="L844">
        <v>3449100</v>
      </c>
      <c r="M844" t="s">
        <v>32</v>
      </c>
      <c r="N844" t="s">
        <v>147</v>
      </c>
      <c r="O844" t="s">
        <v>160</v>
      </c>
      <c r="P844">
        <v>15</v>
      </c>
      <c r="Q844">
        <v>0.04</v>
      </c>
      <c r="R844">
        <v>12</v>
      </c>
      <c r="S844">
        <v>9558.0002999999997</v>
      </c>
      <c r="T844" t="s">
        <v>32</v>
      </c>
      <c r="U844" t="s">
        <v>170</v>
      </c>
      <c r="V844" t="s">
        <v>218</v>
      </c>
      <c r="W844" t="s">
        <v>227</v>
      </c>
      <c r="X844" t="s">
        <v>261</v>
      </c>
      <c r="Y844" s="1">
        <v>31655</v>
      </c>
      <c r="Z844">
        <v>72333</v>
      </c>
    </row>
    <row r="845" spans="1:26" x14ac:dyDescent="0.25">
      <c r="A845" s="1">
        <v>43621</v>
      </c>
      <c r="B845" t="s">
        <v>32</v>
      </c>
      <c r="C845" t="s">
        <v>75</v>
      </c>
      <c r="D845">
        <v>800</v>
      </c>
      <c r="E845">
        <v>10</v>
      </c>
      <c r="F845" t="s">
        <v>83</v>
      </c>
      <c r="G845">
        <v>33.139999000000003</v>
      </c>
      <c r="H845">
        <v>33.32</v>
      </c>
      <c r="I845">
        <v>31.84</v>
      </c>
      <c r="J845">
        <v>31.959999</v>
      </c>
      <c r="K845">
        <v>31.959999</v>
      </c>
      <c r="L845">
        <v>2672800</v>
      </c>
      <c r="M845" t="s">
        <v>32</v>
      </c>
      <c r="N845" t="s">
        <v>142</v>
      </c>
      <c r="O845" t="s">
        <v>160</v>
      </c>
      <c r="P845">
        <v>15</v>
      </c>
      <c r="Q845">
        <v>0.04</v>
      </c>
      <c r="R845">
        <v>32</v>
      </c>
      <c r="S845">
        <v>25567.999199999998</v>
      </c>
      <c r="T845" t="s">
        <v>32</v>
      </c>
      <c r="U845" t="s">
        <v>170</v>
      </c>
      <c r="V845" t="s">
        <v>218</v>
      </c>
      <c r="W845" t="s">
        <v>227</v>
      </c>
      <c r="X845" t="s">
        <v>261</v>
      </c>
      <c r="Y845" s="1">
        <v>31655</v>
      </c>
      <c r="Z845">
        <v>72333</v>
      </c>
    </row>
    <row r="846" spans="1:26" x14ac:dyDescent="0.25">
      <c r="A846" s="1">
        <v>43621</v>
      </c>
      <c r="B846" t="s">
        <v>32</v>
      </c>
      <c r="C846" t="s">
        <v>75</v>
      </c>
      <c r="D846">
        <v>100</v>
      </c>
      <c r="E846">
        <v>5</v>
      </c>
      <c r="F846" t="s">
        <v>83</v>
      </c>
      <c r="G846">
        <v>33.139999000000003</v>
      </c>
      <c r="H846">
        <v>33.32</v>
      </c>
      <c r="I846">
        <v>31.84</v>
      </c>
      <c r="J846">
        <v>31.959999</v>
      </c>
      <c r="K846">
        <v>31.959999</v>
      </c>
      <c r="L846">
        <v>2672800</v>
      </c>
      <c r="M846" t="s">
        <v>32</v>
      </c>
      <c r="N846" t="s">
        <v>152</v>
      </c>
      <c r="O846" t="s">
        <v>160</v>
      </c>
      <c r="P846">
        <v>15</v>
      </c>
      <c r="Q846">
        <v>0.04</v>
      </c>
      <c r="R846">
        <v>4</v>
      </c>
      <c r="S846">
        <v>3195.9998999999998</v>
      </c>
      <c r="T846" t="s">
        <v>32</v>
      </c>
      <c r="U846" t="s">
        <v>170</v>
      </c>
      <c r="V846" t="s">
        <v>218</v>
      </c>
      <c r="W846" t="s">
        <v>227</v>
      </c>
      <c r="X846" t="s">
        <v>261</v>
      </c>
      <c r="Y846" s="1">
        <v>31655</v>
      </c>
      <c r="Z846">
        <v>72333</v>
      </c>
    </row>
    <row r="847" spans="1:26" x14ac:dyDescent="0.25">
      <c r="A847" s="1">
        <v>43621</v>
      </c>
      <c r="B847" t="s">
        <v>32</v>
      </c>
      <c r="C847" t="s">
        <v>75</v>
      </c>
      <c r="D847">
        <v>1300</v>
      </c>
      <c r="E847">
        <v>9</v>
      </c>
      <c r="F847" t="s">
        <v>83</v>
      </c>
      <c r="G847">
        <v>33.139999000000003</v>
      </c>
      <c r="H847">
        <v>33.32</v>
      </c>
      <c r="I847">
        <v>31.84</v>
      </c>
      <c r="J847">
        <v>31.959999</v>
      </c>
      <c r="K847">
        <v>31.959999</v>
      </c>
      <c r="L847">
        <v>2672800</v>
      </c>
      <c r="M847" t="s">
        <v>32</v>
      </c>
      <c r="N847" t="s">
        <v>146</v>
      </c>
      <c r="O847" t="s">
        <v>160</v>
      </c>
      <c r="P847">
        <v>15</v>
      </c>
      <c r="Q847">
        <v>0.04</v>
      </c>
      <c r="R847">
        <v>52</v>
      </c>
      <c r="S847">
        <v>41547.998699999996</v>
      </c>
      <c r="T847" t="s">
        <v>32</v>
      </c>
      <c r="U847" t="s">
        <v>170</v>
      </c>
      <c r="V847" t="s">
        <v>218</v>
      </c>
      <c r="W847" t="s">
        <v>227</v>
      </c>
      <c r="X847" t="s">
        <v>261</v>
      </c>
      <c r="Y847" s="1">
        <v>31655</v>
      </c>
      <c r="Z847">
        <v>72333</v>
      </c>
    </row>
    <row r="848" spans="1:26" x14ac:dyDescent="0.25">
      <c r="A848" s="1">
        <v>43621</v>
      </c>
      <c r="B848" t="s">
        <v>32</v>
      </c>
      <c r="C848" t="s">
        <v>76</v>
      </c>
      <c r="D848">
        <v>2000</v>
      </c>
      <c r="E848">
        <v>15</v>
      </c>
      <c r="F848" t="s">
        <v>83</v>
      </c>
      <c r="G848">
        <v>33.139999000000003</v>
      </c>
      <c r="H848">
        <v>33.32</v>
      </c>
      <c r="I848">
        <v>31.84</v>
      </c>
      <c r="J848">
        <v>31.959999</v>
      </c>
      <c r="K848">
        <v>31.959999</v>
      </c>
      <c r="L848">
        <v>2672800</v>
      </c>
      <c r="M848" t="s">
        <v>32</v>
      </c>
      <c r="N848" t="s">
        <v>149</v>
      </c>
      <c r="O848" t="s">
        <v>160</v>
      </c>
      <c r="P848">
        <v>15</v>
      </c>
      <c r="Q848">
        <v>0.04</v>
      </c>
      <c r="R848">
        <v>80</v>
      </c>
      <c r="S848">
        <v>63919.998</v>
      </c>
      <c r="T848" t="s">
        <v>32</v>
      </c>
      <c r="U848" t="s">
        <v>170</v>
      </c>
      <c r="V848" t="s">
        <v>218</v>
      </c>
      <c r="W848" t="s">
        <v>227</v>
      </c>
      <c r="X848" t="s">
        <v>261</v>
      </c>
      <c r="Y848" s="1">
        <v>31655</v>
      </c>
      <c r="Z848">
        <v>72333</v>
      </c>
    </row>
    <row r="849" spans="1:26" x14ac:dyDescent="0.25">
      <c r="A849" s="1">
        <v>43614</v>
      </c>
      <c r="B849" t="s">
        <v>32</v>
      </c>
      <c r="C849" t="s">
        <v>75</v>
      </c>
      <c r="D849">
        <v>700</v>
      </c>
      <c r="E849">
        <v>12</v>
      </c>
      <c r="F849" t="s">
        <v>98</v>
      </c>
      <c r="G849">
        <v>32.779998999999997</v>
      </c>
      <c r="H849">
        <v>33.040000999999997</v>
      </c>
      <c r="I849">
        <v>32.270000000000003</v>
      </c>
      <c r="J849">
        <v>32.419998</v>
      </c>
      <c r="K849">
        <v>32.050567999999998</v>
      </c>
      <c r="L849">
        <v>3499900</v>
      </c>
      <c r="M849" t="s">
        <v>32</v>
      </c>
      <c r="N849" t="s">
        <v>151</v>
      </c>
      <c r="O849" t="s">
        <v>160</v>
      </c>
      <c r="P849">
        <v>15</v>
      </c>
      <c r="Q849">
        <v>0.04</v>
      </c>
      <c r="R849">
        <v>28</v>
      </c>
      <c r="S849">
        <v>22435.3976</v>
      </c>
      <c r="T849" t="s">
        <v>32</v>
      </c>
      <c r="U849" t="s">
        <v>170</v>
      </c>
      <c r="V849" t="s">
        <v>218</v>
      </c>
      <c r="W849" t="s">
        <v>227</v>
      </c>
      <c r="X849" t="s">
        <v>261</v>
      </c>
      <c r="Y849" s="1">
        <v>31655</v>
      </c>
      <c r="Z849">
        <v>72333</v>
      </c>
    </row>
    <row r="850" spans="1:26" x14ac:dyDescent="0.25">
      <c r="A850" s="1">
        <v>43614</v>
      </c>
      <c r="B850" t="s">
        <v>32</v>
      </c>
      <c r="C850" t="s">
        <v>75</v>
      </c>
      <c r="D850">
        <v>1400</v>
      </c>
      <c r="E850">
        <v>20</v>
      </c>
      <c r="F850" t="s">
        <v>98</v>
      </c>
      <c r="G850">
        <v>32.779998999999997</v>
      </c>
      <c r="H850">
        <v>33.040000999999997</v>
      </c>
      <c r="I850">
        <v>32.270000000000003</v>
      </c>
      <c r="J850">
        <v>32.419998</v>
      </c>
      <c r="K850">
        <v>32.050567999999998</v>
      </c>
      <c r="L850">
        <v>3499900</v>
      </c>
      <c r="M850" t="s">
        <v>32</v>
      </c>
      <c r="N850" t="s">
        <v>155</v>
      </c>
      <c r="O850" t="s">
        <v>160</v>
      </c>
      <c r="P850">
        <v>15</v>
      </c>
      <c r="Q850">
        <v>0.04</v>
      </c>
      <c r="R850">
        <v>56</v>
      </c>
      <c r="S850">
        <v>44870.7952</v>
      </c>
      <c r="T850" t="s">
        <v>32</v>
      </c>
      <c r="U850" t="s">
        <v>170</v>
      </c>
      <c r="V850" t="s">
        <v>218</v>
      </c>
      <c r="W850" t="s">
        <v>227</v>
      </c>
      <c r="X850" t="s">
        <v>261</v>
      </c>
      <c r="Y850" s="1">
        <v>31655</v>
      </c>
      <c r="Z850">
        <v>72333</v>
      </c>
    </row>
    <row r="851" spans="1:26" x14ac:dyDescent="0.25">
      <c r="A851" s="1">
        <v>43614</v>
      </c>
      <c r="B851" t="s">
        <v>32</v>
      </c>
      <c r="C851" t="s">
        <v>76</v>
      </c>
      <c r="D851">
        <v>1300</v>
      </c>
      <c r="E851">
        <v>10</v>
      </c>
      <c r="F851" t="s">
        <v>98</v>
      </c>
      <c r="G851">
        <v>32.779998999999997</v>
      </c>
      <c r="H851">
        <v>33.040000999999997</v>
      </c>
      <c r="I851">
        <v>32.270000000000003</v>
      </c>
      <c r="J851">
        <v>32.419998</v>
      </c>
      <c r="K851">
        <v>32.050567999999998</v>
      </c>
      <c r="L851">
        <v>3499900</v>
      </c>
      <c r="M851" t="s">
        <v>32</v>
      </c>
      <c r="N851" t="s">
        <v>142</v>
      </c>
      <c r="O851" t="s">
        <v>160</v>
      </c>
      <c r="P851">
        <v>15</v>
      </c>
      <c r="Q851">
        <v>0.04</v>
      </c>
      <c r="R851">
        <v>52</v>
      </c>
      <c r="S851">
        <v>41665.738399999987</v>
      </c>
      <c r="T851" t="s">
        <v>32</v>
      </c>
      <c r="U851" t="s">
        <v>170</v>
      </c>
      <c r="V851" t="s">
        <v>218</v>
      </c>
      <c r="W851" t="s">
        <v>227</v>
      </c>
      <c r="X851" t="s">
        <v>261</v>
      </c>
      <c r="Y851" s="1">
        <v>31655</v>
      </c>
      <c r="Z851">
        <v>72333</v>
      </c>
    </row>
    <row r="852" spans="1:26" x14ac:dyDescent="0.25">
      <c r="A852" s="1">
        <v>43614</v>
      </c>
      <c r="B852" t="s">
        <v>32</v>
      </c>
      <c r="C852" t="s">
        <v>76</v>
      </c>
      <c r="D852">
        <v>500</v>
      </c>
      <c r="E852">
        <v>7</v>
      </c>
      <c r="F852" t="s">
        <v>98</v>
      </c>
      <c r="G852">
        <v>32.779998999999997</v>
      </c>
      <c r="H852">
        <v>33.040000999999997</v>
      </c>
      <c r="I852">
        <v>32.270000000000003</v>
      </c>
      <c r="J852">
        <v>32.419998</v>
      </c>
      <c r="K852">
        <v>32.050567999999998</v>
      </c>
      <c r="L852">
        <v>3499900</v>
      </c>
      <c r="M852" t="s">
        <v>32</v>
      </c>
      <c r="N852" t="s">
        <v>147</v>
      </c>
      <c r="O852" t="s">
        <v>160</v>
      </c>
      <c r="P852">
        <v>15</v>
      </c>
      <c r="Q852">
        <v>0.04</v>
      </c>
      <c r="R852">
        <v>20</v>
      </c>
      <c r="S852">
        <v>16025.284</v>
      </c>
      <c r="T852" t="s">
        <v>32</v>
      </c>
      <c r="U852" t="s">
        <v>170</v>
      </c>
      <c r="V852" t="s">
        <v>218</v>
      </c>
      <c r="W852" t="s">
        <v>227</v>
      </c>
      <c r="X852" t="s">
        <v>261</v>
      </c>
      <c r="Y852" s="1">
        <v>31655</v>
      </c>
      <c r="Z852">
        <v>72333</v>
      </c>
    </row>
    <row r="853" spans="1:26" x14ac:dyDescent="0.25">
      <c r="A853" s="1">
        <v>43619</v>
      </c>
      <c r="B853" t="s">
        <v>32</v>
      </c>
      <c r="C853" t="s">
        <v>75</v>
      </c>
      <c r="D853">
        <v>100</v>
      </c>
      <c r="E853">
        <v>3</v>
      </c>
      <c r="F853" t="s">
        <v>89</v>
      </c>
      <c r="G853">
        <v>31.219999000000001</v>
      </c>
      <c r="H853">
        <v>32.43</v>
      </c>
      <c r="I853">
        <v>31.15</v>
      </c>
      <c r="J853">
        <v>32.099997999999999</v>
      </c>
      <c r="K853">
        <v>32.099997999999999</v>
      </c>
      <c r="L853">
        <v>4044700</v>
      </c>
      <c r="M853" t="s">
        <v>32</v>
      </c>
      <c r="N853" t="s">
        <v>143</v>
      </c>
      <c r="O853" t="s">
        <v>160</v>
      </c>
      <c r="P853">
        <v>15</v>
      </c>
      <c r="Q853">
        <v>0.04</v>
      </c>
      <c r="R853">
        <v>4</v>
      </c>
      <c r="S853">
        <v>3209.9998000000001</v>
      </c>
      <c r="T853" t="s">
        <v>32</v>
      </c>
      <c r="U853" t="s">
        <v>170</v>
      </c>
      <c r="V853" t="s">
        <v>218</v>
      </c>
      <c r="W853" t="s">
        <v>227</v>
      </c>
      <c r="X853" t="s">
        <v>261</v>
      </c>
      <c r="Y853" s="1">
        <v>31655</v>
      </c>
      <c r="Z853">
        <v>72333</v>
      </c>
    </row>
    <row r="854" spans="1:26" x14ac:dyDescent="0.25">
      <c r="A854" s="1">
        <v>43619</v>
      </c>
      <c r="B854" t="s">
        <v>32</v>
      </c>
      <c r="C854" t="s">
        <v>75</v>
      </c>
      <c r="D854">
        <v>1000</v>
      </c>
      <c r="E854">
        <v>14</v>
      </c>
      <c r="F854" t="s">
        <v>89</v>
      </c>
      <c r="G854">
        <v>31.219999000000001</v>
      </c>
      <c r="H854">
        <v>32.43</v>
      </c>
      <c r="I854">
        <v>31.15</v>
      </c>
      <c r="J854">
        <v>32.099997999999999</v>
      </c>
      <c r="K854">
        <v>32.099997999999999</v>
      </c>
      <c r="L854">
        <v>4044700</v>
      </c>
      <c r="M854" t="s">
        <v>32</v>
      </c>
      <c r="N854" t="s">
        <v>156</v>
      </c>
      <c r="O854" t="s">
        <v>160</v>
      </c>
      <c r="P854">
        <v>15</v>
      </c>
      <c r="Q854">
        <v>0.04</v>
      </c>
      <c r="R854">
        <v>40</v>
      </c>
      <c r="S854">
        <v>32099.998</v>
      </c>
      <c r="T854" t="s">
        <v>32</v>
      </c>
      <c r="U854" t="s">
        <v>170</v>
      </c>
      <c r="V854" t="s">
        <v>218</v>
      </c>
      <c r="W854" t="s">
        <v>227</v>
      </c>
      <c r="X854" t="s">
        <v>261</v>
      </c>
      <c r="Y854" s="1">
        <v>31655</v>
      </c>
      <c r="Z854">
        <v>72333</v>
      </c>
    </row>
    <row r="855" spans="1:26" x14ac:dyDescent="0.25">
      <c r="A855" s="1">
        <v>43619</v>
      </c>
      <c r="B855" t="s">
        <v>32</v>
      </c>
      <c r="C855" t="s">
        <v>76</v>
      </c>
      <c r="D855">
        <v>2500</v>
      </c>
      <c r="E855">
        <v>19</v>
      </c>
      <c r="F855" t="s">
        <v>89</v>
      </c>
      <c r="G855">
        <v>31.219999000000001</v>
      </c>
      <c r="H855">
        <v>32.43</v>
      </c>
      <c r="I855">
        <v>31.15</v>
      </c>
      <c r="J855">
        <v>32.099997999999999</v>
      </c>
      <c r="K855">
        <v>32.099997999999999</v>
      </c>
      <c r="L855">
        <v>4044700</v>
      </c>
      <c r="M855" t="s">
        <v>32</v>
      </c>
      <c r="N855" t="s">
        <v>140</v>
      </c>
      <c r="O855" t="s">
        <v>160</v>
      </c>
      <c r="P855">
        <v>15</v>
      </c>
      <c r="Q855">
        <v>0.04</v>
      </c>
      <c r="R855">
        <v>100</v>
      </c>
      <c r="S855">
        <v>80249.994999999995</v>
      </c>
      <c r="T855" t="s">
        <v>32</v>
      </c>
      <c r="U855" t="s">
        <v>170</v>
      </c>
      <c r="V855" t="s">
        <v>218</v>
      </c>
      <c r="W855" t="s">
        <v>227</v>
      </c>
      <c r="X855" t="s">
        <v>261</v>
      </c>
      <c r="Y855" s="1">
        <v>31655</v>
      </c>
      <c r="Z855">
        <v>72333</v>
      </c>
    </row>
    <row r="856" spans="1:26" x14ac:dyDescent="0.25">
      <c r="A856" s="1">
        <v>43619</v>
      </c>
      <c r="B856" t="s">
        <v>32</v>
      </c>
      <c r="C856" t="s">
        <v>76</v>
      </c>
      <c r="D856">
        <v>1600</v>
      </c>
      <c r="E856">
        <v>11</v>
      </c>
      <c r="F856" t="s">
        <v>89</v>
      </c>
      <c r="G856">
        <v>31.219999000000001</v>
      </c>
      <c r="H856">
        <v>32.43</v>
      </c>
      <c r="I856">
        <v>31.15</v>
      </c>
      <c r="J856">
        <v>32.099997999999999</v>
      </c>
      <c r="K856">
        <v>32.099997999999999</v>
      </c>
      <c r="L856">
        <v>4044700</v>
      </c>
      <c r="M856" t="s">
        <v>32</v>
      </c>
      <c r="N856" t="s">
        <v>141</v>
      </c>
      <c r="O856" t="s">
        <v>160</v>
      </c>
      <c r="P856">
        <v>15</v>
      </c>
      <c r="Q856">
        <v>0.04</v>
      </c>
      <c r="R856">
        <v>64</v>
      </c>
      <c r="S856">
        <v>51359.996800000001</v>
      </c>
      <c r="T856" t="s">
        <v>32</v>
      </c>
      <c r="U856" t="s">
        <v>170</v>
      </c>
      <c r="V856" t="s">
        <v>218</v>
      </c>
      <c r="W856" t="s">
        <v>227</v>
      </c>
      <c r="X856" t="s">
        <v>261</v>
      </c>
      <c r="Y856" s="1">
        <v>31655</v>
      </c>
      <c r="Z856">
        <v>72333</v>
      </c>
    </row>
    <row r="857" spans="1:26" x14ac:dyDescent="0.25">
      <c r="A857" s="1">
        <v>43615</v>
      </c>
      <c r="B857" t="s">
        <v>32</v>
      </c>
      <c r="C857" t="s">
        <v>75</v>
      </c>
      <c r="D857">
        <v>1600</v>
      </c>
      <c r="E857">
        <v>9</v>
      </c>
      <c r="F857" t="s">
        <v>93</v>
      </c>
      <c r="G857">
        <v>32.400002000000001</v>
      </c>
      <c r="H857">
        <v>32.93</v>
      </c>
      <c r="I857">
        <v>32.360000999999997</v>
      </c>
      <c r="J857">
        <v>32.470001000000003</v>
      </c>
      <c r="K857">
        <v>32.100002000000003</v>
      </c>
      <c r="L857">
        <v>3375800</v>
      </c>
      <c r="M857" t="s">
        <v>32</v>
      </c>
      <c r="N857" t="s">
        <v>146</v>
      </c>
      <c r="O857" t="s">
        <v>160</v>
      </c>
      <c r="P857">
        <v>15</v>
      </c>
      <c r="Q857">
        <v>0.04</v>
      </c>
      <c r="R857">
        <v>64</v>
      </c>
      <c r="S857">
        <v>51360.003200000006</v>
      </c>
      <c r="T857" t="s">
        <v>32</v>
      </c>
      <c r="U857" t="s">
        <v>170</v>
      </c>
      <c r="V857" t="s">
        <v>218</v>
      </c>
      <c r="W857" t="s">
        <v>227</v>
      </c>
      <c r="X857" t="s">
        <v>261</v>
      </c>
      <c r="Y857" s="1">
        <v>31655</v>
      </c>
      <c r="Z857">
        <v>72333</v>
      </c>
    </row>
    <row r="858" spans="1:26" x14ac:dyDescent="0.25">
      <c r="A858" s="1">
        <v>43615</v>
      </c>
      <c r="B858" t="s">
        <v>32</v>
      </c>
      <c r="C858" t="s">
        <v>75</v>
      </c>
      <c r="D858">
        <v>1500</v>
      </c>
      <c r="E858">
        <v>19</v>
      </c>
      <c r="F858" t="s">
        <v>93</v>
      </c>
      <c r="G858">
        <v>32.400002000000001</v>
      </c>
      <c r="H858">
        <v>32.93</v>
      </c>
      <c r="I858">
        <v>32.360000999999997</v>
      </c>
      <c r="J858">
        <v>32.470001000000003</v>
      </c>
      <c r="K858">
        <v>32.100002000000003</v>
      </c>
      <c r="L858">
        <v>3375800</v>
      </c>
      <c r="M858" t="s">
        <v>32</v>
      </c>
      <c r="N858" t="s">
        <v>140</v>
      </c>
      <c r="O858" t="s">
        <v>160</v>
      </c>
      <c r="P858">
        <v>15</v>
      </c>
      <c r="Q858">
        <v>0.04</v>
      </c>
      <c r="R858">
        <v>60</v>
      </c>
      <c r="S858">
        <v>48150.002999999997</v>
      </c>
      <c r="T858" t="s">
        <v>32</v>
      </c>
      <c r="U858" t="s">
        <v>170</v>
      </c>
      <c r="V858" t="s">
        <v>218</v>
      </c>
      <c r="W858" t="s">
        <v>227</v>
      </c>
      <c r="X858" t="s">
        <v>261</v>
      </c>
      <c r="Y858" s="1">
        <v>31655</v>
      </c>
      <c r="Z858">
        <v>72333</v>
      </c>
    </row>
    <row r="859" spans="1:26" x14ac:dyDescent="0.25">
      <c r="A859" s="1">
        <v>43642</v>
      </c>
      <c r="B859" t="s">
        <v>32</v>
      </c>
      <c r="C859" t="s">
        <v>76</v>
      </c>
      <c r="D859">
        <v>1700</v>
      </c>
      <c r="E859">
        <v>12</v>
      </c>
      <c r="F859" t="s">
        <v>96</v>
      </c>
      <c r="G859">
        <v>32.689999</v>
      </c>
      <c r="H859">
        <v>32.93</v>
      </c>
      <c r="I859">
        <v>32.18</v>
      </c>
      <c r="J859">
        <v>32.200001</v>
      </c>
      <c r="K859">
        <v>32.200001</v>
      </c>
      <c r="L859">
        <v>3654700</v>
      </c>
      <c r="M859" t="s">
        <v>32</v>
      </c>
      <c r="N859" t="s">
        <v>151</v>
      </c>
      <c r="O859" t="s">
        <v>160</v>
      </c>
      <c r="P859">
        <v>15</v>
      </c>
      <c r="Q859">
        <v>0.04</v>
      </c>
      <c r="R859">
        <v>68</v>
      </c>
      <c r="S859">
        <v>54740.001700000001</v>
      </c>
      <c r="T859" t="s">
        <v>32</v>
      </c>
      <c r="U859" t="s">
        <v>170</v>
      </c>
      <c r="V859" t="s">
        <v>218</v>
      </c>
      <c r="W859" t="s">
        <v>227</v>
      </c>
      <c r="X859" t="s">
        <v>261</v>
      </c>
      <c r="Y859" s="1">
        <v>31655</v>
      </c>
      <c r="Z859">
        <v>72333</v>
      </c>
    </row>
    <row r="860" spans="1:26" x14ac:dyDescent="0.25">
      <c r="A860" s="1">
        <v>43642</v>
      </c>
      <c r="B860" t="s">
        <v>32</v>
      </c>
      <c r="C860" t="s">
        <v>76</v>
      </c>
      <c r="D860">
        <v>1600</v>
      </c>
      <c r="E860">
        <v>20</v>
      </c>
      <c r="F860" t="s">
        <v>96</v>
      </c>
      <c r="G860">
        <v>32.689999</v>
      </c>
      <c r="H860">
        <v>32.93</v>
      </c>
      <c r="I860">
        <v>32.18</v>
      </c>
      <c r="J860">
        <v>32.200001</v>
      </c>
      <c r="K860">
        <v>32.200001</v>
      </c>
      <c r="L860">
        <v>3654700</v>
      </c>
      <c r="M860" t="s">
        <v>32</v>
      </c>
      <c r="N860" t="s">
        <v>155</v>
      </c>
      <c r="O860" t="s">
        <v>160</v>
      </c>
      <c r="P860">
        <v>15</v>
      </c>
      <c r="Q860">
        <v>0.04</v>
      </c>
      <c r="R860">
        <v>64</v>
      </c>
      <c r="S860">
        <v>51520.001600000003</v>
      </c>
      <c r="T860" t="s">
        <v>32</v>
      </c>
      <c r="U860" t="s">
        <v>170</v>
      </c>
      <c r="V860" t="s">
        <v>218</v>
      </c>
      <c r="W860" t="s">
        <v>227</v>
      </c>
      <c r="X860" t="s">
        <v>261</v>
      </c>
      <c r="Y860" s="1">
        <v>31655</v>
      </c>
      <c r="Z860">
        <v>72333</v>
      </c>
    </row>
    <row r="861" spans="1:26" x14ac:dyDescent="0.25">
      <c r="A861" s="1">
        <v>43633</v>
      </c>
      <c r="B861" t="s">
        <v>32</v>
      </c>
      <c r="C861" t="s">
        <v>75</v>
      </c>
      <c r="D861">
        <v>500</v>
      </c>
      <c r="E861">
        <v>6</v>
      </c>
      <c r="F861" t="s">
        <v>78</v>
      </c>
      <c r="G861">
        <v>32.479999999999997</v>
      </c>
      <c r="H861">
        <v>33.119999</v>
      </c>
      <c r="I861">
        <v>32.299999</v>
      </c>
      <c r="J861">
        <v>32.470001000000003</v>
      </c>
      <c r="K861">
        <v>32.470001000000003</v>
      </c>
      <c r="L861">
        <v>2825400</v>
      </c>
      <c r="M861" t="s">
        <v>32</v>
      </c>
      <c r="N861" t="s">
        <v>145</v>
      </c>
      <c r="O861" t="s">
        <v>160</v>
      </c>
      <c r="P861">
        <v>15</v>
      </c>
      <c r="Q861">
        <v>0.04</v>
      </c>
      <c r="R861">
        <v>20</v>
      </c>
      <c r="S861">
        <v>16235.0005</v>
      </c>
      <c r="T861" t="s">
        <v>32</v>
      </c>
      <c r="U861" t="s">
        <v>170</v>
      </c>
      <c r="V861" t="s">
        <v>218</v>
      </c>
      <c r="W861" t="s">
        <v>227</v>
      </c>
      <c r="X861" t="s">
        <v>261</v>
      </c>
      <c r="Y861" s="1">
        <v>31655</v>
      </c>
      <c r="Z861">
        <v>72333</v>
      </c>
    </row>
    <row r="862" spans="1:26" x14ac:dyDescent="0.25">
      <c r="A862" s="1">
        <v>43633</v>
      </c>
      <c r="B862" t="s">
        <v>32</v>
      </c>
      <c r="C862" t="s">
        <v>76</v>
      </c>
      <c r="D862">
        <v>600</v>
      </c>
      <c r="E862">
        <v>5</v>
      </c>
      <c r="F862" t="s">
        <v>78</v>
      </c>
      <c r="G862">
        <v>32.479999999999997</v>
      </c>
      <c r="H862">
        <v>33.119999</v>
      </c>
      <c r="I862">
        <v>32.299999</v>
      </c>
      <c r="J862">
        <v>32.470001000000003</v>
      </c>
      <c r="K862">
        <v>32.470001000000003</v>
      </c>
      <c r="L862">
        <v>2825400</v>
      </c>
      <c r="M862" t="s">
        <v>32</v>
      </c>
      <c r="N862" t="s">
        <v>152</v>
      </c>
      <c r="O862" t="s">
        <v>160</v>
      </c>
      <c r="P862">
        <v>15</v>
      </c>
      <c r="Q862">
        <v>0.04</v>
      </c>
      <c r="R862">
        <v>24</v>
      </c>
      <c r="S862">
        <v>19482.000599999999</v>
      </c>
      <c r="T862" t="s">
        <v>32</v>
      </c>
      <c r="U862" t="s">
        <v>170</v>
      </c>
      <c r="V862" t="s">
        <v>218</v>
      </c>
      <c r="W862" t="s">
        <v>227</v>
      </c>
      <c r="X862" t="s">
        <v>261</v>
      </c>
      <c r="Y862" s="1">
        <v>31655</v>
      </c>
      <c r="Z862">
        <v>72333</v>
      </c>
    </row>
    <row r="863" spans="1:26" x14ac:dyDescent="0.25">
      <c r="A863" s="1">
        <v>43613</v>
      </c>
      <c r="B863" t="s">
        <v>32</v>
      </c>
      <c r="C863" t="s">
        <v>75</v>
      </c>
      <c r="D863">
        <v>500</v>
      </c>
      <c r="E863">
        <v>3</v>
      </c>
      <c r="F863" t="s">
        <v>91</v>
      </c>
      <c r="G863">
        <v>33.580002</v>
      </c>
      <c r="H863">
        <v>33.959999000000003</v>
      </c>
      <c r="I863">
        <v>32.970001000000003</v>
      </c>
      <c r="J863">
        <v>32.979999999999997</v>
      </c>
      <c r="K863">
        <v>32.604187000000003</v>
      </c>
      <c r="L863">
        <v>4109200</v>
      </c>
      <c r="M863" t="s">
        <v>32</v>
      </c>
      <c r="N863" t="s">
        <v>143</v>
      </c>
      <c r="O863" t="s">
        <v>160</v>
      </c>
      <c r="P863">
        <v>15</v>
      </c>
      <c r="Q863">
        <v>0.04</v>
      </c>
      <c r="R863">
        <v>20</v>
      </c>
      <c r="S863">
        <v>16302.093500000001</v>
      </c>
      <c r="T863" t="s">
        <v>32</v>
      </c>
      <c r="U863" t="s">
        <v>170</v>
      </c>
      <c r="V863" t="s">
        <v>218</v>
      </c>
      <c r="W863" t="s">
        <v>227</v>
      </c>
      <c r="X863" t="s">
        <v>261</v>
      </c>
      <c r="Y863" s="1">
        <v>31655</v>
      </c>
      <c r="Z863">
        <v>72333</v>
      </c>
    </row>
    <row r="864" spans="1:26" x14ac:dyDescent="0.25">
      <c r="A864" s="1">
        <v>43613</v>
      </c>
      <c r="B864" t="s">
        <v>32</v>
      </c>
      <c r="C864" t="s">
        <v>75</v>
      </c>
      <c r="D864">
        <v>1700</v>
      </c>
      <c r="E864">
        <v>10</v>
      </c>
      <c r="F864" t="s">
        <v>91</v>
      </c>
      <c r="G864">
        <v>33.580002</v>
      </c>
      <c r="H864">
        <v>33.959999000000003</v>
      </c>
      <c r="I864">
        <v>32.970001000000003</v>
      </c>
      <c r="J864">
        <v>32.979999999999997</v>
      </c>
      <c r="K864">
        <v>32.604187000000003</v>
      </c>
      <c r="L864">
        <v>4109200</v>
      </c>
      <c r="M864" t="s">
        <v>32</v>
      </c>
      <c r="N864" t="s">
        <v>142</v>
      </c>
      <c r="O864" t="s">
        <v>160</v>
      </c>
      <c r="P864">
        <v>15</v>
      </c>
      <c r="Q864">
        <v>0.04</v>
      </c>
      <c r="R864">
        <v>68</v>
      </c>
      <c r="S864">
        <v>55427.117899999997</v>
      </c>
      <c r="T864" t="s">
        <v>32</v>
      </c>
      <c r="U864" t="s">
        <v>170</v>
      </c>
      <c r="V864" t="s">
        <v>218</v>
      </c>
      <c r="W864" t="s">
        <v>227</v>
      </c>
      <c r="X864" t="s">
        <v>261</v>
      </c>
      <c r="Y864" s="1">
        <v>31655</v>
      </c>
      <c r="Z864">
        <v>72333</v>
      </c>
    </row>
    <row r="865" spans="1:26" x14ac:dyDescent="0.25">
      <c r="A865" s="1">
        <v>43630</v>
      </c>
      <c r="B865" t="s">
        <v>32</v>
      </c>
      <c r="C865" t="s">
        <v>76</v>
      </c>
      <c r="D865">
        <v>500</v>
      </c>
      <c r="E865">
        <v>2</v>
      </c>
      <c r="F865" t="s">
        <v>77</v>
      </c>
      <c r="G865">
        <v>32.590000000000003</v>
      </c>
      <c r="H865">
        <v>32.669998</v>
      </c>
      <c r="I865">
        <v>32.080002</v>
      </c>
      <c r="J865">
        <v>32.610000999999997</v>
      </c>
      <c r="K865">
        <v>32.610000999999997</v>
      </c>
      <c r="L865">
        <v>2504300</v>
      </c>
      <c r="M865" t="s">
        <v>32</v>
      </c>
      <c r="N865" t="s">
        <v>150</v>
      </c>
      <c r="O865" t="s">
        <v>160</v>
      </c>
      <c r="P865">
        <v>15</v>
      </c>
      <c r="Q865">
        <v>0.04</v>
      </c>
      <c r="R865">
        <v>20</v>
      </c>
      <c r="S865">
        <v>16305.0005</v>
      </c>
      <c r="T865" t="s">
        <v>32</v>
      </c>
      <c r="U865" t="s">
        <v>170</v>
      </c>
      <c r="V865" t="s">
        <v>218</v>
      </c>
      <c r="W865" t="s">
        <v>227</v>
      </c>
      <c r="X865" t="s">
        <v>261</v>
      </c>
      <c r="Y865" s="1">
        <v>31655</v>
      </c>
      <c r="Z865">
        <v>72333</v>
      </c>
    </row>
    <row r="866" spans="1:26" x14ac:dyDescent="0.25">
      <c r="A866" s="1">
        <v>43630</v>
      </c>
      <c r="B866" t="s">
        <v>32</v>
      </c>
      <c r="C866" t="s">
        <v>75</v>
      </c>
      <c r="D866">
        <v>2900</v>
      </c>
      <c r="E866">
        <v>16</v>
      </c>
      <c r="F866" t="s">
        <v>77</v>
      </c>
      <c r="G866">
        <v>32.590000000000003</v>
      </c>
      <c r="H866">
        <v>32.669998</v>
      </c>
      <c r="I866">
        <v>32.080002</v>
      </c>
      <c r="J866">
        <v>32.610000999999997</v>
      </c>
      <c r="K866">
        <v>32.610000999999997</v>
      </c>
      <c r="L866">
        <v>2504300</v>
      </c>
      <c r="M866" t="s">
        <v>32</v>
      </c>
      <c r="N866" t="s">
        <v>148</v>
      </c>
      <c r="O866" t="s">
        <v>160</v>
      </c>
      <c r="P866">
        <v>15</v>
      </c>
      <c r="Q866">
        <v>0.04</v>
      </c>
      <c r="R866">
        <v>116</v>
      </c>
      <c r="S866">
        <v>94569.002899999992</v>
      </c>
      <c r="T866" t="s">
        <v>32</v>
      </c>
      <c r="U866" t="s">
        <v>170</v>
      </c>
      <c r="V866" t="s">
        <v>218</v>
      </c>
      <c r="W866" t="s">
        <v>227</v>
      </c>
      <c r="X866" t="s">
        <v>261</v>
      </c>
      <c r="Y866" s="1">
        <v>31655</v>
      </c>
      <c r="Z866">
        <v>72333</v>
      </c>
    </row>
    <row r="867" spans="1:26" x14ac:dyDescent="0.25">
      <c r="A867" s="1">
        <v>43629</v>
      </c>
      <c r="B867" t="s">
        <v>32</v>
      </c>
      <c r="C867" t="s">
        <v>76</v>
      </c>
      <c r="D867">
        <v>100</v>
      </c>
      <c r="E867">
        <v>3</v>
      </c>
      <c r="F867" t="s">
        <v>82</v>
      </c>
      <c r="G867">
        <v>32.169998</v>
      </c>
      <c r="H867">
        <v>32.709999000000003</v>
      </c>
      <c r="I867">
        <v>31.84</v>
      </c>
      <c r="J867">
        <v>32.659999999999997</v>
      </c>
      <c r="K867">
        <v>32.659999999999997</v>
      </c>
      <c r="L867">
        <v>2259500</v>
      </c>
      <c r="M867" t="s">
        <v>32</v>
      </c>
      <c r="N867" t="s">
        <v>143</v>
      </c>
      <c r="O867" t="s">
        <v>160</v>
      </c>
      <c r="P867">
        <v>15</v>
      </c>
      <c r="Q867">
        <v>0.04</v>
      </c>
      <c r="R867">
        <v>4</v>
      </c>
      <c r="S867">
        <v>3266</v>
      </c>
      <c r="T867" t="s">
        <v>32</v>
      </c>
      <c r="U867" t="s">
        <v>170</v>
      </c>
      <c r="V867" t="s">
        <v>218</v>
      </c>
      <c r="W867" t="s">
        <v>227</v>
      </c>
      <c r="X867" t="s">
        <v>261</v>
      </c>
      <c r="Y867" s="1">
        <v>31655</v>
      </c>
      <c r="Z867">
        <v>72333</v>
      </c>
    </row>
    <row r="868" spans="1:26" x14ac:dyDescent="0.25">
      <c r="A868" s="1">
        <v>43640</v>
      </c>
      <c r="B868" t="s">
        <v>32</v>
      </c>
      <c r="C868" t="s">
        <v>75</v>
      </c>
      <c r="D868">
        <v>1300</v>
      </c>
      <c r="E868">
        <v>8</v>
      </c>
      <c r="F868" t="s">
        <v>85</v>
      </c>
      <c r="G868">
        <v>33.220001000000003</v>
      </c>
      <c r="H868">
        <v>33.220001000000003</v>
      </c>
      <c r="I868">
        <v>32.5</v>
      </c>
      <c r="J868">
        <v>32.68</v>
      </c>
      <c r="K868">
        <v>32.68</v>
      </c>
      <c r="L868">
        <v>3081900</v>
      </c>
      <c r="M868" t="s">
        <v>32</v>
      </c>
      <c r="N868" t="s">
        <v>144</v>
      </c>
      <c r="O868" t="s">
        <v>160</v>
      </c>
      <c r="P868">
        <v>15</v>
      </c>
      <c r="Q868">
        <v>0.04</v>
      </c>
      <c r="R868">
        <v>52</v>
      </c>
      <c r="S868">
        <v>42484</v>
      </c>
      <c r="T868" t="s">
        <v>32</v>
      </c>
      <c r="U868" t="s">
        <v>170</v>
      </c>
      <c r="V868" t="s">
        <v>218</v>
      </c>
      <c r="W868" t="s">
        <v>227</v>
      </c>
      <c r="X868" t="s">
        <v>261</v>
      </c>
      <c r="Y868" s="1">
        <v>31655</v>
      </c>
      <c r="Z868">
        <v>72333</v>
      </c>
    </row>
    <row r="869" spans="1:26" x14ac:dyDescent="0.25">
      <c r="A869" s="1">
        <v>43640</v>
      </c>
      <c r="B869" t="s">
        <v>32</v>
      </c>
      <c r="C869" t="s">
        <v>75</v>
      </c>
      <c r="D869">
        <v>700</v>
      </c>
      <c r="E869">
        <v>9</v>
      </c>
      <c r="F869" t="s">
        <v>85</v>
      </c>
      <c r="G869">
        <v>33.220001000000003</v>
      </c>
      <c r="H869">
        <v>33.220001000000003</v>
      </c>
      <c r="I869">
        <v>32.5</v>
      </c>
      <c r="J869">
        <v>32.68</v>
      </c>
      <c r="K869">
        <v>32.68</v>
      </c>
      <c r="L869">
        <v>3081900</v>
      </c>
      <c r="M869" t="s">
        <v>32</v>
      </c>
      <c r="N869" t="s">
        <v>146</v>
      </c>
      <c r="O869" t="s">
        <v>160</v>
      </c>
      <c r="P869">
        <v>15</v>
      </c>
      <c r="Q869">
        <v>0.04</v>
      </c>
      <c r="R869">
        <v>28</v>
      </c>
      <c r="S869">
        <v>22876</v>
      </c>
      <c r="T869" t="s">
        <v>32</v>
      </c>
      <c r="U869" t="s">
        <v>170</v>
      </c>
      <c r="V869" t="s">
        <v>218</v>
      </c>
      <c r="W869" t="s">
        <v>227</v>
      </c>
      <c r="X869" t="s">
        <v>261</v>
      </c>
      <c r="Y869" s="1">
        <v>31655</v>
      </c>
      <c r="Z869">
        <v>72333</v>
      </c>
    </row>
    <row r="870" spans="1:26" x14ac:dyDescent="0.25">
      <c r="A870" s="1">
        <v>43640</v>
      </c>
      <c r="B870" t="s">
        <v>32</v>
      </c>
      <c r="C870" t="s">
        <v>76</v>
      </c>
      <c r="D870">
        <v>1200</v>
      </c>
      <c r="E870">
        <v>15</v>
      </c>
      <c r="F870" t="s">
        <v>85</v>
      </c>
      <c r="G870">
        <v>33.220001000000003</v>
      </c>
      <c r="H870">
        <v>33.220001000000003</v>
      </c>
      <c r="I870">
        <v>32.5</v>
      </c>
      <c r="J870">
        <v>32.68</v>
      </c>
      <c r="K870">
        <v>32.68</v>
      </c>
      <c r="L870">
        <v>3081900</v>
      </c>
      <c r="M870" t="s">
        <v>32</v>
      </c>
      <c r="N870" t="s">
        <v>149</v>
      </c>
      <c r="O870" t="s">
        <v>160</v>
      </c>
      <c r="P870">
        <v>15</v>
      </c>
      <c r="Q870">
        <v>0.04</v>
      </c>
      <c r="R870">
        <v>48</v>
      </c>
      <c r="S870">
        <v>39216</v>
      </c>
      <c r="T870" t="s">
        <v>32</v>
      </c>
      <c r="U870" t="s">
        <v>170</v>
      </c>
      <c r="V870" t="s">
        <v>218</v>
      </c>
      <c r="W870" t="s">
        <v>227</v>
      </c>
      <c r="X870" t="s">
        <v>261</v>
      </c>
      <c r="Y870" s="1">
        <v>31655</v>
      </c>
      <c r="Z870">
        <v>72333</v>
      </c>
    </row>
    <row r="871" spans="1:26" x14ac:dyDescent="0.25">
      <c r="A871" s="1">
        <v>43640</v>
      </c>
      <c r="B871" t="s">
        <v>32</v>
      </c>
      <c r="C871" t="s">
        <v>76</v>
      </c>
      <c r="D871">
        <v>700</v>
      </c>
      <c r="E871">
        <v>13</v>
      </c>
      <c r="F871" t="s">
        <v>85</v>
      </c>
      <c r="G871">
        <v>33.220001000000003</v>
      </c>
      <c r="H871">
        <v>33.220001000000003</v>
      </c>
      <c r="I871">
        <v>32.5</v>
      </c>
      <c r="J871">
        <v>32.68</v>
      </c>
      <c r="K871">
        <v>32.68</v>
      </c>
      <c r="L871">
        <v>3081900</v>
      </c>
      <c r="M871" t="s">
        <v>32</v>
      </c>
      <c r="N871" t="s">
        <v>153</v>
      </c>
      <c r="O871" t="s">
        <v>160</v>
      </c>
      <c r="P871">
        <v>15</v>
      </c>
      <c r="Q871">
        <v>0.04</v>
      </c>
      <c r="R871">
        <v>28</v>
      </c>
      <c r="S871">
        <v>22876</v>
      </c>
      <c r="T871" t="s">
        <v>32</v>
      </c>
      <c r="U871" t="s">
        <v>170</v>
      </c>
      <c r="V871" t="s">
        <v>218</v>
      </c>
      <c r="W871" t="s">
        <v>227</v>
      </c>
      <c r="X871" t="s">
        <v>261</v>
      </c>
      <c r="Y871" s="1">
        <v>31655</v>
      </c>
      <c r="Z871">
        <v>72333</v>
      </c>
    </row>
    <row r="872" spans="1:26" x14ac:dyDescent="0.25">
      <c r="A872" s="1">
        <v>43627</v>
      </c>
      <c r="B872" t="s">
        <v>32</v>
      </c>
      <c r="C872" t="s">
        <v>75</v>
      </c>
      <c r="D872">
        <v>1100</v>
      </c>
      <c r="E872">
        <v>8</v>
      </c>
      <c r="F872" t="s">
        <v>86</v>
      </c>
      <c r="G872">
        <v>32.590000000000003</v>
      </c>
      <c r="H872">
        <v>33.169998</v>
      </c>
      <c r="I872">
        <v>32.349997999999999</v>
      </c>
      <c r="J872">
        <v>32.830002</v>
      </c>
      <c r="K872">
        <v>32.830002</v>
      </c>
      <c r="L872">
        <v>4183800</v>
      </c>
      <c r="M872" t="s">
        <v>32</v>
      </c>
      <c r="N872" t="s">
        <v>144</v>
      </c>
      <c r="O872" t="s">
        <v>160</v>
      </c>
      <c r="P872">
        <v>15</v>
      </c>
      <c r="Q872">
        <v>0.04</v>
      </c>
      <c r="R872">
        <v>44</v>
      </c>
      <c r="S872">
        <v>36113.002200000003</v>
      </c>
      <c r="T872" t="s">
        <v>32</v>
      </c>
      <c r="U872" t="s">
        <v>170</v>
      </c>
      <c r="V872" t="s">
        <v>218</v>
      </c>
      <c r="W872" t="s">
        <v>227</v>
      </c>
      <c r="X872" t="s">
        <v>261</v>
      </c>
      <c r="Y872" s="1">
        <v>31655</v>
      </c>
      <c r="Z872">
        <v>72333</v>
      </c>
    </row>
    <row r="873" spans="1:26" x14ac:dyDescent="0.25">
      <c r="A873" s="1">
        <v>43627</v>
      </c>
      <c r="B873" t="s">
        <v>32</v>
      </c>
      <c r="C873" t="s">
        <v>75</v>
      </c>
      <c r="D873">
        <v>1000</v>
      </c>
      <c r="E873">
        <v>13</v>
      </c>
      <c r="F873" t="s">
        <v>86</v>
      </c>
      <c r="G873">
        <v>32.590000000000003</v>
      </c>
      <c r="H873">
        <v>33.169998</v>
      </c>
      <c r="I873">
        <v>32.349997999999999</v>
      </c>
      <c r="J873">
        <v>32.830002</v>
      </c>
      <c r="K873">
        <v>32.830002</v>
      </c>
      <c r="L873">
        <v>4183800</v>
      </c>
      <c r="M873" t="s">
        <v>32</v>
      </c>
      <c r="N873" t="s">
        <v>153</v>
      </c>
      <c r="O873" t="s">
        <v>160</v>
      </c>
      <c r="P873">
        <v>15</v>
      </c>
      <c r="Q873">
        <v>0.04</v>
      </c>
      <c r="R873">
        <v>40</v>
      </c>
      <c r="S873">
        <v>32830.002</v>
      </c>
      <c r="T873" t="s">
        <v>32</v>
      </c>
      <c r="U873" t="s">
        <v>170</v>
      </c>
      <c r="V873" t="s">
        <v>218</v>
      </c>
      <c r="W873" t="s">
        <v>227</v>
      </c>
      <c r="X873" t="s">
        <v>261</v>
      </c>
      <c r="Y873" s="1">
        <v>31655</v>
      </c>
      <c r="Z873">
        <v>72333</v>
      </c>
    </row>
    <row r="874" spans="1:26" x14ac:dyDescent="0.25">
      <c r="A874" s="1">
        <v>43627</v>
      </c>
      <c r="B874" t="s">
        <v>32</v>
      </c>
      <c r="C874" t="s">
        <v>75</v>
      </c>
      <c r="D874">
        <v>600</v>
      </c>
      <c r="E874">
        <v>7</v>
      </c>
      <c r="F874" t="s">
        <v>86</v>
      </c>
      <c r="G874">
        <v>32.590000000000003</v>
      </c>
      <c r="H874">
        <v>33.169998</v>
      </c>
      <c r="I874">
        <v>32.349997999999999</v>
      </c>
      <c r="J874">
        <v>32.830002</v>
      </c>
      <c r="K874">
        <v>32.830002</v>
      </c>
      <c r="L874">
        <v>4183800</v>
      </c>
      <c r="M874" t="s">
        <v>32</v>
      </c>
      <c r="N874" t="s">
        <v>147</v>
      </c>
      <c r="O874" t="s">
        <v>160</v>
      </c>
      <c r="P874">
        <v>15</v>
      </c>
      <c r="Q874">
        <v>0.04</v>
      </c>
      <c r="R874">
        <v>24</v>
      </c>
      <c r="S874">
        <v>19698.001199999999</v>
      </c>
      <c r="T874" t="s">
        <v>32</v>
      </c>
      <c r="U874" t="s">
        <v>170</v>
      </c>
      <c r="V874" t="s">
        <v>218</v>
      </c>
      <c r="W874" t="s">
        <v>227</v>
      </c>
      <c r="X874" t="s">
        <v>261</v>
      </c>
      <c r="Y874" s="1">
        <v>31655</v>
      </c>
      <c r="Z874">
        <v>72333</v>
      </c>
    </row>
    <row r="875" spans="1:26" x14ac:dyDescent="0.25">
      <c r="A875" s="1">
        <v>43627</v>
      </c>
      <c r="B875" t="s">
        <v>32</v>
      </c>
      <c r="C875" t="s">
        <v>76</v>
      </c>
      <c r="D875">
        <v>200</v>
      </c>
      <c r="E875">
        <v>5</v>
      </c>
      <c r="F875" t="s">
        <v>86</v>
      </c>
      <c r="G875">
        <v>32.590000000000003</v>
      </c>
      <c r="H875">
        <v>33.169998</v>
      </c>
      <c r="I875">
        <v>32.349997999999999</v>
      </c>
      <c r="J875">
        <v>32.830002</v>
      </c>
      <c r="K875">
        <v>32.830002</v>
      </c>
      <c r="L875">
        <v>4183800</v>
      </c>
      <c r="M875" t="s">
        <v>32</v>
      </c>
      <c r="N875" t="s">
        <v>152</v>
      </c>
      <c r="O875" t="s">
        <v>160</v>
      </c>
      <c r="P875">
        <v>15</v>
      </c>
      <c r="Q875">
        <v>0.04</v>
      </c>
      <c r="R875">
        <v>8</v>
      </c>
      <c r="S875">
        <v>6566.0003999999999</v>
      </c>
      <c r="T875" t="s">
        <v>32</v>
      </c>
      <c r="U875" t="s">
        <v>170</v>
      </c>
      <c r="V875" t="s">
        <v>218</v>
      </c>
      <c r="W875" t="s">
        <v>227</v>
      </c>
      <c r="X875" t="s">
        <v>261</v>
      </c>
      <c r="Y875" s="1">
        <v>31655</v>
      </c>
      <c r="Z875">
        <v>72333</v>
      </c>
    </row>
    <row r="876" spans="1:26" x14ac:dyDescent="0.25">
      <c r="A876" s="1">
        <v>43620</v>
      </c>
      <c r="B876" t="s">
        <v>32</v>
      </c>
      <c r="C876" t="s">
        <v>75</v>
      </c>
      <c r="D876">
        <v>400</v>
      </c>
      <c r="E876">
        <v>6</v>
      </c>
      <c r="F876" t="s">
        <v>88</v>
      </c>
      <c r="G876">
        <v>32.32</v>
      </c>
      <c r="H876">
        <v>33.18</v>
      </c>
      <c r="I876">
        <v>32.209999000000003</v>
      </c>
      <c r="J876">
        <v>32.909999999999997</v>
      </c>
      <c r="K876">
        <v>32.909999999999997</v>
      </c>
      <c r="L876">
        <v>3624900</v>
      </c>
      <c r="M876" t="s">
        <v>32</v>
      </c>
      <c r="N876" t="s">
        <v>145</v>
      </c>
      <c r="O876" t="s">
        <v>160</v>
      </c>
      <c r="P876">
        <v>15</v>
      </c>
      <c r="Q876">
        <v>0.04</v>
      </c>
      <c r="R876">
        <v>16</v>
      </c>
      <c r="S876">
        <v>13164</v>
      </c>
      <c r="T876" t="s">
        <v>32</v>
      </c>
      <c r="U876" t="s">
        <v>170</v>
      </c>
      <c r="V876" t="s">
        <v>218</v>
      </c>
      <c r="W876" t="s">
        <v>227</v>
      </c>
      <c r="X876" t="s">
        <v>261</v>
      </c>
      <c r="Y876" s="1">
        <v>31655</v>
      </c>
      <c r="Z876">
        <v>72333</v>
      </c>
    </row>
    <row r="877" spans="1:26" x14ac:dyDescent="0.25">
      <c r="A877" s="1">
        <v>43609</v>
      </c>
      <c r="B877" t="s">
        <v>32</v>
      </c>
      <c r="C877" t="s">
        <v>75</v>
      </c>
      <c r="D877">
        <v>300</v>
      </c>
      <c r="E877">
        <v>6</v>
      </c>
      <c r="F877" t="s">
        <v>92</v>
      </c>
      <c r="G877">
        <v>33.959999000000003</v>
      </c>
      <c r="H877">
        <v>34.020000000000003</v>
      </c>
      <c r="I877">
        <v>33.25</v>
      </c>
      <c r="J877">
        <v>33.5</v>
      </c>
      <c r="K877">
        <v>33.118262999999999</v>
      </c>
      <c r="L877">
        <v>4390700</v>
      </c>
      <c r="M877" t="s">
        <v>32</v>
      </c>
      <c r="N877" t="s">
        <v>145</v>
      </c>
      <c r="O877" t="s">
        <v>160</v>
      </c>
      <c r="P877">
        <v>15</v>
      </c>
      <c r="Q877">
        <v>0.04</v>
      </c>
      <c r="R877">
        <v>12</v>
      </c>
      <c r="S877">
        <v>9935.4789000000001</v>
      </c>
      <c r="T877" t="s">
        <v>32</v>
      </c>
      <c r="U877" t="s">
        <v>170</v>
      </c>
      <c r="V877" t="s">
        <v>218</v>
      </c>
      <c r="W877" t="s">
        <v>227</v>
      </c>
      <c r="X877" t="s">
        <v>261</v>
      </c>
      <c r="Y877" s="1">
        <v>31655</v>
      </c>
      <c r="Z877">
        <v>72333</v>
      </c>
    </row>
    <row r="878" spans="1:26" x14ac:dyDescent="0.25">
      <c r="A878" s="1">
        <v>43609</v>
      </c>
      <c r="B878" t="s">
        <v>32</v>
      </c>
      <c r="C878" t="s">
        <v>76</v>
      </c>
      <c r="D878">
        <v>1100</v>
      </c>
      <c r="E878">
        <v>13</v>
      </c>
      <c r="F878" t="s">
        <v>92</v>
      </c>
      <c r="G878">
        <v>33.959999000000003</v>
      </c>
      <c r="H878">
        <v>34.020000000000003</v>
      </c>
      <c r="I878">
        <v>33.25</v>
      </c>
      <c r="J878">
        <v>33.5</v>
      </c>
      <c r="K878">
        <v>33.118262999999999</v>
      </c>
      <c r="L878">
        <v>4390700</v>
      </c>
      <c r="M878" t="s">
        <v>32</v>
      </c>
      <c r="N878" t="s">
        <v>153</v>
      </c>
      <c r="O878" t="s">
        <v>160</v>
      </c>
      <c r="P878">
        <v>15</v>
      </c>
      <c r="Q878">
        <v>0.04</v>
      </c>
      <c r="R878">
        <v>44</v>
      </c>
      <c r="S878">
        <v>36430.0893</v>
      </c>
      <c r="T878" t="s">
        <v>32</v>
      </c>
      <c r="U878" t="s">
        <v>170</v>
      </c>
      <c r="V878" t="s">
        <v>218</v>
      </c>
      <c r="W878" t="s">
        <v>227</v>
      </c>
      <c r="X878" t="s">
        <v>261</v>
      </c>
      <c r="Y878" s="1">
        <v>31655</v>
      </c>
      <c r="Z878">
        <v>72333</v>
      </c>
    </row>
    <row r="879" spans="1:26" x14ac:dyDescent="0.25">
      <c r="A879" s="1">
        <v>43609</v>
      </c>
      <c r="B879" t="s">
        <v>32</v>
      </c>
      <c r="C879" t="s">
        <v>76</v>
      </c>
      <c r="D879">
        <v>200</v>
      </c>
      <c r="E879">
        <v>2</v>
      </c>
      <c r="F879" t="s">
        <v>92</v>
      </c>
      <c r="G879">
        <v>33.959999000000003</v>
      </c>
      <c r="H879">
        <v>34.020000000000003</v>
      </c>
      <c r="I879">
        <v>33.25</v>
      </c>
      <c r="J879">
        <v>33.5</v>
      </c>
      <c r="K879">
        <v>33.118262999999999</v>
      </c>
      <c r="L879">
        <v>4390700</v>
      </c>
      <c r="M879" t="s">
        <v>32</v>
      </c>
      <c r="N879" t="s">
        <v>150</v>
      </c>
      <c r="O879" t="s">
        <v>160</v>
      </c>
      <c r="P879">
        <v>15</v>
      </c>
      <c r="Q879">
        <v>0.04</v>
      </c>
      <c r="R879">
        <v>8</v>
      </c>
      <c r="S879">
        <v>6623.6525999999994</v>
      </c>
      <c r="T879" t="s">
        <v>32</v>
      </c>
      <c r="U879" t="s">
        <v>170</v>
      </c>
      <c r="V879" t="s">
        <v>218</v>
      </c>
      <c r="W879" t="s">
        <v>227</v>
      </c>
      <c r="X879" t="s">
        <v>261</v>
      </c>
      <c r="Y879" s="1">
        <v>31655</v>
      </c>
      <c r="Z879">
        <v>72333</v>
      </c>
    </row>
    <row r="880" spans="1:26" x14ac:dyDescent="0.25">
      <c r="A880" s="1">
        <v>43609</v>
      </c>
      <c r="B880" t="s">
        <v>32</v>
      </c>
      <c r="C880" t="s">
        <v>76</v>
      </c>
      <c r="D880">
        <v>500</v>
      </c>
      <c r="E880">
        <v>3</v>
      </c>
      <c r="F880" t="s">
        <v>92</v>
      </c>
      <c r="G880">
        <v>33.959999000000003</v>
      </c>
      <c r="H880">
        <v>34.020000000000003</v>
      </c>
      <c r="I880">
        <v>33.25</v>
      </c>
      <c r="J880">
        <v>33.5</v>
      </c>
      <c r="K880">
        <v>33.118262999999999</v>
      </c>
      <c r="L880">
        <v>4390700</v>
      </c>
      <c r="M880" t="s">
        <v>32</v>
      </c>
      <c r="N880" t="s">
        <v>143</v>
      </c>
      <c r="O880" t="s">
        <v>160</v>
      </c>
      <c r="P880">
        <v>15</v>
      </c>
      <c r="Q880">
        <v>0.04</v>
      </c>
      <c r="R880">
        <v>20</v>
      </c>
      <c r="S880">
        <v>16559.1315</v>
      </c>
      <c r="T880" t="s">
        <v>32</v>
      </c>
      <c r="U880" t="s">
        <v>170</v>
      </c>
      <c r="V880" t="s">
        <v>218</v>
      </c>
      <c r="W880" t="s">
        <v>227</v>
      </c>
      <c r="X880" t="s">
        <v>261</v>
      </c>
      <c r="Y880" s="1">
        <v>31655</v>
      </c>
      <c r="Z880">
        <v>72333</v>
      </c>
    </row>
    <row r="881" spans="1:26" x14ac:dyDescent="0.25">
      <c r="A881" s="1">
        <v>43635</v>
      </c>
      <c r="B881" t="s">
        <v>32</v>
      </c>
      <c r="C881" t="s">
        <v>75</v>
      </c>
      <c r="D881">
        <v>300</v>
      </c>
      <c r="E881">
        <v>3</v>
      </c>
      <c r="F881" t="s">
        <v>80</v>
      </c>
      <c r="G881">
        <v>32.25</v>
      </c>
      <c r="H881">
        <v>33.389999000000003</v>
      </c>
      <c r="I881">
        <v>31.709999</v>
      </c>
      <c r="J881">
        <v>33.169998</v>
      </c>
      <c r="K881">
        <v>33.169998</v>
      </c>
      <c r="L881">
        <v>8223200</v>
      </c>
      <c r="M881" t="s">
        <v>32</v>
      </c>
      <c r="N881" t="s">
        <v>143</v>
      </c>
      <c r="O881" t="s">
        <v>160</v>
      </c>
      <c r="P881">
        <v>15</v>
      </c>
      <c r="Q881">
        <v>0.04</v>
      </c>
      <c r="R881">
        <v>12</v>
      </c>
      <c r="S881">
        <v>9950.9994000000006</v>
      </c>
      <c r="T881" t="s">
        <v>32</v>
      </c>
      <c r="U881" t="s">
        <v>170</v>
      </c>
      <c r="V881" t="s">
        <v>218</v>
      </c>
      <c r="W881" t="s">
        <v>227</v>
      </c>
      <c r="X881" t="s">
        <v>261</v>
      </c>
      <c r="Y881" s="1">
        <v>31655</v>
      </c>
      <c r="Z881">
        <v>72333</v>
      </c>
    </row>
    <row r="882" spans="1:26" x14ac:dyDescent="0.25">
      <c r="A882" s="1">
        <v>43635</v>
      </c>
      <c r="B882" t="s">
        <v>32</v>
      </c>
      <c r="C882" t="s">
        <v>76</v>
      </c>
      <c r="D882">
        <v>1000</v>
      </c>
      <c r="E882">
        <v>18</v>
      </c>
      <c r="F882" t="s">
        <v>80</v>
      </c>
      <c r="G882">
        <v>32.25</v>
      </c>
      <c r="H882">
        <v>33.389999000000003</v>
      </c>
      <c r="I882">
        <v>31.709999</v>
      </c>
      <c r="J882">
        <v>33.169998</v>
      </c>
      <c r="K882">
        <v>33.169998</v>
      </c>
      <c r="L882">
        <v>8223200</v>
      </c>
      <c r="M882" t="s">
        <v>32</v>
      </c>
      <c r="N882" t="s">
        <v>158</v>
      </c>
      <c r="O882" t="s">
        <v>160</v>
      </c>
      <c r="P882">
        <v>15</v>
      </c>
      <c r="Q882">
        <v>0.04</v>
      </c>
      <c r="R882">
        <v>40</v>
      </c>
      <c r="S882">
        <v>33169.998</v>
      </c>
      <c r="T882" t="s">
        <v>32</v>
      </c>
      <c r="U882" t="s">
        <v>170</v>
      </c>
      <c r="V882" t="s">
        <v>218</v>
      </c>
      <c r="W882" t="s">
        <v>227</v>
      </c>
      <c r="X882" t="s">
        <v>261</v>
      </c>
      <c r="Y882" s="1">
        <v>31655</v>
      </c>
      <c r="Z882">
        <v>72333</v>
      </c>
    </row>
    <row r="883" spans="1:26" x14ac:dyDescent="0.25">
      <c r="A883" s="1">
        <v>43636</v>
      </c>
      <c r="B883" t="s">
        <v>32</v>
      </c>
      <c r="C883" t="s">
        <v>75</v>
      </c>
      <c r="D883">
        <v>1800</v>
      </c>
      <c r="E883">
        <v>13</v>
      </c>
      <c r="F883" t="s">
        <v>94</v>
      </c>
      <c r="G883">
        <v>33.740001999999997</v>
      </c>
      <c r="H883">
        <v>33.869999</v>
      </c>
      <c r="I883">
        <v>32.700001</v>
      </c>
      <c r="J883">
        <v>33.209999000000003</v>
      </c>
      <c r="K883">
        <v>33.209999000000003</v>
      </c>
      <c r="L883">
        <v>5427100</v>
      </c>
      <c r="M883" t="s">
        <v>32</v>
      </c>
      <c r="N883" t="s">
        <v>153</v>
      </c>
      <c r="O883" t="s">
        <v>160</v>
      </c>
      <c r="P883">
        <v>15</v>
      </c>
      <c r="Q883">
        <v>0.04</v>
      </c>
      <c r="R883">
        <v>72</v>
      </c>
      <c r="S883">
        <v>59777.998200000009</v>
      </c>
      <c r="T883" t="s">
        <v>32</v>
      </c>
      <c r="U883" t="s">
        <v>170</v>
      </c>
      <c r="V883" t="s">
        <v>218</v>
      </c>
      <c r="W883" t="s">
        <v>227</v>
      </c>
      <c r="X883" t="s">
        <v>261</v>
      </c>
      <c r="Y883" s="1">
        <v>31655</v>
      </c>
      <c r="Z883">
        <v>72333</v>
      </c>
    </row>
    <row r="884" spans="1:26" x14ac:dyDescent="0.25">
      <c r="A884" s="1">
        <v>43637</v>
      </c>
      <c r="B884" t="s">
        <v>32</v>
      </c>
      <c r="C884" t="s">
        <v>75</v>
      </c>
      <c r="D884">
        <v>2400</v>
      </c>
      <c r="E884">
        <v>15</v>
      </c>
      <c r="F884" t="s">
        <v>90</v>
      </c>
      <c r="G884">
        <v>33.310001</v>
      </c>
      <c r="H884">
        <v>33.759998000000003</v>
      </c>
      <c r="I884">
        <v>32.740001999999997</v>
      </c>
      <c r="J884">
        <v>33.400002000000001</v>
      </c>
      <c r="K884">
        <v>33.400002000000001</v>
      </c>
      <c r="L884">
        <v>4827600</v>
      </c>
      <c r="M884" t="s">
        <v>32</v>
      </c>
      <c r="N884" t="s">
        <v>149</v>
      </c>
      <c r="O884" t="s">
        <v>160</v>
      </c>
      <c r="P884">
        <v>15</v>
      </c>
      <c r="Q884">
        <v>0.04</v>
      </c>
      <c r="R884">
        <v>96</v>
      </c>
      <c r="S884">
        <v>80160.004799999995</v>
      </c>
      <c r="T884" t="s">
        <v>32</v>
      </c>
      <c r="U884" t="s">
        <v>170</v>
      </c>
      <c r="V884" t="s">
        <v>218</v>
      </c>
      <c r="W884" t="s">
        <v>227</v>
      </c>
      <c r="X884" t="s">
        <v>261</v>
      </c>
      <c r="Y884" s="1">
        <v>31655</v>
      </c>
      <c r="Z884">
        <v>72333</v>
      </c>
    </row>
    <row r="885" spans="1:26" x14ac:dyDescent="0.25">
      <c r="A885" s="1">
        <v>43608</v>
      </c>
      <c r="B885" t="s">
        <v>32</v>
      </c>
      <c r="C885" t="s">
        <v>76</v>
      </c>
      <c r="D885">
        <v>700</v>
      </c>
      <c r="E885">
        <v>12</v>
      </c>
      <c r="F885" t="s">
        <v>95</v>
      </c>
      <c r="G885">
        <v>34.110000999999997</v>
      </c>
      <c r="H885">
        <v>34.810001</v>
      </c>
      <c r="I885">
        <v>33.669998</v>
      </c>
      <c r="J885">
        <v>33.810001</v>
      </c>
      <c r="K885">
        <v>33.424731999999999</v>
      </c>
      <c r="L885">
        <v>4992100</v>
      </c>
      <c r="M885" t="s">
        <v>32</v>
      </c>
      <c r="N885" t="s">
        <v>151</v>
      </c>
      <c r="O885" t="s">
        <v>160</v>
      </c>
      <c r="P885">
        <v>15</v>
      </c>
      <c r="Q885">
        <v>0.04</v>
      </c>
      <c r="R885">
        <v>28</v>
      </c>
      <c r="S885">
        <v>23397.312399999999</v>
      </c>
      <c r="T885" t="s">
        <v>32</v>
      </c>
      <c r="U885" t="s">
        <v>170</v>
      </c>
      <c r="V885" t="s">
        <v>218</v>
      </c>
      <c r="W885" t="s">
        <v>227</v>
      </c>
      <c r="X885" t="s">
        <v>261</v>
      </c>
      <c r="Y885" s="1">
        <v>31655</v>
      </c>
      <c r="Z885">
        <v>72333</v>
      </c>
    </row>
    <row r="886" spans="1:26" x14ac:dyDescent="0.25">
      <c r="A886" s="1">
        <v>43607</v>
      </c>
      <c r="B886" t="s">
        <v>32</v>
      </c>
      <c r="C886" t="s">
        <v>76</v>
      </c>
      <c r="D886">
        <v>600</v>
      </c>
      <c r="E886">
        <v>6</v>
      </c>
      <c r="F886" t="s">
        <v>99</v>
      </c>
      <c r="G886">
        <v>34.279998999999997</v>
      </c>
      <c r="H886">
        <v>35.209999000000003</v>
      </c>
      <c r="I886">
        <v>33.75</v>
      </c>
      <c r="J886">
        <v>34.349997999999999</v>
      </c>
      <c r="K886">
        <v>33.958576000000001</v>
      </c>
      <c r="L886">
        <v>15979500</v>
      </c>
      <c r="M886" t="s">
        <v>32</v>
      </c>
      <c r="N886" t="s">
        <v>145</v>
      </c>
      <c r="O886" t="s">
        <v>160</v>
      </c>
      <c r="P886">
        <v>15</v>
      </c>
      <c r="Q886">
        <v>0.04</v>
      </c>
      <c r="R886">
        <v>24</v>
      </c>
      <c r="S886">
        <v>20375.1456</v>
      </c>
      <c r="T886" t="s">
        <v>32</v>
      </c>
      <c r="U886" t="s">
        <v>170</v>
      </c>
      <c r="V886" t="s">
        <v>218</v>
      </c>
      <c r="W886" t="s">
        <v>227</v>
      </c>
      <c r="X886" t="s">
        <v>261</v>
      </c>
      <c r="Y886" s="1">
        <v>31655</v>
      </c>
      <c r="Z886">
        <v>72333</v>
      </c>
    </row>
    <row r="887" spans="1:26" x14ac:dyDescent="0.25">
      <c r="A887" s="1">
        <v>43607</v>
      </c>
      <c r="B887" t="s">
        <v>32</v>
      </c>
      <c r="C887" t="s">
        <v>76</v>
      </c>
      <c r="D887">
        <v>1700</v>
      </c>
      <c r="E887">
        <v>18</v>
      </c>
      <c r="F887" t="s">
        <v>99</v>
      </c>
      <c r="G887">
        <v>34.279998999999997</v>
      </c>
      <c r="H887">
        <v>35.209999000000003</v>
      </c>
      <c r="I887">
        <v>33.75</v>
      </c>
      <c r="J887">
        <v>34.349997999999999</v>
      </c>
      <c r="K887">
        <v>33.958576000000001</v>
      </c>
      <c r="L887">
        <v>15979500</v>
      </c>
      <c r="M887" t="s">
        <v>32</v>
      </c>
      <c r="N887" t="s">
        <v>158</v>
      </c>
      <c r="O887" t="s">
        <v>160</v>
      </c>
      <c r="P887">
        <v>15</v>
      </c>
      <c r="Q887">
        <v>0.04</v>
      </c>
      <c r="R887">
        <v>68</v>
      </c>
      <c r="S887">
        <v>57729.5792</v>
      </c>
      <c r="T887" t="s">
        <v>32</v>
      </c>
      <c r="U887" t="s">
        <v>170</v>
      </c>
      <c r="V887" t="s">
        <v>218</v>
      </c>
      <c r="W887" t="s">
        <v>227</v>
      </c>
      <c r="X887" t="s">
        <v>261</v>
      </c>
      <c r="Y887" s="1">
        <v>31655</v>
      </c>
      <c r="Z887">
        <v>72333</v>
      </c>
    </row>
    <row r="888" spans="1:26" x14ac:dyDescent="0.25">
      <c r="A888" s="1">
        <v>43607</v>
      </c>
      <c r="B888" t="s">
        <v>32</v>
      </c>
      <c r="C888" t="s">
        <v>76</v>
      </c>
      <c r="D888">
        <v>2700</v>
      </c>
      <c r="E888">
        <v>14</v>
      </c>
      <c r="F888" t="s">
        <v>99</v>
      </c>
      <c r="G888">
        <v>34.279998999999997</v>
      </c>
      <c r="H888">
        <v>35.209999000000003</v>
      </c>
      <c r="I888">
        <v>33.75</v>
      </c>
      <c r="J888">
        <v>34.349997999999999</v>
      </c>
      <c r="K888">
        <v>33.958576000000001</v>
      </c>
      <c r="L888">
        <v>15979500</v>
      </c>
      <c r="M888" t="s">
        <v>32</v>
      </c>
      <c r="N888" t="s">
        <v>156</v>
      </c>
      <c r="O888" t="s">
        <v>160</v>
      </c>
      <c r="P888">
        <v>15</v>
      </c>
      <c r="Q888">
        <v>0.04</v>
      </c>
      <c r="R888">
        <v>108</v>
      </c>
      <c r="S888">
        <v>91688.155200000008</v>
      </c>
      <c r="T888" t="s">
        <v>32</v>
      </c>
      <c r="U888" t="s">
        <v>170</v>
      </c>
      <c r="V888" t="s">
        <v>218</v>
      </c>
      <c r="W888" t="s">
        <v>227</v>
      </c>
      <c r="X888" t="s">
        <v>261</v>
      </c>
      <c r="Y888" s="1">
        <v>31655</v>
      </c>
      <c r="Z888">
        <v>72333</v>
      </c>
    </row>
    <row r="889" spans="1:26" x14ac:dyDescent="0.25">
      <c r="A889" s="1">
        <v>43601</v>
      </c>
      <c r="B889" t="s">
        <v>32</v>
      </c>
      <c r="C889" t="s">
        <v>75</v>
      </c>
      <c r="D889">
        <v>100</v>
      </c>
      <c r="E889">
        <v>1</v>
      </c>
      <c r="F889" t="s">
        <v>138</v>
      </c>
      <c r="G889">
        <v>37.590000000000003</v>
      </c>
      <c r="H889">
        <v>37.849997999999999</v>
      </c>
      <c r="I889">
        <v>36.900002000000001</v>
      </c>
      <c r="J889">
        <v>36.93</v>
      </c>
      <c r="K889">
        <v>36.509177999999999</v>
      </c>
      <c r="L889">
        <v>2862200</v>
      </c>
      <c r="M889" t="s">
        <v>32</v>
      </c>
      <c r="N889" t="s">
        <v>159</v>
      </c>
      <c r="O889" t="s">
        <v>160</v>
      </c>
      <c r="P889">
        <v>15</v>
      </c>
      <c r="Q889">
        <v>0.04</v>
      </c>
      <c r="R889">
        <v>4</v>
      </c>
      <c r="S889">
        <v>3650.9178000000002</v>
      </c>
      <c r="T889" t="s">
        <v>32</v>
      </c>
      <c r="U889" t="s">
        <v>170</v>
      </c>
      <c r="V889" t="s">
        <v>218</v>
      </c>
      <c r="W889" t="s">
        <v>227</v>
      </c>
      <c r="X889" t="s">
        <v>261</v>
      </c>
      <c r="Y889" s="1">
        <v>31655</v>
      </c>
      <c r="Z889">
        <v>72333</v>
      </c>
    </row>
    <row r="890" spans="1:26" x14ac:dyDescent="0.25">
      <c r="A890" s="1">
        <v>43601</v>
      </c>
      <c r="B890" t="s">
        <v>32</v>
      </c>
      <c r="C890" t="s">
        <v>75</v>
      </c>
      <c r="D890">
        <v>400</v>
      </c>
      <c r="E890">
        <v>11</v>
      </c>
      <c r="F890" t="s">
        <v>138</v>
      </c>
      <c r="G890">
        <v>37.590000000000003</v>
      </c>
      <c r="H890">
        <v>37.849997999999999</v>
      </c>
      <c r="I890">
        <v>36.900002000000001</v>
      </c>
      <c r="J890">
        <v>36.93</v>
      </c>
      <c r="K890">
        <v>36.509177999999999</v>
      </c>
      <c r="L890">
        <v>2862200</v>
      </c>
      <c r="M890" t="s">
        <v>32</v>
      </c>
      <c r="N890" t="s">
        <v>141</v>
      </c>
      <c r="O890" t="s">
        <v>160</v>
      </c>
      <c r="P890">
        <v>15</v>
      </c>
      <c r="Q890">
        <v>0.04</v>
      </c>
      <c r="R890">
        <v>16</v>
      </c>
      <c r="S890">
        <v>14603.671200000001</v>
      </c>
      <c r="T890" t="s">
        <v>32</v>
      </c>
      <c r="U890" t="s">
        <v>170</v>
      </c>
      <c r="V890" t="s">
        <v>218</v>
      </c>
      <c r="W890" t="s">
        <v>227</v>
      </c>
      <c r="X890" t="s">
        <v>261</v>
      </c>
      <c r="Y890" s="1">
        <v>31655</v>
      </c>
      <c r="Z890">
        <v>72333</v>
      </c>
    </row>
    <row r="891" spans="1:26" x14ac:dyDescent="0.25">
      <c r="A891" s="1">
        <v>43601</v>
      </c>
      <c r="B891" t="s">
        <v>32</v>
      </c>
      <c r="C891" t="s">
        <v>76</v>
      </c>
      <c r="D891">
        <v>1200</v>
      </c>
      <c r="E891">
        <v>18</v>
      </c>
      <c r="F891" t="s">
        <v>138</v>
      </c>
      <c r="G891">
        <v>37.590000000000003</v>
      </c>
      <c r="H891">
        <v>37.849997999999999</v>
      </c>
      <c r="I891">
        <v>36.900002000000001</v>
      </c>
      <c r="J891">
        <v>36.93</v>
      </c>
      <c r="K891">
        <v>36.509177999999999</v>
      </c>
      <c r="L891">
        <v>2862200</v>
      </c>
      <c r="M891" t="s">
        <v>32</v>
      </c>
      <c r="N891" t="s">
        <v>158</v>
      </c>
      <c r="O891" t="s">
        <v>160</v>
      </c>
      <c r="P891">
        <v>15</v>
      </c>
      <c r="Q891">
        <v>0.04</v>
      </c>
      <c r="R891">
        <v>48</v>
      </c>
      <c r="S891">
        <v>43811.013599999998</v>
      </c>
      <c r="T891" t="s">
        <v>32</v>
      </c>
      <c r="U891" t="s">
        <v>170</v>
      </c>
      <c r="V891" t="s">
        <v>218</v>
      </c>
      <c r="W891" t="s">
        <v>227</v>
      </c>
      <c r="X891" t="s">
        <v>261</v>
      </c>
      <c r="Y891" s="1">
        <v>31655</v>
      </c>
      <c r="Z891">
        <v>72333</v>
      </c>
    </row>
    <row r="892" spans="1:26" x14ac:dyDescent="0.25">
      <c r="A892" s="1">
        <v>43602</v>
      </c>
      <c r="B892" t="s">
        <v>32</v>
      </c>
      <c r="C892" t="s">
        <v>76</v>
      </c>
      <c r="D892">
        <v>1700</v>
      </c>
      <c r="E892">
        <v>10</v>
      </c>
      <c r="F892" t="s">
        <v>101</v>
      </c>
      <c r="G892">
        <v>36.599997999999999</v>
      </c>
      <c r="H892">
        <v>37.700001</v>
      </c>
      <c r="I892">
        <v>36.369999</v>
      </c>
      <c r="J892">
        <v>37.090000000000003</v>
      </c>
      <c r="K892">
        <v>36.667355000000001</v>
      </c>
      <c r="L892">
        <v>2422400</v>
      </c>
      <c r="M892" t="s">
        <v>32</v>
      </c>
      <c r="N892" t="s">
        <v>142</v>
      </c>
      <c r="O892" t="s">
        <v>160</v>
      </c>
      <c r="P892">
        <v>15</v>
      </c>
      <c r="Q892">
        <v>0.04</v>
      </c>
      <c r="R892">
        <v>68</v>
      </c>
      <c r="S892">
        <v>62334.503499999999</v>
      </c>
      <c r="T892" t="s">
        <v>32</v>
      </c>
      <c r="U892" t="s">
        <v>170</v>
      </c>
      <c r="V892" t="s">
        <v>218</v>
      </c>
      <c r="W892" t="s">
        <v>227</v>
      </c>
      <c r="X892" t="s">
        <v>261</v>
      </c>
      <c r="Y892" s="1">
        <v>31655</v>
      </c>
      <c r="Z892">
        <v>72333</v>
      </c>
    </row>
    <row r="893" spans="1:26" x14ac:dyDescent="0.25">
      <c r="A893" s="1">
        <v>43602</v>
      </c>
      <c r="B893" t="s">
        <v>32</v>
      </c>
      <c r="C893" t="s">
        <v>76</v>
      </c>
      <c r="D893">
        <v>1400</v>
      </c>
      <c r="E893">
        <v>18</v>
      </c>
      <c r="F893" t="s">
        <v>101</v>
      </c>
      <c r="G893">
        <v>36.599997999999999</v>
      </c>
      <c r="H893">
        <v>37.700001</v>
      </c>
      <c r="I893">
        <v>36.369999</v>
      </c>
      <c r="J893">
        <v>37.090000000000003</v>
      </c>
      <c r="K893">
        <v>36.667355000000001</v>
      </c>
      <c r="L893">
        <v>2422400</v>
      </c>
      <c r="M893" t="s">
        <v>32</v>
      </c>
      <c r="N893" t="s">
        <v>158</v>
      </c>
      <c r="O893" t="s">
        <v>160</v>
      </c>
      <c r="P893">
        <v>15</v>
      </c>
      <c r="Q893">
        <v>0.04</v>
      </c>
      <c r="R893">
        <v>56</v>
      </c>
      <c r="S893">
        <v>51334.296999999999</v>
      </c>
      <c r="T893" t="s">
        <v>32</v>
      </c>
      <c r="U893" t="s">
        <v>170</v>
      </c>
      <c r="V893" t="s">
        <v>218</v>
      </c>
      <c r="W893" t="s">
        <v>227</v>
      </c>
      <c r="X893" t="s">
        <v>261</v>
      </c>
      <c r="Y893" s="1">
        <v>31655</v>
      </c>
      <c r="Z893">
        <v>72333</v>
      </c>
    </row>
    <row r="894" spans="1:26" x14ac:dyDescent="0.25">
      <c r="A894" s="1">
        <v>43600</v>
      </c>
      <c r="B894" t="s">
        <v>32</v>
      </c>
      <c r="C894" t="s">
        <v>76</v>
      </c>
      <c r="D894">
        <v>100</v>
      </c>
      <c r="E894">
        <v>3</v>
      </c>
      <c r="F894" t="s">
        <v>104</v>
      </c>
      <c r="G894">
        <v>37.75</v>
      </c>
      <c r="H894">
        <v>38.099997999999999</v>
      </c>
      <c r="I894">
        <v>37.020000000000003</v>
      </c>
      <c r="J894">
        <v>37.43</v>
      </c>
      <c r="K894">
        <v>37.003478999999999</v>
      </c>
      <c r="L894">
        <v>4062900</v>
      </c>
      <c r="M894" t="s">
        <v>32</v>
      </c>
      <c r="N894" t="s">
        <v>143</v>
      </c>
      <c r="O894" t="s">
        <v>160</v>
      </c>
      <c r="P894">
        <v>15</v>
      </c>
      <c r="Q894">
        <v>0.04</v>
      </c>
      <c r="R894">
        <v>4</v>
      </c>
      <c r="S894">
        <v>3700.3479000000002</v>
      </c>
      <c r="T894" t="s">
        <v>32</v>
      </c>
      <c r="U894" t="s">
        <v>170</v>
      </c>
      <c r="V894" t="s">
        <v>218</v>
      </c>
      <c r="W894" t="s">
        <v>227</v>
      </c>
      <c r="X894" t="s">
        <v>261</v>
      </c>
      <c r="Y894" s="1">
        <v>31655</v>
      </c>
      <c r="Z894">
        <v>72333</v>
      </c>
    </row>
    <row r="895" spans="1:26" x14ac:dyDescent="0.25">
      <c r="A895" s="1">
        <v>43598</v>
      </c>
      <c r="B895" t="s">
        <v>32</v>
      </c>
      <c r="C895" t="s">
        <v>75</v>
      </c>
      <c r="D895">
        <v>1600</v>
      </c>
      <c r="E895">
        <v>19</v>
      </c>
      <c r="F895" t="s">
        <v>100</v>
      </c>
      <c r="G895">
        <v>39.040000999999997</v>
      </c>
      <c r="H895">
        <v>39.119999</v>
      </c>
      <c r="I895">
        <v>37.409999999999997</v>
      </c>
      <c r="J895">
        <v>37.599997999999999</v>
      </c>
      <c r="K895">
        <v>37.171539000000003</v>
      </c>
      <c r="L895">
        <v>3278200</v>
      </c>
      <c r="M895" t="s">
        <v>32</v>
      </c>
      <c r="N895" t="s">
        <v>140</v>
      </c>
      <c r="O895" t="s">
        <v>160</v>
      </c>
      <c r="P895">
        <v>15</v>
      </c>
      <c r="Q895">
        <v>0.04</v>
      </c>
      <c r="R895">
        <v>64</v>
      </c>
      <c r="S895">
        <v>59474.462399999997</v>
      </c>
      <c r="T895" t="s">
        <v>32</v>
      </c>
      <c r="U895" t="s">
        <v>170</v>
      </c>
      <c r="V895" t="s">
        <v>218</v>
      </c>
      <c r="W895" t="s">
        <v>227</v>
      </c>
      <c r="X895" t="s">
        <v>261</v>
      </c>
      <c r="Y895" s="1">
        <v>31655</v>
      </c>
      <c r="Z895">
        <v>72333</v>
      </c>
    </row>
    <row r="896" spans="1:26" x14ac:dyDescent="0.25">
      <c r="A896" s="1">
        <v>43606</v>
      </c>
      <c r="B896" t="s">
        <v>32</v>
      </c>
      <c r="C896" t="s">
        <v>75</v>
      </c>
      <c r="D896">
        <v>900</v>
      </c>
      <c r="E896">
        <v>9</v>
      </c>
      <c r="F896" t="s">
        <v>105</v>
      </c>
      <c r="G896">
        <v>37</v>
      </c>
      <c r="H896">
        <v>38.189999</v>
      </c>
      <c r="I896">
        <v>36.770000000000003</v>
      </c>
      <c r="J896">
        <v>37.849997999999999</v>
      </c>
      <c r="K896">
        <v>37.418694000000002</v>
      </c>
      <c r="L896">
        <v>9394100</v>
      </c>
      <c r="M896" t="s">
        <v>32</v>
      </c>
      <c r="N896" t="s">
        <v>146</v>
      </c>
      <c r="O896" t="s">
        <v>160</v>
      </c>
      <c r="P896">
        <v>15</v>
      </c>
      <c r="Q896">
        <v>0.04</v>
      </c>
      <c r="R896">
        <v>36</v>
      </c>
      <c r="S896">
        <v>33676.8246</v>
      </c>
      <c r="T896" t="s">
        <v>32</v>
      </c>
      <c r="U896" t="s">
        <v>170</v>
      </c>
      <c r="V896" t="s">
        <v>218</v>
      </c>
      <c r="W896" t="s">
        <v>227</v>
      </c>
      <c r="X896" t="s">
        <v>261</v>
      </c>
      <c r="Y896" s="1">
        <v>31655</v>
      </c>
      <c r="Z896">
        <v>72333</v>
      </c>
    </row>
    <row r="897" spans="1:26" x14ac:dyDescent="0.25">
      <c r="A897" s="1">
        <v>43606</v>
      </c>
      <c r="B897" t="s">
        <v>32</v>
      </c>
      <c r="C897" t="s">
        <v>75</v>
      </c>
      <c r="D897">
        <v>2900</v>
      </c>
      <c r="E897">
        <v>20</v>
      </c>
      <c r="F897" t="s">
        <v>105</v>
      </c>
      <c r="G897">
        <v>37</v>
      </c>
      <c r="H897">
        <v>38.189999</v>
      </c>
      <c r="I897">
        <v>36.770000000000003</v>
      </c>
      <c r="J897">
        <v>37.849997999999999</v>
      </c>
      <c r="K897">
        <v>37.418694000000002</v>
      </c>
      <c r="L897">
        <v>9394100</v>
      </c>
      <c r="M897" t="s">
        <v>32</v>
      </c>
      <c r="N897" t="s">
        <v>155</v>
      </c>
      <c r="O897" t="s">
        <v>160</v>
      </c>
      <c r="P897">
        <v>15</v>
      </c>
      <c r="Q897">
        <v>0.04</v>
      </c>
      <c r="R897">
        <v>116</v>
      </c>
      <c r="S897">
        <v>108514.2126</v>
      </c>
      <c r="T897" t="s">
        <v>32</v>
      </c>
      <c r="U897" t="s">
        <v>170</v>
      </c>
      <c r="V897" t="s">
        <v>218</v>
      </c>
      <c r="W897" t="s">
        <v>227</v>
      </c>
      <c r="X897" t="s">
        <v>261</v>
      </c>
      <c r="Y897" s="1">
        <v>31655</v>
      </c>
      <c r="Z897">
        <v>72333</v>
      </c>
    </row>
    <row r="898" spans="1:26" x14ac:dyDescent="0.25">
      <c r="A898" s="1">
        <v>43599</v>
      </c>
      <c r="B898" t="s">
        <v>32</v>
      </c>
      <c r="C898" t="s">
        <v>75</v>
      </c>
      <c r="D898">
        <v>1500</v>
      </c>
      <c r="E898">
        <v>17</v>
      </c>
      <c r="F898" t="s">
        <v>102</v>
      </c>
      <c r="G898">
        <v>37.970001000000003</v>
      </c>
      <c r="H898">
        <v>38.490001999999997</v>
      </c>
      <c r="I898">
        <v>37.049999</v>
      </c>
      <c r="J898">
        <v>38.049999</v>
      </c>
      <c r="K898">
        <v>37.616413000000001</v>
      </c>
      <c r="L898">
        <v>3079300</v>
      </c>
      <c r="M898" t="s">
        <v>32</v>
      </c>
      <c r="N898" t="s">
        <v>157</v>
      </c>
      <c r="O898" t="s">
        <v>160</v>
      </c>
      <c r="P898">
        <v>15</v>
      </c>
      <c r="Q898">
        <v>0.04</v>
      </c>
      <c r="R898">
        <v>60</v>
      </c>
      <c r="S898">
        <v>56424.619500000001</v>
      </c>
      <c r="T898" t="s">
        <v>32</v>
      </c>
      <c r="U898" t="s">
        <v>170</v>
      </c>
      <c r="V898" t="s">
        <v>218</v>
      </c>
      <c r="W898" t="s">
        <v>227</v>
      </c>
      <c r="X898" t="s">
        <v>261</v>
      </c>
      <c r="Y898" s="1">
        <v>31655</v>
      </c>
      <c r="Z898">
        <v>72333</v>
      </c>
    </row>
    <row r="899" spans="1:26" x14ac:dyDescent="0.25">
      <c r="A899" s="1">
        <v>43599</v>
      </c>
      <c r="B899" t="s">
        <v>32</v>
      </c>
      <c r="C899" t="s">
        <v>76</v>
      </c>
      <c r="D899">
        <v>1500</v>
      </c>
      <c r="E899">
        <v>11</v>
      </c>
      <c r="F899" t="s">
        <v>102</v>
      </c>
      <c r="G899">
        <v>37.970001000000003</v>
      </c>
      <c r="H899">
        <v>38.490001999999997</v>
      </c>
      <c r="I899">
        <v>37.049999</v>
      </c>
      <c r="J899">
        <v>38.049999</v>
      </c>
      <c r="K899">
        <v>37.616413000000001</v>
      </c>
      <c r="L899">
        <v>3079300</v>
      </c>
      <c r="M899" t="s">
        <v>32</v>
      </c>
      <c r="N899" t="s">
        <v>141</v>
      </c>
      <c r="O899" t="s">
        <v>160</v>
      </c>
      <c r="P899">
        <v>15</v>
      </c>
      <c r="Q899">
        <v>0.04</v>
      </c>
      <c r="R899">
        <v>60</v>
      </c>
      <c r="S899">
        <v>56424.619500000001</v>
      </c>
      <c r="T899" t="s">
        <v>32</v>
      </c>
      <c r="U899" t="s">
        <v>170</v>
      </c>
      <c r="V899" t="s">
        <v>218</v>
      </c>
      <c r="W899" t="s">
        <v>227</v>
      </c>
      <c r="X899" t="s">
        <v>261</v>
      </c>
      <c r="Y899" s="1">
        <v>31655</v>
      </c>
      <c r="Z899">
        <v>72333</v>
      </c>
    </row>
    <row r="900" spans="1:26" x14ac:dyDescent="0.25">
      <c r="A900" s="1">
        <v>43599</v>
      </c>
      <c r="B900" t="s">
        <v>32</v>
      </c>
      <c r="C900" t="s">
        <v>76</v>
      </c>
      <c r="D900">
        <v>1400</v>
      </c>
      <c r="E900">
        <v>9</v>
      </c>
      <c r="F900" t="s">
        <v>102</v>
      </c>
      <c r="G900">
        <v>37.970001000000003</v>
      </c>
      <c r="H900">
        <v>38.490001999999997</v>
      </c>
      <c r="I900">
        <v>37.049999</v>
      </c>
      <c r="J900">
        <v>38.049999</v>
      </c>
      <c r="K900">
        <v>37.616413000000001</v>
      </c>
      <c r="L900">
        <v>3079300</v>
      </c>
      <c r="M900" t="s">
        <v>32</v>
      </c>
      <c r="N900" t="s">
        <v>146</v>
      </c>
      <c r="O900" t="s">
        <v>160</v>
      </c>
      <c r="P900">
        <v>15</v>
      </c>
      <c r="Q900">
        <v>0.04</v>
      </c>
      <c r="R900">
        <v>56</v>
      </c>
      <c r="S900">
        <v>52662.978200000012</v>
      </c>
      <c r="T900" t="s">
        <v>32</v>
      </c>
      <c r="U900" t="s">
        <v>170</v>
      </c>
      <c r="V900" t="s">
        <v>218</v>
      </c>
      <c r="W900" t="s">
        <v>227</v>
      </c>
      <c r="X900" t="s">
        <v>261</v>
      </c>
      <c r="Y900" s="1">
        <v>31655</v>
      </c>
      <c r="Z900">
        <v>72333</v>
      </c>
    </row>
    <row r="901" spans="1:26" x14ac:dyDescent="0.25">
      <c r="A901" s="1">
        <v>43599</v>
      </c>
      <c r="B901" t="s">
        <v>32</v>
      </c>
      <c r="C901" t="s">
        <v>76</v>
      </c>
      <c r="D901">
        <v>400</v>
      </c>
      <c r="E901">
        <v>5</v>
      </c>
      <c r="F901" t="s">
        <v>102</v>
      </c>
      <c r="G901">
        <v>37.970001000000003</v>
      </c>
      <c r="H901">
        <v>38.490001999999997</v>
      </c>
      <c r="I901">
        <v>37.049999</v>
      </c>
      <c r="J901">
        <v>38.049999</v>
      </c>
      <c r="K901">
        <v>37.616413000000001</v>
      </c>
      <c r="L901">
        <v>3079300</v>
      </c>
      <c r="M901" t="s">
        <v>32</v>
      </c>
      <c r="N901" t="s">
        <v>152</v>
      </c>
      <c r="O901" t="s">
        <v>160</v>
      </c>
      <c r="P901">
        <v>15</v>
      </c>
      <c r="Q901">
        <v>0.04</v>
      </c>
      <c r="R901">
        <v>16</v>
      </c>
      <c r="S901">
        <v>15046.565199999999</v>
      </c>
      <c r="T901" t="s">
        <v>32</v>
      </c>
      <c r="U901" t="s">
        <v>170</v>
      </c>
      <c r="V901" t="s">
        <v>218</v>
      </c>
      <c r="W901" t="s">
        <v>227</v>
      </c>
      <c r="X901" t="s">
        <v>261</v>
      </c>
      <c r="Y901" s="1">
        <v>31655</v>
      </c>
      <c r="Z901">
        <v>72333</v>
      </c>
    </row>
    <row r="902" spans="1:26" x14ac:dyDescent="0.25">
      <c r="A902" s="1">
        <v>43595</v>
      </c>
      <c r="B902" t="s">
        <v>32</v>
      </c>
      <c r="C902" t="s">
        <v>76</v>
      </c>
      <c r="D902">
        <v>100</v>
      </c>
      <c r="E902">
        <v>4</v>
      </c>
      <c r="F902" t="s">
        <v>103</v>
      </c>
      <c r="G902">
        <v>39.360000999999997</v>
      </c>
      <c r="H902">
        <v>39.560001</v>
      </c>
      <c r="I902">
        <v>38.759998000000003</v>
      </c>
      <c r="J902">
        <v>39.369999</v>
      </c>
      <c r="K902">
        <v>38.921371000000001</v>
      </c>
      <c r="L902">
        <v>2422000</v>
      </c>
      <c r="M902" t="s">
        <v>32</v>
      </c>
      <c r="N902" t="s">
        <v>154</v>
      </c>
      <c r="O902" t="s">
        <v>160</v>
      </c>
      <c r="P902">
        <v>15</v>
      </c>
      <c r="Q902">
        <v>0.04</v>
      </c>
      <c r="R902">
        <v>4</v>
      </c>
      <c r="S902">
        <v>3892.1370999999999</v>
      </c>
      <c r="T902" t="s">
        <v>32</v>
      </c>
      <c r="U902" t="s">
        <v>170</v>
      </c>
      <c r="V902" t="s">
        <v>218</v>
      </c>
      <c r="W902" t="s">
        <v>227</v>
      </c>
      <c r="X902" t="s">
        <v>261</v>
      </c>
      <c r="Y902" s="1">
        <v>31655</v>
      </c>
      <c r="Z902">
        <v>72333</v>
      </c>
    </row>
    <row r="903" spans="1:26" x14ac:dyDescent="0.25">
      <c r="A903" s="1">
        <v>43592</v>
      </c>
      <c r="B903" t="s">
        <v>32</v>
      </c>
      <c r="C903" t="s">
        <v>75</v>
      </c>
      <c r="D903">
        <v>600</v>
      </c>
      <c r="E903">
        <v>12</v>
      </c>
      <c r="F903" t="s">
        <v>106</v>
      </c>
      <c r="G903">
        <v>40.590000000000003</v>
      </c>
      <c r="H903">
        <v>40.619999</v>
      </c>
      <c r="I903">
        <v>39.200001</v>
      </c>
      <c r="J903">
        <v>39.369999</v>
      </c>
      <c r="K903">
        <v>38.921371000000001</v>
      </c>
      <c r="L903">
        <v>3137100</v>
      </c>
      <c r="M903" t="s">
        <v>32</v>
      </c>
      <c r="N903" t="s">
        <v>151</v>
      </c>
      <c r="O903" t="s">
        <v>160</v>
      </c>
      <c r="P903">
        <v>15</v>
      </c>
      <c r="Q903">
        <v>0.04</v>
      </c>
      <c r="R903">
        <v>24</v>
      </c>
      <c r="S903">
        <v>23352.8226</v>
      </c>
      <c r="T903" t="s">
        <v>32</v>
      </c>
      <c r="U903" t="s">
        <v>170</v>
      </c>
      <c r="V903" t="s">
        <v>218</v>
      </c>
      <c r="W903" t="s">
        <v>227</v>
      </c>
      <c r="X903" t="s">
        <v>261</v>
      </c>
      <c r="Y903" s="1">
        <v>31655</v>
      </c>
      <c r="Z903">
        <v>72333</v>
      </c>
    </row>
    <row r="904" spans="1:26" x14ac:dyDescent="0.25">
      <c r="A904" s="1">
        <v>43594</v>
      </c>
      <c r="B904" t="s">
        <v>32</v>
      </c>
      <c r="C904" t="s">
        <v>75</v>
      </c>
      <c r="D904">
        <v>600</v>
      </c>
      <c r="E904">
        <v>10</v>
      </c>
      <c r="F904" t="s">
        <v>107</v>
      </c>
      <c r="G904">
        <v>39.119999</v>
      </c>
      <c r="H904">
        <v>39.979999999999997</v>
      </c>
      <c r="I904">
        <v>39.099997999999999</v>
      </c>
      <c r="J904">
        <v>39.799999</v>
      </c>
      <c r="K904">
        <v>39.346474000000001</v>
      </c>
      <c r="L904">
        <v>3211300</v>
      </c>
      <c r="M904" t="s">
        <v>32</v>
      </c>
      <c r="N904" t="s">
        <v>142</v>
      </c>
      <c r="O904" t="s">
        <v>160</v>
      </c>
      <c r="P904">
        <v>15</v>
      </c>
      <c r="Q904">
        <v>0.04</v>
      </c>
      <c r="R904">
        <v>24</v>
      </c>
      <c r="S904">
        <v>23607.884399999999</v>
      </c>
      <c r="T904" t="s">
        <v>32</v>
      </c>
      <c r="U904" t="s">
        <v>170</v>
      </c>
      <c r="V904" t="s">
        <v>218</v>
      </c>
      <c r="W904" t="s">
        <v>227</v>
      </c>
      <c r="X904" t="s">
        <v>261</v>
      </c>
      <c r="Y904" s="1">
        <v>31655</v>
      </c>
      <c r="Z904">
        <v>72333</v>
      </c>
    </row>
    <row r="905" spans="1:26" x14ac:dyDescent="0.25">
      <c r="A905" s="1">
        <v>43593</v>
      </c>
      <c r="B905" t="s">
        <v>32</v>
      </c>
      <c r="C905" t="s">
        <v>76</v>
      </c>
      <c r="D905">
        <v>2100</v>
      </c>
      <c r="E905">
        <v>9</v>
      </c>
      <c r="F905" t="s">
        <v>108</v>
      </c>
      <c r="G905">
        <v>39.020000000000003</v>
      </c>
      <c r="H905">
        <v>40.349997999999999</v>
      </c>
      <c r="I905">
        <v>38.909999999999997</v>
      </c>
      <c r="J905">
        <v>39.93</v>
      </c>
      <c r="K905">
        <v>39.474991000000003</v>
      </c>
      <c r="L905">
        <v>2620400</v>
      </c>
      <c r="M905" t="s">
        <v>32</v>
      </c>
      <c r="N905" t="s">
        <v>146</v>
      </c>
      <c r="O905" t="s">
        <v>160</v>
      </c>
      <c r="P905">
        <v>15</v>
      </c>
      <c r="Q905">
        <v>0.04</v>
      </c>
      <c r="R905">
        <v>84</v>
      </c>
      <c r="S905">
        <v>82897.481100000005</v>
      </c>
      <c r="T905" t="s">
        <v>32</v>
      </c>
      <c r="U905" t="s">
        <v>170</v>
      </c>
      <c r="V905" t="s">
        <v>218</v>
      </c>
      <c r="W905" t="s">
        <v>227</v>
      </c>
      <c r="X905" t="s">
        <v>261</v>
      </c>
      <c r="Y905" s="1">
        <v>31655</v>
      </c>
      <c r="Z905">
        <v>72333</v>
      </c>
    </row>
    <row r="906" spans="1:26" x14ac:dyDescent="0.25">
      <c r="A906" s="1">
        <v>43593</v>
      </c>
      <c r="B906" t="s">
        <v>32</v>
      </c>
      <c r="C906" t="s">
        <v>75</v>
      </c>
      <c r="D906">
        <v>400</v>
      </c>
      <c r="E906">
        <v>8</v>
      </c>
      <c r="F906" t="s">
        <v>108</v>
      </c>
      <c r="G906">
        <v>39.020000000000003</v>
      </c>
      <c r="H906">
        <v>40.349997999999999</v>
      </c>
      <c r="I906">
        <v>38.909999999999997</v>
      </c>
      <c r="J906">
        <v>39.93</v>
      </c>
      <c r="K906">
        <v>39.474991000000003</v>
      </c>
      <c r="L906">
        <v>2620400</v>
      </c>
      <c r="M906" t="s">
        <v>32</v>
      </c>
      <c r="N906" t="s">
        <v>144</v>
      </c>
      <c r="O906" t="s">
        <v>160</v>
      </c>
      <c r="P906">
        <v>15</v>
      </c>
      <c r="Q906">
        <v>0.04</v>
      </c>
      <c r="R906">
        <v>16</v>
      </c>
      <c r="S906">
        <v>15789.9964</v>
      </c>
      <c r="T906" t="s">
        <v>32</v>
      </c>
      <c r="U906" t="s">
        <v>170</v>
      </c>
      <c r="V906" t="s">
        <v>218</v>
      </c>
      <c r="W906" t="s">
        <v>227</v>
      </c>
      <c r="X906" t="s">
        <v>261</v>
      </c>
      <c r="Y906" s="1">
        <v>31655</v>
      </c>
      <c r="Z906">
        <v>72333</v>
      </c>
    </row>
    <row r="907" spans="1:26" x14ac:dyDescent="0.25">
      <c r="A907" s="1">
        <v>43588</v>
      </c>
      <c r="B907" t="s">
        <v>32</v>
      </c>
      <c r="C907" t="s">
        <v>76</v>
      </c>
      <c r="D907">
        <v>300</v>
      </c>
      <c r="E907">
        <v>4</v>
      </c>
      <c r="F907" t="s">
        <v>111</v>
      </c>
      <c r="G907">
        <v>40.560001</v>
      </c>
      <c r="H907">
        <v>40.689999</v>
      </c>
      <c r="I907">
        <v>40</v>
      </c>
      <c r="J907">
        <v>40.290000999999997</v>
      </c>
      <c r="K907">
        <v>39.830891000000001</v>
      </c>
      <c r="L907">
        <v>2412600</v>
      </c>
      <c r="M907" t="s">
        <v>32</v>
      </c>
      <c r="N907" t="s">
        <v>154</v>
      </c>
      <c r="O907" t="s">
        <v>160</v>
      </c>
      <c r="P907">
        <v>15</v>
      </c>
      <c r="Q907">
        <v>0.04</v>
      </c>
      <c r="R907">
        <v>12</v>
      </c>
      <c r="S907">
        <v>11949.2673</v>
      </c>
      <c r="T907" t="s">
        <v>32</v>
      </c>
      <c r="U907" t="s">
        <v>170</v>
      </c>
      <c r="V907" t="s">
        <v>218</v>
      </c>
      <c r="W907" t="s">
        <v>227</v>
      </c>
      <c r="X907" t="s">
        <v>261</v>
      </c>
      <c r="Y907" s="1">
        <v>31655</v>
      </c>
      <c r="Z907">
        <v>72333</v>
      </c>
    </row>
    <row r="908" spans="1:26" x14ac:dyDescent="0.25">
      <c r="A908" s="1">
        <v>43587</v>
      </c>
      <c r="B908" t="s">
        <v>32</v>
      </c>
      <c r="C908" t="s">
        <v>76</v>
      </c>
      <c r="D908">
        <v>1500</v>
      </c>
      <c r="E908">
        <v>18</v>
      </c>
      <c r="F908" t="s">
        <v>115</v>
      </c>
      <c r="G908">
        <v>40.509998000000003</v>
      </c>
      <c r="H908">
        <v>41.040000999999997</v>
      </c>
      <c r="I908">
        <v>40.299999</v>
      </c>
      <c r="J908">
        <v>40.470001000000003</v>
      </c>
      <c r="K908">
        <v>40.008839000000002</v>
      </c>
      <c r="L908">
        <v>2721000</v>
      </c>
      <c r="M908" t="s">
        <v>32</v>
      </c>
      <c r="N908" t="s">
        <v>158</v>
      </c>
      <c r="O908" t="s">
        <v>160</v>
      </c>
      <c r="P908">
        <v>15</v>
      </c>
      <c r="Q908">
        <v>0.04</v>
      </c>
      <c r="R908">
        <v>60</v>
      </c>
      <c r="S908">
        <v>60013.258500000004</v>
      </c>
      <c r="T908" t="s">
        <v>32</v>
      </c>
      <c r="U908" t="s">
        <v>170</v>
      </c>
      <c r="V908" t="s">
        <v>218</v>
      </c>
      <c r="W908" t="s">
        <v>227</v>
      </c>
      <c r="X908" t="s">
        <v>261</v>
      </c>
      <c r="Y908" s="1">
        <v>31655</v>
      </c>
      <c r="Z908">
        <v>72333</v>
      </c>
    </row>
    <row r="909" spans="1:26" x14ac:dyDescent="0.25">
      <c r="A909" s="1">
        <v>43587</v>
      </c>
      <c r="B909" t="s">
        <v>32</v>
      </c>
      <c r="C909" t="s">
        <v>75</v>
      </c>
      <c r="D909">
        <v>500</v>
      </c>
      <c r="E909">
        <v>4</v>
      </c>
      <c r="F909" t="s">
        <v>115</v>
      </c>
      <c r="G909">
        <v>40.509998000000003</v>
      </c>
      <c r="H909">
        <v>41.040000999999997</v>
      </c>
      <c r="I909">
        <v>40.299999</v>
      </c>
      <c r="J909">
        <v>40.470001000000003</v>
      </c>
      <c r="K909">
        <v>40.008839000000002</v>
      </c>
      <c r="L909">
        <v>2721000</v>
      </c>
      <c r="M909" t="s">
        <v>32</v>
      </c>
      <c r="N909" t="s">
        <v>154</v>
      </c>
      <c r="O909" t="s">
        <v>160</v>
      </c>
      <c r="P909">
        <v>15</v>
      </c>
      <c r="Q909">
        <v>0.04</v>
      </c>
      <c r="R909">
        <v>20</v>
      </c>
      <c r="S909">
        <v>20004.4195</v>
      </c>
      <c r="T909" t="s">
        <v>32</v>
      </c>
      <c r="U909" t="s">
        <v>170</v>
      </c>
      <c r="V909" t="s">
        <v>218</v>
      </c>
      <c r="W909" t="s">
        <v>227</v>
      </c>
      <c r="X909" t="s">
        <v>261</v>
      </c>
      <c r="Y909" s="1">
        <v>31655</v>
      </c>
      <c r="Z909">
        <v>72333</v>
      </c>
    </row>
    <row r="910" spans="1:26" x14ac:dyDescent="0.25">
      <c r="A910" s="1">
        <v>43587</v>
      </c>
      <c r="B910" t="s">
        <v>32</v>
      </c>
      <c r="C910" t="s">
        <v>76</v>
      </c>
      <c r="D910">
        <v>2000</v>
      </c>
      <c r="E910">
        <v>16</v>
      </c>
      <c r="F910" t="s">
        <v>115</v>
      </c>
      <c r="G910">
        <v>40.509998000000003</v>
      </c>
      <c r="H910">
        <v>41.040000999999997</v>
      </c>
      <c r="I910">
        <v>40.299999</v>
      </c>
      <c r="J910">
        <v>40.470001000000003</v>
      </c>
      <c r="K910">
        <v>40.008839000000002</v>
      </c>
      <c r="L910">
        <v>2721000</v>
      </c>
      <c r="M910" t="s">
        <v>32</v>
      </c>
      <c r="N910" t="s">
        <v>148</v>
      </c>
      <c r="O910" t="s">
        <v>160</v>
      </c>
      <c r="P910">
        <v>15</v>
      </c>
      <c r="Q910">
        <v>0.04</v>
      </c>
      <c r="R910">
        <v>80</v>
      </c>
      <c r="S910">
        <v>80017.678</v>
      </c>
      <c r="T910" t="s">
        <v>32</v>
      </c>
      <c r="U910" t="s">
        <v>170</v>
      </c>
      <c r="V910" t="s">
        <v>218</v>
      </c>
      <c r="W910" t="s">
        <v>227</v>
      </c>
      <c r="X910" t="s">
        <v>261</v>
      </c>
      <c r="Y910" s="1">
        <v>31655</v>
      </c>
      <c r="Z910">
        <v>72333</v>
      </c>
    </row>
    <row r="911" spans="1:26" x14ac:dyDescent="0.25">
      <c r="A911" s="1">
        <v>43591</v>
      </c>
      <c r="B911" t="s">
        <v>32</v>
      </c>
      <c r="C911" t="s">
        <v>75</v>
      </c>
      <c r="D911">
        <v>900</v>
      </c>
      <c r="E911">
        <v>8</v>
      </c>
      <c r="F911" t="s">
        <v>134</v>
      </c>
      <c r="G911">
        <v>39.93</v>
      </c>
      <c r="H911">
        <v>40.669998</v>
      </c>
      <c r="I911">
        <v>39.5</v>
      </c>
      <c r="J911">
        <v>40.619999</v>
      </c>
      <c r="K911">
        <v>40.157127000000003</v>
      </c>
      <c r="L911">
        <v>2841100</v>
      </c>
      <c r="M911" t="s">
        <v>32</v>
      </c>
      <c r="N911" t="s">
        <v>144</v>
      </c>
      <c r="O911" t="s">
        <v>160</v>
      </c>
      <c r="P911">
        <v>15</v>
      </c>
      <c r="Q911">
        <v>0.04</v>
      </c>
      <c r="R911">
        <v>36</v>
      </c>
      <c r="S911">
        <v>36141.414299999997</v>
      </c>
      <c r="T911" t="s">
        <v>32</v>
      </c>
      <c r="U911" t="s">
        <v>170</v>
      </c>
      <c r="V911" t="s">
        <v>218</v>
      </c>
      <c r="W911" t="s">
        <v>227</v>
      </c>
      <c r="X911" t="s">
        <v>261</v>
      </c>
      <c r="Y911" s="1">
        <v>31655</v>
      </c>
      <c r="Z911">
        <v>72333</v>
      </c>
    </row>
    <row r="912" spans="1:26" x14ac:dyDescent="0.25">
      <c r="A912" s="1">
        <v>43591</v>
      </c>
      <c r="B912" t="s">
        <v>32</v>
      </c>
      <c r="C912" t="s">
        <v>76</v>
      </c>
      <c r="D912">
        <v>1200</v>
      </c>
      <c r="E912">
        <v>13</v>
      </c>
      <c r="F912" t="s">
        <v>134</v>
      </c>
      <c r="G912">
        <v>39.93</v>
      </c>
      <c r="H912">
        <v>40.669998</v>
      </c>
      <c r="I912">
        <v>39.5</v>
      </c>
      <c r="J912">
        <v>40.619999</v>
      </c>
      <c r="K912">
        <v>40.157127000000003</v>
      </c>
      <c r="L912">
        <v>2841100</v>
      </c>
      <c r="M912" t="s">
        <v>32</v>
      </c>
      <c r="N912" t="s">
        <v>153</v>
      </c>
      <c r="O912" t="s">
        <v>160</v>
      </c>
      <c r="P912">
        <v>15</v>
      </c>
      <c r="Q912">
        <v>0.04</v>
      </c>
      <c r="R912">
        <v>48</v>
      </c>
      <c r="S912">
        <v>48188.5524</v>
      </c>
      <c r="T912" t="s">
        <v>32</v>
      </c>
      <c r="U912" t="s">
        <v>170</v>
      </c>
      <c r="V912" t="s">
        <v>218</v>
      </c>
      <c r="W912" t="s">
        <v>227</v>
      </c>
      <c r="X912" t="s">
        <v>261</v>
      </c>
      <c r="Y912" s="1">
        <v>31655</v>
      </c>
      <c r="Z912">
        <v>72333</v>
      </c>
    </row>
    <row r="913" spans="1:26" x14ac:dyDescent="0.25">
      <c r="A913" s="1">
        <v>43591</v>
      </c>
      <c r="B913" t="s">
        <v>32</v>
      </c>
      <c r="C913" t="s">
        <v>76</v>
      </c>
      <c r="D913">
        <v>700</v>
      </c>
      <c r="E913">
        <v>11</v>
      </c>
      <c r="F913" t="s">
        <v>134</v>
      </c>
      <c r="G913">
        <v>39.93</v>
      </c>
      <c r="H913">
        <v>40.669998</v>
      </c>
      <c r="I913">
        <v>39.5</v>
      </c>
      <c r="J913">
        <v>40.619999</v>
      </c>
      <c r="K913">
        <v>40.157127000000003</v>
      </c>
      <c r="L913">
        <v>2841100</v>
      </c>
      <c r="M913" t="s">
        <v>32</v>
      </c>
      <c r="N913" t="s">
        <v>141</v>
      </c>
      <c r="O913" t="s">
        <v>160</v>
      </c>
      <c r="P913">
        <v>15</v>
      </c>
      <c r="Q913">
        <v>0.04</v>
      </c>
      <c r="R913">
        <v>28</v>
      </c>
      <c r="S913">
        <v>28109.9889</v>
      </c>
      <c r="T913" t="s">
        <v>32</v>
      </c>
      <c r="U913" t="s">
        <v>170</v>
      </c>
      <c r="V913" t="s">
        <v>218</v>
      </c>
      <c r="W913" t="s">
        <v>227</v>
      </c>
      <c r="X913" t="s">
        <v>261</v>
      </c>
      <c r="Y913" s="1">
        <v>31655</v>
      </c>
      <c r="Z913">
        <v>72333</v>
      </c>
    </row>
    <row r="914" spans="1:26" x14ac:dyDescent="0.25">
      <c r="A914" s="1">
        <v>43584</v>
      </c>
      <c r="B914" t="s">
        <v>32</v>
      </c>
      <c r="C914" t="s">
        <v>76</v>
      </c>
      <c r="D914">
        <v>2200</v>
      </c>
      <c r="E914">
        <v>16</v>
      </c>
      <c r="F914" t="s">
        <v>127</v>
      </c>
      <c r="G914">
        <v>41.25</v>
      </c>
      <c r="H914">
        <v>41.630001</v>
      </c>
      <c r="I914">
        <v>40.709999000000003</v>
      </c>
      <c r="J914">
        <v>40.82</v>
      </c>
      <c r="K914">
        <v>40.354850999999996</v>
      </c>
      <c r="L914">
        <v>2387900</v>
      </c>
      <c r="M914" t="s">
        <v>32</v>
      </c>
      <c r="N914" t="s">
        <v>148</v>
      </c>
      <c r="O914" t="s">
        <v>160</v>
      </c>
      <c r="P914">
        <v>15</v>
      </c>
      <c r="Q914">
        <v>0.04</v>
      </c>
      <c r="R914">
        <v>88</v>
      </c>
      <c r="S914">
        <v>88780.672199999986</v>
      </c>
      <c r="T914" t="s">
        <v>32</v>
      </c>
      <c r="U914" t="s">
        <v>170</v>
      </c>
      <c r="V914" t="s">
        <v>218</v>
      </c>
      <c r="W914" t="s">
        <v>227</v>
      </c>
      <c r="X914" t="s">
        <v>261</v>
      </c>
      <c r="Y914" s="1">
        <v>31655</v>
      </c>
      <c r="Z914">
        <v>72333</v>
      </c>
    </row>
    <row r="915" spans="1:26" x14ac:dyDescent="0.25">
      <c r="A915" s="1">
        <v>43584</v>
      </c>
      <c r="B915" t="s">
        <v>32</v>
      </c>
      <c r="C915" t="s">
        <v>75</v>
      </c>
      <c r="D915">
        <v>1400</v>
      </c>
      <c r="E915">
        <v>8</v>
      </c>
      <c r="F915" t="s">
        <v>127</v>
      </c>
      <c r="G915">
        <v>41.25</v>
      </c>
      <c r="H915">
        <v>41.630001</v>
      </c>
      <c r="I915">
        <v>40.709999000000003</v>
      </c>
      <c r="J915">
        <v>40.82</v>
      </c>
      <c r="K915">
        <v>40.354850999999996</v>
      </c>
      <c r="L915">
        <v>2387900</v>
      </c>
      <c r="M915" t="s">
        <v>32</v>
      </c>
      <c r="N915" t="s">
        <v>144</v>
      </c>
      <c r="O915" t="s">
        <v>160</v>
      </c>
      <c r="P915">
        <v>15</v>
      </c>
      <c r="Q915">
        <v>0.04</v>
      </c>
      <c r="R915">
        <v>56</v>
      </c>
      <c r="S915">
        <v>56496.791399999987</v>
      </c>
      <c r="T915" t="s">
        <v>32</v>
      </c>
      <c r="U915" t="s">
        <v>170</v>
      </c>
      <c r="V915" t="s">
        <v>218</v>
      </c>
      <c r="W915" t="s">
        <v>227</v>
      </c>
      <c r="X915" t="s">
        <v>261</v>
      </c>
      <c r="Y915" s="1">
        <v>31655</v>
      </c>
      <c r="Z915">
        <v>72333</v>
      </c>
    </row>
    <row r="916" spans="1:26" x14ac:dyDescent="0.25">
      <c r="A916" s="1">
        <v>43585</v>
      </c>
      <c r="B916" t="s">
        <v>32</v>
      </c>
      <c r="C916" t="s">
        <v>76</v>
      </c>
      <c r="D916">
        <v>800</v>
      </c>
      <c r="E916">
        <v>14</v>
      </c>
      <c r="F916" t="s">
        <v>122</v>
      </c>
      <c r="G916">
        <v>40.860000999999997</v>
      </c>
      <c r="H916">
        <v>41.130001</v>
      </c>
      <c r="I916">
        <v>40.450001</v>
      </c>
      <c r="J916">
        <v>41.02</v>
      </c>
      <c r="K916">
        <v>40.552570000000003</v>
      </c>
      <c r="L916">
        <v>4058100</v>
      </c>
      <c r="M916" t="s">
        <v>32</v>
      </c>
      <c r="N916" t="s">
        <v>156</v>
      </c>
      <c r="O916" t="s">
        <v>160</v>
      </c>
      <c r="P916">
        <v>15</v>
      </c>
      <c r="Q916">
        <v>0.04</v>
      </c>
      <c r="R916">
        <v>32</v>
      </c>
      <c r="S916">
        <v>32442.056</v>
      </c>
      <c r="T916" t="s">
        <v>32</v>
      </c>
      <c r="U916" t="s">
        <v>170</v>
      </c>
      <c r="V916" t="s">
        <v>218</v>
      </c>
      <c r="W916" t="s">
        <v>227</v>
      </c>
      <c r="X916" t="s">
        <v>261</v>
      </c>
      <c r="Y916" s="1">
        <v>31655</v>
      </c>
      <c r="Z916">
        <v>72333</v>
      </c>
    </row>
    <row r="917" spans="1:26" x14ac:dyDescent="0.25">
      <c r="A917" s="1">
        <v>43585</v>
      </c>
      <c r="B917" t="s">
        <v>32</v>
      </c>
      <c r="C917" t="s">
        <v>76</v>
      </c>
      <c r="D917">
        <v>1000</v>
      </c>
      <c r="E917">
        <v>15</v>
      </c>
      <c r="F917" t="s">
        <v>122</v>
      </c>
      <c r="G917">
        <v>40.860000999999997</v>
      </c>
      <c r="H917">
        <v>41.130001</v>
      </c>
      <c r="I917">
        <v>40.450001</v>
      </c>
      <c r="J917">
        <v>41.02</v>
      </c>
      <c r="K917">
        <v>40.552570000000003</v>
      </c>
      <c r="L917">
        <v>4058100</v>
      </c>
      <c r="M917" t="s">
        <v>32</v>
      </c>
      <c r="N917" t="s">
        <v>149</v>
      </c>
      <c r="O917" t="s">
        <v>160</v>
      </c>
      <c r="P917">
        <v>15</v>
      </c>
      <c r="Q917">
        <v>0.04</v>
      </c>
      <c r="R917">
        <v>40</v>
      </c>
      <c r="S917">
        <v>40552.57</v>
      </c>
      <c r="T917" t="s">
        <v>32</v>
      </c>
      <c r="U917" t="s">
        <v>170</v>
      </c>
      <c r="V917" t="s">
        <v>218</v>
      </c>
      <c r="W917" t="s">
        <v>227</v>
      </c>
      <c r="X917" t="s">
        <v>261</v>
      </c>
      <c r="Y917" s="1">
        <v>31655</v>
      </c>
      <c r="Z917">
        <v>72333</v>
      </c>
    </row>
    <row r="918" spans="1:26" x14ac:dyDescent="0.25">
      <c r="A918" s="1">
        <v>43585</v>
      </c>
      <c r="B918" t="s">
        <v>32</v>
      </c>
      <c r="C918" t="s">
        <v>76</v>
      </c>
      <c r="D918">
        <v>2200</v>
      </c>
      <c r="E918">
        <v>13</v>
      </c>
      <c r="F918" t="s">
        <v>122</v>
      </c>
      <c r="G918">
        <v>40.860000999999997</v>
      </c>
      <c r="H918">
        <v>41.130001</v>
      </c>
      <c r="I918">
        <v>40.450001</v>
      </c>
      <c r="J918">
        <v>41.02</v>
      </c>
      <c r="K918">
        <v>40.552570000000003</v>
      </c>
      <c r="L918">
        <v>4058100</v>
      </c>
      <c r="M918" t="s">
        <v>32</v>
      </c>
      <c r="N918" t="s">
        <v>153</v>
      </c>
      <c r="O918" t="s">
        <v>160</v>
      </c>
      <c r="P918">
        <v>15</v>
      </c>
      <c r="Q918">
        <v>0.04</v>
      </c>
      <c r="R918">
        <v>88</v>
      </c>
      <c r="S918">
        <v>89215.65400000001</v>
      </c>
      <c r="T918" t="s">
        <v>32</v>
      </c>
      <c r="U918" t="s">
        <v>170</v>
      </c>
      <c r="V918" t="s">
        <v>218</v>
      </c>
      <c r="W918" t="s">
        <v>227</v>
      </c>
      <c r="X918" t="s">
        <v>261</v>
      </c>
      <c r="Y918" s="1">
        <v>31655</v>
      </c>
      <c r="Z918">
        <v>72333</v>
      </c>
    </row>
    <row r="919" spans="1:26" x14ac:dyDescent="0.25">
      <c r="A919" s="1">
        <v>43585</v>
      </c>
      <c r="B919" t="s">
        <v>32</v>
      </c>
      <c r="C919" t="s">
        <v>75</v>
      </c>
      <c r="D919">
        <v>800</v>
      </c>
      <c r="E919">
        <v>10</v>
      </c>
      <c r="F919" t="s">
        <v>122</v>
      </c>
      <c r="G919">
        <v>40.860000999999997</v>
      </c>
      <c r="H919">
        <v>41.130001</v>
      </c>
      <c r="I919">
        <v>40.450001</v>
      </c>
      <c r="J919">
        <v>41.02</v>
      </c>
      <c r="K919">
        <v>40.552570000000003</v>
      </c>
      <c r="L919">
        <v>4058100</v>
      </c>
      <c r="M919" t="s">
        <v>32</v>
      </c>
      <c r="N919" t="s">
        <v>142</v>
      </c>
      <c r="O919" t="s">
        <v>160</v>
      </c>
      <c r="P919">
        <v>15</v>
      </c>
      <c r="Q919">
        <v>0.04</v>
      </c>
      <c r="R919">
        <v>32</v>
      </c>
      <c r="S919">
        <v>32442.056</v>
      </c>
      <c r="T919" t="s">
        <v>32</v>
      </c>
      <c r="U919" t="s">
        <v>170</v>
      </c>
      <c r="V919" t="s">
        <v>218</v>
      </c>
      <c r="W919" t="s">
        <v>227</v>
      </c>
      <c r="X919" t="s">
        <v>261</v>
      </c>
      <c r="Y919" s="1">
        <v>31655</v>
      </c>
      <c r="Z919">
        <v>72333</v>
      </c>
    </row>
    <row r="920" spans="1:26" x14ac:dyDescent="0.25">
      <c r="A920" s="1">
        <v>43580</v>
      </c>
      <c r="B920" t="s">
        <v>32</v>
      </c>
      <c r="C920" t="s">
        <v>75</v>
      </c>
      <c r="D920">
        <v>1200</v>
      </c>
      <c r="E920">
        <v>17</v>
      </c>
      <c r="F920" t="s">
        <v>126</v>
      </c>
      <c r="G920">
        <v>41.82</v>
      </c>
      <c r="H920">
        <v>41.98</v>
      </c>
      <c r="I920">
        <v>40.709999000000003</v>
      </c>
      <c r="J920">
        <v>41.049999</v>
      </c>
      <c r="K920">
        <v>40.582230000000003</v>
      </c>
      <c r="L920">
        <v>2751400</v>
      </c>
      <c r="M920" t="s">
        <v>32</v>
      </c>
      <c r="N920" t="s">
        <v>157</v>
      </c>
      <c r="O920" t="s">
        <v>160</v>
      </c>
      <c r="P920">
        <v>15</v>
      </c>
      <c r="Q920">
        <v>0.04</v>
      </c>
      <c r="R920">
        <v>48</v>
      </c>
      <c r="S920">
        <v>48698.676000000007</v>
      </c>
      <c r="T920" t="s">
        <v>32</v>
      </c>
      <c r="U920" t="s">
        <v>170</v>
      </c>
      <c r="V920" t="s">
        <v>218</v>
      </c>
      <c r="W920" t="s">
        <v>227</v>
      </c>
      <c r="X920" t="s">
        <v>261</v>
      </c>
      <c r="Y920" s="1">
        <v>31655</v>
      </c>
      <c r="Z920">
        <v>72333</v>
      </c>
    </row>
    <row r="921" spans="1:26" x14ac:dyDescent="0.25">
      <c r="A921" s="1">
        <v>43581</v>
      </c>
      <c r="B921" t="s">
        <v>32</v>
      </c>
      <c r="C921" t="s">
        <v>75</v>
      </c>
      <c r="D921">
        <v>2900</v>
      </c>
      <c r="E921">
        <v>20</v>
      </c>
      <c r="F921" t="s">
        <v>139</v>
      </c>
      <c r="G921">
        <v>40.770000000000003</v>
      </c>
      <c r="H921">
        <v>41.389999000000003</v>
      </c>
      <c r="I921">
        <v>40.119999</v>
      </c>
      <c r="J921">
        <v>41.389999000000003</v>
      </c>
      <c r="K921">
        <v>40.918354000000001</v>
      </c>
      <c r="L921">
        <v>2434300</v>
      </c>
      <c r="M921" t="s">
        <v>32</v>
      </c>
      <c r="N921" t="s">
        <v>155</v>
      </c>
      <c r="O921" t="s">
        <v>160</v>
      </c>
      <c r="P921">
        <v>15</v>
      </c>
      <c r="Q921">
        <v>0.04</v>
      </c>
      <c r="R921">
        <v>116</v>
      </c>
      <c r="S921">
        <v>118663.22659999999</v>
      </c>
      <c r="T921" t="s">
        <v>32</v>
      </c>
      <c r="U921" t="s">
        <v>170</v>
      </c>
      <c r="V921" t="s">
        <v>218</v>
      </c>
      <c r="W921" t="s">
        <v>227</v>
      </c>
      <c r="X921" t="s">
        <v>261</v>
      </c>
      <c r="Y921" s="1">
        <v>31655</v>
      </c>
      <c r="Z921">
        <v>72333</v>
      </c>
    </row>
    <row r="922" spans="1:26" x14ac:dyDescent="0.25">
      <c r="A922" s="1">
        <v>43581</v>
      </c>
      <c r="B922" t="s">
        <v>32</v>
      </c>
      <c r="C922" t="s">
        <v>76</v>
      </c>
      <c r="D922">
        <v>2100</v>
      </c>
      <c r="E922">
        <v>19</v>
      </c>
      <c r="F922" t="s">
        <v>139</v>
      </c>
      <c r="G922">
        <v>40.770000000000003</v>
      </c>
      <c r="H922">
        <v>41.389999000000003</v>
      </c>
      <c r="I922">
        <v>40.119999</v>
      </c>
      <c r="J922">
        <v>41.389999000000003</v>
      </c>
      <c r="K922">
        <v>40.918354000000001</v>
      </c>
      <c r="L922">
        <v>2434300</v>
      </c>
      <c r="M922" t="s">
        <v>32</v>
      </c>
      <c r="N922" t="s">
        <v>140</v>
      </c>
      <c r="O922" t="s">
        <v>160</v>
      </c>
      <c r="P922">
        <v>15</v>
      </c>
      <c r="Q922">
        <v>0.04</v>
      </c>
      <c r="R922">
        <v>84</v>
      </c>
      <c r="S922">
        <v>85928.543399999995</v>
      </c>
      <c r="T922" t="s">
        <v>32</v>
      </c>
      <c r="U922" t="s">
        <v>170</v>
      </c>
      <c r="V922" t="s">
        <v>218</v>
      </c>
      <c r="W922" t="s">
        <v>227</v>
      </c>
      <c r="X922" t="s">
        <v>261</v>
      </c>
      <c r="Y922" s="1">
        <v>31655</v>
      </c>
      <c r="Z922">
        <v>72333</v>
      </c>
    </row>
    <row r="923" spans="1:26" x14ac:dyDescent="0.25">
      <c r="A923" s="1">
        <v>43578</v>
      </c>
      <c r="B923" t="s">
        <v>32</v>
      </c>
      <c r="C923" t="s">
        <v>75</v>
      </c>
      <c r="D923">
        <v>1900</v>
      </c>
      <c r="E923">
        <v>16</v>
      </c>
      <c r="F923" t="s">
        <v>136</v>
      </c>
      <c r="G923">
        <v>42.349997999999999</v>
      </c>
      <c r="H923">
        <v>42.52</v>
      </c>
      <c r="I923">
        <v>41.209999000000003</v>
      </c>
      <c r="J923">
        <v>41.779998999999997</v>
      </c>
      <c r="K923">
        <v>41.303908999999997</v>
      </c>
      <c r="L923">
        <v>3587400</v>
      </c>
      <c r="M923" t="s">
        <v>32</v>
      </c>
      <c r="N923" t="s">
        <v>148</v>
      </c>
      <c r="O923" t="s">
        <v>160</v>
      </c>
      <c r="P923">
        <v>15</v>
      </c>
      <c r="Q923">
        <v>0.04</v>
      </c>
      <c r="R923">
        <v>76</v>
      </c>
      <c r="S923">
        <v>78477.427100000001</v>
      </c>
      <c r="T923" t="s">
        <v>32</v>
      </c>
      <c r="U923" t="s">
        <v>170</v>
      </c>
      <c r="V923" t="s">
        <v>218</v>
      </c>
      <c r="W923" t="s">
        <v>227</v>
      </c>
      <c r="X923" t="s">
        <v>261</v>
      </c>
      <c r="Y923" s="1">
        <v>31655</v>
      </c>
      <c r="Z923">
        <v>72333</v>
      </c>
    </row>
    <row r="924" spans="1:26" x14ac:dyDescent="0.25">
      <c r="A924" s="1">
        <v>43579</v>
      </c>
      <c r="B924" t="s">
        <v>32</v>
      </c>
      <c r="C924" t="s">
        <v>76</v>
      </c>
      <c r="D924">
        <v>1000</v>
      </c>
      <c r="E924">
        <v>14</v>
      </c>
      <c r="F924" t="s">
        <v>137</v>
      </c>
      <c r="G924">
        <v>41.77</v>
      </c>
      <c r="H924">
        <v>42.5</v>
      </c>
      <c r="I924">
        <v>41.77</v>
      </c>
      <c r="J924">
        <v>42</v>
      </c>
      <c r="K924">
        <v>41.521403999999997</v>
      </c>
      <c r="L924">
        <v>1843000</v>
      </c>
      <c r="M924" t="s">
        <v>32</v>
      </c>
      <c r="N924" t="s">
        <v>156</v>
      </c>
      <c r="O924" t="s">
        <v>160</v>
      </c>
      <c r="P924">
        <v>15</v>
      </c>
      <c r="Q924">
        <v>0.04</v>
      </c>
      <c r="R924">
        <v>40</v>
      </c>
      <c r="S924">
        <v>41521.403999999988</v>
      </c>
      <c r="T924" t="s">
        <v>32</v>
      </c>
      <c r="U924" t="s">
        <v>170</v>
      </c>
      <c r="V924" t="s">
        <v>218</v>
      </c>
      <c r="W924" t="s">
        <v>227</v>
      </c>
      <c r="X924" t="s">
        <v>261</v>
      </c>
      <c r="Y924" s="1">
        <v>31655</v>
      </c>
      <c r="Z924">
        <v>72333</v>
      </c>
    </row>
    <row r="925" spans="1:26" x14ac:dyDescent="0.25">
      <c r="A925" s="1">
        <v>43579</v>
      </c>
      <c r="B925" t="s">
        <v>32</v>
      </c>
      <c r="C925" t="s">
        <v>75</v>
      </c>
      <c r="D925">
        <v>1200</v>
      </c>
      <c r="E925">
        <v>6</v>
      </c>
      <c r="F925" t="s">
        <v>137</v>
      </c>
      <c r="G925">
        <v>41.77</v>
      </c>
      <c r="H925">
        <v>42.5</v>
      </c>
      <c r="I925">
        <v>41.77</v>
      </c>
      <c r="J925">
        <v>42</v>
      </c>
      <c r="K925">
        <v>41.521403999999997</v>
      </c>
      <c r="L925">
        <v>1843000</v>
      </c>
      <c r="M925" t="s">
        <v>32</v>
      </c>
      <c r="N925" t="s">
        <v>145</v>
      </c>
      <c r="O925" t="s">
        <v>160</v>
      </c>
      <c r="P925">
        <v>15</v>
      </c>
      <c r="Q925">
        <v>0.04</v>
      </c>
      <c r="R925">
        <v>48</v>
      </c>
      <c r="S925">
        <v>49825.684800000003</v>
      </c>
      <c r="T925" t="s">
        <v>32</v>
      </c>
      <c r="U925" t="s">
        <v>170</v>
      </c>
      <c r="V925" t="s">
        <v>218</v>
      </c>
      <c r="W925" t="s">
        <v>227</v>
      </c>
      <c r="X925" t="s">
        <v>261</v>
      </c>
      <c r="Y925" s="1">
        <v>31655</v>
      </c>
      <c r="Z925">
        <v>72333</v>
      </c>
    </row>
    <row r="926" spans="1:26" x14ac:dyDescent="0.25">
      <c r="A926" s="1">
        <v>43579</v>
      </c>
      <c r="B926" t="s">
        <v>32</v>
      </c>
      <c r="C926" t="s">
        <v>76</v>
      </c>
      <c r="D926">
        <v>1900</v>
      </c>
      <c r="E926">
        <v>20</v>
      </c>
      <c r="F926" t="s">
        <v>137</v>
      </c>
      <c r="G926">
        <v>41.77</v>
      </c>
      <c r="H926">
        <v>42.5</v>
      </c>
      <c r="I926">
        <v>41.77</v>
      </c>
      <c r="J926">
        <v>42</v>
      </c>
      <c r="K926">
        <v>41.521403999999997</v>
      </c>
      <c r="L926">
        <v>1843000</v>
      </c>
      <c r="M926" t="s">
        <v>32</v>
      </c>
      <c r="N926" t="s">
        <v>155</v>
      </c>
      <c r="O926" t="s">
        <v>160</v>
      </c>
      <c r="P926">
        <v>15</v>
      </c>
      <c r="Q926">
        <v>0.04</v>
      </c>
      <c r="R926">
        <v>76</v>
      </c>
      <c r="S926">
        <v>78890.667600000001</v>
      </c>
      <c r="T926" t="s">
        <v>32</v>
      </c>
      <c r="U926" t="s">
        <v>170</v>
      </c>
      <c r="V926" t="s">
        <v>218</v>
      </c>
      <c r="W926" t="s">
        <v>227</v>
      </c>
      <c r="X926" t="s">
        <v>261</v>
      </c>
      <c r="Y926" s="1">
        <v>31655</v>
      </c>
      <c r="Z926">
        <v>72333</v>
      </c>
    </row>
    <row r="927" spans="1:26" x14ac:dyDescent="0.25">
      <c r="A927" s="1">
        <v>43577</v>
      </c>
      <c r="B927" t="s">
        <v>32</v>
      </c>
      <c r="C927" t="s">
        <v>75</v>
      </c>
      <c r="D927">
        <v>300</v>
      </c>
      <c r="E927">
        <v>5</v>
      </c>
      <c r="F927" t="s">
        <v>135</v>
      </c>
      <c r="G927">
        <v>43.669998</v>
      </c>
      <c r="H927">
        <v>43.75</v>
      </c>
      <c r="I927">
        <v>42.009998000000003</v>
      </c>
      <c r="J927">
        <v>42.150002000000001</v>
      </c>
      <c r="K927">
        <v>41.669696999999999</v>
      </c>
      <c r="L927">
        <v>2886200</v>
      </c>
      <c r="M927" t="s">
        <v>32</v>
      </c>
      <c r="N927" t="s">
        <v>152</v>
      </c>
      <c r="O927" t="s">
        <v>160</v>
      </c>
      <c r="P927">
        <v>15</v>
      </c>
      <c r="Q927">
        <v>0.04</v>
      </c>
      <c r="R927">
        <v>12</v>
      </c>
      <c r="S927">
        <v>12500.909100000001</v>
      </c>
      <c r="T927" t="s">
        <v>32</v>
      </c>
      <c r="U927" t="s">
        <v>170</v>
      </c>
      <c r="V927" t="s">
        <v>218</v>
      </c>
      <c r="W927" t="s">
        <v>227</v>
      </c>
      <c r="X927" t="s">
        <v>261</v>
      </c>
      <c r="Y927" s="1">
        <v>31655</v>
      </c>
      <c r="Z927">
        <v>72333</v>
      </c>
    </row>
    <row r="928" spans="1:26" x14ac:dyDescent="0.25">
      <c r="A928" s="1">
        <v>43570</v>
      </c>
      <c r="B928" t="s">
        <v>32</v>
      </c>
      <c r="C928" t="s">
        <v>75</v>
      </c>
      <c r="D928">
        <v>300</v>
      </c>
      <c r="E928">
        <v>4</v>
      </c>
      <c r="F928" t="s">
        <v>120</v>
      </c>
      <c r="G928">
        <v>43.98</v>
      </c>
      <c r="H928">
        <v>44.040000999999997</v>
      </c>
      <c r="I928">
        <v>43.18</v>
      </c>
      <c r="J928">
        <v>43.25</v>
      </c>
      <c r="K928">
        <v>42.757159999999999</v>
      </c>
      <c r="L928">
        <v>3251700</v>
      </c>
      <c r="M928" t="s">
        <v>32</v>
      </c>
      <c r="N928" t="s">
        <v>154</v>
      </c>
      <c r="O928" t="s">
        <v>160</v>
      </c>
      <c r="P928">
        <v>15</v>
      </c>
      <c r="Q928">
        <v>0.04</v>
      </c>
      <c r="R928">
        <v>12</v>
      </c>
      <c r="S928">
        <v>12827.147999999999</v>
      </c>
      <c r="T928" t="s">
        <v>32</v>
      </c>
      <c r="U928" t="s">
        <v>170</v>
      </c>
      <c r="V928" t="s">
        <v>218</v>
      </c>
      <c r="W928" t="s">
        <v>227</v>
      </c>
      <c r="X928" t="s">
        <v>261</v>
      </c>
      <c r="Y928" s="1">
        <v>31655</v>
      </c>
      <c r="Z928">
        <v>72333</v>
      </c>
    </row>
    <row r="929" spans="1:26" x14ac:dyDescent="0.25">
      <c r="A929" s="1">
        <v>43570</v>
      </c>
      <c r="B929" t="s">
        <v>32</v>
      </c>
      <c r="C929" t="s">
        <v>76</v>
      </c>
      <c r="D929">
        <v>2300</v>
      </c>
      <c r="E929">
        <v>20</v>
      </c>
      <c r="F929" t="s">
        <v>120</v>
      </c>
      <c r="G929">
        <v>43.98</v>
      </c>
      <c r="H929">
        <v>44.040000999999997</v>
      </c>
      <c r="I929">
        <v>43.18</v>
      </c>
      <c r="J929">
        <v>43.25</v>
      </c>
      <c r="K929">
        <v>42.757159999999999</v>
      </c>
      <c r="L929">
        <v>3251700</v>
      </c>
      <c r="M929" t="s">
        <v>32</v>
      </c>
      <c r="N929" t="s">
        <v>155</v>
      </c>
      <c r="O929" t="s">
        <v>160</v>
      </c>
      <c r="P929">
        <v>15</v>
      </c>
      <c r="Q929">
        <v>0.04</v>
      </c>
      <c r="R929">
        <v>92</v>
      </c>
      <c r="S929">
        <v>98341.467999999993</v>
      </c>
      <c r="T929" t="s">
        <v>32</v>
      </c>
      <c r="U929" t="s">
        <v>170</v>
      </c>
      <c r="V929" t="s">
        <v>218</v>
      </c>
      <c r="W929" t="s">
        <v>227</v>
      </c>
      <c r="X929" t="s">
        <v>261</v>
      </c>
      <c r="Y929" s="1">
        <v>31655</v>
      </c>
      <c r="Z929">
        <v>72333</v>
      </c>
    </row>
    <row r="930" spans="1:26" x14ac:dyDescent="0.25">
      <c r="A930" s="1">
        <v>43570</v>
      </c>
      <c r="B930" t="s">
        <v>32</v>
      </c>
      <c r="C930" t="s">
        <v>75</v>
      </c>
      <c r="D930">
        <v>400</v>
      </c>
      <c r="E930">
        <v>11</v>
      </c>
      <c r="F930" t="s">
        <v>120</v>
      </c>
      <c r="G930">
        <v>43.98</v>
      </c>
      <c r="H930">
        <v>44.040000999999997</v>
      </c>
      <c r="I930">
        <v>43.18</v>
      </c>
      <c r="J930">
        <v>43.25</v>
      </c>
      <c r="K930">
        <v>42.757159999999999</v>
      </c>
      <c r="L930">
        <v>3251700</v>
      </c>
      <c r="M930" t="s">
        <v>32</v>
      </c>
      <c r="N930" t="s">
        <v>141</v>
      </c>
      <c r="O930" t="s">
        <v>160</v>
      </c>
      <c r="P930">
        <v>15</v>
      </c>
      <c r="Q930">
        <v>0.04</v>
      </c>
      <c r="R930">
        <v>16</v>
      </c>
      <c r="S930">
        <v>17102.864000000001</v>
      </c>
      <c r="T930" t="s">
        <v>32</v>
      </c>
      <c r="U930" t="s">
        <v>170</v>
      </c>
      <c r="V930" t="s">
        <v>218</v>
      </c>
      <c r="W930" t="s">
        <v>227</v>
      </c>
      <c r="X930" t="s">
        <v>261</v>
      </c>
      <c r="Y930" s="1">
        <v>31655</v>
      </c>
      <c r="Z930">
        <v>72333</v>
      </c>
    </row>
    <row r="931" spans="1:26" x14ac:dyDescent="0.25">
      <c r="A931" s="1">
        <v>43571</v>
      </c>
      <c r="B931" t="s">
        <v>32</v>
      </c>
      <c r="C931" t="s">
        <v>75</v>
      </c>
      <c r="D931">
        <v>1200</v>
      </c>
      <c r="E931">
        <v>13</v>
      </c>
      <c r="F931" t="s">
        <v>123</v>
      </c>
      <c r="G931">
        <v>43.380001</v>
      </c>
      <c r="H931">
        <v>43.490001999999997</v>
      </c>
      <c r="I931">
        <v>43.25</v>
      </c>
      <c r="J931">
        <v>43.470001000000003</v>
      </c>
      <c r="K931">
        <v>42.974654999999998</v>
      </c>
      <c r="L931">
        <v>4309500</v>
      </c>
      <c r="M931" t="s">
        <v>32</v>
      </c>
      <c r="N931" t="s">
        <v>153</v>
      </c>
      <c r="O931" t="s">
        <v>160</v>
      </c>
      <c r="P931">
        <v>15</v>
      </c>
      <c r="Q931">
        <v>0.04</v>
      </c>
      <c r="R931">
        <v>48</v>
      </c>
      <c r="S931">
        <v>51569.586000000003</v>
      </c>
      <c r="T931" t="s">
        <v>32</v>
      </c>
      <c r="U931" t="s">
        <v>170</v>
      </c>
      <c r="V931" t="s">
        <v>218</v>
      </c>
      <c r="W931" t="s">
        <v>227</v>
      </c>
      <c r="X931" t="s">
        <v>261</v>
      </c>
      <c r="Y931" s="1">
        <v>31655</v>
      </c>
      <c r="Z931">
        <v>72333</v>
      </c>
    </row>
    <row r="932" spans="1:26" x14ac:dyDescent="0.25">
      <c r="A932" s="1">
        <v>43571</v>
      </c>
      <c r="B932" t="s">
        <v>32</v>
      </c>
      <c r="C932" t="s">
        <v>76</v>
      </c>
      <c r="D932">
        <v>800</v>
      </c>
      <c r="E932">
        <v>6</v>
      </c>
      <c r="F932" t="s">
        <v>123</v>
      </c>
      <c r="G932">
        <v>43.380001</v>
      </c>
      <c r="H932">
        <v>43.490001999999997</v>
      </c>
      <c r="I932">
        <v>43.25</v>
      </c>
      <c r="J932">
        <v>43.470001000000003</v>
      </c>
      <c r="K932">
        <v>42.974654999999998</v>
      </c>
      <c r="L932">
        <v>4309500</v>
      </c>
      <c r="M932" t="s">
        <v>32</v>
      </c>
      <c r="N932" t="s">
        <v>145</v>
      </c>
      <c r="O932" t="s">
        <v>160</v>
      </c>
      <c r="P932">
        <v>15</v>
      </c>
      <c r="Q932">
        <v>0.04</v>
      </c>
      <c r="R932">
        <v>32</v>
      </c>
      <c r="S932">
        <v>34379.724000000002</v>
      </c>
      <c r="T932" t="s">
        <v>32</v>
      </c>
      <c r="U932" t="s">
        <v>170</v>
      </c>
      <c r="V932" t="s">
        <v>218</v>
      </c>
      <c r="W932" t="s">
        <v>227</v>
      </c>
      <c r="X932" t="s">
        <v>261</v>
      </c>
      <c r="Y932" s="1">
        <v>31655</v>
      </c>
      <c r="Z932">
        <v>72333</v>
      </c>
    </row>
    <row r="933" spans="1:26" x14ac:dyDescent="0.25">
      <c r="A933" s="1">
        <v>43572</v>
      </c>
      <c r="B933" t="s">
        <v>32</v>
      </c>
      <c r="C933" t="s">
        <v>75</v>
      </c>
      <c r="D933">
        <v>100</v>
      </c>
      <c r="E933">
        <v>3</v>
      </c>
      <c r="F933" t="s">
        <v>125</v>
      </c>
      <c r="G933">
        <v>43.59</v>
      </c>
      <c r="H933">
        <v>44.18</v>
      </c>
      <c r="I933">
        <v>43.330002</v>
      </c>
      <c r="J933">
        <v>43.830002</v>
      </c>
      <c r="K933">
        <v>43.330551</v>
      </c>
      <c r="L933">
        <v>3163800</v>
      </c>
      <c r="M933" t="s">
        <v>32</v>
      </c>
      <c r="N933" t="s">
        <v>143</v>
      </c>
      <c r="O933" t="s">
        <v>160</v>
      </c>
      <c r="P933">
        <v>15</v>
      </c>
      <c r="Q933">
        <v>0.04</v>
      </c>
      <c r="R933">
        <v>4</v>
      </c>
      <c r="S933">
        <v>4333.0550999999996</v>
      </c>
      <c r="T933" t="s">
        <v>32</v>
      </c>
      <c r="U933" t="s">
        <v>170</v>
      </c>
      <c r="V933" t="s">
        <v>218</v>
      </c>
      <c r="W933" t="s">
        <v>227</v>
      </c>
      <c r="X933" t="s">
        <v>261</v>
      </c>
      <c r="Y933" s="1">
        <v>31655</v>
      </c>
      <c r="Z933">
        <v>72333</v>
      </c>
    </row>
    <row r="934" spans="1:26" x14ac:dyDescent="0.25">
      <c r="A934" s="1">
        <v>43572</v>
      </c>
      <c r="B934" t="s">
        <v>32</v>
      </c>
      <c r="C934" t="s">
        <v>76</v>
      </c>
      <c r="D934">
        <v>1100</v>
      </c>
      <c r="E934">
        <v>19</v>
      </c>
      <c r="F934" t="s">
        <v>125</v>
      </c>
      <c r="G934">
        <v>43.59</v>
      </c>
      <c r="H934">
        <v>44.18</v>
      </c>
      <c r="I934">
        <v>43.330002</v>
      </c>
      <c r="J934">
        <v>43.830002</v>
      </c>
      <c r="K934">
        <v>43.330551</v>
      </c>
      <c r="L934">
        <v>3163800</v>
      </c>
      <c r="M934" t="s">
        <v>32</v>
      </c>
      <c r="N934" t="s">
        <v>140</v>
      </c>
      <c r="O934" t="s">
        <v>160</v>
      </c>
      <c r="P934">
        <v>15</v>
      </c>
      <c r="Q934">
        <v>0.04</v>
      </c>
      <c r="R934">
        <v>44</v>
      </c>
      <c r="S934">
        <v>47663.606099999997</v>
      </c>
      <c r="T934" t="s">
        <v>32</v>
      </c>
      <c r="U934" t="s">
        <v>170</v>
      </c>
      <c r="V934" t="s">
        <v>218</v>
      </c>
      <c r="W934" t="s">
        <v>227</v>
      </c>
      <c r="X934" t="s">
        <v>261</v>
      </c>
      <c r="Y934" s="1">
        <v>31655</v>
      </c>
      <c r="Z934">
        <v>72333</v>
      </c>
    </row>
    <row r="935" spans="1:26" x14ac:dyDescent="0.25">
      <c r="A935" s="1">
        <v>43567</v>
      </c>
      <c r="B935" t="s">
        <v>32</v>
      </c>
      <c r="C935" t="s">
        <v>75</v>
      </c>
      <c r="D935">
        <v>900</v>
      </c>
      <c r="E935">
        <v>10</v>
      </c>
      <c r="F935" t="s">
        <v>121</v>
      </c>
      <c r="G935">
        <v>43.950001</v>
      </c>
      <c r="H935">
        <v>44.259998000000003</v>
      </c>
      <c r="I935">
        <v>43.470001000000003</v>
      </c>
      <c r="J935">
        <v>43.830002</v>
      </c>
      <c r="K935">
        <v>43.330551</v>
      </c>
      <c r="L935">
        <v>2358000</v>
      </c>
      <c r="M935" t="s">
        <v>32</v>
      </c>
      <c r="N935" t="s">
        <v>142</v>
      </c>
      <c r="O935" t="s">
        <v>160</v>
      </c>
      <c r="P935">
        <v>15</v>
      </c>
      <c r="Q935">
        <v>0.04</v>
      </c>
      <c r="R935">
        <v>36</v>
      </c>
      <c r="S935">
        <v>38997.495900000002</v>
      </c>
      <c r="T935" t="s">
        <v>32</v>
      </c>
      <c r="U935" t="s">
        <v>170</v>
      </c>
      <c r="V935" t="s">
        <v>218</v>
      </c>
      <c r="W935" t="s">
        <v>227</v>
      </c>
      <c r="X935" t="s">
        <v>261</v>
      </c>
      <c r="Y935" s="1">
        <v>31655</v>
      </c>
      <c r="Z935">
        <v>72333</v>
      </c>
    </row>
    <row r="936" spans="1:26" x14ac:dyDescent="0.25">
      <c r="A936" s="1">
        <v>43572</v>
      </c>
      <c r="B936" t="s">
        <v>32</v>
      </c>
      <c r="C936" t="s">
        <v>76</v>
      </c>
      <c r="D936">
        <v>900</v>
      </c>
      <c r="E936">
        <v>9</v>
      </c>
      <c r="F936" t="s">
        <v>125</v>
      </c>
      <c r="G936">
        <v>43.59</v>
      </c>
      <c r="H936">
        <v>44.18</v>
      </c>
      <c r="I936">
        <v>43.330002</v>
      </c>
      <c r="J936">
        <v>43.830002</v>
      </c>
      <c r="K936">
        <v>43.330551</v>
      </c>
      <c r="L936">
        <v>3163800</v>
      </c>
      <c r="M936" t="s">
        <v>32</v>
      </c>
      <c r="N936" t="s">
        <v>146</v>
      </c>
      <c r="O936" t="s">
        <v>160</v>
      </c>
      <c r="P936">
        <v>15</v>
      </c>
      <c r="Q936">
        <v>0.04</v>
      </c>
      <c r="R936">
        <v>36</v>
      </c>
      <c r="S936">
        <v>38997.495900000002</v>
      </c>
      <c r="T936" t="s">
        <v>32</v>
      </c>
      <c r="U936" t="s">
        <v>170</v>
      </c>
      <c r="V936" t="s">
        <v>218</v>
      </c>
      <c r="W936" t="s">
        <v>227</v>
      </c>
      <c r="X936" t="s">
        <v>261</v>
      </c>
      <c r="Y936" s="1">
        <v>31655</v>
      </c>
      <c r="Z936">
        <v>72333</v>
      </c>
    </row>
    <row r="937" spans="1:26" x14ac:dyDescent="0.25">
      <c r="A937" s="1">
        <v>43572</v>
      </c>
      <c r="B937" t="s">
        <v>32</v>
      </c>
      <c r="C937" t="s">
        <v>76</v>
      </c>
      <c r="D937">
        <v>2400</v>
      </c>
      <c r="E937">
        <v>20</v>
      </c>
      <c r="F937" t="s">
        <v>125</v>
      </c>
      <c r="G937">
        <v>43.59</v>
      </c>
      <c r="H937">
        <v>44.18</v>
      </c>
      <c r="I937">
        <v>43.330002</v>
      </c>
      <c r="J937">
        <v>43.830002</v>
      </c>
      <c r="K937">
        <v>43.330551</v>
      </c>
      <c r="L937">
        <v>3163800</v>
      </c>
      <c r="M937" t="s">
        <v>32</v>
      </c>
      <c r="N937" t="s">
        <v>155</v>
      </c>
      <c r="O937" t="s">
        <v>160</v>
      </c>
      <c r="P937">
        <v>15</v>
      </c>
      <c r="Q937">
        <v>0.04</v>
      </c>
      <c r="R937">
        <v>96</v>
      </c>
      <c r="S937">
        <v>103993.3224</v>
      </c>
      <c r="T937" t="s">
        <v>32</v>
      </c>
      <c r="U937" t="s">
        <v>170</v>
      </c>
      <c r="V937" t="s">
        <v>218</v>
      </c>
      <c r="W937" t="s">
        <v>227</v>
      </c>
      <c r="X937" t="s">
        <v>261</v>
      </c>
      <c r="Y937" s="1">
        <v>31655</v>
      </c>
      <c r="Z937">
        <v>72333</v>
      </c>
    </row>
    <row r="938" spans="1:26" x14ac:dyDescent="0.25">
      <c r="A938" s="1">
        <v>43572</v>
      </c>
      <c r="B938" t="s">
        <v>32</v>
      </c>
      <c r="C938" t="s">
        <v>76</v>
      </c>
      <c r="D938">
        <v>900</v>
      </c>
      <c r="E938">
        <v>10</v>
      </c>
      <c r="F938" t="s">
        <v>125</v>
      </c>
      <c r="G938">
        <v>43.59</v>
      </c>
      <c r="H938">
        <v>44.18</v>
      </c>
      <c r="I938">
        <v>43.330002</v>
      </c>
      <c r="J938">
        <v>43.830002</v>
      </c>
      <c r="K938">
        <v>43.330551</v>
      </c>
      <c r="L938">
        <v>3163800</v>
      </c>
      <c r="M938" t="s">
        <v>32</v>
      </c>
      <c r="N938" t="s">
        <v>142</v>
      </c>
      <c r="O938" t="s">
        <v>160</v>
      </c>
      <c r="P938">
        <v>15</v>
      </c>
      <c r="Q938">
        <v>0.04</v>
      </c>
      <c r="R938">
        <v>36</v>
      </c>
      <c r="S938">
        <v>38997.495900000002</v>
      </c>
      <c r="T938" t="s">
        <v>32</v>
      </c>
      <c r="U938" t="s">
        <v>170</v>
      </c>
      <c r="V938" t="s">
        <v>218</v>
      </c>
      <c r="W938" t="s">
        <v>227</v>
      </c>
      <c r="X938" t="s">
        <v>261</v>
      </c>
      <c r="Y938" s="1">
        <v>31655</v>
      </c>
      <c r="Z938">
        <v>72333</v>
      </c>
    </row>
    <row r="939" spans="1:26" x14ac:dyDescent="0.25">
      <c r="A939" s="1">
        <v>43573</v>
      </c>
      <c r="B939" t="s">
        <v>32</v>
      </c>
      <c r="C939" t="s">
        <v>76</v>
      </c>
      <c r="D939">
        <v>1000</v>
      </c>
      <c r="E939">
        <v>14</v>
      </c>
      <c r="F939" t="s">
        <v>124</v>
      </c>
      <c r="G939">
        <v>43.950001</v>
      </c>
      <c r="H939">
        <v>44.349997999999999</v>
      </c>
      <c r="I939">
        <v>43.650002000000001</v>
      </c>
      <c r="J939">
        <v>43.860000999999997</v>
      </c>
      <c r="K939">
        <v>43.360210000000002</v>
      </c>
      <c r="L939">
        <v>1913600</v>
      </c>
      <c r="M939" t="s">
        <v>32</v>
      </c>
      <c r="N939" t="s">
        <v>156</v>
      </c>
      <c r="O939" t="s">
        <v>160</v>
      </c>
      <c r="P939">
        <v>15</v>
      </c>
      <c r="Q939">
        <v>0.04</v>
      </c>
      <c r="R939">
        <v>40</v>
      </c>
      <c r="S939">
        <v>43360.21</v>
      </c>
      <c r="T939" t="s">
        <v>32</v>
      </c>
      <c r="U939" t="s">
        <v>170</v>
      </c>
      <c r="V939" t="s">
        <v>218</v>
      </c>
      <c r="W939" t="s">
        <v>227</v>
      </c>
      <c r="X939" t="s">
        <v>261</v>
      </c>
      <c r="Y939" s="1">
        <v>31655</v>
      </c>
      <c r="Z939">
        <v>72333</v>
      </c>
    </row>
    <row r="940" spans="1:26" x14ac:dyDescent="0.25">
      <c r="A940" s="1">
        <v>43573</v>
      </c>
      <c r="B940" t="s">
        <v>32</v>
      </c>
      <c r="C940" t="s">
        <v>75</v>
      </c>
      <c r="D940">
        <v>100</v>
      </c>
      <c r="E940">
        <v>1</v>
      </c>
      <c r="F940" t="s">
        <v>124</v>
      </c>
      <c r="G940">
        <v>43.950001</v>
      </c>
      <c r="H940">
        <v>44.349997999999999</v>
      </c>
      <c r="I940">
        <v>43.650002000000001</v>
      </c>
      <c r="J940">
        <v>43.860000999999997</v>
      </c>
      <c r="K940">
        <v>43.360210000000002</v>
      </c>
      <c r="L940">
        <v>1913600</v>
      </c>
      <c r="M940" t="s">
        <v>32</v>
      </c>
      <c r="N940" t="s">
        <v>159</v>
      </c>
      <c r="O940" t="s">
        <v>160</v>
      </c>
      <c r="P940">
        <v>15</v>
      </c>
      <c r="Q940">
        <v>0.04</v>
      </c>
      <c r="R940">
        <v>4</v>
      </c>
      <c r="S940">
        <v>4336.0210000000006</v>
      </c>
      <c r="T940" t="s">
        <v>32</v>
      </c>
      <c r="U940" t="s">
        <v>170</v>
      </c>
      <c r="V940" t="s">
        <v>218</v>
      </c>
      <c r="W940" t="s">
        <v>227</v>
      </c>
      <c r="X940" t="s">
        <v>261</v>
      </c>
      <c r="Y940" s="1">
        <v>31655</v>
      </c>
      <c r="Z940">
        <v>72333</v>
      </c>
    </row>
    <row r="941" spans="1:26" x14ac:dyDescent="0.25">
      <c r="A941" s="1">
        <v>43557</v>
      </c>
      <c r="B941" t="s">
        <v>32</v>
      </c>
      <c r="C941" t="s">
        <v>76</v>
      </c>
      <c r="D941">
        <v>200</v>
      </c>
      <c r="E941">
        <v>6</v>
      </c>
      <c r="F941" t="s">
        <v>116</v>
      </c>
      <c r="G941">
        <v>44.950001</v>
      </c>
      <c r="H941">
        <v>44.990001999999997</v>
      </c>
      <c r="I941">
        <v>43.880001</v>
      </c>
      <c r="J941">
        <v>43.939999</v>
      </c>
      <c r="K941">
        <v>43.439297000000003</v>
      </c>
      <c r="L941">
        <v>3105800</v>
      </c>
      <c r="M941" t="s">
        <v>32</v>
      </c>
      <c r="N941" t="s">
        <v>145</v>
      </c>
      <c r="O941" t="s">
        <v>160</v>
      </c>
      <c r="P941">
        <v>15</v>
      </c>
      <c r="Q941">
        <v>0.04</v>
      </c>
      <c r="R941">
        <v>8</v>
      </c>
      <c r="S941">
        <v>8687.8594000000012</v>
      </c>
      <c r="T941" t="s">
        <v>32</v>
      </c>
      <c r="U941" t="s">
        <v>170</v>
      </c>
      <c r="V941" t="s">
        <v>218</v>
      </c>
      <c r="W941" t="s">
        <v>227</v>
      </c>
      <c r="X941" t="s">
        <v>261</v>
      </c>
      <c r="Y941" s="1">
        <v>31655</v>
      </c>
      <c r="Z941">
        <v>72333</v>
      </c>
    </row>
    <row r="942" spans="1:26" x14ac:dyDescent="0.25">
      <c r="A942" s="1">
        <v>43557</v>
      </c>
      <c r="B942" t="s">
        <v>32</v>
      </c>
      <c r="C942" t="s">
        <v>75</v>
      </c>
      <c r="D942">
        <v>2000</v>
      </c>
      <c r="E942">
        <v>20</v>
      </c>
      <c r="F942" t="s">
        <v>116</v>
      </c>
      <c r="G942">
        <v>44.950001</v>
      </c>
      <c r="H942">
        <v>44.990001999999997</v>
      </c>
      <c r="I942">
        <v>43.880001</v>
      </c>
      <c r="J942">
        <v>43.939999</v>
      </c>
      <c r="K942">
        <v>43.439297000000003</v>
      </c>
      <c r="L942">
        <v>3105800</v>
      </c>
      <c r="M942" t="s">
        <v>32</v>
      </c>
      <c r="N942" t="s">
        <v>155</v>
      </c>
      <c r="O942" t="s">
        <v>160</v>
      </c>
      <c r="P942">
        <v>15</v>
      </c>
      <c r="Q942">
        <v>0.04</v>
      </c>
      <c r="R942">
        <v>80</v>
      </c>
      <c r="S942">
        <v>86878.594000000012</v>
      </c>
      <c r="T942" t="s">
        <v>32</v>
      </c>
      <c r="U942" t="s">
        <v>170</v>
      </c>
      <c r="V942" t="s">
        <v>218</v>
      </c>
      <c r="W942" t="s">
        <v>227</v>
      </c>
      <c r="X942" t="s">
        <v>261</v>
      </c>
      <c r="Y942" s="1">
        <v>31655</v>
      </c>
      <c r="Z942">
        <v>72333</v>
      </c>
    </row>
    <row r="943" spans="1:26" x14ac:dyDescent="0.25">
      <c r="A943" s="1">
        <v>43564</v>
      </c>
      <c r="B943" t="s">
        <v>32</v>
      </c>
      <c r="C943" t="s">
        <v>75</v>
      </c>
      <c r="D943">
        <v>700</v>
      </c>
      <c r="E943">
        <v>5</v>
      </c>
      <c r="F943" t="s">
        <v>133</v>
      </c>
      <c r="G943">
        <v>44.759998000000003</v>
      </c>
      <c r="H943">
        <v>44.860000999999997</v>
      </c>
      <c r="I943">
        <v>44.110000999999997</v>
      </c>
      <c r="J943">
        <v>44.169998</v>
      </c>
      <c r="K943">
        <v>43.666676000000002</v>
      </c>
      <c r="L943">
        <v>1886600</v>
      </c>
      <c r="M943" t="s">
        <v>32</v>
      </c>
      <c r="N943" t="s">
        <v>152</v>
      </c>
      <c r="O943" t="s">
        <v>160</v>
      </c>
      <c r="P943">
        <v>15</v>
      </c>
      <c r="Q943">
        <v>0.04</v>
      </c>
      <c r="R943">
        <v>28</v>
      </c>
      <c r="S943">
        <v>30566.673200000001</v>
      </c>
      <c r="T943" t="s">
        <v>32</v>
      </c>
      <c r="U943" t="s">
        <v>170</v>
      </c>
      <c r="V943" t="s">
        <v>218</v>
      </c>
      <c r="W943" t="s">
        <v>227</v>
      </c>
      <c r="X943" t="s">
        <v>261</v>
      </c>
      <c r="Y943" s="1">
        <v>31655</v>
      </c>
      <c r="Z943">
        <v>72333</v>
      </c>
    </row>
    <row r="944" spans="1:26" x14ac:dyDescent="0.25">
      <c r="A944" s="1">
        <v>43558</v>
      </c>
      <c r="B944" t="s">
        <v>32</v>
      </c>
      <c r="C944" t="s">
        <v>75</v>
      </c>
      <c r="D944">
        <v>1800</v>
      </c>
      <c r="E944">
        <v>13</v>
      </c>
      <c r="F944" t="s">
        <v>110</v>
      </c>
      <c r="G944">
        <v>44.25</v>
      </c>
      <c r="H944">
        <v>44.669998</v>
      </c>
      <c r="I944">
        <v>44.09</v>
      </c>
      <c r="J944">
        <v>44.369999</v>
      </c>
      <c r="K944">
        <v>43.864395000000002</v>
      </c>
      <c r="L944">
        <v>2026400</v>
      </c>
      <c r="M944" t="s">
        <v>32</v>
      </c>
      <c r="N944" t="s">
        <v>153</v>
      </c>
      <c r="O944" t="s">
        <v>160</v>
      </c>
      <c r="P944">
        <v>15</v>
      </c>
      <c r="Q944">
        <v>0.04</v>
      </c>
      <c r="R944">
        <v>72</v>
      </c>
      <c r="S944">
        <v>78955.911000000007</v>
      </c>
      <c r="T944" t="s">
        <v>32</v>
      </c>
      <c r="U944" t="s">
        <v>170</v>
      </c>
      <c r="V944" t="s">
        <v>218</v>
      </c>
      <c r="W944" t="s">
        <v>227</v>
      </c>
      <c r="X944" t="s">
        <v>261</v>
      </c>
      <c r="Y944" s="1">
        <v>31655</v>
      </c>
      <c r="Z944">
        <v>72333</v>
      </c>
    </row>
    <row r="945" spans="1:26" x14ac:dyDescent="0.25">
      <c r="A945" s="1">
        <v>43558</v>
      </c>
      <c r="B945" t="s">
        <v>32</v>
      </c>
      <c r="C945" t="s">
        <v>75</v>
      </c>
      <c r="D945">
        <v>500</v>
      </c>
      <c r="E945">
        <v>8</v>
      </c>
      <c r="F945" t="s">
        <v>110</v>
      </c>
      <c r="G945">
        <v>44.25</v>
      </c>
      <c r="H945">
        <v>44.669998</v>
      </c>
      <c r="I945">
        <v>44.09</v>
      </c>
      <c r="J945">
        <v>44.369999</v>
      </c>
      <c r="K945">
        <v>43.864395000000002</v>
      </c>
      <c r="L945">
        <v>2026400</v>
      </c>
      <c r="M945" t="s">
        <v>32</v>
      </c>
      <c r="N945" t="s">
        <v>144</v>
      </c>
      <c r="O945" t="s">
        <v>160</v>
      </c>
      <c r="P945">
        <v>15</v>
      </c>
      <c r="Q945">
        <v>0.04</v>
      </c>
      <c r="R945">
        <v>20</v>
      </c>
      <c r="S945">
        <v>21932.197499999998</v>
      </c>
      <c r="T945" t="s">
        <v>32</v>
      </c>
      <c r="U945" t="s">
        <v>170</v>
      </c>
      <c r="V945" t="s">
        <v>218</v>
      </c>
      <c r="W945" t="s">
        <v>227</v>
      </c>
      <c r="X945" t="s">
        <v>261</v>
      </c>
      <c r="Y945" s="1">
        <v>31655</v>
      </c>
      <c r="Z945">
        <v>72333</v>
      </c>
    </row>
    <row r="946" spans="1:26" x14ac:dyDescent="0.25">
      <c r="A946" s="1">
        <v>43558</v>
      </c>
      <c r="B946" t="s">
        <v>32</v>
      </c>
      <c r="C946" t="s">
        <v>75</v>
      </c>
      <c r="D946">
        <v>1600</v>
      </c>
      <c r="E946">
        <v>18</v>
      </c>
      <c r="F946" t="s">
        <v>110</v>
      </c>
      <c r="G946">
        <v>44.25</v>
      </c>
      <c r="H946">
        <v>44.669998</v>
      </c>
      <c r="I946">
        <v>44.09</v>
      </c>
      <c r="J946">
        <v>44.369999</v>
      </c>
      <c r="K946">
        <v>43.864395000000002</v>
      </c>
      <c r="L946">
        <v>2026400</v>
      </c>
      <c r="M946" t="s">
        <v>32</v>
      </c>
      <c r="N946" t="s">
        <v>158</v>
      </c>
      <c r="O946" t="s">
        <v>160</v>
      </c>
      <c r="P946">
        <v>15</v>
      </c>
      <c r="Q946">
        <v>0.04</v>
      </c>
      <c r="R946">
        <v>64</v>
      </c>
      <c r="S946">
        <v>70183.032000000007</v>
      </c>
      <c r="T946" t="s">
        <v>32</v>
      </c>
      <c r="U946" t="s">
        <v>170</v>
      </c>
      <c r="V946" t="s">
        <v>218</v>
      </c>
      <c r="W946" t="s">
        <v>227</v>
      </c>
      <c r="X946" t="s">
        <v>261</v>
      </c>
      <c r="Y946" s="1">
        <v>31655</v>
      </c>
      <c r="Z946">
        <v>72333</v>
      </c>
    </row>
    <row r="947" spans="1:26" x14ac:dyDescent="0.25">
      <c r="A947" s="1">
        <v>43559</v>
      </c>
      <c r="B947" t="s">
        <v>32</v>
      </c>
      <c r="C947" t="s">
        <v>75</v>
      </c>
      <c r="D947">
        <v>1900</v>
      </c>
      <c r="E947">
        <v>19</v>
      </c>
      <c r="F947" t="s">
        <v>109</v>
      </c>
      <c r="G947">
        <v>44.619999</v>
      </c>
      <c r="H947">
        <v>45.560001</v>
      </c>
      <c r="I947">
        <v>44.41</v>
      </c>
      <c r="J947">
        <v>45.549999</v>
      </c>
      <c r="K947">
        <v>45.030949</v>
      </c>
      <c r="L947">
        <v>2386000</v>
      </c>
      <c r="M947" t="s">
        <v>32</v>
      </c>
      <c r="N947" t="s">
        <v>140</v>
      </c>
      <c r="O947" t="s">
        <v>160</v>
      </c>
      <c r="P947">
        <v>15</v>
      </c>
      <c r="Q947">
        <v>0.04</v>
      </c>
      <c r="R947">
        <v>76</v>
      </c>
      <c r="S947">
        <v>85558.803100000005</v>
      </c>
      <c r="T947" t="s">
        <v>32</v>
      </c>
      <c r="U947" t="s">
        <v>170</v>
      </c>
      <c r="V947" t="s">
        <v>218</v>
      </c>
      <c r="W947" t="s">
        <v>227</v>
      </c>
      <c r="X947" t="s">
        <v>261</v>
      </c>
      <c r="Y947" s="1">
        <v>31655</v>
      </c>
      <c r="Z947">
        <v>72333</v>
      </c>
    </row>
    <row r="948" spans="1:26" x14ac:dyDescent="0.25">
      <c r="A948" s="1">
        <v>43559</v>
      </c>
      <c r="B948" t="s">
        <v>32</v>
      </c>
      <c r="C948" t="s">
        <v>75</v>
      </c>
      <c r="D948">
        <v>300</v>
      </c>
      <c r="E948">
        <v>7</v>
      </c>
      <c r="F948" t="s">
        <v>109</v>
      </c>
      <c r="G948">
        <v>44.619999</v>
      </c>
      <c r="H948">
        <v>45.560001</v>
      </c>
      <c r="I948">
        <v>44.41</v>
      </c>
      <c r="J948">
        <v>45.549999</v>
      </c>
      <c r="K948">
        <v>45.030949</v>
      </c>
      <c r="L948">
        <v>2386000</v>
      </c>
      <c r="M948" t="s">
        <v>32</v>
      </c>
      <c r="N948" t="s">
        <v>147</v>
      </c>
      <c r="O948" t="s">
        <v>160</v>
      </c>
      <c r="P948">
        <v>15</v>
      </c>
      <c r="Q948">
        <v>0.04</v>
      </c>
      <c r="R948">
        <v>12</v>
      </c>
      <c r="S948">
        <v>13509.2847</v>
      </c>
      <c r="T948" t="s">
        <v>32</v>
      </c>
      <c r="U948" t="s">
        <v>170</v>
      </c>
      <c r="V948" t="s">
        <v>218</v>
      </c>
      <c r="W948" t="s">
        <v>227</v>
      </c>
      <c r="X948" t="s">
        <v>261</v>
      </c>
      <c r="Y948" s="1">
        <v>31655</v>
      </c>
      <c r="Z948">
        <v>72333</v>
      </c>
    </row>
    <row r="949" spans="1:26" x14ac:dyDescent="0.25">
      <c r="A949" s="1">
        <v>43560</v>
      </c>
      <c r="B949" t="s">
        <v>32</v>
      </c>
      <c r="C949" t="s">
        <v>76</v>
      </c>
      <c r="D949">
        <v>1900</v>
      </c>
      <c r="E949">
        <v>20</v>
      </c>
      <c r="F949" t="s">
        <v>118</v>
      </c>
      <c r="G949">
        <v>45.669998</v>
      </c>
      <c r="H949">
        <v>46.200001</v>
      </c>
      <c r="I949">
        <v>45.450001</v>
      </c>
      <c r="J949">
        <v>45.639999000000003</v>
      </c>
      <c r="K949">
        <v>45.119923</v>
      </c>
      <c r="L949">
        <v>3381800</v>
      </c>
      <c r="M949" t="s">
        <v>32</v>
      </c>
      <c r="N949" t="s">
        <v>155</v>
      </c>
      <c r="O949" t="s">
        <v>160</v>
      </c>
      <c r="P949">
        <v>15</v>
      </c>
      <c r="Q949">
        <v>0.04</v>
      </c>
      <c r="R949">
        <v>76</v>
      </c>
      <c r="S949">
        <v>85727.853700000007</v>
      </c>
      <c r="T949" t="s">
        <v>32</v>
      </c>
      <c r="U949" t="s">
        <v>170</v>
      </c>
      <c r="V949" t="s">
        <v>218</v>
      </c>
      <c r="W949" t="s">
        <v>227</v>
      </c>
      <c r="X949" t="s">
        <v>261</v>
      </c>
      <c r="Y949" s="1">
        <v>31655</v>
      </c>
      <c r="Z949">
        <v>72333</v>
      </c>
    </row>
    <row r="950" spans="1:26" x14ac:dyDescent="0.25">
      <c r="A950" s="1">
        <v>43560</v>
      </c>
      <c r="B950" t="s">
        <v>32</v>
      </c>
      <c r="C950" t="s">
        <v>75</v>
      </c>
      <c r="D950">
        <v>1200</v>
      </c>
      <c r="E950">
        <v>16</v>
      </c>
      <c r="F950" t="s">
        <v>118</v>
      </c>
      <c r="G950">
        <v>45.669998</v>
      </c>
      <c r="H950">
        <v>46.200001</v>
      </c>
      <c r="I950">
        <v>45.450001</v>
      </c>
      <c r="J950">
        <v>45.639999000000003</v>
      </c>
      <c r="K950">
        <v>45.119923</v>
      </c>
      <c r="L950">
        <v>3381800</v>
      </c>
      <c r="M950" t="s">
        <v>32</v>
      </c>
      <c r="N950" t="s">
        <v>148</v>
      </c>
      <c r="O950" t="s">
        <v>160</v>
      </c>
      <c r="P950">
        <v>15</v>
      </c>
      <c r="Q950">
        <v>0.04</v>
      </c>
      <c r="R950">
        <v>48</v>
      </c>
      <c r="S950">
        <v>54143.907599999999</v>
      </c>
      <c r="T950" t="s">
        <v>32</v>
      </c>
      <c r="U950" t="s">
        <v>170</v>
      </c>
      <c r="V950" t="s">
        <v>218</v>
      </c>
      <c r="W950" t="s">
        <v>227</v>
      </c>
      <c r="X950" t="s">
        <v>261</v>
      </c>
      <c r="Y950" s="1">
        <v>31655</v>
      </c>
      <c r="Z950">
        <v>72333</v>
      </c>
    </row>
    <row r="951" spans="1:26" x14ac:dyDescent="0.25">
      <c r="A951" s="1">
        <v>43560</v>
      </c>
      <c r="B951" t="s">
        <v>32</v>
      </c>
      <c r="C951" t="s">
        <v>75</v>
      </c>
      <c r="D951">
        <v>500</v>
      </c>
      <c r="E951">
        <v>13</v>
      </c>
      <c r="F951" t="s">
        <v>118</v>
      </c>
      <c r="G951">
        <v>45.669998</v>
      </c>
      <c r="H951">
        <v>46.200001</v>
      </c>
      <c r="I951">
        <v>45.450001</v>
      </c>
      <c r="J951">
        <v>45.639999000000003</v>
      </c>
      <c r="K951">
        <v>45.119923</v>
      </c>
      <c r="L951">
        <v>3381800</v>
      </c>
      <c r="M951" t="s">
        <v>32</v>
      </c>
      <c r="N951" t="s">
        <v>153</v>
      </c>
      <c r="O951" t="s">
        <v>160</v>
      </c>
      <c r="P951">
        <v>15</v>
      </c>
      <c r="Q951">
        <v>0.04</v>
      </c>
      <c r="R951">
        <v>20</v>
      </c>
      <c r="S951">
        <v>22559.961500000001</v>
      </c>
      <c r="T951" t="s">
        <v>32</v>
      </c>
      <c r="U951" t="s">
        <v>170</v>
      </c>
      <c r="V951" t="s">
        <v>218</v>
      </c>
      <c r="W951" t="s">
        <v>227</v>
      </c>
      <c r="X951" t="s">
        <v>261</v>
      </c>
      <c r="Y951" s="1">
        <v>31655</v>
      </c>
      <c r="Z951">
        <v>72333</v>
      </c>
    </row>
    <row r="952" spans="1:26" x14ac:dyDescent="0.25">
      <c r="A952" s="1">
        <v>43560</v>
      </c>
      <c r="B952" t="s">
        <v>32</v>
      </c>
      <c r="C952" t="s">
        <v>75</v>
      </c>
      <c r="D952">
        <v>2300</v>
      </c>
      <c r="E952">
        <v>14</v>
      </c>
      <c r="F952" t="s">
        <v>118</v>
      </c>
      <c r="G952">
        <v>45.669998</v>
      </c>
      <c r="H952">
        <v>46.200001</v>
      </c>
      <c r="I952">
        <v>45.450001</v>
      </c>
      <c r="J952">
        <v>45.639999000000003</v>
      </c>
      <c r="K952">
        <v>45.119923</v>
      </c>
      <c r="L952">
        <v>3381800</v>
      </c>
      <c r="M952" t="s">
        <v>32</v>
      </c>
      <c r="N952" t="s">
        <v>156</v>
      </c>
      <c r="O952" t="s">
        <v>160</v>
      </c>
      <c r="P952">
        <v>15</v>
      </c>
      <c r="Q952">
        <v>0.04</v>
      </c>
      <c r="R952">
        <v>92</v>
      </c>
      <c r="S952">
        <v>103775.8229</v>
      </c>
      <c r="T952" t="s">
        <v>32</v>
      </c>
      <c r="U952" t="s">
        <v>170</v>
      </c>
      <c r="V952" t="s">
        <v>218</v>
      </c>
      <c r="W952" t="s">
        <v>227</v>
      </c>
      <c r="X952" t="s">
        <v>261</v>
      </c>
      <c r="Y952" s="1">
        <v>31655</v>
      </c>
      <c r="Z952">
        <v>72333</v>
      </c>
    </row>
    <row r="953" spans="1:26" x14ac:dyDescent="0.25">
      <c r="A953" s="1">
        <v>43560</v>
      </c>
      <c r="B953" t="s">
        <v>32</v>
      </c>
      <c r="C953" t="s">
        <v>76</v>
      </c>
      <c r="D953">
        <v>300</v>
      </c>
      <c r="E953">
        <v>7</v>
      </c>
      <c r="F953" t="s">
        <v>118</v>
      </c>
      <c r="G953">
        <v>45.669998</v>
      </c>
      <c r="H953">
        <v>46.200001</v>
      </c>
      <c r="I953">
        <v>45.450001</v>
      </c>
      <c r="J953">
        <v>45.639999000000003</v>
      </c>
      <c r="K953">
        <v>45.119923</v>
      </c>
      <c r="L953">
        <v>3381800</v>
      </c>
      <c r="M953" t="s">
        <v>32</v>
      </c>
      <c r="N953" t="s">
        <v>147</v>
      </c>
      <c r="O953" t="s">
        <v>160</v>
      </c>
      <c r="P953">
        <v>15</v>
      </c>
      <c r="Q953">
        <v>0.04</v>
      </c>
      <c r="R953">
        <v>12</v>
      </c>
      <c r="S953">
        <v>13535.9769</v>
      </c>
      <c r="T953" t="s">
        <v>32</v>
      </c>
      <c r="U953" t="s">
        <v>170</v>
      </c>
      <c r="V953" t="s">
        <v>218</v>
      </c>
      <c r="W953" t="s">
        <v>227</v>
      </c>
      <c r="X953" t="s">
        <v>261</v>
      </c>
      <c r="Y953" s="1">
        <v>31655</v>
      </c>
      <c r="Z953">
        <v>72333</v>
      </c>
    </row>
    <row r="954" spans="1:26" x14ac:dyDescent="0.25">
      <c r="A954" s="1">
        <v>43616</v>
      </c>
      <c r="B954" t="s">
        <v>33</v>
      </c>
      <c r="C954" t="s">
        <v>76</v>
      </c>
      <c r="D954">
        <v>2500</v>
      </c>
      <c r="E954">
        <v>19</v>
      </c>
      <c r="F954" t="s">
        <v>87</v>
      </c>
      <c r="G954">
        <v>33.299999</v>
      </c>
      <c r="H954">
        <v>33.700001</v>
      </c>
      <c r="I954">
        <v>33.150002000000001</v>
      </c>
      <c r="J954">
        <v>33.340000000000003</v>
      </c>
      <c r="K954">
        <v>32.986507000000003</v>
      </c>
      <c r="L954">
        <v>15779900</v>
      </c>
      <c r="M954" t="s">
        <v>33</v>
      </c>
      <c r="N954" t="s">
        <v>140</v>
      </c>
      <c r="O954" t="s">
        <v>160</v>
      </c>
      <c r="P954">
        <v>15</v>
      </c>
      <c r="Q954">
        <v>0.04</v>
      </c>
      <c r="R954">
        <v>100</v>
      </c>
      <c r="S954">
        <v>82466.267500000002</v>
      </c>
      <c r="T954" t="s">
        <v>33</v>
      </c>
      <c r="U954" t="s">
        <v>171</v>
      </c>
      <c r="V954" t="s">
        <v>218</v>
      </c>
      <c r="W954" t="s">
        <v>228</v>
      </c>
      <c r="X954" t="s">
        <v>262</v>
      </c>
      <c r="Y954" s="1">
        <v>41431</v>
      </c>
      <c r="Z954">
        <v>1467858</v>
      </c>
    </row>
    <row r="955" spans="1:26" x14ac:dyDescent="0.25">
      <c r="A955" s="1">
        <v>43619</v>
      </c>
      <c r="B955" t="s">
        <v>33</v>
      </c>
      <c r="C955" t="s">
        <v>75</v>
      </c>
      <c r="D955">
        <v>800</v>
      </c>
      <c r="E955">
        <v>9</v>
      </c>
      <c r="F955" t="s">
        <v>89</v>
      </c>
      <c r="G955">
        <v>33.349997999999999</v>
      </c>
      <c r="H955">
        <v>33.830002</v>
      </c>
      <c r="I955">
        <v>33.080002</v>
      </c>
      <c r="J955">
        <v>33.700001</v>
      </c>
      <c r="K955">
        <v>33.342689999999997</v>
      </c>
      <c r="L955">
        <v>11019400</v>
      </c>
      <c r="M955" t="s">
        <v>33</v>
      </c>
      <c r="N955" t="s">
        <v>146</v>
      </c>
      <c r="O955" t="s">
        <v>160</v>
      </c>
      <c r="P955">
        <v>15</v>
      </c>
      <c r="Q955">
        <v>0.04</v>
      </c>
      <c r="R955">
        <v>32</v>
      </c>
      <c r="S955">
        <v>26674.151999999998</v>
      </c>
      <c r="T955" t="s">
        <v>33</v>
      </c>
      <c r="U955" t="s">
        <v>171</v>
      </c>
      <c r="V955" t="s">
        <v>218</v>
      </c>
      <c r="W955" t="s">
        <v>228</v>
      </c>
      <c r="X955" t="s">
        <v>262</v>
      </c>
      <c r="Y955" s="1">
        <v>41431</v>
      </c>
      <c r="Z955">
        <v>1467858</v>
      </c>
    </row>
    <row r="956" spans="1:26" x14ac:dyDescent="0.25">
      <c r="A956" s="1">
        <v>43619</v>
      </c>
      <c r="B956" t="s">
        <v>33</v>
      </c>
      <c r="C956" t="s">
        <v>76</v>
      </c>
      <c r="D956">
        <v>1700</v>
      </c>
      <c r="E956">
        <v>13</v>
      </c>
      <c r="F956" t="s">
        <v>89</v>
      </c>
      <c r="G956">
        <v>33.349997999999999</v>
      </c>
      <c r="H956">
        <v>33.830002</v>
      </c>
      <c r="I956">
        <v>33.080002</v>
      </c>
      <c r="J956">
        <v>33.700001</v>
      </c>
      <c r="K956">
        <v>33.342689999999997</v>
      </c>
      <c r="L956">
        <v>11019400</v>
      </c>
      <c r="M956" t="s">
        <v>33</v>
      </c>
      <c r="N956" t="s">
        <v>153</v>
      </c>
      <c r="O956" t="s">
        <v>160</v>
      </c>
      <c r="P956">
        <v>15</v>
      </c>
      <c r="Q956">
        <v>0.04</v>
      </c>
      <c r="R956">
        <v>68</v>
      </c>
      <c r="S956">
        <v>56682.572999999997</v>
      </c>
      <c r="T956" t="s">
        <v>33</v>
      </c>
      <c r="U956" t="s">
        <v>171</v>
      </c>
      <c r="V956" t="s">
        <v>218</v>
      </c>
      <c r="W956" t="s">
        <v>228</v>
      </c>
      <c r="X956" t="s">
        <v>262</v>
      </c>
      <c r="Y956" s="1">
        <v>41431</v>
      </c>
      <c r="Z956">
        <v>1467858</v>
      </c>
    </row>
    <row r="957" spans="1:26" x14ac:dyDescent="0.25">
      <c r="A957" s="1">
        <v>43619</v>
      </c>
      <c r="B957" t="s">
        <v>33</v>
      </c>
      <c r="C957" t="s">
        <v>75</v>
      </c>
      <c r="D957">
        <v>1600</v>
      </c>
      <c r="E957">
        <v>18</v>
      </c>
      <c r="F957" t="s">
        <v>89</v>
      </c>
      <c r="G957">
        <v>33.349997999999999</v>
      </c>
      <c r="H957">
        <v>33.830002</v>
      </c>
      <c r="I957">
        <v>33.080002</v>
      </c>
      <c r="J957">
        <v>33.700001</v>
      </c>
      <c r="K957">
        <v>33.342689999999997</v>
      </c>
      <c r="L957">
        <v>11019400</v>
      </c>
      <c r="M957" t="s">
        <v>33</v>
      </c>
      <c r="N957" t="s">
        <v>158</v>
      </c>
      <c r="O957" t="s">
        <v>160</v>
      </c>
      <c r="P957">
        <v>15</v>
      </c>
      <c r="Q957">
        <v>0.04</v>
      </c>
      <c r="R957">
        <v>64</v>
      </c>
      <c r="S957">
        <v>53348.303999999996</v>
      </c>
      <c r="T957" t="s">
        <v>33</v>
      </c>
      <c r="U957" t="s">
        <v>171</v>
      </c>
      <c r="V957" t="s">
        <v>218</v>
      </c>
      <c r="W957" t="s">
        <v>228</v>
      </c>
      <c r="X957" t="s">
        <v>262</v>
      </c>
      <c r="Y957" s="1">
        <v>41431</v>
      </c>
      <c r="Z957">
        <v>1467858</v>
      </c>
    </row>
    <row r="958" spans="1:26" x14ac:dyDescent="0.25">
      <c r="A958" s="1">
        <v>43614</v>
      </c>
      <c r="B958" t="s">
        <v>33</v>
      </c>
      <c r="C958" t="s">
        <v>76</v>
      </c>
      <c r="D958">
        <v>100</v>
      </c>
      <c r="E958">
        <v>2</v>
      </c>
      <c r="F958" t="s">
        <v>98</v>
      </c>
      <c r="G958">
        <v>34.669998</v>
      </c>
      <c r="H958">
        <v>34.849997999999999</v>
      </c>
      <c r="I958">
        <v>34.32</v>
      </c>
      <c r="J958">
        <v>34.790000999999997</v>
      </c>
      <c r="K958">
        <v>34.421135</v>
      </c>
      <c r="L958">
        <v>12911200</v>
      </c>
      <c r="M958" t="s">
        <v>33</v>
      </c>
      <c r="N958" t="s">
        <v>150</v>
      </c>
      <c r="O958" t="s">
        <v>160</v>
      </c>
      <c r="P958">
        <v>15</v>
      </c>
      <c r="Q958">
        <v>0.04</v>
      </c>
      <c r="R958">
        <v>4</v>
      </c>
      <c r="S958">
        <v>3442.1134999999999</v>
      </c>
      <c r="T958" t="s">
        <v>33</v>
      </c>
      <c r="U958" t="s">
        <v>171</v>
      </c>
      <c r="V958" t="s">
        <v>218</v>
      </c>
      <c r="W958" t="s">
        <v>228</v>
      </c>
      <c r="X958" t="s">
        <v>262</v>
      </c>
      <c r="Y958" s="1">
        <v>41431</v>
      </c>
      <c r="Z958">
        <v>1467858</v>
      </c>
    </row>
    <row r="959" spans="1:26" x14ac:dyDescent="0.25">
      <c r="A959" s="1">
        <v>43614</v>
      </c>
      <c r="B959" t="s">
        <v>33</v>
      </c>
      <c r="C959" t="s">
        <v>75</v>
      </c>
      <c r="D959">
        <v>700</v>
      </c>
      <c r="E959">
        <v>9</v>
      </c>
      <c r="F959" t="s">
        <v>98</v>
      </c>
      <c r="G959">
        <v>34.669998</v>
      </c>
      <c r="H959">
        <v>34.849997999999999</v>
      </c>
      <c r="I959">
        <v>34.32</v>
      </c>
      <c r="J959">
        <v>34.790000999999997</v>
      </c>
      <c r="K959">
        <v>34.421135</v>
      </c>
      <c r="L959">
        <v>12911200</v>
      </c>
      <c r="M959" t="s">
        <v>33</v>
      </c>
      <c r="N959" t="s">
        <v>146</v>
      </c>
      <c r="O959" t="s">
        <v>160</v>
      </c>
      <c r="P959">
        <v>15</v>
      </c>
      <c r="Q959">
        <v>0.04</v>
      </c>
      <c r="R959">
        <v>28</v>
      </c>
      <c r="S959">
        <v>24094.7945</v>
      </c>
      <c r="T959" t="s">
        <v>33</v>
      </c>
      <c r="U959" t="s">
        <v>171</v>
      </c>
      <c r="V959" t="s">
        <v>218</v>
      </c>
      <c r="W959" t="s">
        <v>228</v>
      </c>
      <c r="X959" t="s">
        <v>262</v>
      </c>
      <c r="Y959" s="1">
        <v>41431</v>
      </c>
      <c r="Z959">
        <v>1467858</v>
      </c>
    </row>
    <row r="960" spans="1:26" x14ac:dyDescent="0.25">
      <c r="A960" s="1">
        <v>43614</v>
      </c>
      <c r="B960" t="s">
        <v>33</v>
      </c>
      <c r="C960" t="s">
        <v>75</v>
      </c>
      <c r="D960">
        <v>600</v>
      </c>
      <c r="E960">
        <v>6</v>
      </c>
      <c r="F960" t="s">
        <v>98</v>
      </c>
      <c r="G960">
        <v>34.669998</v>
      </c>
      <c r="H960">
        <v>34.849997999999999</v>
      </c>
      <c r="I960">
        <v>34.32</v>
      </c>
      <c r="J960">
        <v>34.790000999999997</v>
      </c>
      <c r="K960">
        <v>34.421135</v>
      </c>
      <c r="L960">
        <v>12911200</v>
      </c>
      <c r="M960" t="s">
        <v>33</v>
      </c>
      <c r="N960" t="s">
        <v>145</v>
      </c>
      <c r="O960" t="s">
        <v>160</v>
      </c>
      <c r="P960">
        <v>15</v>
      </c>
      <c r="Q960">
        <v>0.04</v>
      </c>
      <c r="R960">
        <v>24</v>
      </c>
      <c r="S960">
        <v>20652.681</v>
      </c>
      <c r="T960" t="s">
        <v>33</v>
      </c>
      <c r="U960" t="s">
        <v>171</v>
      </c>
      <c r="V960" t="s">
        <v>218</v>
      </c>
      <c r="W960" t="s">
        <v>228</v>
      </c>
      <c r="X960" t="s">
        <v>262</v>
      </c>
      <c r="Y960" s="1">
        <v>41431</v>
      </c>
      <c r="Z960">
        <v>1467858</v>
      </c>
    </row>
    <row r="961" spans="1:26" x14ac:dyDescent="0.25">
      <c r="A961" s="1">
        <v>43615</v>
      </c>
      <c r="B961" t="s">
        <v>33</v>
      </c>
      <c r="C961" t="s">
        <v>76</v>
      </c>
      <c r="D961">
        <v>200</v>
      </c>
      <c r="E961">
        <v>3</v>
      </c>
      <c r="F961" t="s">
        <v>93</v>
      </c>
      <c r="G961">
        <v>34.759998000000003</v>
      </c>
      <c r="H961">
        <v>35.090000000000003</v>
      </c>
      <c r="I961">
        <v>34.479999999999997</v>
      </c>
      <c r="J961">
        <v>34.82</v>
      </c>
      <c r="K961">
        <v>34.450817000000001</v>
      </c>
      <c r="L961">
        <v>8550000</v>
      </c>
      <c r="M961" t="s">
        <v>33</v>
      </c>
      <c r="N961" t="s">
        <v>143</v>
      </c>
      <c r="O961" t="s">
        <v>160</v>
      </c>
      <c r="P961">
        <v>15</v>
      </c>
      <c r="Q961">
        <v>0.04</v>
      </c>
      <c r="R961">
        <v>8</v>
      </c>
      <c r="S961">
        <v>6890.1634000000004</v>
      </c>
      <c r="T961" t="s">
        <v>33</v>
      </c>
      <c r="U961" t="s">
        <v>171</v>
      </c>
      <c r="V961" t="s">
        <v>218</v>
      </c>
      <c r="W961" t="s">
        <v>228</v>
      </c>
      <c r="X961" t="s">
        <v>262</v>
      </c>
      <c r="Y961" s="1">
        <v>41431</v>
      </c>
      <c r="Z961">
        <v>1467858</v>
      </c>
    </row>
    <row r="962" spans="1:26" x14ac:dyDescent="0.25">
      <c r="A962" s="1">
        <v>43615</v>
      </c>
      <c r="B962" t="s">
        <v>33</v>
      </c>
      <c r="C962" t="s">
        <v>76</v>
      </c>
      <c r="D962">
        <v>100</v>
      </c>
      <c r="E962">
        <v>2</v>
      </c>
      <c r="F962" t="s">
        <v>93</v>
      </c>
      <c r="G962">
        <v>34.759998000000003</v>
      </c>
      <c r="H962">
        <v>35.090000000000003</v>
      </c>
      <c r="I962">
        <v>34.479999999999997</v>
      </c>
      <c r="J962">
        <v>34.82</v>
      </c>
      <c r="K962">
        <v>34.450817000000001</v>
      </c>
      <c r="L962">
        <v>8550000</v>
      </c>
      <c r="M962" t="s">
        <v>33</v>
      </c>
      <c r="N962" t="s">
        <v>150</v>
      </c>
      <c r="O962" t="s">
        <v>160</v>
      </c>
      <c r="P962">
        <v>15</v>
      </c>
      <c r="Q962">
        <v>0.04</v>
      </c>
      <c r="R962">
        <v>4</v>
      </c>
      <c r="S962">
        <v>3445.0817000000002</v>
      </c>
      <c r="T962" t="s">
        <v>33</v>
      </c>
      <c r="U962" t="s">
        <v>171</v>
      </c>
      <c r="V962" t="s">
        <v>218</v>
      </c>
      <c r="W962" t="s">
        <v>228</v>
      </c>
      <c r="X962" t="s">
        <v>262</v>
      </c>
      <c r="Y962" s="1">
        <v>41431</v>
      </c>
      <c r="Z962">
        <v>1467858</v>
      </c>
    </row>
    <row r="963" spans="1:26" x14ac:dyDescent="0.25">
      <c r="A963" s="1">
        <v>43615</v>
      </c>
      <c r="B963" t="s">
        <v>33</v>
      </c>
      <c r="C963" t="s">
        <v>76</v>
      </c>
      <c r="D963">
        <v>400</v>
      </c>
      <c r="E963">
        <v>5</v>
      </c>
      <c r="F963" t="s">
        <v>93</v>
      </c>
      <c r="G963">
        <v>34.759998000000003</v>
      </c>
      <c r="H963">
        <v>35.090000000000003</v>
      </c>
      <c r="I963">
        <v>34.479999999999997</v>
      </c>
      <c r="J963">
        <v>34.82</v>
      </c>
      <c r="K963">
        <v>34.450817000000001</v>
      </c>
      <c r="L963">
        <v>8550000</v>
      </c>
      <c r="M963" t="s">
        <v>33</v>
      </c>
      <c r="N963" t="s">
        <v>152</v>
      </c>
      <c r="O963" t="s">
        <v>160</v>
      </c>
      <c r="P963">
        <v>15</v>
      </c>
      <c r="Q963">
        <v>0.04</v>
      </c>
      <c r="R963">
        <v>16</v>
      </c>
      <c r="S963">
        <v>13780.326800000001</v>
      </c>
      <c r="T963" t="s">
        <v>33</v>
      </c>
      <c r="U963" t="s">
        <v>171</v>
      </c>
      <c r="V963" t="s">
        <v>218</v>
      </c>
      <c r="W963" t="s">
        <v>228</v>
      </c>
      <c r="X963" t="s">
        <v>262</v>
      </c>
      <c r="Y963" s="1">
        <v>41431</v>
      </c>
      <c r="Z963">
        <v>1467858</v>
      </c>
    </row>
    <row r="964" spans="1:26" x14ac:dyDescent="0.25">
      <c r="A964" s="1">
        <v>43608</v>
      </c>
      <c r="B964" t="s">
        <v>33</v>
      </c>
      <c r="C964" t="s">
        <v>76</v>
      </c>
      <c r="D964">
        <v>1300</v>
      </c>
      <c r="E964">
        <v>10</v>
      </c>
      <c r="F964" t="s">
        <v>95</v>
      </c>
      <c r="G964">
        <v>35.150002000000001</v>
      </c>
      <c r="H964">
        <v>35.18</v>
      </c>
      <c r="I964">
        <v>34.349997999999999</v>
      </c>
      <c r="J964">
        <v>35.130001</v>
      </c>
      <c r="K964">
        <v>34.757530000000003</v>
      </c>
      <c r="L964">
        <v>13746200</v>
      </c>
      <c r="M964" t="s">
        <v>33</v>
      </c>
      <c r="N964" t="s">
        <v>142</v>
      </c>
      <c r="O964" t="s">
        <v>160</v>
      </c>
      <c r="P964">
        <v>15</v>
      </c>
      <c r="Q964">
        <v>0.04</v>
      </c>
      <c r="R964">
        <v>52</v>
      </c>
      <c r="S964">
        <v>45184.788999999997</v>
      </c>
      <c r="T964" t="s">
        <v>33</v>
      </c>
      <c r="U964" t="s">
        <v>171</v>
      </c>
      <c r="V964" t="s">
        <v>218</v>
      </c>
      <c r="W964" t="s">
        <v>228</v>
      </c>
      <c r="X964" t="s">
        <v>262</v>
      </c>
      <c r="Y964" s="1">
        <v>41431</v>
      </c>
      <c r="Z964">
        <v>1467858</v>
      </c>
    </row>
    <row r="965" spans="1:26" x14ac:dyDescent="0.25">
      <c r="A965" s="1">
        <v>43608</v>
      </c>
      <c r="B965" t="s">
        <v>33</v>
      </c>
      <c r="C965" t="s">
        <v>76</v>
      </c>
      <c r="D965">
        <v>2000</v>
      </c>
      <c r="E965">
        <v>15</v>
      </c>
      <c r="F965" t="s">
        <v>95</v>
      </c>
      <c r="G965">
        <v>35.150002000000001</v>
      </c>
      <c r="H965">
        <v>35.18</v>
      </c>
      <c r="I965">
        <v>34.349997999999999</v>
      </c>
      <c r="J965">
        <v>35.130001</v>
      </c>
      <c r="K965">
        <v>34.757530000000003</v>
      </c>
      <c r="L965">
        <v>13746200</v>
      </c>
      <c r="M965" t="s">
        <v>33</v>
      </c>
      <c r="N965" t="s">
        <v>149</v>
      </c>
      <c r="O965" t="s">
        <v>160</v>
      </c>
      <c r="P965">
        <v>15</v>
      </c>
      <c r="Q965">
        <v>0.04</v>
      </c>
      <c r="R965">
        <v>80</v>
      </c>
      <c r="S965">
        <v>69515.060000000012</v>
      </c>
      <c r="T965" t="s">
        <v>33</v>
      </c>
      <c r="U965" t="s">
        <v>171</v>
      </c>
      <c r="V965" t="s">
        <v>218</v>
      </c>
      <c r="W965" t="s">
        <v>228</v>
      </c>
      <c r="X965" t="s">
        <v>262</v>
      </c>
      <c r="Y965" s="1">
        <v>41431</v>
      </c>
      <c r="Z965">
        <v>1467858</v>
      </c>
    </row>
    <row r="966" spans="1:26" x14ac:dyDescent="0.25">
      <c r="A966" s="1">
        <v>43622</v>
      </c>
      <c r="B966" t="s">
        <v>33</v>
      </c>
      <c r="C966" t="s">
        <v>75</v>
      </c>
      <c r="D966">
        <v>900</v>
      </c>
      <c r="E966">
        <v>11</v>
      </c>
      <c r="F966" t="s">
        <v>81</v>
      </c>
      <c r="G966">
        <v>35.090000000000003</v>
      </c>
      <c r="H966">
        <v>35.439999</v>
      </c>
      <c r="I966">
        <v>34.459999000000003</v>
      </c>
      <c r="J966">
        <v>35.189999</v>
      </c>
      <c r="K966">
        <v>35.189999</v>
      </c>
      <c r="L966">
        <v>9749200</v>
      </c>
      <c r="M966" t="s">
        <v>33</v>
      </c>
      <c r="N966" t="s">
        <v>141</v>
      </c>
      <c r="O966" t="s">
        <v>160</v>
      </c>
      <c r="P966">
        <v>15</v>
      </c>
      <c r="Q966">
        <v>0.04</v>
      </c>
      <c r="R966">
        <v>36</v>
      </c>
      <c r="S966">
        <v>31670.999100000001</v>
      </c>
      <c r="T966" t="s">
        <v>33</v>
      </c>
      <c r="U966" t="s">
        <v>171</v>
      </c>
      <c r="V966" t="s">
        <v>218</v>
      </c>
      <c r="W966" t="s">
        <v>228</v>
      </c>
      <c r="X966" t="s">
        <v>262</v>
      </c>
      <c r="Y966" s="1">
        <v>41431</v>
      </c>
      <c r="Z966">
        <v>1467858</v>
      </c>
    </row>
    <row r="967" spans="1:26" x14ac:dyDescent="0.25">
      <c r="A967" s="1">
        <v>43622</v>
      </c>
      <c r="B967" t="s">
        <v>33</v>
      </c>
      <c r="C967" t="s">
        <v>75</v>
      </c>
      <c r="D967">
        <v>1100</v>
      </c>
      <c r="E967">
        <v>20</v>
      </c>
      <c r="F967" t="s">
        <v>81</v>
      </c>
      <c r="G967">
        <v>35.090000000000003</v>
      </c>
      <c r="H967">
        <v>35.439999</v>
      </c>
      <c r="I967">
        <v>34.459999000000003</v>
      </c>
      <c r="J967">
        <v>35.189999</v>
      </c>
      <c r="K967">
        <v>35.189999</v>
      </c>
      <c r="L967">
        <v>9749200</v>
      </c>
      <c r="M967" t="s">
        <v>33</v>
      </c>
      <c r="N967" t="s">
        <v>155</v>
      </c>
      <c r="O967" t="s">
        <v>160</v>
      </c>
      <c r="P967">
        <v>15</v>
      </c>
      <c r="Q967">
        <v>0.04</v>
      </c>
      <c r="R967">
        <v>44</v>
      </c>
      <c r="S967">
        <v>38708.998899999999</v>
      </c>
      <c r="T967" t="s">
        <v>33</v>
      </c>
      <c r="U967" t="s">
        <v>171</v>
      </c>
      <c r="V967" t="s">
        <v>218</v>
      </c>
      <c r="W967" t="s">
        <v>228</v>
      </c>
      <c r="X967" t="s">
        <v>262</v>
      </c>
      <c r="Y967" s="1">
        <v>41431</v>
      </c>
      <c r="Z967">
        <v>1467858</v>
      </c>
    </row>
    <row r="968" spans="1:26" x14ac:dyDescent="0.25">
      <c r="A968" s="1">
        <v>43622</v>
      </c>
      <c r="B968" t="s">
        <v>33</v>
      </c>
      <c r="C968" t="s">
        <v>75</v>
      </c>
      <c r="D968">
        <v>1400</v>
      </c>
      <c r="E968">
        <v>12</v>
      </c>
      <c r="F968" t="s">
        <v>81</v>
      </c>
      <c r="G968">
        <v>35.090000000000003</v>
      </c>
      <c r="H968">
        <v>35.439999</v>
      </c>
      <c r="I968">
        <v>34.459999000000003</v>
      </c>
      <c r="J968">
        <v>35.189999</v>
      </c>
      <c r="K968">
        <v>35.189999</v>
      </c>
      <c r="L968">
        <v>9749200</v>
      </c>
      <c r="M968" t="s">
        <v>33</v>
      </c>
      <c r="N968" t="s">
        <v>151</v>
      </c>
      <c r="O968" t="s">
        <v>160</v>
      </c>
      <c r="P968">
        <v>15</v>
      </c>
      <c r="Q968">
        <v>0.04</v>
      </c>
      <c r="R968">
        <v>56</v>
      </c>
      <c r="S968">
        <v>49265.998599999999</v>
      </c>
      <c r="T968" t="s">
        <v>33</v>
      </c>
      <c r="U968" t="s">
        <v>171</v>
      </c>
      <c r="V968" t="s">
        <v>218</v>
      </c>
      <c r="W968" t="s">
        <v>228</v>
      </c>
      <c r="X968" t="s">
        <v>262</v>
      </c>
      <c r="Y968" s="1">
        <v>41431</v>
      </c>
      <c r="Z968">
        <v>1467858</v>
      </c>
    </row>
    <row r="969" spans="1:26" x14ac:dyDescent="0.25">
      <c r="A969" s="1">
        <v>43622</v>
      </c>
      <c r="B969" t="s">
        <v>33</v>
      </c>
      <c r="C969" t="s">
        <v>75</v>
      </c>
      <c r="D969">
        <v>300</v>
      </c>
      <c r="E969">
        <v>6</v>
      </c>
      <c r="F969" t="s">
        <v>81</v>
      </c>
      <c r="G969">
        <v>35.090000000000003</v>
      </c>
      <c r="H969">
        <v>35.439999</v>
      </c>
      <c r="I969">
        <v>34.459999000000003</v>
      </c>
      <c r="J969">
        <v>35.189999</v>
      </c>
      <c r="K969">
        <v>35.189999</v>
      </c>
      <c r="L969">
        <v>9749200</v>
      </c>
      <c r="M969" t="s">
        <v>33</v>
      </c>
      <c r="N969" t="s">
        <v>145</v>
      </c>
      <c r="O969" t="s">
        <v>160</v>
      </c>
      <c r="P969">
        <v>15</v>
      </c>
      <c r="Q969">
        <v>0.04</v>
      </c>
      <c r="R969">
        <v>12</v>
      </c>
      <c r="S969">
        <v>10556.9997</v>
      </c>
      <c r="T969" t="s">
        <v>33</v>
      </c>
      <c r="U969" t="s">
        <v>171</v>
      </c>
      <c r="V969" t="s">
        <v>218</v>
      </c>
      <c r="W969" t="s">
        <v>228</v>
      </c>
      <c r="X969" t="s">
        <v>262</v>
      </c>
      <c r="Y969" s="1">
        <v>41431</v>
      </c>
      <c r="Z969">
        <v>1467858</v>
      </c>
    </row>
    <row r="970" spans="1:26" x14ac:dyDescent="0.25">
      <c r="A970" s="1">
        <v>43620</v>
      </c>
      <c r="B970" t="s">
        <v>33</v>
      </c>
      <c r="C970" t="s">
        <v>76</v>
      </c>
      <c r="D970">
        <v>1700</v>
      </c>
      <c r="E970">
        <v>19</v>
      </c>
      <c r="F970" t="s">
        <v>88</v>
      </c>
      <c r="G970">
        <v>34.380001</v>
      </c>
      <c r="H970">
        <v>35.770000000000003</v>
      </c>
      <c r="I970">
        <v>34.299999</v>
      </c>
      <c r="J970">
        <v>35.729999999999997</v>
      </c>
      <c r="K970">
        <v>35.351165999999999</v>
      </c>
      <c r="L970">
        <v>12875700</v>
      </c>
      <c r="M970" t="s">
        <v>33</v>
      </c>
      <c r="N970" t="s">
        <v>140</v>
      </c>
      <c r="O970" t="s">
        <v>160</v>
      </c>
      <c r="P970">
        <v>15</v>
      </c>
      <c r="Q970">
        <v>0.04</v>
      </c>
      <c r="R970">
        <v>68</v>
      </c>
      <c r="S970">
        <v>60096.982199999999</v>
      </c>
      <c r="T970" t="s">
        <v>33</v>
      </c>
      <c r="U970" t="s">
        <v>171</v>
      </c>
      <c r="V970" t="s">
        <v>218</v>
      </c>
      <c r="W970" t="s">
        <v>228</v>
      </c>
      <c r="X970" t="s">
        <v>262</v>
      </c>
      <c r="Y970" s="1">
        <v>41431</v>
      </c>
      <c r="Z970">
        <v>1467858</v>
      </c>
    </row>
    <row r="971" spans="1:26" x14ac:dyDescent="0.25">
      <c r="A971" s="1">
        <v>43620</v>
      </c>
      <c r="B971" t="s">
        <v>33</v>
      </c>
      <c r="C971" t="s">
        <v>75</v>
      </c>
      <c r="D971">
        <v>700</v>
      </c>
      <c r="E971">
        <v>7</v>
      </c>
      <c r="F971" t="s">
        <v>88</v>
      </c>
      <c r="G971">
        <v>34.380001</v>
      </c>
      <c r="H971">
        <v>35.770000000000003</v>
      </c>
      <c r="I971">
        <v>34.299999</v>
      </c>
      <c r="J971">
        <v>35.729999999999997</v>
      </c>
      <c r="K971">
        <v>35.351165999999999</v>
      </c>
      <c r="L971">
        <v>12875700</v>
      </c>
      <c r="M971" t="s">
        <v>33</v>
      </c>
      <c r="N971" t="s">
        <v>147</v>
      </c>
      <c r="O971" t="s">
        <v>160</v>
      </c>
      <c r="P971">
        <v>15</v>
      </c>
      <c r="Q971">
        <v>0.04</v>
      </c>
      <c r="R971">
        <v>28</v>
      </c>
      <c r="S971">
        <v>24745.816200000001</v>
      </c>
      <c r="T971" t="s">
        <v>33</v>
      </c>
      <c r="U971" t="s">
        <v>171</v>
      </c>
      <c r="V971" t="s">
        <v>218</v>
      </c>
      <c r="W971" t="s">
        <v>228</v>
      </c>
      <c r="X971" t="s">
        <v>262</v>
      </c>
      <c r="Y971" s="1">
        <v>41431</v>
      </c>
      <c r="Z971">
        <v>1467858</v>
      </c>
    </row>
    <row r="972" spans="1:26" x14ac:dyDescent="0.25">
      <c r="A972" s="1">
        <v>43621</v>
      </c>
      <c r="B972" t="s">
        <v>33</v>
      </c>
      <c r="C972" t="s">
        <v>75</v>
      </c>
      <c r="D972">
        <v>2300</v>
      </c>
      <c r="E972">
        <v>16</v>
      </c>
      <c r="F972" t="s">
        <v>83</v>
      </c>
      <c r="G972">
        <v>36.040000999999997</v>
      </c>
      <c r="H972">
        <v>36.139999000000003</v>
      </c>
      <c r="I972">
        <v>35.330002</v>
      </c>
      <c r="J972">
        <v>35.840000000000003</v>
      </c>
      <c r="K972">
        <v>35.460003</v>
      </c>
      <c r="L972">
        <v>9605600</v>
      </c>
      <c r="M972" t="s">
        <v>33</v>
      </c>
      <c r="N972" t="s">
        <v>148</v>
      </c>
      <c r="O972" t="s">
        <v>160</v>
      </c>
      <c r="P972">
        <v>15</v>
      </c>
      <c r="Q972">
        <v>0.04</v>
      </c>
      <c r="R972">
        <v>92</v>
      </c>
      <c r="S972">
        <v>81558.006900000008</v>
      </c>
      <c r="T972" t="s">
        <v>33</v>
      </c>
      <c r="U972" t="s">
        <v>171</v>
      </c>
      <c r="V972" t="s">
        <v>218</v>
      </c>
      <c r="W972" t="s">
        <v>228</v>
      </c>
      <c r="X972" t="s">
        <v>262</v>
      </c>
      <c r="Y972" s="1">
        <v>41431</v>
      </c>
      <c r="Z972">
        <v>1467858</v>
      </c>
    </row>
    <row r="973" spans="1:26" x14ac:dyDescent="0.25">
      <c r="A973" s="1">
        <v>43621</v>
      </c>
      <c r="B973" t="s">
        <v>33</v>
      </c>
      <c r="C973" t="s">
        <v>76</v>
      </c>
      <c r="D973">
        <v>2400</v>
      </c>
      <c r="E973">
        <v>20</v>
      </c>
      <c r="F973" t="s">
        <v>83</v>
      </c>
      <c r="G973">
        <v>36.040000999999997</v>
      </c>
      <c r="H973">
        <v>36.139999000000003</v>
      </c>
      <c r="I973">
        <v>35.330002</v>
      </c>
      <c r="J973">
        <v>35.840000000000003</v>
      </c>
      <c r="K973">
        <v>35.460003</v>
      </c>
      <c r="L973">
        <v>9605600</v>
      </c>
      <c r="M973" t="s">
        <v>33</v>
      </c>
      <c r="N973" t="s">
        <v>155</v>
      </c>
      <c r="O973" t="s">
        <v>160</v>
      </c>
      <c r="P973">
        <v>15</v>
      </c>
      <c r="Q973">
        <v>0.04</v>
      </c>
      <c r="R973">
        <v>96</v>
      </c>
      <c r="S973">
        <v>85104.007200000007</v>
      </c>
      <c r="T973" t="s">
        <v>33</v>
      </c>
      <c r="U973" t="s">
        <v>171</v>
      </c>
      <c r="V973" t="s">
        <v>218</v>
      </c>
      <c r="W973" t="s">
        <v>228</v>
      </c>
      <c r="X973" t="s">
        <v>262</v>
      </c>
      <c r="Y973" s="1">
        <v>41431</v>
      </c>
      <c r="Z973">
        <v>1467858</v>
      </c>
    </row>
    <row r="974" spans="1:26" x14ac:dyDescent="0.25">
      <c r="A974" s="1">
        <v>43623</v>
      </c>
      <c r="B974" t="s">
        <v>33</v>
      </c>
      <c r="C974" t="s">
        <v>76</v>
      </c>
      <c r="D974">
        <v>700</v>
      </c>
      <c r="E974">
        <v>9</v>
      </c>
      <c r="F974" t="s">
        <v>130</v>
      </c>
      <c r="G974">
        <v>35.310001</v>
      </c>
      <c r="H974">
        <v>35.549999</v>
      </c>
      <c r="I974">
        <v>35.150002000000001</v>
      </c>
      <c r="J974">
        <v>35.490001999999997</v>
      </c>
      <c r="K974">
        <v>35.490001999999997</v>
      </c>
      <c r="L974">
        <v>6561000</v>
      </c>
      <c r="M974" t="s">
        <v>33</v>
      </c>
      <c r="N974" t="s">
        <v>146</v>
      </c>
      <c r="O974" t="s">
        <v>160</v>
      </c>
      <c r="P974">
        <v>15</v>
      </c>
      <c r="Q974">
        <v>0.04</v>
      </c>
      <c r="R974">
        <v>28</v>
      </c>
      <c r="S974">
        <v>24843.001400000001</v>
      </c>
      <c r="T974" t="s">
        <v>33</v>
      </c>
      <c r="U974" t="s">
        <v>171</v>
      </c>
      <c r="V974" t="s">
        <v>218</v>
      </c>
      <c r="W974" t="s">
        <v>228</v>
      </c>
      <c r="X974" t="s">
        <v>262</v>
      </c>
      <c r="Y974" s="1">
        <v>41431</v>
      </c>
      <c r="Z974">
        <v>1467858</v>
      </c>
    </row>
    <row r="975" spans="1:26" x14ac:dyDescent="0.25">
      <c r="A975" s="1">
        <v>43623</v>
      </c>
      <c r="B975" t="s">
        <v>33</v>
      </c>
      <c r="C975" t="s">
        <v>75</v>
      </c>
      <c r="D975">
        <v>1400</v>
      </c>
      <c r="E975">
        <v>14</v>
      </c>
      <c r="F975" t="s">
        <v>130</v>
      </c>
      <c r="G975">
        <v>35.310001</v>
      </c>
      <c r="H975">
        <v>35.549999</v>
      </c>
      <c r="I975">
        <v>35.150002000000001</v>
      </c>
      <c r="J975">
        <v>35.490001999999997</v>
      </c>
      <c r="K975">
        <v>35.490001999999997</v>
      </c>
      <c r="L975">
        <v>6561000</v>
      </c>
      <c r="M975" t="s">
        <v>33</v>
      </c>
      <c r="N975" t="s">
        <v>156</v>
      </c>
      <c r="O975" t="s">
        <v>160</v>
      </c>
      <c r="P975">
        <v>15</v>
      </c>
      <c r="Q975">
        <v>0.04</v>
      </c>
      <c r="R975">
        <v>56</v>
      </c>
      <c r="S975">
        <v>49686.002799999987</v>
      </c>
      <c r="T975" t="s">
        <v>33</v>
      </c>
      <c r="U975" t="s">
        <v>171</v>
      </c>
      <c r="V975" t="s">
        <v>218</v>
      </c>
      <c r="W975" t="s">
        <v>228</v>
      </c>
      <c r="X975" t="s">
        <v>262</v>
      </c>
      <c r="Y975" s="1">
        <v>41431</v>
      </c>
      <c r="Z975">
        <v>1467858</v>
      </c>
    </row>
    <row r="976" spans="1:26" x14ac:dyDescent="0.25">
      <c r="A976" s="1">
        <v>43623</v>
      </c>
      <c r="B976" t="s">
        <v>33</v>
      </c>
      <c r="C976" t="s">
        <v>76</v>
      </c>
      <c r="D976">
        <v>100</v>
      </c>
      <c r="E976">
        <v>6</v>
      </c>
      <c r="F976" t="s">
        <v>130</v>
      </c>
      <c r="G976">
        <v>35.310001</v>
      </c>
      <c r="H976">
        <v>35.549999</v>
      </c>
      <c r="I976">
        <v>35.150002000000001</v>
      </c>
      <c r="J976">
        <v>35.490001999999997</v>
      </c>
      <c r="K976">
        <v>35.490001999999997</v>
      </c>
      <c r="L976">
        <v>6561000</v>
      </c>
      <c r="M976" t="s">
        <v>33</v>
      </c>
      <c r="N976" t="s">
        <v>145</v>
      </c>
      <c r="O976" t="s">
        <v>160</v>
      </c>
      <c r="P976">
        <v>15</v>
      </c>
      <c r="Q976">
        <v>0.04</v>
      </c>
      <c r="R976">
        <v>4</v>
      </c>
      <c r="S976">
        <v>3549.000199999999</v>
      </c>
      <c r="T976" t="s">
        <v>33</v>
      </c>
      <c r="U976" t="s">
        <v>171</v>
      </c>
      <c r="V976" t="s">
        <v>218</v>
      </c>
      <c r="W976" t="s">
        <v>228</v>
      </c>
      <c r="X976" t="s">
        <v>262</v>
      </c>
      <c r="Y976" s="1">
        <v>41431</v>
      </c>
      <c r="Z976">
        <v>1467858</v>
      </c>
    </row>
    <row r="977" spans="1:26" x14ac:dyDescent="0.25">
      <c r="A977" s="1">
        <v>43630</v>
      </c>
      <c r="B977" t="s">
        <v>33</v>
      </c>
      <c r="C977" t="s">
        <v>75</v>
      </c>
      <c r="D977">
        <v>900</v>
      </c>
      <c r="E977">
        <v>14</v>
      </c>
      <c r="F977" t="s">
        <v>77</v>
      </c>
      <c r="G977">
        <v>35.880001</v>
      </c>
      <c r="H977">
        <v>35.990001999999997</v>
      </c>
      <c r="I977">
        <v>35.540000999999997</v>
      </c>
      <c r="J977">
        <v>35.659999999999997</v>
      </c>
      <c r="K977">
        <v>35.659999999999997</v>
      </c>
      <c r="L977">
        <v>4953400</v>
      </c>
      <c r="M977" t="s">
        <v>33</v>
      </c>
      <c r="N977" t="s">
        <v>156</v>
      </c>
      <c r="O977" t="s">
        <v>160</v>
      </c>
      <c r="P977">
        <v>15</v>
      </c>
      <c r="Q977">
        <v>0.04</v>
      </c>
      <c r="R977">
        <v>36</v>
      </c>
      <c r="S977">
        <v>32094</v>
      </c>
      <c r="T977" t="s">
        <v>33</v>
      </c>
      <c r="U977" t="s">
        <v>171</v>
      </c>
      <c r="V977" t="s">
        <v>218</v>
      </c>
      <c r="W977" t="s">
        <v>228</v>
      </c>
      <c r="X977" t="s">
        <v>262</v>
      </c>
      <c r="Y977" s="1">
        <v>41431</v>
      </c>
      <c r="Z977">
        <v>1467858</v>
      </c>
    </row>
    <row r="978" spans="1:26" x14ac:dyDescent="0.25">
      <c r="A978" s="1">
        <v>43628</v>
      </c>
      <c r="B978" t="s">
        <v>33</v>
      </c>
      <c r="C978" t="s">
        <v>75</v>
      </c>
      <c r="D978">
        <v>1000</v>
      </c>
      <c r="E978">
        <v>11</v>
      </c>
      <c r="F978" t="s">
        <v>79</v>
      </c>
      <c r="G978">
        <v>36.259998000000003</v>
      </c>
      <c r="H978">
        <v>36.259998000000003</v>
      </c>
      <c r="I978">
        <v>35.560001</v>
      </c>
      <c r="J978">
        <v>35.669998</v>
      </c>
      <c r="K978">
        <v>35.669998</v>
      </c>
      <c r="L978">
        <v>5509500</v>
      </c>
      <c r="M978" t="s">
        <v>33</v>
      </c>
      <c r="N978" t="s">
        <v>141</v>
      </c>
      <c r="O978" t="s">
        <v>160</v>
      </c>
      <c r="P978">
        <v>15</v>
      </c>
      <c r="Q978">
        <v>0.04</v>
      </c>
      <c r="R978">
        <v>40</v>
      </c>
      <c r="S978">
        <v>35669.998</v>
      </c>
      <c r="T978" t="s">
        <v>33</v>
      </c>
      <c r="U978" t="s">
        <v>171</v>
      </c>
      <c r="V978" t="s">
        <v>218</v>
      </c>
      <c r="W978" t="s">
        <v>228</v>
      </c>
      <c r="X978" t="s">
        <v>262</v>
      </c>
      <c r="Y978" s="1">
        <v>41431</v>
      </c>
      <c r="Z978">
        <v>1467858</v>
      </c>
    </row>
    <row r="979" spans="1:26" x14ac:dyDescent="0.25">
      <c r="A979" s="1">
        <v>43626</v>
      </c>
      <c r="B979" t="s">
        <v>33</v>
      </c>
      <c r="C979" t="s">
        <v>75</v>
      </c>
      <c r="D979">
        <v>2400</v>
      </c>
      <c r="E979">
        <v>20</v>
      </c>
      <c r="F979" t="s">
        <v>131</v>
      </c>
      <c r="G979">
        <v>36.130001</v>
      </c>
      <c r="H979">
        <v>36.509998000000003</v>
      </c>
      <c r="I979">
        <v>35.889999000000003</v>
      </c>
      <c r="J979">
        <v>36.009998000000003</v>
      </c>
      <c r="K979">
        <v>36.009998000000003</v>
      </c>
      <c r="L979">
        <v>8498000</v>
      </c>
      <c r="M979" t="s">
        <v>33</v>
      </c>
      <c r="N979" t="s">
        <v>155</v>
      </c>
      <c r="O979" t="s">
        <v>160</v>
      </c>
      <c r="P979">
        <v>15</v>
      </c>
      <c r="Q979">
        <v>0.04</v>
      </c>
      <c r="R979">
        <v>96</v>
      </c>
      <c r="S979">
        <v>86423.995200000005</v>
      </c>
      <c r="T979" t="s">
        <v>33</v>
      </c>
      <c r="U979" t="s">
        <v>171</v>
      </c>
      <c r="V979" t="s">
        <v>218</v>
      </c>
      <c r="W979" t="s">
        <v>228</v>
      </c>
      <c r="X979" t="s">
        <v>262</v>
      </c>
      <c r="Y979" s="1">
        <v>41431</v>
      </c>
      <c r="Z979">
        <v>1467858</v>
      </c>
    </row>
    <row r="980" spans="1:26" x14ac:dyDescent="0.25">
      <c r="A980" s="1">
        <v>43629</v>
      </c>
      <c r="B980" t="s">
        <v>33</v>
      </c>
      <c r="C980" t="s">
        <v>76</v>
      </c>
      <c r="D980">
        <v>300</v>
      </c>
      <c r="E980">
        <v>3</v>
      </c>
      <c r="F980" t="s">
        <v>82</v>
      </c>
      <c r="G980">
        <v>35.630001</v>
      </c>
      <c r="H980">
        <v>36.049999</v>
      </c>
      <c r="I980">
        <v>35.409999999999997</v>
      </c>
      <c r="J980">
        <v>36.020000000000003</v>
      </c>
      <c r="K980">
        <v>36.020000000000003</v>
      </c>
      <c r="L980">
        <v>3917300</v>
      </c>
      <c r="M980" t="s">
        <v>33</v>
      </c>
      <c r="N980" t="s">
        <v>143</v>
      </c>
      <c r="O980" t="s">
        <v>160</v>
      </c>
      <c r="P980">
        <v>15</v>
      </c>
      <c r="Q980">
        <v>0.04</v>
      </c>
      <c r="R980">
        <v>12</v>
      </c>
      <c r="S980">
        <v>10806</v>
      </c>
      <c r="T980" t="s">
        <v>33</v>
      </c>
      <c r="U980" t="s">
        <v>171</v>
      </c>
      <c r="V980" t="s">
        <v>218</v>
      </c>
      <c r="W980" t="s">
        <v>228</v>
      </c>
      <c r="X980" t="s">
        <v>262</v>
      </c>
      <c r="Y980" s="1">
        <v>41431</v>
      </c>
      <c r="Z980">
        <v>1467858</v>
      </c>
    </row>
    <row r="981" spans="1:26" x14ac:dyDescent="0.25">
      <c r="A981" s="1">
        <v>43633</v>
      </c>
      <c r="B981" t="s">
        <v>33</v>
      </c>
      <c r="C981" t="s">
        <v>75</v>
      </c>
      <c r="D981">
        <v>300</v>
      </c>
      <c r="E981">
        <v>5</v>
      </c>
      <c r="F981" t="s">
        <v>78</v>
      </c>
      <c r="G981">
        <v>35.560001</v>
      </c>
      <c r="H981">
        <v>36.18</v>
      </c>
      <c r="I981">
        <v>35.360000999999997</v>
      </c>
      <c r="J981">
        <v>36.139999000000003</v>
      </c>
      <c r="K981">
        <v>36.139999000000003</v>
      </c>
      <c r="L981">
        <v>5454900</v>
      </c>
      <c r="M981" t="s">
        <v>33</v>
      </c>
      <c r="N981" t="s">
        <v>152</v>
      </c>
      <c r="O981" t="s">
        <v>160</v>
      </c>
      <c r="P981">
        <v>15</v>
      </c>
      <c r="Q981">
        <v>0.04</v>
      </c>
      <c r="R981">
        <v>12</v>
      </c>
      <c r="S981">
        <v>10841.9997</v>
      </c>
      <c r="T981" t="s">
        <v>33</v>
      </c>
      <c r="U981" t="s">
        <v>171</v>
      </c>
      <c r="V981" t="s">
        <v>218</v>
      </c>
      <c r="W981" t="s">
        <v>228</v>
      </c>
      <c r="X981" t="s">
        <v>262</v>
      </c>
      <c r="Y981" s="1">
        <v>41431</v>
      </c>
      <c r="Z981">
        <v>1467858</v>
      </c>
    </row>
    <row r="982" spans="1:26" x14ac:dyDescent="0.25">
      <c r="A982" s="1">
        <v>43633</v>
      </c>
      <c r="B982" t="s">
        <v>33</v>
      </c>
      <c r="C982" t="s">
        <v>76</v>
      </c>
      <c r="D982">
        <v>1900</v>
      </c>
      <c r="E982">
        <v>19</v>
      </c>
      <c r="F982" t="s">
        <v>78</v>
      </c>
      <c r="G982">
        <v>35.560001</v>
      </c>
      <c r="H982">
        <v>36.18</v>
      </c>
      <c r="I982">
        <v>35.360000999999997</v>
      </c>
      <c r="J982">
        <v>36.139999000000003</v>
      </c>
      <c r="K982">
        <v>36.139999000000003</v>
      </c>
      <c r="L982">
        <v>5454900</v>
      </c>
      <c r="M982" t="s">
        <v>33</v>
      </c>
      <c r="N982" t="s">
        <v>140</v>
      </c>
      <c r="O982" t="s">
        <v>160</v>
      </c>
      <c r="P982">
        <v>15</v>
      </c>
      <c r="Q982">
        <v>0.04</v>
      </c>
      <c r="R982">
        <v>76</v>
      </c>
      <c r="S982">
        <v>68665.998100000012</v>
      </c>
      <c r="T982" t="s">
        <v>33</v>
      </c>
      <c r="U982" t="s">
        <v>171</v>
      </c>
      <c r="V982" t="s">
        <v>218</v>
      </c>
      <c r="W982" t="s">
        <v>228</v>
      </c>
      <c r="X982" t="s">
        <v>262</v>
      </c>
      <c r="Y982" s="1">
        <v>41431</v>
      </c>
      <c r="Z982">
        <v>1467858</v>
      </c>
    </row>
    <row r="983" spans="1:26" x14ac:dyDescent="0.25">
      <c r="A983" s="1">
        <v>43633</v>
      </c>
      <c r="B983" t="s">
        <v>33</v>
      </c>
      <c r="C983" t="s">
        <v>75</v>
      </c>
      <c r="D983">
        <v>1200</v>
      </c>
      <c r="E983">
        <v>16</v>
      </c>
      <c r="F983" t="s">
        <v>78</v>
      </c>
      <c r="G983">
        <v>35.560001</v>
      </c>
      <c r="H983">
        <v>36.18</v>
      </c>
      <c r="I983">
        <v>35.360000999999997</v>
      </c>
      <c r="J983">
        <v>36.139999000000003</v>
      </c>
      <c r="K983">
        <v>36.139999000000003</v>
      </c>
      <c r="L983">
        <v>5454900</v>
      </c>
      <c r="M983" t="s">
        <v>33</v>
      </c>
      <c r="N983" t="s">
        <v>148</v>
      </c>
      <c r="O983" t="s">
        <v>160</v>
      </c>
      <c r="P983">
        <v>15</v>
      </c>
      <c r="Q983">
        <v>0.04</v>
      </c>
      <c r="R983">
        <v>48</v>
      </c>
      <c r="S983">
        <v>43367.998800000001</v>
      </c>
      <c r="T983" t="s">
        <v>33</v>
      </c>
      <c r="U983" t="s">
        <v>171</v>
      </c>
      <c r="V983" t="s">
        <v>218</v>
      </c>
      <c r="W983" t="s">
        <v>228</v>
      </c>
      <c r="X983" t="s">
        <v>262</v>
      </c>
      <c r="Y983" s="1">
        <v>41431</v>
      </c>
      <c r="Z983">
        <v>1467858</v>
      </c>
    </row>
    <row r="984" spans="1:26" x14ac:dyDescent="0.25">
      <c r="A984" s="1">
        <v>43633</v>
      </c>
      <c r="B984" t="s">
        <v>33</v>
      </c>
      <c r="C984" t="s">
        <v>76</v>
      </c>
      <c r="D984">
        <v>600</v>
      </c>
      <c r="E984">
        <v>7</v>
      </c>
      <c r="F984" t="s">
        <v>78</v>
      </c>
      <c r="G984">
        <v>35.560001</v>
      </c>
      <c r="H984">
        <v>36.18</v>
      </c>
      <c r="I984">
        <v>35.360000999999997</v>
      </c>
      <c r="J984">
        <v>36.139999000000003</v>
      </c>
      <c r="K984">
        <v>36.139999000000003</v>
      </c>
      <c r="L984">
        <v>5454900</v>
      </c>
      <c r="M984" t="s">
        <v>33</v>
      </c>
      <c r="N984" t="s">
        <v>147</v>
      </c>
      <c r="O984" t="s">
        <v>160</v>
      </c>
      <c r="P984">
        <v>15</v>
      </c>
      <c r="Q984">
        <v>0.04</v>
      </c>
      <c r="R984">
        <v>24</v>
      </c>
      <c r="S984">
        <v>21683.999400000001</v>
      </c>
      <c r="T984" t="s">
        <v>33</v>
      </c>
      <c r="U984" t="s">
        <v>171</v>
      </c>
      <c r="V984" t="s">
        <v>218</v>
      </c>
      <c r="W984" t="s">
        <v>228</v>
      </c>
      <c r="X984" t="s">
        <v>262</v>
      </c>
      <c r="Y984" s="1">
        <v>41431</v>
      </c>
      <c r="Z984">
        <v>1467858</v>
      </c>
    </row>
    <row r="985" spans="1:26" x14ac:dyDescent="0.25">
      <c r="A985" s="1">
        <v>43627</v>
      </c>
      <c r="B985" t="s">
        <v>33</v>
      </c>
      <c r="C985" t="s">
        <v>75</v>
      </c>
      <c r="D985">
        <v>700</v>
      </c>
      <c r="E985">
        <v>8</v>
      </c>
      <c r="F985" t="s">
        <v>86</v>
      </c>
      <c r="G985">
        <v>36.360000999999997</v>
      </c>
      <c r="H985">
        <v>36.580002</v>
      </c>
      <c r="I985">
        <v>36.099997999999999</v>
      </c>
      <c r="J985">
        <v>36.200001</v>
      </c>
      <c r="K985">
        <v>36.200001</v>
      </c>
      <c r="L985">
        <v>4652000</v>
      </c>
      <c r="M985" t="s">
        <v>33</v>
      </c>
      <c r="N985" t="s">
        <v>144</v>
      </c>
      <c r="O985" t="s">
        <v>160</v>
      </c>
      <c r="P985">
        <v>15</v>
      </c>
      <c r="Q985">
        <v>0.04</v>
      </c>
      <c r="R985">
        <v>28</v>
      </c>
      <c r="S985">
        <v>25340.000700000001</v>
      </c>
      <c r="T985" t="s">
        <v>33</v>
      </c>
      <c r="U985" t="s">
        <v>171</v>
      </c>
      <c r="V985" t="s">
        <v>218</v>
      </c>
      <c r="W985" t="s">
        <v>228</v>
      </c>
      <c r="X985" t="s">
        <v>262</v>
      </c>
      <c r="Y985" s="1">
        <v>41431</v>
      </c>
      <c r="Z985">
        <v>1467858</v>
      </c>
    </row>
    <row r="986" spans="1:26" x14ac:dyDescent="0.25">
      <c r="A986" s="1">
        <v>43605</v>
      </c>
      <c r="B986" t="s">
        <v>33</v>
      </c>
      <c r="C986" t="s">
        <v>76</v>
      </c>
      <c r="D986">
        <v>900</v>
      </c>
      <c r="E986">
        <v>10</v>
      </c>
      <c r="F986" t="s">
        <v>128</v>
      </c>
      <c r="G986">
        <v>36.659999999999997</v>
      </c>
      <c r="H986">
        <v>37</v>
      </c>
      <c r="I986">
        <v>36.639999000000003</v>
      </c>
      <c r="J986">
        <v>36.970001000000003</v>
      </c>
      <c r="K986">
        <v>36.578021999999997</v>
      </c>
      <c r="L986">
        <v>17521900</v>
      </c>
      <c r="M986" t="s">
        <v>33</v>
      </c>
      <c r="N986" t="s">
        <v>142</v>
      </c>
      <c r="O986" t="s">
        <v>160</v>
      </c>
      <c r="P986">
        <v>15</v>
      </c>
      <c r="Q986">
        <v>0.04</v>
      </c>
      <c r="R986">
        <v>36</v>
      </c>
      <c r="S986">
        <v>32920.219799999999</v>
      </c>
      <c r="T986" t="s">
        <v>33</v>
      </c>
      <c r="U986" t="s">
        <v>171</v>
      </c>
      <c r="V986" t="s">
        <v>218</v>
      </c>
      <c r="W986" t="s">
        <v>228</v>
      </c>
      <c r="X986" t="s">
        <v>262</v>
      </c>
      <c r="Y986" s="1">
        <v>41431</v>
      </c>
      <c r="Z986">
        <v>1467858</v>
      </c>
    </row>
    <row r="987" spans="1:26" x14ac:dyDescent="0.25">
      <c r="A987" s="1">
        <v>43605</v>
      </c>
      <c r="B987" t="s">
        <v>33</v>
      </c>
      <c r="C987" t="s">
        <v>75</v>
      </c>
      <c r="D987">
        <v>600</v>
      </c>
      <c r="E987">
        <v>13</v>
      </c>
      <c r="F987" t="s">
        <v>128</v>
      </c>
      <c r="G987">
        <v>36.659999999999997</v>
      </c>
      <c r="H987">
        <v>37</v>
      </c>
      <c r="I987">
        <v>36.639999000000003</v>
      </c>
      <c r="J987">
        <v>36.970001000000003</v>
      </c>
      <c r="K987">
        <v>36.578021999999997</v>
      </c>
      <c r="L987">
        <v>17521900</v>
      </c>
      <c r="M987" t="s">
        <v>33</v>
      </c>
      <c r="N987" t="s">
        <v>153</v>
      </c>
      <c r="O987" t="s">
        <v>160</v>
      </c>
      <c r="P987">
        <v>15</v>
      </c>
      <c r="Q987">
        <v>0.04</v>
      </c>
      <c r="R987">
        <v>24</v>
      </c>
      <c r="S987">
        <v>21946.813200000001</v>
      </c>
      <c r="T987" t="s">
        <v>33</v>
      </c>
      <c r="U987" t="s">
        <v>171</v>
      </c>
      <c r="V987" t="s">
        <v>218</v>
      </c>
      <c r="W987" t="s">
        <v>228</v>
      </c>
      <c r="X987" t="s">
        <v>262</v>
      </c>
      <c r="Y987" s="1">
        <v>41431</v>
      </c>
      <c r="Z987">
        <v>1467858</v>
      </c>
    </row>
    <row r="988" spans="1:26" x14ac:dyDescent="0.25">
      <c r="A988" s="1">
        <v>43602</v>
      </c>
      <c r="B988" t="s">
        <v>33</v>
      </c>
      <c r="C988" t="s">
        <v>75</v>
      </c>
      <c r="D988">
        <v>1000</v>
      </c>
      <c r="E988">
        <v>9</v>
      </c>
      <c r="F988" t="s">
        <v>101</v>
      </c>
      <c r="G988">
        <v>37.009998000000003</v>
      </c>
      <c r="H988">
        <v>37.360000999999997</v>
      </c>
      <c r="I988">
        <v>36.849997999999999</v>
      </c>
      <c r="J988">
        <v>37</v>
      </c>
      <c r="K988">
        <v>36.607700000000001</v>
      </c>
      <c r="L988">
        <v>7970000</v>
      </c>
      <c r="M988" t="s">
        <v>33</v>
      </c>
      <c r="N988" t="s">
        <v>146</v>
      </c>
      <c r="O988" t="s">
        <v>160</v>
      </c>
      <c r="P988">
        <v>15</v>
      </c>
      <c r="Q988">
        <v>0.04</v>
      </c>
      <c r="R988">
        <v>40</v>
      </c>
      <c r="S988">
        <v>36607.699999999997</v>
      </c>
      <c r="T988" t="s">
        <v>33</v>
      </c>
      <c r="U988" t="s">
        <v>171</v>
      </c>
      <c r="V988" t="s">
        <v>218</v>
      </c>
      <c r="W988" t="s">
        <v>228</v>
      </c>
      <c r="X988" t="s">
        <v>262</v>
      </c>
      <c r="Y988" s="1">
        <v>41431</v>
      </c>
      <c r="Z988">
        <v>1467858</v>
      </c>
    </row>
    <row r="989" spans="1:26" x14ac:dyDescent="0.25">
      <c r="A989" s="1">
        <v>43602</v>
      </c>
      <c r="B989" t="s">
        <v>33</v>
      </c>
      <c r="C989" t="s">
        <v>76</v>
      </c>
      <c r="D989">
        <v>1500</v>
      </c>
      <c r="E989">
        <v>11</v>
      </c>
      <c r="F989" t="s">
        <v>101</v>
      </c>
      <c r="G989">
        <v>37.009998000000003</v>
      </c>
      <c r="H989">
        <v>37.360000999999997</v>
      </c>
      <c r="I989">
        <v>36.849997999999999</v>
      </c>
      <c r="J989">
        <v>37</v>
      </c>
      <c r="K989">
        <v>36.607700000000001</v>
      </c>
      <c r="L989">
        <v>7970000</v>
      </c>
      <c r="M989" t="s">
        <v>33</v>
      </c>
      <c r="N989" t="s">
        <v>141</v>
      </c>
      <c r="O989" t="s">
        <v>160</v>
      </c>
      <c r="P989">
        <v>15</v>
      </c>
      <c r="Q989">
        <v>0.04</v>
      </c>
      <c r="R989">
        <v>60</v>
      </c>
      <c r="S989">
        <v>54911.55</v>
      </c>
      <c r="T989" t="s">
        <v>33</v>
      </c>
      <c r="U989" t="s">
        <v>171</v>
      </c>
      <c r="V989" t="s">
        <v>218</v>
      </c>
      <c r="W989" t="s">
        <v>228</v>
      </c>
      <c r="X989" t="s">
        <v>262</v>
      </c>
      <c r="Y989" s="1">
        <v>41431</v>
      </c>
      <c r="Z989">
        <v>1467858</v>
      </c>
    </row>
    <row r="990" spans="1:26" x14ac:dyDescent="0.25">
      <c r="A990" s="1">
        <v>43634</v>
      </c>
      <c r="B990" t="s">
        <v>33</v>
      </c>
      <c r="C990" t="s">
        <v>76</v>
      </c>
      <c r="D990">
        <v>900</v>
      </c>
      <c r="E990">
        <v>8</v>
      </c>
      <c r="F990" t="s">
        <v>132</v>
      </c>
      <c r="G990">
        <v>36.380001</v>
      </c>
      <c r="H990">
        <v>36.779998999999997</v>
      </c>
      <c r="I990">
        <v>36.139999000000003</v>
      </c>
      <c r="J990">
        <v>36.700001</v>
      </c>
      <c r="K990">
        <v>36.700001</v>
      </c>
      <c r="L990">
        <v>8226900</v>
      </c>
      <c r="M990" t="s">
        <v>33</v>
      </c>
      <c r="N990" t="s">
        <v>144</v>
      </c>
      <c r="O990" t="s">
        <v>160</v>
      </c>
      <c r="P990">
        <v>15</v>
      </c>
      <c r="Q990">
        <v>0.04</v>
      </c>
      <c r="R990">
        <v>36</v>
      </c>
      <c r="S990">
        <v>33030.000899999999</v>
      </c>
      <c r="T990" t="s">
        <v>33</v>
      </c>
      <c r="U990" t="s">
        <v>171</v>
      </c>
      <c r="V990" t="s">
        <v>218</v>
      </c>
      <c r="W990" t="s">
        <v>228</v>
      </c>
      <c r="X990" t="s">
        <v>262</v>
      </c>
      <c r="Y990" s="1">
        <v>41431</v>
      </c>
      <c r="Z990">
        <v>1467858</v>
      </c>
    </row>
    <row r="991" spans="1:26" x14ac:dyDescent="0.25">
      <c r="A991" s="1">
        <v>43634</v>
      </c>
      <c r="B991" t="s">
        <v>33</v>
      </c>
      <c r="C991" t="s">
        <v>75</v>
      </c>
      <c r="D991">
        <v>2000</v>
      </c>
      <c r="E991">
        <v>20</v>
      </c>
      <c r="F991" t="s">
        <v>132</v>
      </c>
      <c r="G991">
        <v>36.380001</v>
      </c>
      <c r="H991">
        <v>36.779998999999997</v>
      </c>
      <c r="I991">
        <v>36.139999000000003</v>
      </c>
      <c r="J991">
        <v>36.700001</v>
      </c>
      <c r="K991">
        <v>36.700001</v>
      </c>
      <c r="L991">
        <v>8226900</v>
      </c>
      <c r="M991" t="s">
        <v>33</v>
      </c>
      <c r="N991" t="s">
        <v>155</v>
      </c>
      <c r="O991" t="s">
        <v>160</v>
      </c>
      <c r="P991">
        <v>15</v>
      </c>
      <c r="Q991">
        <v>0.04</v>
      </c>
      <c r="R991">
        <v>80</v>
      </c>
      <c r="S991">
        <v>73400.002000000008</v>
      </c>
      <c r="T991" t="s">
        <v>33</v>
      </c>
      <c r="U991" t="s">
        <v>171</v>
      </c>
      <c r="V991" t="s">
        <v>218</v>
      </c>
      <c r="W991" t="s">
        <v>228</v>
      </c>
      <c r="X991" t="s">
        <v>262</v>
      </c>
      <c r="Y991" s="1">
        <v>41431</v>
      </c>
      <c r="Z991">
        <v>1467858</v>
      </c>
    </row>
    <row r="992" spans="1:26" x14ac:dyDescent="0.25">
      <c r="A992" s="1">
        <v>43634</v>
      </c>
      <c r="B992" t="s">
        <v>33</v>
      </c>
      <c r="C992" t="s">
        <v>76</v>
      </c>
      <c r="D992">
        <v>1900</v>
      </c>
      <c r="E992">
        <v>12</v>
      </c>
      <c r="F992" t="s">
        <v>132</v>
      </c>
      <c r="G992">
        <v>36.380001</v>
      </c>
      <c r="H992">
        <v>36.779998999999997</v>
      </c>
      <c r="I992">
        <v>36.139999000000003</v>
      </c>
      <c r="J992">
        <v>36.700001</v>
      </c>
      <c r="K992">
        <v>36.700001</v>
      </c>
      <c r="L992">
        <v>8226900</v>
      </c>
      <c r="M992" t="s">
        <v>33</v>
      </c>
      <c r="N992" t="s">
        <v>151</v>
      </c>
      <c r="O992" t="s">
        <v>160</v>
      </c>
      <c r="P992">
        <v>15</v>
      </c>
      <c r="Q992">
        <v>0.04</v>
      </c>
      <c r="R992">
        <v>76</v>
      </c>
      <c r="S992">
        <v>69730.001900000003</v>
      </c>
      <c r="T992" t="s">
        <v>33</v>
      </c>
      <c r="U992" t="s">
        <v>171</v>
      </c>
      <c r="V992" t="s">
        <v>218</v>
      </c>
      <c r="W992" t="s">
        <v>228</v>
      </c>
      <c r="X992" t="s">
        <v>262</v>
      </c>
      <c r="Y992" s="1">
        <v>41431</v>
      </c>
      <c r="Z992">
        <v>1467858</v>
      </c>
    </row>
    <row r="993" spans="1:26" x14ac:dyDescent="0.25">
      <c r="A993" s="1">
        <v>43634</v>
      </c>
      <c r="B993" t="s">
        <v>33</v>
      </c>
      <c r="C993" t="s">
        <v>75</v>
      </c>
      <c r="D993">
        <v>400</v>
      </c>
      <c r="E993">
        <v>7</v>
      </c>
      <c r="F993" t="s">
        <v>132</v>
      </c>
      <c r="G993">
        <v>36.380001</v>
      </c>
      <c r="H993">
        <v>36.779998999999997</v>
      </c>
      <c r="I993">
        <v>36.139999000000003</v>
      </c>
      <c r="J993">
        <v>36.700001</v>
      </c>
      <c r="K993">
        <v>36.700001</v>
      </c>
      <c r="L993">
        <v>8226900</v>
      </c>
      <c r="M993" t="s">
        <v>33</v>
      </c>
      <c r="N993" t="s">
        <v>147</v>
      </c>
      <c r="O993" t="s">
        <v>160</v>
      </c>
      <c r="P993">
        <v>15</v>
      </c>
      <c r="Q993">
        <v>0.04</v>
      </c>
      <c r="R993">
        <v>16</v>
      </c>
      <c r="S993">
        <v>14680.000400000001</v>
      </c>
      <c r="T993" t="s">
        <v>33</v>
      </c>
      <c r="U993" t="s">
        <v>171</v>
      </c>
      <c r="V993" t="s">
        <v>218</v>
      </c>
      <c r="W993" t="s">
        <v>228</v>
      </c>
      <c r="X993" t="s">
        <v>262</v>
      </c>
      <c r="Y993" s="1">
        <v>41431</v>
      </c>
      <c r="Z993">
        <v>1467858</v>
      </c>
    </row>
    <row r="994" spans="1:26" x14ac:dyDescent="0.25">
      <c r="A994" s="1">
        <v>43606</v>
      </c>
      <c r="B994" t="s">
        <v>33</v>
      </c>
      <c r="C994" t="s">
        <v>76</v>
      </c>
      <c r="D994">
        <v>100</v>
      </c>
      <c r="E994">
        <v>3</v>
      </c>
      <c r="F994" t="s">
        <v>105</v>
      </c>
      <c r="G994">
        <v>37</v>
      </c>
      <c r="H994">
        <v>37.240001999999997</v>
      </c>
      <c r="I994">
        <v>36.729999999999997</v>
      </c>
      <c r="J994">
        <v>37.130001</v>
      </c>
      <c r="K994">
        <v>36.736324000000003</v>
      </c>
      <c r="L994">
        <v>8387600</v>
      </c>
      <c r="M994" t="s">
        <v>33</v>
      </c>
      <c r="N994" t="s">
        <v>143</v>
      </c>
      <c r="O994" t="s">
        <v>160</v>
      </c>
      <c r="P994">
        <v>15</v>
      </c>
      <c r="Q994">
        <v>0.04</v>
      </c>
      <c r="R994">
        <v>4</v>
      </c>
      <c r="S994">
        <v>3673.6324</v>
      </c>
      <c r="T994" t="s">
        <v>33</v>
      </c>
      <c r="U994" t="s">
        <v>171</v>
      </c>
      <c r="V994" t="s">
        <v>218</v>
      </c>
      <c r="W994" t="s">
        <v>228</v>
      </c>
      <c r="X994" t="s">
        <v>262</v>
      </c>
      <c r="Y994" s="1">
        <v>41431</v>
      </c>
      <c r="Z994">
        <v>1467858</v>
      </c>
    </row>
    <row r="995" spans="1:26" x14ac:dyDescent="0.25">
      <c r="A995" s="1">
        <v>43606</v>
      </c>
      <c r="B995" t="s">
        <v>33</v>
      </c>
      <c r="C995" t="s">
        <v>75</v>
      </c>
      <c r="D995">
        <v>400</v>
      </c>
      <c r="E995">
        <v>7</v>
      </c>
      <c r="F995" t="s">
        <v>105</v>
      </c>
      <c r="G995">
        <v>37</v>
      </c>
      <c r="H995">
        <v>37.240001999999997</v>
      </c>
      <c r="I995">
        <v>36.729999999999997</v>
      </c>
      <c r="J995">
        <v>37.130001</v>
      </c>
      <c r="K995">
        <v>36.736324000000003</v>
      </c>
      <c r="L995">
        <v>8387600</v>
      </c>
      <c r="M995" t="s">
        <v>33</v>
      </c>
      <c r="N995" t="s">
        <v>147</v>
      </c>
      <c r="O995" t="s">
        <v>160</v>
      </c>
      <c r="P995">
        <v>15</v>
      </c>
      <c r="Q995">
        <v>0.04</v>
      </c>
      <c r="R995">
        <v>16</v>
      </c>
      <c r="S995">
        <v>14694.5296</v>
      </c>
      <c r="T995" t="s">
        <v>33</v>
      </c>
      <c r="U995" t="s">
        <v>171</v>
      </c>
      <c r="V995" t="s">
        <v>218</v>
      </c>
      <c r="W995" t="s">
        <v>228</v>
      </c>
      <c r="X995" t="s">
        <v>262</v>
      </c>
      <c r="Y995" s="1">
        <v>41431</v>
      </c>
      <c r="Z995">
        <v>1467858</v>
      </c>
    </row>
    <row r="996" spans="1:26" x14ac:dyDescent="0.25">
      <c r="A996" s="1">
        <v>43635</v>
      </c>
      <c r="B996" t="s">
        <v>33</v>
      </c>
      <c r="C996" t="s">
        <v>75</v>
      </c>
      <c r="D996">
        <v>800</v>
      </c>
      <c r="E996">
        <v>18</v>
      </c>
      <c r="F996" t="s">
        <v>80</v>
      </c>
      <c r="G996">
        <v>37</v>
      </c>
      <c r="H996">
        <v>37.470001000000003</v>
      </c>
      <c r="I996">
        <v>36.75</v>
      </c>
      <c r="J996">
        <v>36.779998999999997</v>
      </c>
      <c r="K996">
        <v>36.779998999999997</v>
      </c>
      <c r="L996">
        <v>10884800</v>
      </c>
      <c r="M996" t="s">
        <v>33</v>
      </c>
      <c r="N996" t="s">
        <v>158</v>
      </c>
      <c r="O996" t="s">
        <v>160</v>
      </c>
      <c r="P996">
        <v>15</v>
      </c>
      <c r="Q996">
        <v>0.04</v>
      </c>
      <c r="R996">
        <v>32</v>
      </c>
      <c r="S996">
        <v>29423.999199999998</v>
      </c>
      <c r="T996" t="s">
        <v>33</v>
      </c>
      <c r="U996" t="s">
        <v>171</v>
      </c>
      <c r="V996" t="s">
        <v>218</v>
      </c>
      <c r="W996" t="s">
        <v>228</v>
      </c>
      <c r="X996" t="s">
        <v>262</v>
      </c>
      <c r="Y996" s="1">
        <v>41431</v>
      </c>
      <c r="Z996">
        <v>1467858</v>
      </c>
    </row>
    <row r="997" spans="1:26" x14ac:dyDescent="0.25">
      <c r="A997" s="1">
        <v>43635</v>
      </c>
      <c r="B997" t="s">
        <v>33</v>
      </c>
      <c r="C997" t="s">
        <v>76</v>
      </c>
      <c r="D997">
        <v>1200</v>
      </c>
      <c r="E997">
        <v>13</v>
      </c>
      <c r="F997" t="s">
        <v>80</v>
      </c>
      <c r="G997">
        <v>37</v>
      </c>
      <c r="H997">
        <v>37.470001000000003</v>
      </c>
      <c r="I997">
        <v>36.75</v>
      </c>
      <c r="J997">
        <v>36.779998999999997</v>
      </c>
      <c r="K997">
        <v>36.779998999999997</v>
      </c>
      <c r="L997">
        <v>10884800</v>
      </c>
      <c r="M997" t="s">
        <v>33</v>
      </c>
      <c r="N997" t="s">
        <v>153</v>
      </c>
      <c r="O997" t="s">
        <v>160</v>
      </c>
      <c r="P997">
        <v>15</v>
      </c>
      <c r="Q997">
        <v>0.04</v>
      </c>
      <c r="R997">
        <v>48</v>
      </c>
      <c r="S997">
        <v>44135.998799999987</v>
      </c>
      <c r="T997" t="s">
        <v>33</v>
      </c>
      <c r="U997" t="s">
        <v>171</v>
      </c>
      <c r="V997" t="s">
        <v>218</v>
      </c>
      <c r="W997" t="s">
        <v>228</v>
      </c>
      <c r="X997" t="s">
        <v>262</v>
      </c>
      <c r="Y997" s="1">
        <v>41431</v>
      </c>
      <c r="Z997">
        <v>1467858</v>
      </c>
    </row>
    <row r="998" spans="1:26" x14ac:dyDescent="0.25">
      <c r="A998" s="1">
        <v>43636</v>
      </c>
      <c r="B998" t="s">
        <v>33</v>
      </c>
      <c r="C998" t="s">
        <v>75</v>
      </c>
      <c r="D998">
        <v>1300</v>
      </c>
      <c r="E998">
        <v>20</v>
      </c>
      <c r="F998" t="s">
        <v>94</v>
      </c>
      <c r="G998">
        <v>37.150002000000001</v>
      </c>
      <c r="H998">
        <v>37.310001</v>
      </c>
      <c r="I998">
        <v>36.490001999999997</v>
      </c>
      <c r="J998">
        <v>36.959999000000003</v>
      </c>
      <c r="K998">
        <v>36.959999000000003</v>
      </c>
      <c r="L998">
        <v>8639700</v>
      </c>
      <c r="M998" t="s">
        <v>33</v>
      </c>
      <c r="N998" t="s">
        <v>155</v>
      </c>
      <c r="O998" t="s">
        <v>160</v>
      </c>
      <c r="P998">
        <v>15</v>
      </c>
      <c r="Q998">
        <v>0.04</v>
      </c>
      <c r="R998">
        <v>52</v>
      </c>
      <c r="S998">
        <v>48047.998699999996</v>
      </c>
      <c r="T998" t="s">
        <v>33</v>
      </c>
      <c r="U998" t="s">
        <v>171</v>
      </c>
      <c r="V998" t="s">
        <v>218</v>
      </c>
      <c r="W998" t="s">
        <v>228</v>
      </c>
      <c r="X998" t="s">
        <v>262</v>
      </c>
      <c r="Y998" s="1">
        <v>41431</v>
      </c>
      <c r="Z998">
        <v>1467858</v>
      </c>
    </row>
    <row r="999" spans="1:26" x14ac:dyDescent="0.25">
      <c r="A999" s="1">
        <v>43640</v>
      </c>
      <c r="B999" t="s">
        <v>33</v>
      </c>
      <c r="C999" t="s">
        <v>75</v>
      </c>
      <c r="D999">
        <v>600</v>
      </c>
      <c r="E999">
        <v>7</v>
      </c>
      <c r="F999" t="s">
        <v>85</v>
      </c>
      <c r="G999">
        <v>36.830002</v>
      </c>
      <c r="H999">
        <v>37.119999</v>
      </c>
      <c r="I999">
        <v>36.580002</v>
      </c>
      <c r="J999">
        <v>36.959999000000003</v>
      </c>
      <c r="K999">
        <v>36.959999000000003</v>
      </c>
      <c r="L999">
        <v>7449000</v>
      </c>
      <c r="M999" t="s">
        <v>33</v>
      </c>
      <c r="N999" t="s">
        <v>147</v>
      </c>
      <c r="O999" t="s">
        <v>160</v>
      </c>
      <c r="P999">
        <v>15</v>
      </c>
      <c r="Q999">
        <v>0.04</v>
      </c>
      <c r="R999">
        <v>24</v>
      </c>
      <c r="S999">
        <v>22175.999400000001</v>
      </c>
      <c r="T999" t="s">
        <v>33</v>
      </c>
      <c r="U999" t="s">
        <v>171</v>
      </c>
      <c r="V999" t="s">
        <v>218</v>
      </c>
      <c r="W999" t="s">
        <v>228</v>
      </c>
      <c r="X999" t="s">
        <v>262</v>
      </c>
      <c r="Y999" s="1">
        <v>41431</v>
      </c>
      <c r="Z999">
        <v>1467858</v>
      </c>
    </row>
    <row r="1000" spans="1:26" x14ac:dyDescent="0.25">
      <c r="A1000" s="1">
        <v>43636</v>
      </c>
      <c r="B1000" t="s">
        <v>33</v>
      </c>
      <c r="C1000" t="s">
        <v>76</v>
      </c>
      <c r="D1000">
        <v>100</v>
      </c>
      <c r="E1000">
        <v>2</v>
      </c>
      <c r="F1000" t="s">
        <v>94</v>
      </c>
      <c r="G1000">
        <v>37.150002000000001</v>
      </c>
      <c r="H1000">
        <v>37.310001</v>
      </c>
      <c r="I1000">
        <v>36.490001999999997</v>
      </c>
      <c r="J1000">
        <v>36.959999000000003</v>
      </c>
      <c r="K1000">
        <v>36.959999000000003</v>
      </c>
      <c r="L1000">
        <v>8639700</v>
      </c>
      <c r="M1000" t="s">
        <v>33</v>
      </c>
      <c r="N1000" t="s">
        <v>150</v>
      </c>
      <c r="O1000" t="s">
        <v>160</v>
      </c>
      <c r="P1000">
        <v>15</v>
      </c>
      <c r="Q1000">
        <v>0.04</v>
      </c>
      <c r="R1000">
        <v>4</v>
      </c>
      <c r="S1000">
        <v>3695.9998999999998</v>
      </c>
      <c r="T1000" t="s">
        <v>33</v>
      </c>
      <c r="U1000" t="s">
        <v>171</v>
      </c>
      <c r="V1000" t="s">
        <v>218</v>
      </c>
      <c r="W1000" t="s">
        <v>228</v>
      </c>
      <c r="X1000" t="s">
        <v>262</v>
      </c>
      <c r="Y1000" s="1">
        <v>41431</v>
      </c>
      <c r="Z1000">
        <v>1467858</v>
      </c>
    </row>
    <row r="1001" spans="1:26" x14ac:dyDescent="0.25">
      <c r="A1001" s="1">
        <v>43600</v>
      </c>
      <c r="B1001" t="s">
        <v>33</v>
      </c>
      <c r="C1001" t="s">
        <v>75</v>
      </c>
      <c r="D1001">
        <v>1800</v>
      </c>
      <c r="E1001">
        <v>13</v>
      </c>
      <c r="F1001" t="s">
        <v>104</v>
      </c>
      <c r="G1001">
        <v>36.630001</v>
      </c>
      <c r="H1001">
        <v>37.560001</v>
      </c>
      <c r="I1001">
        <v>36.479999999999997</v>
      </c>
      <c r="J1001">
        <v>37.369999</v>
      </c>
      <c r="K1001">
        <v>36.973778000000003</v>
      </c>
      <c r="L1001">
        <v>8190400</v>
      </c>
      <c r="M1001" t="s">
        <v>33</v>
      </c>
      <c r="N1001" t="s">
        <v>153</v>
      </c>
      <c r="O1001" t="s">
        <v>160</v>
      </c>
      <c r="P1001">
        <v>15</v>
      </c>
      <c r="Q1001">
        <v>0.04</v>
      </c>
      <c r="R1001">
        <v>72</v>
      </c>
      <c r="S1001">
        <v>66552.800400000007</v>
      </c>
      <c r="T1001" t="s">
        <v>33</v>
      </c>
      <c r="U1001" t="s">
        <v>171</v>
      </c>
      <c r="V1001" t="s">
        <v>218</v>
      </c>
      <c r="W1001" t="s">
        <v>228</v>
      </c>
      <c r="X1001" t="s">
        <v>262</v>
      </c>
      <c r="Y1001" s="1">
        <v>41431</v>
      </c>
      <c r="Z1001">
        <v>1467858</v>
      </c>
    </row>
    <row r="1002" spans="1:26" x14ac:dyDescent="0.25">
      <c r="A1002" s="1">
        <v>43601</v>
      </c>
      <c r="B1002" t="s">
        <v>33</v>
      </c>
      <c r="C1002" t="s">
        <v>76</v>
      </c>
      <c r="D1002">
        <v>400</v>
      </c>
      <c r="E1002">
        <v>2</v>
      </c>
      <c r="F1002" t="s">
        <v>138</v>
      </c>
      <c r="G1002">
        <v>37.299999</v>
      </c>
      <c r="H1002">
        <v>37.619999</v>
      </c>
      <c r="I1002">
        <v>37.130001</v>
      </c>
      <c r="J1002">
        <v>37.380001</v>
      </c>
      <c r="K1002">
        <v>36.983673000000003</v>
      </c>
      <c r="L1002">
        <v>5734600</v>
      </c>
      <c r="M1002" t="s">
        <v>33</v>
      </c>
      <c r="N1002" t="s">
        <v>150</v>
      </c>
      <c r="O1002" t="s">
        <v>160</v>
      </c>
      <c r="P1002">
        <v>15</v>
      </c>
      <c r="Q1002">
        <v>0.04</v>
      </c>
      <c r="R1002">
        <v>16</v>
      </c>
      <c r="S1002">
        <v>14793.4692</v>
      </c>
      <c r="T1002" t="s">
        <v>33</v>
      </c>
      <c r="U1002" t="s">
        <v>171</v>
      </c>
      <c r="V1002" t="s">
        <v>218</v>
      </c>
      <c r="W1002" t="s">
        <v>228</v>
      </c>
      <c r="X1002" t="s">
        <v>262</v>
      </c>
      <c r="Y1002" s="1">
        <v>41431</v>
      </c>
      <c r="Z1002">
        <v>1467858</v>
      </c>
    </row>
    <row r="1003" spans="1:26" x14ac:dyDescent="0.25">
      <c r="A1003" s="1">
        <v>43556</v>
      </c>
      <c r="B1003" t="s">
        <v>33</v>
      </c>
      <c r="C1003" t="s">
        <v>76</v>
      </c>
      <c r="D1003">
        <v>500</v>
      </c>
      <c r="E1003">
        <v>4</v>
      </c>
      <c r="F1003" t="s">
        <v>117</v>
      </c>
      <c r="G1003">
        <v>37.400002000000001</v>
      </c>
      <c r="H1003">
        <v>37.82</v>
      </c>
      <c r="I1003">
        <v>37.330002</v>
      </c>
      <c r="J1003">
        <v>37.759998000000003</v>
      </c>
      <c r="K1003">
        <v>37.359642000000001</v>
      </c>
      <c r="L1003">
        <v>7145600</v>
      </c>
      <c r="M1003" t="s">
        <v>33</v>
      </c>
      <c r="N1003" t="s">
        <v>154</v>
      </c>
      <c r="O1003" t="s">
        <v>160</v>
      </c>
      <c r="P1003">
        <v>15</v>
      </c>
      <c r="Q1003">
        <v>0.04</v>
      </c>
      <c r="R1003">
        <v>20</v>
      </c>
      <c r="S1003">
        <v>18679.821</v>
      </c>
      <c r="T1003" t="s">
        <v>33</v>
      </c>
      <c r="U1003" t="s">
        <v>171</v>
      </c>
      <c r="V1003" t="s">
        <v>218</v>
      </c>
      <c r="W1003" t="s">
        <v>228</v>
      </c>
      <c r="X1003" t="s">
        <v>262</v>
      </c>
      <c r="Y1003" s="1">
        <v>41431</v>
      </c>
      <c r="Z1003">
        <v>1467858</v>
      </c>
    </row>
    <row r="1004" spans="1:26" x14ac:dyDescent="0.25">
      <c r="A1004" s="1">
        <v>43556</v>
      </c>
      <c r="B1004" t="s">
        <v>33</v>
      </c>
      <c r="C1004" t="s">
        <v>76</v>
      </c>
      <c r="D1004">
        <v>800</v>
      </c>
      <c r="E1004">
        <v>11</v>
      </c>
      <c r="F1004" t="s">
        <v>117</v>
      </c>
      <c r="G1004">
        <v>37.400002000000001</v>
      </c>
      <c r="H1004">
        <v>37.82</v>
      </c>
      <c r="I1004">
        <v>37.330002</v>
      </c>
      <c r="J1004">
        <v>37.759998000000003</v>
      </c>
      <c r="K1004">
        <v>37.359642000000001</v>
      </c>
      <c r="L1004">
        <v>7145600</v>
      </c>
      <c r="M1004" t="s">
        <v>33</v>
      </c>
      <c r="N1004" t="s">
        <v>141</v>
      </c>
      <c r="O1004" t="s">
        <v>160</v>
      </c>
      <c r="P1004">
        <v>15</v>
      </c>
      <c r="Q1004">
        <v>0.04</v>
      </c>
      <c r="R1004">
        <v>32</v>
      </c>
      <c r="S1004">
        <v>29887.713599999999</v>
      </c>
      <c r="T1004" t="s">
        <v>33</v>
      </c>
      <c r="U1004" t="s">
        <v>171</v>
      </c>
      <c r="V1004" t="s">
        <v>218</v>
      </c>
      <c r="W1004" t="s">
        <v>228</v>
      </c>
      <c r="X1004" t="s">
        <v>262</v>
      </c>
      <c r="Y1004" s="1">
        <v>41431</v>
      </c>
      <c r="Z1004">
        <v>1467858</v>
      </c>
    </row>
    <row r="1005" spans="1:26" x14ac:dyDescent="0.25">
      <c r="A1005" s="1">
        <v>43556</v>
      </c>
      <c r="B1005" t="s">
        <v>33</v>
      </c>
      <c r="C1005" t="s">
        <v>76</v>
      </c>
      <c r="D1005">
        <v>1900</v>
      </c>
      <c r="E1005">
        <v>13</v>
      </c>
      <c r="F1005" t="s">
        <v>117</v>
      </c>
      <c r="G1005">
        <v>37.400002000000001</v>
      </c>
      <c r="H1005">
        <v>37.82</v>
      </c>
      <c r="I1005">
        <v>37.330002</v>
      </c>
      <c r="J1005">
        <v>37.759998000000003</v>
      </c>
      <c r="K1005">
        <v>37.359642000000001</v>
      </c>
      <c r="L1005">
        <v>7145600</v>
      </c>
      <c r="M1005" t="s">
        <v>33</v>
      </c>
      <c r="N1005" t="s">
        <v>153</v>
      </c>
      <c r="O1005" t="s">
        <v>160</v>
      </c>
      <c r="P1005">
        <v>15</v>
      </c>
      <c r="Q1005">
        <v>0.04</v>
      </c>
      <c r="R1005">
        <v>76</v>
      </c>
      <c r="S1005">
        <v>70983.319799999997</v>
      </c>
      <c r="T1005" t="s">
        <v>33</v>
      </c>
      <c r="U1005" t="s">
        <v>171</v>
      </c>
      <c r="V1005" t="s">
        <v>218</v>
      </c>
      <c r="W1005" t="s">
        <v>228</v>
      </c>
      <c r="X1005" t="s">
        <v>262</v>
      </c>
      <c r="Y1005" s="1">
        <v>41431</v>
      </c>
      <c r="Z1005">
        <v>1467858</v>
      </c>
    </row>
    <row r="1006" spans="1:26" x14ac:dyDescent="0.25">
      <c r="A1006" s="1">
        <v>43557</v>
      </c>
      <c r="B1006" t="s">
        <v>33</v>
      </c>
      <c r="C1006" t="s">
        <v>75</v>
      </c>
      <c r="D1006">
        <v>300</v>
      </c>
      <c r="E1006">
        <v>4</v>
      </c>
      <c r="F1006" t="s">
        <v>116</v>
      </c>
      <c r="G1006">
        <v>37.830002</v>
      </c>
      <c r="H1006">
        <v>38.009998000000003</v>
      </c>
      <c r="I1006">
        <v>37.610000999999997</v>
      </c>
      <c r="J1006">
        <v>37.810001</v>
      </c>
      <c r="K1006">
        <v>37.409115</v>
      </c>
      <c r="L1006">
        <v>5667100</v>
      </c>
      <c r="M1006" t="s">
        <v>33</v>
      </c>
      <c r="N1006" t="s">
        <v>154</v>
      </c>
      <c r="O1006" t="s">
        <v>160</v>
      </c>
      <c r="P1006">
        <v>15</v>
      </c>
      <c r="Q1006">
        <v>0.04</v>
      </c>
      <c r="R1006">
        <v>12</v>
      </c>
      <c r="S1006">
        <v>11222.7345</v>
      </c>
      <c r="T1006" t="s">
        <v>33</v>
      </c>
      <c r="U1006" t="s">
        <v>171</v>
      </c>
      <c r="V1006" t="s">
        <v>218</v>
      </c>
      <c r="W1006" t="s">
        <v>228</v>
      </c>
      <c r="X1006" t="s">
        <v>262</v>
      </c>
      <c r="Y1006" s="1">
        <v>41431</v>
      </c>
      <c r="Z1006">
        <v>1467858</v>
      </c>
    </row>
    <row r="1007" spans="1:26" x14ac:dyDescent="0.25">
      <c r="A1007" s="1">
        <v>43557</v>
      </c>
      <c r="B1007" t="s">
        <v>33</v>
      </c>
      <c r="C1007" t="s">
        <v>75</v>
      </c>
      <c r="D1007">
        <v>400</v>
      </c>
      <c r="E1007">
        <v>11</v>
      </c>
      <c r="F1007" t="s">
        <v>116</v>
      </c>
      <c r="G1007">
        <v>37.830002</v>
      </c>
      <c r="H1007">
        <v>38.009998000000003</v>
      </c>
      <c r="I1007">
        <v>37.610000999999997</v>
      </c>
      <c r="J1007">
        <v>37.810001</v>
      </c>
      <c r="K1007">
        <v>37.409115</v>
      </c>
      <c r="L1007">
        <v>5667100</v>
      </c>
      <c r="M1007" t="s">
        <v>33</v>
      </c>
      <c r="N1007" t="s">
        <v>141</v>
      </c>
      <c r="O1007" t="s">
        <v>160</v>
      </c>
      <c r="P1007">
        <v>15</v>
      </c>
      <c r="Q1007">
        <v>0.04</v>
      </c>
      <c r="R1007">
        <v>16</v>
      </c>
      <c r="S1007">
        <v>14963.646000000001</v>
      </c>
      <c r="T1007" t="s">
        <v>33</v>
      </c>
      <c r="U1007" t="s">
        <v>171</v>
      </c>
      <c r="V1007" t="s">
        <v>218</v>
      </c>
      <c r="W1007" t="s">
        <v>228</v>
      </c>
      <c r="X1007" t="s">
        <v>262</v>
      </c>
      <c r="Y1007" s="1">
        <v>41431</v>
      </c>
      <c r="Z1007">
        <v>1467858</v>
      </c>
    </row>
    <row r="1008" spans="1:26" x14ac:dyDescent="0.25">
      <c r="A1008" s="1">
        <v>43557</v>
      </c>
      <c r="B1008" t="s">
        <v>33</v>
      </c>
      <c r="C1008" t="s">
        <v>75</v>
      </c>
      <c r="D1008">
        <v>1400</v>
      </c>
      <c r="E1008">
        <v>18</v>
      </c>
      <c r="F1008" t="s">
        <v>116</v>
      </c>
      <c r="G1008">
        <v>37.830002</v>
      </c>
      <c r="H1008">
        <v>38.009998000000003</v>
      </c>
      <c r="I1008">
        <v>37.610000999999997</v>
      </c>
      <c r="J1008">
        <v>37.810001</v>
      </c>
      <c r="K1008">
        <v>37.409115</v>
      </c>
      <c r="L1008">
        <v>5667100</v>
      </c>
      <c r="M1008" t="s">
        <v>33</v>
      </c>
      <c r="N1008" t="s">
        <v>158</v>
      </c>
      <c r="O1008" t="s">
        <v>160</v>
      </c>
      <c r="P1008">
        <v>15</v>
      </c>
      <c r="Q1008">
        <v>0.04</v>
      </c>
      <c r="R1008">
        <v>56</v>
      </c>
      <c r="S1008">
        <v>52372.760999999999</v>
      </c>
      <c r="T1008" t="s">
        <v>33</v>
      </c>
      <c r="U1008" t="s">
        <v>171</v>
      </c>
      <c r="V1008" t="s">
        <v>218</v>
      </c>
      <c r="W1008" t="s">
        <v>228</v>
      </c>
      <c r="X1008" t="s">
        <v>262</v>
      </c>
      <c r="Y1008" s="1">
        <v>41431</v>
      </c>
      <c r="Z1008">
        <v>1467858</v>
      </c>
    </row>
    <row r="1009" spans="1:26" x14ac:dyDescent="0.25">
      <c r="A1009" s="1">
        <v>43595</v>
      </c>
      <c r="B1009" t="s">
        <v>33</v>
      </c>
      <c r="C1009" t="s">
        <v>76</v>
      </c>
      <c r="D1009">
        <v>900</v>
      </c>
      <c r="E1009">
        <v>6</v>
      </c>
      <c r="F1009" t="s">
        <v>103</v>
      </c>
      <c r="G1009">
        <v>37.5</v>
      </c>
      <c r="H1009">
        <v>37.979999999999997</v>
      </c>
      <c r="I1009">
        <v>37.040000999999997</v>
      </c>
      <c r="J1009">
        <v>37.889999000000003</v>
      </c>
      <c r="K1009">
        <v>37.488266000000003</v>
      </c>
      <c r="L1009">
        <v>6440600</v>
      </c>
      <c r="M1009" t="s">
        <v>33</v>
      </c>
      <c r="N1009" t="s">
        <v>145</v>
      </c>
      <c r="O1009" t="s">
        <v>160</v>
      </c>
      <c r="P1009">
        <v>15</v>
      </c>
      <c r="Q1009">
        <v>0.04</v>
      </c>
      <c r="R1009">
        <v>36</v>
      </c>
      <c r="S1009">
        <v>33739.439400000003</v>
      </c>
      <c r="T1009" t="s">
        <v>33</v>
      </c>
      <c r="U1009" t="s">
        <v>171</v>
      </c>
      <c r="V1009" t="s">
        <v>218</v>
      </c>
      <c r="W1009" t="s">
        <v>228</v>
      </c>
      <c r="X1009" t="s">
        <v>262</v>
      </c>
      <c r="Y1009" s="1">
        <v>41431</v>
      </c>
      <c r="Z1009">
        <v>1467858</v>
      </c>
    </row>
    <row r="1010" spans="1:26" x14ac:dyDescent="0.25">
      <c r="A1010" s="1">
        <v>43591</v>
      </c>
      <c r="B1010" t="s">
        <v>33</v>
      </c>
      <c r="C1010" t="s">
        <v>75</v>
      </c>
      <c r="D1010">
        <v>1200</v>
      </c>
      <c r="E1010">
        <v>11</v>
      </c>
      <c r="F1010" t="s">
        <v>134</v>
      </c>
      <c r="G1010">
        <v>37.5</v>
      </c>
      <c r="H1010">
        <v>38.169998</v>
      </c>
      <c r="I1010">
        <v>37.25</v>
      </c>
      <c r="J1010">
        <v>38.090000000000003</v>
      </c>
      <c r="K1010">
        <v>37.686146000000001</v>
      </c>
      <c r="L1010">
        <v>7506200</v>
      </c>
      <c r="M1010" t="s">
        <v>33</v>
      </c>
      <c r="N1010" t="s">
        <v>141</v>
      </c>
      <c r="O1010" t="s">
        <v>160</v>
      </c>
      <c r="P1010">
        <v>15</v>
      </c>
      <c r="Q1010">
        <v>0.04</v>
      </c>
      <c r="R1010">
        <v>48</v>
      </c>
      <c r="S1010">
        <v>45223.375200000002</v>
      </c>
      <c r="T1010" t="s">
        <v>33</v>
      </c>
      <c r="U1010" t="s">
        <v>171</v>
      </c>
      <c r="V1010" t="s">
        <v>218</v>
      </c>
      <c r="W1010" t="s">
        <v>228</v>
      </c>
      <c r="X1010" t="s">
        <v>262</v>
      </c>
      <c r="Y1010" s="1">
        <v>41431</v>
      </c>
      <c r="Z1010">
        <v>1467858</v>
      </c>
    </row>
    <row r="1011" spans="1:26" x14ac:dyDescent="0.25">
      <c r="A1011" s="1">
        <v>43591</v>
      </c>
      <c r="B1011" t="s">
        <v>33</v>
      </c>
      <c r="C1011" t="s">
        <v>75</v>
      </c>
      <c r="D1011">
        <v>400</v>
      </c>
      <c r="E1011">
        <v>5</v>
      </c>
      <c r="F1011" t="s">
        <v>134</v>
      </c>
      <c r="G1011">
        <v>37.5</v>
      </c>
      <c r="H1011">
        <v>38.169998</v>
      </c>
      <c r="I1011">
        <v>37.25</v>
      </c>
      <c r="J1011">
        <v>38.090000000000003</v>
      </c>
      <c r="K1011">
        <v>37.686146000000001</v>
      </c>
      <c r="L1011">
        <v>7506200</v>
      </c>
      <c r="M1011" t="s">
        <v>33</v>
      </c>
      <c r="N1011" t="s">
        <v>152</v>
      </c>
      <c r="O1011" t="s">
        <v>160</v>
      </c>
      <c r="P1011">
        <v>15</v>
      </c>
      <c r="Q1011">
        <v>0.04</v>
      </c>
      <c r="R1011">
        <v>16</v>
      </c>
      <c r="S1011">
        <v>15074.4584</v>
      </c>
      <c r="T1011" t="s">
        <v>33</v>
      </c>
      <c r="U1011" t="s">
        <v>171</v>
      </c>
      <c r="V1011" t="s">
        <v>218</v>
      </c>
      <c r="W1011" t="s">
        <v>228</v>
      </c>
      <c r="X1011" t="s">
        <v>262</v>
      </c>
      <c r="Y1011" s="1">
        <v>41431</v>
      </c>
      <c r="Z1011">
        <v>1467858</v>
      </c>
    </row>
    <row r="1012" spans="1:26" x14ac:dyDescent="0.25">
      <c r="A1012" s="1">
        <v>43593</v>
      </c>
      <c r="B1012" t="s">
        <v>33</v>
      </c>
      <c r="C1012" t="s">
        <v>76</v>
      </c>
      <c r="D1012">
        <v>500</v>
      </c>
      <c r="E1012">
        <v>11</v>
      </c>
      <c r="F1012" t="s">
        <v>108</v>
      </c>
      <c r="G1012">
        <v>38.419998</v>
      </c>
      <c r="H1012">
        <v>38.779998999999997</v>
      </c>
      <c r="I1012">
        <v>38.139999000000003</v>
      </c>
      <c r="J1012">
        <v>38.209999000000003</v>
      </c>
      <c r="K1012">
        <v>37.804870999999999</v>
      </c>
      <c r="L1012">
        <v>7082900</v>
      </c>
      <c r="M1012" t="s">
        <v>33</v>
      </c>
      <c r="N1012" t="s">
        <v>141</v>
      </c>
      <c r="O1012" t="s">
        <v>160</v>
      </c>
      <c r="P1012">
        <v>15</v>
      </c>
      <c r="Q1012">
        <v>0.04</v>
      </c>
      <c r="R1012">
        <v>20</v>
      </c>
      <c r="S1012">
        <v>18902.4355</v>
      </c>
      <c r="T1012" t="s">
        <v>33</v>
      </c>
      <c r="U1012" t="s">
        <v>171</v>
      </c>
      <c r="V1012" t="s">
        <v>218</v>
      </c>
      <c r="W1012" t="s">
        <v>228</v>
      </c>
      <c r="X1012" t="s">
        <v>262</v>
      </c>
      <c r="Y1012" s="1">
        <v>41431</v>
      </c>
      <c r="Z1012">
        <v>1467858</v>
      </c>
    </row>
    <row r="1013" spans="1:26" x14ac:dyDescent="0.25">
      <c r="A1013" s="1">
        <v>43587</v>
      </c>
      <c r="B1013" t="s">
        <v>33</v>
      </c>
      <c r="C1013" t="s">
        <v>75</v>
      </c>
      <c r="D1013">
        <v>200</v>
      </c>
      <c r="E1013">
        <v>2</v>
      </c>
      <c r="F1013" t="s">
        <v>115</v>
      </c>
      <c r="G1013">
        <v>38.459999000000003</v>
      </c>
      <c r="H1013">
        <v>38.840000000000003</v>
      </c>
      <c r="I1013">
        <v>38.200001</v>
      </c>
      <c r="J1013">
        <v>38.25</v>
      </c>
      <c r="K1013">
        <v>37.844448</v>
      </c>
      <c r="L1013">
        <v>11291900</v>
      </c>
      <c r="M1013" t="s">
        <v>33</v>
      </c>
      <c r="N1013" t="s">
        <v>150</v>
      </c>
      <c r="O1013" t="s">
        <v>160</v>
      </c>
      <c r="P1013">
        <v>15</v>
      </c>
      <c r="Q1013">
        <v>0.04</v>
      </c>
      <c r="R1013">
        <v>8</v>
      </c>
      <c r="S1013">
        <v>7568.8896000000004</v>
      </c>
      <c r="T1013" t="s">
        <v>33</v>
      </c>
      <c r="U1013" t="s">
        <v>171</v>
      </c>
      <c r="V1013" t="s">
        <v>218</v>
      </c>
      <c r="W1013" t="s">
        <v>228</v>
      </c>
      <c r="X1013" t="s">
        <v>262</v>
      </c>
      <c r="Y1013" s="1">
        <v>41431</v>
      </c>
      <c r="Z1013">
        <v>1467858</v>
      </c>
    </row>
    <row r="1014" spans="1:26" x14ac:dyDescent="0.25">
      <c r="A1014" s="1">
        <v>43587</v>
      </c>
      <c r="B1014" t="s">
        <v>33</v>
      </c>
      <c r="C1014" t="s">
        <v>76</v>
      </c>
      <c r="D1014">
        <v>1000</v>
      </c>
      <c r="E1014">
        <v>20</v>
      </c>
      <c r="F1014" t="s">
        <v>115</v>
      </c>
      <c r="G1014">
        <v>38.459999000000003</v>
      </c>
      <c r="H1014">
        <v>38.840000000000003</v>
      </c>
      <c r="I1014">
        <v>38.200001</v>
      </c>
      <c r="J1014">
        <v>38.25</v>
      </c>
      <c r="K1014">
        <v>37.844448</v>
      </c>
      <c r="L1014">
        <v>11291900</v>
      </c>
      <c r="M1014" t="s">
        <v>33</v>
      </c>
      <c r="N1014" t="s">
        <v>155</v>
      </c>
      <c r="O1014" t="s">
        <v>160</v>
      </c>
      <c r="P1014">
        <v>15</v>
      </c>
      <c r="Q1014">
        <v>0.04</v>
      </c>
      <c r="R1014">
        <v>40</v>
      </c>
      <c r="S1014">
        <v>37844.447999999997</v>
      </c>
      <c r="T1014" t="s">
        <v>33</v>
      </c>
      <c r="U1014" t="s">
        <v>171</v>
      </c>
      <c r="V1014" t="s">
        <v>218</v>
      </c>
      <c r="W1014" t="s">
        <v>228</v>
      </c>
      <c r="X1014" t="s">
        <v>262</v>
      </c>
      <c r="Y1014" s="1">
        <v>41431</v>
      </c>
      <c r="Z1014">
        <v>1467858</v>
      </c>
    </row>
    <row r="1015" spans="1:26" x14ac:dyDescent="0.25">
      <c r="A1015" s="1">
        <v>43587</v>
      </c>
      <c r="B1015" t="s">
        <v>33</v>
      </c>
      <c r="C1015" t="s">
        <v>76</v>
      </c>
      <c r="D1015">
        <v>1600</v>
      </c>
      <c r="E1015">
        <v>18</v>
      </c>
      <c r="F1015" t="s">
        <v>115</v>
      </c>
      <c r="G1015">
        <v>38.459999000000003</v>
      </c>
      <c r="H1015">
        <v>38.840000000000003</v>
      </c>
      <c r="I1015">
        <v>38.200001</v>
      </c>
      <c r="J1015">
        <v>38.25</v>
      </c>
      <c r="K1015">
        <v>37.844448</v>
      </c>
      <c r="L1015">
        <v>11291900</v>
      </c>
      <c r="M1015" t="s">
        <v>33</v>
      </c>
      <c r="N1015" t="s">
        <v>158</v>
      </c>
      <c r="O1015" t="s">
        <v>160</v>
      </c>
      <c r="P1015">
        <v>15</v>
      </c>
      <c r="Q1015">
        <v>0.04</v>
      </c>
      <c r="R1015">
        <v>64</v>
      </c>
      <c r="S1015">
        <v>60551.116800000003</v>
      </c>
      <c r="T1015" t="s">
        <v>33</v>
      </c>
      <c r="U1015" t="s">
        <v>171</v>
      </c>
      <c r="V1015" t="s">
        <v>218</v>
      </c>
      <c r="W1015" t="s">
        <v>228</v>
      </c>
      <c r="X1015" t="s">
        <v>262</v>
      </c>
      <c r="Y1015" s="1">
        <v>41431</v>
      </c>
      <c r="Z1015">
        <v>1467858</v>
      </c>
    </row>
    <row r="1016" spans="1:26" x14ac:dyDescent="0.25">
      <c r="A1016" s="1">
        <v>43558</v>
      </c>
      <c r="B1016" t="s">
        <v>33</v>
      </c>
      <c r="C1016" t="s">
        <v>76</v>
      </c>
      <c r="D1016">
        <v>100</v>
      </c>
      <c r="E1016">
        <v>1</v>
      </c>
      <c r="F1016" t="s">
        <v>110</v>
      </c>
      <c r="G1016">
        <v>38.25</v>
      </c>
      <c r="H1016">
        <v>38.639999000000003</v>
      </c>
      <c r="I1016">
        <v>38.229999999999997</v>
      </c>
      <c r="J1016">
        <v>38.389999000000003</v>
      </c>
      <c r="K1016">
        <v>37.982964000000003</v>
      </c>
      <c r="L1016">
        <v>8815300</v>
      </c>
      <c r="M1016" t="s">
        <v>33</v>
      </c>
      <c r="N1016" t="s">
        <v>159</v>
      </c>
      <c r="O1016" t="s">
        <v>160</v>
      </c>
      <c r="P1016">
        <v>15</v>
      </c>
      <c r="Q1016">
        <v>0.04</v>
      </c>
      <c r="R1016">
        <v>4</v>
      </c>
      <c r="S1016">
        <v>3798.2964000000002</v>
      </c>
      <c r="T1016" t="s">
        <v>33</v>
      </c>
      <c r="U1016" t="s">
        <v>171</v>
      </c>
      <c r="V1016" t="s">
        <v>218</v>
      </c>
      <c r="W1016" t="s">
        <v>228</v>
      </c>
      <c r="X1016" t="s">
        <v>262</v>
      </c>
      <c r="Y1016" s="1">
        <v>41431</v>
      </c>
      <c r="Z1016">
        <v>1467858</v>
      </c>
    </row>
    <row r="1017" spans="1:26" x14ac:dyDescent="0.25">
      <c r="A1017" s="1">
        <v>43558</v>
      </c>
      <c r="B1017" t="s">
        <v>33</v>
      </c>
      <c r="C1017" t="s">
        <v>76</v>
      </c>
      <c r="D1017">
        <v>2100</v>
      </c>
      <c r="E1017">
        <v>19</v>
      </c>
      <c r="F1017" t="s">
        <v>110</v>
      </c>
      <c r="G1017">
        <v>38.25</v>
      </c>
      <c r="H1017">
        <v>38.639999000000003</v>
      </c>
      <c r="I1017">
        <v>38.229999999999997</v>
      </c>
      <c r="J1017">
        <v>38.389999000000003</v>
      </c>
      <c r="K1017">
        <v>37.982964000000003</v>
      </c>
      <c r="L1017">
        <v>8815300</v>
      </c>
      <c r="M1017" t="s">
        <v>33</v>
      </c>
      <c r="N1017" t="s">
        <v>140</v>
      </c>
      <c r="O1017" t="s">
        <v>160</v>
      </c>
      <c r="P1017">
        <v>15</v>
      </c>
      <c r="Q1017">
        <v>0.04</v>
      </c>
      <c r="R1017">
        <v>84</v>
      </c>
      <c r="S1017">
        <v>79764.224400000006</v>
      </c>
      <c r="T1017" t="s">
        <v>33</v>
      </c>
      <c r="U1017" t="s">
        <v>171</v>
      </c>
      <c r="V1017" t="s">
        <v>218</v>
      </c>
      <c r="W1017" t="s">
        <v>228</v>
      </c>
      <c r="X1017" t="s">
        <v>262</v>
      </c>
      <c r="Y1017" s="1">
        <v>41431</v>
      </c>
      <c r="Z1017">
        <v>1467858</v>
      </c>
    </row>
    <row r="1018" spans="1:26" x14ac:dyDescent="0.25">
      <c r="A1018" s="1">
        <v>43592</v>
      </c>
      <c r="B1018" t="s">
        <v>33</v>
      </c>
      <c r="C1018" t="s">
        <v>75</v>
      </c>
      <c r="D1018">
        <v>300</v>
      </c>
      <c r="E1018">
        <v>8</v>
      </c>
      <c r="F1018" t="s">
        <v>106</v>
      </c>
      <c r="G1018">
        <v>38.860000999999997</v>
      </c>
      <c r="H1018">
        <v>38.889999000000003</v>
      </c>
      <c r="I1018">
        <v>38.270000000000003</v>
      </c>
      <c r="J1018">
        <v>38.529998999999997</v>
      </c>
      <c r="K1018">
        <v>38.121479000000001</v>
      </c>
      <c r="L1018">
        <v>11257000</v>
      </c>
      <c r="M1018" t="s">
        <v>33</v>
      </c>
      <c r="N1018" t="s">
        <v>144</v>
      </c>
      <c r="O1018" t="s">
        <v>160</v>
      </c>
      <c r="P1018">
        <v>15</v>
      </c>
      <c r="Q1018">
        <v>0.04</v>
      </c>
      <c r="R1018">
        <v>12</v>
      </c>
      <c r="S1018">
        <v>11436.4437</v>
      </c>
      <c r="T1018" t="s">
        <v>33</v>
      </c>
      <c r="U1018" t="s">
        <v>171</v>
      </c>
      <c r="V1018" t="s">
        <v>218</v>
      </c>
      <c r="W1018" t="s">
        <v>228</v>
      </c>
      <c r="X1018" t="s">
        <v>262</v>
      </c>
      <c r="Y1018" s="1">
        <v>41431</v>
      </c>
      <c r="Z1018">
        <v>1467858</v>
      </c>
    </row>
    <row r="1019" spans="1:26" x14ac:dyDescent="0.25">
      <c r="A1019" s="1">
        <v>43642</v>
      </c>
      <c r="B1019" t="s">
        <v>33</v>
      </c>
      <c r="C1019" t="s">
        <v>76</v>
      </c>
      <c r="D1019">
        <v>1300</v>
      </c>
      <c r="E1019">
        <v>9</v>
      </c>
      <c r="F1019" t="s">
        <v>96</v>
      </c>
      <c r="G1019">
        <v>37.82</v>
      </c>
      <c r="H1019">
        <v>38.5</v>
      </c>
      <c r="I1019">
        <v>37.709999000000003</v>
      </c>
      <c r="J1019">
        <v>38.130001</v>
      </c>
      <c r="K1019">
        <v>38.130001</v>
      </c>
      <c r="L1019">
        <v>11911400</v>
      </c>
      <c r="M1019" t="s">
        <v>33</v>
      </c>
      <c r="N1019" t="s">
        <v>146</v>
      </c>
      <c r="O1019" t="s">
        <v>160</v>
      </c>
      <c r="P1019">
        <v>15</v>
      </c>
      <c r="Q1019">
        <v>0.04</v>
      </c>
      <c r="R1019">
        <v>52</v>
      </c>
      <c r="S1019">
        <v>49569.001300000004</v>
      </c>
      <c r="T1019" t="s">
        <v>33</v>
      </c>
      <c r="U1019" t="s">
        <v>171</v>
      </c>
      <c r="V1019" t="s">
        <v>218</v>
      </c>
      <c r="W1019" t="s">
        <v>228</v>
      </c>
      <c r="X1019" t="s">
        <v>262</v>
      </c>
      <c r="Y1019" s="1">
        <v>41431</v>
      </c>
      <c r="Z1019">
        <v>1467858</v>
      </c>
    </row>
    <row r="1020" spans="1:26" x14ac:dyDescent="0.25">
      <c r="A1020" s="1">
        <v>43642</v>
      </c>
      <c r="B1020" t="s">
        <v>33</v>
      </c>
      <c r="C1020" t="s">
        <v>75</v>
      </c>
      <c r="D1020">
        <v>100</v>
      </c>
      <c r="E1020">
        <v>3</v>
      </c>
      <c r="F1020" t="s">
        <v>96</v>
      </c>
      <c r="G1020">
        <v>37.82</v>
      </c>
      <c r="H1020">
        <v>38.5</v>
      </c>
      <c r="I1020">
        <v>37.709999000000003</v>
      </c>
      <c r="J1020">
        <v>38.130001</v>
      </c>
      <c r="K1020">
        <v>38.130001</v>
      </c>
      <c r="L1020">
        <v>11911400</v>
      </c>
      <c r="M1020" t="s">
        <v>33</v>
      </c>
      <c r="N1020" t="s">
        <v>143</v>
      </c>
      <c r="O1020" t="s">
        <v>160</v>
      </c>
      <c r="P1020">
        <v>15</v>
      </c>
      <c r="Q1020">
        <v>0.04</v>
      </c>
      <c r="R1020">
        <v>4</v>
      </c>
      <c r="S1020">
        <v>3813.0001000000002</v>
      </c>
      <c r="T1020" t="s">
        <v>33</v>
      </c>
      <c r="U1020" t="s">
        <v>171</v>
      </c>
      <c r="V1020" t="s">
        <v>218</v>
      </c>
      <c r="W1020" t="s">
        <v>228</v>
      </c>
      <c r="X1020" t="s">
        <v>262</v>
      </c>
      <c r="Y1020" s="1">
        <v>41431</v>
      </c>
      <c r="Z1020">
        <v>1467858</v>
      </c>
    </row>
    <row r="1021" spans="1:26" x14ac:dyDescent="0.25">
      <c r="A1021" s="1">
        <v>43643</v>
      </c>
      <c r="B1021" t="s">
        <v>33</v>
      </c>
      <c r="C1021" t="s">
        <v>75</v>
      </c>
      <c r="D1021">
        <v>500</v>
      </c>
      <c r="E1021">
        <v>9</v>
      </c>
      <c r="F1021" t="s">
        <v>97</v>
      </c>
      <c r="G1021">
        <v>38.599997999999999</v>
      </c>
      <c r="H1021">
        <v>38.990001999999997</v>
      </c>
      <c r="I1021">
        <v>38.159999999999997</v>
      </c>
      <c r="J1021">
        <v>38.32</v>
      </c>
      <c r="K1021">
        <v>38.32</v>
      </c>
      <c r="L1021">
        <v>8106600</v>
      </c>
      <c r="M1021" t="s">
        <v>33</v>
      </c>
      <c r="N1021" t="s">
        <v>146</v>
      </c>
      <c r="O1021" t="s">
        <v>160</v>
      </c>
      <c r="P1021">
        <v>15</v>
      </c>
      <c r="Q1021">
        <v>0.04</v>
      </c>
      <c r="R1021">
        <v>20</v>
      </c>
      <c r="S1021">
        <v>19160</v>
      </c>
      <c r="T1021" t="s">
        <v>33</v>
      </c>
      <c r="U1021" t="s">
        <v>171</v>
      </c>
      <c r="V1021" t="s">
        <v>218</v>
      </c>
      <c r="W1021" t="s">
        <v>228</v>
      </c>
      <c r="X1021" t="s">
        <v>262</v>
      </c>
      <c r="Y1021" s="1">
        <v>41431</v>
      </c>
      <c r="Z1021">
        <v>1467858</v>
      </c>
    </row>
    <row r="1022" spans="1:26" x14ac:dyDescent="0.25">
      <c r="A1022" s="1">
        <v>43643</v>
      </c>
      <c r="B1022" t="s">
        <v>33</v>
      </c>
      <c r="C1022" t="s">
        <v>75</v>
      </c>
      <c r="D1022">
        <v>1500</v>
      </c>
      <c r="E1022">
        <v>17</v>
      </c>
      <c r="F1022" t="s">
        <v>97</v>
      </c>
      <c r="G1022">
        <v>38.599997999999999</v>
      </c>
      <c r="H1022">
        <v>38.990001999999997</v>
      </c>
      <c r="I1022">
        <v>38.159999999999997</v>
      </c>
      <c r="J1022">
        <v>38.32</v>
      </c>
      <c r="K1022">
        <v>38.32</v>
      </c>
      <c r="L1022">
        <v>8106600</v>
      </c>
      <c r="M1022" t="s">
        <v>33</v>
      </c>
      <c r="N1022" t="s">
        <v>157</v>
      </c>
      <c r="O1022" t="s">
        <v>160</v>
      </c>
      <c r="P1022">
        <v>15</v>
      </c>
      <c r="Q1022">
        <v>0.04</v>
      </c>
      <c r="R1022">
        <v>60</v>
      </c>
      <c r="S1022">
        <v>57480</v>
      </c>
      <c r="T1022" t="s">
        <v>33</v>
      </c>
      <c r="U1022" t="s">
        <v>171</v>
      </c>
      <c r="V1022" t="s">
        <v>218</v>
      </c>
      <c r="W1022" t="s">
        <v>228</v>
      </c>
      <c r="X1022" t="s">
        <v>262</v>
      </c>
      <c r="Y1022" s="1">
        <v>41431</v>
      </c>
      <c r="Z1022">
        <v>1467858</v>
      </c>
    </row>
    <row r="1023" spans="1:26" x14ac:dyDescent="0.25">
      <c r="A1023" s="1">
        <v>43586</v>
      </c>
      <c r="B1023" t="s">
        <v>33</v>
      </c>
      <c r="C1023" t="s">
        <v>75</v>
      </c>
      <c r="D1023">
        <v>200</v>
      </c>
      <c r="E1023">
        <v>4</v>
      </c>
      <c r="F1023" t="s">
        <v>119</v>
      </c>
      <c r="G1023">
        <v>39</v>
      </c>
      <c r="H1023">
        <v>39.200001</v>
      </c>
      <c r="I1023">
        <v>38.659999999999997</v>
      </c>
      <c r="J1023">
        <v>38.75</v>
      </c>
      <c r="K1023">
        <v>38.339146</v>
      </c>
      <c r="L1023">
        <v>8843300</v>
      </c>
      <c r="M1023" t="s">
        <v>33</v>
      </c>
      <c r="N1023" t="s">
        <v>154</v>
      </c>
      <c r="O1023" t="s">
        <v>160</v>
      </c>
      <c r="P1023">
        <v>15</v>
      </c>
      <c r="Q1023">
        <v>0.04</v>
      </c>
      <c r="R1023">
        <v>8</v>
      </c>
      <c r="S1023">
        <v>7667.8292000000001</v>
      </c>
      <c r="T1023" t="s">
        <v>33</v>
      </c>
      <c r="U1023" t="s">
        <v>171</v>
      </c>
      <c r="V1023" t="s">
        <v>218</v>
      </c>
      <c r="W1023" t="s">
        <v>228</v>
      </c>
      <c r="X1023" t="s">
        <v>262</v>
      </c>
      <c r="Y1023" s="1">
        <v>41431</v>
      </c>
      <c r="Z1023">
        <v>1467858</v>
      </c>
    </row>
    <row r="1024" spans="1:26" x14ac:dyDescent="0.25">
      <c r="A1024" s="1">
        <v>43586</v>
      </c>
      <c r="B1024" t="s">
        <v>33</v>
      </c>
      <c r="C1024" t="s">
        <v>75</v>
      </c>
      <c r="D1024">
        <v>1200</v>
      </c>
      <c r="E1024">
        <v>7</v>
      </c>
      <c r="F1024" t="s">
        <v>119</v>
      </c>
      <c r="G1024">
        <v>39</v>
      </c>
      <c r="H1024">
        <v>39.200001</v>
      </c>
      <c r="I1024">
        <v>38.659999999999997</v>
      </c>
      <c r="J1024">
        <v>38.75</v>
      </c>
      <c r="K1024">
        <v>38.339146</v>
      </c>
      <c r="L1024">
        <v>8843300</v>
      </c>
      <c r="M1024" t="s">
        <v>33</v>
      </c>
      <c r="N1024" t="s">
        <v>147</v>
      </c>
      <c r="O1024" t="s">
        <v>160</v>
      </c>
      <c r="P1024">
        <v>15</v>
      </c>
      <c r="Q1024">
        <v>0.04</v>
      </c>
      <c r="R1024">
        <v>48</v>
      </c>
      <c r="S1024">
        <v>46006.975200000001</v>
      </c>
      <c r="T1024" t="s">
        <v>33</v>
      </c>
      <c r="U1024" t="s">
        <v>171</v>
      </c>
      <c r="V1024" t="s">
        <v>218</v>
      </c>
      <c r="W1024" t="s">
        <v>228</v>
      </c>
      <c r="X1024" t="s">
        <v>262</v>
      </c>
      <c r="Y1024" s="1">
        <v>41431</v>
      </c>
      <c r="Z1024">
        <v>1467858</v>
      </c>
    </row>
    <row r="1025" spans="1:26" x14ac:dyDescent="0.25">
      <c r="A1025" s="1">
        <v>43586</v>
      </c>
      <c r="B1025" t="s">
        <v>33</v>
      </c>
      <c r="C1025" t="s">
        <v>75</v>
      </c>
      <c r="D1025">
        <v>1000</v>
      </c>
      <c r="E1025">
        <v>13</v>
      </c>
      <c r="F1025" t="s">
        <v>119</v>
      </c>
      <c r="G1025">
        <v>39</v>
      </c>
      <c r="H1025">
        <v>39.200001</v>
      </c>
      <c r="I1025">
        <v>38.659999999999997</v>
      </c>
      <c r="J1025">
        <v>38.75</v>
      </c>
      <c r="K1025">
        <v>38.339146</v>
      </c>
      <c r="L1025">
        <v>8843300</v>
      </c>
      <c r="M1025" t="s">
        <v>33</v>
      </c>
      <c r="N1025" t="s">
        <v>153</v>
      </c>
      <c r="O1025" t="s">
        <v>160</v>
      </c>
      <c r="P1025">
        <v>15</v>
      </c>
      <c r="Q1025">
        <v>0.04</v>
      </c>
      <c r="R1025">
        <v>40</v>
      </c>
      <c r="S1025">
        <v>38339.146000000001</v>
      </c>
      <c r="T1025" t="s">
        <v>33</v>
      </c>
      <c r="U1025" t="s">
        <v>171</v>
      </c>
      <c r="V1025" t="s">
        <v>218</v>
      </c>
      <c r="W1025" t="s">
        <v>228</v>
      </c>
      <c r="X1025" t="s">
        <v>262</v>
      </c>
      <c r="Y1025" s="1">
        <v>41431</v>
      </c>
      <c r="Z1025">
        <v>1467858</v>
      </c>
    </row>
    <row r="1026" spans="1:26" x14ac:dyDescent="0.25">
      <c r="A1026" s="1">
        <v>43559</v>
      </c>
      <c r="B1026" t="s">
        <v>33</v>
      </c>
      <c r="C1026" t="s">
        <v>75</v>
      </c>
      <c r="D1026">
        <v>500</v>
      </c>
      <c r="E1026">
        <v>10</v>
      </c>
      <c r="F1026" t="s">
        <v>109</v>
      </c>
      <c r="G1026">
        <v>38.400002000000001</v>
      </c>
      <c r="H1026">
        <v>38.939999</v>
      </c>
      <c r="I1026">
        <v>38.389999000000003</v>
      </c>
      <c r="J1026">
        <v>38.790000999999997</v>
      </c>
      <c r="K1026">
        <v>38.378723000000001</v>
      </c>
      <c r="L1026">
        <v>7116100</v>
      </c>
      <c r="M1026" t="s">
        <v>33</v>
      </c>
      <c r="N1026" t="s">
        <v>142</v>
      </c>
      <c r="O1026" t="s">
        <v>160</v>
      </c>
      <c r="P1026">
        <v>15</v>
      </c>
      <c r="Q1026">
        <v>0.04</v>
      </c>
      <c r="R1026">
        <v>20</v>
      </c>
      <c r="S1026">
        <v>19189.361499999999</v>
      </c>
      <c r="T1026" t="s">
        <v>33</v>
      </c>
      <c r="U1026" t="s">
        <v>171</v>
      </c>
      <c r="V1026" t="s">
        <v>218</v>
      </c>
      <c r="W1026" t="s">
        <v>228</v>
      </c>
      <c r="X1026" t="s">
        <v>262</v>
      </c>
      <c r="Y1026" s="1">
        <v>41431</v>
      </c>
      <c r="Z1026">
        <v>1467858</v>
      </c>
    </row>
    <row r="1027" spans="1:26" x14ac:dyDescent="0.25">
      <c r="A1027" s="1">
        <v>43559</v>
      </c>
      <c r="B1027" t="s">
        <v>33</v>
      </c>
      <c r="C1027" t="s">
        <v>75</v>
      </c>
      <c r="D1027">
        <v>1200</v>
      </c>
      <c r="E1027">
        <v>18</v>
      </c>
      <c r="F1027" t="s">
        <v>109</v>
      </c>
      <c r="G1027">
        <v>38.400002000000001</v>
      </c>
      <c r="H1027">
        <v>38.939999</v>
      </c>
      <c r="I1027">
        <v>38.389999000000003</v>
      </c>
      <c r="J1027">
        <v>38.790000999999997</v>
      </c>
      <c r="K1027">
        <v>38.378723000000001</v>
      </c>
      <c r="L1027">
        <v>7116100</v>
      </c>
      <c r="M1027" t="s">
        <v>33</v>
      </c>
      <c r="N1027" t="s">
        <v>158</v>
      </c>
      <c r="O1027" t="s">
        <v>160</v>
      </c>
      <c r="P1027">
        <v>15</v>
      </c>
      <c r="Q1027">
        <v>0.04</v>
      </c>
      <c r="R1027">
        <v>48</v>
      </c>
      <c r="S1027">
        <v>46054.467600000004</v>
      </c>
      <c r="T1027" t="s">
        <v>33</v>
      </c>
      <c r="U1027" t="s">
        <v>171</v>
      </c>
      <c r="V1027" t="s">
        <v>218</v>
      </c>
      <c r="W1027" t="s">
        <v>228</v>
      </c>
      <c r="X1027" t="s">
        <v>262</v>
      </c>
      <c r="Y1027" s="1">
        <v>41431</v>
      </c>
      <c r="Z1027">
        <v>1467858</v>
      </c>
    </row>
    <row r="1028" spans="1:26" x14ac:dyDescent="0.25">
      <c r="A1028" s="1">
        <v>43559</v>
      </c>
      <c r="B1028" t="s">
        <v>33</v>
      </c>
      <c r="C1028" t="s">
        <v>75</v>
      </c>
      <c r="D1028">
        <v>1800</v>
      </c>
      <c r="E1028">
        <v>17</v>
      </c>
      <c r="F1028" t="s">
        <v>109</v>
      </c>
      <c r="G1028">
        <v>38.400002000000001</v>
      </c>
      <c r="H1028">
        <v>38.939999</v>
      </c>
      <c r="I1028">
        <v>38.389999000000003</v>
      </c>
      <c r="J1028">
        <v>38.790000999999997</v>
      </c>
      <c r="K1028">
        <v>38.378723000000001</v>
      </c>
      <c r="L1028">
        <v>7116100</v>
      </c>
      <c r="M1028" t="s">
        <v>33</v>
      </c>
      <c r="N1028" t="s">
        <v>157</v>
      </c>
      <c r="O1028" t="s">
        <v>160</v>
      </c>
      <c r="P1028">
        <v>15</v>
      </c>
      <c r="Q1028">
        <v>0.04</v>
      </c>
      <c r="R1028">
        <v>72</v>
      </c>
      <c r="S1028">
        <v>69081.701400000005</v>
      </c>
      <c r="T1028" t="s">
        <v>33</v>
      </c>
      <c r="U1028" t="s">
        <v>171</v>
      </c>
      <c r="V1028" t="s">
        <v>218</v>
      </c>
      <c r="W1028" t="s">
        <v>228</v>
      </c>
      <c r="X1028" t="s">
        <v>262</v>
      </c>
      <c r="Y1028" s="1">
        <v>41431</v>
      </c>
      <c r="Z1028">
        <v>1467858</v>
      </c>
    </row>
    <row r="1029" spans="1:26" x14ac:dyDescent="0.25">
      <c r="A1029" s="1">
        <v>43559</v>
      </c>
      <c r="B1029" t="s">
        <v>33</v>
      </c>
      <c r="C1029" t="s">
        <v>75</v>
      </c>
      <c r="D1029">
        <v>1700</v>
      </c>
      <c r="E1029">
        <v>20</v>
      </c>
      <c r="F1029" t="s">
        <v>109</v>
      </c>
      <c r="G1029">
        <v>38.400002000000001</v>
      </c>
      <c r="H1029">
        <v>38.939999</v>
      </c>
      <c r="I1029">
        <v>38.389999000000003</v>
      </c>
      <c r="J1029">
        <v>38.790000999999997</v>
      </c>
      <c r="K1029">
        <v>38.378723000000001</v>
      </c>
      <c r="L1029">
        <v>7116100</v>
      </c>
      <c r="M1029" t="s">
        <v>33</v>
      </c>
      <c r="N1029" t="s">
        <v>155</v>
      </c>
      <c r="O1029" t="s">
        <v>160</v>
      </c>
      <c r="P1029">
        <v>15</v>
      </c>
      <c r="Q1029">
        <v>0.04</v>
      </c>
      <c r="R1029">
        <v>68</v>
      </c>
      <c r="S1029">
        <v>65243.829100000003</v>
      </c>
      <c r="T1029" t="s">
        <v>33</v>
      </c>
      <c r="U1029" t="s">
        <v>171</v>
      </c>
      <c r="V1029" t="s">
        <v>218</v>
      </c>
      <c r="W1029" t="s">
        <v>228</v>
      </c>
      <c r="X1029" t="s">
        <v>262</v>
      </c>
      <c r="Y1029" s="1">
        <v>41431</v>
      </c>
      <c r="Z1029">
        <v>1467858</v>
      </c>
    </row>
    <row r="1030" spans="1:26" x14ac:dyDescent="0.25">
      <c r="A1030" s="1">
        <v>43588</v>
      </c>
      <c r="B1030" t="s">
        <v>33</v>
      </c>
      <c r="C1030" t="s">
        <v>76</v>
      </c>
      <c r="D1030">
        <v>600</v>
      </c>
      <c r="E1030">
        <v>12</v>
      </c>
      <c r="F1030" t="s">
        <v>111</v>
      </c>
      <c r="G1030">
        <v>38.540000999999997</v>
      </c>
      <c r="H1030">
        <v>38.900002000000001</v>
      </c>
      <c r="I1030">
        <v>38.169998</v>
      </c>
      <c r="J1030">
        <v>38.799999</v>
      </c>
      <c r="K1030">
        <v>38.388615000000001</v>
      </c>
      <c r="L1030">
        <v>7201000</v>
      </c>
      <c r="M1030" t="s">
        <v>33</v>
      </c>
      <c r="N1030" t="s">
        <v>151</v>
      </c>
      <c r="O1030" t="s">
        <v>160</v>
      </c>
      <c r="P1030">
        <v>15</v>
      </c>
      <c r="Q1030">
        <v>0.04</v>
      </c>
      <c r="R1030">
        <v>24</v>
      </c>
      <c r="S1030">
        <v>23033.169000000002</v>
      </c>
      <c r="T1030" t="s">
        <v>33</v>
      </c>
      <c r="U1030" t="s">
        <v>171</v>
      </c>
      <c r="V1030" t="s">
        <v>218</v>
      </c>
      <c r="W1030" t="s">
        <v>228</v>
      </c>
      <c r="X1030" t="s">
        <v>262</v>
      </c>
      <c r="Y1030" s="1">
        <v>41431</v>
      </c>
      <c r="Z1030">
        <v>1467858</v>
      </c>
    </row>
    <row r="1031" spans="1:26" x14ac:dyDescent="0.25">
      <c r="A1031" s="1">
        <v>43588</v>
      </c>
      <c r="B1031" t="s">
        <v>33</v>
      </c>
      <c r="C1031" t="s">
        <v>75</v>
      </c>
      <c r="D1031">
        <v>600</v>
      </c>
      <c r="E1031">
        <v>5</v>
      </c>
      <c r="F1031" t="s">
        <v>111</v>
      </c>
      <c r="G1031">
        <v>38.540000999999997</v>
      </c>
      <c r="H1031">
        <v>38.900002000000001</v>
      </c>
      <c r="I1031">
        <v>38.169998</v>
      </c>
      <c r="J1031">
        <v>38.799999</v>
      </c>
      <c r="K1031">
        <v>38.388615000000001</v>
      </c>
      <c r="L1031">
        <v>7201000</v>
      </c>
      <c r="M1031" t="s">
        <v>33</v>
      </c>
      <c r="N1031" t="s">
        <v>152</v>
      </c>
      <c r="O1031" t="s">
        <v>160</v>
      </c>
      <c r="P1031">
        <v>15</v>
      </c>
      <c r="Q1031">
        <v>0.04</v>
      </c>
      <c r="R1031">
        <v>24</v>
      </c>
      <c r="S1031">
        <v>23033.169000000002</v>
      </c>
      <c r="T1031" t="s">
        <v>33</v>
      </c>
      <c r="U1031" t="s">
        <v>171</v>
      </c>
      <c r="V1031" t="s">
        <v>218</v>
      </c>
      <c r="W1031" t="s">
        <v>228</v>
      </c>
      <c r="X1031" t="s">
        <v>262</v>
      </c>
      <c r="Y1031" s="1">
        <v>41431</v>
      </c>
      <c r="Z1031">
        <v>1467858</v>
      </c>
    </row>
    <row r="1032" spans="1:26" x14ac:dyDescent="0.25">
      <c r="A1032" s="1">
        <v>43564</v>
      </c>
      <c r="B1032" t="s">
        <v>33</v>
      </c>
      <c r="C1032" t="s">
        <v>75</v>
      </c>
      <c r="D1032">
        <v>400</v>
      </c>
      <c r="E1032">
        <v>9</v>
      </c>
      <c r="F1032" t="s">
        <v>133</v>
      </c>
      <c r="G1032">
        <v>38.849997999999999</v>
      </c>
      <c r="H1032">
        <v>39.080002</v>
      </c>
      <c r="I1032">
        <v>38.700001</v>
      </c>
      <c r="J1032">
        <v>38.860000999999997</v>
      </c>
      <c r="K1032">
        <v>38.447983000000001</v>
      </c>
      <c r="L1032">
        <v>6528900</v>
      </c>
      <c r="M1032" t="s">
        <v>33</v>
      </c>
      <c r="N1032" t="s">
        <v>146</v>
      </c>
      <c r="O1032" t="s">
        <v>160</v>
      </c>
      <c r="P1032">
        <v>15</v>
      </c>
      <c r="Q1032">
        <v>0.04</v>
      </c>
      <c r="R1032">
        <v>16</v>
      </c>
      <c r="S1032">
        <v>15379.1932</v>
      </c>
      <c r="T1032" t="s">
        <v>33</v>
      </c>
      <c r="U1032" t="s">
        <v>171</v>
      </c>
      <c r="V1032" t="s">
        <v>218</v>
      </c>
      <c r="W1032" t="s">
        <v>228</v>
      </c>
      <c r="X1032" t="s">
        <v>262</v>
      </c>
      <c r="Y1032" s="1">
        <v>41431</v>
      </c>
      <c r="Z1032">
        <v>1467858</v>
      </c>
    </row>
    <row r="1033" spans="1:26" x14ac:dyDescent="0.25">
      <c r="A1033" s="1">
        <v>43564</v>
      </c>
      <c r="B1033" t="s">
        <v>33</v>
      </c>
      <c r="C1033" t="s">
        <v>75</v>
      </c>
      <c r="D1033">
        <v>100</v>
      </c>
      <c r="E1033">
        <v>1</v>
      </c>
      <c r="F1033" t="s">
        <v>133</v>
      </c>
      <c r="G1033">
        <v>38.849997999999999</v>
      </c>
      <c r="H1033">
        <v>39.080002</v>
      </c>
      <c r="I1033">
        <v>38.700001</v>
      </c>
      <c r="J1033">
        <v>38.860000999999997</v>
      </c>
      <c r="K1033">
        <v>38.447983000000001</v>
      </c>
      <c r="L1033">
        <v>6528900</v>
      </c>
      <c r="M1033" t="s">
        <v>33</v>
      </c>
      <c r="N1033" t="s">
        <v>159</v>
      </c>
      <c r="O1033" t="s">
        <v>160</v>
      </c>
      <c r="P1033">
        <v>15</v>
      </c>
      <c r="Q1033">
        <v>0.04</v>
      </c>
      <c r="R1033">
        <v>4</v>
      </c>
      <c r="S1033">
        <v>3844.7982999999999</v>
      </c>
      <c r="T1033" t="s">
        <v>33</v>
      </c>
      <c r="U1033" t="s">
        <v>171</v>
      </c>
      <c r="V1033" t="s">
        <v>218</v>
      </c>
      <c r="W1033" t="s">
        <v>228</v>
      </c>
      <c r="X1033" t="s">
        <v>262</v>
      </c>
      <c r="Y1033" s="1">
        <v>41431</v>
      </c>
      <c r="Z1033">
        <v>1467858</v>
      </c>
    </row>
    <row r="1034" spans="1:26" x14ac:dyDescent="0.25">
      <c r="A1034" s="1">
        <v>43560</v>
      </c>
      <c r="B1034" t="s">
        <v>33</v>
      </c>
      <c r="C1034" t="s">
        <v>75</v>
      </c>
      <c r="D1034">
        <v>1200</v>
      </c>
      <c r="E1034">
        <v>15</v>
      </c>
      <c r="F1034" t="s">
        <v>118</v>
      </c>
      <c r="G1034">
        <v>38.849997999999999</v>
      </c>
      <c r="H1034">
        <v>39.009998000000003</v>
      </c>
      <c r="I1034">
        <v>38.580002</v>
      </c>
      <c r="J1034">
        <v>38.939999</v>
      </c>
      <c r="K1034">
        <v>38.52713</v>
      </c>
      <c r="L1034">
        <v>4497800</v>
      </c>
      <c r="M1034" t="s">
        <v>33</v>
      </c>
      <c r="N1034" t="s">
        <v>149</v>
      </c>
      <c r="O1034" t="s">
        <v>160</v>
      </c>
      <c r="P1034">
        <v>15</v>
      </c>
      <c r="Q1034">
        <v>0.04</v>
      </c>
      <c r="R1034">
        <v>48</v>
      </c>
      <c r="S1034">
        <v>46232.555999999997</v>
      </c>
      <c r="T1034" t="s">
        <v>33</v>
      </c>
      <c r="U1034" t="s">
        <v>171</v>
      </c>
      <c r="V1034" t="s">
        <v>218</v>
      </c>
      <c r="W1034" t="s">
        <v>228</v>
      </c>
      <c r="X1034" t="s">
        <v>262</v>
      </c>
      <c r="Y1034" s="1">
        <v>41431</v>
      </c>
      <c r="Z1034">
        <v>1467858</v>
      </c>
    </row>
    <row r="1035" spans="1:26" x14ac:dyDescent="0.25">
      <c r="A1035" s="1">
        <v>43644</v>
      </c>
      <c r="B1035" t="s">
        <v>33</v>
      </c>
      <c r="C1035" t="s">
        <v>75</v>
      </c>
      <c r="D1035">
        <v>1300</v>
      </c>
      <c r="E1035">
        <v>16</v>
      </c>
      <c r="F1035" t="s">
        <v>129</v>
      </c>
      <c r="G1035">
        <v>38.330002</v>
      </c>
      <c r="H1035">
        <v>38.919998</v>
      </c>
      <c r="I1035">
        <v>38.330002</v>
      </c>
      <c r="J1035">
        <v>38.529998999999997</v>
      </c>
      <c r="K1035">
        <v>38.529998999999997</v>
      </c>
      <c r="L1035">
        <v>11480900</v>
      </c>
      <c r="M1035" t="s">
        <v>33</v>
      </c>
      <c r="N1035" t="s">
        <v>148</v>
      </c>
      <c r="O1035" t="s">
        <v>160</v>
      </c>
      <c r="P1035">
        <v>15</v>
      </c>
      <c r="Q1035">
        <v>0.04</v>
      </c>
      <c r="R1035">
        <v>52</v>
      </c>
      <c r="S1035">
        <v>50088.998699999996</v>
      </c>
      <c r="T1035" t="s">
        <v>33</v>
      </c>
      <c r="U1035" t="s">
        <v>171</v>
      </c>
      <c r="V1035" t="s">
        <v>218</v>
      </c>
      <c r="W1035" t="s">
        <v>228</v>
      </c>
      <c r="X1035" t="s">
        <v>262</v>
      </c>
      <c r="Y1035" s="1">
        <v>41431</v>
      </c>
      <c r="Z1035">
        <v>1467858</v>
      </c>
    </row>
    <row r="1036" spans="1:26" x14ac:dyDescent="0.25">
      <c r="A1036" s="1">
        <v>43585</v>
      </c>
      <c r="B1036" t="s">
        <v>33</v>
      </c>
      <c r="C1036" t="s">
        <v>76</v>
      </c>
      <c r="D1036">
        <v>1400</v>
      </c>
      <c r="E1036">
        <v>13</v>
      </c>
      <c r="F1036" t="s">
        <v>122</v>
      </c>
      <c r="G1036">
        <v>38.919998</v>
      </c>
      <c r="H1036">
        <v>39.470001000000003</v>
      </c>
      <c r="I1036">
        <v>38.560001</v>
      </c>
      <c r="J1036">
        <v>38.950001</v>
      </c>
      <c r="K1036">
        <v>38.537028999999997</v>
      </c>
      <c r="L1036">
        <v>16035500</v>
      </c>
      <c r="M1036" t="s">
        <v>33</v>
      </c>
      <c r="N1036" t="s">
        <v>153</v>
      </c>
      <c r="O1036" t="s">
        <v>160</v>
      </c>
      <c r="P1036">
        <v>15</v>
      </c>
      <c r="Q1036">
        <v>0.04</v>
      </c>
      <c r="R1036">
        <v>56</v>
      </c>
      <c r="S1036">
        <v>53951.840600000003</v>
      </c>
      <c r="T1036" t="s">
        <v>33</v>
      </c>
      <c r="U1036" t="s">
        <v>171</v>
      </c>
      <c r="V1036" t="s">
        <v>218</v>
      </c>
      <c r="W1036" t="s">
        <v>228</v>
      </c>
      <c r="X1036" t="s">
        <v>262</v>
      </c>
      <c r="Y1036" s="1">
        <v>41431</v>
      </c>
      <c r="Z1036">
        <v>1467858</v>
      </c>
    </row>
    <row r="1037" spans="1:26" x14ac:dyDescent="0.25">
      <c r="A1037" s="1">
        <v>43563</v>
      </c>
      <c r="B1037" t="s">
        <v>33</v>
      </c>
      <c r="C1037" t="s">
        <v>76</v>
      </c>
      <c r="D1037">
        <v>200</v>
      </c>
      <c r="E1037">
        <v>3</v>
      </c>
      <c r="F1037" t="s">
        <v>114</v>
      </c>
      <c r="G1037">
        <v>38.770000000000003</v>
      </c>
      <c r="H1037">
        <v>39.090000000000003</v>
      </c>
      <c r="I1037">
        <v>38.759998000000003</v>
      </c>
      <c r="J1037">
        <v>39.060001</v>
      </c>
      <c r="K1037">
        <v>38.645862999999999</v>
      </c>
      <c r="L1037">
        <v>5992400</v>
      </c>
      <c r="M1037" t="s">
        <v>33</v>
      </c>
      <c r="N1037" t="s">
        <v>143</v>
      </c>
      <c r="O1037" t="s">
        <v>160</v>
      </c>
      <c r="P1037">
        <v>15</v>
      </c>
      <c r="Q1037">
        <v>0.04</v>
      </c>
      <c r="R1037">
        <v>8</v>
      </c>
      <c r="S1037">
        <v>7729.1725999999999</v>
      </c>
      <c r="T1037" t="s">
        <v>33</v>
      </c>
      <c r="U1037" t="s">
        <v>171</v>
      </c>
      <c r="V1037" t="s">
        <v>218</v>
      </c>
      <c r="W1037" t="s">
        <v>228</v>
      </c>
      <c r="X1037" t="s">
        <v>262</v>
      </c>
      <c r="Y1037" s="1">
        <v>41431</v>
      </c>
      <c r="Z1037">
        <v>1467858</v>
      </c>
    </row>
    <row r="1038" spans="1:26" x14ac:dyDescent="0.25">
      <c r="A1038" s="1">
        <v>43563</v>
      </c>
      <c r="B1038" t="s">
        <v>33</v>
      </c>
      <c r="C1038" t="s">
        <v>76</v>
      </c>
      <c r="D1038">
        <v>800</v>
      </c>
      <c r="E1038">
        <v>10</v>
      </c>
      <c r="F1038" t="s">
        <v>114</v>
      </c>
      <c r="G1038">
        <v>38.770000000000003</v>
      </c>
      <c r="H1038">
        <v>39.090000000000003</v>
      </c>
      <c r="I1038">
        <v>38.759998000000003</v>
      </c>
      <c r="J1038">
        <v>39.060001</v>
      </c>
      <c r="K1038">
        <v>38.645862999999999</v>
      </c>
      <c r="L1038">
        <v>5992400</v>
      </c>
      <c r="M1038" t="s">
        <v>33</v>
      </c>
      <c r="N1038" t="s">
        <v>142</v>
      </c>
      <c r="O1038" t="s">
        <v>160</v>
      </c>
      <c r="P1038">
        <v>15</v>
      </c>
      <c r="Q1038">
        <v>0.04</v>
      </c>
      <c r="R1038">
        <v>32</v>
      </c>
      <c r="S1038">
        <v>30916.690399999999</v>
      </c>
      <c r="T1038" t="s">
        <v>33</v>
      </c>
      <c r="U1038" t="s">
        <v>171</v>
      </c>
      <c r="V1038" t="s">
        <v>218</v>
      </c>
      <c r="W1038" t="s">
        <v>228</v>
      </c>
      <c r="X1038" t="s">
        <v>262</v>
      </c>
      <c r="Y1038" s="1">
        <v>41431</v>
      </c>
      <c r="Z1038">
        <v>1467858</v>
      </c>
    </row>
    <row r="1039" spans="1:26" x14ac:dyDescent="0.25">
      <c r="A1039" s="1">
        <v>43563</v>
      </c>
      <c r="B1039" t="s">
        <v>33</v>
      </c>
      <c r="C1039" t="s">
        <v>76</v>
      </c>
      <c r="D1039">
        <v>800</v>
      </c>
      <c r="E1039">
        <v>9</v>
      </c>
      <c r="F1039" t="s">
        <v>114</v>
      </c>
      <c r="G1039">
        <v>38.770000000000003</v>
      </c>
      <c r="H1039">
        <v>39.090000000000003</v>
      </c>
      <c r="I1039">
        <v>38.759998000000003</v>
      </c>
      <c r="J1039">
        <v>39.060001</v>
      </c>
      <c r="K1039">
        <v>38.645862999999999</v>
      </c>
      <c r="L1039">
        <v>5992400</v>
      </c>
      <c r="M1039" t="s">
        <v>33</v>
      </c>
      <c r="N1039" t="s">
        <v>146</v>
      </c>
      <c r="O1039" t="s">
        <v>160</v>
      </c>
      <c r="P1039">
        <v>15</v>
      </c>
      <c r="Q1039">
        <v>0.04</v>
      </c>
      <c r="R1039">
        <v>32</v>
      </c>
      <c r="S1039">
        <v>30916.690399999999</v>
      </c>
      <c r="T1039" t="s">
        <v>33</v>
      </c>
      <c r="U1039" t="s">
        <v>171</v>
      </c>
      <c r="V1039" t="s">
        <v>218</v>
      </c>
      <c r="W1039" t="s">
        <v>228</v>
      </c>
      <c r="X1039" t="s">
        <v>262</v>
      </c>
      <c r="Y1039" s="1">
        <v>41431</v>
      </c>
      <c r="Z1039">
        <v>1467858</v>
      </c>
    </row>
    <row r="1040" spans="1:26" x14ac:dyDescent="0.25">
      <c r="A1040" s="1">
        <v>43580</v>
      </c>
      <c r="B1040" t="s">
        <v>33</v>
      </c>
      <c r="C1040" t="s">
        <v>76</v>
      </c>
      <c r="D1040">
        <v>800</v>
      </c>
      <c r="E1040">
        <v>10</v>
      </c>
      <c r="F1040" t="s">
        <v>126</v>
      </c>
      <c r="G1040">
        <v>39.520000000000003</v>
      </c>
      <c r="H1040">
        <v>39.720001000000003</v>
      </c>
      <c r="I1040">
        <v>38.950001</v>
      </c>
      <c r="J1040">
        <v>39.110000999999997</v>
      </c>
      <c r="K1040">
        <v>38.695332000000001</v>
      </c>
      <c r="L1040">
        <v>8154600</v>
      </c>
      <c r="M1040" t="s">
        <v>33</v>
      </c>
      <c r="N1040" t="s">
        <v>142</v>
      </c>
      <c r="O1040" t="s">
        <v>160</v>
      </c>
      <c r="P1040">
        <v>15</v>
      </c>
      <c r="Q1040">
        <v>0.04</v>
      </c>
      <c r="R1040">
        <v>32</v>
      </c>
      <c r="S1040">
        <v>30956.265599999999</v>
      </c>
      <c r="T1040" t="s">
        <v>33</v>
      </c>
      <c r="U1040" t="s">
        <v>171</v>
      </c>
      <c r="V1040" t="s">
        <v>218</v>
      </c>
      <c r="W1040" t="s">
        <v>228</v>
      </c>
      <c r="X1040" t="s">
        <v>262</v>
      </c>
      <c r="Y1040" s="1">
        <v>41431</v>
      </c>
      <c r="Z1040">
        <v>1467858</v>
      </c>
    </row>
    <row r="1041" spans="1:26" x14ac:dyDescent="0.25">
      <c r="A1041" s="1">
        <v>43565</v>
      </c>
      <c r="B1041" t="s">
        <v>33</v>
      </c>
      <c r="C1041" t="s">
        <v>76</v>
      </c>
      <c r="D1041">
        <v>300</v>
      </c>
      <c r="E1041">
        <v>4</v>
      </c>
      <c r="F1041" t="s">
        <v>113</v>
      </c>
      <c r="G1041">
        <v>38.889999000000003</v>
      </c>
      <c r="H1041">
        <v>39.419998</v>
      </c>
      <c r="I1041">
        <v>38.779998999999997</v>
      </c>
      <c r="J1041">
        <v>39.25</v>
      </c>
      <c r="K1041">
        <v>38.833846999999999</v>
      </c>
      <c r="L1041">
        <v>5471100</v>
      </c>
      <c r="M1041" t="s">
        <v>33</v>
      </c>
      <c r="N1041" t="s">
        <v>154</v>
      </c>
      <c r="O1041" t="s">
        <v>160</v>
      </c>
      <c r="P1041">
        <v>15</v>
      </c>
      <c r="Q1041">
        <v>0.04</v>
      </c>
      <c r="R1041">
        <v>12</v>
      </c>
      <c r="S1041">
        <v>11650.1541</v>
      </c>
      <c r="T1041" t="s">
        <v>33</v>
      </c>
      <c r="U1041" t="s">
        <v>171</v>
      </c>
      <c r="V1041" t="s">
        <v>218</v>
      </c>
      <c r="W1041" t="s">
        <v>228</v>
      </c>
      <c r="X1041" t="s">
        <v>262</v>
      </c>
      <c r="Y1041" s="1">
        <v>41431</v>
      </c>
      <c r="Z1041">
        <v>1467858</v>
      </c>
    </row>
    <row r="1042" spans="1:26" x14ac:dyDescent="0.25">
      <c r="A1042" s="1">
        <v>43566</v>
      </c>
      <c r="B1042" t="s">
        <v>33</v>
      </c>
      <c r="C1042" t="s">
        <v>75</v>
      </c>
      <c r="D1042">
        <v>1800</v>
      </c>
      <c r="E1042">
        <v>19</v>
      </c>
      <c r="F1042" t="s">
        <v>112</v>
      </c>
      <c r="G1042">
        <v>39.380001</v>
      </c>
      <c r="H1042">
        <v>39.590000000000003</v>
      </c>
      <c r="I1042">
        <v>39.130001</v>
      </c>
      <c r="J1042">
        <v>39.330002</v>
      </c>
      <c r="K1042">
        <v>38.912998000000002</v>
      </c>
      <c r="L1042">
        <v>4581500</v>
      </c>
      <c r="M1042" t="s">
        <v>33</v>
      </c>
      <c r="N1042" t="s">
        <v>140</v>
      </c>
      <c r="O1042" t="s">
        <v>160</v>
      </c>
      <c r="P1042">
        <v>15</v>
      </c>
      <c r="Q1042">
        <v>0.04</v>
      </c>
      <c r="R1042">
        <v>72</v>
      </c>
      <c r="S1042">
        <v>70043.396399999998</v>
      </c>
      <c r="T1042" t="s">
        <v>33</v>
      </c>
      <c r="U1042" t="s">
        <v>171</v>
      </c>
      <c r="V1042" t="s">
        <v>218</v>
      </c>
      <c r="W1042" t="s">
        <v>228</v>
      </c>
      <c r="X1042" t="s">
        <v>262</v>
      </c>
      <c r="Y1042" s="1">
        <v>41431</v>
      </c>
      <c r="Z1042">
        <v>1467858</v>
      </c>
    </row>
    <row r="1043" spans="1:26" x14ac:dyDescent="0.25">
      <c r="A1043" s="1">
        <v>43577</v>
      </c>
      <c r="B1043" t="s">
        <v>33</v>
      </c>
      <c r="C1043" t="s">
        <v>76</v>
      </c>
      <c r="D1043">
        <v>400</v>
      </c>
      <c r="E1043">
        <v>9</v>
      </c>
      <c r="F1043" t="s">
        <v>135</v>
      </c>
      <c r="G1043">
        <v>40</v>
      </c>
      <c r="H1043">
        <v>40.099997999999999</v>
      </c>
      <c r="I1043">
        <v>39.490001999999997</v>
      </c>
      <c r="J1043">
        <v>39.5</v>
      </c>
      <c r="K1043">
        <v>39.081195999999998</v>
      </c>
      <c r="L1043">
        <v>7203800</v>
      </c>
      <c r="M1043" t="s">
        <v>33</v>
      </c>
      <c r="N1043" t="s">
        <v>146</v>
      </c>
      <c r="O1043" t="s">
        <v>160</v>
      </c>
      <c r="P1043">
        <v>15</v>
      </c>
      <c r="Q1043">
        <v>0.04</v>
      </c>
      <c r="R1043">
        <v>16</v>
      </c>
      <c r="S1043">
        <v>15632.4784</v>
      </c>
      <c r="T1043" t="s">
        <v>33</v>
      </c>
      <c r="U1043" t="s">
        <v>171</v>
      </c>
      <c r="V1043" t="s">
        <v>218</v>
      </c>
      <c r="W1043" t="s">
        <v>228</v>
      </c>
      <c r="X1043" t="s">
        <v>262</v>
      </c>
      <c r="Y1043" s="1">
        <v>41431</v>
      </c>
      <c r="Z1043">
        <v>1467858</v>
      </c>
    </row>
    <row r="1044" spans="1:26" x14ac:dyDescent="0.25">
      <c r="A1044" s="1">
        <v>43577</v>
      </c>
      <c r="B1044" t="s">
        <v>33</v>
      </c>
      <c r="C1044" t="s">
        <v>75</v>
      </c>
      <c r="D1044">
        <v>900</v>
      </c>
      <c r="E1044">
        <v>7</v>
      </c>
      <c r="F1044" t="s">
        <v>135</v>
      </c>
      <c r="G1044">
        <v>40</v>
      </c>
      <c r="H1044">
        <v>40.099997999999999</v>
      </c>
      <c r="I1044">
        <v>39.490001999999997</v>
      </c>
      <c r="J1044">
        <v>39.5</v>
      </c>
      <c r="K1044">
        <v>39.081195999999998</v>
      </c>
      <c r="L1044">
        <v>7203800</v>
      </c>
      <c r="M1044" t="s">
        <v>33</v>
      </c>
      <c r="N1044" t="s">
        <v>147</v>
      </c>
      <c r="O1044" t="s">
        <v>160</v>
      </c>
      <c r="P1044">
        <v>15</v>
      </c>
      <c r="Q1044">
        <v>0.04</v>
      </c>
      <c r="R1044">
        <v>36</v>
      </c>
      <c r="S1044">
        <v>35173.076399999998</v>
      </c>
      <c r="T1044" t="s">
        <v>33</v>
      </c>
      <c r="U1044" t="s">
        <v>171</v>
      </c>
      <c r="V1044" t="s">
        <v>218</v>
      </c>
      <c r="W1044" t="s">
        <v>228</v>
      </c>
      <c r="X1044" t="s">
        <v>262</v>
      </c>
      <c r="Y1044" s="1">
        <v>41431</v>
      </c>
      <c r="Z1044">
        <v>1467858</v>
      </c>
    </row>
    <row r="1045" spans="1:26" x14ac:dyDescent="0.25">
      <c r="A1045" s="1">
        <v>43577</v>
      </c>
      <c r="B1045" t="s">
        <v>33</v>
      </c>
      <c r="C1045" t="s">
        <v>75</v>
      </c>
      <c r="D1045">
        <v>600</v>
      </c>
      <c r="E1045">
        <v>5</v>
      </c>
      <c r="F1045" t="s">
        <v>135</v>
      </c>
      <c r="G1045">
        <v>40</v>
      </c>
      <c r="H1045">
        <v>40.099997999999999</v>
      </c>
      <c r="I1045">
        <v>39.490001999999997</v>
      </c>
      <c r="J1045">
        <v>39.5</v>
      </c>
      <c r="K1045">
        <v>39.081195999999998</v>
      </c>
      <c r="L1045">
        <v>7203800</v>
      </c>
      <c r="M1045" t="s">
        <v>33</v>
      </c>
      <c r="N1045" t="s">
        <v>152</v>
      </c>
      <c r="O1045" t="s">
        <v>160</v>
      </c>
      <c r="P1045">
        <v>15</v>
      </c>
      <c r="Q1045">
        <v>0.04</v>
      </c>
      <c r="R1045">
        <v>24</v>
      </c>
      <c r="S1045">
        <v>23448.7176</v>
      </c>
      <c r="T1045" t="s">
        <v>33</v>
      </c>
      <c r="U1045" t="s">
        <v>171</v>
      </c>
      <c r="V1045" t="s">
        <v>218</v>
      </c>
      <c r="W1045" t="s">
        <v>228</v>
      </c>
      <c r="X1045" t="s">
        <v>262</v>
      </c>
      <c r="Y1045" s="1">
        <v>41431</v>
      </c>
      <c r="Z1045">
        <v>1467858</v>
      </c>
    </row>
    <row r="1046" spans="1:26" x14ac:dyDescent="0.25">
      <c r="A1046" s="1">
        <v>43570</v>
      </c>
      <c r="B1046" t="s">
        <v>33</v>
      </c>
      <c r="C1046" t="s">
        <v>75</v>
      </c>
      <c r="D1046">
        <v>1300</v>
      </c>
      <c r="E1046">
        <v>19</v>
      </c>
      <c r="F1046" t="s">
        <v>120</v>
      </c>
      <c r="G1046">
        <v>39.900002000000001</v>
      </c>
      <c r="H1046">
        <v>40.009998000000003</v>
      </c>
      <c r="I1046">
        <v>39.349997999999999</v>
      </c>
      <c r="J1046">
        <v>39.57</v>
      </c>
      <c r="K1046">
        <v>39.150452000000001</v>
      </c>
      <c r="L1046">
        <v>5179400</v>
      </c>
      <c r="M1046" t="s">
        <v>33</v>
      </c>
      <c r="N1046" t="s">
        <v>140</v>
      </c>
      <c r="O1046" t="s">
        <v>160</v>
      </c>
      <c r="P1046">
        <v>15</v>
      </c>
      <c r="Q1046">
        <v>0.04</v>
      </c>
      <c r="R1046">
        <v>52</v>
      </c>
      <c r="S1046">
        <v>50895.587599999999</v>
      </c>
      <c r="T1046" t="s">
        <v>33</v>
      </c>
      <c r="U1046" t="s">
        <v>171</v>
      </c>
      <c r="V1046" t="s">
        <v>218</v>
      </c>
      <c r="W1046" t="s">
        <v>228</v>
      </c>
      <c r="X1046" t="s">
        <v>262</v>
      </c>
      <c r="Y1046" s="1">
        <v>41431</v>
      </c>
      <c r="Z1046">
        <v>1467858</v>
      </c>
    </row>
    <row r="1047" spans="1:26" x14ac:dyDescent="0.25">
      <c r="A1047" s="1">
        <v>43570</v>
      </c>
      <c r="B1047" t="s">
        <v>33</v>
      </c>
      <c r="C1047" t="s">
        <v>75</v>
      </c>
      <c r="D1047">
        <v>1600</v>
      </c>
      <c r="E1047">
        <v>9</v>
      </c>
      <c r="F1047" t="s">
        <v>120</v>
      </c>
      <c r="G1047">
        <v>39.900002000000001</v>
      </c>
      <c r="H1047">
        <v>40.009998000000003</v>
      </c>
      <c r="I1047">
        <v>39.349997999999999</v>
      </c>
      <c r="J1047">
        <v>39.57</v>
      </c>
      <c r="K1047">
        <v>39.150452000000001</v>
      </c>
      <c r="L1047">
        <v>5179400</v>
      </c>
      <c r="M1047" t="s">
        <v>33</v>
      </c>
      <c r="N1047" t="s">
        <v>146</v>
      </c>
      <c r="O1047" t="s">
        <v>160</v>
      </c>
      <c r="P1047">
        <v>15</v>
      </c>
      <c r="Q1047">
        <v>0.04</v>
      </c>
      <c r="R1047">
        <v>64</v>
      </c>
      <c r="S1047">
        <v>62640.7232</v>
      </c>
      <c r="T1047" t="s">
        <v>33</v>
      </c>
      <c r="U1047" t="s">
        <v>171</v>
      </c>
      <c r="V1047" t="s">
        <v>218</v>
      </c>
      <c r="W1047" t="s">
        <v>228</v>
      </c>
      <c r="X1047" t="s">
        <v>262</v>
      </c>
      <c r="Y1047" s="1">
        <v>41431</v>
      </c>
      <c r="Z1047">
        <v>1467858</v>
      </c>
    </row>
    <row r="1048" spans="1:26" x14ac:dyDescent="0.25">
      <c r="A1048" s="1">
        <v>43571</v>
      </c>
      <c r="B1048" t="s">
        <v>33</v>
      </c>
      <c r="C1048" t="s">
        <v>75</v>
      </c>
      <c r="D1048">
        <v>1900</v>
      </c>
      <c r="E1048">
        <v>13</v>
      </c>
      <c r="F1048" t="s">
        <v>123</v>
      </c>
      <c r="G1048">
        <v>39.560001</v>
      </c>
      <c r="H1048">
        <v>39.909999999999997</v>
      </c>
      <c r="I1048">
        <v>39.459999000000003</v>
      </c>
      <c r="J1048">
        <v>39.659999999999997</v>
      </c>
      <c r="K1048">
        <v>39.239497999999998</v>
      </c>
      <c r="L1048">
        <v>5985300</v>
      </c>
      <c r="M1048" t="s">
        <v>33</v>
      </c>
      <c r="N1048" t="s">
        <v>153</v>
      </c>
      <c r="O1048" t="s">
        <v>160</v>
      </c>
      <c r="P1048">
        <v>15</v>
      </c>
      <c r="Q1048">
        <v>0.04</v>
      </c>
      <c r="R1048">
        <v>76</v>
      </c>
      <c r="S1048">
        <v>74555.046199999997</v>
      </c>
      <c r="T1048" t="s">
        <v>33</v>
      </c>
      <c r="U1048" t="s">
        <v>171</v>
      </c>
      <c r="V1048" t="s">
        <v>218</v>
      </c>
      <c r="W1048" t="s">
        <v>228</v>
      </c>
      <c r="X1048" t="s">
        <v>262</v>
      </c>
      <c r="Y1048" s="1">
        <v>41431</v>
      </c>
      <c r="Z1048">
        <v>1467858</v>
      </c>
    </row>
    <row r="1049" spans="1:26" x14ac:dyDescent="0.25">
      <c r="A1049" s="1">
        <v>43571</v>
      </c>
      <c r="B1049" t="s">
        <v>33</v>
      </c>
      <c r="C1049" t="s">
        <v>75</v>
      </c>
      <c r="D1049">
        <v>2900</v>
      </c>
      <c r="E1049">
        <v>19</v>
      </c>
      <c r="F1049" t="s">
        <v>123</v>
      </c>
      <c r="G1049">
        <v>39.560001</v>
      </c>
      <c r="H1049">
        <v>39.909999999999997</v>
      </c>
      <c r="I1049">
        <v>39.459999000000003</v>
      </c>
      <c r="J1049">
        <v>39.659999999999997</v>
      </c>
      <c r="K1049">
        <v>39.239497999999998</v>
      </c>
      <c r="L1049">
        <v>5985300</v>
      </c>
      <c r="M1049" t="s">
        <v>33</v>
      </c>
      <c r="N1049" t="s">
        <v>140</v>
      </c>
      <c r="O1049" t="s">
        <v>160</v>
      </c>
      <c r="P1049">
        <v>15</v>
      </c>
      <c r="Q1049">
        <v>0.04</v>
      </c>
      <c r="R1049">
        <v>116</v>
      </c>
      <c r="S1049">
        <v>113794.5442</v>
      </c>
      <c r="T1049" t="s">
        <v>33</v>
      </c>
      <c r="U1049" t="s">
        <v>171</v>
      </c>
      <c r="V1049" t="s">
        <v>218</v>
      </c>
      <c r="W1049" t="s">
        <v>228</v>
      </c>
      <c r="X1049" t="s">
        <v>262</v>
      </c>
      <c r="Y1049" s="1">
        <v>41431</v>
      </c>
      <c r="Z1049">
        <v>1467858</v>
      </c>
    </row>
    <row r="1050" spans="1:26" x14ac:dyDescent="0.25">
      <c r="A1050" s="1">
        <v>43581</v>
      </c>
      <c r="B1050" t="s">
        <v>33</v>
      </c>
      <c r="C1050" t="s">
        <v>75</v>
      </c>
      <c r="D1050">
        <v>1100</v>
      </c>
      <c r="E1050">
        <v>8</v>
      </c>
      <c r="F1050" t="s">
        <v>139</v>
      </c>
      <c r="G1050">
        <v>40.049999</v>
      </c>
      <c r="H1050">
        <v>40.099997999999999</v>
      </c>
      <c r="I1050">
        <v>39.439999</v>
      </c>
      <c r="J1050">
        <v>39.68</v>
      </c>
      <c r="K1050">
        <v>39.259289000000003</v>
      </c>
      <c r="L1050">
        <v>11830500</v>
      </c>
      <c r="M1050" t="s">
        <v>33</v>
      </c>
      <c r="N1050" t="s">
        <v>144</v>
      </c>
      <c r="O1050" t="s">
        <v>160</v>
      </c>
      <c r="P1050">
        <v>15</v>
      </c>
      <c r="Q1050">
        <v>0.04</v>
      </c>
      <c r="R1050">
        <v>44</v>
      </c>
      <c r="S1050">
        <v>43185.217900000003</v>
      </c>
      <c r="T1050" t="s">
        <v>33</v>
      </c>
      <c r="U1050" t="s">
        <v>171</v>
      </c>
      <c r="V1050" t="s">
        <v>218</v>
      </c>
      <c r="W1050" t="s">
        <v>228</v>
      </c>
      <c r="X1050" t="s">
        <v>262</v>
      </c>
      <c r="Y1050" s="1">
        <v>41431</v>
      </c>
      <c r="Z1050">
        <v>1467858</v>
      </c>
    </row>
    <row r="1051" spans="1:26" x14ac:dyDescent="0.25">
      <c r="A1051" s="1">
        <v>43581</v>
      </c>
      <c r="B1051" t="s">
        <v>33</v>
      </c>
      <c r="C1051" t="s">
        <v>75</v>
      </c>
      <c r="D1051">
        <v>1900</v>
      </c>
      <c r="E1051">
        <v>20</v>
      </c>
      <c r="F1051" t="s">
        <v>139</v>
      </c>
      <c r="G1051">
        <v>40.049999</v>
      </c>
      <c r="H1051">
        <v>40.099997999999999</v>
      </c>
      <c r="I1051">
        <v>39.439999</v>
      </c>
      <c r="J1051">
        <v>39.68</v>
      </c>
      <c r="K1051">
        <v>39.259289000000003</v>
      </c>
      <c r="L1051">
        <v>11830500</v>
      </c>
      <c r="M1051" t="s">
        <v>33</v>
      </c>
      <c r="N1051" t="s">
        <v>155</v>
      </c>
      <c r="O1051" t="s">
        <v>160</v>
      </c>
      <c r="P1051">
        <v>15</v>
      </c>
      <c r="Q1051">
        <v>0.04</v>
      </c>
      <c r="R1051">
        <v>76</v>
      </c>
      <c r="S1051">
        <v>74592.64910000001</v>
      </c>
      <c r="T1051" t="s">
        <v>33</v>
      </c>
      <c r="U1051" t="s">
        <v>171</v>
      </c>
      <c r="V1051" t="s">
        <v>218</v>
      </c>
      <c r="W1051" t="s">
        <v>228</v>
      </c>
      <c r="X1051" t="s">
        <v>262</v>
      </c>
      <c r="Y1051" s="1">
        <v>41431</v>
      </c>
      <c r="Z1051">
        <v>1467858</v>
      </c>
    </row>
    <row r="1052" spans="1:26" x14ac:dyDescent="0.25">
      <c r="A1052" s="1">
        <v>43581</v>
      </c>
      <c r="B1052" t="s">
        <v>33</v>
      </c>
      <c r="C1052" t="s">
        <v>75</v>
      </c>
      <c r="D1052">
        <v>1500</v>
      </c>
      <c r="E1052">
        <v>16</v>
      </c>
      <c r="F1052" t="s">
        <v>139</v>
      </c>
      <c r="G1052">
        <v>40.049999</v>
      </c>
      <c r="H1052">
        <v>40.099997999999999</v>
      </c>
      <c r="I1052">
        <v>39.439999</v>
      </c>
      <c r="J1052">
        <v>39.68</v>
      </c>
      <c r="K1052">
        <v>39.259289000000003</v>
      </c>
      <c r="L1052">
        <v>11830500</v>
      </c>
      <c r="M1052" t="s">
        <v>33</v>
      </c>
      <c r="N1052" t="s">
        <v>148</v>
      </c>
      <c r="O1052" t="s">
        <v>160</v>
      </c>
      <c r="P1052">
        <v>15</v>
      </c>
      <c r="Q1052">
        <v>0.04</v>
      </c>
      <c r="R1052">
        <v>60</v>
      </c>
      <c r="S1052">
        <v>58888.933500000006</v>
      </c>
      <c r="T1052" t="s">
        <v>33</v>
      </c>
      <c r="U1052" t="s">
        <v>171</v>
      </c>
      <c r="V1052" t="s">
        <v>218</v>
      </c>
      <c r="W1052" t="s">
        <v>228</v>
      </c>
      <c r="X1052" t="s">
        <v>262</v>
      </c>
      <c r="Y1052" s="1">
        <v>41431</v>
      </c>
      <c r="Z1052">
        <v>1467858</v>
      </c>
    </row>
    <row r="1053" spans="1:26" x14ac:dyDescent="0.25">
      <c r="A1053" s="1">
        <v>43581</v>
      </c>
      <c r="B1053" t="s">
        <v>33</v>
      </c>
      <c r="C1053" t="s">
        <v>76</v>
      </c>
      <c r="D1053">
        <v>3000</v>
      </c>
      <c r="E1053">
        <v>17</v>
      </c>
      <c r="F1053" t="s">
        <v>139</v>
      </c>
      <c r="G1053">
        <v>40.049999</v>
      </c>
      <c r="H1053">
        <v>40.099997999999999</v>
      </c>
      <c r="I1053">
        <v>39.439999</v>
      </c>
      <c r="J1053">
        <v>39.68</v>
      </c>
      <c r="K1053">
        <v>39.259289000000003</v>
      </c>
      <c r="L1053">
        <v>11830500</v>
      </c>
      <c r="M1053" t="s">
        <v>33</v>
      </c>
      <c r="N1053" t="s">
        <v>157</v>
      </c>
      <c r="O1053" t="s">
        <v>160</v>
      </c>
      <c r="P1053">
        <v>15</v>
      </c>
      <c r="Q1053">
        <v>0.04</v>
      </c>
      <c r="R1053">
        <v>120</v>
      </c>
      <c r="S1053">
        <v>117777.867</v>
      </c>
      <c r="T1053" t="s">
        <v>33</v>
      </c>
      <c r="U1053" t="s">
        <v>171</v>
      </c>
      <c r="V1053" t="s">
        <v>218</v>
      </c>
      <c r="W1053" t="s">
        <v>228</v>
      </c>
      <c r="X1053" t="s">
        <v>262</v>
      </c>
      <c r="Y1053" s="1">
        <v>41431</v>
      </c>
      <c r="Z1053">
        <v>1467858</v>
      </c>
    </row>
    <row r="1054" spans="1:26" x14ac:dyDescent="0.25">
      <c r="A1054" s="1">
        <v>43579</v>
      </c>
      <c r="B1054" t="s">
        <v>33</v>
      </c>
      <c r="C1054" t="s">
        <v>75</v>
      </c>
      <c r="D1054">
        <v>2300</v>
      </c>
      <c r="E1054">
        <v>19</v>
      </c>
      <c r="F1054" t="s">
        <v>137</v>
      </c>
      <c r="G1054">
        <v>39.509998000000003</v>
      </c>
      <c r="H1054">
        <v>39.889999000000003</v>
      </c>
      <c r="I1054">
        <v>39.369999</v>
      </c>
      <c r="J1054">
        <v>39.720001000000003</v>
      </c>
      <c r="K1054">
        <v>39.298862</v>
      </c>
      <c r="L1054">
        <v>5564700</v>
      </c>
      <c r="M1054" t="s">
        <v>33</v>
      </c>
      <c r="N1054" t="s">
        <v>140</v>
      </c>
      <c r="O1054" t="s">
        <v>160</v>
      </c>
      <c r="P1054">
        <v>15</v>
      </c>
      <c r="Q1054">
        <v>0.04</v>
      </c>
      <c r="R1054">
        <v>92</v>
      </c>
      <c r="S1054">
        <v>90387.382599999997</v>
      </c>
      <c r="T1054" t="s">
        <v>33</v>
      </c>
      <c r="U1054" t="s">
        <v>171</v>
      </c>
      <c r="V1054" t="s">
        <v>218</v>
      </c>
      <c r="W1054" t="s">
        <v>228</v>
      </c>
      <c r="X1054" t="s">
        <v>262</v>
      </c>
      <c r="Y1054" s="1">
        <v>41431</v>
      </c>
      <c r="Z1054">
        <v>1467858</v>
      </c>
    </row>
    <row r="1055" spans="1:26" x14ac:dyDescent="0.25">
      <c r="A1055" s="1">
        <v>43579</v>
      </c>
      <c r="B1055" t="s">
        <v>33</v>
      </c>
      <c r="C1055" t="s">
        <v>75</v>
      </c>
      <c r="D1055">
        <v>2000</v>
      </c>
      <c r="E1055">
        <v>17</v>
      </c>
      <c r="F1055" t="s">
        <v>137</v>
      </c>
      <c r="G1055">
        <v>39.509998000000003</v>
      </c>
      <c r="H1055">
        <v>39.889999000000003</v>
      </c>
      <c r="I1055">
        <v>39.369999</v>
      </c>
      <c r="J1055">
        <v>39.720001000000003</v>
      </c>
      <c r="K1055">
        <v>39.298862</v>
      </c>
      <c r="L1055">
        <v>5564700</v>
      </c>
      <c r="M1055" t="s">
        <v>33</v>
      </c>
      <c r="N1055" t="s">
        <v>157</v>
      </c>
      <c r="O1055" t="s">
        <v>160</v>
      </c>
      <c r="P1055">
        <v>15</v>
      </c>
      <c r="Q1055">
        <v>0.04</v>
      </c>
      <c r="R1055">
        <v>80</v>
      </c>
      <c r="S1055">
        <v>78597.724000000002</v>
      </c>
      <c r="T1055" t="s">
        <v>33</v>
      </c>
      <c r="U1055" t="s">
        <v>171</v>
      </c>
      <c r="V1055" t="s">
        <v>218</v>
      </c>
      <c r="W1055" t="s">
        <v>228</v>
      </c>
      <c r="X1055" t="s">
        <v>262</v>
      </c>
      <c r="Y1055" s="1">
        <v>41431</v>
      </c>
      <c r="Z1055">
        <v>1467858</v>
      </c>
    </row>
    <row r="1056" spans="1:26" x14ac:dyDescent="0.25">
      <c r="A1056" s="1">
        <v>43579</v>
      </c>
      <c r="B1056" t="s">
        <v>33</v>
      </c>
      <c r="C1056" t="s">
        <v>75</v>
      </c>
      <c r="D1056">
        <v>400</v>
      </c>
      <c r="E1056">
        <v>3</v>
      </c>
      <c r="F1056" t="s">
        <v>137</v>
      </c>
      <c r="G1056">
        <v>39.509998000000003</v>
      </c>
      <c r="H1056">
        <v>39.889999000000003</v>
      </c>
      <c r="I1056">
        <v>39.369999</v>
      </c>
      <c r="J1056">
        <v>39.720001000000003</v>
      </c>
      <c r="K1056">
        <v>39.298862</v>
      </c>
      <c r="L1056">
        <v>5564700</v>
      </c>
      <c r="M1056" t="s">
        <v>33</v>
      </c>
      <c r="N1056" t="s">
        <v>143</v>
      </c>
      <c r="O1056" t="s">
        <v>160</v>
      </c>
      <c r="P1056">
        <v>15</v>
      </c>
      <c r="Q1056">
        <v>0.04</v>
      </c>
      <c r="R1056">
        <v>16</v>
      </c>
      <c r="S1056">
        <v>15719.5448</v>
      </c>
      <c r="T1056" t="s">
        <v>33</v>
      </c>
      <c r="U1056" t="s">
        <v>171</v>
      </c>
      <c r="V1056" t="s">
        <v>218</v>
      </c>
      <c r="W1056" t="s">
        <v>228</v>
      </c>
      <c r="X1056" t="s">
        <v>262</v>
      </c>
      <c r="Y1056" s="1">
        <v>41431</v>
      </c>
      <c r="Z1056">
        <v>1467858</v>
      </c>
    </row>
    <row r="1057" spans="1:26" x14ac:dyDescent="0.25">
      <c r="A1057" s="1">
        <v>43578</v>
      </c>
      <c r="B1057" t="s">
        <v>33</v>
      </c>
      <c r="C1057" t="s">
        <v>76</v>
      </c>
      <c r="D1057">
        <v>2200</v>
      </c>
      <c r="E1057">
        <v>20</v>
      </c>
      <c r="F1057" t="s">
        <v>136</v>
      </c>
      <c r="G1057">
        <v>39.400002000000001</v>
      </c>
      <c r="H1057">
        <v>39.840000000000003</v>
      </c>
      <c r="I1057">
        <v>39.18</v>
      </c>
      <c r="J1057">
        <v>39.830002</v>
      </c>
      <c r="K1057">
        <v>39.407699999999998</v>
      </c>
      <c r="L1057">
        <v>9507500</v>
      </c>
      <c r="M1057" t="s">
        <v>33</v>
      </c>
      <c r="N1057" t="s">
        <v>155</v>
      </c>
      <c r="O1057" t="s">
        <v>160</v>
      </c>
      <c r="P1057">
        <v>15</v>
      </c>
      <c r="Q1057">
        <v>0.04</v>
      </c>
      <c r="R1057">
        <v>88</v>
      </c>
      <c r="S1057">
        <v>86696.94</v>
      </c>
      <c r="T1057" t="s">
        <v>33</v>
      </c>
      <c r="U1057" t="s">
        <v>171</v>
      </c>
      <c r="V1057" t="s">
        <v>218</v>
      </c>
      <c r="W1057" t="s">
        <v>228</v>
      </c>
      <c r="X1057" t="s">
        <v>262</v>
      </c>
      <c r="Y1057" s="1">
        <v>41431</v>
      </c>
      <c r="Z1057">
        <v>1467858</v>
      </c>
    </row>
    <row r="1058" spans="1:26" x14ac:dyDescent="0.25">
      <c r="A1058" s="1">
        <v>43572</v>
      </c>
      <c r="B1058" t="s">
        <v>33</v>
      </c>
      <c r="C1058" t="s">
        <v>76</v>
      </c>
      <c r="D1058">
        <v>1600</v>
      </c>
      <c r="E1058">
        <v>18</v>
      </c>
      <c r="F1058" t="s">
        <v>125</v>
      </c>
      <c r="G1058">
        <v>40.099997999999999</v>
      </c>
      <c r="H1058">
        <v>40.259998000000003</v>
      </c>
      <c r="I1058">
        <v>39.880001</v>
      </c>
      <c r="J1058">
        <v>39.990001999999997</v>
      </c>
      <c r="K1058">
        <v>39.566001999999997</v>
      </c>
      <c r="L1058">
        <v>8643500</v>
      </c>
      <c r="M1058" t="s">
        <v>33</v>
      </c>
      <c r="N1058" t="s">
        <v>158</v>
      </c>
      <c r="O1058" t="s">
        <v>160</v>
      </c>
      <c r="P1058">
        <v>15</v>
      </c>
      <c r="Q1058">
        <v>0.04</v>
      </c>
      <c r="R1058">
        <v>64</v>
      </c>
      <c r="S1058">
        <v>63305.603199999998</v>
      </c>
      <c r="T1058" t="s">
        <v>33</v>
      </c>
      <c r="U1058" t="s">
        <v>171</v>
      </c>
      <c r="V1058" t="s">
        <v>218</v>
      </c>
      <c r="W1058" t="s">
        <v>228</v>
      </c>
      <c r="X1058" t="s">
        <v>262</v>
      </c>
      <c r="Y1058" s="1">
        <v>41431</v>
      </c>
      <c r="Z1058">
        <v>1467858</v>
      </c>
    </row>
    <row r="1059" spans="1:26" x14ac:dyDescent="0.25">
      <c r="A1059" s="1">
        <v>43573</v>
      </c>
      <c r="B1059" t="s">
        <v>33</v>
      </c>
      <c r="C1059" t="s">
        <v>75</v>
      </c>
      <c r="D1059">
        <v>2100</v>
      </c>
      <c r="E1059">
        <v>19</v>
      </c>
      <c r="F1059" t="s">
        <v>124</v>
      </c>
      <c r="G1059">
        <v>40</v>
      </c>
      <c r="H1059">
        <v>40.450001</v>
      </c>
      <c r="I1059">
        <v>39.979999999999997</v>
      </c>
      <c r="J1059">
        <v>40.299999</v>
      </c>
      <c r="K1059">
        <v>39.872711000000002</v>
      </c>
      <c r="L1059">
        <v>10678000</v>
      </c>
      <c r="M1059" t="s">
        <v>33</v>
      </c>
      <c r="N1059" t="s">
        <v>140</v>
      </c>
      <c r="O1059" t="s">
        <v>160</v>
      </c>
      <c r="P1059">
        <v>15</v>
      </c>
      <c r="Q1059">
        <v>0.04</v>
      </c>
      <c r="R1059">
        <v>84</v>
      </c>
      <c r="S1059">
        <v>83732.693100000004</v>
      </c>
      <c r="T1059" t="s">
        <v>33</v>
      </c>
      <c r="U1059" t="s">
        <v>171</v>
      </c>
      <c r="V1059" t="s">
        <v>218</v>
      </c>
      <c r="W1059" t="s">
        <v>228</v>
      </c>
      <c r="X1059" t="s">
        <v>262</v>
      </c>
      <c r="Y1059" s="1">
        <v>41431</v>
      </c>
      <c r="Z1059">
        <v>1467858</v>
      </c>
    </row>
    <row r="1060" spans="1:26" x14ac:dyDescent="0.25">
      <c r="A1060" s="1">
        <v>43573</v>
      </c>
      <c r="B1060" t="s">
        <v>33</v>
      </c>
      <c r="C1060" t="s">
        <v>75</v>
      </c>
      <c r="D1060">
        <v>600</v>
      </c>
      <c r="E1060">
        <v>10</v>
      </c>
      <c r="F1060" t="s">
        <v>124</v>
      </c>
      <c r="G1060">
        <v>40</v>
      </c>
      <c r="H1060">
        <v>40.450001</v>
      </c>
      <c r="I1060">
        <v>39.979999999999997</v>
      </c>
      <c r="J1060">
        <v>40.299999</v>
      </c>
      <c r="K1060">
        <v>39.872711000000002</v>
      </c>
      <c r="L1060">
        <v>10678000</v>
      </c>
      <c r="M1060" t="s">
        <v>33</v>
      </c>
      <c r="N1060" t="s">
        <v>142</v>
      </c>
      <c r="O1060" t="s">
        <v>160</v>
      </c>
      <c r="P1060">
        <v>15</v>
      </c>
      <c r="Q1060">
        <v>0.04</v>
      </c>
      <c r="R1060">
        <v>24</v>
      </c>
      <c r="S1060">
        <v>23923.6266</v>
      </c>
      <c r="T1060" t="s">
        <v>33</v>
      </c>
      <c r="U1060" t="s">
        <v>171</v>
      </c>
      <c r="V1060" t="s">
        <v>218</v>
      </c>
      <c r="W1060" t="s">
        <v>228</v>
      </c>
      <c r="X1060" t="s">
        <v>262</v>
      </c>
      <c r="Y1060" s="1">
        <v>41431</v>
      </c>
      <c r="Z1060">
        <v>1467858</v>
      </c>
    </row>
    <row r="1061" spans="1:26" x14ac:dyDescent="0.25">
      <c r="A1061" s="1">
        <v>43573</v>
      </c>
      <c r="B1061" t="s">
        <v>33</v>
      </c>
      <c r="C1061" t="s">
        <v>76</v>
      </c>
      <c r="D1061">
        <v>900</v>
      </c>
      <c r="E1061">
        <v>15</v>
      </c>
      <c r="F1061" t="s">
        <v>124</v>
      </c>
      <c r="G1061">
        <v>40</v>
      </c>
      <c r="H1061">
        <v>40.450001</v>
      </c>
      <c r="I1061">
        <v>39.979999999999997</v>
      </c>
      <c r="J1061">
        <v>40.299999</v>
      </c>
      <c r="K1061">
        <v>39.872711000000002</v>
      </c>
      <c r="L1061">
        <v>10678000</v>
      </c>
      <c r="M1061" t="s">
        <v>33</v>
      </c>
      <c r="N1061" t="s">
        <v>149</v>
      </c>
      <c r="O1061" t="s">
        <v>160</v>
      </c>
      <c r="P1061">
        <v>15</v>
      </c>
      <c r="Q1061">
        <v>0.04</v>
      </c>
      <c r="R1061">
        <v>36</v>
      </c>
      <c r="S1061">
        <v>35885.439899999998</v>
      </c>
      <c r="T1061" t="s">
        <v>33</v>
      </c>
      <c r="U1061" t="s">
        <v>171</v>
      </c>
      <c r="V1061" t="s">
        <v>218</v>
      </c>
      <c r="W1061" t="s">
        <v>228</v>
      </c>
      <c r="X1061" t="s">
        <v>262</v>
      </c>
      <c r="Y1061" s="1">
        <v>41431</v>
      </c>
      <c r="Z1061">
        <v>1467858</v>
      </c>
    </row>
    <row r="1062" spans="1:26" x14ac:dyDescent="0.25">
      <c r="A1062" s="1">
        <v>43573</v>
      </c>
      <c r="B1062" t="s">
        <v>33</v>
      </c>
      <c r="C1062" t="s">
        <v>75</v>
      </c>
      <c r="D1062">
        <v>1200</v>
      </c>
      <c r="E1062">
        <v>16</v>
      </c>
      <c r="F1062" t="s">
        <v>124</v>
      </c>
      <c r="G1062">
        <v>40</v>
      </c>
      <c r="H1062">
        <v>40.450001</v>
      </c>
      <c r="I1062">
        <v>39.979999999999997</v>
      </c>
      <c r="J1062">
        <v>40.299999</v>
      </c>
      <c r="K1062">
        <v>39.872711000000002</v>
      </c>
      <c r="L1062">
        <v>10678000</v>
      </c>
      <c r="M1062" t="s">
        <v>33</v>
      </c>
      <c r="N1062" t="s">
        <v>148</v>
      </c>
      <c r="O1062" t="s">
        <v>160</v>
      </c>
      <c r="P1062">
        <v>15</v>
      </c>
      <c r="Q1062">
        <v>0.04</v>
      </c>
      <c r="R1062">
        <v>48</v>
      </c>
      <c r="S1062">
        <v>47847.253200000006</v>
      </c>
      <c r="T1062" t="s">
        <v>33</v>
      </c>
      <c r="U1062" t="s">
        <v>171</v>
      </c>
      <c r="V1062" t="s">
        <v>218</v>
      </c>
      <c r="W1062" t="s">
        <v>228</v>
      </c>
      <c r="X1062" t="s">
        <v>262</v>
      </c>
      <c r="Y1062" s="1">
        <v>41431</v>
      </c>
      <c r="Z1062">
        <v>1467858</v>
      </c>
    </row>
    <row r="1063" spans="1:26" x14ac:dyDescent="0.25">
      <c r="A1063" s="1">
        <v>43573</v>
      </c>
      <c r="B1063" t="s">
        <v>33</v>
      </c>
      <c r="C1063" t="s">
        <v>76</v>
      </c>
      <c r="D1063">
        <v>1100</v>
      </c>
      <c r="E1063">
        <v>9</v>
      </c>
      <c r="F1063" t="s">
        <v>124</v>
      </c>
      <c r="G1063">
        <v>40</v>
      </c>
      <c r="H1063">
        <v>40.450001</v>
      </c>
      <c r="I1063">
        <v>39.979999999999997</v>
      </c>
      <c r="J1063">
        <v>40.299999</v>
      </c>
      <c r="K1063">
        <v>39.872711000000002</v>
      </c>
      <c r="L1063">
        <v>10678000</v>
      </c>
      <c r="M1063" t="s">
        <v>33</v>
      </c>
      <c r="N1063" t="s">
        <v>146</v>
      </c>
      <c r="O1063" t="s">
        <v>160</v>
      </c>
      <c r="P1063">
        <v>15</v>
      </c>
      <c r="Q1063">
        <v>0.04</v>
      </c>
      <c r="R1063">
        <v>44</v>
      </c>
      <c r="S1063">
        <v>43859.982100000001</v>
      </c>
      <c r="T1063" t="s">
        <v>33</v>
      </c>
      <c r="U1063" t="s">
        <v>171</v>
      </c>
      <c r="V1063" t="s">
        <v>218</v>
      </c>
      <c r="W1063" t="s">
        <v>228</v>
      </c>
      <c r="X1063" t="s">
        <v>262</v>
      </c>
      <c r="Y1063" s="1">
        <v>41431</v>
      </c>
      <c r="Z1063">
        <v>1467858</v>
      </c>
    </row>
    <row r="1064" spans="1:26" x14ac:dyDescent="0.25">
      <c r="A1064" s="1">
        <v>43628</v>
      </c>
      <c r="B1064" t="s">
        <v>34</v>
      </c>
      <c r="C1064" t="s">
        <v>76</v>
      </c>
      <c r="D1064">
        <v>500</v>
      </c>
      <c r="E1064">
        <v>7</v>
      </c>
      <c r="F1064" t="s">
        <v>79</v>
      </c>
      <c r="G1064">
        <v>37.709999000000003</v>
      </c>
      <c r="H1064">
        <v>37.860000999999997</v>
      </c>
      <c r="I1064">
        <v>35.970001000000003</v>
      </c>
      <c r="J1064">
        <v>36.240001999999997</v>
      </c>
      <c r="K1064">
        <v>35.829116999999997</v>
      </c>
      <c r="L1064">
        <v>7956300</v>
      </c>
      <c r="M1064" t="s">
        <v>34</v>
      </c>
      <c r="N1064" t="s">
        <v>147</v>
      </c>
      <c r="O1064" t="s">
        <v>160</v>
      </c>
      <c r="P1064">
        <v>15</v>
      </c>
      <c r="Q1064">
        <v>0.04</v>
      </c>
      <c r="R1064">
        <v>20</v>
      </c>
      <c r="S1064">
        <v>17914.558499999999</v>
      </c>
      <c r="T1064" t="s">
        <v>34</v>
      </c>
      <c r="U1064" t="s">
        <v>172</v>
      </c>
      <c r="V1064" t="s">
        <v>214</v>
      </c>
      <c r="W1064" t="s">
        <v>229</v>
      </c>
      <c r="X1064" t="s">
        <v>263</v>
      </c>
      <c r="Y1064" s="1">
        <v>39995</v>
      </c>
      <c r="Z1064">
        <v>106040</v>
      </c>
    </row>
    <row r="1065" spans="1:26" x14ac:dyDescent="0.25">
      <c r="A1065" s="1">
        <v>43633</v>
      </c>
      <c r="B1065" t="s">
        <v>34</v>
      </c>
      <c r="C1065" t="s">
        <v>75</v>
      </c>
      <c r="D1065">
        <v>1400</v>
      </c>
      <c r="E1065">
        <v>13</v>
      </c>
      <c r="F1065" t="s">
        <v>78</v>
      </c>
      <c r="G1065">
        <v>36.209999000000003</v>
      </c>
      <c r="H1065">
        <v>36.659999999999997</v>
      </c>
      <c r="I1065">
        <v>35.610000999999997</v>
      </c>
      <c r="J1065">
        <v>36.270000000000003</v>
      </c>
      <c r="K1065">
        <v>35.858775999999999</v>
      </c>
      <c r="L1065">
        <v>4109500</v>
      </c>
      <c r="M1065" t="s">
        <v>34</v>
      </c>
      <c r="N1065" t="s">
        <v>153</v>
      </c>
      <c r="O1065" t="s">
        <v>160</v>
      </c>
      <c r="P1065">
        <v>15</v>
      </c>
      <c r="Q1065">
        <v>0.04</v>
      </c>
      <c r="R1065">
        <v>56</v>
      </c>
      <c r="S1065">
        <v>50202.286399999997</v>
      </c>
      <c r="T1065" t="s">
        <v>34</v>
      </c>
      <c r="U1065" t="s">
        <v>172</v>
      </c>
      <c r="V1065" t="s">
        <v>214</v>
      </c>
      <c r="W1065" t="s">
        <v>229</v>
      </c>
      <c r="X1065" t="s">
        <v>263</v>
      </c>
      <c r="Y1065" s="1">
        <v>39995</v>
      </c>
      <c r="Z1065">
        <v>106040</v>
      </c>
    </row>
    <row r="1066" spans="1:26" x14ac:dyDescent="0.25">
      <c r="A1066" s="1">
        <v>43630</v>
      </c>
      <c r="B1066" t="s">
        <v>34</v>
      </c>
      <c r="C1066" t="s">
        <v>76</v>
      </c>
      <c r="D1066">
        <v>800</v>
      </c>
      <c r="E1066">
        <v>10</v>
      </c>
      <c r="F1066" t="s">
        <v>77</v>
      </c>
      <c r="G1066">
        <v>36.5</v>
      </c>
      <c r="H1066">
        <v>36.770000000000003</v>
      </c>
      <c r="I1066">
        <v>35.900002000000001</v>
      </c>
      <c r="J1066">
        <v>36.330002</v>
      </c>
      <c r="K1066">
        <v>35.918098000000001</v>
      </c>
      <c r="L1066">
        <v>5510700</v>
      </c>
      <c r="M1066" t="s">
        <v>34</v>
      </c>
      <c r="N1066" t="s">
        <v>142</v>
      </c>
      <c r="O1066" t="s">
        <v>160</v>
      </c>
      <c r="P1066">
        <v>15</v>
      </c>
      <c r="Q1066">
        <v>0.04</v>
      </c>
      <c r="R1066">
        <v>32</v>
      </c>
      <c r="S1066">
        <v>28734.4784</v>
      </c>
      <c r="T1066" t="s">
        <v>34</v>
      </c>
      <c r="U1066" t="s">
        <v>172</v>
      </c>
      <c r="V1066" t="s">
        <v>214</v>
      </c>
      <c r="W1066" t="s">
        <v>229</v>
      </c>
      <c r="X1066" t="s">
        <v>263</v>
      </c>
      <c r="Y1066" s="1">
        <v>39995</v>
      </c>
      <c r="Z1066">
        <v>106040</v>
      </c>
    </row>
    <row r="1067" spans="1:26" x14ac:dyDescent="0.25">
      <c r="A1067" s="1">
        <v>43616</v>
      </c>
      <c r="B1067" t="s">
        <v>34</v>
      </c>
      <c r="C1067" t="s">
        <v>75</v>
      </c>
      <c r="D1067">
        <v>200</v>
      </c>
      <c r="E1067">
        <v>2</v>
      </c>
      <c r="F1067" t="s">
        <v>87</v>
      </c>
      <c r="G1067">
        <v>38.689999</v>
      </c>
      <c r="H1067">
        <v>39.669998</v>
      </c>
      <c r="I1067">
        <v>37.169998</v>
      </c>
      <c r="J1067">
        <v>37.220001000000003</v>
      </c>
      <c r="K1067">
        <v>36.798003999999999</v>
      </c>
      <c r="L1067">
        <v>7121300</v>
      </c>
      <c r="M1067" t="s">
        <v>34</v>
      </c>
      <c r="N1067" t="s">
        <v>150</v>
      </c>
      <c r="O1067" t="s">
        <v>160</v>
      </c>
      <c r="P1067">
        <v>15</v>
      </c>
      <c r="Q1067">
        <v>0.04</v>
      </c>
      <c r="R1067">
        <v>8</v>
      </c>
      <c r="S1067">
        <v>7359.6008000000002</v>
      </c>
      <c r="T1067" t="s">
        <v>34</v>
      </c>
      <c r="U1067" t="s">
        <v>172</v>
      </c>
      <c r="V1067" t="s">
        <v>214</v>
      </c>
      <c r="W1067" t="s">
        <v>229</v>
      </c>
      <c r="X1067" t="s">
        <v>263</v>
      </c>
      <c r="Y1067" s="1">
        <v>39995</v>
      </c>
      <c r="Z1067">
        <v>106040</v>
      </c>
    </row>
    <row r="1068" spans="1:26" x14ac:dyDescent="0.25">
      <c r="A1068" s="1">
        <v>43616</v>
      </c>
      <c r="B1068" t="s">
        <v>34</v>
      </c>
      <c r="C1068" t="s">
        <v>75</v>
      </c>
      <c r="D1068">
        <v>1800</v>
      </c>
      <c r="E1068">
        <v>19</v>
      </c>
      <c r="F1068" t="s">
        <v>87</v>
      </c>
      <c r="G1068">
        <v>38.689999</v>
      </c>
      <c r="H1068">
        <v>39.669998</v>
      </c>
      <c r="I1068">
        <v>37.169998</v>
      </c>
      <c r="J1068">
        <v>37.220001000000003</v>
      </c>
      <c r="K1068">
        <v>36.798003999999999</v>
      </c>
      <c r="L1068">
        <v>7121300</v>
      </c>
      <c r="M1068" t="s">
        <v>34</v>
      </c>
      <c r="N1068" t="s">
        <v>140</v>
      </c>
      <c r="O1068" t="s">
        <v>160</v>
      </c>
      <c r="P1068">
        <v>15</v>
      </c>
      <c r="Q1068">
        <v>0.04</v>
      </c>
      <c r="R1068">
        <v>72</v>
      </c>
      <c r="S1068">
        <v>66236.407200000001</v>
      </c>
      <c r="T1068" t="s">
        <v>34</v>
      </c>
      <c r="U1068" t="s">
        <v>172</v>
      </c>
      <c r="V1068" t="s">
        <v>214</v>
      </c>
      <c r="W1068" t="s">
        <v>229</v>
      </c>
      <c r="X1068" t="s">
        <v>263</v>
      </c>
      <c r="Y1068" s="1">
        <v>39995</v>
      </c>
      <c r="Z1068">
        <v>106040</v>
      </c>
    </row>
    <row r="1069" spans="1:26" x14ac:dyDescent="0.25">
      <c r="A1069" s="1">
        <v>43616</v>
      </c>
      <c r="B1069" t="s">
        <v>34</v>
      </c>
      <c r="C1069" t="s">
        <v>75</v>
      </c>
      <c r="D1069">
        <v>1000</v>
      </c>
      <c r="E1069">
        <v>18</v>
      </c>
      <c r="F1069" t="s">
        <v>87</v>
      </c>
      <c r="G1069">
        <v>38.689999</v>
      </c>
      <c r="H1069">
        <v>39.669998</v>
      </c>
      <c r="I1069">
        <v>37.169998</v>
      </c>
      <c r="J1069">
        <v>37.220001000000003</v>
      </c>
      <c r="K1069">
        <v>36.798003999999999</v>
      </c>
      <c r="L1069">
        <v>7121300</v>
      </c>
      <c r="M1069" t="s">
        <v>34</v>
      </c>
      <c r="N1069" t="s">
        <v>158</v>
      </c>
      <c r="O1069" t="s">
        <v>160</v>
      </c>
      <c r="P1069">
        <v>15</v>
      </c>
      <c r="Q1069">
        <v>0.04</v>
      </c>
      <c r="R1069">
        <v>40</v>
      </c>
      <c r="S1069">
        <v>36798.004000000001</v>
      </c>
      <c r="T1069" t="s">
        <v>34</v>
      </c>
      <c r="U1069" t="s">
        <v>172</v>
      </c>
      <c r="V1069" t="s">
        <v>214</v>
      </c>
      <c r="W1069" t="s">
        <v>229</v>
      </c>
      <c r="X1069" t="s">
        <v>263</v>
      </c>
      <c r="Y1069" s="1">
        <v>39995</v>
      </c>
      <c r="Z1069">
        <v>106040</v>
      </c>
    </row>
    <row r="1070" spans="1:26" x14ac:dyDescent="0.25">
      <c r="A1070" s="1">
        <v>43616</v>
      </c>
      <c r="B1070" t="s">
        <v>34</v>
      </c>
      <c r="C1070" t="s">
        <v>76</v>
      </c>
      <c r="D1070">
        <v>700</v>
      </c>
      <c r="E1070">
        <v>7</v>
      </c>
      <c r="F1070" t="s">
        <v>87</v>
      </c>
      <c r="G1070">
        <v>38.689999</v>
      </c>
      <c r="H1070">
        <v>39.669998</v>
      </c>
      <c r="I1070">
        <v>37.169998</v>
      </c>
      <c r="J1070">
        <v>37.220001000000003</v>
      </c>
      <c r="K1070">
        <v>36.798003999999999</v>
      </c>
      <c r="L1070">
        <v>7121300</v>
      </c>
      <c r="M1070" t="s">
        <v>34</v>
      </c>
      <c r="N1070" t="s">
        <v>147</v>
      </c>
      <c r="O1070" t="s">
        <v>160</v>
      </c>
      <c r="P1070">
        <v>15</v>
      </c>
      <c r="Q1070">
        <v>0.04</v>
      </c>
      <c r="R1070">
        <v>28</v>
      </c>
      <c r="S1070">
        <v>25758.602800000001</v>
      </c>
      <c r="T1070" t="s">
        <v>34</v>
      </c>
      <c r="U1070" t="s">
        <v>172</v>
      </c>
      <c r="V1070" t="s">
        <v>214</v>
      </c>
      <c r="W1070" t="s">
        <v>229</v>
      </c>
      <c r="X1070" t="s">
        <v>263</v>
      </c>
      <c r="Y1070" s="1">
        <v>39995</v>
      </c>
      <c r="Z1070">
        <v>106040</v>
      </c>
    </row>
    <row r="1071" spans="1:26" x14ac:dyDescent="0.25">
      <c r="A1071" s="1">
        <v>43616</v>
      </c>
      <c r="B1071" t="s">
        <v>34</v>
      </c>
      <c r="C1071" t="s">
        <v>76</v>
      </c>
      <c r="D1071">
        <v>600</v>
      </c>
      <c r="E1071">
        <v>9</v>
      </c>
      <c r="F1071" t="s">
        <v>87</v>
      </c>
      <c r="G1071">
        <v>38.689999</v>
      </c>
      <c r="H1071">
        <v>39.669998</v>
      </c>
      <c r="I1071">
        <v>37.169998</v>
      </c>
      <c r="J1071">
        <v>37.220001000000003</v>
      </c>
      <c r="K1071">
        <v>36.798003999999999</v>
      </c>
      <c r="L1071">
        <v>7121300</v>
      </c>
      <c r="M1071" t="s">
        <v>34</v>
      </c>
      <c r="N1071" t="s">
        <v>146</v>
      </c>
      <c r="O1071" t="s">
        <v>160</v>
      </c>
      <c r="P1071">
        <v>15</v>
      </c>
      <c r="Q1071">
        <v>0.04</v>
      </c>
      <c r="R1071">
        <v>24</v>
      </c>
      <c r="S1071">
        <v>22078.8024</v>
      </c>
      <c r="T1071" t="s">
        <v>34</v>
      </c>
      <c r="U1071" t="s">
        <v>172</v>
      </c>
      <c r="V1071" t="s">
        <v>214</v>
      </c>
      <c r="W1071" t="s">
        <v>229</v>
      </c>
      <c r="X1071" t="s">
        <v>263</v>
      </c>
      <c r="Y1071" s="1">
        <v>39995</v>
      </c>
      <c r="Z1071">
        <v>106040</v>
      </c>
    </row>
    <row r="1072" spans="1:26" x14ac:dyDescent="0.25">
      <c r="A1072" s="1">
        <v>43629</v>
      </c>
      <c r="B1072" t="s">
        <v>34</v>
      </c>
      <c r="C1072" t="s">
        <v>76</v>
      </c>
      <c r="D1072">
        <v>2100</v>
      </c>
      <c r="E1072">
        <v>14</v>
      </c>
      <c r="F1072" t="s">
        <v>82</v>
      </c>
      <c r="G1072">
        <v>36.43</v>
      </c>
      <c r="H1072">
        <v>37.360000999999997</v>
      </c>
      <c r="I1072">
        <v>36.060001</v>
      </c>
      <c r="J1072">
        <v>37.340000000000003</v>
      </c>
      <c r="K1072">
        <v>36.916645000000003</v>
      </c>
      <c r="L1072">
        <v>7371600</v>
      </c>
      <c r="M1072" t="s">
        <v>34</v>
      </c>
      <c r="N1072" t="s">
        <v>156</v>
      </c>
      <c r="O1072" t="s">
        <v>160</v>
      </c>
      <c r="P1072">
        <v>15</v>
      </c>
      <c r="Q1072">
        <v>0.04</v>
      </c>
      <c r="R1072">
        <v>84</v>
      </c>
      <c r="S1072">
        <v>77524.954500000007</v>
      </c>
      <c r="T1072" t="s">
        <v>34</v>
      </c>
      <c r="U1072" t="s">
        <v>172</v>
      </c>
      <c r="V1072" t="s">
        <v>214</v>
      </c>
      <c r="W1072" t="s">
        <v>229</v>
      </c>
      <c r="X1072" t="s">
        <v>263</v>
      </c>
      <c r="Y1072" s="1">
        <v>39995</v>
      </c>
      <c r="Z1072">
        <v>106040</v>
      </c>
    </row>
    <row r="1073" spans="1:26" x14ac:dyDescent="0.25">
      <c r="A1073" s="1">
        <v>43629</v>
      </c>
      <c r="B1073" t="s">
        <v>34</v>
      </c>
      <c r="C1073" t="s">
        <v>75</v>
      </c>
      <c r="D1073">
        <v>1200</v>
      </c>
      <c r="E1073">
        <v>9</v>
      </c>
      <c r="F1073" t="s">
        <v>82</v>
      </c>
      <c r="G1073">
        <v>36.43</v>
      </c>
      <c r="H1073">
        <v>37.360000999999997</v>
      </c>
      <c r="I1073">
        <v>36.060001</v>
      </c>
      <c r="J1073">
        <v>37.340000000000003</v>
      </c>
      <c r="K1073">
        <v>36.916645000000003</v>
      </c>
      <c r="L1073">
        <v>7371600</v>
      </c>
      <c r="M1073" t="s">
        <v>34</v>
      </c>
      <c r="N1073" t="s">
        <v>146</v>
      </c>
      <c r="O1073" t="s">
        <v>160</v>
      </c>
      <c r="P1073">
        <v>15</v>
      </c>
      <c r="Q1073">
        <v>0.04</v>
      </c>
      <c r="R1073">
        <v>48</v>
      </c>
      <c r="S1073">
        <v>44299.974000000002</v>
      </c>
      <c r="T1073" t="s">
        <v>34</v>
      </c>
      <c r="U1073" t="s">
        <v>172</v>
      </c>
      <c r="V1073" t="s">
        <v>214</v>
      </c>
      <c r="W1073" t="s">
        <v>229</v>
      </c>
      <c r="X1073" t="s">
        <v>263</v>
      </c>
      <c r="Y1073" s="1">
        <v>39995</v>
      </c>
      <c r="Z1073">
        <v>106040</v>
      </c>
    </row>
    <row r="1074" spans="1:26" x14ac:dyDescent="0.25">
      <c r="A1074" s="1">
        <v>43629</v>
      </c>
      <c r="B1074" t="s">
        <v>34</v>
      </c>
      <c r="C1074" t="s">
        <v>76</v>
      </c>
      <c r="D1074">
        <v>700</v>
      </c>
      <c r="E1074">
        <v>12</v>
      </c>
      <c r="F1074" t="s">
        <v>82</v>
      </c>
      <c r="G1074">
        <v>36.43</v>
      </c>
      <c r="H1074">
        <v>37.360000999999997</v>
      </c>
      <c r="I1074">
        <v>36.060001</v>
      </c>
      <c r="J1074">
        <v>37.340000000000003</v>
      </c>
      <c r="K1074">
        <v>36.916645000000003</v>
      </c>
      <c r="L1074">
        <v>7371600</v>
      </c>
      <c r="M1074" t="s">
        <v>34</v>
      </c>
      <c r="N1074" t="s">
        <v>151</v>
      </c>
      <c r="O1074" t="s">
        <v>160</v>
      </c>
      <c r="P1074">
        <v>15</v>
      </c>
      <c r="Q1074">
        <v>0.04</v>
      </c>
      <c r="R1074">
        <v>28</v>
      </c>
      <c r="S1074">
        <v>25841.6515</v>
      </c>
      <c r="T1074" t="s">
        <v>34</v>
      </c>
      <c r="U1074" t="s">
        <v>172</v>
      </c>
      <c r="V1074" t="s">
        <v>214</v>
      </c>
      <c r="W1074" t="s">
        <v>229</v>
      </c>
      <c r="X1074" t="s">
        <v>263</v>
      </c>
      <c r="Y1074" s="1">
        <v>39995</v>
      </c>
      <c r="Z1074">
        <v>106040</v>
      </c>
    </row>
    <row r="1075" spans="1:26" x14ac:dyDescent="0.25">
      <c r="A1075" s="1">
        <v>43626</v>
      </c>
      <c r="B1075" t="s">
        <v>34</v>
      </c>
      <c r="C1075" t="s">
        <v>75</v>
      </c>
      <c r="D1075">
        <v>1000</v>
      </c>
      <c r="E1075">
        <v>9</v>
      </c>
      <c r="F1075" t="s">
        <v>131</v>
      </c>
      <c r="G1075">
        <v>37.470001000000003</v>
      </c>
      <c r="H1075">
        <v>38.729999999999997</v>
      </c>
      <c r="I1075">
        <v>37.470001000000003</v>
      </c>
      <c r="J1075">
        <v>37.979999999999997</v>
      </c>
      <c r="K1075">
        <v>37.549388999999998</v>
      </c>
      <c r="L1075">
        <v>4755500</v>
      </c>
      <c r="M1075" t="s">
        <v>34</v>
      </c>
      <c r="N1075" t="s">
        <v>146</v>
      </c>
      <c r="O1075" t="s">
        <v>160</v>
      </c>
      <c r="P1075">
        <v>15</v>
      </c>
      <c r="Q1075">
        <v>0.04</v>
      </c>
      <c r="R1075">
        <v>40</v>
      </c>
      <c r="S1075">
        <v>37549.389000000003</v>
      </c>
      <c r="T1075" t="s">
        <v>34</v>
      </c>
      <c r="U1075" t="s">
        <v>172</v>
      </c>
      <c r="V1075" t="s">
        <v>214</v>
      </c>
      <c r="W1075" t="s">
        <v>229</v>
      </c>
      <c r="X1075" t="s">
        <v>263</v>
      </c>
      <c r="Y1075" s="1">
        <v>39995</v>
      </c>
      <c r="Z1075">
        <v>106040</v>
      </c>
    </row>
    <row r="1076" spans="1:26" x14ac:dyDescent="0.25">
      <c r="A1076" s="1">
        <v>43626</v>
      </c>
      <c r="B1076" t="s">
        <v>34</v>
      </c>
      <c r="C1076" t="s">
        <v>76</v>
      </c>
      <c r="D1076">
        <v>900</v>
      </c>
      <c r="E1076">
        <v>5</v>
      </c>
      <c r="F1076" t="s">
        <v>131</v>
      </c>
      <c r="G1076">
        <v>37.470001000000003</v>
      </c>
      <c r="H1076">
        <v>38.729999999999997</v>
      </c>
      <c r="I1076">
        <v>37.470001000000003</v>
      </c>
      <c r="J1076">
        <v>37.979999999999997</v>
      </c>
      <c r="K1076">
        <v>37.549388999999998</v>
      </c>
      <c r="L1076">
        <v>4755500</v>
      </c>
      <c r="M1076" t="s">
        <v>34</v>
      </c>
      <c r="N1076" t="s">
        <v>152</v>
      </c>
      <c r="O1076" t="s">
        <v>160</v>
      </c>
      <c r="P1076">
        <v>15</v>
      </c>
      <c r="Q1076">
        <v>0.04</v>
      </c>
      <c r="R1076">
        <v>36</v>
      </c>
      <c r="S1076">
        <v>33794.450099999987</v>
      </c>
      <c r="T1076" t="s">
        <v>34</v>
      </c>
      <c r="U1076" t="s">
        <v>172</v>
      </c>
      <c r="V1076" t="s">
        <v>214</v>
      </c>
      <c r="W1076" t="s">
        <v>229</v>
      </c>
      <c r="X1076" t="s">
        <v>263</v>
      </c>
      <c r="Y1076" s="1">
        <v>39995</v>
      </c>
      <c r="Z1076">
        <v>106040</v>
      </c>
    </row>
    <row r="1077" spans="1:26" x14ac:dyDescent="0.25">
      <c r="A1077" s="1">
        <v>43626</v>
      </c>
      <c r="B1077" t="s">
        <v>34</v>
      </c>
      <c r="C1077" t="s">
        <v>76</v>
      </c>
      <c r="D1077">
        <v>500</v>
      </c>
      <c r="E1077">
        <v>10</v>
      </c>
      <c r="F1077" t="s">
        <v>131</v>
      </c>
      <c r="G1077">
        <v>37.470001000000003</v>
      </c>
      <c r="H1077">
        <v>38.729999999999997</v>
      </c>
      <c r="I1077">
        <v>37.470001000000003</v>
      </c>
      <c r="J1077">
        <v>37.979999999999997</v>
      </c>
      <c r="K1077">
        <v>37.549388999999998</v>
      </c>
      <c r="L1077">
        <v>4755500</v>
      </c>
      <c r="M1077" t="s">
        <v>34</v>
      </c>
      <c r="N1077" t="s">
        <v>142</v>
      </c>
      <c r="O1077" t="s">
        <v>160</v>
      </c>
      <c r="P1077">
        <v>15</v>
      </c>
      <c r="Q1077">
        <v>0.04</v>
      </c>
      <c r="R1077">
        <v>20</v>
      </c>
      <c r="S1077">
        <v>18774.694500000001</v>
      </c>
      <c r="T1077" t="s">
        <v>34</v>
      </c>
      <c r="U1077" t="s">
        <v>172</v>
      </c>
      <c r="V1077" t="s">
        <v>214</v>
      </c>
      <c r="W1077" t="s">
        <v>229</v>
      </c>
      <c r="X1077" t="s">
        <v>263</v>
      </c>
      <c r="Y1077" s="1">
        <v>39995</v>
      </c>
      <c r="Z1077">
        <v>106040</v>
      </c>
    </row>
    <row r="1078" spans="1:26" x14ac:dyDescent="0.25">
      <c r="A1078" s="1">
        <v>43626</v>
      </c>
      <c r="B1078" t="s">
        <v>34</v>
      </c>
      <c r="C1078" t="s">
        <v>75</v>
      </c>
      <c r="D1078">
        <v>200</v>
      </c>
      <c r="E1078">
        <v>4</v>
      </c>
      <c r="F1078" t="s">
        <v>131</v>
      </c>
      <c r="G1078">
        <v>37.470001000000003</v>
      </c>
      <c r="H1078">
        <v>38.729999999999997</v>
      </c>
      <c r="I1078">
        <v>37.470001000000003</v>
      </c>
      <c r="J1078">
        <v>37.979999999999997</v>
      </c>
      <c r="K1078">
        <v>37.549388999999998</v>
      </c>
      <c r="L1078">
        <v>4755500</v>
      </c>
      <c r="M1078" t="s">
        <v>34</v>
      </c>
      <c r="N1078" t="s">
        <v>154</v>
      </c>
      <c r="O1078" t="s">
        <v>160</v>
      </c>
      <c r="P1078">
        <v>15</v>
      </c>
      <c r="Q1078">
        <v>0.04</v>
      </c>
      <c r="R1078">
        <v>8</v>
      </c>
      <c r="S1078">
        <v>7509.8777999999993</v>
      </c>
      <c r="T1078" t="s">
        <v>34</v>
      </c>
      <c r="U1078" t="s">
        <v>172</v>
      </c>
      <c r="V1078" t="s">
        <v>214</v>
      </c>
      <c r="W1078" t="s">
        <v>229</v>
      </c>
      <c r="X1078" t="s">
        <v>263</v>
      </c>
      <c r="Y1078" s="1">
        <v>39995</v>
      </c>
      <c r="Z1078">
        <v>106040</v>
      </c>
    </row>
    <row r="1079" spans="1:26" x14ac:dyDescent="0.25">
      <c r="A1079" s="1">
        <v>43622</v>
      </c>
      <c r="B1079" t="s">
        <v>34</v>
      </c>
      <c r="C1079" t="s">
        <v>75</v>
      </c>
      <c r="D1079">
        <v>100</v>
      </c>
      <c r="E1079">
        <v>2</v>
      </c>
      <c r="F1079" t="s">
        <v>81</v>
      </c>
      <c r="G1079">
        <v>38.18</v>
      </c>
      <c r="H1079">
        <v>38.470001000000003</v>
      </c>
      <c r="I1079">
        <v>37.380001</v>
      </c>
      <c r="J1079">
        <v>37.990001999999997</v>
      </c>
      <c r="K1079">
        <v>37.559277000000002</v>
      </c>
      <c r="L1079">
        <v>4938200</v>
      </c>
      <c r="M1079" t="s">
        <v>34</v>
      </c>
      <c r="N1079" t="s">
        <v>150</v>
      </c>
      <c r="O1079" t="s">
        <v>160</v>
      </c>
      <c r="P1079">
        <v>15</v>
      </c>
      <c r="Q1079">
        <v>0.04</v>
      </c>
      <c r="R1079">
        <v>4</v>
      </c>
      <c r="S1079">
        <v>3755.9277000000002</v>
      </c>
      <c r="T1079" t="s">
        <v>34</v>
      </c>
      <c r="U1079" t="s">
        <v>172</v>
      </c>
      <c r="V1079" t="s">
        <v>214</v>
      </c>
      <c r="W1079" t="s">
        <v>229</v>
      </c>
      <c r="X1079" t="s">
        <v>263</v>
      </c>
      <c r="Y1079" s="1">
        <v>39995</v>
      </c>
      <c r="Z1079">
        <v>106040</v>
      </c>
    </row>
    <row r="1080" spans="1:26" x14ac:dyDescent="0.25">
      <c r="A1080" s="1">
        <v>43622</v>
      </c>
      <c r="B1080" t="s">
        <v>34</v>
      </c>
      <c r="C1080" t="s">
        <v>76</v>
      </c>
      <c r="D1080">
        <v>900</v>
      </c>
      <c r="E1080">
        <v>13</v>
      </c>
      <c r="F1080" t="s">
        <v>81</v>
      </c>
      <c r="G1080">
        <v>38.18</v>
      </c>
      <c r="H1080">
        <v>38.470001000000003</v>
      </c>
      <c r="I1080">
        <v>37.380001</v>
      </c>
      <c r="J1080">
        <v>37.990001999999997</v>
      </c>
      <c r="K1080">
        <v>37.559277000000002</v>
      </c>
      <c r="L1080">
        <v>4938200</v>
      </c>
      <c r="M1080" t="s">
        <v>34</v>
      </c>
      <c r="N1080" t="s">
        <v>153</v>
      </c>
      <c r="O1080" t="s">
        <v>160</v>
      </c>
      <c r="P1080">
        <v>15</v>
      </c>
      <c r="Q1080">
        <v>0.04</v>
      </c>
      <c r="R1080">
        <v>36</v>
      </c>
      <c r="S1080">
        <v>33803.349300000002</v>
      </c>
      <c r="T1080" t="s">
        <v>34</v>
      </c>
      <c r="U1080" t="s">
        <v>172</v>
      </c>
      <c r="V1080" t="s">
        <v>214</v>
      </c>
      <c r="W1080" t="s">
        <v>229</v>
      </c>
      <c r="X1080" t="s">
        <v>263</v>
      </c>
      <c r="Y1080" s="1">
        <v>39995</v>
      </c>
      <c r="Z1080">
        <v>106040</v>
      </c>
    </row>
    <row r="1081" spans="1:26" x14ac:dyDescent="0.25">
      <c r="A1081" s="1">
        <v>43634</v>
      </c>
      <c r="B1081" t="s">
        <v>34</v>
      </c>
      <c r="C1081" t="s">
        <v>76</v>
      </c>
      <c r="D1081">
        <v>500</v>
      </c>
      <c r="E1081">
        <v>9</v>
      </c>
      <c r="F1081" t="s">
        <v>132</v>
      </c>
      <c r="G1081">
        <v>36.889999000000003</v>
      </c>
      <c r="H1081">
        <v>38.880001</v>
      </c>
      <c r="I1081">
        <v>36.75</v>
      </c>
      <c r="J1081">
        <v>38.110000999999997</v>
      </c>
      <c r="K1081">
        <v>37.677914000000001</v>
      </c>
      <c r="L1081">
        <v>7059900</v>
      </c>
      <c r="M1081" t="s">
        <v>34</v>
      </c>
      <c r="N1081" t="s">
        <v>146</v>
      </c>
      <c r="O1081" t="s">
        <v>160</v>
      </c>
      <c r="P1081">
        <v>15</v>
      </c>
      <c r="Q1081">
        <v>0.04</v>
      </c>
      <c r="R1081">
        <v>20</v>
      </c>
      <c r="S1081">
        <v>18838.956999999999</v>
      </c>
      <c r="T1081" t="s">
        <v>34</v>
      </c>
      <c r="U1081" t="s">
        <v>172</v>
      </c>
      <c r="V1081" t="s">
        <v>214</v>
      </c>
      <c r="W1081" t="s">
        <v>229</v>
      </c>
      <c r="X1081" t="s">
        <v>263</v>
      </c>
      <c r="Y1081" s="1">
        <v>39995</v>
      </c>
      <c r="Z1081">
        <v>106040</v>
      </c>
    </row>
    <row r="1082" spans="1:26" x14ac:dyDescent="0.25">
      <c r="A1082" s="1">
        <v>43634</v>
      </c>
      <c r="B1082" t="s">
        <v>34</v>
      </c>
      <c r="C1082" t="s">
        <v>75</v>
      </c>
      <c r="D1082">
        <v>500</v>
      </c>
      <c r="E1082">
        <v>6</v>
      </c>
      <c r="F1082" t="s">
        <v>132</v>
      </c>
      <c r="G1082">
        <v>36.889999000000003</v>
      </c>
      <c r="H1082">
        <v>38.880001</v>
      </c>
      <c r="I1082">
        <v>36.75</v>
      </c>
      <c r="J1082">
        <v>38.110000999999997</v>
      </c>
      <c r="K1082">
        <v>37.677914000000001</v>
      </c>
      <c r="L1082">
        <v>7059900</v>
      </c>
      <c r="M1082" t="s">
        <v>34</v>
      </c>
      <c r="N1082" t="s">
        <v>145</v>
      </c>
      <c r="O1082" t="s">
        <v>160</v>
      </c>
      <c r="P1082">
        <v>15</v>
      </c>
      <c r="Q1082">
        <v>0.04</v>
      </c>
      <c r="R1082">
        <v>20</v>
      </c>
      <c r="S1082">
        <v>18838.956999999999</v>
      </c>
      <c r="T1082" t="s">
        <v>34</v>
      </c>
      <c r="U1082" t="s">
        <v>172</v>
      </c>
      <c r="V1082" t="s">
        <v>214</v>
      </c>
      <c r="W1082" t="s">
        <v>229</v>
      </c>
      <c r="X1082" t="s">
        <v>263</v>
      </c>
      <c r="Y1082" s="1">
        <v>39995</v>
      </c>
      <c r="Z1082">
        <v>106040</v>
      </c>
    </row>
    <row r="1083" spans="1:26" x14ac:dyDescent="0.25">
      <c r="A1083" s="1">
        <v>43627</v>
      </c>
      <c r="B1083" t="s">
        <v>34</v>
      </c>
      <c r="C1083" t="s">
        <v>75</v>
      </c>
      <c r="D1083">
        <v>700</v>
      </c>
      <c r="E1083">
        <v>11</v>
      </c>
      <c r="F1083" t="s">
        <v>86</v>
      </c>
      <c r="G1083">
        <v>39.009998000000003</v>
      </c>
      <c r="H1083">
        <v>39.090000000000003</v>
      </c>
      <c r="I1083">
        <v>38.080002</v>
      </c>
      <c r="J1083">
        <v>38.409999999999997</v>
      </c>
      <c r="K1083">
        <v>37.974510000000002</v>
      </c>
      <c r="L1083">
        <v>4372400</v>
      </c>
      <c r="M1083" t="s">
        <v>34</v>
      </c>
      <c r="N1083" t="s">
        <v>141</v>
      </c>
      <c r="O1083" t="s">
        <v>160</v>
      </c>
      <c r="P1083">
        <v>15</v>
      </c>
      <c r="Q1083">
        <v>0.04</v>
      </c>
      <c r="R1083">
        <v>28</v>
      </c>
      <c r="S1083">
        <v>26582.156999999999</v>
      </c>
      <c r="T1083" t="s">
        <v>34</v>
      </c>
      <c r="U1083" t="s">
        <v>172</v>
      </c>
      <c r="V1083" t="s">
        <v>214</v>
      </c>
      <c r="W1083" t="s">
        <v>229</v>
      </c>
      <c r="X1083" t="s">
        <v>263</v>
      </c>
      <c r="Y1083" s="1">
        <v>39995</v>
      </c>
      <c r="Z1083">
        <v>106040</v>
      </c>
    </row>
    <row r="1084" spans="1:26" x14ac:dyDescent="0.25">
      <c r="A1084" s="1">
        <v>43635</v>
      </c>
      <c r="B1084" t="s">
        <v>34</v>
      </c>
      <c r="C1084" t="s">
        <v>75</v>
      </c>
      <c r="D1084">
        <v>500</v>
      </c>
      <c r="E1084">
        <v>8</v>
      </c>
      <c r="F1084" t="s">
        <v>80</v>
      </c>
      <c r="G1084">
        <v>38.490001999999997</v>
      </c>
      <c r="H1084">
        <v>39.389999000000003</v>
      </c>
      <c r="I1084">
        <v>38.32</v>
      </c>
      <c r="J1084">
        <v>38.840000000000003</v>
      </c>
      <c r="K1084">
        <v>38.399635000000004</v>
      </c>
      <c r="L1084">
        <v>5343400</v>
      </c>
      <c r="M1084" t="s">
        <v>34</v>
      </c>
      <c r="N1084" t="s">
        <v>144</v>
      </c>
      <c r="O1084" t="s">
        <v>160</v>
      </c>
      <c r="P1084">
        <v>15</v>
      </c>
      <c r="Q1084">
        <v>0.04</v>
      </c>
      <c r="R1084">
        <v>20</v>
      </c>
      <c r="S1084">
        <v>19199.817500000001</v>
      </c>
      <c r="T1084" t="s">
        <v>34</v>
      </c>
      <c r="U1084" t="s">
        <v>172</v>
      </c>
      <c r="V1084" t="s">
        <v>214</v>
      </c>
      <c r="W1084" t="s">
        <v>229</v>
      </c>
      <c r="X1084" t="s">
        <v>263</v>
      </c>
      <c r="Y1084" s="1">
        <v>39995</v>
      </c>
      <c r="Z1084">
        <v>106040</v>
      </c>
    </row>
    <row r="1085" spans="1:26" x14ac:dyDescent="0.25">
      <c r="A1085" s="1">
        <v>43635</v>
      </c>
      <c r="B1085" t="s">
        <v>34</v>
      </c>
      <c r="C1085" t="s">
        <v>76</v>
      </c>
      <c r="D1085">
        <v>1100</v>
      </c>
      <c r="E1085">
        <v>10</v>
      </c>
      <c r="F1085" t="s">
        <v>80</v>
      </c>
      <c r="G1085">
        <v>38.490001999999997</v>
      </c>
      <c r="H1085">
        <v>39.389999000000003</v>
      </c>
      <c r="I1085">
        <v>38.32</v>
      </c>
      <c r="J1085">
        <v>38.840000000000003</v>
      </c>
      <c r="K1085">
        <v>38.399635000000004</v>
      </c>
      <c r="L1085">
        <v>5343400</v>
      </c>
      <c r="M1085" t="s">
        <v>34</v>
      </c>
      <c r="N1085" t="s">
        <v>142</v>
      </c>
      <c r="O1085" t="s">
        <v>160</v>
      </c>
      <c r="P1085">
        <v>15</v>
      </c>
      <c r="Q1085">
        <v>0.04</v>
      </c>
      <c r="R1085">
        <v>44</v>
      </c>
      <c r="S1085">
        <v>42239.598500000007</v>
      </c>
      <c r="T1085" t="s">
        <v>34</v>
      </c>
      <c r="U1085" t="s">
        <v>172</v>
      </c>
      <c r="V1085" t="s">
        <v>214</v>
      </c>
      <c r="W1085" t="s">
        <v>229</v>
      </c>
      <c r="X1085" t="s">
        <v>263</v>
      </c>
      <c r="Y1085" s="1">
        <v>39995</v>
      </c>
      <c r="Z1085">
        <v>106040</v>
      </c>
    </row>
    <row r="1086" spans="1:26" x14ac:dyDescent="0.25">
      <c r="A1086" s="1">
        <v>43635</v>
      </c>
      <c r="B1086" t="s">
        <v>34</v>
      </c>
      <c r="C1086" t="s">
        <v>76</v>
      </c>
      <c r="D1086">
        <v>700</v>
      </c>
      <c r="E1086">
        <v>9</v>
      </c>
      <c r="F1086" t="s">
        <v>80</v>
      </c>
      <c r="G1086">
        <v>38.490001999999997</v>
      </c>
      <c r="H1086">
        <v>39.389999000000003</v>
      </c>
      <c r="I1086">
        <v>38.32</v>
      </c>
      <c r="J1086">
        <v>38.840000000000003</v>
      </c>
      <c r="K1086">
        <v>38.399635000000004</v>
      </c>
      <c r="L1086">
        <v>5343400</v>
      </c>
      <c r="M1086" t="s">
        <v>34</v>
      </c>
      <c r="N1086" t="s">
        <v>146</v>
      </c>
      <c r="O1086" t="s">
        <v>160</v>
      </c>
      <c r="P1086">
        <v>15</v>
      </c>
      <c r="Q1086">
        <v>0.04</v>
      </c>
      <c r="R1086">
        <v>28</v>
      </c>
      <c r="S1086">
        <v>26879.744500000001</v>
      </c>
      <c r="T1086" t="s">
        <v>34</v>
      </c>
      <c r="U1086" t="s">
        <v>172</v>
      </c>
      <c r="V1086" t="s">
        <v>214</v>
      </c>
      <c r="W1086" t="s">
        <v>229</v>
      </c>
      <c r="X1086" t="s">
        <v>263</v>
      </c>
      <c r="Y1086" s="1">
        <v>39995</v>
      </c>
      <c r="Z1086">
        <v>106040</v>
      </c>
    </row>
    <row r="1087" spans="1:26" x14ac:dyDescent="0.25">
      <c r="A1087" s="1">
        <v>43620</v>
      </c>
      <c r="B1087" t="s">
        <v>34</v>
      </c>
      <c r="C1087" t="s">
        <v>75</v>
      </c>
      <c r="D1087">
        <v>1200</v>
      </c>
      <c r="E1087">
        <v>7</v>
      </c>
      <c r="F1087" t="s">
        <v>88</v>
      </c>
      <c r="G1087">
        <v>37.520000000000003</v>
      </c>
      <c r="H1087">
        <v>39.18</v>
      </c>
      <c r="I1087">
        <v>37.419998</v>
      </c>
      <c r="J1087">
        <v>39.139999000000003</v>
      </c>
      <c r="K1087">
        <v>38.696235999999999</v>
      </c>
      <c r="L1087">
        <v>5408000</v>
      </c>
      <c r="M1087" t="s">
        <v>34</v>
      </c>
      <c r="N1087" t="s">
        <v>147</v>
      </c>
      <c r="O1087" t="s">
        <v>160</v>
      </c>
      <c r="P1087">
        <v>15</v>
      </c>
      <c r="Q1087">
        <v>0.04</v>
      </c>
      <c r="R1087">
        <v>48</v>
      </c>
      <c r="S1087">
        <v>46435.483200000002</v>
      </c>
      <c r="T1087" t="s">
        <v>34</v>
      </c>
      <c r="U1087" t="s">
        <v>172</v>
      </c>
      <c r="V1087" t="s">
        <v>214</v>
      </c>
      <c r="W1087" t="s">
        <v>229</v>
      </c>
      <c r="X1087" t="s">
        <v>263</v>
      </c>
      <c r="Y1087" s="1">
        <v>39995</v>
      </c>
      <c r="Z1087">
        <v>106040</v>
      </c>
    </row>
    <row r="1088" spans="1:26" x14ac:dyDescent="0.25">
      <c r="A1088" s="1">
        <v>43620</v>
      </c>
      <c r="B1088" t="s">
        <v>34</v>
      </c>
      <c r="C1088" t="s">
        <v>75</v>
      </c>
      <c r="D1088">
        <v>100</v>
      </c>
      <c r="E1088">
        <v>2</v>
      </c>
      <c r="F1088" t="s">
        <v>88</v>
      </c>
      <c r="G1088">
        <v>37.520000000000003</v>
      </c>
      <c r="H1088">
        <v>39.18</v>
      </c>
      <c r="I1088">
        <v>37.419998</v>
      </c>
      <c r="J1088">
        <v>39.139999000000003</v>
      </c>
      <c r="K1088">
        <v>38.696235999999999</v>
      </c>
      <c r="L1088">
        <v>5408000</v>
      </c>
      <c r="M1088" t="s">
        <v>34</v>
      </c>
      <c r="N1088" t="s">
        <v>150</v>
      </c>
      <c r="O1088" t="s">
        <v>160</v>
      </c>
      <c r="P1088">
        <v>15</v>
      </c>
      <c r="Q1088">
        <v>0.04</v>
      </c>
      <c r="R1088">
        <v>4</v>
      </c>
      <c r="S1088">
        <v>3869.6235999999999</v>
      </c>
      <c r="T1088" t="s">
        <v>34</v>
      </c>
      <c r="U1088" t="s">
        <v>172</v>
      </c>
      <c r="V1088" t="s">
        <v>214</v>
      </c>
      <c r="W1088" t="s">
        <v>229</v>
      </c>
      <c r="X1088" t="s">
        <v>263</v>
      </c>
      <c r="Y1088" s="1">
        <v>39995</v>
      </c>
      <c r="Z1088">
        <v>106040</v>
      </c>
    </row>
    <row r="1089" spans="1:26" x14ac:dyDescent="0.25">
      <c r="A1089" s="1">
        <v>43613</v>
      </c>
      <c r="B1089" t="s">
        <v>34</v>
      </c>
      <c r="C1089" t="s">
        <v>75</v>
      </c>
      <c r="D1089">
        <v>2100</v>
      </c>
      <c r="E1089">
        <v>17</v>
      </c>
      <c r="F1089" t="s">
        <v>91</v>
      </c>
      <c r="G1089">
        <v>41.240001999999997</v>
      </c>
      <c r="H1089">
        <v>41.57</v>
      </c>
      <c r="I1089">
        <v>39.560001</v>
      </c>
      <c r="J1089">
        <v>39.580002</v>
      </c>
      <c r="K1089">
        <v>39.131247999999999</v>
      </c>
      <c r="L1089">
        <v>4919900</v>
      </c>
      <c r="M1089" t="s">
        <v>34</v>
      </c>
      <c r="N1089" t="s">
        <v>157</v>
      </c>
      <c r="O1089" t="s">
        <v>160</v>
      </c>
      <c r="P1089">
        <v>15</v>
      </c>
      <c r="Q1089">
        <v>0.04</v>
      </c>
      <c r="R1089">
        <v>84</v>
      </c>
      <c r="S1089">
        <v>82175.620800000004</v>
      </c>
      <c r="T1089" t="s">
        <v>34</v>
      </c>
      <c r="U1089" t="s">
        <v>172</v>
      </c>
      <c r="V1089" t="s">
        <v>214</v>
      </c>
      <c r="W1089" t="s">
        <v>229</v>
      </c>
      <c r="X1089" t="s">
        <v>263</v>
      </c>
      <c r="Y1089" s="1">
        <v>39995</v>
      </c>
      <c r="Z1089">
        <v>106040</v>
      </c>
    </row>
    <row r="1090" spans="1:26" x14ac:dyDescent="0.25">
      <c r="A1090" s="1">
        <v>43613</v>
      </c>
      <c r="B1090" t="s">
        <v>34</v>
      </c>
      <c r="C1090" t="s">
        <v>76</v>
      </c>
      <c r="D1090">
        <v>1300</v>
      </c>
      <c r="E1090">
        <v>15</v>
      </c>
      <c r="F1090" t="s">
        <v>91</v>
      </c>
      <c r="G1090">
        <v>41.240001999999997</v>
      </c>
      <c r="H1090">
        <v>41.57</v>
      </c>
      <c r="I1090">
        <v>39.560001</v>
      </c>
      <c r="J1090">
        <v>39.580002</v>
      </c>
      <c r="K1090">
        <v>39.131247999999999</v>
      </c>
      <c r="L1090">
        <v>4919900</v>
      </c>
      <c r="M1090" t="s">
        <v>34</v>
      </c>
      <c r="N1090" t="s">
        <v>149</v>
      </c>
      <c r="O1090" t="s">
        <v>160</v>
      </c>
      <c r="P1090">
        <v>15</v>
      </c>
      <c r="Q1090">
        <v>0.04</v>
      </c>
      <c r="R1090">
        <v>52</v>
      </c>
      <c r="S1090">
        <v>50870.6224</v>
      </c>
      <c r="T1090" t="s">
        <v>34</v>
      </c>
      <c r="U1090" t="s">
        <v>172</v>
      </c>
      <c r="V1090" t="s">
        <v>214</v>
      </c>
      <c r="W1090" t="s">
        <v>229</v>
      </c>
      <c r="X1090" t="s">
        <v>263</v>
      </c>
      <c r="Y1090" s="1">
        <v>39995</v>
      </c>
      <c r="Z1090">
        <v>106040</v>
      </c>
    </row>
    <row r="1091" spans="1:26" x14ac:dyDescent="0.25">
      <c r="A1091" s="1">
        <v>43636</v>
      </c>
      <c r="B1091" t="s">
        <v>34</v>
      </c>
      <c r="C1091" t="s">
        <v>75</v>
      </c>
      <c r="D1091">
        <v>2300</v>
      </c>
      <c r="E1091">
        <v>20</v>
      </c>
      <c r="F1091" t="s">
        <v>94</v>
      </c>
      <c r="G1091">
        <v>39.909999999999997</v>
      </c>
      <c r="H1091">
        <v>40.82</v>
      </c>
      <c r="I1091">
        <v>39.270000000000003</v>
      </c>
      <c r="J1091">
        <v>39.639999000000003</v>
      </c>
      <c r="K1091">
        <v>39.190567000000001</v>
      </c>
      <c r="L1091">
        <v>5442500</v>
      </c>
      <c r="M1091" t="s">
        <v>34</v>
      </c>
      <c r="N1091" t="s">
        <v>155</v>
      </c>
      <c r="O1091" t="s">
        <v>160</v>
      </c>
      <c r="P1091">
        <v>15</v>
      </c>
      <c r="Q1091">
        <v>0.04</v>
      </c>
      <c r="R1091">
        <v>92</v>
      </c>
      <c r="S1091">
        <v>90138.304100000008</v>
      </c>
      <c r="T1091" t="s">
        <v>34</v>
      </c>
      <c r="U1091" t="s">
        <v>172</v>
      </c>
      <c r="V1091" t="s">
        <v>214</v>
      </c>
      <c r="W1091" t="s">
        <v>229</v>
      </c>
      <c r="X1091" t="s">
        <v>263</v>
      </c>
      <c r="Y1091" s="1">
        <v>39995</v>
      </c>
      <c r="Z1091">
        <v>106040</v>
      </c>
    </row>
    <row r="1092" spans="1:26" x14ac:dyDescent="0.25">
      <c r="A1092" s="1">
        <v>43636</v>
      </c>
      <c r="B1092" t="s">
        <v>34</v>
      </c>
      <c r="C1092" t="s">
        <v>76</v>
      </c>
      <c r="D1092">
        <v>1100</v>
      </c>
      <c r="E1092">
        <v>8</v>
      </c>
      <c r="F1092" t="s">
        <v>94</v>
      </c>
      <c r="G1092">
        <v>39.909999999999997</v>
      </c>
      <c r="H1092">
        <v>40.82</v>
      </c>
      <c r="I1092">
        <v>39.270000000000003</v>
      </c>
      <c r="J1092">
        <v>39.639999000000003</v>
      </c>
      <c r="K1092">
        <v>39.190567000000001</v>
      </c>
      <c r="L1092">
        <v>5442500</v>
      </c>
      <c r="M1092" t="s">
        <v>34</v>
      </c>
      <c r="N1092" t="s">
        <v>144</v>
      </c>
      <c r="O1092" t="s">
        <v>160</v>
      </c>
      <c r="P1092">
        <v>15</v>
      </c>
      <c r="Q1092">
        <v>0.04</v>
      </c>
      <c r="R1092">
        <v>44</v>
      </c>
      <c r="S1092">
        <v>43109.623699999996</v>
      </c>
      <c r="T1092" t="s">
        <v>34</v>
      </c>
      <c r="U1092" t="s">
        <v>172</v>
      </c>
      <c r="V1092" t="s">
        <v>214</v>
      </c>
      <c r="W1092" t="s">
        <v>229</v>
      </c>
      <c r="X1092" t="s">
        <v>263</v>
      </c>
      <c r="Y1092" s="1">
        <v>39995</v>
      </c>
      <c r="Z1092">
        <v>106040</v>
      </c>
    </row>
    <row r="1093" spans="1:26" x14ac:dyDescent="0.25">
      <c r="A1093" s="1">
        <v>43636</v>
      </c>
      <c r="B1093" t="s">
        <v>34</v>
      </c>
      <c r="C1093" t="s">
        <v>76</v>
      </c>
      <c r="D1093">
        <v>1700</v>
      </c>
      <c r="E1093">
        <v>15</v>
      </c>
      <c r="F1093" t="s">
        <v>94</v>
      </c>
      <c r="G1093">
        <v>39.909999999999997</v>
      </c>
      <c r="H1093">
        <v>40.82</v>
      </c>
      <c r="I1093">
        <v>39.270000000000003</v>
      </c>
      <c r="J1093">
        <v>39.639999000000003</v>
      </c>
      <c r="K1093">
        <v>39.190567000000001</v>
      </c>
      <c r="L1093">
        <v>5442500</v>
      </c>
      <c r="M1093" t="s">
        <v>34</v>
      </c>
      <c r="N1093" t="s">
        <v>149</v>
      </c>
      <c r="O1093" t="s">
        <v>160</v>
      </c>
      <c r="P1093">
        <v>15</v>
      </c>
      <c r="Q1093">
        <v>0.04</v>
      </c>
      <c r="R1093">
        <v>68</v>
      </c>
      <c r="S1093">
        <v>66623.963900000002</v>
      </c>
      <c r="T1093" t="s">
        <v>34</v>
      </c>
      <c r="U1093" t="s">
        <v>172</v>
      </c>
      <c r="V1093" t="s">
        <v>214</v>
      </c>
      <c r="W1093" t="s">
        <v>229</v>
      </c>
      <c r="X1093" t="s">
        <v>263</v>
      </c>
      <c r="Y1093" s="1">
        <v>39995</v>
      </c>
      <c r="Z1093">
        <v>106040</v>
      </c>
    </row>
    <row r="1094" spans="1:26" x14ac:dyDescent="0.25">
      <c r="A1094" s="1">
        <v>43636</v>
      </c>
      <c r="B1094" t="s">
        <v>34</v>
      </c>
      <c r="C1094" t="s">
        <v>75</v>
      </c>
      <c r="D1094">
        <v>600</v>
      </c>
      <c r="E1094">
        <v>3</v>
      </c>
      <c r="F1094" t="s">
        <v>94</v>
      </c>
      <c r="G1094">
        <v>39.909999999999997</v>
      </c>
      <c r="H1094">
        <v>40.82</v>
      </c>
      <c r="I1094">
        <v>39.270000000000003</v>
      </c>
      <c r="J1094">
        <v>39.639999000000003</v>
      </c>
      <c r="K1094">
        <v>39.190567000000001</v>
      </c>
      <c r="L1094">
        <v>5442500</v>
      </c>
      <c r="M1094" t="s">
        <v>34</v>
      </c>
      <c r="N1094" t="s">
        <v>143</v>
      </c>
      <c r="O1094" t="s">
        <v>160</v>
      </c>
      <c r="P1094">
        <v>15</v>
      </c>
      <c r="Q1094">
        <v>0.04</v>
      </c>
      <c r="R1094">
        <v>24</v>
      </c>
      <c r="S1094">
        <v>23514.340199999999</v>
      </c>
      <c r="T1094" t="s">
        <v>34</v>
      </c>
      <c r="U1094" t="s">
        <v>172</v>
      </c>
      <c r="V1094" t="s">
        <v>214</v>
      </c>
      <c r="W1094" t="s">
        <v>229</v>
      </c>
      <c r="X1094" t="s">
        <v>263</v>
      </c>
      <c r="Y1094" s="1">
        <v>39995</v>
      </c>
      <c r="Z1094">
        <v>106040</v>
      </c>
    </row>
    <row r="1095" spans="1:26" x14ac:dyDescent="0.25">
      <c r="A1095" s="1">
        <v>43636</v>
      </c>
      <c r="B1095" t="s">
        <v>34</v>
      </c>
      <c r="C1095" t="s">
        <v>75</v>
      </c>
      <c r="D1095">
        <v>600</v>
      </c>
      <c r="E1095">
        <v>6</v>
      </c>
      <c r="F1095" t="s">
        <v>94</v>
      </c>
      <c r="G1095">
        <v>39.909999999999997</v>
      </c>
      <c r="H1095">
        <v>40.82</v>
      </c>
      <c r="I1095">
        <v>39.270000000000003</v>
      </c>
      <c r="J1095">
        <v>39.639999000000003</v>
      </c>
      <c r="K1095">
        <v>39.190567000000001</v>
      </c>
      <c r="L1095">
        <v>5442500</v>
      </c>
      <c r="M1095" t="s">
        <v>34</v>
      </c>
      <c r="N1095" t="s">
        <v>145</v>
      </c>
      <c r="O1095" t="s">
        <v>160</v>
      </c>
      <c r="P1095">
        <v>15</v>
      </c>
      <c r="Q1095">
        <v>0.04</v>
      </c>
      <c r="R1095">
        <v>24</v>
      </c>
      <c r="S1095">
        <v>23514.340199999999</v>
      </c>
      <c r="T1095" t="s">
        <v>34</v>
      </c>
      <c r="U1095" t="s">
        <v>172</v>
      </c>
      <c r="V1095" t="s">
        <v>214</v>
      </c>
      <c r="W1095" t="s">
        <v>229</v>
      </c>
      <c r="X1095" t="s">
        <v>263</v>
      </c>
      <c r="Y1095" s="1">
        <v>39995</v>
      </c>
      <c r="Z1095">
        <v>106040</v>
      </c>
    </row>
    <row r="1096" spans="1:26" x14ac:dyDescent="0.25">
      <c r="A1096" s="1">
        <v>43636</v>
      </c>
      <c r="B1096" t="s">
        <v>34</v>
      </c>
      <c r="C1096" t="s">
        <v>75</v>
      </c>
      <c r="D1096">
        <v>700</v>
      </c>
      <c r="E1096">
        <v>11</v>
      </c>
      <c r="F1096" t="s">
        <v>94</v>
      </c>
      <c r="G1096">
        <v>39.909999999999997</v>
      </c>
      <c r="H1096">
        <v>40.82</v>
      </c>
      <c r="I1096">
        <v>39.270000000000003</v>
      </c>
      <c r="J1096">
        <v>39.639999000000003</v>
      </c>
      <c r="K1096">
        <v>39.190567000000001</v>
      </c>
      <c r="L1096">
        <v>5442500</v>
      </c>
      <c r="M1096" t="s">
        <v>34</v>
      </c>
      <c r="N1096" t="s">
        <v>141</v>
      </c>
      <c r="O1096" t="s">
        <v>160</v>
      </c>
      <c r="P1096">
        <v>15</v>
      </c>
      <c r="Q1096">
        <v>0.04</v>
      </c>
      <c r="R1096">
        <v>28</v>
      </c>
      <c r="S1096">
        <v>27433.3969</v>
      </c>
      <c r="T1096" t="s">
        <v>34</v>
      </c>
      <c r="U1096" t="s">
        <v>172</v>
      </c>
      <c r="V1096" t="s">
        <v>214</v>
      </c>
      <c r="W1096" t="s">
        <v>229</v>
      </c>
      <c r="X1096" t="s">
        <v>263</v>
      </c>
      <c r="Y1096" s="1">
        <v>39995</v>
      </c>
      <c r="Z1096">
        <v>106040</v>
      </c>
    </row>
    <row r="1097" spans="1:26" x14ac:dyDescent="0.25">
      <c r="A1097" s="1">
        <v>43614</v>
      </c>
      <c r="B1097" t="s">
        <v>34</v>
      </c>
      <c r="C1097" t="s">
        <v>76</v>
      </c>
      <c r="D1097">
        <v>1100</v>
      </c>
      <c r="E1097">
        <v>13</v>
      </c>
      <c r="F1097" t="s">
        <v>98</v>
      </c>
      <c r="G1097">
        <v>39.07</v>
      </c>
      <c r="H1097">
        <v>39.950001</v>
      </c>
      <c r="I1097">
        <v>38.75</v>
      </c>
      <c r="J1097">
        <v>39.659999999999997</v>
      </c>
      <c r="K1097">
        <v>39.210338999999998</v>
      </c>
      <c r="L1097">
        <v>5249700</v>
      </c>
      <c r="M1097" t="s">
        <v>34</v>
      </c>
      <c r="N1097" t="s">
        <v>153</v>
      </c>
      <c r="O1097" t="s">
        <v>160</v>
      </c>
      <c r="P1097">
        <v>15</v>
      </c>
      <c r="Q1097">
        <v>0.04</v>
      </c>
      <c r="R1097">
        <v>44</v>
      </c>
      <c r="S1097">
        <v>43131.372899999988</v>
      </c>
      <c r="T1097" t="s">
        <v>34</v>
      </c>
      <c r="U1097" t="s">
        <v>172</v>
      </c>
      <c r="V1097" t="s">
        <v>214</v>
      </c>
      <c r="W1097" t="s">
        <v>229</v>
      </c>
      <c r="X1097" t="s">
        <v>263</v>
      </c>
      <c r="Y1097" s="1">
        <v>39995</v>
      </c>
      <c r="Z1097">
        <v>106040</v>
      </c>
    </row>
    <row r="1098" spans="1:26" x14ac:dyDescent="0.25">
      <c r="A1098" s="1">
        <v>43614</v>
      </c>
      <c r="B1098" t="s">
        <v>34</v>
      </c>
      <c r="C1098" t="s">
        <v>75</v>
      </c>
      <c r="D1098">
        <v>200</v>
      </c>
      <c r="E1098">
        <v>1</v>
      </c>
      <c r="F1098" t="s">
        <v>98</v>
      </c>
      <c r="G1098">
        <v>39.07</v>
      </c>
      <c r="H1098">
        <v>39.950001</v>
      </c>
      <c r="I1098">
        <v>38.75</v>
      </c>
      <c r="J1098">
        <v>39.659999999999997</v>
      </c>
      <c r="K1098">
        <v>39.210338999999998</v>
      </c>
      <c r="L1098">
        <v>5249700</v>
      </c>
      <c r="M1098" t="s">
        <v>34</v>
      </c>
      <c r="N1098" t="s">
        <v>159</v>
      </c>
      <c r="O1098" t="s">
        <v>160</v>
      </c>
      <c r="P1098">
        <v>15</v>
      </c>
      <c r="Q1098">
        <v>0.04</v>
      </c>
      <c r="R1098">
        <v>8</v>
      </c>
      <c r="S1098">
        <v>7842.0677999999998</v>
      </c>
      <c r="T1098" t="s">
        <v>34</v>
      </c>
      <c r="U1098" t="s">
        <v>172</v>
      </c>
      <c r="V1098" t="s">
        <v>214</v>
      </c>
      <c r="W1098" t="s">
        <v>229</v>
      </c>
      <c r="X1098" t="s">
        <v>263</v>
      </c>
      <c r="Y1098" s="1">
        <v>39995</v>
      </c>
      <c r="Z1098">
        <v>106040</v>
      </c>
    </row>
    <row r="1099" spans="1:26" x14ac:dyDescent="0.25">
      <c r="A1099" s="1">
        <v>43614</v>
      </c>
      <c r="B1099" t="s">
        <v>34</v>
      </c>
      <c r="C1099" t="s">
        <v>75</v>
      </c>
      <c r="D1099">
        <v>700</v>
      </c>
      <c r="E1099">
        <v>12</v>
      </c>
      <c r="F1099" t="s">
        <v>98</v>
      </c>
      <c r="G1099">
        <v>39.07</v>
      </c>
      <c r="H1099">
        <v>39.950001</v>
      </c>
      <c r="I1099">
        <v>38.75</v>
      </c>
      <c r="J1099">
        <v>39.659999999999997</v>
      </c>
      <c r="K1099">
        <v>39.210338999999998</v>
      </c>
      <c r="L1099">
        <v>5249700</v>
      </c>
      <c r="M1099" t="s">
        <v>34</v>
      </c>
      <c r="N1099" t="s">
        <v>151</v>
      </c>
      <c r="O1099" t="s">
        <v>160</v>
      </c>
      <c r="P1099">
        <v>15</v>
      </c>
      <c r="Q1099">
        <v>0.04</v>
      </c>
      <c r="R1099">
        <v>28</v>
      </c>
      <c r="S1099">
        <v>27447.237300000001</v>
      </c>
      <c r="T1099" t="s">
        <v>34</v>
      </c>
      <c r="U1099" t="s">
        <v>172</v>
      </c>
      <c r="V1099" t="s">
        <v>214</v>
      </c>
      <c r="W1099" t="s">
        <v>229</v>
      </c>
      <c r="X1099" t="s">
        <v>263</v>
      </c>
      <c r="Y1099" s="1">
        <v>39995</v>
      </c>
      <c r="Z1099">
        <v>106040</v>
      </c>
    </row>
    <row r="1100" spans="1:26" x14ac:dyDescent="0.25">
      <c r="A1100" s="1">
        <v>43614</v>
      </c>
      <c r="B1100" t="s">
        <v>34</v>
      </c>
      <c r="C1100" t="s">
        <v>75</v>
      </c>
      <c r="D1100">
        <v>700</v>
      </c>
      <c r="E1100">
        <v>8</v>
      </c>
      <c r="F1100" t="s">
        <v>98</v>
      </c>
      <c r="G1100">
        <v>39.07</v>
      </c>
      <c r="H1100">
        <v>39.950001</v>
      </c>
      <c r="I1100">
        <v>38.75</v>
      </c>
      <c r="J1100">
        <v>39.659999999999997</v>
      </c>
      <c r="K1100">
        <v>39.210338999999998</v>
      </c>
      <c r="L1100">
        <v>5249700</v>
      </c>
      <c r="M1100" t="s">
        <v>34</v>
      </c>
      <c r="N1100" t="s">
        <v>144</v>
      </c>
      <c r="O1100" t="s">
        <v>160</v>
      </c>
      <c r="P1100">
        <v>15</v>
      </c>
      <c r="Q1100">
        <v>0.04</v>
      </c>
      <c r="R1100">
        <v>28</v>
      </c>
      <c r="S1100">
        <v>27447.237300000001</v>
      </c>
      <c r="T1100" t="s">
        <v>34</v>
      </c>
      <c r="U1100" t="s">
        <v>172</v>
      </c>
      <c r="V1100" t="s">
        <v>214</v>
      </c>
      <c r="W1100" t="s">
        <v>229</v>
      </c>
      <c r="X1100" t="s">
        <v>263</v>
      </c>
      <c r="Y1100" s="1">
        <v>39995</v>
      </c>
      <c r="Z1100">
        <v>106040</v>
      </c>
    </row>
    <row r="1101" spans="1:26" x14ac:dyDescent="0.25">
      <c r="A1101" s="1">
        <v>43637</v>
      </c>
      <c r="B1101" t="s">
        <v>34</v>
      </c>
      <c r="C1101" t="s">
        <v>75</v>
      </c>
      <c r="D1101">
        <v>1700</v>
      </c>
      <c r="E1101">
        <v>14</v>
      </c>
      <c r="F1101" t="s">
        <v>90</v>
      </c>
      <c r="G1101">
        <v>39.299999</v>
      </c>
      <c r="H1101">
        <v>40.299999</v>
      </c>
      <c r="I1101">
        <v>38.799999</v>
      </c>
      <c r="J1101">
        <v>40.040000999999997</v>
      </c>
      <c r="K1101">
        <v>39.586033</v>
      </c>
      <c r="L1101">
        <v>9206700</v>
      </c>
      <c r="M1101" t="s">
        <v>34</v>
      </c>
      <c r="N1101" t="s">
        <v>156</v>
      </c>
      <c r="O1101" t="s">
        <v>160</v>
      </c>
      <c r="P1101">
        <v>15</v>
      </c>
      <c r="Q1101">
        <v>0.04</v>
      </c>
      <c r="R1101">
        <v>68</v>
      </c>
      <c r="S1101">
        <v>67296.256099999999</v>
      </c>
      <c r="T1101" t="s">
        <v>34</v>
      </c>
      <c r="U1101" t="s">
        <v>172</v>
      </c>
      <c r="V1101" t="s">
        <v>214</v>
      </c>
      <c r="W1101" t="s">
        <v>229</v>
      </c>
      <c r="X1101" t="s">
        <v>263</v>
      </c>
      <c r="Y1101" s="1">
        <v>39995</v>
      </c>
      <c r="Z1101">
        <v>106040</v>
      </c>
    </row>
    <row r="1102" spans="1:26" x14ac:dyDescent="0.25">
      <c r="A1102" s="1">
        <v>43637</v>
      </c>
      <c r="B1102" t="s">
        <v>34</v>
      </c>
      <c r="C1102" t="s">
        <v>76</v>
      </c>
      <c r="D1102">
        <v>1700</v>
      </c>
      <c r="E1102">
        <v>16</v>
      </c>
      <c r="F1102" t="s">
        <v>90</v>
      </c>
      <c r="G1102">
        <v>39.299999</v>
      </c>
      <c r="H1102">
        <v>40.299999</v>
      </c>
      <c r="I1102">
        <v>38.799999</v>
      </c>
      <c r="J1102">
        <v>40.040000999999997</v>
      </c>
      <c r="K1102">
        <v>39.586033</v>
      </c>
      <c r="L1102">
        <v>9206700</v>
      </c>
      <c r="M1102" t="s">
        <v>34</v>
      </c>
      <c r="N1102" t="s">
        <v>148</v>
      </c>
      <c r="O1102" t="s">
        <v>160</v>
      </c>
      <c r="P1102">
        <v>15</v>
      </c>
      <c r="Q1102">
        <v>0.04</v>
      </c>
      <c r="R1102">
        <v>68</v>
      </c>
      <c r="S1102">
        <v>67296.256099999999</v>
      </c>
      <c r="T1102" t="s">
        <v>34</v>
      </c>
      <c r="U1102" t="s">
        <v>172</v>
      </c>
      <c r="V1102" t="s">
        <v>214</v>
      </c>
      <c r="W1102" t="s">
        <v>229</v>
      </c>
      <c r="X1102" t="s">
        <v>263</v>
      </c>
      <c r="Y1102" s="1">
        <v>39995</v>
      </c>
      <c r="Z1102">
        <v>106040</v>
      </c>
    </row>
    <row r="1103" spans="1:26" x14ac:dyDescent="0.25">
      <c r="A1103" s="1">
        <v>43637</v>
      </c>
      <c r="B1103" t="s">
        <v>34</v>
      </c>
      <c r="C1103" t="s">
        <v>75</v>
      </c>
      <c r="D1103">
        <v>1000</v>
      </c>
      <c r="E1103">
        <v>17</v>
      </c>
      <c r="F1103" t="s">
        <v>90</v>
      </c>
      <c r="G1103">
        <v>39.299999</v>
      </c>
      <c r="H1103">
        <v>40.299999</v>
      </c>
      <c r="I1103">
        <v>38.799999</v>
      </c>
      <c r="J1103">
        <v>40.040000999999997</v>
      </c>
      <c r="K1103">
        <v>39.586033</v>
      </c>
      <c r="L1103">
        <v>9206700</v>
      </c>
      <c r="M1103" t="s">
        <v>34</v>
      </c>
      <c r="N1103" t="s">
        <v>157</v>
      </c>
      <c r="O1103" t="s">
        <v>160</v>
      </c>
      <c r="P1103">
        <v>15</v>
      </c>
      <c r="Q1103">
        <v>0.04</v>
      </c>
      <c r="R1103">
        <v>40</v>
      </c>
      <c r="S1103">
        <v>39586.033000000003</v>
      </c>
      <c r="T1103" t="s">
        <v>34</v>
      </c>
      <c r="U1103" t="s">
        <v>172</v>
      </c>
      <c r="V1103" t="s">
        <v>214</v>
      </c>
      <c r="W1103" t="s">
        <v>229</v>
      </c>
      <c r="X1103" t="s">
        <v>263</v>
      </c>
      <c r="Y1103" s="1">
        <v>39995</v>
      </c>
      <c r="Z1103">
        <v>106040</v>
      </c>
    </row>
    <row r="1104" spans="1:26" x14ac:dyDescent="0.25">
      <c r="A1104" s="1">
        <v>43609</v>
      </c>
      <c r="B1104" t="s">
        <v>34</v>
      </c>
      <c r="C1104" t="s">
        <v>76</v>
      </c>
      <c r="D1104">
        <v>100</v>
      </c>
      <c r="E1104">
        <v>2</v>
      </c>
      <c r="F1104" t="s">
        <v>92</v>
      </c>
      <c r="G1104">
        <v>41.73</v>
      </c>
      <c r="H1104">
        <v>42.110000999999997</v>
      </c>
      <c r="I1104">
        <v>40.770000000000003</v>
      </c>
      <c r="J1104">
        <v>40.98</v>
      </c>
      <c r="K1104">
        <v>40.515372999999997</v>
      </c>
      <c r="L1104">
        <v>3785500</v>
      </c>
      <c r="M1104" t="s">
        <v>34</v>
      </c>
      <c r="N1104" t="s">
        <v>150</v>
      </c>
      <c r="O1104" t="s">
        <v>160</v>
      </c>
      <c r="P1104">
        <v>15</v>
      </c>
      <c r="Q1104">
        <v>0.04</v>
      </c>
      <c r="R1104">
        <v>4</v>
      </c>
      <c r="S1104">
        <v>4051.5373</v>
      </c>
      <c r="T1104" t="s">
        <v>34</v>
      </c>
      <c r="U1104" t="s">
        <v>172</v>
      </c>
      <c r="V1104" t="s">
        <v>214</v>
      </c>
      <c r="W1104" t="s">
        <v>229</v>
      </c>
      <c r="X1104" t="s">
        <v>263</v>
      </c>
      <c r="Y1104" s="1">
        <v>39995</v>
      </c>
      <c r="Z1104">
        <v>106040</v>
      </c>
    </row>
    <row r="1105" spans="1:26" x14ac:dyDescent="0.25">
      <c r="A1105" s="1">
        <v>43640</v>
      </c>
      <c r="B1105" t="s">
        <v>34</v>
      </c>
      <c r="C1105" t="s">
        <v>76</v>
      </c>
      <c r="D1105">
        <v>2300</v>
      </c>
      <c r="E1105">
        <v>16</v>
      </c>
      <c r="F1105" t="s">
        <v>85</v>
      </c>
      <c r="G1105">
        <v>40.299999</v>
      </c>
      <c r="H1105">
        <v>41.73</v>
      </c>
      <c r="I1105">
        <v>40.25</v>
      </c>
      <c r="J1105">
        <v>41.029998999999997</v>
      </c>
      <c r="K1105">
        <v>40.564804000000002</v>
      </c>
      <c r="L1105">
        <v>7002900</v>
      </c>
      <c r="M1105" t="s">
        <v>34</v>
      </c>
      <c r="N1105" t="s">
        <v>148</v>
      </c>
      <c r="O1105" t="s">
        <v>160</v>
      </c>
      <c r="P1105">
        <v>15</v>
      </c>
      <c r="Q1105">
        <v>0.04</v>
      </c>
      <c r="R1105">
        <v>92</v>
      </c>
      <c r="S1105">
        <v>93299.049200000009</v>
      </c>
      <c r="T1105" t="s">
        <v>34</v>
      </c>
      <c r="U1105" t="s">
        <v>172</v>
      </c>
      <c r="V1105" t="s">
        <v>214</v>
      </c>
      <c r="W1105" t="s">
        <v>229</v>
      </c>
      <c r="X1105" t="s">
        <v>263</v>
      </c>
      <c r="Y1105" s="1">
        <v>39995</v>
      </c>
      <c r="Z1105">
        <v>106040</v>
      </c>
    </row>
    <row r="1106" spans="1:26" x14ac:dyDescent="0.25">
      <c r="A1106" s="1">
        <v>43641</v>
      </c>
      <c r="B1106" t="s">
        <v>34</v>
      </c>
      <c r="C1106" t="s">
        <v>76</v>
      </c>
      <c r="D1106">
        <v>200</v>
      </c>
      <c r="E1106">
        <v>4</v>
      </c>
      <c r="F1106" t="s">
        <v>84</v>
      </c>
      <c r="G1106">
        <v>41.32</v>
      </c>
      <c r="H1106">
        <v>41.939999</v>
      </c>
      <c r="I1106">
        <v>40.889999000000003</v>
      </c>
      <c r="J1106">
        <v>41.099997999999999</v>
      </c>
      <c r="K1106">
        <v>40.634010000000004</v>
      </c>
      <c r="L1106">
        <v>5740500</v>
      </c>
      <c r="M1106" t="s">
        <v>34</v>
      </c>
      <c r="N1106" t="s">
        <v>154</v>
      </c>
      <c r="O1106" t="s">
        <v>160</v>
      </c>
      <c r="P1106">
        <v>15</v>
      </c>
      <c r="Q1106">
        <v>0.04</v>
      </c>
      <c r="R1106">
        <v>8</v>
      </c>
      <c r="S1106">
        <v>8126.8020000000006</v>
      </c>
      <c r="T1106" t="s">
        <v>34</v>
      </c>
      <c r="U1106" t="s">
        <v>172</v>
      </c>
      <c r="V1106" t="s">
        <v>214</v>
      </c>
      <c r="W1106" t="s">
        <v>229</v>
      </c>
      <c r="X1106" t="s">
        <v>263</v>
      </c>
      <c r="Y1106" s="1">
        <v>39995</v>
      </c>
      <c r="Z1106">
        <v>106040</v>
      </c>
    </row>
    <row r="1107" spans="1:26" x14ac:dyDescent="0.25">
      <c r="A1107" s="1">
        <v>43608</v>
      </c>
      <c r="B1107" t="s">
        <v>34</v>
      </c>
      <c r="C1107" t="s">
        <v>76</v>
      </c>
      <c r="D1107">
        <v>600</v>
      </c>
      <c r="E1107">
        <v>7</v>
      </c>
      <c r="F1107" t="s">
        <v>95</v>
      </c>
      <c r="G1107">
        <v>41.290000999999997</v>
      </c>
      <c r="H1107">
        <v>41.599997999999999</v>
      </c>
      <c r="I1107">
        <v>40.229999999999997</v>
      </c>
      <c r="J1107">
        <v>41.490001999999997</v>
      </c>
      <c r="K1107">
        <v>41.019592000000003</v>
      </c>
      <c r="L1107">
        <v>4314200</v>
      </c>
      <c r="M1107" t="s">
        <v>34</v>
      </c>
      <c r="N1107" t="s">
        <v>147</v>
      </c>
      <c r="O1107" t="s">
        <v>160</v>
      </c>
      <c r="P1107">
        <v>15</v>
      </c>
      <c r="Q1107">
        <v>0.04</v>
      </c>
      <c r="R1107">
        <v>24</v>
      </c>
      <c r="S1107">
        <v>24611.7552</v>
      </c>
      <c r="T1107" t="s">
        <v>34</v>
      </c>
      <c r="U1107" t="s">
        <v>172</v>
      </c>
      <c r="V1107" t="s">
        <v>214</v>
      </c>
      <c r="W1107" t="s">
        <v>229</v>
      </c>
      <c r="X1107" t="s">
        <v>263</v>
      </c>
      <c r="Y1107" s="1">
        <v>39995</v>
      </c>
      <c r="Z1107">
        <v>106040</v>
      </c>
    </row>
    <row r="1108" spans="1:26" x14ac:dyDescent="0.25">
      <c r="A1108" s="1">
        <v>43608</v>
      </c>
      <c r="B1108" t="s">
        <v>34</v>
      </c>
      <c r="C1108" t="s">
        <v>75</v>
      </c>
      <c r="D1108">
        <v>200</v>
      </c>
      <c r="E1108">
        <v>6</v>
      </c>
      <c r="F1108" t="s">
        <v>95</v>
      </c>
      <c r="G1108">
        <v>41.290000999999997</v>
      </c>
      <c r="H1108">
        <v>41.599997999999999</v>
      </c>
      <c r="I1108">
        <v>40.229999999999997</v>
      </c>
      <c r="J1108">
        <v>41.490001999999997</v>
      </c>
      <c r="K1108">
        <v>41.019592000000003</v>
      </c>
      <c r="L1108">
        <v>4314200</v>
      </c>
      <c r="M1108" t="s">
        <v>34</v>
      </c>
      <c r="N1108" t="s">
        <v>145</v>
      </c>
      <c r="O1108" t="s">
        <v>160</v>
      </c>
      <c r="P1108">
        <v>15</v>
      </c>
      <c r="Q1108">
        <v>0.04</v>
      </c>
      <c r="R1108">
        <v>8</v>
      </c>
      <c r="S1108">
        <v>8203.9184000000005</v>
      </c>
      <c r="T1108" t="s">
        <v>34</v>
      </c>
      <c r="U1108" t="s">
        <v>172</v>
      </c>
      <c r="V1108" t="s">
        <v>214</v>
      </c>
      <c r="W1108" t="s">
        <v>229</v>
      </c>
      <c r="X1108" t="s">
        <v>263</v>
      </c>
      <c r="Y1108" s="1">
        <v>39995</v>
      </c>
      <c r="Z1108">
        <v>106040</v>
      </c>
    </row>
    <row r="1109" spans="1:26" x14ac:dyDescent="0.25">
      <c r="A1109" s="1">
        <v>43608</v>
      </c>
      <c r="B1109" t="s">
        <v>34</v>
      </c>
      <c r="C1109" t="s">
        <v>75</v>
      </c>
      <c r="D1109">
        <v>1200</v>
      </c>
      <c r="E1109">
        <v>19</v>
      </c>
      <c r="F1109" t="s">
        <v>95</v>
      </c>
      <c r="G1109">
        <v>41.290000999999997</v>
      </c>
      <c r="H1109">
        <v>41.599997999999999</v>
      </c>
      <c r="I1109">
        <v>40.229999999999997</v>
      </c>
      <c r="J1109">
        <v>41.490001999999997</v>
      </c>
      <c r="K1109">
        <v>41.019592000000003</v>
      </c>
      <c r="L1109">
        <v>4314200</v>
      </c>
      <c r="M1109" t="s">
        <v>34</v>
      </c>
      <c r="N1109" t="s">
        <v>140</v>
      </c>
      <c r="O1109" t="s">
        <v>160</v>
      </c>
      <c r="P1109">
        <v>15</v>
      </c>
      <c r="Q1109">
        <v>0.04</v>
      </c>
      <c r="R1109">
        <v>48</v>
      </c>
      <c r="S1109">
        <v>49223.510400000006</v>
      </c>
      <c r="T1109" t="s">
        <v>34</v>
      </c>
      <c r="U1109" t="s">
        <v>172</v>
      </c>
      <c r="V1109" t="s">
        <v>214</v>
      </c>
      <c r="W1109" t="s">
        <v>229</v>
      </c>
      <c r="X1109" t="s">
        <v>263</v>
      </c>
      <c r="Y1109" s="1">
        <v>39995</v>
      </c>
      <c r="Z1109">
        <v>106040</v>
      </c>
    </row>
    <row r="1110" spans="1:26" x14ac:dyDescent="0.25">
      <c r="A1110" s="1">
        <v>43605</v>
      </c>
      <c r="B1110" t="s">
        <v>34</v>
      </c>
      <c r="C1110" t="s">
        <v>75</v>
      </c>
      <c r="D1110">
        <v>500</v>
      </c>
      <c r="E1110">
        <v>6</v>
      </c>
      <c r="F1110" t="s">
        <v>128</v>
      </c>
      <c r="G1110">
        <v>43.580002</v>
      </c>
      <c r="H1110">
        <v>44.16</v>
      </c>
      <c r="I1110">
        <v>41.66</v>
      </c>
      <c r="J1110">
        <v>41.950001</v>
      </c>
      <c r="K1110">
        <v>41.474376999999997</v>
      </c>
      <c r="L1110">
        <v>9147700</v>
      </c>
      <c r="M1110" t="s">
        <v>34</v>
      </c>
      <c r="N1110" t="s">
        <v>145</v>
      </c>
      <c r="O1110" t="s">
        <v>160</v>
      </c>
      <c r="P1110">
        <v>15</v>
      </c>
      <c r="Q1110">
        <v>0.04</v>
      </c>
      <c r="R1110">
        <v>20</v>
      </c>
      <c r="S1110">
        <v>20737.1885</v>
      </c>
      <c r="T1110" t="s">
        <v>34</v>
      </c>
      <c r="U1110" t="s">
        <v>172</v>
      </c>
      <c r="V1110" t="s">
        <v>214</v>
      </c>
      <c r="W1110" t="s">
        <v>229</v>
      </c>
      <c r="X1110" t="s">
        <v>263</v>
      </c>
      <c r="Y1110" s="1">
        <v>39995</v>
      </c>
      <c r="Z1110">
        <v>106040</v>
      </c>
    </row>
    <row r="1111" spans="1:26" x14ac:dyDescent="0.25">
      <c r="A1111" s="1">
        <v>43605</v>
      </c>
      <c r="B1111" t="s">
        <v>34</v>
      </c>
      <c r="C1111" t="s">
        <v>76</v>
      </c>
      <c r="D1111">
        <v>1600</v>
      </c>
      <c r="E1111">
        <v>20</v>
      </c>
      <c r="F1111" t="s">
        <v>128</v>
      </c>
      <c r="G1111">
        <v>43.580002</v>
      </c>
      <c r="H1111">
        <v>44.16</v>
      </c>
      <c r="I1111">
        <v>41.66</v>
      </c>
      <c r="J1111">
        <v>41.950001</v>
      </c>
      <c r="K1111">
        <v>41.474376999999997</v>
      </c>
      <c r="L1111">
        <v>9147700</v>
      </c>
      <c r="M1111" t="s">
        <v>34</v>
      </c>
      <c r="N1111" t="s">
        <v>155</v>
      </c>
      <c r="O1111" t="s">
        <v>160</v>
      </c>
      <c r="P1111">
        <v>15</v>
      </c>
      <c r="Q1111">
        <v>0.04</v>
      </c>
      <c r="R1111">
        <v>64</v>
      </c>
      <c r="S1111">
        <v>66359.003199999992</v>
      </c>
      <c r="T1111" t="s">
        <v>34</v>
      </c>
      <c r="U1111" t="s">
        <v>172</v>
      </c>
      <c r="V1111" t="s">
        <v>214</v>
      </c>
      <c r="W1111" t="s">
        <v>229</v>
      </c>
      <c r="X1111" t="s">
        <v>263</v>
      </c>
      <c r="Y1111" s="1">
        <v>39995</v>
      </c>
      <c r="Z1111">
        <v>106040</v>
      </c>
    </row>
    <row r="1112" spans="1:26" x14ac:dyDescent="0.25">
      <c r="A1112" s="1">
        <v>43605</v>
      </c>
      <c r="B1112" t="s">
        <v>34</v>
      </c>
      <c r="C1112" t="s">
        <v>76</v>
      </c>
      <c r="D1112">
        <v>1100</v>
      </c>
      <c r="E1112">
        <v>13</v>
      </c>
      <c r="F1112" t="s">
        <v>128</v>
      </c>
      <c r="G1112">
        <v>43.580002</v>
      </c>
      <c r="H1112">
        <v>44.16</v>
      </c>
      <c r="I1112">
        <v>41.66</v>
      </c>
      <c r="J1112">
        <v>41.950001</v>
      </c>
      <c r="K1112">
        <v>41.474376999999997</v>
      </c>
      <c r="L1112">
        <v>9147700</v>
      </c>
      <c r="M1112" t="s">
        <v>34</v>
      </c>
      <c r="N1112" t="s">
        <v>153</v>
      </c>
      <c r="O1112" t="s">
        <v>160</v>
      </c>
      <c r="P1112">
        <v>15</v>
      </c>
      <c r="Q1112">
        <v>0.04</v>
      </c>
      <c r="R1112">
        <v>44</v>
      </c>
      <c r="S1112">
        <v>45621.814700000003</v>
      </c>
      <c r="T1112" t="s">
        <v>34</v>
      </c>
      <c r="U1112" t="s">
        <v>172</v>
      </c>
      <c r="V1112" t="s">
        <v>214</v>
      </c>
      <c r="W1112" t="s">
        <v>229</v>
      </c>
      <c r="X1112" t="s">
        <v>263</v>
      </c>
      <c r="Y1112" s="1">
        <v>39995</v>
      </c>
      <c r="Z1112">
        <v>106040</v>
      </c>
    </row>
    <row r="1113" spans="1:26" x14ac:dyDescent="0.25">
      <c r="A1113" s="1">
        <v>43607</v>
      </c>
      <c r="B1113" t="s">
        <v>34</v>
      </c>
      <c r="C1113" t="s">
        <v>75</v>
      </c>
      <c r="D1113">
        <v>1800</v>
      </c>
      <c r="E1113">
        <v>18</v>
      </c>
      <c r="F1113" t="s">
        <v>99</v>
      </c>
      <c r="G1113">
        <v>42.970001000000003</v>
      </c>
      <c r="H1113">
        <v>43.110000999999997</v>
      </c>
      <c r="I1113">
        <v>41.869999</v>
      </c>
      <c r="J1113">
        <v>42.189999</v>
      </c>
      <c r="K1113">
        <v>41.711655</v>
      </c>
      <c r="L1113">
        <v>3175400</v>
      </c>
      <c r="M1113" t="s">
        <v>34</v>
      </c>
      <c r="N1113" t="s">
        <v>158</v>
      </c>
      <c r="O1113" t="s">
        <v>160</v>
      </c>
      <c r="P1113">
        <v>15</v>
      </c>
      <c r="Q1113">
        <v>0.04</v>
      </c>
      <c r="R1113">
        <v>72</v>
      </c>
      <c r="S1113">
        <v>75080.979000000007</v>
      </c>
      <c r="T1113" t="s">
        <v>34</v>
      </c>
      <c r="U1113" t="s">
        <v>172</v>
      </c>
      <c r="V1113" t="s">
        <v>214</v>
      </c>
      <c r="W1113" t="s">
        <v>229</v>
      </c>
      <c r="X1113" t="s">
        <v>263</v>
      </c>
      <c r="Y1113" s="1">
        <v>39995</v>
      </c>
      <c r="Z1113">
        <v>106040</v>
      </c>
    </row>
    <row r="1114" spans="1:26" x14ac:dyDescent="0.25">
      <c r="A1114" s="1">
        <v>43607</v>
      </c>
      <c r="B1114" t="s">
        <v>34</v>
      </c>
      <c r="C1114" t="s">
        <v>76</v>
      </c>
      <c r="D1114">
        <v>800</v>
      </c>
      <c r="E1114">
        <v>7</v>
      </c>
      <c r="F1114" t="s">
        <v>99</v>
      </c>
      <c r="G1114">
        <v>42.970001000000003</v>
      </c>
      <c r="H1114">
        <v>43.110000999999997</v>
      </c>
      <c r="I1114">
        <v>41.869999</v>
      </c>
      <c r="J1114">
        <v>42.189999</v>
      </c>
      <c r="K1114">
        <v>41.711655</v>
      </c>
      <c r="L1114">
        <v>3175400</v>
      </c>
      <c r="M1114" t="s">
        <v>34</v>
      </c>
      <c r="N1114" t="s">
        <v>147</v>
      </c>
      <c r="O1114" t="s">
        <v>160</v>
      </c>
      <c r="P1114">
        <v>15</v>
      </c>
      <c r="Q1114">
        <v>0.04</v>
      </c>
      <c r="R1114">
        <v>32</v>
      </c>
      <c r="S1114">
        <v>33369.324000000001</v>
      </c>
      <c r="T1114" t="s">
        <v>34</v>
      </c>
      <c r="U1114" t="s">
        <v>172</v>
      </c>
      <c r="V1114" t="s">
        <v>214</v>
      </c>
      <c r="W1114" t="s">
        <v>229</v>
      </c>
      <c r="X1114" t="s">
        <v>263</v>
      </c>
      <c r="Y1114" s="1">
        <v>39995</v>
      </c>
      <c r="Z1114">
        <v>106040</v>
      </c>
    </row>
    <row r="1115" spans="1:26" x14ac:dyDescent="0.25">
      <c r="A1115" s="1">
        <v>43598</v>
      </c>
      <c r="B1115" t="s">
        <v>34</v>
      </c>
      <c r="C1115" t="s">
        <v>76</v>
      </c>
      <c r="D1115">
        <v>2200</v>
      </c>
      <c r="E1115">
        <v>20</v>
      </c>
      <c r="F1115" t="s">
        <v>100</v>
      </c>
      <c r="G1115">
        <v>44.029998999999997</v>
      </c>
      <c r="H1115">
        <v>44.18</v>
      </c>
      <c r="I1115">
        <v>42.84</v>
      </c>
      <c r="J1115">
        <v>42.990001999999997</v>
      </c>
      <c r="K1115">
        <v>42.502586000000001</v>
      </c>
      <c r="L1115">
        <v>7293500</v>
      </c>
      <c r="M1115" t="s">
        <v>34</v>
      </c>
      <c r="N1115" t="s">
        <v>155</v>
      </c>
      <c r="O1115" t="s">
        <v>160</v>
      </c>
      <c r="P1115">
        <v>15</v>
      </c>
      <c r="Q1115">
        <v>0.04</v>
      </c>
      <c r="R1115">
        <v>88</v>
      </c>
      <c r="S1115">
        <v>93505.689200000008</v>
      </c>
      <c r="T1115" t="s">
        <v>34</v>
      </c>
      <c r="U1115" t="s">
        <v>172</v>
      </c>
      <c r="V1115" t="s">
        <v>214</v>
      </c>
      <c r="W1115" t="s">
        <v>229</v>
      </c>
      <c r="X1115" t="s">
        <v>263</v>
      </c>
      <c r="Y1115" s="1">
        <v>39995</v>
      </c>
      <c r="Z1115">
        <v>106040</v>
      </c>
    </row>
    <row r="1116" spans="1:26" x14ac:dyDescent="0.25">
      <c r="A1116" s="1">
        <v>43598</v>
      </c>
      <c r="B1116" t="s">
        <v>34</v>
      </c>
      <c r="C1116" t="s">
        <v>76</v>
      </c>
      <c r="D1116">
        <v>1000</v>
      </c>
      <c r="E1116">
        <v>18</v>
      </c>
      <c r="F1116" t="s">
        <v>100</v>
      </c>
      <c r="G1116">
        <v>44.029998999999997</v>
      </c>
      <c r="H1116">
        <v>44.18</v>
      </c>
      <c r="I1116">
        <v>42.84</v>
      </c>
      <c r="J1116">
        <v>42.990001999999997</v>
      </c>
      <c r="K1116">
        <v>42.502586000000001</v>
      </c>
      <c r="L1116">
        <v>7293500</v>
      </c>
      <c r="M1116" t="s">
        <v>34</v>
      </c>
      <c r="N1116" t="s">
        <v>158</v>
      </c>
      <c r="O1116" t="s">
        <v>160</v>
      </c>
      <c r="P1116">
        <v>15</v>
      </c>
      <c r="Q1116">
        <v>0.04</v>
      </c>
      <c r="R1116">
        <v>40</v>
      </c>
      <c r="S1116">
        <v>42502.586000000003</v>
      </c>
      <c r="T1116" t="s">
        <v>34</v>
      </c>
      <c r="U1116" t="s">
        <v>172</v>
      </c>
      <c r="V1116" t="s">
        <v>214</v>
      </c>
      <c r="W1116" t="s">
        <v>229</v>
      </c>
      <c r="X1116" t="s">
        <v>263</v>
      </c>
      <c r="Y1116" s="1">
        <v>39995</v>
      </c>
      <c r="Z1116">
        <v>106040</v>
      </c>
    </row>
    <row r="1117" spans="1:26" x14ac:dyDescent="0.25">
      <c r="A1117" s="1">
        <v>43642</v>
      </c>
      <c r="B1117" t="s">
        <v>34</v>
      </c>
      <c r="C1117" t="s">
        <v>76</v>
      </c>
      <c r="D1117">
        <v>600</v>
      </c>
      <c r="E1117">
        <v>6</v>
      </c>
      <c r="F1117" t="s">
        <v>96</v>
      </c>
      <c r="G1117">
        <v>43.810001</v>
      </c>
      <c r="H1117">
        <v>45.360000999999997</v>
      </c>
      <c r="I1117">
        <v>43.400002000000001</v>
      </c>
      <c r="J1117">
        <v>44.099997999999999</v>
      </c>
      <c r="K1117">
        <v>43.599997999999999</v>
      </c>
      <c r="L1117">
        <v>13574000</v>
      </c>
      <c r="M1117" t="s">
        <v>34</v>
      </c>
      <c r="N1117" t="s">
        <v>145</v>
      </c>
      <c r="O1117" t="s">
        <v>160</v>
      </c>
      <c r="P1117">
        <v>15</v>
      </c>
      <c r="Q1117">
        <v>0.04</v>
      </c>
      <c r="R1117">
        <v>24</v>
      </c>
      <c r="S1117">
        <v>26159.998800000001</v>
      </c>
      <c r="T1117" t="s">
        <v>34</v>
      </c>
      <c r="U1117" t="s">
        <v>172</v>
      </c>
      <c r="V1117" t="s">
        <v>214</v>
      </c>
      <c r="W1117" t="s">
        <v>229</v>
      </c>
      <c r="X1117" t="s">
        <v>263</v>
      </c>
      <c r="Y1117" s="1">
        <v>39995</v>
      </c>
      <c r="Z1117">
        <v>106040</v>
      </c>
    </row>
    <row r="1118" spans="1:26" x14ac:dyDescent="0.25">
      <c r="A1118" s="1">
        <v>43642</v>
      </c>
      <c r="B1118" t="s">
        <v>34</v>
      </c>
      <c r="C1118" t="s">
        <v>76</v>
      </c>
      <c r="D1118">
        <v>1300</v>
      </c>
      <c r="E1118">
        <v>10</v>
      </c>
      <c r="F1118" t="s">
        <v>96</v>
      </c>
      <c r="G1118">
        <v>43.810001</v>
      </c>
      <c r="H1118">
        <v>45.360000999999997</v>
      </c>
      <c r="I1118">
        <v>43.400002000000001</v>
      </c>
      <c r="J1118">
        <v>44.099997999999999</v>
      </c>
      <c r="K1118">
        <v>43.599997999999999</v>
      </c>
      <c r="L1118">
        <v>13574000</v>
      </c>
      <c r="M1118" t="s">
        <v>34</v>
      </c>
      <c r="N1118" t="s">
        <v>142</v>
      </c>
      <c r="O1118" t="s">
        <v>160</v>
      </c>
      <c r="P1118">
        <v>15</v>
      </c>
      <c r="Q1118">
        <v>0.04</v>
      </c>
      <c r="R1118">
        <v>52</v>
      </c>
      <c r="S1118">
        <v>56679.9974</v>
      </c>
      <c r="T1118" t="s">
        <v>34</v>
      </c>
      <c r="U1118" t="s">
        <v>172</v>
      </c>
      <c r="V1118" t="s">
        <v>214</v>
      </c>
      <c r="W1118" t="s">
        <v>229</v>
      </c>
      <c r="X1118" t="s">
        <v>263</v>
      </c>
      <c r="Y1118" s="1">
        <v>39995</v>
      </c>
      <c r="Z1118">
        <v>106040</v>
      </c>
    </row>
    <row r="1119" spans="1:26" x14ac:dyDescent="0.25">
      <c r="A1119" s="1">
        <v>43642</v>
      </c>
      <c r="B1119" t="s">
        <v>34</v>
      </c>
      <c r="C1119" t="s">
        <v>76</v>
      </c>
      <c r="D1119">
        <v>1600</v>
      </c>
      <c r="E1119">
        <v>14</v>
      </c>
      <c r="F1119" t="s">
        <v>96</v>
      </c>
      <c r="G1119">
        <v>43.810001</v>
      </c>
      <c r="H1119">
        <v>45.360000999999997</v>
      </c>
      <c r="I1119">
        <v>43.400002000000001</v>
      </c>
      <c r="J1119">
        <v>44.099997999999999</v>
      </c>
      <c r="K1119">
        <v>43.599997999999999</v>
      </c>
      <c r="L1119">
        <v>13574000</v>
      </c>
      <c r="M1119" t="s">
        <v>34</v>
      </c>
      <c r="N1119" t="s">
        <v>156</v>
      </c>
      <c r="O1119" t="s">
        <v>160</v>
      </c>
      <c r="P1119">
        <v>15</v>
      </c>
      <c r="Q1119">
        <v>0.04</v>
      </c>
      <c r="R1119">
        <v>64</v>
      </c>
      <c r="S1119">
        <v>69759.996799999994</v>
      </c>
      <c r="T1119" t="s">
        <v>34</v>
      </c>
      <c r="U1119" t="s">
        <v>172</v>
      </c>
      <c r="V1119" t="s">
        <v>214</v>
      </c>
      <c r="W1119" t="s">
        <v>229</v>
      </c>
      <c r="X1119" t="s">
        <v>263</v>
      </c>
      <c r="Y1119" s="1">
        <v>39995</v>
      </c>
      <c r="Z1119">
        <v>106040</v>
      </c>
    </row>
    <row r="1120" spans="1:26" x14ac:dyDescent="0.25">
      <c r="A1120" s="1">
        <v>43642</v>
      </c>
      <c r="B1120" t="s">
        <v>34</v>
      </c>
      <c r="C1120" t="s">
        <v>75</v>
      </c>
      <c r="D1120">
        <v>900</v>
      </c>
      <c r="E1120">
        <v>17</v>
      </c>
      <c r="F1120" t="s">
        <v>96</v>
      </c>
      <c r="G1120">
        <v>43.810001</v>
      </c>
      <c r="H1120">
        <v>45.360000999999997</v>
      </c>
      <c r="I1120">
        <v>43.400002000000001</v>
      </c>
      <c r="J1120">
        <v>44.099997999999999</v>
      </c>
      <c r="K1120">
        <v>43.599997999999999</v>
      </c>
      <c r="L1120">
        <v>13574000</v>
      </c>
      <c r="M1120" t="s">
        <v>34</v>
      </c>
      <c r="N1120" t="s">
        <v>157</v>
      </c>
      <c r="O1120" t="s">
        <v>160</v>
      </c>
      <c r="P1120">
        <v>15</v>
      </c>
      <c r="Q1120">
        <v>0.04</v>
      </c>
      <c r="R1120">
        <v>36</v>
      </c>
      <c r="S1120">
        <v>39239.998200000002</v>
      </c>
      <c r="T1120" t="s">
        <v>34</v>
      </c>
      <c r="U1120" t="s">
        <v>172</v>
      </c>
      <c r="V1120" t="s">
        <v>214</v>
      </c>
      <c r="W1120" t="s">
        <v>229</v>
      </c>
      <c r="X1120" t="s">
        <v>263</v>
      </c>
      <c r="Y1120" s="1">
        <v>39995</v>
      </c>
      <c r="Z1120">
        <v>106040</v>
      </c>
    </row>
    <row r="1121" spans="1:26" x14ac:dyDescent="0.25">
      <c r="A1121" s="1">
        <v>43642</v>
      </c>
      <c r="B1121" t="s">
        <v>34</v>
      </c>
      <c r="C1121" t="s">
        <v>76</v>
      </c>
      <c r="D1121">
        <v>200</v>
      </c>
      <c r="E1121">
        <v>8</v>
      </c>
      <c r="F1121" t="s">
        <v>96</v>
      </c>
      <c r="G1121">
        <v>43.810001</v>
      </c>
      <c r="H1121">
        <v>45.360000999999997</v>
      </c>
      <c r="I1121">
        <v>43.400002000000001</v>
      </c>
      <c r="J1121">
        <v>44.099997999999999</v>
      </c>
      <c r="K1121">
        <v>43.599997999999999</v>
      </c>
      <c r="L1121">
        <v>13574000</v>
      </c>
      <c r="M1121" t="s">
        <v>34</v>
      </c>
      <c r="N1121" t="s">
        <v>144</v>
      </c>
      <c r="O1121" t="s">
        <v>160</v>
      </c>
      <c r="P1121">
        <v>15</v>
      </c>
      <c r="Q1121">
        <v>0.04</v>
      </c>
      <c r="R1121">
        <v>8</v>
      </c>
      <c r="S1121">
        <v>8719.9995999999992</v>
      </c>
      <c r="T1121" t="s">
        <v>34</v>
      </c>
      <c r="U1121" t="s">
        <v>172</v>
      </c>
      <c r="V1121" t="s">
        <v>214</v>
      </c>
      <c r="W1121" t="s">
        <v>229</v>
      </c>
      <c r="X1121" t="s">
        <v>263</v>
      </c>
      <c r="Y1121" s="1">
        <v>39995</v>
      </c>
      <c r="Z1121">
        <v>106040</v>
      </c>
    </row>
    <row r="1122" spans="1:26" x14ac:dyDescent="0.25">
      <c r="A1122" s="1">
        <v>43599</v>
      </c>
      <c r="B1122" t="s">
        <v>34</v>
      </c>
      <c r="C1122" t="s">
        <v>76</v>
      </c>
      <c r="D1122">
        <v>1300</v>
      </c>
      <c r="E1122">
        <v>15</v>
      </c>
      <c r="F1122" t="s">
        <v>102</v>
      </c>
      <c r="G1122">
        <v>43.34</v>
      </c>
      <c r="H1122">
        <v>45.110000999999997</v>
      </c>
      <c r="I1122">
        <v>43.34</v>
      </c>
      <c r="J1122">
        <v>44.630001</v>
      </c>
      <c r="K1122">
        <v>44.123992999999999</v>
      </c>
      <c r="L1122">
        <v>5283100</v>
      </c>
      <c r="M1122" t="s">
        <v>34</v>
      </c>
      <c r="N1122" t="s">
        <v>149</v>
      </c>
      <c r="O1122" t="s">
        <v>160</v>
      </c>
      <c r="P1122">
        <v>15</v>
      </c>
      <c r="Q1122">
        <v>0.04</v>
      </c>
      <c r="R1122">
        <v>52</v>
      </c>
      <c r="S1122">
        <v>57361.190900000001</v>
      </c>
      <c r="T1122" t="s">
        <v>34</v>
      </c>
      <c r="U1122" t="s">
        <v>172</v>
      </c>
      <c r="V1122" t="s">
        <v>214</v>
      </c>
      <c r="W1122" t="s">
        <v>229</v>
      </c>
      <c r="X1122" t="s">
        <v>263</v>
      </c>
      <c r="Y1122" s="1">
        <v>39995</v>
      </c>
      <c r="Z1122">
        <v>106040</v>
      </c>
    </row>
    <row r="1123" spans="1:26" x14ac:dyDescent="0.25">
      <c r="A1123" s="1">
        <v>43599</v>
      </c>
      <c r="B1123" t="s">
        <v>34</v>
      </c>
      <c r="C1123" t="s">
        <v>75</v>
      </c>
      <c r="D1123">
        <v>2200</v>
      </c>
      <c r="E1123">
        <v>19</v>
      </c>
      <c r="F1123" t="s">
        <v>102</v>
      </c>
      <c r="G1123">
        <v>43.34</v>
      </c>
      <c r="H1123">
        <v>45.110000999999997</v>
      </c>
      <c r="I1123">
        <v>43.34</v>
      </c>
      <c r="J1123">
        <v>44.630001</v>
      </c>
      <c r="K1123">
        <v>44.123992999999999</v>
      </c>
      <c r="L1123">
        <v>5283100</v>
      </c>
      <c r="M1123" t="s">
        <v>34</v>
      </c>
      <c r="N1123" t="s">
        <v>140</v>
      </c>
      <c r="O1123" t="s">
        <v>160</v>
      </c>
      <c r="P1123">
        <v>15</v>
      </c>
      <c r="Q1123">
        <v>0.04</v>
      </c>
      <c r="R1123">
        <v>88</v>
      </c>
      <c r="S1123">
        <v>97072.784599999999</v>
      </c>
      <c r="T1123" t="s">
        <v>34</v>
      </c>
      <c r="U1123" t="s">
        <v>172</v>
      </c>
      <c r="V1123" t="s">
        <v>214</v>
      </c>
      <c r="W1123" t="s">
        <v>229</v>
      </c>
      <c r="X1123" t="s">
        <v>263</v>
      </c>
      <c r="Y1123" s="1">
        <v>39995</v>
      </c>
      <c r="Z1123">
        <v>106040</v>
      </c>
    </row>
    <row r="1124" spans="1:26" x14ac:dyDescent="0.25">
      <c r="A1124" s="1">
        <v>43599</v>
      </c>
      <c r="B1124" t="s">
        <v>34</v>
      </c>
      <c r="C1124" t="s">
        <v>75</v>
      </c>
      <c r="D1124">
        <v>300</v>
      </c>
      <c r="E1124">
        <v>7</v>
      </c>
      <c r="F1124" t="s">
        <v>102</v>
      </c>
      <c r="G1124">
        <v>43.34</v>
      </c>
      <c r="H1124">
        <v>45.110000999999997</v>
      </c>
      <c r="I1124">
        <v>43.34</v>
      </c>
      <c r="J1124">
        <v>44.630001</v>
      </c>
      <c r="K1124">
        <v>44.123992999999999</v>
      </c>
      <c r="L1124">
        <v>5283100</v>
      </c>
      <c r="M1124" t="s">
        <v>34</v>
      </c>
      <c r="N1124" t="s">
        <v>147</v>
      </c>
      <c r="O1124" t="s">
        <v>160</v>
      </c>
      <c r="P1124">
        <v>15</v>
      </c>
      <c r="Q1124">
        <v>0.04</v>
      </c>
      <c r="R1124">
        <v>12</v>
      </c>
      <c r="S1124">
        <v>13237.197899999999</v>
      </c>
      <c r="T1124" t="s">
        <v>34</v>
      </c>
      <c r="U1124" t="s">
        <v>172</v>
      </c>
      <c r="V1124" t="s">
        <v>214</v>
      </c>
      <c r="W1124" t="s">
        <v>229</v>
      </c>
      <c r="X1124" t="s">
        <v>263</v>
      </c>
      <c r="Y1124" s="1">
        <v>39995</v>
      </c>
      <c r="Z1124">
        <v>106040</v>
      </c>
    </row>
    <row r="1125" spans="1:26" x14ac:dyDescent="0.25">
      <c r="A1125" s="1">
        <v>43643</v>
      </c>
      <c r="B1125" t="s">
        <v>34</v>
      </c>
      <c r="C1125" t="s">
        <v>76</v>
      </c>
      <c r="D1125">
        <v>900</v>
      </c>
      <c r="E1125">
        <v>12</v>
      </c>
      <c r="F1125" t="s">
        <v>97</v>
      </c>
      <c r="G1125">
        <v>43.810001</v>
      </c>
      <c r="H1125">
        <v>45.099997999999999</v>
      </c>
      <c r="I1125">
        <v>43.419998</v>
      </c>
      <c r="J1125">
        <v>44.549999</v>
      </c>
      <c r="K1125">
        <v>44.549999</v>
      </c>
      <c r="L1125">
        <v>7929000</v>
      </c>
      <c r="M1125" t="s">
        <v>34</v>
      </c>
      <c r="N1125" t="s">
        <v>151</v>
      </c>
      <c r="O1125" t="s">
        <v>160</v>
      </c>
      <c r="P1125">
        <v>15</v>
      </c>
      <c r="Q1125">
        <v>0.04</v>
      </c>
      <c r="R1125">
        <v>36</v>
      </c>
      <c r="S1125">
        <v>40094.999100000001</v>
      </c>
      <c r="T1125" t="s">
        <v>34</v>
      </c>
      <c r="U1125" t="s">
        <v>172</v>
      </c>
      <c r="V1125" t="s">
        <v>214</v>
      </c>
      <c r="W1125" t="s">
        <v>229</v>
      </c>
      <c r="X1125" t="s">
        <v>263</v>
      </c>
      <c r="Y1125" s="1">
        <v>39995</v>
      </c>
      <c r="Z1125">
        <v>106040</v>
      </c>
    </row>
    <row r="1126" spans="1:26" x14ac:dyDescent="0.25">
      <c r="A1126" s="1">
        <v>43643</v>
      </c>
      <c r="B1126" t="s">
        <v>34</v>
      </c>
      <c r="C1126" t="s">
        <v>75</v>
      </c>
      <c r="D1126">
        <v>100</v>
      </c>
      <c r="E1126">
        <v>3</v>
      </c>
      <c r="F1126" t="s">
        <v>97</v>
      </c>
      <c r="G1126">
        <v>43.810001</v>
      </c>
      <c r="H1126">
        <v>45.099997999999999</v>
      </c>
      <c r="I1126">
        <v>43.419998</v>
      </c>
      <c r="J1126">
        <v>44.549999</v>
      </c>
      <c r="K1126">
        <v>44.549999</v>
      </c>
      <c r="L1126">
        <v>7929000</v>
      </c>
      <c r="M1126" t="s">
        <v>34</v>
      </c>
      <c r="N1126" t="s">
        <v>143</v>
      </c>
      <c r="O1126" t="s">
        <v>160</v>
      </c>
      <c r="P1126">
        <v>15</v>
      </c>
      <c r="Q1126">
        <v>0.04</v>
      </c>
      <c r="R1126">
        <v>4</v>
      </c>
      <c r="S1126">
        <v>4454.9998999999998</v>
      </c>
      <c r="T1126" t="s">
        <v>34</v>
      </c>
      <c r="U1126" t="s">
        <v>172</v>
      </c>
      <c r="V1126" t="s">
        <v>214</v>
      </c>
      <c r="W1126" t="s">
        <v>229</v>
      </c>
      <c r="X1126" t="s">
        <v>263</v>
      </c>
      <c r="Y1126" s="1">
        <v>39995</v>
      </c>
      <c r="Z1126">
        <v>106040</v>
      </c>
    </row>
    <row r="1127" spans="1:26" x14ac:dyDescent="0.25">
      <c r="A1127" s="1">
        <v>43600</v>
      </c>
      <c r="B1127" t="s">
        <v>34</v>
      </c>
      <c r="C1127" t="s">
        <v>75</v>
      </c>
      <c r="D1127">
        <v>900</v>
      </c>
      <c r="E1127">
        <v>3</v>
      </c>
      <c r="F1127" t="s">
        <v>104</v>
      </c>
      <c r="G1127">
        <v>44.099997999999999</v>
      </c>
      <c r="H1127">
        <v>45.950001</v>
      </c>
      <c r="I1127">
        <v>43.990001999999997</v>
      </c>
      <c r="J1127">
        <v>45.490001999999997</v>
      </c>
      <c r="K1127">
        <v>44.974243000000001</v>
      </c>
      <c r="L1127">
        <v>4359400</v>
      </c>
      <c r="M1127" t="s">
        <v>34</v>
      </c>
      <c r="N1127" t="s">
        <v>143</v>
      </c>
      <c r="O1127" t="s">
        <v>160</v>
      </c>
      <c r="P1127">
        <v>15</v>
      </c>
      <c r="Q1127">
        <v>0.04</v>
      </c>
      <c r="R1127">
        <v>36</v>
      </c>
      <c r="S1127">
        <v>40476.818700000003</v>
      </c>
      <c r="T1127" t="s">
        <v>34</v>
      </c>
      <c r="U1127" t="s">
        <v>172</v>
      </c>
      <c r="V1127" t="s">
        <v>214</v>
      </c>
      <c r="W1127" t="s">
        <v>229</v>
      </c>
      <c r="X1127" t="s">
        <v>263</v>
      </c>
      <c r="Y1127" s="1">
        <v>39995</v>
      </c>
      <c r="Z1127">
        <v>106040</v>
      </c>
    </row>
    <row r="1128" spans="1:26" x14ac:dyDescent="0.25">
      <c r="A1128" s="1">
        <v>43595</v>
      </c>
      <c r="B1128" t="s">
        <v>34</v>
      </c>
      <c r="C1128" t="s">
        <v>75</v>
      </c>
      <c r="D1128">
        <v>700</v>
      </c>
      <c r="E1128">
        <v>10</v>
      </c>
      <c r="F1128" t="s">
        <v>103</v>
      </c>
      <c r="G1128">
        <v>46.02</v>
      </c>
      <c r="H1128">
        <v>46.130001</v>
      </c>
      <c r="I1128">
        <v>44.220001000000003</v>
      </c>
      <c r="J1128">
        <v>45.860000999999997</v>
      </c>
      <c r="K1128">
        <v>45.340046000000001</v>
      </c>
      <c r="L1128">
        <v>4650700</v>
      </c>
      <c r="M1128" t="s">
        <v>34</v>
      </c>
      <c r="N1128" t="s">
        <v>142</v>
      </c>
      <c r="O1128" t="s">
        <v>160</v>
      </c>
      <c r="P1128">
        <v>15</v>
      </c>
      <c r="Q1128">
        <v>0.04</v>
      </c>
      <c r="R1128">
        <v>28</v>
      </c>
      <c r="S1128">
        <v>31738.032200000001</v>
      </c>
      <c r="T1128" t="s">
        <v>34</v>
      </c>
      <c r="U1128" t="s">
        <v>172</v>
      </c>
      <c r="V1128" t="s">
        <v>214</v>
      </c>
      <c r="W1128" t="s">
        <v>229</v>
      </c>
      <c r="X1128" t="s">
        <v>263</v>
      </c>
      <c r="Y1128" s="1">
        <v>39995</v>
      </c>
      <c r="Z1128">
        <v>106040</v>
      </c>
    </row>
    <row r="1129" spans="1:26" x14ac:dyDescent="0.25">
      <c r="A1129" s="1">
        <v>43594</v>
      </c>
      <c r="B1129" t="s">
        <v>34</v>
      </c>
      <c r="C1129" t="s">
        <v>76</v>
      </c>
      <c r="D1129">
        <v>200</v>
      </c>
      <c r="E1129">
        <v>5</v>
      </c>
      <c r="F1129" t="s">
        <v>107</v>
      </c>
      <c r="G1129">
        <v>45.970001000000003</v>
      </c>
      <c r="H1129">
        <v>46.580002</v>
      </c>
      <c r="I1129">
        <v>44.57</v>
      </c>
      <c r="J1129">
        <v>46.419998</v>
      </c>
      <c r="K1129">
        <v>45.893695999999998</v>
      </c>
      <c r="L1129">
        <v>6147700</v>
      </c>
      <c r="M1129" t="s">
        <v>34</v>
      </c>
      <c r="N1129" t="s">
        <v>152</v>
      </c>
      <c r="O1129" t="s">
        <v>160</v>
      </c>
      <c r="P1129">
        <v>15</v>
      </c>
      <c r="Q1129">
        <v>0.04</v>
      </c>
      <c r="R1129">
        <v>8</v>
      </c>
      <c r="S1129">
        <v>9178.7392</v>
      </c>
      <c r="T1129" t="s">
        <v>34</v>
      </c>
      <c r="U1129" t="s">
        <v>172</v>
      </c>
      <c r="V1129" t="s">
        <v>214</v>
      </c>
      <c r="W1129" t="s">
        <v>229</v>
      </c>
      <c r="X1129" t="s">
        <v>263</v>
      </c>
      <c r="Y1129" s="1">
        <v>39995</v>
      </c>
      <c r="Z1129">
        <v>106040</v>
      </c>
    </row>
    <row r="1130" spans="1:26" x14ac:dyDescent="0.25">
      <c r="A1130" s="1">
        <v>43594</v>
      </c>
      <c r="B1130" t="s">
        <v>34</v>
      </c>
      <c r="C1130" t="s">
        <v>76</v>
      </c>
      <c r="D1130">
        <v>300</v>
      </c>
      <c r="E1130">
        <v>7</v>
      </c>
      <c r="F1130" t="s">
        <v>107</v>
      </c>
      <c r="G1130">
        <v>45.970001000000003</v>
      </c>
      <c r="H1130">
        <v>46.580002</v>
      </c>
      <c r="I1130">
        <v>44.57</v>
      </c>
      <c r="J1130">
        <v>46.419998</v>
      </c>
      <c r="K1130">
        <v>45.893695999999998</v>
      </c>
      <c r="L1130">
        <v>6147700</v>
      </c>
      <c r="M1130" t="s">
        <v>34</v>
      </c>
      <c r="N1130" t="s">
        <v>147</v>
      </c>
      <c r="O1130" t="s">
        <v>160</v>
      </c>
      <c r="P1130">
        <v>15</v>
      </c>
      <c r="Q1130">
        <v>0.04</v>
      </c>
      <c r="R1130">
        <v>12</v>
      </c>
      <c r="S1130">
        <v>13768.1088</v>
      </c>
      <c r="T1130" t="s">
        <v>34</v>
      </c>
      <c r="U1130" t="s">
        <v>172</v>
      </c>
      <c r="V1130" t="s">
        <v>214</v>
      </c>
      <c r="W1130" t="s">
        <v>229</v>
      </c>
      <c r="X1130" t="s">
        <v>263</v>
      </c>
      <c r="Y1130" s="1">
        <v>39995</v>
      </c>
      <c r="Z1130">
        <v>106040</v>
      </c>
    </row>
    <row r="1131" spans="1:26" x14ac:dyDescent="0.25">
      <c r="A1131" s="1">
        <v>43594</v>
      </c>
      <c r="B1131" t="s">
        <v>34</v>
      </c>
      <c r="C1131" t="s">
        <v>76</v>
      </c>
      <c r="D1131">
        <v>2500</v>
      </c>
      <c r="E1131">
        <v>19</v>
      </c>
      <c r="F1131" t="s">
        <v>107</v>
      </c>
      <c r="G1131">
        <v>45.970001000000003</v>
      </c>
      <c r="H1131">
        <v>46.580002</v>
      </c>
      <c r="I1131">
        <v>44.57</v>
      </c>
      <c r="J1131">
        <v>46.419998</v>
      </c>
      <c r="K1131">
        <v>45.893695999999998</v>
      </c>
      <c r="L1131">
        <v>6147700</v>
      </c>
      <c r="M1131" t="s">
        <v>34</v>
      </c>
      <c r="N1131" t="s">
        <v>140</v>
      </c>
      <c r="O1131" t="s">
        <v>160</v>
      </c>
      <c r="P1131">
        <v>15</v>
      </c>
      <c r="Q1131">
        <v>0.04</v>
      </c>
      <c r="R1131">
        <v>100</v>
      </c>
      <c r="S1131">
        <v>114734.24</v>
      </c>
      <c r="T1131" t="s">
        <v>34</v>
      </c>
      <c r="U1131" t="s">
        <v>172</v>
      </c>
      <c r="V1131" t="s">
        <v>214</v>
      </c>
      <c r="W1131" t="s">
        <v>229</v>
      </c>
      <c r="X1131" t="s">
        <v>263</v>
      </c>
      <c r="Y1131" s="1">
        <v>39995</v>
      </c>
      <c r="Z1131">
        <v>106040</v>
      </c>
    </row>
    <row r="1132" spans="1:26" x14ac:dyDescent="0.25">
      <c r="A1132" s="1">
        <v>43593</v>
      </c>
      <c r="B1132" t="s">
        <v>34</v>
      </c>
      <c r="C1132" t="s">
        <v>75</v>
      </c>
      <c r="D1132">
        <v>400</v>
      </c>
      <c r="E1132">
        <v>9</v>
      </c>
      <c r="F1132" t="s">
        <v>108</v>
      </c>
      <c r="G1132">
        <v>46.939999</v>
      </c>
      <c r="H1132">
        <v>47.950001</v>
      </c>
      <c r="I1132">
        <v>46.619999</v>
      </c>
      <c r="J1132">
        <v>46.700001</v>
      </c>
      <c r="K1132">
        <v>46.170521000000001</v>
      </c>
      <c r="L1132">
        <v>4911700</v>
      </c>
      <c r="M1132" t="s">
        <v>34</v>
      </c>
      <c r="N1132" t="s">
        <v>146</v>
      </c>
      <c r="O1132" t="s">
        <v>160</v>
      </c>
      <c r="P1132">
        <v>15</v>
      </c>
      <c r="Q1132">
        <v>0.04</v>
      </c>
      <c r="R1132">
        <v>16</v>
      </c>
      <c r="S1132">
        <v>18468.2084</v>
      </c>
      <c r="T1132" t="s">
        <v>34</v>
      </c>
      <c r="U1132" t="s">
        <v>172</v>
      </c>
      <c r="V1132" t="s">
        <v>214</v>
      </c>
      <c r="W1132" t="s">
        <v>229</v>
      </c>
      <c r="X1132" t="s">
        <v>263</v>
      </c>
      <c r="Y1132" s="1">
        <v>39995</v>
      </c>
      <c r="Z1132">
        <v>106040</v>
      </c>
    </row>
    <row r="1133" spans="1:26" x14ac:dyDescent="0.25">
      <c r="A1133" s="1">
        <v>43593</v>
      </c>
      <c r="B1133" t="s">
        <v>34</v>
      </c>
      <c r="C1133" t="s">
        <v>76</v>
      </c>
      <c r="D1133">
        <v>1900</v>
      </c>
      <c r="E1133">
        <v>17</v>
      </c>
      <c r="F1133" t="s">
        <v>108</v>
      </c>
      <c r="G1133">
        <v>46.939999</v>
      </c>
      <c r="H1133">
        <v>47.950001</v>
      </c>
      <c r="I1133">
        <v>46.619999</v>
      </c>
      <c r="J1133">
        <v>46.700001</v>
      </c>
      <c r="K1133">
        <v>46.170521000000001</v>
      </c>
      <c r="L1133">
        <v>4911700</v>
      </c>
      <c r="M1133" t="s">
        <v>34</v>
      </c>
      <c r="N1133" t="s">
        <v>157</v>
      </c>
      <c r="O1133" t="s">
        <v>160</v>
      </c>
      <c r="P1133">
        <v>15</v>
      </c>
      <c r="Q1133">
        <v>0.04</v>
      </c>
      <c r="R1133">
        <v>76</v>
      </c>
      <c r="S1133">
        <v>87723.9899</v>
      </c>
      <c r="T1133" t="s">
        <v>34</v>
      </c>
      <c r="U1133" t="s">
        <v>172</v>
      </c>
      <c r="V1133" t="s">
        <v>214</v>
      </c>
      <c r="W1133" t="s">
        <v>229</v>
      </c>
      <c r="X1133" t="s">
        <v>263</v>
      </c>
      <c r="Y1133" s="1">
        <v>39995</v>
      </c>
      <c r="Z1133">
        <v>106040</v>
      </c>
    </row>
    <row r="1134" spans="1:26" x14ac:dyDescent="0.25">
      <c r="A1134" s="1">
        <v>43593</v>
      </c>
      <c r="B1134" t="s">
        <v>34</v>
      </c>
      <c r="C1134" t="s">
        <v>75</v>
      </c>
      <c r="D1134">
        <v>1300</v>
      </c>
      <c r="E1134">
        <v>13</v>
      </c>
      <c r="F1134" t="s">
        <v>108</v>
      </c>
      <c r="G1134">
        <v>46.939999</v>
      </c>
      <c r="H1134">
        <v>47.950001</v>
      </c>
      <c r="I1134">
        <v>46.619999</v>
      </c>
      <c r="J1134">
        <v>46.700001</v>
      </c>
      <c r="K1134">
        <v>46.170521000000001</v>
      </c>
      <c r="L1134">
        <v>4911700</v>
      </c>
      <c r="M1134" t="s">
        <v>34</v>
      </c>
      <c r="N1134" t="s">
        <v>153</v>
      </c>
      <c r="O1134" t="s">
        <v>160</v>
      </c>
      <c r="P1134">
        <v>15</v>
      </c>
      <c r="Q1134">
        <v>0.04</v>
      </c>
      <c r="R1134">
        <v>52</v>
      </c>
      <c r="S1134">
        <v>60021.677300000003</v>
      </c>
      <c r="T1134" t="s">
        <v>34</v>
      </c>
      <c r="U1134" t="s">
        <v>172</v>
      </c>
      <c r="V1134" t="s">
        <v>214</v>
      </c>
      <c r="W1134" t="s">
        <v>229</v>
      </c>
      <c r="X1134" t="s">
        <v>263</v>
      </c>
      <c r="Y1134" s="1">
        <v>39995</v>
      </c>
      <c r="Z1134">
        <v>106040</v>
      </c>
    </row>
    <row r="1135" spans="1:26" x14ac:dyDescent="0.25">
      <c r="A1135" s="1">
        <v>43592</v>
      </c>
      <c r="B1135" t="s">
        <v>34</v>
      </c>
      <c r="C1135" t="s">
        <v>75</v>
      </c>
      <c r="D1135">
        <v>1600</v>
      </c>
      <c r="E1135">
        <v>12</v>
      </c>
      <c r="F1135" t="s">
        <v>106</v>
      </c>
      <c r="G1135">
        <v>48.709999000000003</v>
      </c>
      <c r="H1135">
        <v>49.48</v>
      </c>
      <c r="I1135">
        <v>46.650002000000001</v>
      </c>
      <c r="J1135">
        <v>47.209999000000003</v>
      </c>
      <c r="K1135">
        <v>46.67474</v>
      </c>
      <c r="L1135">
        <v>6742700</v>
      </c>
      <c r="M1135" t="s">
        <v>34</v>
      </c>
      <c r="N1135" t="s">
        <v>151</v>
      </c>
      <c r="O1135" t="s">
        <v>160</v>
      </c>
      <c r="P1135">
        <v>15</v>
      </c>
      <c r="Q1135">
        <v>0.04</v>
      </c>
      <c r="R1135">
        <v>64</v>
      </c>
      <c r="S1135">
        <v>74679.584000000003</v>
      </c>
      <c r="T1135" t="s">
        <v>34</v>
      </c>
      <c r="U1135" t="s">
        <v>172</v>
      </c>
      <c r="V1135" t="s">
        <v>214</v>
      </c>
      <c r="W1135" t="s">
        <v>229</v>
      </c>
      <c r="X1135" t="s">
        <v>263</v>
      </c>
      <c r="Y1135" s="1">
        <v>39995</v>
      </c>
      <c r="Z1135">
        <v>106040</v>
      </c>
    </row>
    <row r="1136" spans="1:26" x14ac:dyDescent="0.25">
      <c r="A1136" s="1">
        <v>43592</v>
      </c>
      <c r="B1136" t="s">
        <v>34</v>
      </c>
      <c r="C1136" t="s">
        <v>75</v>
      </c>
      <c r="D1136">
        <v>1500</v>
      </c>
      <c r="E1136">
        <v>13</v>
      </c>
      <c r="F1136" t="s">
        <v>106</v>
      </c>
      <c r="G1136">
        <v>48.709999000000003</v>
      </c>
      <c r="H1136">
        <v>49.48</v>
      </c>
      <c r="I1136">
        <v>46.650002000000001</v>
      </c>
      <c r="J1136">
        <v>47.209999000000003</v>
      </c>
      <c r="K1136">
        <v>46.67474</v>
      </c>
      <c r="L1136">
        <v>6742700</v>
      </c>
      <c r="M1136" t="s">
        <v>34</v>
      </c>
      <c r="N1136" t="s">
        <v>153</v>
      </c>
      <c r="O1136" t="s">
        <v>160</v>
      </c>
      <c r="P1136">
        <v>15</v>
      </c>
      <c r="Q1136">
        <v>0.04</v>
      </c>
      <c r="R1136">
        <v>60</v>
      </c>
      <c r="S1136">
        <v>70012.11</v>
      </c>
      <c r="T1136" t="s">
        <v>34</v>
      </c>
      <c r="U1136" t="s">
        <v>172</v>
      </c>
      <c r="V1136" t="s">
        <v>214</v>
      </c>
      <c r="W1136" t="s">
        <v>229</v>
      </c>
      <c r="X1136" t="s">
        <v>263</v>
      </c>
      <c r="Y1136" s="1">
        <v>39995</v>
      </c>
      <c r="Z1136">
        <v>106040</v>
      </c>
    </row>
    <row r="1137" spans="1:26" x14ac:dyDescent="0.25">
      <c r="A1137" s="1">
        <v>43592</v>
      </c>
      <c r="B1137" t="s">
        <v>34</v>
      </c>
      <c r="C1137" t="s">
        <v>75</v>
      </c>
      <c r="D1137">
        <v>200</v>
      </c>
      <c r="E1137">
        <v>4</v>
      </c>
      <c r="F1137" t="s">
        <v>106</v>
      </c>
      <c r="G1137">
        <v>48.709999000000003</v>
      </c>
      <c r="H1137">
        <v>49.48</v>
      </c>
      <c r="I1137">
        <v>46.650002000000001</v>
      </c>
      <c r="J1137">
        <v>47.209999000000003</v>
      </c>
      <c r="K1137">
        <v>46.67474</v>
      </c>
      <c r="L1137">
        <v>6742700</v>
      </c>
      <c r="M1137" t="s">
        <v>34</v>
      </c>
      <c r="N1137" t="s">
        <v>154</v>
      </c>
      <c r="O1137" t="s">
        <v>160</v>
      </c>
      <c r="P1137">
        <v>15</v>
      </c>
      <c r="Q1137">
        <v>0.04</v>
      </c>
      <c r="R1137">
        <v>8</v>
      </c>
      <c r="S1137">
        <v>9334.9480000000003</v>
      </c>
      <c r="T1137" t="s">
        <v>34</v>
      </c>
      <c r="U1137" t="s">
        <v>172</v>
      </c>
      <c r="V1137" t="s">
        <v>214</v>
      </c>
      <c r="W1137" t="s">
        <v>229</v>
      </c>
      <c r="X1137" t="s">
        <v>263</v>
      </c>
      <c r="Y1137" s="1">
        <v>39995</v>
      </c>
      <c r="Z1137">
        <v>106040</v>
      </c>
    </row>
    <row r="1138" spans="1:26" x14ac:dyDescent="0.25">
      <c r="A1138" s="1">
        <v>43644</v>
      </c>
      <c r="B1138" t="s">
        <v>34</v>
      </c>
      <c r="C1138" t="s">
        <v>75</v>
      </c>
      <c r="D1138">
        <v>500</v>
      </c>
      <c r="E1138">
        <v>3</v>
      </c>
      <c r="F1138" t="s">
        <v>129</v>
      </c>
      <c r="G1138">
        <v>45.380001</v>
      </c>
      <c r="H1138">
        <v>47.599997999999999</v>
      </c>
      <c r="I1138">
        <v>45.310001</v>
      </c>
      <c r="J1138">
        <v>47.549999</v>
      </c>
      <c r="K1138">
        <v>47.549999</v>
      </c>
      <c r="L1138">
        <v>14808000</v>
      </c>
      <c r="M1138" t="s">
        <v>34</v>
      </c>
      <c r="N1138" t="s">
        <v>143</v>
      </c>
      <c r="O1138" t="s">
        <v>160</v>
      </c>
      <c r="P1138">
        <v>15</v>
      </c>
      <c r="Q1138">
        <v>0.04</v>
      </c>
      <c r="R1138">
        <v>20</v>
      </c>
      <c r="S1138">
        <v>23774.999500000002</v>
      </c>
      <c r="T1138" t="s">
        <v>34</v>
      </c>
      <c r="U1138" t="s">
        <v>172</v>
      </c>
      <c r="V1138" t="s">
        <v>214</v>
      </c>
      <c r="W1138" t="s">
        <v>229</v>
      </c>
      <c r="X1138" t="s">
        <v>263</v>
      </c>
      <c r="Y1138" s="1">
        <v>39995</v>
      </c>
      <c r="Z1138">
        <v>106040</v>
      </c>
    </row>
    <row r="1139" spans="1:26" x14ac:dyDescent="0.25">
      <c r="A1139" s="1">
        <v>43556</v>
      </c>
      <c r="B1139" t="s">
        <v>34</v>
      </c>
      <c r="C1139" t="s">
        <v>75</v>
      </c>
      <c r="D1139">
        <v>800</v>
      </c>
      <c r="E1139">
        <v>8</v>
      </c>
      <c r="F1139" t="s">
        <v>117</v>
      </c>
      <c r="G1139">
        <v>48.93</v>
      </c>
      <c r="H1139">
        <v>49.580002</v>
      </c>
      <c r="I1139">
        <v>48.349997999999999</v>
      </c>
      <c r="J1139">
        <v>49.310001</v>
      </c>
      <c r="K1139">
        <v>48.750931000000001</v>
      </c>
      <c r="L1139">
        <v>6579500</v>
      </c>
      <c r="M1139" t="s">
        <v>34</v>
      </c>
      <c r="N1139" t="s">
        <v>144</v>
      </c>
      <c r="O1139" t="s">
        <v>160</v>
      </c>
      <c r="P1139">
        <v>15</v>
      </c>
      <c r="Q1139">
        <v>0.04</v>
      </c>
      <c r="R1139">
        <v>32</v>
      </c>
      <c r="S1139">
        <v>39000.7448</v>
      </c>
      <c r="T1139" t="s">
        <v>34</v>
      </c>
      <c r="U1139" t="s">
        <v>172</v>
      </c>
      <c r="V1139" t="s">
        <v>214</v>
      </c>
      <c r="W1139" t="s">
        <v>229</v>
      </c>
      <c r="X1139" t="s">
        <v>263</v>
      </c>
      <c r="Y1139" s="1">
        <v>39995</v>
      </c>
      <c r="Z1139">
        <v>106040</v>
      </c>
    </row>
    <row r="1140" spans="1:26" x14ac:dyDescent="0.25">
      <c r="A1140" s="1">
        <v>43556</v>
      </c>
      <c r="B1140" t="s">
        <v>34</v>
      </c>
      <c r="C1140" t="s">
        <v>75</v>
      </c>
      <c r="D1140">
        <v>2000</v>
      </c>
      <c r="E1140">
        <v>17</v>
      </c>
      <c r="F1140" t="s">
        <v>117</v>
      </c>
      <c r="G1140">
        <v>48.93</v>
      </c>
      <c r="H1140">
        <v>49.580002</v>
      </c>
      <c r="I1140">
        <v>48.349997999999999</v>
      </c>
      <c r="J1140">
        <v>49.310001</v>
      </c>
      <c r="K1140">
        <v>48.750931000000001</v>
      </c>
      <c r="L1140">
        <v>6579500</v>
      </c>
      <c r="M1140" t="s">
        <v>34</v>
      </c>
      <c r="N1140" t="s">
        <v>157</v>
      </c>
      <c r="O1140" t="s">
        <v>160</v>
      </c>
      <c r="P1140">
        <v>15</v>
      </c>
      <c r="Q1140">
        <v>0.04</v>
      </c>
      <c r="R1140">
        <v>80</v>
      </c>
      <c r="S1140">
        <v>97501.862000000008</v>
      </c>
      <c r="T1140" t="s">
        <v>34</v>
      </c>
      <c r="U1140" t="s">
        <v>172</v>
      </c>
      <c r="V1140" t="s">
        <v>214</v>
      </c>
      <c r="W1140" t="s">
        <v>229</v>
      </c>
      <c r="X1140" t="s">
        <v>263</v>
      </c>
      <c r="Y1140" s="1">
        <v>39995</v>
      </c>
      <c r="Z1140">
        <v>106040</v>
      </c>
    </row>
    <row r="1141" spans="1:26" x14ac:dyDescent="0.25">
      <c r="A1141" s="1">
        <v>43591</v>
      </c>
      <c r="B1141" t="s">
        <v>34</v>
      </c>
      <c r="C1141" t="s">
        <v>75</v>
      </c>
      <c r="D1141">
        <v>2300</v>
      </c>
      <c r="E1141">
        <v>18</v>
      </c>
      <c r="F1141" t="s">
        <v>134</v>
      </c>
      <c r="G1141">
        <v>48.84</v>
      </c>
      <c r="H1141">
        <v>49.869999</v>
      </c>
      <c r="I1141">
        <v>48.279998999999997</v>
      </c>
      <c r="J1141">
        <v>49.560001</v>
      </c>
      <c r="K1141">
        <v>48.998095999999997</v>
      </c>
      <c r="L1141">
        <v>4566000</v>
      </c>
      <c r="M1141" t="s">
        <v>34</v>
      </c>
      <c r="N1141" t="s">
        <v>158</v>
      </c>
      <c r="O1141" t="s">
        <v>160</v>
      </c>
      <c r="P1141">
        <v>15</v>
      </c>
      <c r="Q1141">
        <v>0.04</v>
      </c>
      <c r="R1141">
        <v>92</v>
      </c>
      <c r="S1141">
        <v>112695.6208</v>
      </c>
      <c r="T1141" t="s">
        <v>34</v>
      </c>
      <c r="U1141" t="s">
        <v>172</v>
      </c>
      <c r="V1141" t="s">
        <v>214</v>
      </c>
      <c r="W1141" t="s">
        <v>229</v>
      </c>
      <c r="X1141" t="s">
        <v>263</v>
      </c>
      <c r="Y1141" s="1">
        <v>39995</v>
      </c>
      <c r="Z1141">
        <v>106040</v>
      </c>
    </row>
    <row r="1142" spans="1:26" x14ac:dyDescent="0.25">
      <c r="A1142" s="1">
        <v>43587</v>
      </c>
      <c r="B1142" t="s">
        <v>34</v>
      </c>
      <c r="C1142" t="s">
        <v>75</v>
      </c>
      <c r="D1142">
        <v>500</v>
      </c>
      <c r="E1142">
        <v>7</v>
      </c>
      <c r="F1142" t="s">
        <v>115</v>
      </c>
      <c r="G1142">
        <v>50.939999</v>
      </c>
      <c r="H1142">
        <v>51.27</v>
      </c>
      <c r="I1142">
        <v>49.57</v>
      </c>
      <c r="J1142">
        <v>49.759998000000003</v>
      </c>
      <c r="K1142">
        <v>49.195827000000001</v>
      </c>
      <c r="L1142">
        <v>5745700</v>
      </c>
      <c r="M1142" t="s">
        <v>34</v>
      </c>
      <c r="N1142" t="s">
        <v>147</v>
      </c>
      <c r="O1142" t="s">
        <v>160</v>
      </c>
      <c r="P1142">
        <v>15</v>
      </c>
      <c r="Q1142">
        <v>0.04</v>
      </c>
      <c r="R1142">
        <v>20</v>
      </c>
      <c r="S1142">
        <v>24597.913499999999</v>
      </c>
      <c r="T1142" t="s">
        <v>34</v>
      </c>
      <c r="U1142" t="s">
        <v>172</v>
      </c>
      <c r="V1142" t="s">
        <v>214</v>
      </c>
      <c r="W1142" t="s">
        <v>229</v>
      </c>
      <c r="X1142" t="s">
        <v>263</v>
      </c>
      <c r="Y1142" s="1">
        <v>39995</v>
      </c>
      <c r="Z1142">
        <v>106040</v>
      </c>
    </row>
    <row r="1143" spans="1:26" x14ac:dyDescent="0.25">
      <c r="A1143" s="1">
        <v>43564</v>
      </c>
      <c r="B1143" t="s">
        <v>34</v>
      </c>
      <c r="C1143" t="s">
        <v>75</v>
      </c>
      <c r="D1143">
        <v>1200</v>
      </c>
      <c r="E1143">
        <v>15</v>
      </c>
      <c r="F1143" t="s">
        <v>133</v>
      </c>
      <c r="G1143">
        <v>51.880001</v>
      </c>
      <c r="H1143">
        <v>51.880001</v>
      </c>
      <c r="I1143">
        <v>50</v>
      </c>
      <c r="J1143">
        <v>50.110000999999997</v>
      </c>
      <c r="K1143">
        <v>49.541859000000002</v>
      </c>
      <c r="L1143">
        <v>4733300</v>
      </c>
      <c r="M1143" t="s">
        <v>34</v>
      </c>
      <c r="N1143" t="s">
        <v>149</v>
      </c>
      <c r="O1143" t="s">
        <v>160</v>
      </c>
      <c r="P1143">
        <v>15</v>
      </c>
      <c r="Q1143">
        <v>0.04</v>
      </c>
      <c r="R1143">
        <v>48</v>
      </c>
      <c r="S1143">
        <v>59450.230799999998</v>
      </c>
      <c r="T1143" t="s">
        <v>34</v>
      </c>
      <c r="U1143" t="s">
        <v>172</v>
      </c>
      <c r="V1143" t="s">
        <v>214</v>
      </c>
      <c r="W1143" t="s">
        <v>229</v>
      </c>
      <c r="X1143" t="s">
        <v>263</v>
      </c>
      <c r="Y1143" s="1">
        <v>39995</v>
      </c>
      <c r="Z1143">
        <v>106040</v>
      </c>
    </row>
    <row r="1144" spans="1:26" x14ac:dyDescent="0.25">
      <c r="A1144" s="1">
        <v>43557</v>
      </c>
      <c r="B1144" t="s">
        <v>34</v>
      </c>
      <c r="C1144" t="s">
        <v>76</v>
      </c>
      <c r="D1144">
        <v>1300</v>
      </c>
      <c r="E1144">
        <v>12</v>
      </c>
      <c r="F1144" t="s">
        <v>116</v>
      </c>
      <c r="G1144">
        <v>49.23</v>
      </c>
      <c r="H1144">
        <v>50.84</v>
      </c>
      <c r="I1144">
        <v>48.84</v>
      </c>
      <c r="J1144">
        <v>50.380001</v>
      </c>
      <c r="K1144">
        <v>49.808799999999998</v>
      </c>
      <c r="L1144">
        <v>6509000</v>
      </c>
      <c r="M1144" t="s">
        <v>34</v>
      </c>
      <c r="N1144" t="s">
        <v>151</v>
      </c>
      <c r="O1144" t="s">
        <v>160</v>
      </c>
      <c r="P1144">
        <v>15</v>
      </c>
      <c r="Q1144">
        <v>0.04</v>
      </c>
      <c r="R1144">
        <v>52</v>
      </c>
      <c r="S1144">
        <v>64751.44</v>
      </c>
      <c r="T1144" t="s">
        <v>34</v>
      </c>
      <c r="U1144" t="s">
        <v>172</v>
      </c>
      <c r="V1144" t="s">
        <v>214</v>
      </c>
      <c r="W1144" t="s">
        <v>229</v>
      </c>
      <c r="X1144" t="s">
        <v>263</v>
      </c>
      <c r="Y1144" s="1">
        <v>39995</v>
      </c>
      <c r="Z1144">
        <v>106040</v>
      </c>
    </row>
    <row r="1145" spans="1:26" x14ac:dyDescent="0.25">
      <c r="A1145" s="1">
        <v>43557</v>
      </c>
      <c r="B1145" t="s">
        <v>34</v>
      </c>
      <c r="C1145" t="s">
        <v>75</v>
      </c>
      <c r="D1145">
        <v>300</v>
      </c>
      <c r="E1145">
        <v>6</v>
      </c>
      <c r="F1145" t="s">
        <v>116</v>
      </c>
      <c r="G1145">
        <v>49.23</v>
      </c>
      <c r="H1145">
        <v>50.84</v>
      </c>
      <c r="I1145">
        <v>48.84</v>
      </c>
      <c r="J1145">
        <v>50.380001</v>
      </c>
      <c r="K1145">
        <v>49.808799999999998</v>
      </c>
      <c r="L1145">
        <v>6509000</v>
      </c>
      <c r="M1145" t="s">
        <v>34</v>
      </c>
      <c r="N1145" t="s">
        <v>145</v>
      </c>
      <c r="O1145" t="s">
        <v>160</v>
      </c>
      <c r="P1145">
        <v>15</v>
      </c>
      <c r="Q1145">
        <v>0.04</v>
      </c>
      <c r="R1145">
        <v>12</v>
      </c>
      <c r="S1145">
        <v>14942.64</v>
      </c>
      <c r="T1145" t="s">
        <v>34</v>
      </c>
      <c r="U1145" t="s">
        <v>172</v>
      </c>
      <c r="V1145" t="s">
        <v>214</v>
      </c>
      <c r="W1145" t="s">
        <v>229</v>
      </c>
      <c r="X1145" t="s">
        <v>263</v>
      </c>
      <c r="Y1145" s="1">
        <v>39995</v>
      </c>
      <c r="Z1145">
        <v>106040</v>
      </c>
    </row>
    <row r="1146" spans="1:26" x14ac:dyDescent="0.25">
      <c r="A1146" s="1">
        <v>43584</v>
      </c>
      <c r="B1146" t="s">
        <v>34</v>
      </c>
      <c r="C1146" t="s">
        <v>76</v>
      </c>
      <c r="D1146">
        <v>400</v>
      </c>
      <c r="E1146">
        <v>5</v>
      </c>
      <c r="F1146" t="s">
        <v>127</v>
      </c>
      <c r="G1146">
        <v>50.610000999999997</v>
      </c>
      <c r="H1146">
        <v>51.540000999999997</v>
      </c>
      <c r="I1146">
        <v>50.310001</v>
      </c>
      <c r="J1146">
        <v>50.470001000000003</v>
      </c>
      <c r="K1146">
        <v>49.897778000000002</v>
      </c>
      <c r="L1146">
        <v>9484700</v>
      </c>
      <c r="M1146" t="s">
        <v>34</v>
      </c>
      <c r="N1146" t="s">
        <v>152</v>
      </c>
      <c r="O1146" t="s">
        <v>160</v>
      </c>
      <c r="P1146">
        <v>15</v>
      </c>
      <c r="Q1146">
        <v>0.04</v>
      </c>
      <c r="R1146">
        <v>16</v>
      </c>
      <c r="S1146">
        <v>19959.111199999999</v>
      </c>
      <c r="T1146" t="s">
        <v>34</v>
      </c>
      <c r="U1146" t="s">
        <v>172</v>
      </c>
      <c r="V1146" t="s">
        <v>214</v>
      </c>
      <c r="W1146" t="s">
        <v>229</v>
      </c>
      <c r="X1146" t="s">
        <v>263</v>
      </c>
      <c r="Y1146" s="1">
        <v>39995</v>
      </c>
      <c r="Z1146">
        <v>106040</v>
      </c>
    </row>
    <row r="1147" spans="1:26" x14ac:dyDescent="0.25">
      <c r="A1147" s="1">
        <v>43584</v>
      </c>
      <c r="B1147" t="s">
        <v>34</v>
      </c>
      <c r="C1147" t="s">
        <v>75</v>
      </c>
      <c r="D1147">
        <v>200</v>
      </c>
      <c r="E1147">
        <v>3</v>
      </c>
      <c r="F1147" t="s">
        <v>127</v>
      </c>
      <c r="G1147">
        <v>50.610000999999997</v>
      </c>
      <c r="H1147">
        <v>51.540000999999997</v>
      </c>
      <c r="I1147">
        <v>50.310001</v>
      </c>
      <c r="J1147">
        <v>50.470001000000003</v>
      </c>
      <c r="K1147">
        <v>49.897778000000002</v>
      </c>
      <c r="L1147">
        <v>9484700</v>
      </c>
      <c r="M1147" t="s">
        <v>34</v>
      </c>
      <c r="N1147" t="s">
        <v>143</v>
      </c>
      <c r="O1147" t="s">
        <v>160</v>
      </c>
      <c r="P1147">
        <v>15</v>
      </c>
      <c r="Q1147">
        <v>0.04</v>
      </c>
      <c r="R1147">
        <v>8</v>
      </c>
      <c r="S1147">
        <v>9979.5555999999997</v>
      </c>
      <c r="T1147" t="s">
        <v>34</v>
      </c>
      <c r="U1147" t="s">
        <v>172</v>
      </c>
      <c r="V1147" t="s">
        <v>214</v>
      </c>
      <c r="W1147" t="s">
        <v>229</v>
      </c>
      <c r="X1147" t="s">
        <v>263</v>
      </c>
      <c r="Y1147" s="1">
        <v>39995</v>
      </c>
      <c r="Z1147">
        <v>106040</v>
      </c>
    </row>
    <row r="1148" spans="1:26" x14ac:dyDescent="0.25">
      <c r="A1148" s="1">
        <v>43586</v>
      </c>
      <c r="B1148" t="s">
        <v>34</v>
      </c>
      <c r="C1148" t="s">
        <v>75</v>
      </c>
      <c r="D1148">
        <v>500</v>
      </c>
      <c r="E1148">
        <v>9</v>
      </c>
      <c r="F1148" t="s">
        <v>119</v>
      </c>
      <c r="G1148">
        <v>51.59</v>
      </c>
      <c r="H1148">
        <v>53.040000999999997</v>
      </c>
      <c r="I1148">
        <v>50.630001</v>
      </c>
      <c r="J1148">
        <v>50.799999</v>
      </c>
      <c r="K1148">
        <v>50.224032999999999</v>
      </c>
      <c r="L1148">
        <v>7451100</v>
      </c>
      <c r="M1148" t="s">
        <v>34</v>
      </c>
      <c r="N1148" t="s">
        <v>146</v>
      </c>
      <c r="O1148" t="s">
        <v>161</v>
      </c>
      <c r="P1148">
        <v>50</v>
      </c>
      <c r="Q1148">
        <v>0.08</v>
      </c>
      <c r="R1148">
        <v>40</v>
      </c>
      <c r="S1148">
        <v>25112.016500000002</v>
      </c>
      <c r="T1148" t="s">
        <v>34</v>
      </c>
      <c r="U1148" t="s">
        <v>172</v>
      </c>
      <c r="V1148" t="s">
        <v>214</v>
      </c>
      <c r="W1148" t="s">
        <v>229</v>
      </c>
      <c r="X1148" t="s">
        <v>263</v>
      </c>
      <c r="Y1148" s="1">
        <v>39995</v>
      </c>
      <c r="Z1148">
        <v>106040</v>
      </c>
    </row>
    <row r="1149" spans="1:26" x14ac:dyDescent="0.25">
      <c r="A1149" s="1">
        <v>43586</v>
      </c>
      <c r="B1149" t="s">
        <v>34</v>
      </c>
      <c r="C1149" t="s">
        <v>75</v>
      </c>
      <c r="D1149">
        <v>2000</v>
      </c>
      <c r="E1149">
        <v>15</v>
      </c>
      <c r="F1149" t="s">
        <v>119</v>
      </c>
      <c r="G1149">
        <v>51.59</v>
      </c>
      <c r="H1149">
        <v>53.040000999999997</v>
      </c>
      <c r="I1149">
        <v>50.630001</v>
      </c>
      <c r="J1149">
        <v>50.799999</v>
      </c>
      <c r="K1149">
        <v>50.224032999999999</v>
      </c>
      <c r="L1149">
        <v>7451100</v>
      </c>
      <c r="M1149" t="s">
        <v>34</v>
      </c>
      <c r="N1149" t="s">
        <v>149</v>
      </c>
      <c r="O1149" t="s">
        <v>161</v>
      </c>
      <c r="P1149">
        <v>50</v>
      </c>
      <c r="Q1149">
        <v>0.08</v>
      </c>
      <c r="R1149">
        <v>160</v>
      </c>
      <c r="S1149">
        <v>100448.06600000001</v>
      </c>
      <c r="T1149" t="s">
        <v>34</v>
      </c>
      <c r="U1149" t="s">
        <v>172</v>
      </c>
      <c r="V1149" t="s">
        <v>214</v>
      </c>
      <c r="W1149" t="s">
        <v>229</v>
      </c>
      <c r="X1149" t="s">
        <v>263</v>
      </c>
      <c r="Y1149" s="1">
        <v>39995</v>
      </c>
      <c r="Z1149">
        <v>106040</v>
      </c>
    </row>
    <row r="1150" spans="1:26" x14ac:dyDescent="0.25">
      <c r="A1150" s="1">
        <v>43588</v>
      </c>
      <c r="B1150" t="s">
        <v>34</v>
      </c>
      <c r="C1150" t="s">
        <v>75</v>
      </c>
      <c r="D1150">
        <v>200</v>
      </c>
      <c r="E1150">
        <v>2</v>
      </c>
      <c r="F1150" t="s">
        <v>111</v>
      </c>
      <c r="G1150">
        <v>50.110000999999997</v>
      </c>
      <c r="H1150">
        <v>50.939999</v>
      </c>
      <c r="I1150">
        <v>49.68</v>
      </c>
      <c r="J1150">
        <v>50.799999</v>
      </c>
      <c r="K1150">
        <v>50.224032999999999</v>
      </c>
      <c r="L1150">
        <v>3813300</v>
      </c>
      <c r="M1150" t="s">
        <v>34</v>
      </c>
      <c r="N1150" t="s">
        <v>150</v>
      </c>
      <c r="O1150" t="s">
        <v>161</v>
      </c>
      <c r="P1150">
        <v>50</v>
      </c>
      <c r="Q1150">
        <v>0.08</v>
      </c>
      <c r="R1150">
        <v>16</v>
      </c>
      <c r="S1150">
        <v>10044.8066</v>
      </c>
      <c r="T1150" t="s">
        <v>34</v>
      </c>
      <c r="U1150" t="s">
        <v>172</v>
      </c>
      <c r="V1150" t="s">
        <v>214</v>
      </c>
      <c r="W1150" t="s">
        <v>229</v>
      </c>
      <c r="X1150" t="s">
        <v>263</v>
      </c>
      <c r="Y1150" s="1">
        <v>39995</v>
      </c>
      <c r="Z1150">
        <v>106040</v>
      </c>
    </row>
    <row r="1151" spans="1:26" x14ac:dyDescent="0.25">
      <c r="A1151" s="1">
        <v>43586</v>
      </c>
      <c r="B1151" t="s">
        <v>34</v>
      </c>
      <c r="C1151" t="s">
        <v>76</v>
      </c>
      <c r="D1151">
        <v>900</v>
      </c>
      <c r="E1151">
        <v>11</v>
      </c>
      <c r="F1151" t="s">
        <v>119</v>
      </c>
      <c r="G1151">
        <v>51.59</v>
      </c>
      <c r="H1151">
        <v>53.040000999999997</v>
      </c>
      <c r="I1151">
        <v>50.630001</v>
      </c>
      <c r="J1151">
        <v>50.799999</v>
      </c>
      <c r="K1151">
        <v>50.224032999999999</v>
      </c>
      <c r="L1151">
        <v>7451100</v>
      </c>
      <c r="M1151" t="s">
        <v>34</v>
      </c>
      <c r="N1151" t="s">
        <v>141</v>
      </c>
      <c r="O1151" t="s">
        <v>161</v>
      </c>
      <c r="P1151">
        <v>50</v>
      </c>
      <c r="Q1151">
        <v>0.08</v>
      </c>
      <c r="R1151">
        <v>72</v>
      </c>
      <c r="S1151">
        <v>45201.629699999998</v>
      </c>
      <c r="T1151" t="s">
        <v>34</v>
      </c>
      <c r="U1151" t="s">
        <v>172</v>
      </c>
      <c r="V1151" t="s">
        <v>214</v>
      </c>
      <c r="W1151" t="s">
        <v>229</v>
      </c>
      <c r="X1151" t="s">
        <v>263</v>
      </c>
      <c r="Y1151" s="1">
        <v>39995</v>
      </c>
      <c r="Z1151">
        <v>106040</v>
      </c>
    </row>
    <row r="1152" spans="1:26" x14ac:dyDescent="0.25">
      <c r="A1152" s="1">
        <v>43586</v>
      </c>
      <c r="B1152" t="s">
        <v>34</v>
      </c>
      <c r="C1152" t="s">
        <v>75</v>
      </c>
      <c r="D1152">
        <v>2200</v>
      </c>
      <c r="E1152">
        <v>17</v>
      </c>
      <c r="F1152" t="s">
        <v>119</v>
      </c>
      <c r="G1152">
        <v>51.59</v>
      </c>
      <c r="H1152">
        <v>53.040000999999997</v>
      </c>
      <c r="I1152">
        <v>50.630001</v>
      </c>
      <c r="J1152">
        <v>50.799999</v>
      </c>
      <c r="K1152">
        <v>50.224032999999999</v>
      </c>
      <c r="L1152">
        <v>7451100</v>
      </c>
      <c r="M1152" t="s">
        <v>34</v>
      </c>
      <c r="N1152" t="s">
        <v>157</v>
      </c>
      <c r="O1152" t="s">
        <v>161</v>
      </c>
      <c r="P1152">
        <v>50</v>
      </c>
      <c r="Q1152">
        <v>0.08</v>
      </c>
      <c r="R1152">
        <v>176</v>
      </c>
      <c r="S1152">
        <v>110492.8726</v>
      </c>
      <c r="T1152" t="s">
        <v>34</v>
      </c>
      <c r="U1152" t="s">
        <v>172</v>
      </c>
      <c r="V1152" t="s">
        <v>214</v>
      </c>
      <c r="W1152" t="s">
        <v>229</v>
      </c>
      <c r="X1152" t="s">
        <v>263</v>
      </c>
      <c r="Y1152" s="1">
        <v>39995</v>
      </c>
      <c r="Z1152">
        <v>106040</v>
      </c>
    </row>
    <row r="1153" spans="1:26" x14ac:dyDescent="0.25">
      <c r="A1153" s="1">
        <v>43586</v>
      </c>
      <c r="B1153" t="s">
        <v>34</v>
      </c>
      <c r="C1153" t="s">
        <v>75</v>
      </c>
      <c r="D1153">
        <v>2200</v>
      </c>
      <c r="E1153">
        <v>18</v>
      </c>
      <c r="F1153" t="s">
        <v>119</v>
      </c>
      <c r="G1153">
        <v>51.59</v>
      </c>
      <c r="H1153">
        <v>53.040000999999997</v>
      </c>
      <c r="I1153">
        <v>50.630001</v>
      </c>
      <c r="J1153">
        <v>50.799999</v>
      </c>
      <c r="K1153">
        <v>50.224032999999999</v>
      </c>
      <c r="L1153">
        <v>7451100</v>
      </c>
      <c r="M1153" t="s">
        <v>34</v>
      </c>
      <c r="N1153" t="s">
        <v>158</v>
      </c>
      <c r="O1153" t="s">
        <v>161</v>
      </c>
      <c r="P1153">
        <v>50</v>
      </c>
      <c r="Q1153">
        <v>0.08</v>
      </c>
      <c r="R1153">
        <v>176</v>
      </c>
      <c r="S1153">
        <v>110492.8726</v>
      </c>
      <c r="T1153" t="s">
        <v>34</v>
      </c>
      <c r="U1153" t="s">
        <v>172</v>
      </c>
      <c r="V1153" t="s">
        <v>214</v>
      </c>
      <c r="W1153" t="s">
        <v>229</v>
      </c>
      <c r="X1153" t="s">
        <v>263</v>
      </c>
      <c r="Y1153" s="1">
        <v>39995</v>
      </c>
      <c r="Z1153">
        <v>106040</v>
      </c>
    </row>
    <row r="1154" spans="1:26" x14ac:dyDescent="0.25">
      <c r="A1154" s="1">
        <v>43566</v>
      </c>
      <c r="B1154" t="s">
        <v>34</v>
      </c>
      <c r="C1154" t="s">
        <v>75</v>
      </c>
      <c r="D1154">
        <v>300</v>
      </c>
      <c r="E1154">
        <v>8</v>
      </c>
      <c r="F1154" t="s">
        <v>112</v>
      </c>
      <c r="G1154">
        <v>50.889999000000003</v>
      </c>
      <c r="H1154">
        <v>51.599997999999999</v>
      </c>
      <c r="I1154">
        <v>50.43</v>
      </c>
      <c r="J1154">
        <v>50.830002</v>
      </c>
      <c r="K1154">
        <v>50.253695999999998</v>
      </c>
      <c r="L1154">
        <v>3372200</v>
      </c>
      <c r="M1154" t="s">
        <v>34</v>
      </c>
      <c r="N1154" t="s">
        <v>144</v>
      </c>
      <c r="O1154" t="s">
        <v>161</v>
      </c>
      <c r="P1154">
        <v>50</v>
      </c>
      <c r="Q1154">
        <v>0.08</v>
      </c>
      <c r="R1154">
        <v>24</v>
      </c>
      <c r="S1154">
        <v>15076.1088</v>
      </c>
      <c r="T1154" t="s">
        <v>34</v>
      </c>
      <c r="U1154" t="s">
        <v>172</v>
      </c>
      <c r="V1154" t="s">
        <v>214</v>
      </c>
      <c r="W1154" t="s">
        <v>229</v>
      </c>
      <c r="X1154" t="s">
        <v>263</v>
      </c>
      <c r="Y1154" s="1">
        <v>39995</v>
      </c>
      <c r="Z1154">
        <v>106040</v>
      </c>
    </row>
    <row r="1155" spans="1:26" x14ac:dyDescent="0.25">
      <c r="A1155" s="1">
        <v>43566</v>
      </c>
      <c r="B1155" t="s">
        <v>34</v>
      </c>
      <c r="C1155" t="s">
        <v>76</v>
      </c>
      <c r="D1155">
        <v>100</v>
      </c>
      <c r="E1155">
        <v>4</v>
      </c>
      <c r="F1155" t="s">
        <v>112</v>
      </c>
      <c r="G1155">
        <v>50.889999000000003</v>
      </c>
      <c r="H1155">
        <v>51.599997999999999</v>
      </c>
      <c r="I1155">
        <v>50.43</v>
      </c>
      <c r="J1155">
        <v>50.830002</v>
      </c>
      <c r="K1155">
        <v>50.253695999999998</v>
      </c>
      <c r="L1155">
        <v>3372200</v>
      </c>
      <c r="M1155" t="s">
        <v>34</v>
      </c>
      <c r="N1155" t="s">
        <v>154</v>
      </c>
      <c r="O1155" t="s">
        <v>161</v>
      </c>
      <c r="P1155">
        <v>50</v>
      </c>
      <c r="Q1155">
        <v>0.08</v>
      </c>
      <c r="R1155">
        <v>8</v>
      </c>
      <c r="S1155">
        <v>5025.3696</v>
      </c>
      <c r="T1155" t="s">
        <v>34</v>
      </c>
      <c r="U1155" t="s">
        <v>172</v>
      </c>
      <c r="V1155" t="s">
        <v>214</v>
      </c>
      <c r="W1155" t="s">
        <v>229</v>
      </c>
      <c r="X1155" t="s">
        <v>263</v>
      </c>
      <c r="Y1155" s="1">
        <v>39995</v>
      </c>
      <c r="Z1155">
        <v>106040</v>
      </c>
    </row>
    <row r="1156" spans="1:26" x14ac:dyDescent="0.25">
      <c r="A1156" s="1">
        <v>43566</v>
      </c>
      <c r="B1156" t="s">
        <v>34</v>
      </c>
      <c r="C1156" t="s">
        <v>75</v>
      </c>
      <c r="D1156">
        <v>600</v>
      </c>
      <c r="E1156">
        <v>11</v>
      </c>
      <c r="F1156" t="s">
        <v>112</v>
      </c>
      <c r="G1156">
        <v>50.889999000000003</v>
      </c>
      <c r="H1156">
        <v>51.599997999999999</v>
      </c>
      <c r="I1156">
        <v>50.43</v>
      </c>
      <c r="J1156">
        <v>50.830002</v>
      </c>
      <c r="K1156">
        <v>50.253695999999998</v>
      </c>
      <c r="L1156">
        <v>3372200</v>
      </c>
      <c r="M1156" t="s">
        <v>34</v>
      </c>
      <c r="N1156" t="s">
        <v>141</v>
      </c>
      <c r="O1156" t="s">
        <v>161</v>
      </c>
      <c r="P1156">
        <v>50</v>
      </c>
      <c r="Q1156">
        <v>0.08</v>
      </c>
      <c r="R1156">
        <v>48</v>
      </c>
      <c r="S1156">
        <v>30152.2176</v>
      </c>
      <c r="T1156" t="s">
        <v>34</v>
      </c>
      <c r="U1156" t="s">
        <v>172</v>
      </c>
      <c r="V1156" t="s">
        <v>214</v>
      </c>
      <c r="W1156" t="s">
        <v>229</v>
      </c>
      <c r="X1156" t="s">
        <v>263</v>
      </c>
      <c r="Y1156" s="1">
        <v>39995</v>
      </c>
      <c r="Z1156">
        <v>106040</v>
      </c>
    </row>
    <row r="1157" spans="1:26" x14ac:dyDescent="0.25">
      <c r="A1157" s="1">
        <v>43566</v>
      </c>
      <c r="B1157" t="s">
        <v>34</v>
      </c>
      <c r="C1157" t="s">
        <v>75</v>
      </c>
      <c r="D1157">
        <v>500</v>
      </c>
      <c r="E1157">
        <v>9</v>
      </c>
      <c r="F1157" t="s">
        <v>112</v>
      </c>
      <c r="G1157">
        <v>50.889999000000003</v>
      </c>
      <c r="H1157">
        <v>51.599997999999999</v>
      </c>
      <c r="I1157">
        <v>50.43</v>
      </c>
      <c r="J1157">
        <v>50.830002</v>
      </c>
      <c r="K1157">
        <v>50.253695999999998</v>
      </c>
      <c r="L1157">
        <v>3372200</v>
      </c>
      <c r="M1157" t="s">
        <v>34</v>
      </c>
      <c r="N1157" t="s">
        <v>146</v>
      </c>
      <c r="O1157" t="s">
        <v>161</v>
      </c>
      <c r="P1157">
        <v>50</v>
      </c>
      <c r="Q1157">
        <v>0.08</v>
      </c>
      <c r="R1157">
        <v>40</v>
      </c>
      <c r="S1157">
        <v>25126.848000000002</v>
      </c>
      <c r="T1157" t="s">
        <v>34</v>
      </c>
      <c r="U1157" t="s">
        <v>172</v>
      </c>
      <c r="V1157" t="s">
        <v>214</v>
      </c>
      <c r="W1157" t="s">
        <v>229</v>
      </c>
      <c r="X1157" t="s">
        <v>263</v>
      </c>
      <c r="Y1157" s="1">
        <v>39995</v>
      </c>
      <c r="Z1157">
        <v>106040</v>
      </c>
    </row>
    <row r="1158" spans="1:26" x14ac:dyDescent="0.25">
      <c r="A1158" s="1">
        <v>43581</v>
      </c>
      <c r="B1158" t="s">
        <v>34</v>
      </c>
      <c r="C1158" t="s">
        <v>76</v>
      </c>
      <c r="D1158">
        <v>600</v>
      </c>
      <c r="E1158">
        <v>7</v>
      </c>
      <c r="F1158" t="s">
        <v>139</v>
      </c>
      <c r="G1158">
        <v>49.950001</v>
      </c>
      <c r="H1158">
        <v>50.98</v>
      </c>
      <c r="I1158">
        <v>48.799999</v>
      </c>
      <c r="J1158">
        <v>50.919998</v>
      </c>
      <c r="K1158">
        <v>50.342674000000002</v>
      </c>
      <c r="L1158">
        <v>10236700</v>
      </c>
      <c r="M1158" t="s">
        <v>34</v>
      </c>
      <c r="N1158" t="s">
        <v>147</v>
      </c>
      <c r="O1158" t="s">
        <v>161</v>
      </c>
      <c r="P1158">
        <v>50</v>
      </c>
      <c r="Q1158">
        <v>0.08</v>
      </c>
      <c r="R1158">
        <v>48</v>
      </c>
      <c r="S1158">
        <v>30205.6044</v>
      </c>
      <c r="T1158" t="s">
        <v>34</v>
      </c>
      <c r="U1158" t="s">
        <v>172</v>
      </c>
      <c r="V1158" t="s">
        <v>214</v>
      </c>
      <c r="W1158" t="s">
        <v>229</v>
      </c>
      <c r="X1158" t="s">
        <v>263</v>
      </c>
      <c r="Y1158" s="1">
        <v>39995</v>
      </c>
      <c r="Z1158">
        <v>106040</v>
      </c>
    </row>
    <row r="1159" spans="1:26" x14ac:dyDescent="0.25">
      <c r="A1159" s="1">
        <v>43585</v>
      </c>
      <c r="B1159" t="s">
        <v>34</v>
      </c>
      <c r="C1159" t="s">
        <v>76</v>
      </c>
      <c r="D1159">
        <v>700</v>
      </c>
      <c r="E1159">
        <v>11</v>
      </c>
      <c r="F1159" t="s">
        <v>122</v>
      </c>
      <c r="G1159">
        <v>49.299999</v>
      </c>
      <c r="H1159">
        <v>51.540000999999997</v>
      </c>
      <c r="I1159">
        <v>47.810001</v>
      </c>
      <c r="J1159">
        <v>51.119999</v>
      </c>
      <c r="K1159">
        <v>50.540405</v>
      </c>
      <c r="L1159">
        <v>19007500</v>
      </c>
      <c r="M1159" t="s">
        <v>34</v>
      </c>
      <c r="N1159" t="s">
        <v>141</v>
      </c>
      <c r="O1159" t="s">
        <v>161</v>
      </c>
      <c r="P1159">
        <v>50</v>
      </c>
      <c r="Q1159">
        <v>0.08</v>
      </c>
      <c r="R1159">
        <v>56</v>
      </c>
      <c r="S1159">
        <v>35378.283499999998</v>
      </c>
      <c r="T1159" t="s">
        <v>34</v>
      </c>
      <c r="U1159" t="s">
        <v>172</v>
      </c>
      <c r="V1159" t="s">
        <v>214</v>
      </c>
      <c r="W1159" t="s">
        <v>229</v>
      </c>
      <c r="X1159" t="s">
        <v>263</v>
      </c>
      <c r="Y1159" s="1">
        <v>39995</v>
      </c>
      <c r="Z1159">
        <v>106040</v>
      </c>
    </row>
    <row r="1160" spans="1:26" x14ac:dyDescent="0.25">
      <c r="A1160" s="1">
        <v>43585</v>
      </c>
      <c r="B1160" t="s">
        <v>34</v>
      </c>
      <c r="C1160" t="s">
        <v>75</v>
      </c>
      <c r="D1160">
        <v>2600</v>
      </c>
      <c r="E1160">
        <v>20</v>
      </c>
      <c r="F1160" t="s">
        <v>122</v>
      </c>
      <c r="G1160">
        <v>49.299999</v>
      </c>
      <c r="H1160">
        <v>51.540000999999997</v>
      </c>
      <c r="I1160">
        <v>47.810001</v>
      </c>
      <c r="J1160">
        <v>51.119999</v>
      </c>
      <c r="K1160">
        <v>50.540405</v>
      </c>
      <c r="L1160">
        <v>19007500</v>
      </c>
      <c r="M1160" t="s">
        <v>34</v>
      </c>
      <c r="N1160" t="s">
        <v>155</v>
      </c>
      <c r="O1160" t="s">
        <v>161</v>
      </c>
      <c r="P1160">
        <v>50</v>
      </c>
      <c r="Q1160">
        <v>0.08</v>
      </c>
      <c r="R1160">
        <v>208</v>
      </c>
      <c r="S1160">
        <v>131405.05300000001</v>
      </c>
      <c r="T1160" t="s">
        <v>34</v>
      </c>
      <c r="U1160" t="s">
        <v>172</v>
      </c>
      <c r="V1160" t="s">
        <v>214</v>
      </c>
      <c r="W1160" t="s">
        <v>229</v>
      </c>
      <c r="X1160" t="s">
        <v>263</v>
      </c>
      <c r="Y1160" s="1">
        <v>39995</v>
      </c>
      <c r="Z1160">
        <v>106040</v>
      </c>
    </row>
    <row r="1161" spans="1:26" x14ac:dyDescent="0.25">
      <c r="A1161" s="1">
        <v>43559</v>
      </c>
      <c r="B1161" t="s">
        <v>34</v>
      </c>
      <c r="C1161" t="s">
        <v>75</v>
      </c>
      <c r="D1161">
        <v>700</v>
      </c>
      <c r="E1161">
        <v>9</v>
      </c>
      <c r="F1161" t="s">
        <v>109</v>
      </c>
      <c r="G1161">
        <v>51.41</v>
      </c>
      <c r="H1161">
        <v>51.869999</v>
      </c>
      <c r="I1161">
        <v>50.75</v>
      </c>
      <c r="J1161">
        <v>51.400002000000001</v>
      </c>
      <c r="K1161">
        <v>50.817233999999999</v>
      </c>
      <c r="L1161">
        <v>4269200</v>
      </c>
      <c r="M1161" t="s">
        <v>34</v>
      </c>
      <c r="N1161" t="s">
        <v>146</v>
      </c>
      <c r="O1161" t="s">
        <v>161</v>
      </c>
      <c r="P1161">
        <v>50</v>
      </c>
      <c r="Q1161">
        <v>0.08</v>
      </c>
      <c r="R1161">
        <v>56</v>
      </c>
      <c r="S1161">
        <v>35572.063800000004</v>
      </c>
      <c r="T1161" t="s">
        <v>34</v>
      </c>
      <c r="U1161" t="s">
        <v>172</v>
      </c>
      <c r="V1161" t="s">
        <v>214</v>
      </c>
      <c r="W1161" t="s">
        <v>229</v>
      </c>
      <c r="X1161" t="s">
        <v>263</v>
      </c>
      <c r="Y1161" s="1">
        <v>39995</v>
      </c>
      <c r="Z1161">
        <v>106040</v>
      </c>
    </row>
    <row r="1162" spans="1:26" x14ac:dyDescent="0.25">
      <c r="A1162" s="1">
        <v>43563</v>
      </c>
      <c r="B1162" t="s">
        <v>34</v>
      </c>
      <c r="C1162" t="s">
        <v>75</v>
      </c>
      <c r="D1162">
        <v>1100</v>
      </c>
      <c r="E1162">
        <v>19</v>
      </c>
      <c r="F1162" t="s">
        <v>114</v>
      </c>
      <c r="G1162">
        <v>51.419998</v>
      </c>
      <c r="H1162">
        <v>51.759998000000003</v>
      </c>
      <c r="I1162">
        <v>50.360000999999997</v>
      </c>
      <c r="J1162">
        <v>51.59</v>
      </c>
      <c r="K1162">
        <v>51.005077</v>
      </c>
      <c r="L1162">
        <v>4377900</v>
      </c>
      <c r="M1162" t="s">
        <v>34</v>
      </c>
      <c r="N1162" t="s">
        <v>140</v>
      </c>
      <c r="O1162" t="s">
        <v>161</v>
      </c>
      <c r="P1162">
        <v>50</v>
      </c>
      <c r="Q1162">
        <v>0.08</v>
      </c>
      <c r="R1162">
        <v>88</v>
      </c>
      <c r="S1162">
        <v>56105.584699999999</v>
      </c>
      <c r="T1162" t="s">
        <v>34</v>
      </c>
      <c r="U1162" t="s">
        <v>172</v>
      </c>
      <c r="V1162" t="s">
        <v>214</v>
      </c>
      <c r="W1162" t="s">
        <v>229</v>
      </c>
      <c r="X1162" t="s">
        <v>263</v>
      </c>
      <c r="Y1162" s="1">
        <v>39995</v>
      </c>
      <c r="Z1162">
        <v>106040</v>
      </c>
    </row>
    <row r="1163" spans="1:26" x14ac:dyDescent="0.25">
      <c r="A1163" s="1">
        <v>43570</v>
      </c>
      <c r="B1163" t="s">
        <v>34</v>
      </c>
      <c r="C1163" t="s">
        <v>75</v>
      </c>
      <c r="D1163">
        <v>500</v>
      </c>
      <c r="E1163">
        <v>13</v>
      </c>
      <c r="F1163" t="s">
        <v>120</v>
      </c>
      <c r="G1163">
        <v>52.5</v>
      </c>
      <c r="H1163">
        <v>52.740001999999997</v>
      </c>
      <c r="I1163">
        <v>51.48</v>
      </c>
      <c r="J1163">
        <v>51.860000999999997</v>
      </c>
      <c r="K1163">
        <v>51.272018000000003</v>
      </c>
      <c r="L1163">
        <v>4652900</v>
      </c>
      <c r="M1163" t="s">
        <v>34</v>
      </c>
      <c r="N1163" t="s">
        <v>153</v>
      </c>
      <c r="O1163" t="s">
        <v>161</v>
      </c>
      <c r="P1163">
        <v>50</v>
      </c>
      <c r="Q1163">
        <v>0.08</v>
      </c>
      <c r="R1163">
        <v>40</v>
      </c>
      <c r="S1163">
        <v>25636.008999999998</v>
      </c>
      <c r="T1163" t="s">
        <v>34</v>
      </c>
      <c r="U1163" t="s">
        <v>172</v>
      </c>
      <c r="V1163" t="s">
        <v>214</v>
      </c>
      <c r="W1163" t="s">
        <v>229</v>
      </c>
      <c r="X1163" t="s">
        <v>263</v>
      </c>
      <c r="Y1163" s="1">
        <v>39995</v>
      </c>
      <c r="Z1163">
        <v>106040</v>
      </c>
    </row>
    <row r="1164" spans="1:26" x14ac:dyDescent="0.25">
      <c r="A1164" s="1">
        <v>43558</v>
      </c>
      <c r="B1164" t="s">
        <v>34</v>
      </c>
      <c r="C1164" t="s">
        <v>76</v>
      </c>
      <c r="D1164">
        <v>600</v>
      </c>
      <c r="E1164">
        <v>11</v>
      </c>
      <c r="F1164" t="s">
        <v>110</v>
      </c>
      <c r="G1164">
        <v>51.5</v>
      </c>
      <c r="H1164">
        <v>53.43</v>
      </c>
      <c r="I1164">
        <v>51.400002000000001</v>
      </c>
      <c r="J1164">
        <v>52.009998000000003</v>
      </c>
      <c r="K1164">
        <v>51.420315000000002</v>
      </c>
      <c r="L1164">
        <v>8240200</v>
      </c>
      <c r="M1164" t="s">
        <v>34</v>
      </c>
      <c r="N1164" t="s">
        <v>141</v>
      </c>
      <c r="O1164" t="s">
        <v>161</v>
      </c>
      <c r="P1164">
        <v>50</v>
      </c>
      <c r="Q1164">
        <v>0.08</v>
      </c>
      <c r="R1164">
        <v>48</v>
      </c>
      <c r="S1164">
        <v>30852.188999999998</v>
      </c>
      <c r="T1164" t="s">
        <v>34</v>
      </c>
      <c r="U1164" t="s">
        <v>172</v>
      </c>
      <c r="V1164" t="s">
        <v>214</v>
      </c>
      <c r="W1164" t="s">
        <v>229</v>
      </c>
      <c r="X1164" t="s">
        <v>263</v>
      </c>
      <c r="Y1164" s="1">
        <v>39995</v>
      </c>
      <c r="Z1164">
        <v>106040</v>
      </c>
    </row>
    <row r="1165" spans="1:26" x14ac:dyDescent="0.25">
      <c r="A1165" s="1">
        <v>43560</v>
      </c>
      <c r="B1165" t="s">
        <v>34</v>
      </c>
      <c r="C1165" t="s">
        <v>75</v>
      </c>
      <c r="D1165">
        <v>500</v>
      </c>
      <c r="E1165">
        <v>7</v>
      </c>
      <c r="F1165" t="s">
        <v>118</v>
      </c>
      <c r="G1165">
        <v>51.77</v>
      </c>
      <c r="H1165">
        <v>52.349997999999999</v>
      </c>
      <c r="I1165">
        <v>51.290000999999997</v>
      </c>
      <c r="J1165">
        <v>52.040000999999997</v>
      </c>
      <c r="K1165">
        <v>51.449978000000002</v>
      </c>
      <c r="L1165">
        <v>4217400</v>
      </c>
      <c r="M1165" t="s">
        <v>34</v>
      </c>
      <c r="N1165" t="s">
        <v>147</v>
      </c>
      <c r="O1165" t="s">
        <v>161</v>
      </c>
      <c r="P1165">
        <v>50</v>
      </c>
      <c r="Q1165">
        <v>0.08</v>
      </c>
      <c r="R1165">
        <v>40</v>
      </c>
      <c r="S1165">
        <v>25724.989000000001</v>
      </c>
      <c r="T1165" t="s">
        <v>34</v>
      </c>
      <c r="U1165" t="s">
        <v>172</v>
      </c>
      <c r="V1165" t="s">
        <v>214</v>
      </c>
      <c r="W1165" t="s">
        <v>229</v>
      </c>
      <c r="X1165" t="s">
        <v>263</v>
      </c>
      <c r="Y1165" s="1">
        <v>39995</v>
      </c>
      <c r="Z1165">
        <v>106040</v>
      </c>
    </row>
    <row r="1166" spans="1:26" x14ac:dyDescent="0.25">
      <c r="A1166" s="1">
        <v>43560</v>
      </c>
      <c r="B1166" t="s">
        <v>34</v>
      </c>
      <c r="C1166" t="s">
        <v>75</v>
      </c>
      <c r="D1166">
        <v>1500</v>
      </c>
      <c r="E1166">
        <v>11</v>
      </c>
      <c r="F1166" t="s">
        <v>118</v>
      </c>
      <c r="G1166">
        <v>51.77</v>
      </c>
      <c r="H1166">
        <v>52.349997999999999</v>
      </c>
      <c r="I1166">
        <v>51.290000999999997</v>
      </c>
      <c r="J1166">
        <v>52.040000999999997</v>
      </c>
      <c r="K1166">
        <v>51.449978000000002</v>
      </c>
      <c r="L1166">
        <v>4217400</v>
      </c>
      <c r="M1166" t="s">
        <v>34</v>
      </c>
      <c r="N1166" t="s">
        <v>141</v>
      </c>
      <c r="O1166" t="s">
        <v>161</v>
      </c>
      <c r="P1166">
        <v>50</v>
      </c>
      <c r="Q1166">
        <v>0.08</v>
      </c>
      <c r="R1166">
        <v>120</v>
      </c>
      <c r="S1166">
        <v>77174.967000000004</v>
      </c>
      <c r="T1166" t="s">
        <v>34</v>
      </c>
      <c r="U1166" t="s">
        <v>172</v>
      </c>
      <c r="V1166" t="s">
        <v>214</v>
      </c>
      <c r="W1166" t="s">
        <v>229</v>
      </c>
      <c r="X1166" t="s">
        <v>263</v>
      </c>
      <c r="Y1166" s="1">
        <v>39995</v>
      </c>
      <c r="Z1166">
        <v>106040</v>
      </c>
    </row>
    <row r="1167" spans="1:26" x14ac:dyDescent="0.25">
      <c r="A1167" s="1">
        <v>43560</v>
      </c>
      <c r="B1167" t="s">
        <v>34</v>
      </c>
      <c r="C1167" t="s">
        <v>75</v>
      </c>
      <c r="D1167">
        <v>1100</v>
      </c>
      <c r="E1167">
        <v>14</v>
      </c>
      <c r="F1167" t="s">
        <v>118</v>
      </c>
      <c r="G1167">
        <v>51.77</v>
      </c>
      <c r="H1167">
        <v>52.349997999999999</v>
      </c>
      <c r="I1167">
        <v>51.290000999999997</v>
      </c>
      <c r="J1167">
        <v>52.040000999999997</v>
      </c>
      <c r="K1167">
        <v>51.449978000000002</v>
      </c>
      <c r="L1167">
        <v>4217400</v>
      </c>
      <c r="M1167" t="s">
        <v>34</v>
      </c>
      <c r="N1167" t="s">
        <v>156</v>
      </c>
      <c r="O1167" t="s">
        <v>161</v>
      </c>
      <c r="P1167">
        <v>50</v>
      </c>
      <c r="Q1167">
        <v>0.08</v>
      </c>
      <c r="R1167">
        <v>88</v>
      </c>
      <c r="S1167">
        <v>56594.9758</v>
      </c>
      <c r="T1167" t="s">
        <v>34</v>
      </c>
      <c r="U1167" t="s">
        <v>172</v>
      </c>
      <c r="V1167" t="s">
        <v>214</v>
      </c>
      <c r="W1167" t="s">
        <v>229</v>
      </c>
      <c r="X1167" t="s">
        <v>263</v>
      </c>
      <c r="Y1167" s="1">
        <v>39995</v>
      </c>
      <c r="Z1167">
        <v>106040</v>
      </c>
    </row>
    <row r="1168" spans="1:26" x14ac:dyDescent="0.25">
      <c r="A1168" s="1">
        <v>43580</v>
      </c>
      <c r="B1168" t="s">
        <v>34</v>
      </c>
      <c r="C1168" t="s">
        <v>76</v>
      </c>
      <c r="D1168">
        <v>700</v>
      </c>
      <c r="E1168">
        <v>13</v>
      </c>
      <c r="F1168" t="s">
        <v>126</v>
      </c>
      <c r="G1168">
        <v>54.5</v>
      </c>
      <c r="H1168">
        <v>54.650002000000001</v>
      </c>
      <c r="I1168">
        <v>52.529998999999997</v>
      </c>
      <c r="J1168">
        <v>52.950001</v>
      </c>
      <c r="K1168">
        <v>52.349659000000003</v>
      </c>
      <c r="L1168">
        <v>3923600</v>
      </c>
      <c r="M1168" t="s">
        <v>34</v>
      </c>
      <c r="N1168" t="s">
        <v>153</v>
      </c>
      <c r="O1168" t="s">
        <v>161</v>
      </c>
      <c r="P1168">
        <v>50</v>
      </c>
      <c r="Q1168">
        <v>0.08</v>
      </c>
      <c r="R1168">
        <v>56</v>
      </c>
      <c r="S1168">
        <v>36644.761299999998</v>
      </c>
      <c r="T1168" t="s">
        <v>34</v>
      </c>
      <c r="U1168" t="s">
        <v>172</v>
      </c>
      <c r="V1168" t="s">
        <v>214</v>
      </c>
      <c r="W1168" t="s">
        <v>229</v>
      </c>
      <c r="X1168" t="s">
        <v>263</v>
      </c>
      <c r="Y1168" s="1">
        <v>39995</v>
      </c>
      <c r="Z1168">
        <v>106040</v>
      </c>
    </row>
    <row r="1169" spans="1:26" x14ac:dyDescent="0.25">
      <c r="A1169" s="1">
        <v>43580</v>
      </c>
      <c r="B1169" t="s">
        <v>34</v>
      </c>
      <c r="C1169" t="s">
        <v>75</v>
      </c>
      <c r="D1169">
        <v>1300</v>
      </c>
      <c r="E1169">
        <v>16</v>
      </c>
      <c r="F1169" t="s">
        <v>126</v>
      </c>
      <c r="G1169">
        <v>54.5</v>
      </c>
      <c r="H1169">
        <v>54.650002000000001</v>
      </c>
      <c r="I1169">
        <v>52.529998999999997</v>
      </c>
      <c r="J1169">
        <v>52.950001</v>
      </c>
      <c r="K1169">
        <v>52.349659000000003</v>
      </c>
      <c r="L1169">
        <v>3923600</v>
      </c>
      <c r="M1169" t="s">
        <v>34</v>
      </c>
      <c r="N1169" t="s">
        <v>148</v>
      </c>
      <c r="O1169" t="s">
        <v>161</v>
      </c>
      <c r="P1169">
        <v>50</v>
      </c>
      <c r="Q1169">
        <v>0.08</v>
      </c>
      <c r="R1169">
        <v>104</v>
      </c>
      <c r="S1169">
        <v>68054.556700000001</v>
      </c>
      <c r="T1169" t="s">
        <v>34</v>
      </c>
      <c r="U1169" t="s">
        <v>172</v>
      </c>
      <c r="V1169" t="s">
        <v>214</v>
      </c>
      <c r="W1169" t="s">
        <v>229</v>
      </c>
      <c r="X1169" t="s">
        <v>263</v>
      </c>
      <c r="Y1169" s="1">
        <v>39995</v>
      </c>
      <c r="Z1169">
        <v>106040</v>
      </c>
    </row>
    <row r="1170" spans="1:26" x14ac:dyDescent="0.25">
      <c r="A1170" s="1">
        <v>43579</v>
      </c>
      <c r="B1170" t="s">
        <v>34</v>
      </c>
      <c r="C1170" t="s">
        <v>76</v>
      </c>
      <c r="D1170">
        <v>300</v>
      </c>
      <c r="E1170">
        <v>9</v>
      </c>
      <c r="F1170" t="s">
        <v>137</v>
      </c>
      <c r="G1170">
        <v>54.509998000000003</v>
      </c>
      <c r="H1170">
        <v>54.509998000000003</v>
      </c>
      <c r="I1170">
        <v>52.799999</v>
      </c>
      <c r="J1170">
        <v>53.939999</v>
      </c>
      <c r="K1170">
        <v>53.328434000000001</v>
      </c>
      <c r="L1170">
        <v>3804600</v>
      </c>
      <c r="M1170" t="s">
        <v>34</v>
      </c>
      <c r="N1170" t="s">
        <v>146</v>
      </c>
      <c r="O1170" t="s">
        <v>161</v>
      </c>
      <c r="P1170">
        <v>50</v>
      </c>
      <c r="Q1170">
        <v>0.08</v>
      </c>
      <c r="R1170">
        <v>24</v>
      </c>
      <c r="S1170">
        <v>15998.530199999999</v>
      </c>
      <c r="T1170" t="s">
        <v>34</v>
      </c>
      <c r="U1170" t="s">
        <v>172</v>
      </c>
      <c r="V1170" t="s">
        <v>214</v>
      </c>
      <c r="W1170" t="s">
        <v>229</v>
      </c>
      <c r="X1170" t="s">
        <v>263</v>
      </c>
      <c r="Y1170" s="1">
        <v>39995</v>
      </c>
      <c r="Z1170">
        <v>106040</v>
      </c>
    </row>
    <row r="1171" spans="1:26" x14ac:dyDescent="0.25">
      <c r="A1171" s="1">
        <v>43579</v>
      </c>
      <c r="B1171" t="s">
        <v>34</v>
      </c>
      <c r="C1171" t="s">
        <v>75</v>
      </c>
      <c r="D1171">
        <v>1900</v>
      </c>
      <c r="E1171">
        <v>14</v>
      </c>
      <c r="F1171" t="s">
        <v>137</v>
      </c>
      <c r="G1171">
        <v>54.509998000000003</v>
      </c>
      <c r="H1171">
        <v>54.509998000000003</v>
      </c>
      <c r="I1171">
        <v>52.799999</v>
      </c>
      <c r="J1171">
        <v>53.939999</v>
      </c>
      <c r="K1171">
        <v>53.328434000000001</v>
      </c>
      <c r="L1171">
        <v>3804600</v>
      </c>
      <c r="M1171" t="s">
        <v>34</v>
      </c>
      <c r="N1171" t="s">
        <v>156</v>
      </c>
      <c r="O1171" t="s">
        <v>161</v>
      </c>
      <c r="P1171">
        <v>50</v>
      </c>
      <c r="Q1171">
        <v>0.08</v>
      </c>
      <c r="R1171">
        <v>152</v>
      </c>
      <c r="S1171">
        <v>101324.0246</v>
      </c>
      <c r="T1171" t="s">
        <v>34</v>
      </c>
      <c r="U1171" t="s">
        <v>172</v>
      </c>
      <c r="V1171" t="s">
        <v>214</v>
      </c>
      <c r="W1171" t="s">
        <v>229</v>
      </c>
      <c r="X1171" t="s">
        <v>263</v>
      </c>
      <c r="Y1171" s="1">
        <v>39995</v>
      </c>
      <c r="Z1171">
        <v>106040</v>
      </c>
    </row>
    <row r="1172" spans="1:26" x14ac:dyDescent="0.25">
      <c r="A1172" s="1">
        <v>43571</v>
      </c>
      <c r="B1172" t="s">
        <v>34</v>
      </c>
      <c r="C1172" t="s">
        <v>76</v>
      </c>
      <c r="D1172">
        <v>1000</v>
      </c>
      <c r="E1172">
        <v>10</v>
      </c>
      <c r="F1172" t="s">
        <v>123</v>
      </c>
      <c r="G1172">
        <v>53.16</v>
      </c>
      <c r="H1172">
        <v>54.669998</v>
      </c>
      <c r="I1172">
        <v>52.869999</v>
      </c>
      <c r="J1172">
        <v>54.290000999999997</v>
      </c>
      <c r="K1172">
        <v>53.674469000000002</v>
      </c>
      <c r="L1172">
        <v>8407100</v>
      </c>
      <c r="M1172" t="s">
        <v>34</v>
      </c>
      <c r="N1172" t="s">
        <v>142</v>
      </c>
      <c r="O1172" t="s">
        <v>161</v>
      </c>
      <c r="P1172">
        <v>50</v>
      </c>
      <c r="Q1172">
        <v>0.08</v>
      </c>
      <c r="R1172">
        <v>80</v>
      </c>
      <c r="S1172">
        <v>53674.468999999997</v>
      </c>
      <c r="T1172" t="s">
        <v>34</v>
      </c>
      <c r="U1172" t="s">
        <v>172</v>
      </c>
      <c r="V1172" t="s">
        <v>214</v>
      </c>
      <c r="W1172" t="s">
        <v>229</v>
      </c>
      <c r="X1172" t="s">
        <v>263</v>
      </c>
      <c r="Y1172" s="1">
        <v>39995</v>
      </c>
      <c r="Z1172">
        <v>106040</v>
      </c>
    </row>
    <row r="1173" spans="1:26" x14ac:dyDescent="0.25">
      <c r="A1173" s="1">
        <v>43578</v>
      </c>
      <c r="B1173" t="s">
        <v>34</v>
      </c>
      <c r="C1173" t="s">
        <v>75</v>
      </c>
      <c r="D1173">
        <v>500</v>
      </c>
      <c r="E1173">
        <v>13</v>
      </c>
      <c r="F1173" t="s">
        <v>136</v>
      </c>
      <c r="G1173">
        <v>54.369999</v>
      </c>
      <c r="H1173">
        <v>54.75</v>
      </c>
      <c r="I1173">
        <v>53.419998</v>
      </c>
      <c r="J1173">
        <v>54.450001</v>
      </c>
      <c r="K1173">
        <v>53.832653000000001</v>
      </c>
      <c r="L1173">
        <v>3807100</v>
      </c>
      <c r="M1173" t="s">
        <v>34</v>
      </c>
      <c r="N1173" t="s">
        <v>153</v>
      </c>
      <c r="O1173" t="s">
        <v>161</v>
      </c>
      <c r="P1173">
        <v>50</v>
      </c>
      <c r="Q1173">
        <v>0.08</v>
      </c>
      <c r="R1173">
        <v>40</v>
      </c>
      <c r="S1173">
        <v>26916.326499999999</v>
      </c>
      <c r="T1173" t="s">
        <v>34</v>
      </c>
      <c r="U1173" t="s">
        <v>172</v>
      </c>
      <c r="V1173" t="s">
        <v>214</v>
      </c>
      <c r="W1173" t="s">
        <v>229</v>
      </c>
      <c r="X1173" t="s">
        <v>263</v>
      </c>
      <c r="Y1173" s="1">
        <v>39995</v>
      </c>
      <c r="Z1173">
        <v>106040</v>
      </c>
    </row>
    <row r="1174" spans="1:26" x14ac:dyDescent="0.25">
      <c r="A1174" s="1">
        <v>43572</v>
      </c>
      <c r="B1174" t="s">
        <v>34</v>
      </c>
      <c r="C1174" t="s">
        <v>76</v>
      </c>
      <c r="D1174">
        <v>1100</v>
      </c>
      <c r="E1174">
        <v>14</v>
      </c>
      <c r="F1174" t="s">
        <v>125</v>
      </c>
      <c r="G1174">
        <v>55</v>
      </c>
      <c r="H1174">
        <v>55.540000999999997</v>
      </c>
      <c r="I1174">
        <v>53.34</v>
      </c>
      <c r="J1174">
        <v>54.450001</v>
      </c>
      <c r="K1174">
        <v>53.832653000000001</v>
      </c>
      <c r="L1174">
        <v>6656400</v>
      </c>
      <c r="M1174" t="s">
        <v>34</v>
      </c>
      <c r="N1174" t="s">
        <v>156</v>
      </c>
      <c r="O1174" t="s">
        <v>161</v>
      </c>
      <c r="P1174">
        <v>50</v>
      </c>
      <c r="Q1174">
        <v>0.08</v>
      </c>
      <c r="R1174">
        <v>88</v>
      </c>
      <c r="S1174">
        <v>59215.918299999998</v>
      </c>
      <c r="T1174" t="s">
        <v>34</v>
      </c>
      <c r="U1174" t="s">
        <v>172</v>
      </c>
      <c r="V1174" t="s">
        <v>214</v>
      </c>
      <c r="W1174" t="s">
        <v>229</v>
      </c>
      <c r="X1174" t="s">
        <v>263</v>
      </c>
      <c r="Y1174" s="1">
        <v>39995</v>
      </c>
      <c r="Z1174">
        <v>106040</v>
      </c>
    </row>
    <row r="1175" spans="1:26" x14ac:dyDescent="0.25">
      <c r="A1175" s="1">
        <v>43578</v>
      </c>
      <c r="B1175" t="s">
        <v>34</v>
      </c>
      <c r="C1175" t="s">
        <v>75</v>
      </c>
      <c r="D1175">
        <v>1200</v>
      </c>
      <c r="E1175">
        <v>11</v>
      </c>
      <c r="F1175" t="s">
        <v>136</v>
      </c>
      <c r="G1175">
        <v>54.369999</v>
      </c>
      <c r="H1175">
        <v>54.75</v>
      </c>
      <c r="I1175">
        <v>53.419998</v>
      </c>
      <c r="J1175">
        <v>54.450001</v>
      </c>
      <c r="K1175">
        <v>53.832653000000001</v>
      </c>
      <c r="L1175">
        <v>3807100</v>
      </c>
      <c r="M1175" t="s">
        <v>34</v>
      </c>
      <c r="N1175" t="s">
        <v>141</v>
      </c>
      <c r="O1175" t="s">
        <v>161</v>
      </c>
      <c r="P1175">
        <v>50</v>
      </c>
      <c r="Q1175">
        <v>0.08</v>
      </c>
      <c r="R1175">
        <v>96</v>
      </c>
      <c r="S1175">
        <v>64599.183599999997</v>
      </c>
      <c r="T1175" t="s">
        <v>34</v>
      </c>
      <c r="U1175" t="s">
        <v>172</v>
      </c>
      <c r="V1175" t="s">
        <v>214</v>
      </c>
      <c r="W1175" t="s">
        <v>229</v>
      </c>
      <c r="X1175" t="s">
        <v>263</v>
      </c>
      <c r="Y1175" s="1">
        <v>39995</v>
      </c>
      <c r="Z1175">
        <v>106040</v>
      </c>
    </row>
    <row r="1176" spans="1:26" x14ac:dyDescent="0.25">
      <c r="A1176" s="1">
        <v>43573</v>
      </c>
      <c r="B1176" t="s">
        <v>34</v>
      </c>
      <c r="C1176" t="s">
        <v>75</v>
      </c>
      <c r="D1176">
        <v>700</v>
      </c>
      <c r="E1176">
        <v>5</v>
      </c>
      <c r="F1176" t="s">
        <v>124</v>
      </c>
      <c r="G1176">
        <v>54.470001000000003</v>
      </c>
      <c r="H1176">
        <v>55.439999</v>
      </c>
      <c r="I1176">
        <v>53.900002000000001</v>
      </c>
      <c r="J1176">
        <v>55.389999000000003</v>
      </c>
      <c r="K1176">
        <v>54.761992999999997</v>
      </c>
      <c r="L1176">
        <v>5652100</v>
      </c>
      <c r="M1176" t="s">
        <v>34</v>
      </c>
      <c r="N1176" t="s">
        <v>152</v>
      </c>
      <c r="O1176" t="s">
        <v>161</v>
      </c>
      <c r="P1176">
        <v>50</v>
      </c>
      <c r="Q1176">
        <v>0.08</v>
      </c>
      <c r="R1176">
        <v>56</v>
      </c>
      <c r="S1176">
        <v>38333.395099999987</v>
      </c>
      <c r="T1176" t="s">
        <v>34</v>
      </c>
      <c r="U1176" t="s">
        <v>172</v>
      </c>
      <c r="V1176" t="s">
        <v>214</v>
      </c>
      <c r="W1176" t="s">
        <v>229</v>
      </c>
      <c r="X1176" t="s">
        <v>263</v>
      </c>
      <c r="Y1176" s="1">
        <v>39995</v>
      </c>
      <c r="Z1176">
        <v>106040</v>
      </c>
    </row>
    <row r="1177" spans="1:26" x14ac:dyDescent="0.25">
      <c r="A1177" s="1">
        <v>43616</v>
      </c>
      <c r="B1177" t="s">
        <v>35</v>
      </c>
      <c r="C1177" t="s">
        <v>76</v>
      </c>
      <c r="D1177">
        <v>800</v>
      </c>
      <c r="E1177">
        <v>10</v>
      </c>
      <c r="F1177" t="s">
        <v>87</v>
      </c>
      <c r="G1177">
        <v>42.560001</v>
      </c>
      <c r="H1177">
        <v>42.779998999999997</v>
      </c>
      <c r="I1177">
        <v>42.07</v>
      </c>
      <c r="J1177">
        <v>42.27</v>
      </c>
      <c r="K1177">
        <v>42.27</v>
      </c>
      <c r="L1177">
        <v>1104000</v>
      </c>
      <c r="M1177" t="s">
        <v>35</v>
      </c>
      <c r="N1177" t="s">
        <v>142</v>
      </c>
      <c r="O1177" t="s">
        <v>160</v>
      </c>
      <c r="P1177">
        <v>15</v>
      </c>
      <c r="Q1177">
        <v>0.04</v>
      </c>
      <c r="R1177">
        <v>32</v>
      </c>
      <c r="S1177">
        <v>33816</v>
      </c>
      <c r="T1177" t="s">
        <v>35</v>
      </c>
      <c r="U1177" t="s">
        <v>173</v>
      </c>
      <c r="V1177" t="s">
        <v>217</v>
      </c>
      <c r="W1177" t="s">
        <v>230</v>
      </c>
      <c r="X1177" t="s">
        <v>264</v>
      </c>
      <c r="Y1177" s="1">
        <v>40898</v>
      </c>
      <c r="Z1177">
        <v>1526520</v>
      </c>
    </row>
    <row r="1178" spans="1:26" x14ac:dyDescent="0.25">
      <c r="A1178" s="1">
        <v>43619</v>
      </c>
      <c r="B1178" t="s">
        <v>35</v>
      </c>
      <c r="C1178" t="s">
        <v>75</v>
      </c>
      <c r="D1178">
        <v>600</v>
      </c>
      <c r="E1178">
        <v>8</v>
      </c>
      <c r="F1178" t="s">
        <v>89</v>
      </c>
      <c r="G1178">
        <v>42.18</v>
      </c>
      <c r="H1178">
        <v>43.139999000000003</v>
      </c>
      <c r="I1178">
        <v>42.009998000000003</v>
      </c>
      <c r="J1178">
        <v>42.66</v>
      </c>
      <c r="K1178">
        <v>42.66</v>
      </c>
      <c r="L1178">
        <v>1538700</v>
      </c>
      <c r="M1178" t="s">
        <v>35</v>
      </c>
      <c r="N1178" t="s">
        <v>144</v>
      </c>
      <c r="O1178" t="s">
        <v>160</v>
      </c>
      <c r="P1178">
        <v>15</v>
      </c>
      <c r="Q1178">
        <v>0.04</v>
      </c>
      <c r="R1178">
        <v>24</v>
      </c>
      <c r="S1178">
        <v>25596</v>
      </c>
      <c r="T1178" t="s">
        <v>35</v>
      </c>
      <c r="U1178" t="s">
        <v>173</v>
      </c>
      <c r="V1178" t="s">
        <v>217</v>
      </c>
      <c r="W1178" t="s">
        <v>230</v>
      </c>
      <c r="X1178" t="s">
        <v>264</v>
      </c>
      <c r="Y1178" s="1">
        <v>40898</v>
      </c>
      <c r="Z1178">
        <v>1526520</v>
      </c>
    </row>
    <row r="1179" spans="1:26" x14ac:dyDescent="0.25">
      <c r="A1179" s="1">
        <v>43619</v>
      </c>
      <c r="B1179" t="s">
        <v>35</v>
      </c>
      <c r="C1179" t="s">
        <v>76</v>
      </c>
      <c r="D1179">
        <v>800</v>
      </c>
      <c r="E1179">
        <v>18</v>
      </c>
      <c r="F1179" t="s">
        <v>89</v>
      </c>
      <c r="G1179">
        <v>42.18</v>
      </c>
      <c r="H1179">
        <v>43.139999000000003</v>
      </c>
      <c r="I1179">
        <v>42.009998000000003</v>
      </c>
      <c r="J1179">
        <v>42.66</v>
      </c>
      <c r="K1179">
        <v>42.66</v>
      </c>
      <c r="L1179">
        <v>1538700</v>
      </c>
      <c r="M1179" t="s">
        <v>35</v>
      </c>
      <c r="N1179" t="s">
        <v>158</v>
      </c>
      <c r="O1179" t="s">
        <v>160</v>
      </c>
      <c r="P1179">
        <v>15</v>
      </c>
      <c r="Q1179">
        <v>0.04</v>
      </c>
      <c r="R1179">
        <v>32</v>
      </c>
      <c r="S1179">
        <v>34128</v>
      </c>
      <c r="T1179" t="s">
        <v>35</v>
      </c>
      <c r="U1179" t="s">
        <v>173</v>
      </c>
      <c r="V1179" t="s">
        <v>217</v>
      </c>
      <c r="W1179" t="s">
        <v>230</v>
      </c>
      <c r="X1179" t="s">
        <v>264</v>
      </c>
      <c r="Y1179" s="1">
        <v>40898</v>
      </c>
      <c r="Z1179">
        <v>1526520</v>
      </c>
    </row>
    <row r="1180" spans="1:26" x14ac:dyDescent="0.25">
      <c r="A1180" s="1">
        <v>43619</v>
      </c>
      <c r="B1180" t="s">
        <v>35</v>
      </c>
      <c r="C1180" t="s">
        <v>75</v>
      </c>
      <c r="D1180">
        <v>400</v>
      </c>
      <c r="E1180">
        <v>6</v>
      </c>
      <c r="F1180" t="s">
        <v>89</v>
      </c>
      <c r="G1180">
        <v>42.18</v>
      </c>
      <c r="H1180">
        <v>43.139999000000003</v>
      </c>
      <c r="I1180">
        <v>42.009998000000003</v>
      </c>
      <c r="J1180">
        <v>42.66</v>
      </c>
      <c r="K1180">
        <v>42.66</v>
      </c>
      <c r="L1180">
        <v>1538700</v>
      </c>
      <c r="M1180" t="s">
        <v>35</v>
      </c>
      <c r="N1180" t="s">
        <v>145</v>
      </c>
      <c r="O1180" t="s">
        <v>160</v>
      </c>
      <c r="P1180">
        <v>15</v>
      </c>
      <c r="Q1180">
        <v>0.04</v>
      </c>
      <c r="R1180">
        <v>16</v>
      </c>
      <c r="S1180">
        <v>17064</v>
      </c>
      <c r="T1180" t="s">
        <v>35</v>
      </c>
      <c r="U1180" t="s">
        <v>173</v>
      </c>
      <c r="V1180" t="s">
        <v>217</v>
      </c>
      <c r="W1180" t="s">
        <v>230</v>
      </c>
      <c r="X1180" t="s">
        <v>264</v>
      </c>
      <c r="Y1180" s="1">
        <v>40898</v>
      </c>
      <c r="Z1180">
        <v>1526520</v>
      </c>
    </row>
    <row r="1181" spans="1:26" x14ac:dyDescent="0.25">
      <c r="A1181" s="1">
        <v>43615</v>
      </c>
      <c r="B1181" t="s">
        <v>35</v>
      </c>
      <c r="C1181" t="s">
        <v>75</v>
      </c>
      <c r="D1181">
        <v>900</v>
      </c>
      <c r="E1181">
        <v>8</v>
      </c>
      <c r="F1181" t="s">
        <v>93</v>
      </c>
      <c r="G1181">
        <v>43.380001</v>
      </c>
      <c r="H1181">
        <v>43.799999</v>
      </c>
      <c r="I1181">
        <v>42.830002</v>
      </c>
      <c r="J1181">
        <v>43.029998999999997</v>
      </c>
      <c r="K1181">
        <v>43.029998999999997</v>
      </c>
      <c r="L1181">
        <v>1000900</v>
      </c>
      <c r="M1181" t="s">
        <v>35</v>
      </c>
      <c r="N1181" t="s">
        <v>144</v>
      </c>
      <c r="O1181" t="s">
        <v>160</v>
      </c>
      <c r="P1181">
        <v>15</v>
      </c>
      <c r="Q1181">
        <v>0.04</v>
      </c>
      <c r="R1181">
        <v>36</v>
      </c>
      <c r="S1181">
        <v>38726.999099999994</v>
      </c>
      <c r="T1181" t="s">
        <v>35</v>
      </c>
      <c r="U1181" t="s">
        <v>173</v>
      </c>
      <c r="V1181" t="s">
        <v>217</v>
      </c>
      <c r="W1181" t="s">
        <v>230</v>
      </c>
      <c r="X1181" t="s">
        <v>264</v>
      </c>
      <c r="Y1181" s="1">
        <v>40898</v>
      </c>
      <c r="Z1181">
        <v>1526520</v>
      </c>
    </row>
    <row r="1182" spans="1:26" x14ac:dyDescent="0.25">
      <c r="A1182" s="1">
        <v>43614</v>
      </c>
      <c r="B1182" t="s">
        <v>35</v>
      </c>
      <c r="C1182" t="s">
        <v>76</v>
      </c>
      <c r="D1182">
        <v>400</v>
      </c>
      <c r="E1182">
        <v>10</v>
      </c>
      <c r="F1182" t="s">
        <v>98</v>
      </c>
      <c r="G1182">
        <v>43.900002000000001</v>
      </c>
      <c r="H1182">
        <v>43.900002000000001</v>
      </c>
      <c r="I1182">
        <v>43.029998999999997</v>
      </c>
      <c r="J1182">
        <v>43.32</v>
      </c>
      <c r="K1182">
        <v>43.32</v>
      </c>
      <c r="L1182">
        <v>1360700</v>
      </c>
      <c r="M1182" t="s">
        <v>35</v>
      </c>
      <c r="N1182" t="s">
        <v>142</v>
      </c>
      <c r="O1182" t="s">
        <v>160</v>
      </c>
      <c r="P1182">
        <v>15</v>
      </c>
      <c r="Q1182">
        <v>0.04</v>
      </c>
      <c r="R1182">
        <v>16</v>
      </c>
      <c r="S1182">
        <v>17328</v>
      </c>
      <c r="T1182" t="s">
        <v>35</v>
      </c>
      <c r="U1182" t="s">
        <v>173</v>
      </c>
      <c r="V1182" t="s">
        <v>217</v>
      </c>
      <c r="W1182" t="s">
        <v>230</v>
      </c>
      <c r="X1182" t="s">
        <v>264</v>
      </c>
      <c r="Y1182" s="1">
        <v>40898</v>
      </c>
      <c r="Z1182">
        <v>1526520</v>
      </c>
    </row>
    <row r="1183" spans="1:26" x14ac:dyDescent="0.25">
      <c r="A1183" s="1">
        <v>43614</v>
      </c>
      <c r="B1183" t="s">
        <v>35</v>
      </c>
      <c r="C1183" t="s">
        <v>75</v>
      </c>
      <c r="D1183">
        <v>2300</v>
      </c>
      <c r="E1183">
        <v>20</v>
      </c>
      <c r="F1183" t="s">
        <v>98</v>
      </c>
      <c r="G1183">
        <v>43.900002000000001</v>
      </c>
      <c r="H1183">
        <v>43.900002000000001</v>
      </c>
      <c r="I1183">
        <v>43.029998999999997</v>
      </c>
      <c r="J1183">
        <v>43.32</v>
      </c>
      <c r="K1183">
        <v>43.32</v>
      </c>
      <c r="L1183">
        <v>1360700</v>
      </c>
      <c r="M1183" t="s">
        <v>35</v>
      </c>
      <c r="N1183" t="s">
        <v>155</v>
      </c>
      <c r="O1183" t="s">
        <v>160</v>
      </c>
      <c r="P1183">
        <v>15</v>
      </c>
      <c r="Q1183">
        <v>0.04</v>
      </c>
      <c r="R1183">
        <v>92</v>
      </c>
      <c r="S1183">
        <v>99636</v>
      </c>
      <c r="T1183" t="s">
        <v>35</v>
      </c>
      <c r="U1183" t="s">
        <v>173</v>
      </c>
      <c r="V1183" t="s">
        <v>217</v>
      </c>
      <c r="W1183" t="s">
        <v>230</v>
      </c>
      <c r="X1183" t="s">
        <v>264</v>
      </c>
      <c r="Y1183" s="1">
        <v>40898</v>
      </c>
      <c r="Z1183">
        <v>1526520</v>
      </c>
    </row>
    <row r="1184" spans="1:26" x14ac:dyDescent="0.25">
      <c r="A1184" s="1">
        <v>43614</v>
      </c>
      <c r="B1184" t="s">
        <v>35</v>
      </c>
      <c r="C1184" t="s">
        <v>75</v>
      </c>
      <c r="D1184">
        <v>900</v>
      </c>
      <c r="E1184">
        <v>18</v>
      </c>
      <c r="F1184" t="s">
        <v>98</v>
      </c>
      <c r="G1184">
        <v>43.900002000000001</v>
      </c>
      <c r="H1184">
        <v>43.900002000000001</v>
      </c>
      <c r="I1184">
        <v>43.029998999999997</v>
      </c>
      <c r="J1184">
        <v>43.32</v>
      </c>
      <c r="K1184">
        <v>43.32</v>
      </c>
      <c r="L1184">
        <v>1360700</v>
      </c>
      <c r="M1184" t="s">
        <v>35</v>
      </c>
      <c r="N1184" t="s">
        <v>158</v>
      </c>
      <c r="O1184" t="s">
        <v>160</v>
      </c>
      <c r="P1184">
        <v>15</v>
      </c>
      <c r="Q1184">
        <v>0.04</v>
      </c>
      <c r="R1184">
        <v>36</v>
      </c>
      <c r="S1184">
        <v>38988</v>
      </c>
      <c r="T1184" t="s">
        <v>35</v>
      </c>
      <c r="U1184" t="s">
        <v>173</v>
      </c>
      <c r="V1184" t="s">
        <v>217</v>
      </c>
      <c r="W1184" t="s">
        <v>230</v>
      </c>
      <c r="X1184" t="s">
        <v>264</v>
      </c>
      <c r="Y1184" s="1">
        <v>40898</v>
      </c>
      <c r="Z1184">
        <v>1526520</v>
      </c>
    </row>
    <row r="1185" spans="1:26" x14ac:dyDescent="0.25">
      <c r="A1185" s="1">
        <v>43642</v>
      </c>
      <c r="B1185" t="s">
        <v>35</v>
      </c>
      <c r="C1185" t="s">
        <v>75</v>
      </c>
      <c r="D1185">
        <v>1800</v>
      </c>
      <c r="E1185">
        <v>17</v>
      </c>
      <c r="F1185" t="s">
        <v>96</v>
      </c>
      <c r="G1185">
        <v>44.830002</v>
      </c>
      <c r="H1185">
        <v>45.43</v>
      </c>
      <c r="I1185">
        <v>43.990001999999997</v>
      </c>
      <c r="J1185">
        <v>44.049999</v>
      </c>
      <c r="K1185">
        <v>44.049999</v>
      </c>
      <c r="L1185">
        <v>1674400</v>
      </c>
      <c r="M1185" t="s">
        <v>35</v>
      </c>
      <c r="N1185" t="s">
        <v>157</v>
      </c>
      <c r="O1185" t="s">
        <v>160</v>
      </c>
      <c r="P1185">
        <v>15</v>
      </c>
      <c r="Q1185">
        <v>0.04</v>
      </c>
      <c r="R1185">
        <v>72</v>
      </c>
      <c r="S1185">
        <v>79289.998200000002</v>
      </c>
      <c r="T1185" t="s">
        <v>35</v>
      </c>
      <c r="U1185" t="s">
        <v>173</v>
      </c>
      <c r="V1185" t="s">
        <v>217</v>
      </c>
      <c r="W1185" t="s">
        <v>230</v>
      </c>
      <c r="X1185" t="s">
        <v>264</v>
      </c>
      <c r="Y1185" s="1">
        <v>40898</v>
      </c>
      <c r="Z1185">
        <v>1526520</v>
      </c>
    </row>
    <row r="1186" spans="1:26" x14ac:dyDescent="0.25">
      <c r="A1186" s="1">
        <v>43642</v>
      </c>
      <c r="B1186" t="s">
        <v>35</v>
      </c>
      <c r="C1186" t="s">
        <v>76</v>
      </c>
      <c r="D1186">
        <v>500</v>
      </c>
      <c r="E1186">
        <v>3</v>
      </c>
      <c r="F1186" t="s">
        <v>96</v>
      </c>
      <c r="G1186">
        <v>44.830002</v>
      </c>
      <c r="H1186">
        <v>45.43</v>
      </c>
      <c r="I1186">
        <v>43.990001999999997</v>
      </c>
      <c r="J1186">
        <v>44.049999</v>
      </c>
      <c r="K1186">
        <v>44.049999</v>
      </c>
      <c r="L1186">
        <v>1674400</v>
      </c>
      <c r="M1186" t="s">
        <v>35</v>
      </c>
      <c r="N1186" t="s">
        <v>143</v>
      </c>
      <c r="O1186" t="s">
        <v>160</v>
      </c>
      <c r="P1186">
        <v>15</v>
      </c>
      <c r="Q1186">
        <v>0.04</v>
      </c>
      <c r="R1186">
        <v>20</v>
      </c>
      <c r="S1186">
        <v>22024.999500000002</v>
      </c>
      <c r="T1186" t="s">
        <v>35</v>
      </c>
      <c r="U1186" t="s">
        <v>173</v>
      </c>
      <c r="V1186" t="s">
        <v>217</v>
      </c>
      <c r="W1186" t="s">
        <v>230</v>
      </c>
      <c r="X1186" t="s">
        <v>264</v>
      </c>
      <c r="Y1186" s="1">
        <v>40898</v>
      </c>
      <c r="Z1186">
        <v>1526520</v>
      </c>
    </row>
    <row r="1187" spans="1:26" x14ac:dyDescent="0.25">
      <c r="A1187" s="1">
        <v>43642</v>
      </c>
      <c r="B1187" t="s">
        <v>35</v>
      </c>
      <c r="C1187" t="s">
        <v>75</v>
      </c>
      <c r="D1187">
        <v>900</v>
      </c>
      <c r="E1187">
        <v>11</v>
      </c>
      <c r="F1187" t="s">
        <v>96</v>
      </c>
      <c r="G1187">
        <v>44.830002</v>
      </c>
      <c r="H1187">
        <v>45.43</v>
      </c>
      <c r="I1187">
        <v>43.990001999999997</v>
      </c>
      <c r="J1187">
        <v>44.049999</v>
      </c>
      <c r="K1187">
        <v>44.049999</v>
      </c>
      <c r="L1187">
        <v>1674400</v>
      </c>
      <c r="M1187" t="s">
        <v>35</v>
      </c>
      <c r="N1187" t="s">
        <v>141</v>
      </c>
      <c r="O1187" t="s">
        <v>160</v>
      </c>
      <c r="P1187">
        <v>15</v>
      </c>
      <c r="Q1187">
        <v>0.04</v>
      </c>
      <c r="R1187">
        <v>36</v>
      </c>
      <c r="S1187">
        <v>39644.999100000001</v>
      </c>
      <c r="T1187" t="s">
        <v>35</v>
      </c>
      <c r="U1187" t="s">
        <v>173</v>
      </c>
      <c r="V1187" t="s">
        <v>217</v>
      </c>
      <c r="W1187" t="s">
        <v>230</v>
      </c>
      <c r="X1187" t="s">
        <v>264</v>
      </c>
      <c r="Y1187" s="1">
        <v>40898</v>
      </c>
      <c r="Z1187">
        <v>1526520</v>
      </c>
    </row>
    <row r="1188" spans="1:26" x14ac:dyDescent="0.25">
      <c r="A1188" s="1">
        <v>43642</v>
      </c>
      <c r="B1188" t="s">
        <v>35</v>
      </c>
      <c r="C1188" t="s">
        <v>75</v>
      </c>
      <c r="D1188">
        <v>1800</v>
      </c>
      <c r="E1188">
        <v>20</v>
      </c>
      <c r="F1188" t="s">
        <v>96</v>
      </c>
      <c r="G1188">
        <v>44.830002</v>
      </c>
      <c r="H1188">
        <v>45.43</v>
      </c>
      <c r="I1188">
        <v>43.990001999999997</v>
      </c>
      <c r="J1188">
        <v>44.049999</v>
      </c>
      <c r="K1188">
        <v>44.049999</v>
      </c>
      <c r="L1188">
        <v>1674400</v>
      </c>
      <c r="M1188" t="s">
        <v>35</v>
      </c>
      <c r="N1188" t="s">
        <v>155</v>
      </c>
      <c r="O1188" t="s">
        <v>160</v>
      </c>
      <c r="P1188">
        <v>15</v>
      </c>
      <c r="Q1188">
        <v>0.04</v>
      </c>
      <c r="R1188">
        <v>72</v>
      </c>
      <c r="S1188">
        <v>79289.998200000002</v>
      </c>
      <c r="T1188" t="s">
        <v>35</v>
      </c>
      <c r="U1188" t="s">
        <v>173</v>
      </c>
      <c r="V1188" t="s">
        <v>217</v>
      </c>
      <c r="W1188" t="s">
        <v>230</v>
      </c>
      <c r="X1188" t="s">
        <v>264</v>
      </c>
      <c r="Y1188" s="1">
        <v>40898</v>
      </c>
      <c r="Z1188">
        <v>1526520</v>
      </c>
    </row>
    <row r="1189" spans="1:26" x14ac:dyDescent="0.25">
      <c r="A1189" s="1">
        <v>43642</v>
      </c>
      <c r="B1189" t="s">
        <v>35</v>
      </c>
      <c r="C1189" t="s">
        <v>76</v>
      </c>
      <c r="D1189">
        <v>1600</v>
      </c>
      <c r="E1189">
        <v>15</v>
      </c>
      <c r="F1189" t="s">
        <v>96</v>
      </c>
      <c r="G1189">
        <v>44.830002</v>
      </c>
      <c r="H1189">
        <v>45.43</v>
      </c>
      <c r="I1189">
        <v>43.990001999999997</v>
      </c>
      <c r="J1189">
        <v>44.049999</v>
      </c>
      <c r="K1189">
        <v>44.049999</v>
      </c>
      <c r="L1189">
        <v>1674400</v>
      </c>
      <c r="M1189" t="s">
        <v>35</v>
      </c>
      <c r="N1189" t="s">
        <v>149</v>
      </c>
      <c r="O1189" t="s">
        <v>160</v>
      </c>
      <c r="P1189">
        <v>15</v>
      </c>
      <c r="Q1189">
        <v>0.04</v>
      </c>
      <c r="R1189">
        <v>64</v>
      </c>
      <c r="S1189">
        <v>70479.998399999997</v>
      </c>
      <c r="T1189" t="s">
        <v>35</v>
      </c>
      <c r="U1189" t="s">
        <v>173</v>
      </c>
      <c r="V1189" t="s">
        <v>217</v>
      </c>
      <c r="W1189" t="s">
        <v>230</v>
      </c>
      <c r="X1189" t="s">
        <v>264</v>
      </c>
      <c r="Y1189" s="1">
        <v>40898</v>
      </c>
      <c r="Z1189">
        <v>1526520</v>
      </c>
    </row>
    <row r="1190" spans="1:26" x14ac:dyDescent="0.25">
      <c r="A1190" s="1">
        <v>43642</v>
      </c>
      <c r="B1190" t="s">
        <v>35</v>
      </c>
      <c r="C1190" t="s">
        <v>76</v>
      </c>
      <c r="D1190">
        <v>1200</v>
      </c>
      <c r="E1190">
        <v>14</v>
      </c>
      <c r="F1190" t="s">
        <v>96</v>
      </c>
      <c r="G1190">
        <v>44.830002</v>
      </c>
      <c r="H1190">
        <v>45.43</v>
      </c>
      <c r="I1190">
        <v>43.990001999999997</v>
      </c>
      <c r="J1190">
        <v>44.049999</v>
      </c>
      <c r="K1190">
        <v>44.049999</v>
      </c>
      <c r="L1190">
        <v>1674400</v>
      </c>
      <c r="M1190" t="s">
        <v>35</v>
      </c>
      <c r="N1190" t="s">
        <v>156</v>
      </c>
      <c r="O1190" t="s">
        <v>160</v>
      </c>
      <c r="P1190">
        <v>15</v>
      </c>
      <c r="Q1190">
        <v>0.04</v>
      </c>
      <c r="R1190">
        <v>48</v>
      </c>
      <c r="S1190">
        <v>52859.998800000001</v>
      </c>
      <c r="T1190" t="s">
        <v>35</v>
      </c>
      <c r="U1190" t="s">
        <v>173</v>
      </c>
      <c r="V1190" t="s">
        <v>217</v>
      </c>
      <c r="W1190" t="s">
        <v>230</v>
      </c>
      <c r="X1190" t="s">
        <v>264</v>
      </c>
      <c r="Y1190" s="1">
        <v>40898</v>
      </c>
      <c r="Z1190">
        <v>1526520</v>
      </c>
    </row>
    <row r="1191" spans="1:26" x14ac:dyDescent="0.25">
      <c r="A1191" s="1">
        <v>43613</v>
      </c>
      <c r="B1191" t="s">
        <v>35</v>
      </c>
      <c r="C1191" t="s">
        <v>76</v>
      </c>
      <c r="D1191">
        <v>300</v>
      </c>
      <c r="E1191">
        <v>4</v>
      </c>
      <c r="F1191" t="s">
        <v>91</v>
      </c>
      <c r="G1191">
        <v>45.900002000000001</v>
      </c>
      <c r="H1191">
        <v>46.349997999999999</v>
      </c>
      <c r="I1191">
        <v>44.07</v>
      </c>
      <c r="J1191">
        <v>44.220001000000003</v>
      </c>
      <c r="K1191">
        <v>44.220001000000003</v>
      </c>
      <c r="L1191">
        <v>1835700</v>
      </c>
      <c r="M1191" t="s">
        <v>35</v>
      </c>
      <c r="N1191" t="s">
        <v>154</v>
      </c>
      <c r="O1191" t="s">
        <v>160</v>
      </c>
      <c r="P1191">
        <v>15</v>
      </c>
      <c r="Q1191">
        <v>0.04</v>
      </c>
      <c r="R1191">
        <v>12</v>
      </c>
      <c r="S1191">
        <v>13266.0003</v>
      </c>
      <c r="T1191" t="s">
        <v>35</v>
      </c>
      <c r="U1191" t="s">
        <v>173</v>
      </c>
      <c r="V1191" t="s">
        <v>217</v>
      </c>
      <c r="W1191" t="s">
        <v>230</v>
      </c>
      <c r="X1191" t="s">
        <v>264</v>
      </c>
      <c r="Y1191" s="1">
        <v>40898</v>
      </c>
      <c r="Z1191">
        <v>1526520</v>
      </c>
    </row>
    <row r="1192" spans="1:26" x14ac:dyDescent="0.25">
      <c r="A1192" s="1">
        <v>43641</v>
      </c>
      <c r="B1192" t="s">
        <v>35</v>
      </c>
      <c r="C1192" t="s">
        <v>76</v>
      </c>
      <c r="D1192">
        <v>1200</v>
      </c>
      <c r="E1192">
        <v>3</v>
      </c>
      <c r="F1192" t="s">
        <v>84</v>
      </c>
      <c r="G1192">
        <v>46.5</v>
      </c>
      <c r="H1192">
        <v>46.630001</v>
      </c>
      <c r="I1192">
        <v>44.48</v>
      </c>
      <c r="J1192">
        <v>44.509998000000003</v>
      </c>
      <c r="K1192">
        <v>44.509998000000003</v>
      </c>
      <c r="L1192">
        <v>2009300</v>
      </c>
      <c r="M1192" t="s">
        <v>35</v>
      </c>
      <c r="N1192" t="s">
        <v>143</v>
      </c>
      <c r="O1192" t="s">
        <v>160</v>
      </c>
      <c r="P1192">
        <v>15</v>
      </c>
      <c r="Q1192">
        <v>0.04</v>
      </c>
      <c r="R1192">
        <v>48</v>
      </c>
      <c r="S1192">
        <v>53411.997600000002</v>
      </c>
      <c r="T1192" t="s">
        <v>35</v>
      </c>
      <c r="U1192" t="s">
        <v>173</v>
      </c>
      <c r="V1192" t="s">
        <v>217</v>
      </c>
      <c r="W1192" t="s">
        <v>230</v>
      </c>
      <c r="X1192" t="s">
        <v>264</v>
      </c>
      <c r="Y1192" s="1">
        <v>40898</v>
      </c>
      <c r="Z1192">
        <v>1526520</v>
      </c>
    </row>
    <row r="1193" spans="1:26" x14ac:dyDescent="0.25">
      <c r="A1193" s="1">
        <v>43622</v>
      </c>
      <c r="B1193" t="s">
        <v>35</v>
      </c>
      <c r="C1193" t="s">
        <v>76</v>
      </c>
      <c r="D1193">
        <v>600</v>
      </c>
      <c r="E1193">
        <v>15</v>
      </c>
      <c r="F1193" t="s">
        <v>81</v>
      </c>
      <c r="G1193">
        <v>45.009998000000003</v>
      </c>
      <c r="H1193">
        <v>45.25</v>
      </c>
      <c r="I1193">
        <v>44.369999</v>
      </c>
      <c r="J1193">
        <v>44.84</v>
      </c>
      <c r="K1193">
        <v>44.84</v>
      </c>
      <c r="L1193">
        <v>904800</v>
      </c>
      <c r="M1193" t="s">
        <v>35</v>
      </c>
      <c r="N1193" t="s">
        <v>149</v>
      </c>
      <c r="O1193" t="s">
        <v>160</v>
      </c>
      <c r="P1193">
        <v>15</v>
      </c>
      <c r="Q1193">
        <v>0.04</v>
      </c>
      <c r="R1193">
        <v>24</v>
      </c>
      <c r="S1193">
        <v>26904</v>
      </c>
      <c r="T1193" t="s">
        <v>35</v>
      </c>
      <c r="U1193" t="s">
        <v>173</v>
      </c>
      <c r="V1193" t="s">
        <v>217</v>
      </c>
      <c r="W1193" t="s">
        <v>230</v>
      </c>
      <c r="X1193" t="s">
        <v>264</v>
      </c>
      <c r="Y1193" s="1">
        <v>40898</v>
      </c>
      <c r="Z1193">
        <v>1526520</v>
      </c>
    </row>
    <row r="1194" spans="1:26" x14ac:dyDescent="0.25">
      <c r="A1194" s="1">
        <v>43622</v>
      </c>
      <c r="B1194" t="s">
        <v>35</v>
      </c>
      <c r="C1194" t="s">
        <v>75</v>
      </c>
      <c r="D1194">
        <v>1600</v>
      </c>
      <c r="E1194">
        <v>14</v>
      </c>
      <c r="F1194" t="s">
        <v>81</v>
      </c>
      <c r="G1194">
        <v>45.009998000000003</v>
      </c>
      <c r="H1194">
        <v>45.25</v>
      </c>
      <c r="I1194">
        <v>44.369999</v>
      </c>
      <c r="J1194">
        <v>44.84</v>
      </c>
      <c r="K1194">
        <v>44.84</v>
      </c>
      <c r="L1194">
        <v>904800</v>
      </c>
      <c r="M1194" t="s">
        <v>35</v>
      </c>
      <c r="N1194" t="s">
        <v>156</v>
      </c>
      <c r="O1194" t="s">
        <v>160</v>
      </c>
      <c r="P1194">
        <v>15</v>
      </c>
      <c r="Q1194">
        <v>0.04</v>
      </c>
      <c r="R1194">
        <v>64</v>
      </c>
      <c r="S1194">
        <v>71744</v>
      </c>
      <c r="T1194" t="s">
        <v>35</v>
      </c>
      <c r="U1194" t="s">
        <v>173</v>
      </c>
      <c r="V1194" t="s">
        <v>217</v>
      </c>
      <c r="W1194" t="s">
        <v>230</v>
      </c>
      <c r="X1194" t="s">
        <v>264</v>
      </c>
      <c r="Y1194" s="1">
        <v>40898</v>
      </c>
      <c r="Z1194">
        <v>1526520</v>
      </c>
    </row>
    <row r="1195" spans="1:26" x14ac:dyDescent="0.25">
      <c r="A1195" s="1">
        <v>43605</v>
      </c>
      <c r="B1195" t="s">
        <v>35</v>
      </c>
      <c r="C1195" t="s">
        <v>76</v>
      </c>
      <c r="D1195">
        <v>900</v>
      </c>
      <c r="E1195">
        <v>3</v>
      </c>
      <c r="F1195" t="s">
        <v>128</v>
      </c>
      <c r="G1195">
        <v>44.52</v>
      </c>
      <c r="H1195">
        <v>45.209999000000003</v>
      </c>
      <c r="I1195">
        <v>44.099997999999999</v>
      </c>
      <c r="J1195">
        <v>44.939999</v>
      </c>
      <c r="K1195">
        <v>44.939999</v>
      </c>
      <c r="L1195">
        <v>1183800</v>
      </c>
      <c r="M1195" t="s">
        <v>35</v>
      </c>
      <c r="N1195" t="s">
        <v>143</v>
      </c>
      <c r="O1195" t="s">
        <v>160</v>
      </c>
      <c r="P1195">
        <v>15</v>
      </c>
      <c r="Q1195">
        <v>0.04</v>
      </c>
      <c r="R1195">
        <v>36</v>
      </c>
      <c r="S1195">
        <v>40445.999100000001</v>
      </c>
      <c r="T1195" t="s">
        <v>35</v>
      </c>
      <c r="U1195" t="s">
        <v>173</v>
      </c>
      <c r="V1195" t="s">
        <v>217</v>
      </c>
      <c r="W1195" t="s">
        <v>230</v>
      </c>
      <c r="X1195" t="s">
        <v>264</v>
      </c>
      <c r="Y1195" s="1">
        <v>40898</v>
      </c>
      <c r="Z1195">
        <v>1526520</v>
      </c>
    </row>
    <row r="1196" spans="1:26" x14ac:dyDescent="0.25">
      <c r="A1196" s="1">
        <v>43605</v>
      </c>
      <c r="B1196" t="s">
        <v>35</v>
      </c>
      <c r="C1196" t="s">
        <v>76</v>
      </c>
      <c r="D1196">
        <v>1100</v>
      </c>
      <c r="E1196">
        <v>8</v>
      </c>
      <c r="F1196" t="s">
        <v>128</v>
      </c>
      <c r="G1196">
        <v>44.52</v>
      </c>
      <c r="H1196">
        <v>45.209999000000003</v>
      </c>
      <c r="I1196">
        <v>44.099997999999999</v>
      </c>
      <c r="J1196">
        <v>44.939999</v>
      </c>
      <c r="K1196">
        <v>44.939999</v>
      </c>
      <c r="L1196">
        <v>1183800</v>
      </c>
      <c r="M1196" t="s">
        <v>35</v>
      </c>
      <c r="N1196" t="s">
        <v>144</v>
      </c>
      <c r="O1196" t="s">
        <v>160</v>
      </c>
      <c r="P1196">
        <v>15</v>
      </c>
      <c r="Q1196">
        <v>0.04</v>
      </c>
      <c r="R1196">
        <v>44</v>
      </c>
      <c r="S1196">
        <v>49433.998899999999</v>
      </c>
      <c r="T1196" t="s">
        <v>35</v>
      </c>
      <c r="U1196" t="s">
        <v>173</v>
      </c>
      <c r="V1196" t="s">
        <v>217</v>
      </c>
      <c r="W1196" t="s">
        <v>230</v>
      </c>
      <c r="X1196" t="s">
        <v>264</v>
      </c>
      <c r="Y1196" s="1">
        <v>40898</v>
      </c>
      <c r="Z1196">
        <v>1526520</v>
      </c>
    </row>
    <row r="1197" spans="1:26" x14ac:dyDescent="0.25">
      <c r="A1197" s="1">
        <v>43602</v>
      </c>
      <c r="B1197" t="s">
        <v>35</v>
      </c>
      <c r="C1197" t="s">
        <v>75</v>
      </c>
      <c r="D1197">
        <v>200</v>
      </c>
      <c r="E1197">
        <v>3</v>
      </c>
      <c r="F1197" t="s">
        <v>101</v>
      </c>
      <c r="G1197">
        <v>46.32</v>
      </c>
      <c r="H1197">
        <v>46.48</v>
      </c>
      <c r="I1197">
        <v>44.919998</v>
      </c>
      <c r="J1197">
        <v>44.990001999999997</v>
      </c>
      <c r="K1197">
        <v>44.990001999999997</v>
      </c>
      <c r="L1197">
        <v>1695700</v>
      </c>
      <c r="M1197" t="s">
        <v>35</v>
      </c>
      <c r="N1197" t="s">
        <v>143</v>
      </c>
      <c r="O1197" t="s">
        <v>160</v>
      </c>
      <c r="P1197">
        <v>15</v>
      </c>
      <c r="Q1197">
        <v>0.04</v>
      </c>
      <c r="R1197">
        <v>8</v>
      </c>
      <c r="S1197">
        <v>8998.000399999999</v>
      </c>
      <c r="T1197" t="s">
        <v>35</v>
      </c>
      <c r="U1197" t="s">
        <v>173</v>
      </c>
      <c r="V1197" t="s">
        <v>217</v>
      </c>
      <c r="W1197" t="s">
        <v>230</v>
      </c>
      <c r="X1197" t="s">
        <v>264</v>
      </c>
      <c r="Y1197" s="1">
        <v>40898</v>
      </c>
      <c r="Z1197">
        <v>1526520</v>
      </c>
    </row>
    <row r="1198" spans="1:26" x14ac:dyDescent="0.25">
      <c r="A1198" s="1">
        <v>43602</v>
      </c>
      <c r="B1198" t="s">
        <v>35</v>
      </c>
      <c r="C1198" t="s">
        <v>76</v>
      </c>
      <c r="D1198">
        <v>1800</v>
      </c>
      <c r="E1198">
        <v>16</v>
      </c>
      <c r="F1198" t="s">
        <v>101</v>
      </c>
      <c r="G1198">
        <v>46.32</v>
      </c>
      <c r="H1198">
        <v>46.48</v>
      </c>
      <c r="I1198">
        <v>44.919998</v>
      </c>
      <c r="J1198">
        <v>44.990001999999997</v>
      </c>
      <c r="K1198">
        <v>44.990001999999997</v>
      </c>
      <c r="L1198">
        <v>1695700</v>
      </c>
      <c r="M1198" t="s">
        <v>35</v>
      </c>
      <c r="N1198" t="s">
        <v>148</v>
      </c>
      <c r="O1198" t="s">
        <v>160</v>
      </c>
      <c r="P1198">
        <v>15</v>
      </c>
      <c r="Q1198">
        <v>0.04</v>
      </c>
      <c r="R1198">
        <v>72</v>
      </c>
      <c r="S1198">
        <v>80982.003599999996</v>
      </c>
      <c r="T1198" t="s">
        <v>35</v>
      </c>
      <c r="U1198" t="s">
        <v>173</v>
      </c>
      <c r="V1198" t="s">
        <v>217</v>
      </c>
      <c r="W1198" t="s">
        <v>230</v>
      </c>
      <c r="X1198" t="s">
        <v>264</v>
      </c>
      <c r="Y1198" s="1">
        <v>40898</v>
      </c>
      <c r="Z1198">
        <v>1526520</v>
      </c>
    </row>
    <row r="1199" spans="1:26" x14ac:dyDescent="0.25">
      <c r="A1199" s="1">
        <v>43621</v>
      </c>
      <c r="B1199" t="s">
        <v>35</v>
      </c>
      <c r="C1199" t="s">
        <v>75</v>
      </c>
      <c r="D1199">
        <v>2100</v>
      </c>
      <c r="E1199">
        <v>18</v>
      </c>
      <c r="F1199" t="s">
        <v>83</v>
      </c>
      <c r="G1199">
        <v>45.580002</v>
      </c>
      <c r="H1199">
        <v>45.91</v>
      </c>
      <c r="I1199">
        <v>44.599997999999999</v>
      </c>
      <c r="J1199">
        <v>45.049999</v>
      </c>
      <c r="K1199">
        <v>45.049999</v>
      </c>
      <c r="L1199">
        <v>983700</v>
      </c>
      <c r="M1199" t="s">
        <v>35</v>
      </c>
      <c r="N1199" t="s">
        <v>158</v>
      </c>
      <c r="O1199" t="s">
        <v>160</v>
      </c>
      <c r="P1199">
        <v>15</v>
      </c>
      <c r="Q1199">
        <v>0.04</v>
      </c>
      <c r="R1199">
        <v>84</v>
      </c>
      <c r="S1199">
        <v>94604.997900000002</v>
      </c>
      <c r="T1199" t="s">
        <v>35</v>
      </c>
      <c r="U1199" t="s">
        <v>173</v>
      </c>
      <c r="V1199" t="s">
        <v>217</v>
      </c>
      <c r="W1199" t="s">
        <v>230</v>
      </c>
      <c r="X1199" t="s">
        <v>264</v>
      </c>
      <c r="Y1199" s="1">
        <v>40898</v>
      </c>
      <c r="Z1199">
        <v>1526520</v>
      </c>
    </row>
    <row r="1200" spans="1:26" x14ac:dyDescent="0.25">
      <c r="A1200" s="1">
        <v>43621</v>
      </c>
      <c r="B1200" t="s">
        <v>35</v>
      </c>
      <c r="C1200" t="s">
        <v>76</v>
      </c>
      <c r="D1200">
        <v>1200</v>
      </c>
      <c r="E1200">
        <v>15</v>
      </c>
      <c r="F1200" t="s">
        <v>83</v>
      </c>
      <c r="G1200">
        <v>45.580002</v>
      </c>
      <c r="H1200">
        <v>45.91</v>
      </c>
      <c r="I1200">
        <v>44.599997999999999</v>
      </c>
      <c r="J1200">
        <v>45.049999</v>
      </c>
      <c r="K1200">
        <v>45.049999</v>
      </c>
      <c r="L1200">
        <v>983700</v>
      </c>
      <c r="M1200" t="s">
        <v>35</v>
      </c>
      <c r="N1200" t="s">
        <v>149</v>
      </c>
      <c r="O1200" t="s">
        <v>160</v>
      </c>
      <c r="P1200">
        <v>15</v>
      </c>
      <c r="Q1200">
        <v>0.04</v>
      </c>
      <c r="R1200">
        <v>48</v>
      </c>
      <c r="S1200">
        <v>54059.998800000001</v>
      </c>
      <c r="T1200" t="s">
        <v>35</v>
      </c>
      <c r="U1200" t="s">
        <v>173</v>
      </c>
      <c r="V1200" t="s">
        <v>217</v>
      </c>
      <c r="W1200" t="s">
        <v>230</v>
      </c>
      <c r="X1200" t="s">
        <v>264</v>
      </c>
      <c r="Y1200" s="1">
        <v>40898</v>
      </c>
      <c r="Z1200">
        <v>1526520</v>
      </c>
    </row>
    <row r="1201" spans="1:26" x14ac:dyDescent="0.25">
      <c r="A1201" s="1">
        <v>43609</v>
      </c>
      <c r="B1201" t="s">
        <v>35</v>
      </c>
      <c r="C1201" t="s">
        <v>75</v>
      </c>
      <c r="D1201">
        <v>400</v>
      </c>
      <c r="E1201">
        <v>7</v>
      </c>
      <c r="F1201" t="s">
        <v>92</v>
      </c>
      <c r="G1201">
        <v>45.82</v>
      </c>
      <c r="H1201">
        <v>46.080002</v>
      </c>
      <c r="I1201">
        <v>45.18</v>
      </c>
      <c r="J1201">
        <v>45.240001999999997</v>
      </c>
      <c r="K1201">
        <v>45.240001999999997</v>
      </c>
      <c r="L1201">
        <v>1131000</v>
      </c>
      <c r="M1201" t="s">
        <v>35</v>
      </c>
      <c r="N1201" t="s">
        <v>147</v>
      </c>
      <c r="O1201" t="s">
        <v>160</v>
      </c>
      <c r="P1201">
        <v>15</v>
      </c>
      <c r="Q1201">
        <v>0.04</v>
      </c>
      <c r="R1201">
        <v>16</v>
      </c>
      <c r="S1201">
        <v>18096.000800000002</v>
      </c>
      <c r="T1201" t="s">
        <v>35</v>
      </c>
      <c r="U1201" t="s">
        <v>173</v>
      </c>
      <c r="V1201" t="s">
        <v>217</v>
      </c>
      <c r="W1201" t="s">
        <v>230</v>
      </c>
      <c r="X1201" t="s">
        <v>264</v>
      </c>
      <c r="Y1201" s="1">
        <v>40898</v>
      </c>
      <c r="Z1201">
        <v>1526520</v>
      </c>
    </row>
    <row r="1202" spans="1:26" x14ac:dyDescent="0.25">
      <c r="A1202" s="1">
        <v>43623</v>
      </c>
      <c r="B1202" t="s">
        <v>35</v>
      </c>
      <c r="C1202" t="s">
        <v>76</v>
      </c>
      <c r="D1202">
        <v>1000</v>
      </c>
      <c r="E1202">
        <v>13</v>
      </c>
      <c r="F1202" t="s">
        <v>130</v>
      </c>
      <c r="G1202">
        <v>45.220001000000003</v>
      </c>
      <c r="H1202">
        <v>45.98</v>
      </c>
      <c r="I1202">
        <v>44.82</v>
      </c>
      <c r="J1202">
        <v>45.27</v>
      </c>
      <c r="K1202">
        <v>45.27</v>
      </c>
      <c r="L1202">
        <v>1388900</v>
      </c>
      <c r="M1202" t="s">
        <v>35</v>
      </c>
      <c r="N1202" t="s">
        <v>153</v>
      </c>
      <c r="O1202" t="s">
        <v>160</v>
      </c>
      <c r="P1202">
        <v>15</v>
      </c>
      <c r="Q1202">
        <v>0.04</v>
      </c>
      <c r="R1202">
        <v>40</v>
      </c>
      <c r="S1202">
        <v>45270</v>
      </c>
      <c r="T1202" t="s">
        <v>35</v>
      </c>
      <c r="U1202" t="s">
        <v>173</v>
      </c>
      <c r="V1202" t="s">
        <v>217</v>
      </c>
      <c r="W1202" t="s">
        <v>230</v>
      </c>
      <c r="X1202" t="s">
        <v>264</v>
      </c>
      <c r="Y1202" s="1">
        <v>40898</v>
      </c>
      <c r="Z1202">
        <v>1526520</v>
      </c>
    </row>
    <row r="1203" spans="1:26" x14ac:dyDescent="0.25">
      <c r="A1203" s="1">
        <v>43623</v>
      </c>
      <c r="B1203" t="s">
        <v>35</v>
      </c>
      <c r="C1203" t="s">
        <v>76</v>
      </c>
      <c r="D1203">
        <v>300</v>
      </c>
      <c r="E1203">
        <v>1</v>
      </c>
      <c r="F1203" t="s">
        <v>130</v>
      </c>
      <c r="G1203">
        <v>45.220001000000003</v>
      </c>
      <c r="H1203">
        <v>45.98</v>
      </c>
      <c r="I1203">
        <v>44.82</v>
      </c>
      <c r="J1203">
        <v>45.27</v>
      </c>
      <c r="K1203">
        <v>45.27</v>
      </c>
      <c r="L1203">
        <v>1388900</v>
      </c>
      <c r="M1203" t="s">
        <v>35</v>
      </c>
      <c r="N1203" t="s">
        <v>159</v>
      </c>
      <c r="O1203" t="s">
        <v>160</v>
      </c>
      <c r="P1203">
        <v>15</v>
      </c>
      <c r="Q1203">
        <v>0.04</v>
      </c>
      <c r="R1203">
        <v>12</v>
      </c>
      <c r="S1203">
        <v>13581</v>
      </c>
      <c r="T1203" t="s">
        <v>35</v>
      </c>
      <c r="U1203" t="s">
        <v>173</v>
      </c>
      <c r="V1203" t="s">
        <v>217</v>
      </c>
      <c r="W1203" t="s">
        <v>230</v>
      </c>
      <c r="X1203" t="s">
        <v>264</v>
      </c>
      <c r="Y1203" s="1">
        <v>40898</v>
      </c>
      <c r="Z1203">
        <v>1526520</v>
      </c>
    </row>
    <row r="1204" spans="1:26" x14ac:dyDescent="0.25">
      <c r="A1204" s="1">
        <v>43620</v>
      </c>
      <c r="B1204" t="s">
        <v>35</v>
      </c>
      <c r="C1204" t="s">
        <v>75</v>
      </c>
      <c r="D1204">
        <v>100</v>
      </c>
      <c r="E1204">
        <v>6</v>
      </c>
      <c r="F1204" t="s">
        <v>88</v>
      </c>
      <c r="G1204">
        <v>43.029998999999997</v>
      </c>
      <c r="H1204">
        <v>45.380001</v>
      </c>
      <c r="I1204">
        <v>42.779998999999997</v>
      </c>
      <c r="J1204">
        <v>45.360000999999997</v>
      </c>
      <c r="K1204">
        <v>45.360000999999997</v>
      </c>
      <c r="L1204">
        <v>2237200</v>
      </c>
      <c r="M1204" t="s">
        <v>35</v>
      </c>
      <c r="N1204" t="s">
        <v>145</v>
      </c>
      <c r="O1204" t="s">
        <v>160</v>
      </c>
      <c r="P1204">
        <v>15</v>
      </c>
      <c r="Q1204">
        <v>0.04</v>
      </c>
      <c r="R1204">
        <v>4</v>
      </c>
      <c r="S1204">
        <v>4536.0000999999993</v>
      </c>
      <c r="T1204" t="s">
        <v>35</v>
      </c>
      <c r="U1204" t="s">
        <v>173</v>
      </c>
      <c r="V1204" t="s">
        <v>217</v>
      </c>
      <c r="W1204" t="s">
        <v>230</v>
      </c>
      <c r="X1204" t="s">
        <v>264</v>
      </c>
      <c r="Y1204" s="1">
        <v>40898</v>
      </c>
      <c r="Z1204">
        <v>1526520</v>
      </c>
    </row>
    <row r="1205" spans="1:26" x14ac:dyDescent="0.25">
      <c r="A1205" s="1">
        <v>43620</v>
      </c>
      <c r="B1205" t="s">
        <v>35</v>
      </c>
      <c r="C1205" t="s">
        <v>75</v>
      </c>
      <c r="D1205">
        <v>100</v>
      </c>
      <c r="E1205">
        <v>2</v>
      </c>
      <c r="F1205" t="s">
        <v>88</v>
      </c>
      <c r="G1205">
        <v>43.029998999999997</v>
      </c>
      <c r="H1205">
        <v>45.380001</v>
      </c>
      <c r="I1205">
        <v>42.779998999999997</v>
      </c>
      <c r="J1205">
        <v>45.360000999999997</v>
      </c>
      <c r="K1205">
        <v>45.360000999999997</v>
      </c>
      <c r="L1205">
        <v>2237200</v>
      </c>
      <c r="M1205" t="s">
        <v>35</v>
      </c>
      <c r="N1205" t="s">
        <v>150</v>
      </c>
      <c r="O1205" t="s">
        <v>160</v>
      </c>
      <c r="P1205">
        <v>15</v>
      </c>
      <c r="Q1205">
        <v>0.04</v>
      </c>
      <c r="R1205">
        <v>4</v>
      </c>
      <c r="S1205">
        <v>4536.0000999999993</v>
      </c>
      <c r="T1205" t="s">
        <v>35</v>
      </c>
      <c r="U1205" t="s">
        <v>173</v>
      </c>
      <c r="V1205" t="s">
        <v>217</v>
      </c>
      <c r="W1205" t="s">
        <v>230</v>
      </c>
      <c r="X1205" t="s">
        <v>264</v>
      </c>
      <c r="Y1205" s="1">
        <v>40898</v>
      </c>
      <c r="Z1205">
        <v>1526520</v>
      </c>
    </row>
    <row r="1206" spans="1:26" x14ac:dyDescent="0.25">
      <c r="A1206" s="1">
        <v>43620</v>
      </c>
      <c r="B1206" t="s">
        <v>35</v>
      </c>
      <c r="C1206" t="s">
        <v>76</v>
      </c>
      <c r="D1206">
        <v>1100</v>
      </c>
      <c r="E1206">
        <v>12</v>
      </c>
      <c r="F1206" t="s">
        <v>88</v>
      </c>
      <c r="G1206">
        <v>43.029998999999997</v>
      </c>
      <c r="H1206">
        <v>45.380001</v>
      </c>
      <c r="I1206">
        <v>42.779998999999997</v>
      </c>
      <c r="J1206">
        <v>45.360000999999997</v>
      </c>
      <c r="K1206">
        <v>45.360000999999997</v>
      </c>
      <c r="L1206">
        <v>2237200</v>
      </c>
      <c r="M1206" t="s">
        <v>35</v>
      </c>
      <c r="N1206" t="s">
        <v>151</v>
      </c>
      <c r="O1206" t="s">
        <v>160</v>
      </c>
      <c r="P1206">
        <v>15</v>
      </c>
      <c r="Q1206">
        <v>0.04</v>
      </c>
      <c r="R1206">
        <v>44</v>
      </c>
      <c r="S1206">
        <v>49896.001099999987</v>
      </c>
      <c r="T1206" t="s">
        <v>35</v>
      </c>
      <c r="U1206" t="s">
        <v>173</v>
      </c>
      <c r="V1206" t="s">
        <v>217</v>
      </c>
      <c r="W1206" t="s">
        <v>230</v>
      </c>
      <c r="X1206" t="s">
        <v>264</v>
      </c>
      <c r="Y1206" s="1">
        <v>40898</v>
      </c>
      <c r="Z1206">
        <v>1526520</v>
      </c>
    </row>
    <row r="1207" spans="1:26" x14ac:dyDescent="0.25">
      <c r="A1207" s="1">
        <v>43630</v>
      </c>
      <c r="B1207" t="s">
        <v>35</v>
      </c>
      <c r="C1207" t="s">
        <v>76</v>
      </c>
      <c r="D1207">
        <v>1100</v>
      </c>
      <c r="E1207">
        <v>12</v>
      </c>
      <c r="F1207" t="s">
        <v>77</v>
      </c>
      <c r="G1207">
        <v>46.610000999999997</v>
      </c>
      <c r="H1207">
        <v>46.630001</v>
      </c>
      <c r="I1207">
        <v>45.52</v>
      </c>
      <c r="J1207">
        <v>45.549999</v>
      </c>
      <c r="K1207">
        <v>45.549999</v>
      </c>
      <c r="L1207">
        <v>757100</v>
      </c>
      <c r="M1207" t="s">
        <v>35</v>
      </c>
      <c r="N1207" t="s">
        <v>151</v>
      </c>
      <c r="O1207" t="s">
        <v>160</v>
      </c>
      <c r="P1207">
        <v>15</v>
      </c>
      <c r="Q1207">
        <v>0.04</v>
      </c>
      <c r="R1207">
        <v>44</v>
      </c>
      <c r="S1207">
        <v>50104.998899999999</v>
      </c>
      <c r="T1207" t="s">
        <v>35</v>
      </c>
      <c r="U1207" t="s">
        <v>173</v>
      </c>
      <c r="V1207" t="s">
        <v>217</v>
      </c>
      <c r="W1207" t="s">
        <v>230</v>
      </c>
      <c r="X1207" t="s">
        <v>264</v>
      </c>
      <c r="Y1207" s="1">
        <v>40898</v>
      </c>
      <c r="Z1207">
        <v>1526520</v>
      </c>
    </row>
    <row r="1208" spans="1:26" x14ac:dyDescent="0.25">
      <c r="A1208" s="1">
        <v>43630</v>
      </c>
      <c r="B1208" t="s">
        <v>35</v>
      </c>
      <c r="C1208" t="s">
        <v>75</v>
      </c>
      <c r="D1208">
        <v>600</v>
      </c>
      <c r="E1208">
        <v>10</v>
      </c>
      <c r="F1208" t="s">
        <v>77</v>
      </c>
      <c r="G1208">
        <v>46.610000999999997</v>
      </c>
      <c r="H1208">
        <v>46.630001</v>
      </c>
      <c r="I1208">
        <v>45.52</v>
      </c>
      <c r="J1208">
        <v>45.549999</v>
      </c>
      <c r="K1208">
        <v>45.549999</v>
      </c>
      <c r="L1208">
        <v>757100</v>
      </c>
      <c r="M1208" t="s">
        <v>35</v>
      </c>
      <c r="N1208" t="s">
        <v>142</v>
      </c>
      <c r="O1208" t="s">
        <v>160</v>
      </c>
      <c r="P1208">
        <v>15</v>
      </c>
      <c r="Q1208">
        <v>0.04</v>
      </c>
      <c r="R1208">
        <v>24</v>
      </c>
      <c r="S1208">
        <v>27329.999400000001</v>
      </c>
      <c r="T1208" t="s">
        <v>35</v>
      </c>
      <c r="U1208" t="s">
        <v>173</v>
      </c>
      <c r="V1208" t="s">
        <v>217</v>
      </c>
      <c r="W1208" t="s">
        <v>230</v>
      </c>
      <c r="X1208" t="s">
        <v>264</v>
      </c>
      <c r="Y1208" s="1">
        <v>40898</v>
      </c>
      <c r="Z1208">
        <v>1526520</v>
      </c>
    </row>
    <row r="1209" spans="1:26" x14ac:dyDescent="0.25">
      <c r="A1209" s="1">
        <v>43630</v>
      </c>
      <c r="B1209" t="s">
        <v>35</v>
      </c>
      <c r="C1209" t="s">
        <v>75</v>
      </c>
      <c r="D1209">
        <v>600</v>
      </c>
      <c r="E1209">
        <v>8</v>
      </c>
      <c r="F1209" t="s">
        <v>77</v>
      </c>
      <c r="G1209">
        <v>46.610000999999997</v>
      </c>
      <c r="H1209">
        <v>46.630001</v>
      </c>
      <c r="I1209">
        <v>45.52</v>
      </c>
      <c r="J1209">
        <v>45.549999</v>
      </c>
      <c r="K1209">
        <v>45.549999</v>
      </c>
      <c r="L1209">
        <v>757100</v>
      </c>
      <c r="M1209" t="s">
        <v>35</v>
      </c>
      <c r="N1209" t="s">
        <v>144</v>
      </c>
      <c r="O1209" t="s">
        <v>160</v>
      </c>
      <c r="P1209">
        <v>15</v>
      </c>
      <c r="Q1209">
        <v>0.04</v>
      </c>
      <c r="R1209">
        <v>24</v>
      </c>
      <c r="S1209">
        <v>27329.999400000001</v>
      </c>
      <c r="T1209" t="s">
        <v>35</v>
      </c>
      <c r="U1209" t="s">
        <v>173</v>
      </c>
      <c r="V1209" t="s">
        <v>217</v>
      </c>
      <c r="W1209" t="s">
        <v>230</v>
      </c>
      <c r="X1209" t="s">
        <v>264</v>
      </c>
      <c r="Y1209" s="1">
        <v>40898</v>
      </c>
      <c r="Z1209">
        <v>1526520</v>
      </c>
    </row>
    <row r="1210" spans="1:26" x14ac:dyDescent="0.25">
      <c r="A1210" s="1">
        <v>43630</v>
      </c>
      <c r="B1210" t="s">
        <v>35</v>
      </c>
      <c r="C1210" t="s">
        <v>76</v>
      </c>
      <c r="D1210">
        <v>1000</v>
      </c>
      <c r="E1210">
        <v>17</v>
      </c>
      <c r="F1210" t="s">
        <v>77</v>
      </c>
      <c r="G1210">
        <v>46.610000999999997</v>
      </c>
      <c r="H1210">
        <v>46.630001</v>
      </c>
      <c r="I1210">
        <v>45.52</v>
      </c>
      <c r="J1210">
        <v>45.549999</v>
      </c>
      <c r="K1210">
        <v>45.549999</v>
      </c>
      <c r="L1210">
        <v>757100</v>
      </c>
      <c r="M1210" t="s">
        <v>35</v>
      </c>
      <c r="N1210" t="s">
        <v>157</v>
      </c>
      <c r="O1210" t="s">
        <v>160</v>
      </c>
      <c r="P1210">
        <v>15</v>
      </c>
      <c r="Q1210">
        <v>0.04</v>
      </c>
      <c r="R1210">
        <v>40</v>
      </c>
      <c r="S1210">
        <v>45549.999000000003</v>
      </c>
      <c r="T1210" t="s">
        <v>35</v>
      </c>
      <c r="U1210" t="s">
        <v>173</v>
      </c>
      <c r="V1210" t="s">
        <v>217</v>
      </c>
      <c r="W1210" t="s">
        <v>230</v>
      </c>
      <c r="X1210" t="s">
        <v>264</v>
      </c>
      <c r="Y1210" s="1">
        <v>40898</v>
      </c>
      <c r="Z1210">
        <v>1526520</v>
      </c>
    </row>
    <row r="1211" spans="1:26" x14ac:dyDescent="0.25">
      <c r="A1211" s="1">
        <v>43608</v>
      </c>
      <c r="B1211" t="s">
        <v>35</v>
      </c>
      <c r="C1211" t="s">
        <v>76</v>
      </c>
      <c r="D1211">
        <v>300</v>
      </c>
      <c r="E1211">
        <v>11</v>
      </c>
      <c r="F1211" t="s">
        <v>95</v>
      </c>
      <c r="G1211">
        <v>45.959999000000003</v>
      </c>
      <c r="H1211">
        <v>46.689999</v>
      </c>
      <c r="I1211">
        <v>45.41</v>
      </c>
      <c r="J1211">
        <v>45.549999</v>
      </c>
      <c r="K1211">
        <v>45.549999</v>
      </c>
      <c r="L1211">
        <v>1658500</v>
      </c>
      <c r="M1211" t="s">
        <v>35</v>
      </c>
      <c r="N1211" t="s">
        <v>141</v>
      </c>
      <c r="O1211" t="s">
        <v>160</v>
      </c>
      <c r="P1211">
        <v>15</v>
      </c>
      <c r="Q1211">
        <v>0.04</v>
      </c>
      <c r="R1211">
        <v>12</v>
      </c>
      <c r="S1211">
        <v>13664.9997</v>
      </c>
      <c r="T1211" t="s">
        <v>35</v>
      </c>
      <c r="U1211" t="s">
        <v>173</v>
      </c>
      <c r="V1211" t="s">
        <v>217</v>
      </c>
      <c r="W1211" t="s">
        <v>230</v>
      </c>
      <c r="X1211" t="s">
        <v>264</v>
      </c>
      <c r="Y1211" s="1">
        <v>40898</v>
      </c>
      <c r="Z1211">
        <v>1526520</v>
      </c>
    </row>
    <row r="1212" spans="1:26" x14ac:dyDescent="0.25">
      <c r="A1212" s="1">
        <v>43608</v>
      </c>
      <c r="B1212" t="s">
        <v>35</v>
      </c>
      <c r="C1212" t="s">
        <v>75</v>
      </c>
      <c r="D1212">
        <v>2200</v>
      </c>
      <c r="E1212">
        <v>16</v>
      </c>
      <c r="F1212" t="s">
        <v>95</v>
      </c>
      <c r="G1212">
        <v>45.959999000000003</v>
      </c>
      <c r="H1212">
        <v>46.689999</v>
      </c>
      <c r="I1212">
        <v>45.41</v>
      </c>
      <c r="J1212">
        <v>45.549999</v>
      </c>
      <c r="K1212">
        <v>45.549999</v>
      </c>
      <c r="L1212">
        <v>1658500</v>
      </c>
      <c r="M1212" t="s">
        <v>35</v>
      </c>
      <c r="N1212" t="s">
        <v>148</v>
      </c>
      <c r="O1212" t="s">
        <v>160</v>
      </c>
      <c r="P1212">
        <v>15</v>
      </c>
      <c r="Q1212">
        <v>0.04</v>
      </c>
      <c r="R1212">
        <v>88</v>
      </c>
      <c r="S1212">
        <v>100209.9978</v>
      </c>
      <c r="T1212" t="s">
        <v>35</v>
      </c>
      <c r="U1212" t="s">
        <v>173</v>
      </c>
      <c r="V1212" t="s">
        <v>217</v>
      </c>
      <c r="W1212" t="s">
        <v>230</v>
      </c>
      <c r="X1212" t="s">
        <v>264</v>
      </c>
      <c r="Y1212" s="1">
        <v>40898</v>
      </c>
      <c r="Z1212">
        <v>1526520</v>
      </c>
    </row>
    <row r="1213" spans="1:26" x14ac:dyDescent="0.25">
      <c r="A1213" s="1">
        <v>43633</v>
      </c>
      <c r="B1213" t="s">
        <v>35</v>
      </c>
      <c r="C1213" t="s">
        <v>75</v>
      </c>
      <c r="D1213">
        <v>2700</v>
      </c>
      <c r="E1213">
        <v>16</v>
      </c>
      <c r="F1213" t="s">
        <v>78</v>
      </c>
      <c r="G1213">
        <v>45.599997999999999</v>
      </c>
      <c r="H1213">
        <v>45.900002000000001</v>
      </c>
      <c r="I1213">
        <v>45.419998</v>
      </c>
      <c r="J1213">
        <v>45.68</v>
      </c>
      <c r="K1213">
        <v>45.68</v>
      </c>
      <c r="L1213">
        <v>1026000</v>
      </c>
      <c r="M1213" t="s">
        <v>35</v>
      </c>
      <c r="N1213" t="s">
        <v>148</v>
      </c>
      <c r="O1213" t="s">
        <v>160</v>
      </c>
      <c r="P1213">
        <v>15</v>
      </c>
      <c r="Q1213">
        <v>0.04</v>
      </c>
      <c r="R1213">
        <v>108</v>
      </c>
      <c r="S1213">
        <v>123336</v>
      </c>
      <c r="T1213" t="s">
        <v>35</v>
      </c>
      <c r="U1213" t="s">
        <v>173</v>
      </c>
      <c r="V1213" t="s">
        <v>217</v>
      </c>
      <c r="W1213" t="s">
        <v>230</v>
      </c>
      <c r="X1213" t="s">
        <v>264</v>
      </c>
      <c r="Y1213" s="1">
        <v>40898</v>
      </c>
      <c r="Z1213">
        <v>1526520</v>
      </c>
    </row>
    <row r="1214" spans="1:26" x14ac:dyDescent="0.25">
      <c r="A1214" s="1">
        <v>43633</v>
      </c>
      <c r="B1214" t="s">
        <v>35</v>
      </c>
      <c r="C1214" t="s">
        <v>76</v>
      </c>
      <c r="D1214">
        <v>500</v>
      </c>
      <c r="E1214">
        <v>9</v>
      </c>
      <c r="F1214" t="s">
        <v>78</v>
      </c>
      <c r="G1214">
        <v>45.599997999999999</v>
      </c>
      <c r="H1214">
        <v>45.900002000000001</v>
      </c>
      <c r="I1214">
        <v>45.419998</v>
      </c>
      <c r="J1214">
        <v>45.68</v>
      </c>
      <c r="K1214">
        <v>45.68</v>
      </c>
      <c r="L1214">
        <v>1026000</v>
      </c>
      <c r="M1214" t="s">
        <v>35</v>
      </c>
      <c r="N1214" t="s">
        <v>146</v>
      </c>
      <c r="O1214" t="s">
        <v>160</v>
      </c>
      <c r="P1214">
        <v>15</v>
      </c>
      <c r="Q1214">
        <v>0.04</v>
      </c>
      <c r="R1214">
        <v>20</v>
      </c>
      <c r="S1214">
        <v>22840</v>
      </c>
      <c r="T1214" t="s">
        <v>35</v>
      </c>
      <c r="U1214" t="s">
        <v>173</v>
      </c>
      <c r="V1214" t="s">
        <v>217</v>
      </c>
      <c r="W1214" t="s">
        <v>230</v>
      </c>
      <c r="X1214" t="s">
        <v>264</v>
      </c>
      <c r="Y1214" s="1">
        <v>40898</v>
      </c>
      <c r="Z1214">
        <v>1526520</v>
      </c>
    </row>
    <row r="1215" spans="1:26" x14ac:dyDescent="0.25">
      <c r="A1215" s="1">
        <v>43606</v>
      </c>
      <c r="B1215" t="s">
        <v>35</v>
      </c>
      <c r="C1215" t="s">
        <v>76</v>
      </c>
      <c r="D1215">
        <v>1300</v>
      </c>
      <c r="E1215">
        <v>11</v>
      </c>
      <c r="F1215" t="s">
        <v>105</v>
      </c>
      <c r="G1215">
        <v>45.82</v>
      </c>
      <c r="H1215">
        <v>46.34</v>
      </c>
      <c r="I1215">
        <v>45.389999000000003</v>
      </c>
      <c r="J1215">
        <v>45.740001999999997</v>
      </c>
      <c r="K1215">
        <v>45.740001999999997</v>
      </c>
      <c r="L1215">
        <v>2121300</v>
      </c>
      <c r="M1215" t="s">
        <v>35</v>
      </c>
      <c r="N1215" t="s">
        <v>141</v>
      </c>
      <c r="O1215" t="s">
        <v>160</v>
      </c>
      <c r="P1215">
        <v>15</v>
      </c>
      <c r="Q1215">
        <v>0.04</v>
      </c>
      <c r="R1215">
        <v>52</v>
      </c>
      <c r="S1215">
        <v>59462.002599999993</v>
      </c>
      <c r="T1215" t="s">
        <v>35</v>
      </c>
      <c r="U1215" t="s">
        <v>173</v>
      </c>
      <c r="V1215" t="s">
        <v>217</v>
      </c>
      <c r="W1215" t="s">
        <v>230</v>
      </c>
      <c r="X1215" t="s">
        <v>264</v>
      </c>
      <c r="Y1215" s="1">
        <v>40898</v>
      </c>
      <c r="Z1215">
        <v>1526520</v>
      </c>
    </row>
    <row r="1216" spans="1:26" x14ac:dyDescent="0.25">
      <c r="A1216" s="1">
        <v>43606</v>
      </c>
      <c r="B1216" t="s">
        <v>35</v>
      </c>
      <c r="C1216" t="s">
        <v>76</v>
      </c>
      <c r="D1216">
        <v>1200</v>
      </c>
      <c r="E1216">
        <v>15</v>
      </c>
      <c r="F1216" t="s">
        <v>105</v>
      </c>
      <c r="G1216">
        <v>45.82</v>
      </c>
      <c r="H1216">
        <v>46.34</v>
      </c>
      <c r="I1216">
        <v>45.389999000000003</v>
      </c>
      <c r="J1216">
        <v>45.740001999999997</v>
      </c>
      <c r="K1216">
        <v>45.740001999999997</v>
      </c>
      <c r="L1216">
        <v>2121300</v>
      </c>
      <c r="M1216" t="s">
        <v>35</v>
      </c>
      <c r="N1216" t="s">
        <v>149</v>
      </c>
      <c r="O1216" t="s">
        <v>160</v>
      </c>
      <c r="P1216">
        <v>15</v>
      </c>
      <c r="Q1216">
        <v>0.04</v>
      </c>
      <c r="R1216">
        <v>48</v>
      </c>
      <c r="S1216">
        <v>54888.002399999998</v>
      </c>
      <c r="T1216" t="s">
        <v>35</v>
      </c>
      <c r="U1216" t="s">
        <v>173</v>
      </c>
      <c r="V1216" t="s">
        <v>217</v>
      </c>
      <c r="W1216" t="s">
        <v>230</v>
      </c>
      <c r="X1216" t="s">
        <v>264</v>
      </c>
      <c r="Y1216" s="1">
        <v>40898</v>
      </c>
      <c r="Z1216">
        <v>1526520</v>
      </c>
    </row>
    <row r="1217" spans="1:26" x14ac:dyDescent="0.25">
      <c r="A1217" s="1">
        <v>43606</v>
      </c>
      <c r="B1217" t="s">
        <v>35</v>
      </c>
      <c r="C1217" t="s">
        <v>76</v>
      </c>
      <c r="D1217">
        <v>500</v>
      </c>
      <c r="E1217">
        <v>8</v>
      </c>
      <c r="F1217" t="s">
        <v>105</v>
      </c>
      <c r="G1217">
        <v>45.82</v>
      </c>
      <c r="H1217">
        <v>46.34</v>
      </c>
      <c r="I1217">
        <v>45.389999000000003</v>
      </c>
      <c r="J1217">
        <v>45.740001999999997</v>
      </c>
      <c r="K1217">
        <v>45.740001999999997</v>
      </c>
      <c r="L1217">
        <v>2121300</v>
      </c>
      <c r="M1217" t="s">
        <v>35</v>
      </c>
      <c r="N1217" t="s">
        <v>144</v>
      </c>
      <c r="O1217" t="s">
        <v>160</v>
      </c>
      <c r="P1217">
        <v>15</v>
      </c>
      <c r="Q1217">
        <v>0.04</v>
      </c>
      <c r="R1217">
        <v>20</v>
      </c>
      <c r="S1217">
        <v>22870.001</v>
      </c>
      <c r="T1217" t="s">
        <v>35</v>
      </c>
      <c r="U1217" t="s">
        <v>173</v>
      </c>
      <c r="V1217" t="s">
        <v>217</v>
      </c>
      <c r="W1217" t="s">
        <v>230</v>
      </c>
      <c r="X1217" t="s">
        <v>264</v>
      </c>
      <c r="Y1217" s="1">
        <v>40898</v>
      </c>
      <c r="Z1217">
        <v>1526520</v>
      </c>
    </row>
    <row r="1218" spans="1:26" x14ac:dyDescent="0.25">
      <c r="A1218" s="1">
        <v>43606</v>
      </c>
      <c r="B1218" t="s">
        <v>35</v>
      </c>
      <c r="C1218" t="s">
        <v>75</v>
      </c>
      <c r="D1218">
        <v>300</v>
      </c>
      <c r="E1218">
        <v>3</v>
      </c>
      <c r="F1218" t="s">
        <v>105</v>
      </c>
      <c r="G1218">
        <v>45.82</v>
      </c>
      <c r="H1218">
        <v>46.34</v>
      </c>
      <c r="I1218">
        <v>45.389999000000003</v>
      </c>
      <c r="J1218">
        <v>45.740001999999997</v>
      </c>
      <c r="K1218">
        <v>45.740001999999997</v>
      </c>
      <c r="L1218">
        <v>2121300</v>
      </c>
      <c r="M1218" t="s">
        <v>35</v>
      </c>
      <c r="N1218" t="s">
        <v>143</v>
      </c>
      <c r="O1218" t="s">
        <v>160</v>
      </c>
      <c r="P1218">
        <v>15</v>
      </c>
      <c r="Q1218">
        <v>0.04</v>
      </c>
      <c r="R1218">
        <v>12</v>
      </c>
      <c r="S1218">
        <v>13722.000599999999</v>
      </c>
      <c r="T1218" t="s">
        <v>35</v>
      </c>
      <c r="U1218" t="s">
        <v>173</v>
      </c>
      <c r="V1218" t="s">
        <v>217</v>
      </c>
      <c r="W1218" t="s">
        <v>230</v>
      </c>
      <c r="X1218" t="s">
        <v>264</v>
      </c>
      <c r="Y1218" s="1">
        <v>40898</v>
      </c>
      <c r="Z1218">
        <v>1526520</v>
      </c>
    </row>
    <row r="1219" spans="1:26" x14ac:dyDescent="0.25">
      <c r="A1219" s="1">
        <v>43627</v>
      </c>
      <c r="B1219" t="s">
        <v>35</v>
      </c>
      <c r="C1219" t="s">
        <v>76</v>
      </c>
      <c r="D1219">
        <v>1200</v>
      </c>
      <c r="E1219">
        <v>10</v>
      </c>
      <c r="F1219" t="s">
        <v>86</v>
      </c>
      <c r="G1219">
        <v>45.990001999999997</v>
      </c>
      <c r="H1219">
        <v>46.310001</v>
      </c>
      <c r="I1219">
        <v>45.59</v>
      </c>
      <c r="J1219">
        <v>45.810001</v>
      </c>
      <c r="K1219">
        <v>45.810001</v>
      </c>
      <c r="L1219">
        <v>823700</v>
      </c>
      <c r="M1219" t="s">
        <v>35</v>
      </c>
      <c r="N1219" t="s">
        <v>142</v>
      </c>
      <c r="O1219" t="s">
        <v>160</v>
      </c>
      <c r="P1219">
        <v>15</v>
      </c>
      <c r="Q1219">
        <v>0.04</v>
      </c>
      <c r="R1219">
        <v>48</v>
      </c>
      <c r="S1219">
        <v>54972.001199999999</v>
      </c>
      <c r="T1219" t="s">
        <v>35</v>
      </c>
      <c r="U1219" t="s">
        <v>173</v>
      </c>
      <c r="V1219" t="s">
        <v>217</v>
      </c>
      <c r="W1219" t="s">
        <v>230</v>
      </c>
      <c r="X1219" t="s">
        <v>264</v>
      </c>
      <c r="Y1219" s="1">
        <v>40898</v>
      </c>
      <c r="Z1219">
        <v>1526520</v>
      </c>
    </row>
    <row r="1220" spans="1:26" x14ac:dyDescent="0.25">
      <c r="A1220" s="1">
        <v>43627</v>
      </c>
      <c r="B1220" t="s">
        <v>35</v>
      </c>
      <c r="C1220" t="s">
        <v>76</v>
      </c>
      <c r="D1220">
        <v>400</v>
      </c>
      <c r="E1220">
        <v>4</v>
      </c>
      <c r="F1220" t="s">
        <v>86</v>
      </c>
      <c r="G1220">
        <v>45.990001999999997</v>
      </c>
      <c r="H1220">
        <v>46.310001</v>
      </c>
      <c r="I1220">
        <v>45.59</v>
      </c>
      <c r="J1220">
        <v>45.810001</v>
      </c>
      <c r="K1220">
        <v>45.810001</v>
      </c>
      <c r="L1220">
        <v>823700</v>
      </c>
      <c r="M1220" t="s">
        <v>35</v>
      </c>
      <c r="N1220" t="s">
        <v>154</v>
      </c>
      <c r="O1220" t="s">
        <v>160</v>
      </c>
      <c r="P1220">
        <v>15</v>
      </c>
      <c r="Q1220">
        <v>0.04</v>
      </c>
      <c r="R1220">
        <v>16</v>
      </c>
      <c r="S1220">
        <v>18324.000400000001</v>
      </c>
      <c r="T1220" t="s">
        <v>35</v>
      </c>
      <c r="U1220" t="s">
        <v>173</v>
      </c>
      <c r="V1220" t="s">
        <v>217</v>
      </c>
      <c r="W1220" t="s">
        <v>230</v>
      </c>
      <c r="X1220" t="s">
        <v>264</v>
      </c>
      <c r="Y1220" s="1">
        <v>40898</v>
      </c>
      <c r="Z1220">
        <v>1526520</v>
      </c>
    </row>
    <row r="1221" spans="1:26" x14ac:dyDescent="0.25">
      <c r="A1221" s="1">
        <v>43598</v>
      </c>
      <c r="B1221" t="s">
        <v>35</v>
      </c>
      <c r="C1221" t="s">
        <v>76</v>
      </c>
      <c r="D1221">
        <v>200</v>
      </c>
      <c r="E1221">
        <v>3</v>
      </c>
      <c r="F1221" t="s">
        <v>100</v>
      </c>
      <c r="G1221">
        <v>46.459999000000003</v>
      </c>
      <c r="H1221">
        <v>46.540000999999997</v>
      </c>
      <c r="I1221">
        <v>45.220001000000003</v>
      </c>
      <c r="J1221">
        <v>46</v>
      </c>
      <c r="K1221">
        <v>46</v>
      </c>
      <c r="L1221">
        <v>2142800</v>
      </c>
      <c r="M1221" t="s">
        <v>35</v>
      </c>
      <c r="N1221" t="s">
        <v>143</v>
      </c>
      <c r="O1221" t="s">
        <v>160</v>
      </c>
      <c r="P1221">
        <v>15</v>
      </c>
      <c r="Q1221">
        <v>0.04</v>
      </c>
      <c r="R1221">
        <v>8</v>
      </c>
      <c r="S1221">
        <v>9200</v>
      </c>
      <c r="T1221" t="s">
        <v>35</v>
      </c>
      <c r="U1221" t="s">
        <v>173</v>
      </c>
      <c r="V1221" t="s">
        <v>217</v>
      </c>
      <c r="W1221" t="s">
        <v>230</v>
      </c>
      <c r="X1221" t="s">
        <v>264</v>
      </c>
      <c r="Y1221" s="1">
        <v>40898</v>
      </c>
      <c r="Z1221">
        <v>1526520</v>
      </c>
    </row>
    <row r="1222" spans="1:26" x14ac:dyDescent="0.25">
      <c r="A1222" s="1">
        <v>43598</v>
      </c>
      <c r="B1222" t="s">
        <v>35</v>
      </c>
      <c r="C1222" t="s">
        <v>76</v>
      </c>
      <c r="D1222">
        <v>100</v>
      </c>
      <c r="E1222">
        <v>1</v>
      </c>
      <c r="F1222" t="s">
        <v>100</v>
      </c>
      <c r="G1222">
        <v>46.459999000000003</v>
      </c>
      <c r="H1222">
        <v>46.540000999999997</v>
      </c>
      <c r="I1222">
        <v>45.220001000000003</v>
      </c>
      <c r="J1222">
        <v>46</v>
      </c>
      <c r="K1222">
        <v>46</v>
      </c>
      <c r="L1222">
        <v>2142800</v>
      </c>
      <c r="M1222" t="s">
        <v>35</v>
      </c>
      <c r="N1222" t="s">
        <v>159</v>
      </c>
      <c r="O1222" t="s">
        <v>160</v>
      </c>
      <c r="P1222">
        <v>15</v>
      </c>
      <c r="Q1222">
        <v>0.04</v>
      </c>
      <c r="R1222">
        <v>4</v>
      </c>
      <c r="S1222">
        <v>4600</v>
      </c>
      <c r="T1222" t="s">
        <v>35</v>
      </c>
      <c r="U1222" t="s">
        <v>173</v>
      </c>
      <c r="V1222" t="s">
        <v>217</v>
      </c>
      <c r="W1222" t="s">
        <v>230</v>
      </c>
      <c r="X1222" t="s">
        <v>264</v>
      </c>
      <c r="Y1222" s="1">
        <v>40898</v>
      </c>
      <c r="Z1222">
        <v>1526520</v>
      </c>
    </row>
    <row r="1223" spans="1:26" x14ac:dyDescent="0.25">
      <c r="A1223" s="1">
        <v>43598</v>
      </c>
      <c r="B1223" t="s">
        <v>35</v>
      </c>
      <c r="C1223" t="s">
        <v>75</v>
      </c>
      <c r="D1223">
        <v>600</v>
      </c>
      <c r="E1223">
        <v>6</v>
      </c>
      <c r="F1223" t="s">
        <v>100</v>
      </c>
      <c r="G1223">
        <v>46.459999000000003</v>
      </c>
      <c r="H1223">
        <v>46.540000999999997</v>
      </c>
      <c r="I1223">
        <v>45.220001000000003</v>
      </c>
      <c r="J1223">
        <v>46</v>
      </c>
      <c r="K1223">
        <v>46</v>
      </c>
      <c r="L1223">
        <v>2142800</v>
      </c>
      <c r="M1223" t="s">
        <v>35</v>
      </c>
      <c r="N1223" t="s">
        <v>145</v>
      </c>
      <c r="O1223" t="s">
        <v>160</v>
      </c>
      <c r="P1223">
        <v>15</v>
      </c>
      <c r="Q1223">
        <v>0.04</v>
      </c>
      <c r="R1223">
        <v>24</v>
      </c>
      <c r="S1223">
        <v>27600</v>
      </c>
      <c r="T1223" t="s">
        <v>35</v>
      </c>
      <c r="U1223" t="s">
        <v>173</v>
      </c>
      <c r="V1223" t="s">
        <v>217</v>
      </c>
      <c r="W1223" t="s">
        <v>230</v>
      </c>
      <c r="X1223" t="s">
        <v>264</v>
      </c>
      <c r="Y1223" s="1">
        <v>40898</v>
      </c>
      <c r="Z1223">
        <v>1526520</v>
      </c>
    </row>
    <row r="1224" spans="1:26" x14ac:dyDescent="0.25">
      <c r="A1224" s="1">
        <v>43629</v>
      </c>
      <c r="B1224" t="s">
        <v>35</v>
      </c>
      <c r="C1224" t="s">
        <v>76</v>
      </c>
      <c r="D1224">
        <v>1000</v>
      </c>
      <c r="E1224">
        <v>6</v>
      </c>
      <c r="F1224" t="s">
        <v>82</v>
      </c>
      <c r="G1224">
        <v>45.560001</v>
      </c>
      <c r="H1224">
        <v>46.650002000000001</v>
      </c>
      <c r="I1224">
        <v>45.560001</v>
      </c>
      <c r="J1224">
        <v>46.279998999999997</v>
      </c>
      <c r="K1224">
        <v>46.279998999999997</v>
      </c>
      <c r="L1224">
        <v>979900</v>
      </c>
      <c r="M1224" t="s">
        <v>35</v>
      </c>
      <c r="N1224" t="s">
        <v>145</v>
      </c>
      <c r="O1224" t="s">
        <v>160</v>
      </c>
      <c r="P1224">
        <v>15</v>
      </c>
      <c r="Q1224">
        <v>0.04</v>
      </c>
      <c r="R1224">
        <v>40</v>
      </c>
      <c r="S1224">
        <v>46279.999000000003</v>
      </c>
      <c r="T1224" t="s">
        <v>35</v>
      </c>
      <c r="U1224" t="s">
        <v>173</v>
      </c>
      <c r="V1224" t="s">
        <v>217</v>
      </c>
      <c r="W1224" t="s">
        <v>230</v>
      </c>
      <c r="X1224" t="s">
        <v>264</v>
      </c>
      <c r="Y1224" s="1">
        <v>40898</v>
      </c>
      <c r="Z1224">
        <v>1526520</v>
      </c>
    </row>
    <row r="1225" spans="1:26" x14ac:dyDescent="0.25">
      <c r="A1225" s="1">
        <v>43629</v>
      </c>
      <c r="B1225" t="s">
        <v>35</v>
      </c>
      <c r="C1225" t="s">
        <v>76</v>
      </c>
      <c r="D1225">
        <v>1700</v>
      </c>
      <c r="E1225">
        <v>19</v>
      </c>
      <c r="F1225" t="s">
        <v>82</v>
      </c>
      <c r="G1225">
        <v>45.560001</v>
      </c>
      <c r="H1225">
        <v>46.650002000000001</v>
      </c>
      <c r="I1225">
        <v>45.560001</v>
      </c>
      <c r="J1225">
        <v>46.279998999999997</v>
      </c>
      <c r="K1225">
        <v>46.279998999999997</v>
      </c>
      <c r="L1225">
        <v>979900</v>
      </c>
      <c r="M1225" t="s">
        <v>35</v>
      </c>
      <c r="N1225" t="s">
        <v>140</v>
      </c>
      <c r="O1225" t="s">
        <v>160</v>
      </c>
      <c r="P1225">
        <v>15</v>
      </c>
      <c r="Q1225">
        <v>0.04</v>
      </c>
      <c r="R1225">
        <v>68</v>
      </c>
      <c r="S1225">
        <v>78675.998299999992</v>
      </c>
      <c r="T1225" t="s">
        <v>35</v>
      </c>
      <c r="U1225" t="s">
        <v>173</v>
      </c>
      <c r="V1225" t="s">
        <v>217</v>
      </c>
      <c r="W1225" t="s">
        <v>230</v>
      </c>
      <c r="X1225" t="s">
        <v>264</v>
      </c>
      <c r="Y1225" s="1">
        <v>40898</v>
      </c>
      <c r="Z1225">
        <v>1526520</v>
      </c>
    </row>
    <row r="1226" spans="1:26" x14ac:dyDescent="0.25">
      <c r="A1226" s="1">
        <v>43634</v>
      </c>
      <c r="B1226" t="s">
        <v>35</v>
      </c>
      <c r="C1226" t="s">
        <v>75</v>
      </c>
      <c r="D1226">
        <v>700</v>
      </c>
      <c r="E1226">
        <v>12</v>
      </c>
      <c r="F1226" t="s">
        <v>132</v>
      </c>
      <c r="G1226">
        <v>45.970001000000003</v>
      </c>
      <c r="H1226">
        <v>46.860000999999997</v>
      </c>
      <c r="I1226">
        <v>45.900002000000001</v>
      </c>
      <c r="J1226">
        <v>46.310001</v>
      </c>
      <c r="K1226">
        <v>46.310001</v>
      </c>
      <c r="L1226">
        <v>1007500</v>
      </c>
      <c r="M1226" t="s">
        <v>35</v>
      </c>
      <c r="N1226" t="s">
        <v>151</v>
      </c>
      <c r="O1226" t="s">
        <v>160</v>
      </c>
      <c r="P1226">
        <v>15</v>
      </c>
      <c r="Q1226">
        <v>0.04</v>
      </c>
      <c r="R1226">
        <v>28</v>
      </c>
      <c r="S1226">
        <v>32417.000700000001</v>
      </c>
      <c r="T1226" t="s">
        <v>35</v>
      </c>
      <c r="U1226" t="s">
        <v>173</v>
      </c>
      <c r="V1226" t="s">
        <v>217</v>
      </c>
      <c r="W1226" t="s">
        <v>230</v>
      </c>
      <c r="X1226" t="s">
        <v>264</v>
      </c>
      <c r="Y1226" s="1">
        <v>40898</v>
      </c>
      <c r="Z1226">
        <v>1526520</v>
      </c>
    </row>
    <row r="1227" spans="1:26" x14ac:dyDescent="0.25">
      <c r="A1227" s="1">
        <v>43634</v>
      </c>
      <c r="B1227" t="s">
        <v>35</v>
      </c>
      <c r="C1227" t="s">
        <v>76</v>
      </c>
      <c r="D1227">
        <v>2400</v>
      </c>
      <c r="E1227">
        <v>18</v>
      </c>
      <c r="F1227" t="s">
        <v>132</v>
      </c>
      <c r="G1227">
        <v>45.970001000000003</v>
      </c>
      <c r="H1227">
        <v>46.860000999999997</v>
      </c>
      <c r="I1227">
        <v>45.900002000000001</v>
      </c>
      <c r="J1227">
        <v>46.310001</v>
      </c>
      <c r="K1227">
        <v>46.310001</v>
      </c>
      <c r="L1227">
        <v>1007500</v>
      </c>
      <c r="M1227" t="s">
        <v>35</v>
      </c>
      <c r="N1227" t="s">
        <v>158</v>
      </c>
      <c r="O1227" t="s">
        <v>160</v>
      </c>
      <c r="P1227">
        <v>15</v>
      </c>
      <c r="Q1227">
        <v>0.04</v>
      </c>
      <c r="R1227">
        <v>96</v>
      </c>
      <c r="S1227">
        <v>111144.0024</v>
      </c>
      <c r="T1227" t="s">
        <v>35</v>
      </c>
      <c r="U1227" t="s">
        <v>173</v>
      </c>
      <c r="V1227" t="s">
        <v>217</v>
      </c>
      <c r="W1227" t="s">
        <v>230</v>
      </c>
      <c r="X1227" t="s">
        <v>264</v>
      </c>
      <c r="Y1227" s="1">
        <v>40898</v>
      </c>
      <c r="Z1227">
        <v>1526520</v>
      </c>
    </row>
    <row r="1228" spans="1:26" x14ac:dyDescent="0.25">
      <c r="A1228" s="1">
        <v>43640</v>
      </c>
      <c r="B1228" t="s">
        <v>35</v>
      </c>
      <c r="C1228" t="s">
        <v>75</v>
      </c>
      <c r="D1228">
        <v>2400</v>
      </c>
      <c r="E1228">
        <v>20</v>
      </c>
      <c r="F1228" t="s">
        <v>85</v>
      </c>
      <c r="G1228">
        <v>47.16</v>
      </c>
      <c r="H1228">
        <v>47.580002</v>
      </c>
      <c r="I1228">
        <v>46.380001</v>
      </c>
      <c r="J1228">
        <v>46.41</v>
      </c>
      <c r="K1228">
        <v>46.41</v>
      </c>
      <c r="L1228">
        <v>1346900</v>
      </c>
      <c r="M1228" t="s">
        <v>35</v>
      </c>
      <c r="N1228" t="s">
        <v>155</v>
      </c>
      <c r="O1228" t="s">
        <v>160</v>
      </c>
      <c r="P1228">
        <v>15</v>
      </c>
      <c r="Q1228">
        <v>0.04</v>
      </c>
      <c r="R1228">
        <v>96</v>
      </c>
      <c r="S1228">
        <v>111384</v>
      </c>
      <c r="T1228" t="s">
        <v>35</v>
      </c>
      <c r="U1228" t="s">
        <v>173</v>
      </c>
      <c r="V1228" t="s">
        <v>217</v>
      </c>
      <c r="W1228" t="s">
        <v>230</v>
      </c>
      <c r="X1228" t="s">
        <v>264</v>
      </c>
      <c r="Y1228" s="1">
        <v>40898</v>
      </c>
      <c r="Z1228">
        <v>1526520</v>
      </c>
    </row>
    <row r="1229" spans="1:26" x14ac:dyDescent="0.25">
      <c r="A1229" s="1">
        <v>43640</v>
      </c>
      <c r="B1229" t="s">
        <v>35</v>
      </c>
      <c r="C1229" t="s">
        <v>76</v>
      </c>
      <c r="D1229">
        <v>800</v>
      </c>
      <c r="E1229">
        <v>9</v>
      </c>
      <c r="F1229" t="s">
        <v>85</v>
      </c>
      <c r="G1229">
        <v>47.16</v>
      </c>
      <c r="H1229">
        <v>47.580002</v>
      </c>
      <c r="I1229">
        <v>46.380001</v>
      </c>
      <c r="J1229">
        <v>46.41</v>
      </c>
      <c r="K1229">
        <v>46.41</v>
      </c>
      <c r="L1229">
        <v>1346900</v>
      </c>
      <c r="M1229" t="s">
        <v>35</v>
      </c>
      <c r="N1229" t="s">
        <v>146</v>
      </c>
      <c r="O1229" t="s">
        <v>160</v>
      </c>
      <c r="P1229">
        <v>15</v>
      </c>
      <c r="Q1229">
        <v>0.04</v>
      </c>
      <c r="R1229">
        <v>32</v>
      </c>
      <c r="S1229">
        <v>37128</v>
      </c>
      <c r="T1229" t="s">
        <v>35</v>
      </c>
      <c r="U1229" t="s">
        <v>173</v>
      </c>
      <c r="V1229" t="s">
        <v>217</v>
      </c>
      <c r="W1229" t="s">
        <v>230</v>
      </c>
      <c r="X1229" t="s">
        <v>264</v>
      </c>
      <c r="Y1229" s="1">
        <v>40898</v>
      </c>
      <c r="Z1229">
        <v>1526520</v>
      </c>
    </row>
    <row r="1230" spans="1:26" x14ac:dyDescent="0.25">
      <c r="A1230" s="1">
        <v>43640</v>
      </c>
      <c r="B1230" t="s">
        <v>35</v>
      </c>
      <c r="C1230" t="s">
        <v>76</v>
      </c>
      <c r="D1230">
        <v>800</v>
      </c>
      <c r="E1230">
        <v>12</v>
      </c>
      <c r="F1230" t="s">
        <v>85</v>
      </c>
      <c r="G1230">
        <v>47.16</v>
      </c>
      <c r="H1230">
        <v>47.580002</v>
      </c>
      <c r="I1230">
        <v>46.380001</v>
      </c>
      <c r="J1230">
        <v>46.41</v>
      </c>
      <c r="K1230">
        <v>46.41</v>
      </c>
      <c r="L1230">
        <v>1346900</v>
      </c>
      <c r="M1230" t="s">
        <v>35</v>
      </c>
      <c r="N1230" t="s">
        <v>151</v>
      </c>
      <c r="O1230" t="s">
        <v>160</v>
      </c>
      <c r="P1230">
        <v>15</v>
      </c>
      <c r="Q1230">
        <v>0.04</v>
      </c>
      <c r="R1230">
        <v>32</v>
      </c>
      <c r="S1230">
        <v>37128</v>
      </c>
      <c r="T1230" t="s">
        <v>35</v>
      </c>
      <c r="U1230" t="s">
        <v>173</v>
      </c>
      <c r="V1230" t="s">
        <v>217</v>
      </c>
      <c r="W1230" t="s">
        <v>230</v>
      </c>
      <c r="X1230" t="s">
        <v>264</v>
      </c>
      <c r="Y1230" s="1">
        <v>40898</v>
      </c>
      <c r="Z1230">
        <v>1526520</v>
      </c>
    </row>
    <row r="1231" spans="1:26" x14ac:dyDescent="0.25">
      <c r="A1231" s="1">
        <v>43607</v>
      </c>
      <c r="B1231" t="s">
        <v>35</v>
      </c>
      <c r="C1231" t="s">
        <v>76</v>
      </c>
      <c r="D1231">
        <v>1500</v>
      </c>
      <c r="E1231">
        <v>15</v>
      </c>
      <c r="F1231" t="s">
        <v>99</v>
      </c>
      <c r="G1231">
        <v>45.619999</v>
      </c>
      <c r="H1231">
        <v>46.790000999999997</v>
      </c>
      <c r="I1231">
        <v>45.529998999999997</v>
      </c>
      <c r="J1231">
        <v>46.509998000000003</v>
      </c>
      <c r="K1231">
        <v>46.509998000000003</v>
      </c>
      <c r="L1231">
        <v>1591900</v>
      </c>
      <c r="M1231" t="s">
        <v>35</v>
      </c>
      <c r="N1231" t="s">
        <v>149</v>
      </c>
      <c r="O1231" t="s">
        <v>160</v>
      </c>
      <c r="P1231">
        <v>15</v>
      </c>
      <c r="Q1231">
        <v>0.04</v>
      </c>
      <c r="R1231">
        <v>60</v>
      </c>
      <c r="S1231">
        <v>69764.997000000003</v>
      </c>
      <c r="T1231" t="s">
        <v>35</v>
      </c>
      <c r="U1231" t="s">
        <v>173</v>
      </c>
      <c r="V1231" t="s">
        <v>217</v>
      </c>
      <c r="W1231" t="s">
        <v>230</v>
      </c>
      <c r="X1231" t="s">
        <v>264</v>
      </c>
      <c r="Y1231" s="1">
        <v>40898</v>
      </c>
      <c r="Z1231">
        <v>1526520</v>
      </c>
    </row>
    <row r="1232" spans="1:26" x14ac:dyDescent="0.25">
      <c r="A1232" s="1">
        <v>43643</v>
      </c>
      <c r="B1232" t="s">
        <v>35</v>
      </c>
      <c r="C1232" t="s">
        <v>75</v>
      </c>
      <c r="D1232">
        <v>2000</v>
      </c>
      <c r="E1232">
        <v>18</v>
      </c>
      <c r="F1232" t="s">
        <v>97</v>
      </c>
      <c r="G1232">
        <v>45.189999</v>
      </c>
      <c r="H1232">
        <v>46.860000999999997</v>
      </c>
      <c r="I1232">
        <v>44.529998999999997</v>
      </c>
      <c r="J1232">
        <v>46.580002</v>
      </c>
      <c r="K1232">
        <v>46.580002</v>
      </c>
      <c r="L1232">
        <v>2382200</v>
      </c>
      <c r="M1232" t="s">
        <v>35</v>
      </c>
      <c r="N1232" t="s">
        <v>158</v>
      </c>
      <c r="O1232" t="s">
        <v>160</v>
      </c>
      <c r="P1232">
        <v>15</v>
      </c>
      <c r="Q1232">
        <v>0.04</v>
      </c>
      <c r="R1232">
        <v>80</v>
      </c>
      <c r="S1232">
        <v>93160.004000000001</v>
      </c>
      <c r="T1232" t="s">
        <v>35</v>
      </c>
      <c r="U1232" t="s">
        <v>173</v>
      </c>
      <c r="V1232" t="s">
        <v>217</v>
      </c>
      <c r="W1232" t="s">
        <v>230</v>
      </c>
      <c r="X1232" t="s">
        <v>264</v>
      </c>
      <c r="Y1232" s="1">
        <v>40898</v>
      </c>
      <c r="Z1232">
        <v>1526520</v>
      </c>
    </row>
    <row r="1233" spans="1:26" x14ac:dyDescent="0.25">
      <c r="A1233" s="1">
        <v>43643</v>
      </c>
      <c r="B1233" t="s">
        <v>35</v>
      </c>
      <c r="C1233" t="s">
        <v>75</v>
      </c>
      <c r="D1233">
        <v>1100</v>
      </c>
      <c r="E1233">
        <v>15</v>
      </c>
      <c r="F1233" t="s">
        <v>97</v>
      </c>
      <c r="G1233">
        <v>45.189999</v>
      </c>
      <c r="H1233">
        <v>46.860000999999997</v>
      </c>
      <c r="I1233">
        <v>44.529998999999997</v>
      </c>
      <c r="J1233">
        <v>46.580002</v>
      </c>
      <c r="K1233">
        <v>46.580002</v>
      </c>
      <c r="L1233">
        <v>2382200</v>
      </c>
      <c r="M1233" t="s">
        <v>35</v>
      </c>
      <c r="N1233" t="s">
        <v>149</v>
      </c>
      <c r="O1233" t="s">
        <v>160</v>
      </c>
      <c r="P1233">
        <v>15</v>
      </c>
      <c r="Q1233">
        <v>0.04</v>
      </c>
      <c r="R1233">
        <v>44</v>
      </c>
      <c r="S1233">
        <v>51238.002200000003</v>
      </c>
      <c r="T1233" t="s">
        <v>35</v>
      </c>
      <c r="U1233" t="s">
        <v>173</v>
      </c>
      <c r="V1233" t="s">
        <v>217</v>
      </c>
      <c r="W1233" t="s">
        <v>230</v>
      </c>
      <c r="X1233" t="s">
        <v>264</v>
      </c>
      <c r="Y1233" s="1">
        <v>40898</v>
      </c>
      <c r="Z1233">
        <v>1526520</v>
      </c>
    </row>
    <row r="1234" spans="1:26" x14ac:dyDescent="0.25">
      <c r="A1234" s="1">
        <v>43643</v>
      </c>
      <c r="B1234" t="s">
        <v>35</v>
      </c>
      <c r="C1234" t="s">
        <v>76</v>
      </c>
      <c r="D1234">
        <v>3500</v>
      </c>
      <c r="E1234">
        <v>20</v>
      </c>
      <c r="F1234" t="s">
        <v>97</v>
      </c>
      <c r="G1234">
        <v>45.189999</v>
      </c>
      <c r="H1234">
        <v>46.860000999999997</v>
      </c>
      <c r="I1234">
        <v>44.529998999999997</v>
      </c>
      <c r="J1234">
        <v>46.580002</v>
      </c>
      <c r="K1234">
        <v>46.580002</v>
      </c>
      <c r="L1234">
        <v>2382200</v>
      </c>
      <c r="M1234" t="s">
        <v>35</v>
      </c>
      <c r="N1234" t="s">
        <v>155</v>
      </c>
      <c r="O1234" t="s">
        <v>160</v>
      </c>
      <c r="P1234">
        <v>15</v>
      </c>
      <c r="Q1234">
        <v>0.04</v>
      </c>
      <c r="R1234">
        <v>140</v>
      </c>
      <c r="S1234">
        <v>163030.00700000001</v>
      </c>
      <c r="T1234" t="s">
        <v>35</v>
      </c>
      <c r="U1234" t="s">
        <v>173</v>
      </c>
      <c r="V1234" t="s">
        <v>217</v>
      </c>
      <c r="W1234" t="s">
        <v>230</v>
      </c>
      <c r="X1234" t="s">
        <v>264</v>
      </c>
      <c r="Y1234" s="1">
        <v>40898</v>
      </c>
      <c r="Z1234">
        <v>1526520</v>
      </c>
    </row>
    <row r="1235" spans="1:26" x14ac:dyDescent="0.25">
      <c r="A1235" s="1">
        <v>43643</v>
      </c>
      <c r="B1235" t="s">
        <v>35</v>
      </c>
      <c r="C1235" t="s">
        <v>76</v>
      </c>
      <c r="D1235">
        <v>800</v>
      </c>
      <c r="E1235">
        <v>7</v>
      </c>
      <c r="F1235" t="s">
        <v>97</v>
      </c>
      <c r="G1235">
        <v>45.189999</v>
      </c>
      <c r="H1235">
        <v>46.860000999999997</v>
      </c>
      <c r="I1235">
        <v>44.529998999999997</v>
      </c>
      <c r="J1235">
        <v>46.580002</v>
      </c>
      <c r="K1235">
        <v>46.580002</v>
      </c>
      <c r="L1235">
        <v>2382200</v>
      </c>
      <c r="M1235" t="s">
        <v>35</v>
      </c>
      <c r="N1235" t="s">
        <v>147</v>
      </c>
      <c r="O1235" t="s">
        <v>160</v>
      </c>
      <c r="P1235">
        <v>15</v>
      </c>
      <c r="Q1235">
        <v>0.04</v>
      </c>
      <c r="R1235">
        <v>32</v>
      </c>
      <c r="S1235">
        <v>37264.001600000003</v>
      </c>
      <c r="T1235" t="s">
        <v>35</v>
      </c>
      <c r="U1235" t="s">
        <v>173</v>
      </c>
      <c r="V1235" t="s">
        <v>217</v>
      </c>
      <c r="W1235" t="s">
        <v>230</v>
      </c>
      <c r="X1235" t="s">
        <v>264</v>
      </c>
      <c r="Y1235" s="1">
        <v>40898</v>
      </c>
      <c r="Z1235">
        <v>1526520</v>
      </c>
    </row>
    <row r="1236" spans="1:26" x14ac:dyDescent="0.25">
      <c r="A1236" s="1">
        <v>43643</v>
      </c>
      <c r="B1236" t="s">
        <v>35</v>
      </c>
      <c r="C1236" t="s">
        <v>75</v>
      </c>
      <c r="D1236">
        <v>1400</v>
      </c>
      <c r="E1236">
        <v>10</v>
      </c>
      <c r="F1236" t="s">
        <v>97</v>
      </c>
      <c r="G1236">
        <v>45.189999</v>
      </c>
      <c r="H1236">
        <v>46.860000999999997</v>
      </c>
      <c r="I1236">
        <v>44.529998999999997</v>
      </c>
      <c r="J1236">
        <v>46.580002</v>
      </c>
      <c r="K1236">
        <v>46.580002</v>
      </c>
      <c r="L1236">
        <v>2382200</v>
      </c>
      <c r="M1236" t="s">
        <v>35</v>
      </c>
      <c r="N1236" t="s">
        <v>142</v>
      </c>
      <c r="O1236" t="s">
        <v>160</v>
      </c>
      <c r="P1236">
        <v>15</v>
      </c>
      <c r="Q1236">
        <v>0.04</v>
      </c>
      <c r="R1236">
        <v>56</v>
      </c>
      <c r="S1236">
        <v>65212.002800000002</v>
      </c>
      <c r="T1236" t="s">
        <v>35</v>
      </c>
      <c r="U1236" t="s">
        <v>173</v>
      </c>
      <c r="V1236" t="s">
        <v>217</v>
      </c>
      <c r="W1236" t="s">
        <v>230</v>
      </c>
      <c r="X1236" t="s">
        <v>264</v>
      </c>
      <c r="Y1236" s="1">
        <v>40898</v>
      </c>
      <c r="Z1236">
        <v>1526520</v>
      </c>
    </row>
    <row r="1237" spans="1:26" x14ac:dyDescent="0.25">
      <c r="A1237" s="1">
        <v>43601</v>
      </c>
      <c r="B1237" t="s">
        <v>35</v>
      </c>
      <c r="C1237" t="s">
        <v>75</v>
      </c>
      <c r="D1237">
        <v>500</v>
      </c>
      <c r="E1237">
        <v>4</v>
      </c>
      <c r="F1237" t="s">
        <v>138</v>
      </c>
      <c r="G1237">
        <v>47.209999000000003</v>
      </c>
      <c r="H1237">
        <v>47.470001000000003</v>
      </c>
      <c r="I1237">
        <v>46.68</v>
      </c>
      <c r="J1237">
        <v>46.75</v>
      </c>
      <c r="K1237">
        <v>46.75</v>
      </c>
      <c r="L1237">
        <v>1662900</v>
      </c>
      <c r="M1237" t="s">
        <v>35</v>
      </c>
      <c r="N1237" t="s">
        <v>154</v>
      </c>
      <c r="O1237" t="s">
        <v>160</v>
      </c>
      <c r="P1237">
        <v>15</v>
      </c>
      <c r="Q1237">
        <v>0.04</v>
      </c>
      <c r="R1237">
        <v>20</v>
      </c>
      <c r="S1237">
        <v>23375</v>
      </c>
      <c r="T1237" t="s">
        <v>35</v>
      </c>
      <c r="U1237" t="s">
        <v>173</v>
      </c>
      <c r="V1237" t="s">
        <v>217</v>
      </c>
      <c r="W1237" t="s">
        <v>230</v>
      </c>
      <c r="X1237" t="s">
        <v>264</v>
      </c>
      <c r="Y1237" s="1">
        <v>40898</v>
      </c>
      <c r="Z1237">
        <v>1526520</v>
      </c>
    </row>
    <row r="1238" spans="1:26" x14ac:dyDescent="0.25">
      <c r="A1238" s="1">
        <v>43636</v>
      </c>
      <c r="B1238" t="s">
        <v>35</v>
      </c>
      <c r="C1238" t="s">
        <v>76</v>
      </c>
      <c r="D1238">
        <v>3400</v>
      </c>
      <c r="E1238">
        <v>18</v>
      </c>
      <c r="F1238" t="s">
        <v>94</v>
      </c>
      <c r="G1238">
        <v>47.75</v>
      </c>
      <c r="H1238">
        <v>47.82</v>
      </c>
      <c r="I1238">
        <v>46.630001</v>
      </c>
      <c r="J1238">
        <v>46.75</v>
      </c>
      <c r="K1238">
        <v>46.75</v>
      </c>
      <c r="L1238">
        <v>1252500</v>
      </c>
      <c r="M1238" t="s">
        <v>35</v>
      </c>
      <c r="N1238" t="s">
        <v>158</v>
      </c>
      <c r="O1238" t="s">
        <v>160</v>
      </c>
      <c r="P1238">
        <v>15</v>
      </c>
      <c r="Q1238">
        <v>0.04</v>
      </c>
      <c r="R1238">
        <v>136</v>
      </c>
      <c r="S1238">
        <v>158950</v>
      </c>
      <c r="T1238" t="s">
        <v>35</v>
      </c>
      <c r="U1238" t="s">
        <v>173</v>
      </c>
      <c r="V1238" t="s">
        <v>217</v>
      </c>
      <c r="W1238" t="s">
        <v>230</v>
      </c>
      <c r="X1238" t="s">
        <v>264</v>
      </c>
      <c r="Y1238" s="1">
        <v>40898</v>
      </c>
      <c r="Z1238">
        <v>1526520</v>
      </c>
    </row>
    <row r="1239" spans="1:26" x14ac:dyDescent="0.25">
      <c r="A1239" s="1">
        <v>43601</v>
      </c>
      <c r="B1239" t="s">
        <v>35</v>
      </c>
      <c r="C1239" t="s">
        <v>75</v>
      </c>
      <c r="D1239">
        <v>400</v>
      </c>
      <c r="E1239">
        <v>7</v>
      </c>
      <c r="F1239" t="s">
        <v>138</v>
      </c>
      <c r="G1239">
        <v>47.209999000000003</v>
      </c>
      <c r="H1239">
        <v>47.470001000000003</v>
      </c>
      <c r="I1239">
        <v>46.68</v>
      </c>
      <c r="J1239">
        <v>46.75</v>
      </c>
      <c r="K1239">
        <v>46.75</v>
      </c>
      <c r="L1239">
        <v>1662900</v>
      </c>
      <c r="M1239" t="s">
        <v>35</v>
      </c>
      <c r="N1239" t="s">
        <v>147</v>
      </c>
      <c r="O1239" t="s">
        <v>160</v>
      </c>
      <c r="P1239">
        <v>15</v>
      </c>
      <c r="Q1239">
        <v>0.04</v>
      </c>
      <c r="R1239">
        <v>16</v>
      </c>
      <c r="S1239">
        <v>18700</v>
      </c>
      <c r="T1239" t="s">
        <v>35</v>
      </c>
      <c r="U1239" t="s">
        <v>173</v>
      </c>
      <c r="V1239" t="s">
        <v>217</v>
      </c>
      <c r="W1239" t="s">
        <v>230</v>
      </c>
      <c r="X1239" t="s">
        <v>264</v>
      </c>
      <c r="Y1239" s="1">
        <v>40898</v>
      </c>
      <c r="Z1239">
        <v>1526520</v>
      </c>
    </row>
    <row r="1240" spans="1:26" x14ac:dyDescent="0.25">
      <c r="A1240" s="1">
        <v>43636</v>
      </c>
      <c r="B1240" t="s">
        <v>35</v>
      </c>
      <c r="C1240" t="s">
        <v>76</v>
      </c>
      <c r="D1240">
        <v>1200</v>
      </c>
      <c r="E1240">
        <v>14</v>
      </c>
      <c r="F1240" t="s">
        <v>94</v>
      </c>
      <c r="G1240">
        <v>47.75</v>
      </c>
      <c r="H1240">
        <v>47.82</v>
      </c>
      <c r="I1240">
        <v>46.630001</v>
      </c>
      <c r="J1240">
        <v>46.75</v>
      </c>
      <c r="K1240">
        <v>46.75</v>
      </c>
      <c r="L1240">
        <v>1252500</v>
      </c>
      <c r="M1240" t="s">
        <v>35</v>
      </c>
      <c r="N1240" t="s">
        <v>156</v>
      </c>
      <c r="O1240" t="s">
        <v>160</v>
      </c>
      <c r="P1240">
        <v>15</v>
      </c>
      <c r="Q1240">
        <v>0.04</v>
      </c>
      <c r="R1240">
        <v>48</v>
      </c>
      <c r="S1240">
        <v>56100</v>
      </c>
      <c r="T1240" t="s">
        <v>35</v>
      </c>
      <c r="U1240" t="s">
        <v>173</v>
      </c>
      <c r="V1240" t="s">
        <v>217</v>
      </c>
      <c r="W1240" t="s">
        <v>230</v>
      </c>
      <c r="X1240" t="s">
        <v>264</v>
      </c>
      <c r="Y1240" s="1">
        <v>40898</v>
      </c>
      <c r="Z1240">
        <v>1526520</v>
      </c>
    </row>
    <row r="1241" spans="1:26" x14ac:dyDescent="0.25">
      <c r="A1241" s="1">
        <v>43599</v>
      </c>
      <c r="B1241" t="s">
        <v>35</v>
      </c>
      <c r="C1241" t="s">
        <v>76</v>
      </c>
      <c r="D1241">
        <v>1800</v>
      </c>
      <c r="E1241">
        <v>19</v>
      </c>
      <c r="F1241" t="s">
        <v>102</v>
      </c>
      <c r="G1241">
        <v>46.18</v>
      </c>
      <c r="H1241">
        <v>47.150002000000001</v>
      </c>
      <c r="I1241">
        <v>46.080002</v>
      </c>
      <c r="J1241">
        <v>47</v>
      </c>
      <c r="K1241">
        <v>47</v>
      </c>
      <c r="L1241">
        <v>1981300</v>
      </c>
      <c r="M1241" t="s">
        <v>35</v>
      </c>
      <c r="N1241" t="s">
        <v>140</v>
      </c>
      <c r="O1241" t="s">
        <v>160</v>
      </c>
      <c r="P1241">
        <v>15</v>
      </c>
      <c r="Q1241">
        <v>0.04</v>
      </c>
      <c r="R1241">
        <v>72</v>
      </c>
      <c r="S1241">
        <v>84600</v>
      </c>
      <c r="T1241" t="s">
        <v>35</v>
      </c>
      <c r="U1241" t="s">
        <v>173</v>
      </c>
      <c r="V1241" t="s">
        <v>217</v>
      </c>
      <c r="W1241" t="s">
        <v>230</v>
      </c>
      <c r="X1241" t="s">
        <v>264</v>
      </c>
      <c r="Y1241" s="1">
        <v>40898</v>
      </c>
      <c r="Z1241">
        <v>1526520</v>
      </c>
    </row>
    <row r="1242" spans="1:26" x14ac:dyDescent="0.25">
      <c r="A1242" s="1">
        <v>43599</v>
      </c>
      <c r="B1242" t="s">
        <v>35</v>
      </c>
      <c r="C1242" t="s">
        <v>76</v>
      </c>
      <c r="D1242">
        <v>1200</v>
      </c>
      <c r="E1242">
        <v>18</v>
      </c>
      <c r="F1242" t="s">
        <v>102</v>
      </c>
      <c r="G1242">
        <v>46.18</v>
      </c>
      <c r="H1242">
        <v>47.150002000000001</v>
      </c>
      <c r="I1242">
        <v>46.080002</v>
      </c>
      <c r="J1242">
        <v>47</v>
      </c>
      <c r="K1242">
        <v>47</v>
      </c>
      <c r="L1242">
        <v>1981300</v>
      </c>
      <c r="M1242" t="s">
        <v>35</v>
      </c>
      <c r="N1242" t="s">
        <v>158</v>
      </c>
      <c r="O1242" t="s">
        <v>160</v>
      </c>
      <c r="P1242">
        <v>15</v>
      </c>
      <c r="Q1242">
        <v>0.04</v>
      </c>
      <c r="R1242">
        <v>48</v>
      </c>
      <c r="S1242">
        <v>56400</v>
      </c>
      <c r="T1242" t="s">
        <v>35</v>
      </c>
      <c r="U1242" t="s">
        <v>173</v>
      </c>
      <c r="V1242" t="s">
        <v>217</v>
      </c>
      <c r="W1242" t="s">
        <v>230</v>
      </c>
      <c r="X1242" t="s">
        <v>264</v>
      </c>
      <c r="Y1242" s="1">
        <v>40898</v>
      </c>
      <c r="Z1242">
        <v>1526520</v>
      </c>
    </row>
    <row r="1243" spans="1:26" x14ac:dyDescent="0.25">
      <c r="A1243" s="1">
        <v>43635</v>
      </c>
      <c r="B1243" t="s">
        <v>35</v>
      </c>
      <c r="C1243" t="s">
        <v>76</v>
      </c>
      <c r="D1243">
        <v>1900</v>
      </c>
      <c r="E1243">
        <v>15</v>
      </c>
      <c r="F1243" t="s">
        <v>80</v>
      </c>
      <c r="G1243">
        <v>47.349997999999999</v>
      </c>
      <c r="H1243">
        <v>48.470001000000003</v>
      </c>
      <c r="I1243">
        <v>46.790000999999997</v>
      </c>
      <c r="J1243">
        <v>47.189999</v>
      </c>
      <c r="K1243">
        <v>47.189999</v>
      </c>
      <c r="L1243">
        <v>1920100</v>
      </c>
      <c r="M1243" t="s">
        <v>35</v>
      </c>
      <c r="N1243" t="s">
        <v>149</v>
      </c>
      <c r="O1243" t="s">
        <v>160</v>
      </c>
      <c r="P1243">
        <v>15</v>
      </c>
      <c r="Q1243">
        <v>0.04</v>
      </c>
      <c r="R1243">
        <v>76</v>
      </c>
      <c r="S1243">
        <v>89660.998099999997</v>
      </c>
      <c r="T1243" t="s">
        <v>35</v>
      </c>
      <c r="U1243" t="s">
        <v>173</v>
      </c>
      <c r="V1243" t="s">
        <v>217</v>
      </c>
      <c r="W1243" t="s">
        <v>230</v>
      </c>
      <c r="X1243" t="s">
        <v>264</v>
      </c>
      <c r="Y1243" s="1">
        <v>40898</v>
      </c>
      <c r="Z1243">
        <v>1526520</v>
      </c>
    </row>
    <row r="1244" spans="1:26" x14ac:dyDescent="0.25">
      <c r="A1244" s="1">
        <v>43600</v>
      </c>
      <c r="B1244" t="s">
        <v>35</v>
      </c>
      <c r="C1244" t="s">
        <v>76</v>
      </c>
      <c r="D1244">
        <v>2200</v>
      </c>
      <c r="E1244">
        <v>13</v>
      </c>
      <c r="F1244" t="s">
        <v>104</v>
      </c>
      <c r="G1244">
        <v>46.77</v>
      </c>
      <c r="H1244">
        <v>47.810001</v>
      </c>
      <c r="I1244">
        <v>46.330002</v>
      </c>
      <c r="J1244">
        <v>47.200001</v>
      </c>
      <c r="K1244">
        <v>47.200001</v>
      </c>
      <c r="L1244">
        <v>1808000</v>
      </c>
      <c r="M1244" t="s">
        <v>35</v>
      </c>
      <c r="N1244" t="s">
        <v>153</v>
      </c>
      <c r="O1244" t="s">
        <v>160</v>
      </c>
      <c r="P1244">
        <v>15</v>
      </c>
      <c r="Q1244">
        <v>0.04</v>
      </c>
      <c r="R1244">
        <v>88</v>
      </c>
      <c r="S1244">
        <v>103840.0022</v>
      </c>
      <c r="T1244" t="s">
        <v>35</v>
      </c>
      <c r="U1244" t="s">
        <v>173</v>
      </c>
      <c r="V1244" t="s">
        <v>217</v>
      </c>
      <c r="W1244" t="s">
        <v>230</v>
      </c>
      <c r="X1244" t="s">
        <v>264</v>
      </c>
      <c r="Y1244" s="1">
        <v>40898</v>
      </c>
      <c r="Z1244">
        <v>1526520</v>
      </c>
    </row>
    <row r="1245" spans="1:26" x14ac:dyDescent="0.25">
      <c r="A1245" s="1">
        <v>43600</v>
      </c>
      <c r="B1245" t="s">
        <v>35</v>
      </c>
      <c r="C1245" t="s">
        <v>75</v>
      </c>
      <c r="D1245">
        <v>2500</v>
      </c>
      <c r="E1245">
        <v>14</v>
      </c>
      <c r="F1245" t="s">
        <v>104</v>
      </c>
      <c r="G1245">
        <v>46.77</v>
      </c>
      <c r="H1245">
        <v>47.810001</v>
      </c>
      <c r="I1245">
        <v>46.330002</v>
      </c>
      <c r="J1245">
        <v>47.200001</v>
      </c>
      <c r="K1245">
        <v>47.200001</v>
      </c>
      <c r="L1245">
        <v>1808000</v>
      </c>
      <c r="M1245" t="s">
        <v>35</v>
      </c>
      <c r="N1245" t="s">
        <v>156</v>
      </c>
      <c r="O1245" t="s">
        <v>160</v>
      </c>
      <c r="P1245">
        <v>15</v>
      </c>
      <c r="Q1245">
        <v>0.04</v>
      </c>
      <c r="R1245">
        <v>100</v>
      </c>
      <c r="S1245">
        <v>118000.0025</v>
      </c>
      <c r="T1245" t="s">
        <v>35</v>
      </c>
      <c r="U1245" t="s">
        <v>173</v>
      </c>
      <c r="V1245" t="s">
        <v>217</v>
      </c>
      <c r="W1245" t="s">
        <v>230</v>
      </c>
      <c r="X1245" t="s">
        <v>264</v>
      </c>
      <c r="Y1245" s="1">
        <v>40898</v>
      </c>
      <c r="Z1245">
        <v>1526520</v>
      </c>
    </row>
    <row r="1246" spans="1:26" x14ac:dyDescent="0.25">
      <c r="A1246" s="1">
        <v>43637</v>
      </c>
      <c r="B1246" t="s">
        <v>35</v>
      </c>
      <c r="C1246" t="s">
        <v>75</v>
      </c>
      <c r="D1246">
        <v>300</v>
      </c>
      <c r="E1246">
        <v>5</v>
      </c>
      <c r="F1246" t="s">
        <v>90</v>
      </c>
      <c r="G1246">
        <v>46.799999</v>
      </c>
      <c r="H1246">
        <v>47.389999000000003</v>
      </c>
      <c r="I1246">
        <v>46.57</v>
      </c>
      <c r="J1246">
        <v>47.299999</v>
      </c>
      <c r="K1246">
        <v>47.299999</v>
      </c>
      <c r="L1246">
        <v>1776600</v>
      </c>
      <c r="M1246" t="s">
        <v>35</v>
      </c>
      <c r="N1246" t="s">
        <v>152</v>
      </c>
      <c r="O1246" t="s">
        <v>160</v>
      </c>
      <c r="P1246">
        <v>15</v>
      </c>
      <c r="Q1246">
        <v>0.04</v>
      </c>
      <c r="R1246">
        <v>12</v>
      </c>
      <c r="S1246">
        <v>14189.9997</v>
      </c>
      <c r="T1246" t="s">
        <v>35</v>
      </c>
      <c r="U1246" t="s">
        <v>173</v>
      </c>
      <c r="V1246" t="s">
        <v>217</v>
      </c>
      <c r="W1246" t="s">
        <v>230</v>
      </c>
      <c r="X1246" t="s">
        <v>264</v>
      </c>
      <c r="Y1246" s="1">
        <v>40898</v>
      </c>
      <c r="Z1246">
        <v>1526520</v>
      </c>
    </row>
    <row r="1247" spans="1:26" x14ac:dyDescent="0.25">
      <c r="A1247" s="1">
        <v>43637</v>
      </c>
      <c r="B1247" t="s">
        <v>35</v>
      </c>
      <c r="C1247" t="s">
        <v>76</v>
      </c>
      <c r="D1247">
        <v>1200</v>
      </c>
      <c r="E1247">
        <v>15</v>
      </c>
      <c r="F1247" t="s">
        <v>90</v>
      </c>
      <c r="G1247">
        <v>46.799999</v>
      </c>
      <c r="H1247">
        <v>47.389999000000003</v>
      </c>
      <c r="I1247">
        <v>46.57</v>
      </c>
      <c r="J1247">
        <v>47.299999</v>
      </c>
      <c r="K1247">
        <v>47.299999</v>
      </c>
      <c r="L1247">
        <v>1776600</v>
      </c>
      <c r="M1247" t="s">
        <v>35</v>
      </c>
      <c r="N1247" t="s">
        <v>149</v>
      </c>
      <c r="O1247" t="s">
        <v>160</v>
      </c>
      <c r="P1247">
        <v>15</v>
      </c>
      <c r="Q1247">
        <v>0.04</v>
      </c>
      <c r="R1247">
        <v>48</v>
      </c>
      <c r="S1247">
        <v>56759.998800000001</v>
      </c>
      <c r="T1247" t="s">
        <v>35</v>
      </c>
      <c r="U1247" t="s">
        <v>173</v>
      </c>
      <c r="V1247" t="s">
        <v>217</v>
      </c>
      <c r="W1247" t="s">
        <v>230</v>
      </c>
      <c r="X1247" t="s">
        <v>264</v>
      </c>
      <c r="Y1247" s="1">
        <v>40898</v>
      </c>
      <c r="Z1247">
        <v>1526520</v>
      </c>
    </row>
    <row r="1248" spans="1:26" x14ac:dyDescent="0.25">
      <c r="A1248" s="1">
        <v>43593</v>
      </c>
      <c r="B1248" t="s">
        <v>35</v>
      </c>
      <c r="C1248" t="s">
        <v>76</v>
      </c>
      <c r="D1248">
        <v>900</v>
      </c>
      <c r="E1248">
        <v>13</v>
      </c>
      <c r="F1248" t="s">
        <v>108</v>
      </c>
      <c r="G1248">
        <v>51.450001</v>
      </c>
      <c r="H1248">
        <v>51.650002000000001</v>
      </c>
      <c r="I1248">
        <v>46.400002000000001</v>
      </c>
      <c r="J1248">
        <v>48.669998</v>
      </c>
      <c r="K1248">
        <v>48.669998</v>
      </c>
      <c r="L1248">
        <v>10980500</v>
      </c>
      <c r="M1248" t="s">
        <v>35</v>
      </c>
      <c r="N1248" t="s">
        <v>153</v>
      </c>
      <c r="O1248" t="s">
        <v>160</v>
      </c>
      <c r="P1248">
        <v>15</v>
      </c>
      <c r="Q1248">
        <v>0.04</v>
      </c>
      <c r="R1248">
        <v>36</v>
      </c>
      <c r="S1248">
        <v>43802.998200000002</v>
      </c>
      <c r="T1248" t="s">
        <v>35</v>
      </c>
      <c r="U1248" t="s">
        <v>173</v>
      </c>
      <c r="V1248" t="s">
        <v>217</v>
      </c>
      <c r="W1248" t="s">
        <v>230</v>
      </c>
      <c r="X1248" t="s">
        <v>264</v>
      </c>
      <c r="Y1248" s="1">
        <v>40898</v>
      </c>
      <c r="Z1248">
        <v>1526520</v>
      </c>
    </row>
    <row r="1249" spans="1:26" x14ac:dyDescent="0.25">
      <c r="A1249" s="1">
        <v>43593</v>
      </c>
      <c r="B1249" t="s">
        <v>35</v>
      </c>
      <c r="C1249" t="s">
        <v>75</v>
      </c>
      <c r="D1249">
        <v>600</v>
      </c>
      <c r="E1249">
        <v>14</v>
      </c>
      <c r="F1249" t="s">
        <v>108</v>
      </c>
      <c r="G1249">
        <v>51.450001</v>
      </c>
      <c r="H1249">
        <v>51.650002000000001</v>
      </c>
      <c r="I1249">
        <v>46.400002000000001</v>
      </c>
      <c r="J1249">
        <v>48.669998</v>
      </c>
      <c r="K1249">
        <v>48.669998</v>
      </c>
      <c r="L1249">
        <v>10980500</v>
      </c>
      <c r="M1249" t="s">
        <v>35</v>
      </c>
      <c r="N1249" t="s">
        <v>156</v>
      </c>
      <c r="O1249" t="s">
        <v>160</v>
      </c>
      <c r="P1249">
        <v>15</v>
      </c>
      <c r="Q1249">
        <v>0.04</v>
      </c>
      <c r="R1249">
        <v>24</v>
      </c>
      <c r="S1249">
        <v>29201.998800000001</v>
      </c>
      <c r="T1249" t="s">
        <v>35</v>
      </c>
      <c r="U1249" t="s">
        <v>173</v>
      </c>
      <c r="V1249" t="s">
        <v>217</v>
      </c>
      <c r="W1249" t="s">
        <v>230</v>
      </c>
      <c r="X1249" t="s">
        <v>264</v>
      </c>
      <c r="Y1249" s="1">
        <v>40898</v>
      </c>
      <c r="Z1249">
        <v>1526520</v>
      </c>
    </row>
    <row r="1250" spans="1:26" x14ac:dyDescent="0.25">
      <c r="A1250" s="1">
        <v>43594</v>
      </c>
      <c r="B1250" t="s">
        <v>35</v>
      </c>
      <c r="C1250" t="s">
        <v>76</v>
      </c>
      <c r="D1250">
        <v>1200</v>
      </c>
      <c r="E1250">
        <v>12</v>
      </c>
      <c r="F1250" t="s">
        <v>107</v>
      </c>
      <c r="G1250">
        <v>48.16</v>
      </c>
      <c r="H1250">
        <v>49.060001</v>
      </c>
      <c r="I1250">
        <v>47.130001</v>
      </c>
      <c r="J1250">
        <v>48.830002</v>
      </c>
      <c r="K1250">
        <v>48.830002</v>
      </c>
      <c r="L1250">
        <v>2828200</v>
      </c>
      <c r="M1250" t="s">
        <v>35</v>
      </c>
      <c r="N1250" t="s">
        <v>151</v>
      </c>
      <c r="O1250" t="s">
        <v>160</v>
      </c>
      <c r="P1250">
        <v>15</v>
      </c>
      <c r="Q1250">
        <v>0.04</v>
      </c>
      <c r="R1250">
        <v>48</v>
      </c>
      <c r="S1250">
        <v>58596.002399999998</v>
      </c>
      <c r="T1250" t="s">
        <v>35</v>
      </c>
      <c r="U1250" t="s">
        <v>173</v>
      </c>
      <c r="V1250" t="s">
        <v>217</v>
      </c>
      <c r="W1250" t="s">
        <v>230</v>
      </c>
      <c r="X1250" t="s">
        <v>264</v>
      </c>
      <c r="Y1250" s="1">
        <v>40898</v>
      </c>
      <c r="Z1250">
        <v>1526520</v>
      </c>
    </row>
    <row r="1251" spans="1:26" x14ac:dyDescent="0.25">
      <c r="A1251" s="1">
        <v>43594</v>
      </c>
      <c r="B1251" t="s">
        <v>35</v>
      </c>
      <c r="C1251" t="s">
        <v>75</v>
      </c>
      <c r="D1251">
        <v>900</v>
      </c>
      <c r="E1251">
        <v>17</v>
      </c>
      <c r="F1251" t="s">
        <v>107</v>
      </c>
      <c r="G1251">
        <v>48.16</v>
      </c>
      <c r="H1251">
        <v>49.060001</v>
      </c>
      <c r="I1251">
        <v>47.130001</v>
      </c>
      <c r="J1251">
        <v>48.830002</v>
      </c>
      <c r="K1251">
        <v>48.830002</v>
      </c>
      <c r="L1251">
        <v>2828200</v>
      </c>
      <c r="M1251" t="s">
        <v>35</v>
      </c>
      <c r="N1251" t="s">
        <v>157</v>
      </c>
      <c r="O1251" t="s">
        <v>160</v>
      </c>
      <c r="P1251">
        <v>15</v>
      </c>
      <c r="Q1251">
        <v>0.04</v>
      </c>
      <c r="R1251">
        <v>36</v>
      </c>
      <c r="S1251">
        <v>43947.001799999998</v>
      </c>
      <c r="T1251" t="s">
        <v>35</v>
      </c>
      <c r="U1251" t="s">
        <v>173</v>
      </c>
      <c r="V1251" t="s">
        <v>217</v>
      </c>
      <c r="W1251" t="s">
        <v>230</v>
      </c>
      <c r="X1251" t="s">
        <v>264</v>
      </c>
      <c r="Y1251" s="1">
        <v>40898</v>
      </c>
      <c r="Z1251">
        <v>1526520</v>
      </c>
    </row>
    <row r="1252" spans="1:26" x14ac:dyDescent="0.25">
      <c r="A1252" s="1">
        <v>43572</v>
      </c>
      <c r="B1252" t="s">
        <v>35</v>
      </c>
      <c r="C1252" t="s">
        <v>75</v>
      </c>
      <c r="D1252">
        <v>1100</v>
      </c>
      <c r="E1252">
        <v>18</v>
      </c>
      <c r="F1252" t="s">
        <v>125</v>
      </c>
      <c r="G1252">
        <v>52.459999000000003</v>
      </c>
      <c r="H1252">
        <v>52.599997999999999</v>
      </c>
      <c r="I1252">
        <v>50.540000999999997</v>
      </c>
      <c r="J1252">
        <v>50.790000999999997</v>
      </c>
      <c r="K1252">
        <v>50.790000999999997</v>
      </c>
      <c r="L1252">
        <v>1503100</v>
      </c>
      <c r="M1252" t="s">
        <v>35</v>
      </c>
      <c r="N1252" t="s">
        <v>158</v>
      </c>
      <c r="O1252" t="s">
        <v>161</v>
      </c>
      <c r="P1252">
        <v>50</v>
      </c>
      <c r="Q1252">
        <v>0.08</v>
      </c>
      <c r="R1252">
        <v>88</v>
      </c>
      <c r="S1252">
        <v>55869.001099999987</v>
      </c>
      <c r="T1252" t="s">
        <v>35</v>
      </c>
      <c r="U1252" t="s">
        <v>173</v>
      </c>
      <c r="V1252" t="s">
        <v>217</v>
      </c>
      <c r="W1252" t="s">
        <v>230</v>
      </c>
      <c r="X1252" t="s">
        <v>264</v>
      </c>
      <c r="Y1252" s="1">
        <v>40898</v>
      </c>
      <c r="Z1252">
        <v>1526520</v>
      </c>
    </row>
    <row r="1253" spans="1:26" x14ac:dyDescent="0.25">
      <c r="A1253" s="1">
        <v>43572</v>
      </c>
      <c r="B1253" t="s">
        <v>35</v>
      </c>
      <c r="C1253" t="s">
        <v>75</v>
      </c>
      <c r="D1253">
        <v>200</v>
      </c>
      <c r="E1253">
        <v>2</v>
      </c>
      <c r="F1253" t="s">
        <v>125</v>
      </c>
      <c r="G1253">
        <v>52.459999000000003</v>
      </c>
      <c r="H1253">
        <v>52.599997999999999</v>
      </c>
      <c r="I1253">
        <v>50.540000999999997</v>
      </c>
      <c r="J1253">
        <v>50.790000999999997</v>
      </c>
      <c r="K1253">
        <v>50.790000999999997</v>
      </c>
      <c r="L1253">
        <v>1503100</v>
      </c>
      <c r="M1253" t="s">
        <v>35</v>
      </c>
      <c r="N1253" t="s">
        <v>150</v>
      </c>
      <c r="O1253" t="s">
        <v>161</v>
      </c>
      <c r="P1253">
        <v>50</v>
      </c>
      <c r="Q1253">
        <v>0.08</v>
      </c>
      <c r="R1253">
        <v>16</v>
      </c>
      <c r="S1253">
        <v>10158.0002</v>
      </c>
      <c r="T1253" t="s">
        <v>35</v>
      </c>
      <c r="U1253" t="s">
        <v>173</v>
      </c>
      <c r="V1253" t="s">
        <v>217</v>
      </c>
      <c r="W1253" t="s">
        <v>230</v>
      </c>
      <c r="X1253" t="s">
        <v>264</v>
      </c>
      <c r="Y1253" s="1">
        <v>40898</v>
      </c>
      <c r="Z1253">
        <v>1526520</v>
      </c>
    </row>
    <row r="1254" spans="1:26" x14ac:dyDescent="0.25">
      <c r="A1254" s="1">
        <v>43572</v>
      </c>
      <c r="B1254" t="s">
        <v>35</v>
      </c>
      <c r="C1254" t="s">
        <v>75</v>
      </c>
      <c r="D1254">
        <v>2800</v>
      </c>
      <c r="E1254">
        <v>20</v>
      </c>
      <c r="F1254" t="s">
        <v>125</v>
      </c>
      <c r="G1254">
        <v>52.459999000000003</v>
      </c>
      <c r="H1254">
        <v>52.599997999999999</v>
      </c>
      <c r="I1254">
        <v>50.540000999999997</v>
      </c>
      <c r="J1254">
        <v>50.790000999999997</v>
      </c>
      <c r="K1254">
        <v>50.790000999999997</v>
      </c>
      <c r="L1254">
        <v>1503100</v>
      </c>
      <c r="M1254" t="s">
        <v>35</v>
      </c>
      <c r="N1254" t="s">
        <v>155</v>
      </c>
      <c r="O1254" t="s">
        <v>161</v>
      </c>
      <c r="P1254">
        <v>50</v>
      </c>
      <c r="Q1254">
        <v>0.08</v>
      </c>
      <c r="R1254">
        <v>224</v>
      </c>
      <c r="S1254">
        <v>142212.00279999999</v>
      </c>
      <c r="T1254" t="s">
        <v>35</v>
      </c>
      <c r="U1254" t="s">
        <v>173</v>
      </c>
      <c r="V1254" t="s">
        <v>217</v>
      </c>
      <c r="W1254" t="s">
        <v>230</v>
      </c>
      <c r="X1254" t="s">
        <v>264</v>
      </c>
      <c r="Y1254" s="1">
        <v>40898</v>
      </c>
      <c r="Z1254">
        <v>1526520</v>
      </c>
    </row>
    <row r="1255" spans="1:26" x14ac:dyDescent="0.25">
      <c r="A1255" s="1">
        <v>43573</v>
      </c>
      <c r="B1255" t="s">
        <v>35</v>
      </c>
      <c r="C1255" t="s">
        <v>76</v>
      </c>
      <c r="D1255">
        <v>2800</v>
      </c>
      <c r="E1255">
        <v>13</v>
      </c>
      <c r="F1255" t="s">
        <v>124</v>
      </c>
      <c r="G1255">
        <v>50.900002000000001</v>
      </c>
      <c r="H1255">
        <v>51.75</v>
      </c>
      <c r="I1255">
        <v>50.259998000000003</v>
      </c>
      <c r="J1255">
        <v>51.720001000000003</v>
      </c>
      <c r="K1255">
        <v>51.720001000000003</v>
      </c>
      <c r="L1255">
        <v>1041800</v>
      </c>
      <c r="M1255" t="s">
        <v>35</v>
      </c>
      <c r="N1255" t="s">
        <v>153</v>
      </c>
      <c r="O1255" t="s">
        <v>161</v>
      </c>
      <c r="P1255">
        <v>50</v>
      </c>
      <c r="Q1255">
        <v>0.08</v>
      </c>
      <c r="R1255">
        <v>224</v>
      </c>
      <c r="S1255">
        <v>144816.00279999999</v>
      </c>
      <c r="T1255" t="s">
        <v>35</v>
      </c>
      <c r="U1255" t="s">
        <v>173</v>
      </c>
      <c r="V1255" t="s">
        <v>217</v>
      </c>
      <c r="W1255" t="s">
        <v>230</v>
      </c>
      <c r="X1255" t="s">
        <v>264</v>
      </c>
      <c r="Y1255" s="1">
        <v>40898</v>
      </c>
      <c r="Z1255">
        <v>1526520</v>
      </c>
    </row>
    <row r="1256" spans="1:26" x14ac:dyDescent="0.25">
      <c r="A1256" s="1">
        <v>43573</v>
      </c>
      <c r="B1256" t="s">
        <v>35</v>
      </c>
      <c r="C1256" t="s">
        <v>75</v>
      </c>
      <c r="D1256">
        <v>600</v>
      </c>
      <c r="E1256">
        <v>9</v>
      </c>
      <c r="F1256" t="s">
        <v>124</v>
      </c>
      <c r="G1256">
        <v>50.900002000000001</v>
      </c>
      <c r="H1256">
        <v>51.75</v>
      </c>
      <c r="I1256">
        <v>50.259998000000003</v>
      </c>
      <c r="J1256">
        <v>51.720001000000003</v>
      </c>
      <c r="K1256">
        <v>51.720001000000003</v>
      </c>
      <c r="L1256">
        <v>1041800</v>
      </c>
      <c r="M1256" t="s">
        <v>35</v>
      </c>
      <c r="N1256" t="s">
        <v>146</v>
      </c>
      <c r="O1256" t="s">
        <v>161</v>
      </c>
      <c r="P1256">
        <v>50</v>
      </c>
      <c r="Q1256">
        <v>0.08</v>
      </c>
      <c r="R1256">
        <v>48</v>
      </c>
      <c r="S1256">
        <v>31032.000599999999</v>
      </c>
      <c r="T1256" t="s">
        <v>35</v>
      </c>
      <c r="U1256" t="s">
        <v>173</v>
      </c>
      <c r="V1256" t="s">
        <v>217</v>
      </c>
      <c r="W1256" t="s">
        <v>230</v>
      </c>
      <c r="X1256" t="s">
        <v>264</v>
      </c>
      <c r="Y1256" s="1">
        <v>40898</v>
      </c>
      <c r="Z1256">
        <v>1526520</v>
      </c>
    </row>
    <row r="1257" spans="1:26" x14ac:dyDescent="0.25">
      <c r="A1257" s="1">
        <v>43577</v>
      </c>
      <c r="B1257" t="s">
        <v>35</v>
      </c>
      <c r="C1257" t="s">
        <v>76</v>
      </c>
      <c r="D1257">
        <v>600</v>
      </c>
      <c r="E1257">
        <v>4</v>
      </c>
      <c r="F1257" t="s">
        <v>135</v>
      </c>
      <c r="G1257">
        <v>51.610000999999997</v>
      </c>
      <c r="H1257">
        <v>52.099997999999999</v>
      </c>
      <c r="I1257">
        <v>51.029998999999997</v>
      </c>
      <c r="J1257">
        <v>51.860000999999997</v>
      </c>
      <c r="K1257">
        <v>51.860000999999997</v>
      </c>
      <c r="L1257">
        <v>843800</v>
      </c>
      <c r="M1257" t="s">
        <v>35</v>
      </c>
      <c r="N1257" t="s">
        <v>154</v>
      </c>
      <c r="O1257" t="s">
        <v>161</v>
      </c>
      <c r="P1257">
        <v>50</v>
      </c>
      <c r="Q1257">
        <v>0.08</v>
      </c>
      <c r="R1257">
        <v>48</v>
      </c>
      <c r="S1257">
        <v>31116.000599999999</v>
      </c>
      <c r="T1257" t="s">
        <v>35</v>
      </c>
      <c r="U1257" t="s">
        <v>173</v>
      </c>
      <c r="V1257" t="s">
        <v>217</v>
      </c>
      <c r="W1257" t="s">
        <v>230</v>
      </c>
      <c r="X1257" t="s">
        <v>264</v>
      </c>
      <c r="Y1257" s="1">
        <v>40898</v>
      </c>
      <c r="Z1257">
        <v>1526520</v>
      </c>
    </row>
    <row r="1258" spans="1:26" x14ac:dyDescent="0.25">
      <c r="A1258" s="1">
        <v>43563</v>
      </c>
      <c r="B1258" t="s">
        <v>35</v>
      </c>
      <c r="C1258" t="s">
        <v>76</v>
      </c>
      <c r="D1258">
        <v>900</v>
      </c>
      <c r="E1258">
        <v>13</v>
      </c>
      <c r="F1258" t="s">
        <v>114</v>
      </c>
      <c r="G1258">
        <v>52.900002000000001</v>
      </c>
      <c r="H1258">
        <v>52.900002000000001</v>
      </c>
      <c r="I1258">
        <v>51.790000999999997</v>
      </c>
      <c r="J1258">
        <v>52.209999000000003</v>
      </c>
      <c r="K1258">
        <v>52.209999000000003</v>
      </c>
      <c r="L1258">
        <v>1493000</v>
      </c>
      <c r="M1258" t="s">
        <v>35</v>
      </c>
      <c r="N1258" t="s">
        <v>153</v>
      </c>
      <c r="O1258" t="s">
        <v>161</v>
      </c>
      <c r="P1258">
        <v>50</v>
      </c>
      <c r="Q1258">
        <v>0.08</v>
      </c>
      <c r="R1258">
        <v>72</v>
      </c>
      <c r="S1258">
        <v>46988.999100000001</v>
      </c>
      <c r="T1258" t="s">
        <v>35</v>
      </c>
      <c r="U1258" t="s">
        <v>173</v>
      </c>
      <c r="V1258" t="s">
        <v>217</v>
      </c>
      <c r="W1258" t="s">
        <v>230</v>
      </c>
      <c r="X1258" t="s">
        <v>264</v>
      </c>
      <c r="Y1258" s="1">
        <v>40898</v>
      </c>
      <c r="Z1258">
        <v>1526520</v>
      </c>
    </row>
    <row r="1259" spans="1:26" x14ac:dyDescent="0.25">
      <c r="A1259" s="1">
        <v>43563</v>
      </c>
      <c r="B1259" t="s">
        <v>35</v>
      </c>
      <c r="C1259" t="s">
        <v>76</v>
      </c>
      <c r="D1259">
        <v>200</v>
      </c>
      <c r="E1259">
        <v>1</v>
      </c>
      <c r="F1259" t="s">
        <v>114</v>
      </c>
      <c r="G1259">
        <v>52.900002000000001</v>
      </c>
      <c r="H1259">
        <v>52.900002000000001</v>
      </c>
      <c r="I1259">
        <v>51.790000999999997</v>
      </c>
      <c r="J1259">
        <v>52.209999000000003</v>
      </c>
      <c r="K1259">
        <v>52.209999000000003</v>
      </c>
      <c r="L1259">
        <v>1493000</v>
      </c>
      <c r="M1259" t="s">
        <v>35</v>
      </c>
      <c r="N1259" t="s">
        <v>159</v>
      </c>
      <c r="O1259" t="s">
        <v>161</v>
      </c>
      <c r="P1259">
        <v>50</v>
      </c>
      <c r="Q1259">
        <v>0.08</v>
      </c>
      <c r="R1259">
        <v>16</v>
      </c>
      <c r="S1259">
        <v>10441.9998</v>
      </c>
      <c r="T1259" t="s">
        <v>35</v>
      </c>
      <c r="U1259" t="s">
        <v>173</v>
      </c>
      <c r="V1259" t="s">
        <v>217</v>
      </c>
      <c r="W1259" t="s">
        <v>230</v>
      </c>
      <c r="X1259" t="s">
        <v>264</v>
      </c>
      <c r="Y1259" s="1">
        <v>40898</v>
      </c>
      <c r="Z1259">
        <v>1526520</v>
      </c>
    </row>
    <row r="1260" spans="1:26" x14ac:dyDescent="0.25">
      <c r="A1260" s="1">
        <v>43563</v>
      </c>
      <c r="B1260" t="s">
        <v>35</v>
      </c>
      <c r="C1260" t="s">
        <v>75</v>
      </c>
      <c r="D1260">
        <v>500</v>
      </c>
      <c r="E1260">
        <v>2</v>
      </c>
      <c r="F1260" t="s">
        <v>114</v>
      </c>
      <c r="G1260">
        <v>52.900002000000001</v>
      </c>
      <c r="H1260">
        <v>52.900002000000001</v>
      </c>
      <c r="I1260">
        <v>51.790000999999997</v>
      </c>
      <c r="J1260">
        <v>52.209999000000003</v>
      </c>
      <c r="K1260">
        <v>52.209999000000003</v>
      </c>
      <c r="L1260">
        <v>1493000</v>
      </c>
      <c r="M1260" t="s">
        <v>35</v>
      </c>
      <c r="N1260" t="s">
        <v>150</v>
      </c>
      <c r="O1260" t="s">
        <v>161</v>
      </c>
      <c r="P1260">
        <v>50</v>
      </c>
      <c r="Q1260">
        <v>0.08</v>
      </c>
      <c r="R1260">
        <v>40</v>
      </c>
      <c r="S1260">
        <v>26104.999500000002</v>
      </c>
      <c r="T1260" t="s">
        <v>35</v>
      </c>
      <c r="U1260" t="s">
        <v>173</v>
      </c>
      <c r="V1260" t="s">
        <v>217</v>
      </c>
      <c r="W1260" t="s">
        <v>230</v>
      </c>
      <c r="X1260" t="s">
        <v>264</v>
      </c>
      <c r="Y1260" s="1">
        <v>40898</v>
      </c>
      <c r="Z1260">
        <v>1526520</v>
      </c>
    </row>
    <row r="1261" spans="1:26" x14ac:dyDescent="0.25">
      <c r="A1261" s="1">
        <v>43563</v>
      </c>
      <c r="B1261" t="s">
        <v>35</v>
      </c>
      <c r="C1261" t="s">
        <v>76</v>
      </c>
      <c r="D1261">
        <v>1900</v>
      </c>
      <c r="E1261">
        <v>18</v>
      </c>
      <c r="F1261" t="s">
        <v>114</v>
      </c>
      <c r="G1261">
        <v>52.900002000000001</v>
      </c>
      <c r="H1261">
        <v>52.900002000000001</v>
      </c>
      <c r="I1261">
        <v>51.790000999999997</v>
      </c>
      <c r="J1261">
        <v>52.209999000000003</v>
      </c>
      <c r="K1261">
        <v>52.209999000000003</v>
      </c>
      <c r="L1261">
        <v>1493000</v>
      </c>
      <c r="M1261" t="s">
        <v>35</v>
      </c>
      <c r="N1261" t="s">
        <v>158</v>
      </c>
      <c r="O1261" t="s">
        <v>161</v>
      </c>
      <c r="P1261">
        <v>50</v>
      </c>
      <c r="Q1261">
        <v>0.08</v>
      </c>
      <c r="R1261">
        <v>152</v>
      </c>
      <c r="S1261">
        <v>99198.998100000012</v>
      </c>
      <c r="T1261" t="s">
        <v>35</v>
      </c>
      <c r="U1261" t="s">
        <v>173</v>
      </c>
      <c r="V1261" t="s">
        <v>217</v>
      </c>
      <c r="W1261" t="s">
        <v>230</v>
      </c>
      <c r="X1261" t="s">
        <v>264</v>
      </c>
      <c r="Y1261" s="1">
        <v>40898</v>
      </c>
      <c r="Z1261">
        <v>1526520</v>
      </c>
    </row>
    <row r="1262" spans="1:26" x14ac:dyDescent="0.25">
      <c r="A1262" s="1">
        <v>43571</v>
      </c>
      <c r="B1262" t="s">
        <v>35</v>
      </c>
      <c r="C1262" t="s">
        <v>76</v>
      </c>
      <c r="D1262">
        <v>1400</v>
      </c>
      <c r="E1262">
        <v>20</v>
      </c>
      <c r="F1262" t="s">
        <v>123</v>
      </c>
      <c r="G1262">
        <v>52.599997999999999</v>
      </c>
      <c r="H1262">
        <v>52.939999</v>
      </c>
      <c r="I1262">
        <v>52.09</v>
      </c>
      <c r="J1262">
        <v>52.23</v>
      </c>
      <c r="K1262">
        <v>52.23</v>
      </c>
      <c r="L1262">
        <v>1145500</v>
      </c>
      <c r="M1262" t="s">
        <v>35</v>
      </c>
      <c r="N1262" t="s">
        <v>155</v>
      </c>
      <c r="O1262" t="s">
        <v>161</v>
      </c>
      <c r="P1262">
        <v>50</v>
      </c>
      <c r="Q1262">
        <v>0.08</v>
      </c>
      <c r="R1262">
        <v>112</v>
      </c>
      <c r="S1262">
        <v>73122</v>
      </c>
      <c r="T1262" t="s">
        <v>35</v>
      </c>
      <c r="U1262" t="s">
        <v>173</v>
      </c>
      <c r="V1262" t="s">
        <v>217</v>
      </c>
      <c r="W1262" t="s">
        <v>230</v>
      </c>
      <c r="X1262" t="s">
        <v>264</v>
      </c>
      <c r="Y1262" s="1">
        <v>40898</v>
      </c>
      <c r="Z1262">
        <v>1526520</v>
      </c>
    </row>
    <row r="1263" spans="1:26" x14ac:dyDescent="0.25">
      <c r="A1263" s="1">
        <v>43571</v>
      </c>
      <c r="B1263" t="s">
        <v>35</v>
      </c>
      <c r="C1263" t="s">
        <v>76</v>
      </c>
      <c r="D1263">
        <v>400</v>
      </c>
      <c r="E1263">
        <v>7</v>
      </c>
      <c r="F1263" t="s">
        <v>123</v>
      </c>
      <c r="G1263">
        <v>52.599997999999999</v>
      </c>
      <c r="H1263">
        <v>52.939999</v>
      </c>
      <c r="I1263">
        <v>52.09</v>
      </c>
      <c r="J1263">
        <v>52.23</v>
      </c>
      <c r="K1263">
        <v>52.23</v>
      </c>
      <c r="L1263">
        <v>1145500</v>
      </c>
      <c r="M1263" t="s">
        <v>35</v>
      </c>
      <c r="N1263" t="s">
        <v>147</v>
      </c>
      <c r="O1263" t="s">
        <v>161</v>
      </c>
      <c r="P1263">
        <v>50</v>
      </c>
      <c r="Q1263">
        <v>0.08</v>
      </c>
      <c r="R1263">
        <v>32</v>
      </c>
      <c r="S1263">
        <v>20892</v>
      </c>
      <c r="T1263" t="s">
        <v>35</v>
      </c>
      <c r="U1263" t="s">
        <v>173</v>
      </c>
      <c r="V1263" t="s">
        <v>217</v>
      </c>
      <c r="W1263" t="s">
        <v>230</v>
      </c>
      <c r="X1263" t="s">
        <v>264</v>
      </c>
      <c r="Y1263" s="1">
        <v>40898</v>
      </c>
      <c r="Z1263">
        <v>1526520</v>
      </c>
    </row>
    <row r="1264" spans="1:26" x14ac:dyDescent="0.25">
      <c r="A1264" s="1">
        <v>43571</v>
      </c>
      <c r="B1264" t="s">
        <v>35</v>
      </c>
      <c r="C1264" t="s">
        <v>75</v>
      </c>
      <c r="D1264">
        <v>300</v>
      </c>
      <c r="E1264">
        <v>10</v>
      </c>
      <c r="F1264" t="s">
        <v>123</v>
      </c>
      <c r="G1264">
        <v>52.599997999999999</v>
      </c>
      <c r="H1264">
        <v>52.939999</v>
      </c>
      <c r="I1264">
        <v>52.09</v>
      </c>
      <c r="J1264">
        <v>52.23</v>
      </c>
      <c r="K1264">
        <v>52.23</v>
      </c>
      <c r="L1264">
        <v>1145500</v>
      </c>
      <c r="M1264" t="s">
        <v>35</v>
      </c>
      <c r="N1264" t="s">
        <v>142</v>
      </c>
      <c r="O1264" t="s">
        <v>161</v>
      </c>
      <c r="P1264">
        <v>50</v>
      </c>
      <c r="Q1264">
        <v>0.08</v>
      </c>
      <c r="R1264">
        <v>24</v>
      </c>
      <c r="S1264">
        <v>15669</v>
      </c>
      <c r="T1264" t="s">
        <v>35</v>
      </c>
      <c r="U1264" t="s">
        <v>173</v>
      </c>
      <c r="V1264" t="s">
        <v>217</v>
      </c>
      <c r="W1264" t="s">
        <v>230</v>
      </c>
      <c r="X1264" t="s">
        <v>264</v>
      </c>
      <c r="Y1264" s="1">
        <v>40898</v>
      </c>
      <c r="Z1264">
        <v>1526520</v>
      </c>
    </row>
    <row r="1265" spans="1:26" x14ac:dyDescent="0.25">
      <c r="A1265" s="1">
        <v>43571</v>
      </c>
      <c r="B1265" t="s">
        <v>35</v>
      </c>
      <c r="C1265" t="s">
        <v>75</v>
      </c>
      <c r="D1265">
        <v>1100</v>
      </c>
      <c r="E1265">
        <v>19</v>
      </c>
      <c r="F1265" t="s">
        <v>123</v>
      </c>
      <c r="G1265">
        <v>52.599997999999999</v>
      </c>
      <c r="H1265">
        <v>52.939999</v>
      </c>
      <c r="I1265">
        <v>52.09</v>
      </c>
      <c r="J1265">
        <v>52.23</v>
      </c>
      <c r="K1265">
        <v>52.23</v>
      </c>
      <c r="L1265">
        <v>1145500</v>
      </c>
      <c r="M1265" t="s">
        <v>35</v>
      </c>
      <c r="N1265" t="s">
        <v>140</v>
      </c>
      <c r="O1265" t="s">
        <v>161</v>
      </c>
      <c r="P1265">
        <v>50</v>
      </c>
      <c r="Q1265">
        <v>0.08</v>
      </c>
      <c r="R1265">
        <v>88</v>
      </c>
      <c r="S1265">
        <v>57453</v>
      </c>
      <c r="T1265" t="s">
        <v>35</v>
      </c>
      <c r="U1265" t="s">
        <v>173</v>
      </c>
      <c r="V1265" t="s">
        <v>217</v>
      </c>
      <c r="W1265" t="s">
        <v>230</v>
      </c>
      <c r="X1265" t="s">
        <v>264</v>
      </c>
      <c r="Y1265" s="1">
        <v>40898</v>
      </c>
      <c r="Z1265">
        <v>1526520</v>
      </c>
    </row>
    <row r="1266" spans="1:26" x14ac:dyDescent="0.25">
      <c r="A1266" s="1">
        <v>43571</v>
      </c>
      <c r="B1266" t="s">
        <v>35</v>
      </c>
      <c r="C1266" t="s">
        <v>76</v>
      </c>
      <c r="D1266">
        <v>900</v>
      </c>
      <c r="E1266">
        <v>2</v>
      </c>
      <c r="F1266" t="s">
        <v>123</v>
      </c>
      <c r="G1266">
        <v>52.599997999999999</v>
      </c>
      <c r="H1266">
        <v>52.939999</v>
      </c>
      <c r="I1266">
        <v>52.09</v>
      </c>
      <c r="J1266">
        <v>52.23</v>
      </c>
      <c r="K1266">
        <v>52.23</v>
      </c>
      <c r="L1266">
        <v>1145500</v>
      </c>
      <c r="M1266" t="s">
        <v>35</v>
      </c>
      <c r="N1266" t="s">
        <v>150</v>
      </c>
      <c r="O1266" t="s">
        <v>161</v>
      </c>
      <c r="P1266">
        <v>50</v>
      </c>
      <c r="Q1266">
        <v>0.08</v>
      </c>
      <c r="R1266">
        <v>72</v>
      </c>
      <c r="S1266">
        <v>47007</v>
      </c>
      <c r="T1266" t="s">
        <v>35</v>
      </c>
      <c r="U1266" t="s">
        <v>173</v>
      </c>
      <c r="V1266" t="s">
        <v>217</v>
      </c>
      <c r="W1266" t="s">
        <v>230</v>
      </c>
      <c r="X1266" t="s">
        <v>264</v>
      </c>
      <c r="Y1266" s="1">
        <v>40898</v>
      </c>
      <c r="Z1266">
        <v>1526520</v>
      </c>
    </row>
    <row r="1267" spans="1:26" x14ac:dyDescent="0.25">
      <c r="A1267" s="1">
        <v>43571</v>
      </c>
      <c r="B1267" t="s">
        <v>35</v>
      </c>
      <c r="C1267" t="s">
        <v>76</v>
      </c>
      <c r="D1267">
        <v>2400</v>
      </c>
      <c r="E1267">
        <v>13</v>
      </c>
      <c r="F1267" t="s">
        <v>123</v>
      </c>
      <c r="G1267">
        <v>52.599997999999999</v>
      </c>
      <c r="H1267">
        <v>52.939999</v>
      </c>
      <c r="I1267">
        <v>52.09</v>
      </c>
      <c r="J1267">
        <v>52.23</v>
      </c>
      <c r="K1267">
        <v>52.23</v>
      </c>
      <c r="L1267">
        <v>1145500</v>
      </c>
      <c r="M1267" t="s">
        <v>35</v>
      </c>
      <c r="N1267" t="s">
        <v>153</v>
      </c>
      <c r="O1267" t="s">
        <v>161</v>
      </c>
      <c r="P1267">
        <v>50</v>
      </c>
      <c r="Q1267">
        <v>0.08</v>
      </c>
      <c r="R1267">
        <v>192</v>
      </c>
      <c r="S1267">
        <v>125352</v>
      </c>
      <c r="T1267" t="s">
        <v>35</v>
      </c>
      <c r="U1267" t="s">
        <v>173</v>
      </c>
      <c r="V1267" t="s">
        <v>217</v>
      </c>
      <c r="W1267" t="s">
        <v>230</v>
      </c>
      <c r="X1267" t="s">
        <v>264</v>
      </c>
      <c r="Y1267" s="1">
        <v>40898</v>
      </c>
      <c r="Z1267">
        <v>1526520</v>
      </c>
    </row>
    <row r="1268" spans="1:26" x14ac:dyDescent="0.25">
      <c r="A1268" s="1">
        <v>43586</v>
      </c>
      <c r="B1268" t="s">
        <v>35</v>
      </c>
      <c r="C1268" t="s">
        <v>75</v>
      </c>
      <c r="D1268">
        <v>500</v>
      </c>
      <c r="E1268">
        <v>7</v>
      </c>
      <c r="F1268" t="s">
        <v>119</v>
      </c>
      <c r="G1268">
        <v>53.34</v>
      </c>
      <c r="H1268">
        <v>53.689999</v>
      </c>
      <c r="I1268">
        <v>52.169998</v>
      </c>
      <c r="J1268">
        <v>52.240001999999997</v>
      </c>
      <c r="K1268">
        <v>52.240001999999997</v>
      </c>
      <c r="L1268">
        <v>1281200</v>
      </c>
      <c r="M1268" t="s">
        <v>35</v>
      </c>
      <c r="N1268" t="s">
        <v>147</v>
      </c>
      <c r="O1268" t="s">
        <v>161</v>
      </c>
      <c r="P1268">
        <v>50</v>
      </c>
      <c r="Q1268">
        <v>0.08</v>
      </c>
      <c r="R1268">
        <v>40</v>
      </c>
      <c r="S1268">
        <v>26120.001</v>
      </c>
      <c r="T1268" t="s">
        <v>35</v>
      </c>
      <c r="U1268" t="s">
        <v>173</v>
      </c>
      <c r="V1268" t="s">
        <v>217</v>
      </c>
      <c r="W1268" t="s">
        <v>230</v>
      </c>
      <c r="X1268" t="s">
        <v>264</v>
      </c>
      <c r="Y1268" s="1">
        <v>40898</v>
      </c>
      <c r="Z1268">
        <v>1526520</v>
      </c>
    </row>
    <row r="1269" spans="1:26" x14ac:dyDescent="0.25">
      <c r="A1269" s="1">
        <v>43586</v>
      </c>
      <c r="B1269" t="s">
        <v>35</v>
      </c>
      <c r="C1269" t="s">
        <v>76</v>
      </c>
      <c r="D1269">
        <v>1300</v>
      </c>
      <c r="E1269">
        <v>19</v>
      </c>
      <c r="F1269" t="s">
        <v>119</v>
      </c>
      <c r="G1269">
        <v>53.34</v>
      </c>
      <c r="H1269">
        <v>53.689999</v>
      </c>
      <c r="I1269">
        <v>52.169998</v>
      </c>
      <c r="J1269">
        <v>52.240001999999997</v>
      </c>
      <c r="K1269">
        <v>52.240001999999997</v>
      </c>
      <c r="L1269">
        <v>1281200</v>
      </c>
      <c r="M1269" t="s">
        <v>35</v>
      </c>
      <c r="N1269" t="s">
        <v>140</v>
      </c>
      <c r="O1269" t="s">
        <v>161</v>
      </c>
      <c r="P1269">
        <v>50</v>
      </c>
      <c r="Q1269">
        <v>0.08</v>
      </c>
      <c r="R1269">
        <v>104</v>
      </c>
      <c r="S1269">
        <v>67912.002599999993</v>
      </c>
      <c r="T1269" t="s">
        <v>35</v>
      </c>
      <c r="U1269" t="s">
        <v>173</v>
      </c>
      <c r="V1269" t="s">
        <v>217</v>
      </c>
      <c r="W1269" t="s">
        <v>230</v>
      </c>
      <c r="X1269" t="s">
        <v>264</v>
      </c>
      <c r="Y1269" s="1">
        <v>40898</v>
      </c>
      <c r="Z1269">
        <v>1526520</v>
      </c>
    </row>
    <row r="1270" spans="1:26" x14ac:dyDescent="0.25">
      <c r="A1270" s="1">
        <v>43586</v>
      </c>
      <c r="B1270" t="s">
        <v>35</v>
      </c>
      <c r="C1270" t="s">
        <v>76</v>
      </c>
      <c r="D1270">
        <v>1400</v>
      </c>
      <c r="E1270">
        <v>13</v>
      </c>
      <c r="F1270" t="s">
        <v>119</v>
      </c>
      <c r="G1270">
        <v>53.34</v>
      </c>
      <c r="H1270">
        <v>53.689999</v>
      </c>
      <c r="I1270">
        <v>52.169998</v>
      </c>
      <c r="J1270">
        <v>52.240001999999997</v>
      </c>
      <c r="K1270">
        <v>52.240001999999997</v>
      </c>
      <c r="L1270">
        <v>1281200</v>
      </c>
      <c r="M1270" t="s">
        <v>35</v>
      </c>
      <c r="N1270" t="s">
        <v>153</v>
      </c>
      <c r="O1270" t="s">
        <v>161</v>
      </c>
      <c r="P1270">
        <v>50</v>
      </c>
      <c r="Q1270">
        <v>0.08</v>
      </c>
      <c r="R1270">
        <v>112</v>
      </c>
      <c r="S1270">
        <v>73136.002800000002</v>
      </c>
      <c r="T1270" t="s">
        <v>35</v>
      </c>
      <c r="U1270" t="s">
        <v>173</v>
      </c>
      <c r="V1270" t="s">
        <v>217</v>
      </c>
      <c r="W1270" t="s">
        <v>230</v>
      </c>
      <c r="X1270" t="s">
        <v>264</v>
      </c>
      <c r="Y1270" s="1">
        <v>40898</v>
      </c>
      <c r="Z1270">
        <v>1526520</v>
      </c>
    </row>
    <row r="1271" spans="1:26" x14ac:dyDescent="0.25">
      <c r="A1271" s="1">
        <v>43570</v>
      </c>
      <c r="B1271" t="s">
        <v>35</v>
      </c>
      <c r="C1271" t="s">
        <v>76</v>
      </c>
      <c r="D1271">
        <v>1600</v>
      </c>
      <c r="E1271">
        <v>11</v>
      </c>
      <c r="F1271" t="s">
        <v>120</v>
      </c>
      <c r="G1271">
        <v>52.299999</v>
      </c>
      <c r="H1271">
        <v>52.73</v>
      </c>
      <c r="I1271">
        <v>51.799999</v>
      </c>
      <c r="J1271">
        <v>52.419998</v>
      </c>
      <c r="K1271">
        <v>52.419998</v>
      </c>
      <c r="L1271">
        <v>1057300</v>
      </c>
      <c r="M1271" t="s">
        <v>35</v>
      </c>
      <c r="N1271" t="s">
        <v>141</v>
      </c>
      <c r="O1271" t="s">
        <v>161</v>
      </c>
      <c r="P1271">
        <v>50</v>
      </c>
      <c r="Q1271">
        <v>0.08</v>
      </c>
      <c r="R1271">
        <v>128</v>
      </c>
      <c r="S1271">
        <v>83871.996799999994</v>
      </c>
      <c r="T1271" t="s">
        <v>35</v>
      </c>
      <c r="U1271" t="s">
        <v>173</v>
      </c>
      <c r="V1271" t="s">
        <v>217</v>
      </c>
      <c r="W1271" t="s">
        <v>230</v>
      </c>
      <c r="X1271" t="s">
        <v>264</v>
      </c>
      <c r="Y1271" s="1">
        <v>40898</v>
      </c>
      <c r="Z1271">
        <v>1526520</v>
      </c>
    </row>
    <row r="1272" spans="1:26" x14ac:dyDescent="0.25">
      <c r="A1272" s="1">
        <v>43570</v>
      </c>
      <c r="B1272" t="s">
        <v>35</v>
      </c>
      <c r="C1272" t="s">
        <v>76</v>
      </c>
      <c r="D1272">
        <v>2100</v>
      </c>
      <c r="E1272">
        <v>20</v>
      </c>
      <c r="F1272" t="s">
        <v>120</v>
      </c>
      <c r="G1272">
        <v>52.299999</v>
      </c>
      <c r="H1272">
        <v>52.73</v>
      </c>
      <c r="I1272">
        <v>51.799999</v>
      </c>
      <c r="J1272">
        <v>52.419998</v>
      </c>
      <c r="K1272">
        <v>52.419998</v>
      </c>
      <c r="L1272">
        <v>1057300</v>
      </c>
      <c r="M1272" t="s">
        <v>35</v>
      </c>
      <c r="N1272" t="s">
        <v>155</v>
      </c>
      <c r="O1272" t="s">
        <v>161</v>
      </c>
      <c r="P1272">
        <v>50</v>
      </c>
      <c r="Q1272">
        <v>0.08</v>
      </c>
      <c r="R1272">
        <v>168</v>
      </c>
      <c r="S1272">
        <v>110081.9958</v>
      </c>
      <c r="T1272" t="s">
        <v>35</v>
      </c>
      <c r="U1272" t="s">
        <v>173</v>
      </c>
      <c r="V1272" t="s">
        <v>217</v>
      </c>
      <c r="W1272" t="s">
        <v>230</v>
      </c>
      <c r="X1272" t="s">
        <v>264</v>
      </c>
      <c r="Y1272" s="1">
        <v>40898</v>
      </c>
      <c r="Z1272">
        <v>1526520</v>
      </c>
    </row>
    <row r="1273" spans="1:26" x14ac:dyDescent="0.25">
      <c r="A1273" s="1">
        <v>43570</v>
      </c>
      <c r="B1273" t="s">
        <v>35</v>
      </c>
      <c r="C1273" t="s">
        <v>76</v>
      </c>
      <c r="D1273">
        <v>600</v>
      </c>
      <c r="E1273">
        <v>5</v>
      </c>
      <c r="F1273" t="s">
        <v>120</v>
      </c>
      <c r="G1273">
        <v>52.299999</v>
      </c>
      <c r="H1273">
        <v>52.73</v>
      </c>
      <c r="I1273">
        <v>51.799999</v>
      </c>
      <c r="J1273">
        <v>52.419998</v>
      </c>
      <c r="K1273">
        <v>52.419998</v>
      </c>
      <c r="L1273">
        <v>1057300</v>
      </c>
      <c r="M1273" t="s">
        <v>35</v>
      </c>
      <c r="N1273" t="s">
        <v>152</v>
      </c>
      <c r="O1273" t="s">
        <v>161</v>
      </c>
      <c r="P1273">
        <v>50</v>
      </c>
      <c r="Q1273">
        <v>0.08</v>
      </c>
      <c r="R1273">
        <v>48</v>
      </c>
      <c r="S1273">
        <v>31451.998800000001</v>
      </c>
      <c r="T1273" t="s">
        <v>35</v>
      </c>
      <c r="U1273" t="s">
        <v>173</v>
      </c>
      <c r="V1273" t="s">
        <v>217</v>
      </c>
      <c r="W1273" t="s">
        <v>230</v>
      </c>
      <c r="X1273" t="s">
        <v>264</v>
      </c>
      <c r="Y1273" s="1">
        <v>40898</v>
      </c>
      <c r="Z1273">
        <v>1526520</v>
      </c>
    </row>
    <row r="1274" spans="1:26" x14ac:dyDescent="0.25">
      <c r="A1274" s="1">
        <v>43557</v>
      </c>
      <c r="B1274" t="s">
        <v>35</v>
      </c>
      <c r="C1274" t="s">
        <v>75</v>
      </c>
      <c r="D1274">
        <v>1700</v>
      </c>
      <c r="E1274">
        <v>13</v>
      </c>
      <c r="F1274" t="s">
        <v>116</v>
      </c>
      <c r="G1274">
        <v>52.66</v>
      </c>
      <c r="H1274">
        <v>52.939999</v>
      </c>
      <c r="I1274">
        <v>52.130001</v>
      </c>
      <c r="J1274">
        <v>52.560001</v>
      </c>
      <c r="K1274">
        <v>52.560001</v>
      </c>
      <c r="L1274">
        <v>1030800</v>
      </c>
      <c r="M1274" t="s">
        <v>35</v>
      </c>
      <c r="N1274" t="s">
        <v>153</v>
      </c>
      <c r="O1274" t="s">
        <v>161</v>
      </c>
      <c r="P1274">
        <v>50</v>
      </c>
      <c r="Q1274">
        <v>0.08</v>
      </c>
      <c r="R1274">
        <v>136</v>
      </c>
      <c r="S1274">
        <v>89352.001699999993</v>
      </c>
      <c r="T1274" t="s">
        <v>35</v>
      </c>
      <c r="U1274" t="s">
        <v>173</v>
      </c>
      <c r="V1274" t="s">
        <v>217</v>
      </c>
      <c r="W1274" t="s">
        <v>230</v>
      </c>
      <c r="X1274" t="s">
        <v>264</v>
      </c>
      <c r="Y1274" s="1">
        <v>40898</v>
      </c>
      <c r="Z1274">
        <v>1526520</v>
      </c>
    </row>
    <row r="1275" spans="1:26" x14ac:dyDescent="0.25">
      <c r="A1275" s="1">
        <v>43557</v>
      </c>
      <c r="B1275" t="s">
        <v>35</v>
      </c>
      <c r="C1275" t="s">
        <v>75</v>
      </c>
      <c r="D1275">
        <v>200</v>
      </c>
      <c r="E1275">
        <v>5</v>
      </c>
      <c r="F1275" t="s">
        <v>116</v>
      </c>
      <c r="G1275">
        <v>52.66</v>
      </c>
      <c r="H1275">
        <v>52.939999</v>
      </c>
      <c r="I1275">
        <v>52.130001</v>
      </c>
      <c r="J1275">
        <v>52.560001</v>
      </c>
      <c r="K1275">
        <v>52.560001</v>
      </c>
      <c r="L1275">
        <v>1030800</v>
      </c>
      <c r="M1275" t="s">
        <v>35</v>
      </c>
      <c r="N1275" t="s">
        <v>152</v>
      </c>
      <c r="O1275" t="s">
        <v>161</v>
      </c>
      <c r="P1275">
        <v>50</v>
      </c>
      <c r="Q1275">
        <v>0.08</v>
      </c>
      <c r="R1275">
        <v>16</v>
      </c>
      <c r="S1275">
        <v>10512.0002</v>
      </c>
      <c r="T1275" t="s">
        <v>35</v>
      </c>
      <c r="U1275" t="s">
        <v>173</v>
      </c>
      <c r="V1275" t="s">
        <v>217</v>
      </c>
      <c r="W1275" t="s">
        <v>230</v>
      </c>
      <c r="X1275" t="s">
        <v>264</v>
      </c>
      <c r="Y1275" s="1">
        <v>40898</v>
      </c>
      <c r="Z1275">
        <v>1526520</v>
      </c>
    </row>
    <row r="1276" spans="1:26" x14ac:dyDescent="0.25">
      <c r="A1276" s="1">
        <v>43567</v>
      </c>
      <c r="B1276" t="s">
        <v>35</v>
      </c>
      <c r="C1276" t="s">
        <v>75</v>
      </c>
      <c r="D1276">
        <v>300</v>
      </c>
      <c r="E1276">
        <v>6</v>
      </c>
      <c r="F1276" t="s">
        <v>121</v>
      </c>
      <c r="G1276">
        <v>54.150002000000001</v>
      </c>
      <c r="H1276">
        <v>55.040000999999997</v>
      </c>
      <c r="I1276">
        <v>52.419998</v>
      </c>
      <c r="J1276">
        <v>52.59</v>
      </c>
      <c r="K1276">
        <v>52.59</v>
      </c>
      <c r="L1276">
        <v>1636000</v>
      </c>
      <c r="M1276" t="s">
        <v>35</v>
      </c>
      <c r="N1276" t="s">
        <v>145</v>
      </c>
      <c r="O1276" t="s">
        <v>161</v>
      </c>
      <c r="P1276">
        <v>50</v>
      </c>
      <c r="Q1276">
        <v>0.08</v>
      </c>
      <c r="R1276">
        <v>24</v>
      </c>
      <c r="S1276">
        <v>15777</v>
      </c>
      <c r="T1276" t="s">
        <v>35</v>
      </c>
      <c r="U1276" t="s">
        <v>173</v>
      </c>
      <c r="V1276" t="s">
        <v>217</v>
      </c>
      <c r="W1276" t="s">
        <v>230</v>
      </c>
      <c r="X1276" t="s">
        <v>264</v>
      </c>
      <c r="Y1276" s="1">
        <v>40898</v>
      </c>
      <c r="Z1276">
        <v>1526520</v>
      </c>
    </row>
    <row r="1277" spans="1:26" x14ac:dyDescent="0.25">
      <c r="A1277" s="1">
        <v>43556</v>
      </c>
      <c r="B1277" t="s">
        <v>35</v>
      </c>
      <c r="C1277" t="s">
        <v>76</v>
      </c>
      <c r="D1277">
        <v>3000</v>
      </c>
      <c r="E1277">
        <v>18</v>
      </c>
      <c r="F1277" t="s">
        <v>117</v>
      </c>
      <c r="G1277">
        <v>51.93</v>
      </c>
      <c r="H1277">
        <v>52.759998000000003</v>
      </c>
      <c r="I1277">
        <v>51.310001</v>
      </c>
      <c r="J1277">
        <v>52.740001999999997</v>
      </c>
      <c r="K1277">
        <v>52.740001999999997</v>
      </c>
      <c r="L1277">
        <v>1809500</v>
      </c>
      <c r="M1277" t="s">
        <v>35</v>
      </c>
      <c r="N1277" t="s">
        <v>158</v>
      </c>
      <c r="O1277" t="s">
        <v>161</v>
      </c>
      <c r="P1277">
        <v>50</v>
      </c>
      <c r="Q1277">
        <v>0.08</v>
      </c>
      <c r="R1277">
        <v>240</v>
      </c>
      <c r="S1277">
        <v>158220.00599999999</v>
      </c>
      <c r="T1277" t="s">
        <v>35</v>
      </c>
      <c r="U1277" t="s">
        <v>173</v>
      </c>
      <c r="V1277" t="s">
        <v>217</v>
      </c>
      <c r="W1277" t="s">
        <v>230</v>
      </c>
      <c r="X1277" t="s">
        <v>264</v>
      </c>
      <c r="Y1277" s="1">
        <v>40898</v>
      </c>
      <c r="Z1277">
        <v>1526520</v>
      </c>
    </row>
    <row r="1278" spans="1:26" x14ac:dyDescent="0.25">
      <c r="A1278" s="1">
        <v>43556</v>
      </c>
      <c r="B1278" t="s">
        <v>35</v>
      </c>
      <c r="C1278" t="s">
        <v>75</v>
      </c>
      <c r="D1278">
        <v>1300</v>
      </c>
      <c r="E1278">
        <v>17</v>
      </c>
      <c r="F1278" t="s">
        <v>117</v>
      </c>
      <c r="G1278">
        <v>51.93</v>
      </c>
      <c r="H1278">
        <v>52.759998000000003</v>
      </c>
      <c r="I1278">
        <v>51.310001</v>
      </c>
      <c r="J1278">
        <v>52.740001999999997</v>
      </c>
      <c r="K1278">
        <v>52.740001999999997</v>
      </c>
      <c r="L1278">
        <v>1809500</v>
      </c>
      <c r="M1278" t="s">
        <v>35</v>
      </c>
      <c r="N1278" t="s">
        <v>157</v>
      </c>
      <c r="O1278" t="s">
        <v>161</v>
      </c>
      <c r="P1278">
        <v>50</v>
      </c>
      <c r="Q1278">
        <v>0.08</v>
      </c>
      <c r="R1278">
        <v>104</v>
      </c>
      <c r="S1278">
        <v>68562.002599999993</v>
      </c>
      <c r="T1278" t="s">
        <v>35</v>
      </c>
      <c r="U1278" t="s">
        <v>173</v>
      </c>
      <c r="V1278" t="s">
        <v>217</v>
      </c>
      <c r="W1278" t="s">
        <v>230</v>
      </c>
      <c r="X1278" t="s">
        <v>264</v>
      </c>
      <c r="Y1278" s="1">
        <v>40898</v>
      </c>
      <c r="Z1278">
        <v>1526520</v>
      </c>
    </row>
    <row r="1279" spans="1:26" x14ac:dyDescent="0.25">
      <c r="A1279" s="1">
        <v>43556</v>
      </c>
      <c r="B1279" t="s">
        <v>35</v>
      </c>
      <c r="C1279" t="s">
        <v>76</v>
      </c>
      <c r="D1279">
        <v>400</v>
      </c>
      <c r="E1279">
        <v>7</v>
      </c>
      <c r="F1279" t="s">
        <v>117</v>
      </c>
      <c r="G1279">
        <v>51.93</v>
      </c>
      <c r="H1279">
        <v>52.759998000000003</v>
      </c>
      <c r="I1279">
        <v>51.310001</v>
      </c>
      <c r="J1279">
        <v>52.740001999999997</v>
      </c>
      <c r="K1279">
        <v>52.740001999999997</v>
      </c>
      <c r="L1279">
        <v>1809500</v>
      </c>
      <c r="M1279" t="s">
        <v>35</v>
      </c>
      <c r="N1279" t="s">
        <v>147</v>
      </c>
      <c r="O1279" t="s">
        <v>161</v>
      </c>
      <c r="P1279">
        <v>50</v>
      </c>
      <c r="Q1279">
        <v>0.08</v>
      </c>
      <c r="R1279">
        <v>32</v>
      </c>
      <c r="S1279">
        <v>21096.000800000002</v>
      </c>
      <c r="T1279" t="s">
        <v>35</v>
      </c>
      <c r="U1279" t="s">
        <v>173</v>
      </c>
      <c r="V1279" t="s">
        <v>217</v>
      </c>
      <c r="W1279" t="s">
        <v>230</v>
      </c>
      <c r="X1279" t="s">
        <v>264</v>
      </c>
      <c r="Y1279" s="1">
        <v>40898</v>
      </c>
      <c r="Z1279">
        <v>1526520</v>
      </c>
    </row>
    <row r="1280" spans="1:26" x14ac:dyDescent="0.25">
      <c r="A1280" s="1">
        <v>43556</v>
      </c>
      <c r="B1280" t="s">
        <v>35</v>
      </c>
      <c r="C1280" t="s">
        <v>75</v>
      </c>
      <c r="D1280">
        <v>1400</v>
      </c>
      <c r="E1280">
        <v>20</v>
      </c>
      <c r="F1280" t="s">
        <v>117</v>
      </c>
      <c r="G1280">
        <v>51.93</v>
      </c>
      <c r="H1280">
        <v>52.759998000000003</v>
      </c>
      <c r="I1280">
        <v>51.310001</v>
      </c>
      <c r="J1280">
        <v>52.740001999999997</v>
      </c>
      <c r="K1280">
        <v>52.740001999999997</v>
      </c>
      <c r="L1280">
        <v>1809500</v>
      </c>
      <c r="M1280" t="s">
        <v>35</v>
      </c>
      <c r="N1280" t="s">
        <v>155</v>
      </c>
      <c r="O1280" t="s">
        <v>161</v>
      </c>
      <c r="P1280">
        <v>50</v>
      </c>
      <c r="Q1280">
        <v>0.08</v>
      </c>
      <c r="R1280">
        <v>112</v>
      </c>
      <c r="S1280">
        <v>73836.002800000002</v>
      </c>
      <c r="T1280" t="s">
        <v>35</v>
      </c>
      <c r="U1280" t="s">
        <v>173</v>
      </c>
      <c r="V1280" t="s">
        <v>217</v>
      </c>
      <c r="W1280" t="s">
        <v>230</v>
      </c>
      <c r="X1280" t="s">
        <v>264</v>
      </c>
      <c r="Y1280" s="1">
        <v>40898</v>
      </c>
      <c r="Z1280">
        <v>1526520</v>
      </c>
    </row>
    <row r="1281" spans="1:26" x14ac:dyDescent="0.25">
      <c r="A1281" s="1">
        <v>43580</v>
      </c>
      <c r="B1281" t="s">
        <v>35</v>
      </c>
      <c r="C1281" t="s">
        <v>75</v>
      </c>
      <c r="D1281">
        <v>1100</v>
      </c>
      <c r="E1281">
        <v>15</v>
      </c>
      <c r="F1281" t="s">
        <v>126</v>
      </c>
      <c r="G1281">
        <v>53.41</v>
      </c>
      <c r="H1281">
        <v>54</v>
      </c>
      <c r="I1281">
        <v>52.470001000000003</v>
      </c>
      <c r="J1281">
        <v>52.860000999999997</v>
      </c>
      <c r="K1281">
        <v>52.860000999999997</v>
      </c>
      <c r="L1281">
        <v>1503300</v>
      </c>
      <c r="M1281" t="s">
        <v>35</v>
      </c>
      <c r="N1281" t="s">
        <v>149</v>
      </c>
      <c r="O1281" t="s">
        <v>161</v>
      </c>
      <c r="P1281">
        <v>50</v>
      </c>
      <c r="Q1281">
        <v>0.08</v>
      </c>
      <c r="R1281">
        <v>88</v>
      </c>
      <c r="S1281">
        <v>58146.001099999987</v>
      </c>
      <c r="T1281" t="s">
        <v>35</v>
      </c>
      <c r="U1281" t="s">
        <v>173</v>
      </c>
      <c r="V1281" t="s">
        <v>217</v>
      </c>
      <c r="W1281" t="s">
        <v>230</v>
      </c>
      <c r="X1281" t="s">
        <v>264</v>
      </c>
      <c r="Y1281" s="1">
        <v>40898</v>
      </c>
      <c r="Z1281">
        <v>1526520</v>
      </c>
    </row>
    <row r="1282" spans="1:26" x14ac:dyDescent="0.25">
      <c r="A1282" s="1">
        <v>43560</v>
      </c>
      <c r="B1282" t="s">
        <v>35</v>
      </c>
      <c r="C1282" t="s">
        <v>75</v>
      </c>
      <c r="D1282">
        <v>800</v>
      </c>
      <c r="E1282">
        <v>5</v>
      </c>
      <c r="F1282" t="s">
        <v>118</v>
      </c>
      <c r="G1282">
        <v>53.5</v>
      </c>
      <c r="H1282">
        <v>53.889999000000003</v>
      </c>
      <c r="I1282">
        <v>52.759998000000003</v>
      </c>
      <c r="J1282">
        <v>52.900002000000001</v>
      </c>
      <c r="K1282">
        <v>52.900002000000001</v>
      </c>
      <c r="L1282">
        <v>1318300</v>
      </c>
      <c r="M1282" t="s">
        <v>35</v>
      </c>
      <c r="N1282" t="s">
        <v>152</v>
      </c>
      <c r="O1282" t="s">
        <v>161</v>
      </c>
      <c r="P1282">
        <v>50</v>
      </c>
      <c r="Q1282">
        <v>0.08</v>
      </c>
      <c r="R1282">
        <v>64</v>
      </c>
      <c r="S1282">
        <v>42320.001600000003</v>
      </c>
      <c r="T1282" t="s">
        <v>35</v>
      </c>
      <c r="U1282" t="s">
        <v>173</v>
      </c>
      <c r="V1282" t="s">
        <v>217</v>
      </c>
      <c r="W1282" t="s">
        <v>230</v>
      </c>
      <c r="X1282" t="s">
        <v>264</v>
      </c>
      <c r="Y1282" s="1">
        <v>40898</v>
      </c>
      <c r="Z1282">
        <v>1526520</v>
      </c>
    </row>
    <row r="1283" spans="1:26" x14ac:dyDescent="0.25">
      <c r="A1283" s="1">
        <v>43560</v>
      </c>
      <c r="B1283" t="s">
        <v>35</v>
      </c>
      <c r="C1283" t="s">
        <v>75</v>
      </c>
      <c r="D1283">
        <v>1100</v>
      </c>
      <c r="E1283">
        <v>10</v>
      </c>
      <c r="F1283" t="s">
        <v>118</v>
      </c>
      <c r="G1283">
        <v>53.5</v>
      </c>
      <c r="H1283">
        <v>53.889999000000003</v>
      </c>
      <c r="I1283">
        <v>52.759998000000003</v>
      </c>
      <c r="J1283">
        <v>52.900002000000001</v>
      </c>
      <c r="K1283">
        <v>52.900002000000001</v>
      </c>
      <c r="L1283">
        <v>1318300</v>
      </c>
      <c r="M1283" t="s">
        <v>35</v>
      </c>
      <c r="N1283" t="s">
        <v>142</v>
      </c>
      <c r="O1283" t="s">
        <v>161</v>
      </c>
      <c r="P1283">
        <v>50</v>
      </c>
      <c r="Q1283">
        <v>0.08</v>
      </c>
      <c r="R1283">
        <v>88</v>
      </c>
      <c r="S1283">
        <v>58190.002200000003</v>
      </c>
      <c r="T1283" t="s">
        <v>35</v>
      </c>
      <c r="U1283" t="s">
        <v>173</v>
      </c>
      <c r="V1283" t="s">
        <v>217</v>
      </c>
      <c r="W1283" t="s">
        <v>230</v>
      </c>
      <c r="X1283" t="s">
        <v>264</v>
      </c>
      <c r="Y1283" s="1">
        <v>40898</v>
      </c>
      <c r="Z1283">
        <v>1526520</v>
      </c>
    </row>
    <row r="1284" spans="1:26" x14ac:dyDescent="0.25">
      <c r="A1284" s="1">
        <v>43560</v>
      </c>
      <c r="B1284" t="s">
        <v>35</v>
      </c>
      <c r="C1284" t="s">
        <v>75</v>
      </c>
      <c r="D1284">
        <v>700</v>
      </c>
      <c r="E1284">
        <v>6</v>
      </c>
      <c r="F1284" t="s">
        <v>118</v>
      </c>
      <c r="G1284">
        <v>53.5</v>
      </c>
      <c r="H1284">
        <v>53.889999000000003</v>
      </c>
      <c r="I1284">
        <v>52.759998000000003</v>
      </c>
      <c r="J1284">
        <v>52.900002000000001</v>
      </c>
      <c r="K1284">
        <v>52.900002000000001</v>
      </c>
      <c r="L1284">
        <v>1318300</v>
      </c>
      <c r="M1284" t="s">
        <v>35</v>
      </c>
      <c r="N1284" t="s">
        <v>145</v>
      </c>
      <c r="O1284" t="s">
        <v>161</v>
      </c>
      <c r="P1284">
        <v>50</v>
      </c>
      <c r="Q1284">
        <v>0.08</v>
      </c>
      <c r="R1284">
        <v>56</v>
      </c>
      <c r="S1284">
        <v>37030.001400000001</v>
      </c>
      <c r="T1284" t="s">
        <v>35</v>
      </c>
      <c r="U1284" t="s">
        <v>173</v>
      </c>
      <c r="V1284" t="s">
        <v>217</v>
      </c>
      <c r="W1284" t="s">
        <v>230</v>
      </c>
      <c r="X1284" t="s">
        <v>264</v>
      </c>
      <c r="Y1284" s="1">
        <v>40898</v>
      </c>
      <c r="Z1284">
        <v>1526520</v>
      </c>
    </row>
    <row r="1285" spans="1:26" x14ac:dyDescent="0.25">
      <c r="A1285" s="1">
        <v>43564</v>
      </c>
      <c r="B1285" t="s">
        <v>35</v>
      </c>
      <c r="C1285" t="s">
        <v>75</v>
      </c>
      <c r="D1285">
        <v>1500</v>
      </c>
      <c r="E1285">
        <v>13</v>
      </c>
      <c r="F1285" t="s">
        <v>133</v>
      </c>
      <c r="G1285">
        <v>51.84</v>
      </c>
      <c r="H1285">
        <v>53.619999</v>
      </c>
      <c r="I1285">
        <v>51.790000999999997</v>
      </c>
      <c r="J1285">
        <v>53.02</v>
      </c>
      <c r="K1285">
        <v>53.02</v>
      </c>
      <c r="L1285">
        <v>1520300</v>
      </c>
      <c r="M1285" t="s">
        <v>35</v>
      </c>
      <c r="N1285" t="s">
        <v>153</v>
      </c>
      <c r="O1285" t="s">
        <v>161</v>
      </c>
      <c r="P1285">
        <v>50</v>
      </c>
      <c r="Q1285">
        <v>0.08</v>
      </c>
      <c r="R1285">
        <v>120</v>
      </c>
      <c r="S1285">
        <v>79530</v>
      </c>
      <c r="T1285" t="s">
        <v>35</v>
      </c>
      <c r="U1285" t="s">
        <v>173</v>
      </c>
      <c r="V1285" t="s">
        <v>217</v>
      </c>
      <c r="W1285" t="s">
        <v>230</v>
      </c>
      <c r="X1285" t="s">
        <v>264</v>
      </c>
      <c r="Y1285" s="1">
        <v>40898</v>
      </c>
      <c r="Z1285">
        <v>1526520</v>
      </c>
    </row>
    <row r="1286" spans="1:26" x14ac:dyDescent="0.25">
      <c r="A1286" s="1">
        <v>43564</v>
      </c>
      <c r="B1286" t="s">
        <v>35</v>
      </c>
      <c r="C1286" t="s">
        <v>76</v>
      </c>
      <c r="D1286">
        <v>500</v>
      </c>
      <c r="E1286">
        <v>10</v>
      </c>
      <c r="F1286" t="s">
        <v>133</v>
      </c>
      <c r="G1286">
        <v>51.84</v>
      </c>
      <c r="H1286">
        <v>53.619999</v>
      </c>
      <c r="I1286">
        <v>51.790000999999997</v>
      </c>
      <c r="J1286">
        <v>53.02</v>
      </c>
      <c r="K1286">
        <v>53.02</v>
      </c>
      <c r="L1286">
        <v>1520300</v>
      </c>
      <c r="M1286" t="s">
        <v>35</v>
      </c>
      <c r="N1286" t="s">
        <v>142</v>
      </c>
      <c r="O1286" t="s">
        <v>161</v>
      </c>
      <c r="P1286">
        <v>50</v>
      </c>
      <c r="Q1286">
        <v>0.08</v>
      </c>
      <c r="R1286">
        <v>40</v>
      </c>
      <c r="S1286">
        <v>26510</v>
      </c>
      <c r="T1286" t="s">
        <v>35</v>
      </c>
      <c r="U1286" t="s">
        <v>173</v>
      </c>
      <c r="V1286" t="s">
        <v>217</v>
      </c>
      <c r="W1286" t="s">
        <v>230</v>
      </c>
      <c r="X1286" t="s">
        <v>264</v>
      </c>
      <c r="Y1286" s="1">
        <v>40898</v>
      </c>
      <c r="Z1286">
        <v>1526520</v>
      </c>
    </row>
    <row r="1287" spans="1:26" x14ac:dyDescent="0.25">
      <c r="A1287" s="1">
        <v>43564</v>
      </c>
      <c r="B1287" t="s">
        <v>35</v>
      </c>
      <c r="C1287" t="s">
        <v>75</v>
      </c>
      <c r="D1287">
        <v>700</v>
      </c>
      <c r="E1287">
        <v>3</v>
      </c>
      <c r="F1287" t="s">
        <v>133</v>
      </c>
      <c r="G1287">
        <v>51.84</v>
      </c>
      <c r="H1287">
        <v>53.619999</v>
      </c>
      <c r="I1287">
        <v>51.790000999999997</v>
      </c>
      <c r="J1287">
        <v>53.02</v>
      </c>
      <c r="K1287">
        <v>53.02</v>
      </c>
      <c r="L1287">
        <v>1520300</v>
      </c>
      <c r="M1287" t="s">
        <v>35</v>
      </c>
      <c r="N1287" t="s">
        <v>143</v>
      </c>
      <c r="O1287" t="s">
        <v>161</v>
      </c>
      <c r="P1287">
        <v>50</v>
      </c>
      <c r="Q1287">
        <v>0.08</v>
      </c>
      <c r="R1287">
        <v>56</v>
      </c>
      <c r="S1287">
        <v>37114</v>
      </c>
      <c r="T1287" t="s">
        <v>35</v>
      </c>
      <c r="U1287" t="s">
        <v>173</v>
      </c>
      <c r="V1287" t="s">
        <v>217</v>
      </c>
      <c r="W1287" t="s">
        <v>230</v>
      </c>
      <c r="X1287" t="s">
        <v>264</v>
      </c>
      <c r="Y1287" s="1">
        <v>40898</v>
      </c>
      <c r="Z1287">
        <v>1526520</v>
      </c>
    </row>
    <row r="1288" spans="1:26" x14ac:dyDescent="0.25">
      <c r="A1288" s="1">
        <v>43579</v>
      </c>
      <c r="B1288" t="s">
        <v>35</v>
      </c>
      <c r="C1288" t="s">
        <v>75</v>
      </c>
      <c r="D1288">
        <v>600</v>
      </c>
      <c r="E1288">
        <v>4</v>
      </c>
      <c r="F1288" t="s">
        <v>137</v>
      </c>
      <c r="G1288">
        <v>53.650002000000001</v>
      </c>
      <c r="H1288">
        <v>53.900002000000001</v>
      </c>
      <c r="I1288">
        <v>52.75</v>
      </c>
      <c r="J1288">
        <v>53.049999</v>
      </c>
      <c r="K1288">
        <v>53.049999</v>
      </c>
      <c r="L1288">
        <v>1065000</v>
      </c>
      <c r="M1288" t="s">
        <v>35</v>
      </c>
      <c r="N1288" t="s">
        <v>154</v>
      </c>
      <c r="O1288" t="s">
        <v>161</v>
      </c>
      <c r="P1288">
        <v>50</v>
      </c>
      <c r="Q1288">
        <v>0.08</v>
      </c>
      <c r="R1288">
        <v>48</v>
      </c>
      <c r="S1288">
        <v>31829.999400000001</v>
      </c>
      <c r="T1288" t="s">
        <v>35</v>
      </c>
      <c r="U1288" t="s">
        <v>173</v>
      </c>
      <c r="V1288" t="s">
        <v>217</v>
      </c>
      <c r="W1288" t="s">
        <v>230</v>
      </c>
      <c r="X1288" t="s">
        <v>264</v>
      </c>
      <c r="Y1288" s="1">
        <v>40898</v>
      </c>
      <c r="Z1288">
        <v>1526520</v>
      </c>
    </row>
    <row r="1289" spans="1:26" x14ac:dyDescent="0.25">
      <c r="A1289" s="1">
        <v>43579</v>
      </c>
      <c r="B1289" t="s">
        <v>35</v>
      </c>
      <c r="C1289" t="s">
        <v>76</v>
      </c>
      <c r="D1289">
        <v>2600</v>
      </c>
      <c r="E1289">
        <v>20</v>
      </c>
      <c r="F1289" t="s">
        <v>137</v>
      </c>
      <c r="G1289">
        <v>53.650002000000001</v>
      </c>
      <c r="H1289">
        <v>53.900002000000001</v>
      </c>
      <c r="I1289">
        <v>52.75</v>
      </c>
      <c r="J1289">
        <v>53.049999</v>
      </c>
      <c r="K1289">
        <v>53.049999</v>
      </c>
      <c r="L1289">
        <v>1065000</v>
      </c>
      <c r="M1289" t="s">
        <v>35</v>
      </c>
      <c r="N1289" t="s">
        <v>155</v>
      </c>
      <c r="O1289" t="s">
        <v>161</v>
      </c>
      <c r="P1289">
        <v>50</v>
      </c>
      <c r="Q1289">
        <v>0.08</v>
      </c>
      <c r="R1289">
        <v>208</v>
      </c>
      <c r="S1289">
        <v>137929.99739999999</v>
      </c>
      <c r="T1289" t="s">
        <v>35</v>
      </c>
      <c r="U1289" t="s">
        <v>173</v>
      </c>
      <c r="V1289" t="s">
        <v>217</v>
      </c>
      <c r="W1289" t="s">
        <v>230</v>
      </c>
      <c r="X1289" t="s">
        <v>264</v>
      </c>
      <c r="Y1289" s="1">
        <v>40898</v>
      </c>
      <c r="Z1289">
        <v>1526520</v>
      </c>
    </row>
    <row r="1290" spans="1:26" x14ac:dyDescent="0.25">
      <c r="A1290" s="1">
        <v>43585</v>
      </c>
      <c r="B1290" t="s">
        <v>35</v>
      </c>
      <c r="C1290" t="s">
        <v>75</v>
      </c>
      <c r="D1290">
        <v>200</v>
      </c>
      <c r="E1290">
        <v>3</v>
      </c>
      <c r="F1290" t="s">
        <v>122</v>
      </c>
      <c r="G1290">
        <v>53</v>
      </c>
      <c r="H1290">
        <v>53.509998000000003</v>
      </c>
      <c r="I1290">
        <v>53</v>
      </c>
      <c r="J1290">
        <v>53.23</v>
      </c>
      <c r="K1290">
        <v>53.23</v>
      </c>
      <c r="L1290">
        <v>2175600</v>
      </c>
      <c r="M1290" t="s">
        <v>35</v>
      </c>
      <c r="N1290" t="s">
        <v>143</v>
      </c>
      <c r="O1290" t="s">
        <v>161</v>
      </c>
      <c r="P1290">
        <v>50</v>
      </c>
      <c r="Q1290">
        <v>0.08</v>
      </c>
      <c r="R1290">
        <v>16</v>
      </c>
      <c r="S1290">
        <v>10646</v>
      </c>
      <c r="T1290" t="s">
        <v>35</v>
      </c>
      <c r="U1290" t="s">
        <v>173</v>
      </c>
      <c r="V1290" t="s">
        <v>217</v>
      </c>
      <c r="W1290" t="s">
        <v>230</v>
      </c>
      <c r="X1290" t="s">
        <v>264</v>
      </c>
      <c r="Y1290" s="1">
        <v>40898</v>
      </c>
      <c r="Z1290">
        <v>1526520</v>
      </c>
    </row>
    <row r="1291" spans="1:26" x14ac:dyDescent="0.25">
      <c r="A1291" s="1">
        <v>43585</v>
      </c>
      <c r="B1291" t="s">
        <v>35</v>
      </c>
      <c r="C1291" t="s">
        <v>76</v>
      </c>
      <c r="D1291">
        <v>1200</v>
      </c>
      <c r="E1291">
        <v>20</v>
      </c>
      <c r="F1291" t="s">
        <v>122</v>
      </c>
      <c r="G1291">
        <v>53</v>
      </c>
      <c r="H1291">
        <v>53.509998000000003</v>
      </c>
      <c r="I1291">
        <v>53</v>
      </c>
      <c r="J1291">
        <v>53.23</v>
      </c>
      <c r="K1291">
        <v>53.23</v>
      </c>
      <c r="L1291">
        <v>2175600</v>
      </c>
      <c r="M1291" t="s">
        <v>35</v>
      </c>
      <c r="N1291" t="s">
        <v>155</v>
      </c>
      <c r="O1291" t="s">
        <v>161</v>
      </c>
      <c r="P1291">
        <v>50</v>
      </c>
      <c r="Q1291">
        <v>0.08</v>
      </c>
      <c r="R1291">
        <v>96</v>
      </c>
      <c r="S1291">
        <v>63875.999999999993</v>
      </c>
      <c r="T1291" t="s">
        <v>35</v>
      </c>
      <c r="U1291" t="s">
        <v>173</v>
      </c>
      <c r="V1291" t="s">
        <v>217</v>
      </c>
      <c r="W1291" t="s">
        <v>230</v>
      </c>
      <c r="X1291" t="s">
        <v>264</v>
      </c>
      <c r="Y1291" s="1">
        <v>40898</v>
      </c>
      <c r="Z1291">
        <v>1526520</v>
      </c>
    </row>
    <row r="1292" spans="1:26" x14ac:dyDescent="0.25">
      <c r="A1292" s="1">
        <v>43585</v>
      </c>
      <c r="B1292" t="s">
        <v>35</v>
      </c>
      <c r="C1292" t="s">
        <v>75</v>
      </c>
      <c r="D1292">
        <v>600</v>
      </c>
      <c r="E1292">
        <v>4</v>
      </c>
      <c r="F1292" t="s">
        <v>122</v>
      </c>
      <c r="G1292">
        <v>53</v>
      </c>
      <c r="H1292">
        <v>53.509998000000003</v>
      </c>
      <c r="I1292">
        <v>53</v>
      </c>
      <c r="J1292">
        <v>53.23</v>
      </c>
      <c r="K1292">
        <v>53.23</v>
      </c>
      <c r="L1292">
        <v>2175600</v>
      </c>
      <c r="M1292" t="s">
        <v>35</v>
      </c>
      <c r="N1292" t="s">
        <v>154</v>
      </c>
      <c r="O1292" t="s">
        <v>161</v>
      </c>
      <c r="P1292">
        <v>50</v>
      </c>
      <c r="Q1292">
        <v>0.08</v>
      </c>
      <c r="R1292">
        <v>48</v>
      </c>
      <c r="S1292">
        <v>31938</v>
      </c>
      <c r="T1292" t="s">
        <v>35</v>
      </c>
      <c r="U1292" t="s">
        <v>173</v>
      </c>
      <c r="V1292" t="s">
        <v>217</v>
      </c>
      <c r="W1292" t="s">
        <v>230</v>
      </c>
      <c r="X1292" t="s">
        <v>264</v>
      </c>
      <c r="Y1292" s="1">
        <v>40898</v>
      </c>
      <c r="Z1292">
        <v>1526520</v>
      </c>
    </row>
    <row r="1293" spans="1:26" x14ac:dyDescent="0.25">
      <c r="A1293" s="1">
        <v>43585</v>
      </c>
      <c r="B1293" t="s">
        <v>35</v>
      </c>
      <c r="C1293" t="s">
        <v>75</v>
      </c>
      <c r="D1293">
        <v>700</v>
      </c>
      <c r="E1293">
        <v>9</v>
      </c>
      <c r="F1293" t="s">
        <v>122</v>
      </c>
      <c r="G1293">
        <v>53</v>
      </c>
      <c r="H1293">
        <v>53.509998000000003</v>
      </c>
      <c r="I1293">
        <v>53</v>
      </c>
      <c r="J1293">
        <v>53.23</v>
      </c>
      <c r="K1293">
        <v>53.23</v>
      </c>
      <c r="L1293">
        <v>2175600</v>
      </c>
      <c r="M1293" t="s">
        <v>35</v>
      </c>
      <c r="N1293" t="s">
        <v>146</v>
      </c>
      <c r="O1293" t="s">
        <v>161</v>
      </c>
      <c r="P1293">
        <v>50</v>
      </c>
      <c r="Q1293">
        <v>0.08</v>
      </c>
      <c r="R1293">
        <v>56</v>
      </c>
      <c r="S1293">
        <v>37261</v>
      </c>
      <c r="T1293" t="s">
        <v>35</v>
      </c>
      <c r="U1293" t="s">
        <v>173</v>
      </c>
      <c r="V1293" t="s">
        <v>217</v>
      </c>
      <c r="W1293" t="s">
        <v>230</v>
      </c>
      <c r="X1293" t="s">
        <v>264</v>
      </c>
      <c r="Y1293" s="1">
        <v>40898</v>
      </c>
      <c r="Z1293">
        <v>1526520</v>
      </c>
    </row>
    <row r="1294" spans="1:26" x14ac:dyDescent="0.25">
      <c r="A1294" s="1">
        <v>43565</v>
      </c>
      <c r="B1294" t="s">
        <v>35</v>
      </c>
      <c r="C1294" t="s">
        <v>75</v>
      </c>
      <c r="D1294">
        <v>600</v>
      </c>
      <c r="E1294">
        <v>8</v>
      </c>
      <c r="F1294" t="s">
        <v>113</v>
      </c>
      <c r="G1294">
        <v>53.09</v>
      </c>
      <c r="H1294">
        <v>53.57</v>
      </c>
      <c r="I1294">
        <v>52.66</v>
      </c>
      <c r="J1294">
        <v>53.369999</v>
      </c>
      <c r="K1294">
        <v>53.369999</v>
      </c>
      <c r="L1294">
        <v>873900</v>
      </c>
      <c r="M1294" t="s">
        <v>35</v>
      </c>
      <c r="N1294" t="s">
        <v>144</v>
      </c>
      <c r="O1294" t="s">
        <v>161</v>
      </c>
      <c r="P1294">
        <v>50</v>
      </c>
      <c r="Q1294">
        <v>0.08</v>
      </c>
      <c r="R1294">
        <v>48</v>
      </c>
      <c r="S1294">
        <v>32021.999400000001</v>
      </c>
      <c r="T1294" t="s">
        <v>35</v>
      </c>
      <c r="U1294" t="s">
        <v>173</v>
      </c>
      <c r="V1294" t="s">
        <v>217</v>
      </c>
      <c r="W1294" t="s">
        <v>230</v>
      </c>
      <c r="X1294" t="s">
        <v>264</v>
      </c>
      <c r="Y1294" s="1">
        <v>40898</v>
      </c>
      <c r="Z1294">
        <v>1526520</v>
      </c>
    </row>
    <row r="1295" spans="1:26" x14ac:dyDescent="0.25">
      <c r="A1295" s="1">
        <v>43565</v>
      </c>
      <c r="B1295" t="s">
        <v>35</v>
      </c>
      <c r="C1295" t="s">
        <v>75</v>
      </c>
      <c r="D1295">
        <v>2000</v>
      </c>
      <c r="E1295">
        <v>18</v>
      </c>
      <c r="F1295" t="s">
        <v>113</v>
      </c>
      <c r="G1295">
        <v>53.09</v>
      </c>
      <c r="H1295">
        <v>53.57</v>
      </c>
      <c r="I1295">
        <v>52.66</v>
      </c>
      <c r="J1295">
        <v>53.369999</v>
      </c>
      <c r="K1295">
        <v>53.369999</v>
      </c>
      <c r="L1295">
        <v>873900</v>
      </c>
      <c r="M1295" t="s">
        <v>35</v>
      </c>
      <c r="N1295" t="s">
        <v>158</v>
      </c>
      <c r="O1295" t="s">
        <v>161</v>
      </c>
      <c r="P1295">
        <v>50</v>
      </c>
      <c r="Q1295">
        <v>0.08</v>
      </c>
      <c r="R1295">
        <v>160</v>
      </c>
      <c r="S1295">
        <v>106739.99800000001</v>
      </c>
      <c r="T1295" t="s">
        <v>35</v>
      </c>
      <c r="U1295" t="s">
        <v>173</v>
      </c>
      <c r="V1295" t="s">
        <v>217</v>
      </c>
      <c r="W1295" t="s">
        <v>230</v>
      </c>
      <c r="X1295" t="s">
        <v>264</v>
      </c>
      <c r="Y1295" s="1">
        <v>40898</v>
      </c>
      <c r="Z1295">
        <v>1526520</v>
      </c>
    </row>
    <row r="1296" spans="1:26" x14ac:dyDescent="0.25">
      <c r="A1296" s="1">
        <v>43584</v>
      </c>
      <c r="B1296" t="s">
        <v>35</v>
      </c>
      <c r="C1296" t="s">
        <v>75</v>
      </c>
      <c r="D1296">
        <v>2400</v>
      </c>
      <c r="E1296">
        <v>20</v>
      </c>
      <c r="F1296" t="s">
        <v>127</v>
      </c>
      <c r="G1296">
        <v>53.43</v>
      </c>
      <c r="H1296">
        <v>53.59</v>
      </c>
      <c r="I1296">
        <v>53.119999</v>
      </c>
      <c r="J1296">
        <v>53.380001</v>
      </c>
      <c r="K1296">
        <v>53.380001</v>
      </c>
      <c r="L1296">
        <v>1374200</v>
      </c>
      <c r="M1296" t="s">
        <v>35</v>
      </c>
      <c r="N1296" t="s">
        <v>155</v>
      </c>
      <c r="O1296" t="s">
        <v>161</v>
      </c>
      <c r="P1296">
        <v>50</v>
      </c>
      <c r="Q1296">
        <v>0.08</v>
      </c>
      <c r="R1296">
        <v>192</v>
      </c>
      <c r="S1296">
        <v>128112.0024</v>
      </c>
      <c r="T1296" t="s">
        <v>35</v>
      </c>
      <c r="U1296" t="s">
        <v>173</v>
      </c>
      <c r="V1296" t="s">
        <v>217</v>
      </c>
      <c r="W1296" t="s">
        <v>230</v>
      </c>
      <c r="X1296" t="s">
        <v>264</v>
      </c>
      <c r="Y1296" s="1">
        <v>40898</v>
      </c>
      <c r="Z1296">
        <v>1526520</v>
      </c>
    </row>
    <row r="1297" spans="1:26" x14ac:dyDescent="0.25">
      <c r="A1297" s="1">
        <v>43578</v>
      </c>
      <c r="B1297" t="s">
        <v>35</v>
      </c>
      <c r="C1297" t="s">
        <v>76</v>
      </c>
      <c r="D1297">
        <v>900</v>
      </c>
      <c r="E1297">
        <v>10</v>
      </c>
      <c r="F1297" t="s">
        <v>136</v>
      </c>
      <c r="G1297">
        <v>52.18</v>
      </c>
      <c r="H1297">
        <v>54.099997999999999</v>
      </c>
      <c r="I1297">
        <v>52.139999000000003</v>
      </c>
      <c r="J1297">
        <v>53.610000999999997</v>
      </c>
      <c r="K1297">
        <v>53.610000999999997</v>
      </c>
      <c r="L1297">
        <v>1886700</v>
      </c>
      <c r="M1297" t="s">
        <v>35</v>
      </c>
      <c r="N1297" t="s">
        <v>142</v>
      </c>
      <c r="O1297" t="s">
        <v>161</v>
      </c>
      <c r="P1297">
        <v>50</v>
      </c>
      <c r="Q1297">
        <v>0.08</v>
      </c>
      <c r="R1297">
        <v>72</v>
      </c>
      <c r="S1297">
        <v>48249.000899999999</v>
      </c>
      <c r="T1297" t="s">
        <v>35</v>
      </c>
      <c r="U1297" t="s">
        <v>173</v>
      </c>
      <c r="V1297" t="s">
        <v>217</v>
      </c>
      <c r="W1297" t="s">
        <v>230</v>
      </c>
      <c r="X1297" t="s">
        <v>264</v>
      </c>
      <c r="Y1297" s="1">
        <v>40898</v>
      </c>
      <c r="Z1297">
        <v>1526520</v>
      </c>
    </row>
    <row r="1298" spans="1:26" x14ac:dyDescent="0.25">
      <c r="A1298" s="1">
        <v>43578</v>
      </c>
      <c r="B1298" t="s">
        <v>35</v>
      </c>
      <c r="C1298" t="s">
        <v>75</v>
      </c>
      <c r="D1298">
        <v>2300</v>
      </c>
      <c r="E1298">
        <v>18</v>
      </c>
      <c r="F1298" t="s">
        <v>136</v>
      </c>
      <c r="G1298">
        <v>52.18</v>
      </c>
      <c r="H1298">
        <v>54.099997999999999</v>
      </c>
      <c r="I1298">
        <v>52.139999000000003</v>
      </c>
      <c r="J1298">
        <v>53.610000999999997</v>
      </c>
      <c r="K1298">
        <v>53.610000999999997</v>
      </c>
      <c r="L1298">
        <v>1886700</v>
      </c>
      <c r="M1298" t="s">
        <v>35</v>
      </c>
      <c r="N1298" t="s">
        <v>158</v>
      </c>
      <c r="O1298" t="s">
        <v>161</v>
      </c>
      <c r="P1298">
        <v>50</v>
      </c>
      <c r="Q1298">
        <v>0.08</v>
      </c>
      <c r="R1298">
        <v>184</v>
      </c>
      <c r="S1298">
        <v>123303.00229999999</v>
      </c>
      <c r="T1298" t="s">
        <v>35</v>
      </c>
      <c r="U1298" t="s">
        <v>173</v>
      </c>
      <c r="V1298" t="s">
        <v>217</v>
      </c>
      <c r="W1298" t="s">
        <v>230</v>
      </c>
      <c r="X1298" t="s">
        <v>264</v>
      </c>
      <c r="Y1298" s="1">
        <v>40898</v>
      </c>
      <c r="Z1298">
        <v>1526520</v>
      </c>
    </row>
    <row r="1299" spans="1:26" x14ac:dyDescent="0.25">
      <c r="A1299" s="1">
        <v>43578</v>
      </c>
      <c r="B1299" t="s">
        <v>35</v>
      </c>
      <c r="C1299" t="s">
        <v>76</v>
      </c>
      <c r="D1299">
        <v>700</v>
      </c>
      <c r="E1299">
        <v>15</v>
      </c>
      <c r="F1299" t="s">
        <v>136</v>
      </c>
      <c r="G1299">
        <v>52.18</v>
      </c>
      <c r="H1299">
        <v>54.099997999999999</v>
      </c>
      <c r="I1299">
        <v>52.139999000000003</v>
      </c>
      <c r="J1299">
        <v>53.610000999999997</v>
      </c>
      <c r="K1299">
        <v>53.610000999999997</v>
      </c>
      <c r="L1299">
        <v>1886700</v>
      </c>
      <c r="M1299" t="s">
        <v>35</v>
      </c>
      <c r="N1299" t="s">
        <v>149</v>
      </c>
      <c r="O1299" t="s">
        <v>161</v>
      </c>
      <c r="P1299">
        <v>50</v>
      </c>
      <c r="Q1299">
        <v>0.08</v>
      </c>
      <c r="R1299">
        <v>56</v>
      </c>
      <c r="S1299">
        <v>37527.000699999997</v>
      </c>
      <c r="T1299" t="s">
        <v>35</v>
      </c>
      <c r="U1299" t="s">
        <v>173</v>
      </c>
      <c r="V1299" t="s">
        <v>217</v>
      </c>
      <c r="W1299" t="s">
        <v>230</v>
      </c>
      <c r="X1299" t="s">
        <v>264</v>
      </c>
      <c r="Y1299" s="1">
        <v>40898</v>
      </c>
      <c r="Z1299">
        <v>1526520</v>
      </c>
    </row>
    <row r="1300" spans="1:26" x14ac:dyDescent="0.25">
      <c r="A1300" s="1">
        <v>43559</v>
      </c>
      <c r="B1300" t="s">
        <v>35</v>
      </c>
      <c r="C1300" t="s">
        <v>76</v>
      </c>
      <c r="D1300">
        <v>900</v>
      </c>
      <c r="E1300">
        <v>14</v>
      </c>
      <c r="F1300" t="s">
        <v>109</v>
      </c>
      <c r="G1300">
        <v>53.529998999999997</v>
      </c>
      <c r="H1300">
        <v>53.77</v>
      </c>
      <c r="I1300">
        <v>52.990001999999997</v>
      </c>
      <c r="J1300">
        <v>53.700001</v>
      </c>
      <c r="K1300">
        <v>53.700001</v>
      </c>
      <c r="L1300">
        <v>1239300</v>
      </c>
      <c r="M1300" t="s">
        <v>35</v>
      </c>
      <c r="N1300" t="s">
        <v>156</v>
      </c>
      <c r="O1300" t="s">
        <v>161</v>
      </c>
      <c r="P1300">
        <v>50</v>
      </c>
      <c r="Q1300">
        <v>0.08</v>
      </c>
      <c r="R1300">
        <v>72</v>
      </c>
      <c r="S1300">
        <v>48330.000899999999</v>
      </c>
      <c r="T1300" t="s">
        <v>35</v>
      </c>
      <c r="U1300" t="s">
        <v>173</v>
      </c>
      <c r="V1300" t="s">
        <v>217</v>
      </c>
      <c r="W1300" t="s">
        <v>230</v>
      </c>
      <c r="X1300" t="s">
        <v>264</v>
      </c>
      <c r="Y1300" s="1">
        <v>40898</v>
      </c>
      <c r="Z1300">
        <v>1526520</v>
      </c>
    </row>
    <row r="1301" spans="1:26" x14ac:dyDescent="0.25">
      <c r="A1301" s="1">
        <v>43566</v>
      </c>
      <c r="B1301" t="s">
        <v>35</v>
      </c>
      <c r="C1301" t="s">
        <v>76</v>
      </c>
      <c r="D1301">
        <v>900</v>
      </c>
      <c r="E1301">
        <v>18</v>
      </c>
      <c r="F1301" t="s">
        <v>112</v>
      </c>
      <c r="G1301">
        <v>53.459999000000003</v>
      </c>
      <c r="H1301">
        <v>54.139999000000003</v>
      </c>
      <c r="I1301">
        <v>53.349997999999999</v>
      </c>
      <c r="J1301">
        <v>53.880001</v>
      </c>
      <c r="K1301">
        <v>53.880001</v>
      </c>
      <c r="L1301">
        <v>746600</v>
      </c>
      <c r="M1301" t="s">
        <v>35</v>
      </c>
      <c r="N1301" t="s">
        <v>158</v>
      </c>
      <c r="O1301" t="s">
        <v>161</v>
      </c>
      <c r="P1301">
        <v>50</v>
      </c>
      <c r="Q1301">
        <v>0.08</v>
      </c>
      <c r="R1301">
        <v>72</v>
      </c>
      <c r="S1301">
        <v>48492.000899999999</v>
      </c>
      <c r="T1301" t="s">
        <v>35</v>
      </c>
      <c r="U1301" t="s">
        <v>173</v>
      </c>
      <c r="V1301" t="s">
        <v>217</v>
      </c>
      <c r="W1301" t="s">
        <v>230</v>
      </c>
      <c r="X1301" t="s">
        <v>264</v>
      </c>
      <c r="Y1301" s="1">
        <v>40898</v>
      </c>
      <c r="Z1301">
        <v>1526520</v>
      </c>
    </row>
    <row r="1302" spans="1:26" x14ac:dyDescent="0.25">
      <c r="A1302" s="1">
        <v>43592</v>
      </c>
      <c r="B1302" t="s">
        <v>35</v>
      </c>
      <c r="C1302" t="s">
        <v>76</v>
      </c>
      <c r="D1302">
        <v>2100</v>
      </c>
      <c r="E1302">
        <v>19</v>
      </c>
      <c r="F1302" t="s">
        <v>106</v>
      </c>
      <c r="G1302">
        <v>55.860000999999997</v>
      </c>
      <c r="H1302">
        <v>56.599997999999999</v>
      </c>
      <c r="I1302">
        <v>53.880001</v>
      </c>
      <c r="J1302">
        <v>54.939999</v>
      </c>
      <c r="K1302">
        <v>54.939999</v>
      </c>
      <c r="L1302">
        <v>3531400</v>
      </c>
      <c r="M1302" t="s">
        <v>35</v>
      </c>
      <c r="N1302" t="s">
        <v>140</v>
      </c>
      <c r="O1302" t="s">
        <v>161</v>
      </c>
      <c r="P1302">
        <v>50</v>
      </c>
      <c r="Q1302">
        <v>0.08</v>
      </c>
      <c r="R1302">
        <v>168</v>
      </c>
      <c r="S1302">
        <v>115373.9979</v>
      </c>
      <c r="T1302" t="s">
        <v>35</v>
      </c>
      <c r="U1302" t="s">
        <v>173</v>
      </c>
      <c r="V1302" t="s">
        <v>217</v>
      </c>
      <c r="W1302" t="s">
        <v>230</v>
      </c>
      <c r="X1302" t="s">
        <v>264</v>
      </c>
      <c r="Y1302" s="1">
        <v>40898</v>
      </c>
      <c r="Z1302">
        <v>1526520</v>
      </c>
    </row>
    <row r="1303" spans="1:26" x14ac:dyDescent="0.25">
      <c r="A1303" s="1">
        <v>43588</v>
      </c>
      <c r="B1303" t="s">
        <v>35</v>
      </c>
      <c r="C1303" t="s">
        <v>76</v>
      </c>
      <c r="D1303">
        <v>700</v>
      </c>
      <c r="E1303">
        <v>14</v>
      </c>
      <c r="F1303" t="s">
        <v>111</v>
      </c>
      <c r="G1303">
        <v>53.490001999999997</v>
      </c>
      <c r="H1303">
        <v>55.200001</v>
      </c>
      <c r="I1303">
        <v>53.25</v>
      </c>
      <c r="J1303">
        <v>55.080002</v>
      </c>
      <c r="K1303">
        <v>55.080002</v>
      </c>
      <c r="L1303">
        <v>2551900</v>
      </c>
      <c r="M1303" t="s">
        <v>35</v>
      </c>
      <c r="N1303" t="s">
        <v>156</v>
      </c>
      <c r="O1303" t="s">
        <v>161</v>
      </c>
      <c r="P1303">
        <v>50</v>
      </c>
      <c r="Q1303">
        <v>0.08</v>
      </c>
      <c r="R1303">
        <v>56</v>
      </c>
      <c r="S1303">
        <v>38556.001400000001</v>
      </c>
      <c r="T1303" t="s">
        <v>35</v>
      </c>
      <c r="U1303" t="s">
        <v>173</v>
      </c>
      <c r="V1303" t="s">
        <v>217</v>
      </c>
      <c r="W1303" t="s">
        <v>230</v>
      </c>
      <c r="X1303" t="s">
        <v>264</v>
      </c>
      <c r="Y1303" s="1">
        <v>40898</v>
      </c>
      <c r="Z1303">
        <v>1526520</v>
      </c>
    </row>
    <row r="1304" spans="1:26" x14ac:dyDescent="0.25">
      <c r="A1304" s="1">
        <v>43588</v>
      </c>
      <c r="B1304" t="s">
        <v>35</v>
      </c>
      <c r="C1304" t="s">
        <v>76</v>
      </c>
      <c r="D1304">
        <v>1000</v>
      </c>
      <c r="E1304">
        <v>15</v>
      </c>
      <c r="F1304" t="s">
        <v>111</v>
      </c>
      <c r="G1304">
        <v>53.490001999999997</v>
      </c>
      <c r="H1304">
        <v>55.200001</v>
      </c>
      <c r="I1304">
        <v>53.25</v>
      </c>
      <c r="J1304">
        <v>55.080002</v>
      </c>
      <c r="K1304">
        <v>55.080002</v>
      </c>
      <c r="L1304">
        <v>2551900</v>
      </c>
      <c r="M1304" t="s">
        <v>35</v>
      </c>
      <c r="N1304" t="s">
        <v>149</v>
      </c>
      <c r="O1304" t="s">
        <v>161</v>
      </c>
      <c r="P1304">
        <v>50</v>
      </c>
      <c r="Q1304">
        <v>0.08</v>
      </c>
      <c r="R1304">
        <v>80</v>
      </c>
      <c r="S1304">
        <v>55080.002</v>
      </c>
      <c r="T1304" t="s">
        <v>35</v>
      </c>
      <c r="U1304" t="s">
        <v>173</v>
      </c>
      <c r="V1304" t="s">
        <v>217</v>
      </c>
      <c r="W1304" t="s">
        <v>230</v>
      </c>
      <c r="X1304" t="s">
        <v>264</v>
      </c>
      <c r="Y1304" s="1">
        <v>40898</v>
      </c>
      <c r="Z1304">
        <v>1526520</v>
      </c>
    </row>
    <row r="1305" spans="1:26" x14ac:dyDescent="0.25">
      <c r="A1305" s="1">
        <v>43619</v>
      </c>
      <c r="B1305" t="s">
        <v>36</v>
      </c>
      <c r="C1305" t="s">
        <v>76</v>
      </c>
      <c r="D1305">
        <v>1000</v>
      </c>
      <c r="E1305">
        <v>19</v>
      </c>
      <c r="F1305" t="s">
        <v>89</v>
      </c>
      <c r="G1305">
        <v>44.25</v>
      </c>
      <c r="H1305">
        <v>44.59</v>
      </c>
      <c r="I1305">
        <v>43.200001</v>
      </c>
      <c r="J1305">
        <v>43.459999000000003</v>
      </c>
      <c r="K1305">
        <v>43.459999000000003</v>
      </c>
      <c r="L1305">
        <v>31155700</v>
      </c>
      <c r="M1305" t="s">
        <v>36</v>
      </c>
      <c r="N1305" t="s">
        <v>140</v>
      </c>
      <c r="O1305" t="s">
        <v>160</v>
      </c>
      <c r="P1305">
        <v>15</v>
      </c>
      <c r="Q1305">
        <v>0.04</v>
      </c>
      <c r="R1305">
        <v>40</v>
      </c>
      <c r="S1305">
        <v>43459.999000000003</v>
      </c>
      <c r="T1305" t="s">
        <v>36</v>
      </c>
      <c r="U1305" t="s">
        <v>174</v>
      </c>
      <c r="V1305" t="s">
        <v>214</v>
      </c>
      <c r="W1305" t="s">
        <v>222</v>
      </c>
      <c r="X1305" t="s">
        <v>265</v>
      </c>
      <c r="Y1305" s="1">
        <v>28125</v>
      </c>
      <c r="Z1305">
        <v>50863</v>
      </c>
    </row>
    <row r="1306" spans="1:26" x14ac:dyDescent="0.25">
      <c r="A1306" s="1">
        <v>43619</v>
      </c>
      <c r="B1306" t="s">
        <v>36</v>
      </c>
      <c r="C1306" t="s">
        <v>76</v>
      </c>
      <c r="D1306">
        <v>2800</v>
      </c>
      <c r="E1306">
        <v>18</v>
      </c>
      <c r="F1306" t="s">
        <v>89</v>
      </c>
      <c r="G1306">
        <v>44.25</v>
      </c>
      <c r="H1306">
        <v>44.59</v>
      </c>
      <c r="I1306">
        <v>43.200001</v>
      </c>
      <c r="J1306">
        <v>43.459999000000003</v>
      </c>
      <c r="K1306">
        <v>43.459999000000003</v>
      </c>
      <c r="L1306">
        <v>31155700</v>
      </c>
      <c r="M1306" t="s">
        <v>36</v>
      </c>
      <c r="N1306" t="s">
        <v>158</v>
      </c>
      <c r="O1306" t="s">
        <v>160</v>
      </c>
      <c r="P1306">
        <v>15</v>
      </c>
      <c r="Q1306">
        <v>0.04</v>
      </c>
      <c r="R1306">
        <v>112</v>
      </c>
      <c r="S1306">
        <v>121687.9972</v>
      </c>
      <c r="T1306" t="s">
        <v>36</v>
      </c>
      <c r="U1306" t="s">
        <v>174</v>
      </c>
      <c r="V1306" t="s">
        <v>214</v>
      </c>
      <c r="W1306" t="s">
        <v>222</v>
      </c>
      <c r="X1306" t="s">
        <v>265</v>
      </c>
      <c r="Y1306" s="1">
        <v>28125</v>
      </c>
      <c r="Z1306">
        <v>50863</v>
      </c>
    </row>
    <row r="1307" spans="1:26" x14ac:dyDescent="0.25">
      <c r="A1307" s="1">
        <v>43605</v>
      </c>
      <c r="B1307" t="s">
        <v>36</v>
      </c>
      <c r="C1307" t="s">
        <v>75</v>
      </c>
      <c r="D1307">
        <v>1200</v>
      </c>
      <c r="E1307">
        <v>8</v>
      </c>
      <c r="F1307" t="s">
        <v>128</v>
      </c>
      <c r="G1307">
        <v>44</v>
      </c>
      <c r="H1307">
        <v>44.52</v>
      </c>
      <c r="I1307">
        <v>43.450001</v>
      </c>
      <c r="J1307">
        <v>43.560001</v>
      </c>
      <c r="K1307">
        <v>43.560001</v>
      </c>
      <c r="L1307">
        <v>28675000</v>
      </c>
      <c r="M1307" t="s">
        <v>36</v>
      </c>
      <c r="N1307" t="s">
        <v>144</v>
      </c>
      <c r="O1307" t="s">
        <v>160</v>
      </c>
      <c r="P1307">
        <v>15</v>
      </c>
      <c r="Q1307">
        <v>0.04</v>
      </c>
      <c r="R1307">
        <v>48</v>
      </c>
      <c r="S1307">
        <v>52272.001199999999</v>
      </c>
      <c r="T1307" t="s">
        <v>36</v>
      </c>
      <c r="U1307" t="s">
        <v>174</v>
      </c>
      <c r="V1307" t="s">
        <v>214</v>
      </c>
      <c r="W1307" t="s">
        <v>222</v>
      </c>
      <c r="X1307" t="s">
        <v>265</v>
      </c>
      <c r="Y1307" s="1">
        <v>28125</v>
      </c>
      <c r="Z1307">
        <v>50863</v>
      </c>
    </row>
    <row r="1308" spans="1:26" x14ac:dyDescent="0.25">
      <c r="A1308" s="1">
        <v>43613</v>
      </c>
      <c r="B1308" t="s">
        <v>36</v>
      </c>
      <c r="C1308" t="s">
        <v>76</v>
      </c>
      <c r="D1308">
        <v>2100</v>
      </c>
      <c r="E1308">
        <v>18</v>
      </c>
      <c r="F1308" t="s">
        <v>91</v>
      </c>
      <c r="G1308">
        <v>44.66</v>
      </c>
      <c r="H1308">
        <v>44.689999</v>
      </c>
      <c r="I1308">
        <v>43.299999</v>
      </c>
      <c r="J1308">
        <v>43.57</v>
      </c>
      <c r="K1308">
        <v>43.57</v>
      </c>
      <c r="L1308">
        <v>34779900</v>
      </c>
      <c r="M1308" t="s">
        <v>36</v>
      </c>
      <c r="N1308" t="s">
        <v>158</v>
      </c>
      <c r="O1308" t="s">
        <v>160</v>
      </c>
      <c r="P1308">
        <v>15</v>
      </c>
      <c r="Q1308">
        <v>0.04</v>
      </c>
      <c r="R1308">
        <v>84</v>
      </c>
      <c r="S1308">
        <v>91497</v>
      </c>
      <c r="T1308" t="s">
        <v>36</v>
      </c>
      <c r="U1308" t="s">
        <v>174</v>
      </c>
      <c r="V1308" t="s">
        <v>214</v>
      </c>
      <c r="W1308" t="s">
        <v>222</v>
      </c>
      <c r="X1308" t="s">
        <v>265</v>
      </c>
      <c r="Y1308" s="1">
        <v>28125</v>
      </c>
      <c r="Z1308">
        <v>50863</v>
      </c>
    </row>
    <row r="1309" spans="1:26" x14ac:dyDescent="0.25">
      <c r="A1309" s="1">
        <v>43613</v>
      </c>
      <c r="B1309" t="s">
        <v>36</v>
      </c>
      <c r="C1309" t="s">
        <v>76</v>
      </c>
      <c r="D1309">
        <v>400</v>
      </c>
      <c r="E1309">
        <v>6</v>
      </c>
      <c r="F1309" t="s">
        <v>91</v>
      </c>
      <c r="G1309">
        <v>44.66</v>
      </c>
      <c r="H1309">
        <v>44.689999</v>
      </c>
      <c r="I1309">
        <v>43.299999</v>
      </c>
      <c r="J1309">
        <v>43.57</v>
      </c>
      <c r="K1309">
        <v>43.57</v>
      </c>
      <c r="L1309">
        <v>34779900</v>
      </c>
      <c r="M1309" t="s">
        <v>36</v>
      </c>
      <c r="N1309" t="s">
        <v>145</v>
      </c>
      <c r="O1309" t="s">
        <v>160</v>
      </c>
      <c r="P1309">
        <v>15</v>
      </c>
      <c r="Q1309">
        <v>0.04</v>
      </c>
      <c r="R1309">
        <v>16</v>
      </c>
      <c r="S1309">
        <v>17428</v>
      </c>
      <c r="T1309" t="s">
        <v>36</v>
      </c>
      <c r="U1309" t="s">
        <v>174</v>
      </c>
      <c r="V1309" t="s">
        <v>214</v>
      </c>
      <c r="W1309" t="s">
        <v>222</v>
      </c>
      <c r="X1309" t="s">
        <v>265</v>
      </c>
      <c r="Y1309" s="1">
        <v>28125</v>
      </c>
      <c r="Z1309">
        <v>50863</v>
      </c>
    </row>
    <row r="1310" spans="1:26" x14ac:dyDescent="0.25">
      <c r="A1310" s="1">
        <v>43607</v>
      </c>
      <c r="B1310" t="s">
        <v>36</v>
      </c>
      <c r="C1310" t="s">
        <v>76</v>
      </c>
      <c r="D1310">
        <v>2100</v>
      </c>
      <c r="E1310">
        <v>16</v>
      </c>
      <c r="F1310" t="s">
        <v>99</v>
      </c>
      <c r="G1310">
        <v>44.150002000000001</v>
      </c>
      <c r="H1310">
        <v>44.459999000000003</v>
      </c>
      <c r="I1310">
        <v>43.849997999999999</v>
      </c>
      <c r="J1310">
        <v>44</v>
      </c>
      <c r="K1310">
        <v>44</v>
      </c>
      <c r="L1310">
        <v>16932500</v>
      </c>
      <c r="M1310" t="s">
        <v>36</v>
      </c>
      <c r="N1310" t="s">
        <v>148</v>
      </c>
      <c r="O1310" t="s">
        <v>160</v>
      </c>
      <c r="P1310">
        <v>15</v>
      </c>
      <c r="Q1310">
        <v>0.04</v>
      </c>
      <c r="R1310">
        <v>84</v>
      </c>
      <c r="S1310">
        <v>92400</v>
      </c>
      <c r="T1310" t="s">
        <v>36</v>
      </c>
      <c r="U1310" t="s">
        <v>174</v>
      </c>
      <c r="V1310" t="s">
        <v>214</v>
      </c>
      <c r="W1310" t="s">
        <v>222</v>
      </c>
      <c r="X1310" t="s">
        <v>265</v>
      </c>
      <c r="Y1310" s="1">
        <v>28125</v>
      </c>
      <c r="Z1310">
        <v>50863</v>
      </c>
    </row>
    <row r="1311" spans="1:26" x14ac:dyDescent="0.25">
      <c r="A1311" s="1">
        <v>43607</v>
      </c>
      <c r="B1311" t="s">
        <v>36</v>
      </c>
      <c r="C1311" t="s">
        <v>75</v>
      </c>
      <c r="D1311">
        <v>1200</v>
      </c>
      <c r="E1311">
        <v>13</v>
      </c>
      <c r="F1311" t="s">
        <v>99</v>
      </c>
      <c r="G1311">
        <v>44.150002000000001</v>
      </c>
      <c r="H1311">
        <v>44.459999000000003</v>
      </c>
      <c r="I1311">
        <v>43.849997999999999</v>
      </c>
      <c r="J1311">
        <v>44</v>
      </c>
      <c r="K1311">
        <v>44</v>
      </c>
      <c r="L1311">
        <v>16932500</v>
      </c>
      <c r="M1311" t="s">
        <v>36</v>
      </c>
      <c r="N1311" t="s">
        <v>153</v>
      </c>
      <c r="O1311" t="s">
        <v>160</v>
      </c>
      <c r="P1311">
        <v>15</v>
      </c>
      <c r="Q1311">
        <v>0.04</v>
      </c>
      <c r="R1311">
        <v>48</v>
      </c>
      <c r="S1311">
        <v>52800</v>
      </c>
      <c r="T1311" t="s">
        <v>36</v>
      </c>
      <c r="U1311" t="s">
        <v>174</v>
      </c>
      <c r="V1311" t="s">
        <v>214</v>
      </c>
      <c r="W1311" t="s">
        <v>222</v>
      </c>
      <c r="X1311" t="s">
        <v>265</v>
      </c>
      <c r="Y1311" s="1">
        <v>28125</v>
      </c>
      <c r="Z1311">
        <v>50863</v>
      </c>
    </row>
    <row r="1312" spans="1:26" x14ac:dyDescent="0.25">
      <c r="A1312" s="1">
        <v>43616</v>
      </c>
      <c r="B1312" t="s">
        <v>36</v>
      </c>
      <c r="C1312" t="s">
        <v>75</v>
      </c>
      <c r="D1312">
        <v>300</v>
      </c>
      <c r="E1312">
        <v>4</v>
      </c>
      <c r="F1312" t="s">
        <v>87</v>
      </c>
      <c r="G1312">
        <v>44.18</v>
      </c>
      <c r="H1312">
        <v>44.970001000000003</v>
      </c>
      <c r="I1312">
        <v>43.93</v>
      </c>
      <c r="J1312">
        <v>44.040000999999997</v>
      </c>
      <c r="K1312">
        <v>44.040000999999997</v>
      </c>
      <c r="L1312">
        <v>25532500</v>
      </c>
      <c r="M1312" t="s">
        <v>36</v>
      </c>
      <c r="N1312" t="s">
        <v>154</v>
      </c>
      <c r="O1312" t="s">
        <v>160</v>
      </c>
      <c r="P1312">
        <v>15</v>
      </c>
      <c r="Q1312">
        <v>0.04</v>
      </c>
      <c r="R1312">
        <v>12</v>
      </c>
      <c r="S1312">
        <v>13212.0003</v>
      </c>
      <c r="T1312" t="s">
        <v>36</v>
      </c>
      <c r="U1312" t="s">
        <v>174</v>
      </c>
      <c r="V1312" t="s">
        <v>214</v>
      </c>
      <c r="W1312" t="s">
        <v>222</v>
      </c>
      <c r="X1312" t="s">
        <v>265</v>
      </c>
      <c r="Y1312" s="1">
        <v>28125</v>
      </c>
      <c r="Z1312">
        <v>50863</v>
      </c>
    </row>
    <row r="1313" spans="1:26" x14ac:dyDescent="0.25">
      <c r="A1313" s="1">
        <v>43616</v>
      </c>
      <c r="B1313" t="s">
        <v>36</v>
      </c>
      <c r="C1313" t="s">
        <v>75</v>
      </c>
      <c r="D1313">
        <v>300</v>
      </c>
      <c r="E1313">
        <v>6</v>
      </c>
      <c r="F1313" t="s">
        <v>87</v>
      </c>
      <c r="G1313">
        <v>44.18</v>
      </c>
      <c r="H1313">
        <v>44.970001000000003</v>
      </c>
      <c r="I1313">
        <v>43.93</v>
      </c>
      <c r="J1313">
        <v>44.040000999999997</v>
      </c>
      <c r="K1313">
        <v>44.040000999999997</v>
      </c>
      <c r="L1313">
        <v>25532500</v>
      </c>
      <c r="M1313" t="s">
        <v>36</v>
      </c>
      <c r="N1313" t="s">
        <v>145</v>
      </c>
      <c r="O1313" t="s">
        <v>160</v>
      </c>
      <c r="P1313">
        <v>15</v>
      </c>
      <c r="Q1313">
        <v>0.04</v>
      </c>
      <c r="R1313">
        <v>12</v>
      </c>
      <c r="S1313">
        <v>13212.0003</v>
      </c>
      <c r="T1313" t="s">
        <v>36</v>
      </c>
      <c r="U1313" t="s">
        <v>174</v>
      </c>
      <c r="V1313" t="s">
        <v>214</v>
      </c>
      <c r="W1313" t="s">
        <v>222</v>
      </c>
      <c r="X1313" t="s">
        <v>265</v>
      </c>
      <c r="Y1313" s="1">
        <v>28125</v>
      </c>
      <c r="Z1313">
        <v>50863</v>
      </c>
    </row>
    <row r="1314" spans="1:26" x14ac:dyDescent="0.25">
      <c r="A1314" s="1">
        <v>43614</v>
      </c>
      <c r="B1314" t="s">
        <v>36</v>
      </c>
      <c r="C1314" t="s">
        <v>76</v>
      </c>
      <c r="D1314">
        <v>1200</v>
      </c>
      <c r="E1314">
        <v>13</v>
      </c>
      <c r="F1314" t="s">
        <v>98</v>
      </c>
      <c r="G1314">
        <v>43.349997999999999</v>
      </c>
      <c r="H1314">
        <v>44.529998999999997</v>
      </c>
      <c r="I1314">
        <v>43.330002</v>
      </c>
      <c r="J1314">
        <v>44.23</v>
      </c>
      <c r="K1314">
        <v>44.23</v>
      </c>
      <c r="L1314">
        <v>28450300</v>
      </c>
      <c r="M1314" t="s">
        <v>36</v>
      </c>
      <c r="N1314" t="s">
        <v>153</v>
      </c>
      <c r="O1314" t="s">
        <v>160</v>
      </c>
      <c r="P1314">
        <v>15</v>
      </c>
      <c r="Q1314">
        <v>0.04</v>
      </c>
      <c r="R1314">
        <v>48</v>
      </c>
      <c r="S1314">
        <v>53075.999999999993</v>
      </c>
      <c r="T1314" t="s">
        <v>36</v>
      </c>
      <c r="U1314" t="s">
        <v>174</v>
      </c>
      <c r="V1314" t="s">
        <v>214</v>
      </c>
      <c r="W1314" t="s">
        <v>222</v>
      </c>
      <c r="X1314" t="s">
        <v>265</v>
      </c>
      <c r="Y1314" s="1">
        <v>28125</v>
      </c>
      <c r="Z1314">
        <v>50863</v>
      </c>
    </row>
    <row r="1315" spans="1:26" x14ac:dyDescent="0.25">
      <c r="A1315" s="1">
        <v>43614</v>
      </c>
      <c r="B1315" t="s">
        <v>36</v>
      </c>
      <c r="C1315" t="s">
        <v>75</v>
      </c>
      <c r="D1315">
        <v>600</v>
      </c>
      <c r="E1315">
        <v>4</v>
      </c>
      <c r="F1315" t="s">
        <v>98</v>
      </c>
      <c r="G1315">
        <v>43.349997999999999</v>
      </c>
      <c r="H1315">
        <v>44.529998999999997</v>
      </c>
      <c r="I1315">
        <v>43.330002</v>
      </c>
      <c r="J1315">
        <v>44.23</v>
      </c>
      <c r="K1315">
        <v>44.23</v>
      </c>
      <c r="L1315">
        <v>28450300</v>
      </c>
      <c r="M1315" t="s">
        <v>36</v>
      </c>
      <c r="N1315" t="s">
        <v>154</v>
      </c>
      <c r="O1315" t="s">
        <v>160</v>
      </c>
      <c r="P1315">
        <v>15</v>
      </c>
      <c r="Q1315">
        <v>0.04</v>
      </c>
      <c r="R1315">
        <v>24</v>
      </c>
      <c r="S1315">
        <v>26538</v>
      </c>
      <c r="T1315" t="s">
        <v>36</v>
      </c>
      <c r="U1315" t="s">
        <v>174</v>
      </c>
      <c r="V1315" t="s">
        <v>214</v>
      </c>
      <c r="W1315" t="s">
        <v>222</v>
      </c>
      <c r="X1315" t="s">
        <v>265</v>
      </c>
      <c r="Y1315" s="1">
        <v>28125</v>
      </c>
      <c r="Z1315">
        <v>50863</v>
      </c>
    </row>
    <row r="1316" spans="1:26" x14ac:dyDescent="0.25">
      <c r="A1316" s="1">
        <v>43606</v>
      </c>
      <c r="B1316" t="s">
        <v>36</v>
      </c>
      <c r="C1316" t="s">
        <v>75</v>
      </c>
      <c r="D1316">
        <v>1200</v>
      </c>
      <c r="E1316">
        <v>19</v>
      </c>
      <c r="F1316" t="s">
        <v>105</v>
      </c>
      <c r="G1316">
        <v>44.34</v>
      </c>
      <c r="H1316">
        <v>44.779998999999997</v>
      </c>
      <c r="I1316">
        <v>44.18</v>
      </c>
      <c r="J1316">
        <v>44.459999000000003</v>
      </c>
      <c r="K1316">
        <v>44.459999000000003</v>
      </c>
      <c r="L1316">
        <v>25543400</v>
      </c>
      <c r="M1316" t="s">
        <v>36</v>
      </c>
      <c r="N1316" t="s">
        <v>140</v>
      </c>
      <c r="O1316" t="s">
        <v>160</v>
      </c>
      <c r="P1316">
        <v>15</v>
      </c>
      <c r="Q1316">
        <v>0.04</v>
      </c>
      <c r="R1316">
        <v>48</v>
      </c>
      <c r="S1316">
        <v>53351.998800000001</v>
      </c>
      <c r="T1316" t="s">
        <v>36</v>
      </c>
      <c r="U1316" t="s">
        <v>174</v>
      </c>
      <c r="V1316" t="s">
        <v>214</v>
      </c>
      <c r="W1316" t="s">
        <v>222</v>
      </c>
      <c r="X1316" t="s">
        <v>265</v>
      </c>
      <c r="Y1316" s="1">
        <v>28125</v>
      </c>
      <c r="Z1316">
        <v>50863</v>
      </c>
    </row>
    <row r="1317" spans="1:26" x14ac:dyDescent="0.25">
      <c r="A1317" s="1">
        <v>43608</v>
      </c>
      <c r="B1317" t="s">
        <v>36</v>
      </c>
      <c r="C1317" t="s">
        <v>75</v>
      </c>
      <c r="D1317">
        <v>100</v>
      </c>
      <c r="E1317">
        <v>2</v>
      </c>
      <c r="F1317" t="s">
        <v>95</v>
      </c>
      <c r="G1317">
        <v>43.369999</v>
      </c>
      <c r="H1317">
        <v>44.740001999999997</v>
      </c>
      <c r="I1317">
        <v>42.860000999999997</v>
      </c>
      <c r="J1317">
        <v>44.529998999999997</v>
      </c>
      <c r="K1317">
        <v>44.529998999999997</v>
      </c>
      <c r="L1317">
        <v>35783900</v>
      </c>
      <c r="M1317" t="s">
        <v>36</v>
      </c>
      <c r="N1317" t="s">
        <v>150</v>
      </c>
      <c r="O1317" t="s">
        <v>160</v>
      </c>
      <c r="P1317">
        <v>15</v>
      </c>
      <c r="Q1317">
        <v>0.04</v>
      </c>
      <c r="R1317">
        <v>4</v>
      </c>
      <c r="S1317">
        <v>4452.9998999999998</v>
      </c>
      <c r="T1317" t="s">
        <v>36</v>
      </c>
      <c r="U1317" t="s">
        <v>174</v>
      </c>
      <c r="V1317" t="s">
        <v>214</v>
      </c>
      <c r="W1317" t="s">
        <v>222</v>
      </c>
      <c r="X1317" t="s">
        <v>265</v>
      </c>
      <c r="Y1317" s="1">
        <v>28125</v>
      </c>
      <c r="Z1317">
        <v>50863</v>
      </c>
    </row>
    <row r="1318" spans="1:26" x14ac:dyDescent="0.25">
      <c r="A1318" s="1">
        <v>43608</v>
      </c>
      <c r="B1318" t="s">
        <v>36</v>
      </c>
      <c r="C1318" t="s">
        <v>75</v>
      </c>
      <c r="D1318">
        <v>600</v>
      </c>
      <c r="E1318">
        <v>13</v>
      </c>
      <c r="F1318" t="s">
        <v>95</v>
      </c>
      <c r="G1318">
        <v>43.369999</v>
      </c>
      <c r="H1318">
        <v>44.740001999999997</v>
      </c>
      <c r="I1318">
        <v>42.860000999999997</v>
      </c>
      <c r="J1318">
        <v>44.529998999999997</v>
      </c>
      <c r="K1318">
        <v>44.529998999999997</v>
      </c>
      <c r="L1318">
        <v>35783900</v>
      </c>
      <c r="M1318" t="s">
        <v>36</v>
      </c>
      <c r="N1318" t="s">
        <v>153</v>
      </c>
      <c r="O1318" t="s">
        <v>160</v>
      </c>
      <c r="P1318">
        <v>15</v>
      </c>
      <c r="Q1318">
        <v>0.04</v>
      </c>
      <c r="R1318">
        <v>24</v>
      </c>
      <c r="S1318">
        <v>26717.999400000001</v>
      </c>
      <c r="T1318" t="s">
        <v>36</v>
      </c>
      <c r="U1318" t="s">
        <v>174</v>
      </c>
      <c r="V1318" t="s">
        <v>214</v>
      </c>
      <c r="W1318" t="s">
        <v>222</v>
      </c>
      <c r="X1318" t="s">
        <v>265</v>
      </c>
      <c r="Y1318" s="1">
        <v>28125</v>
      </c>
      <c r="Z1318">
        <v>50863</v>
      </c>
    </row>
    <row r="1319" spans="1:26" x14ac:dyDescent="0.25">
      <c r="A1319" s="1">
        <v>43621</v>
      </c>
      <c r="B1319" t="s">
        <v>36</v>
      </c>
      <c r="C1319" t="s">
        <v>75</v>
      </c>
      <c r="D1319">
        <v>1700</v>
      </c>
      <c r="E1319">
        <v>18</v>
      </c>
      <c r="F1319" t="s">
        <v>83</v>
      </c>
      <c r="G1319">
        <v>45.110000999999997</v>
      </c>
      <c r="H1319">
        <v>45.18</v>
      </c>
      <c r="I1319">
        <v>44.189999</v>
      </c>
      <c r="J1319">
        <v>44.549999</v>
      </c>
      <c r="K1319">
        <v>44.549999</v>
      </c>
      <c r="L1319">
        <v>20802000</v>
      </c>
      <c r="M1319" t="s">
        <v>36</v>
      </c>
      <c r="N1319" t="s">
        <v>158</v>
      </c>
      <c r="O1319" t="s">
        <v>160</v>
      </c>
      <c r="P1319">
        <v>15</v>
      </c>
      <c r="Q1319">
        <v>0.04</v>
      </c>
      <c r="R1319">
        <v>68</v>
      </c>
      <c r="S1319">
        <v>75734.998300000007</v>
      </c>
      <c r="T1319" t="s">
        <v>36</v>
      </c>
      <c r="U1319" t="s">
        <v>174</v>
      </c>
      <c r="V1319" t="s">
        <v>214</v>
      </c>
      <c r="W1319" t="s">
        <v>222</v>
      </c>
      <c r="X1319" t="s">
        <v>265</v>
      </c>
      <c r="Y1319" s="1">
        <v>28125</v>
      </c>
      <c r="Z1319">
        <v>50863</v>
      </c>
    </row>
    <row r="1320" spans="1:26" x14ac:dyDescent="0.25">
      <c r="A1320" s="1">
        <v>43621</v>
      </c>
      <c r="B1320" t="s">
        <v>36</v>
      </c>
      <c r="C1320" t="s">
        <v>75</v>
      </c>
      <c r="D1320">
        <v>200</v>
      </c>
      <c r="E1320">
        <v>4</v>
      </c>
      <c r="F1320" t="s">
        <v>83</v>
      </c>
      <c r="G1320">
        <v>45.110000999999997</v>
      </c>
      <c r="H1320">
        <v>45.18</v>
      </c>
      <c r="I1320">
        <v>44.189999</v>
      </c>
      <c r="J1320">
        <v>44.549999</v>
      </c>
      <c r="K1320">
        <v>44.549999</v>
      </c>
      <c r="L1320">
        <v>20802000</v>
      </c>
      <c r="M1320" t="s">
        <v>36</v>
      </c>
      <c r="N1320" t="s">
        <v>154</v>
      </c>
      <c r="O1320" t="s">
        <v>160</v>
      </c>
      <c r="P1320">
        <v>15</v>
      </c>
      <c r="Q1320">
        <v>0.04</v>
      </c>
      <c r="R1320">
        <v>8</v>
      </c>
      <c r="S1320">
        <v>8909.9997999999996</v>
      </c>
      <c r="T1320" t="s">
        <v>36</v>
      </c>
      <c r="U1320" t="s">
        <v>174</v>
      </c>
      <c r="V1320" t="s">
        <v>214</v>
      </c>
      <c r="W1320" t="s">
        <v>222</v>
      </c>
      <c r="X1320" t="s">
        <v>265</v>
      </c>
      <c r="Y1320" s="1">
        <v>28125</v>
      </c>
      <c r="Z1320">
        <v>50863</v>
      </c>
    </row>
    <row r="1321" spans="1:26" x14ac:dyDescent="0.25">
      <c r="A1321" s="1">
        <v>43621</v>
      </c>
      <c r="B1321" t="s">
        <v>36</v>
      </c>
      <c r="C1321" t="s">
        <v>75</v>
      </c>
      <c r="D1321">
        <v>400</v>
      </c>
      <c r="E1321">
        <v>6</v>
      </c>
      <c r="F1321" t="s">
        <v>83</v>
      </c>
      <c r="G1321">
        <v>45.110000999999997</v>
      </c>
      <c r="H1321">
        <v>45.18</v>
      </c>
      <c r="I1321">
        <v>44.189999</v>
      </c>
      <c r="J1321">
        <v>44.549999</v>
      </c>
      <c r="K1321">
        <v>44.549999</v>
      </c>
      <c r="L1321">
        <v>20802000</v>
      </c>
      <c r="M1321" t="s">
        <v>36</v>
      </c>
      <c r="N1321" t="s">
        <v>145</v>
      </c>
      <c r="O1321" t="s">
        <v>160</v>
      </c>
      <c r="P1321">
        <v>15</v>
      </c>
      <c r="Q1321">
        <v>0.04</v>
      </c>
      <c r="R1321">
        <v>16</v>
      </c>
      <c r="S1321">
        <v>17819.999599999999</v>
      </c>
      <c r="T1321" t="s">
        <v>36</v>
      </c>
      <c r="U1321" t="s">
        <v>174</v>
      </c>
      <c r="V1321" t="s">
        <v>214</v>
      </c>
      <c r="W1321" t="s">
        <v>222</v>
      </c>
      <c r="X1321" t="s">
        <v>265</v>
      </c>
      <c r="Y1321" s="1">
        <v>28125</v>
      </c>
      <c r="Z1321">
        <v>50863</v>
      </c>
    </row>
    <row r="1322" spans="1:26" x14ac:dyDescent="0.25">
      <c r="A1322" s="1">
        <v>43621</v>
      </c>
      <c r="B1322" t="s">
        <v>36</v>
      </c>
      <c r="C1322" t="s">
        <v>76</v>
      </c>
      <c r="D1322">
        <v>800</v>
      </c>
      <c r="E1322">
        <v>9</v>
      </c>
      <c r="F1322" t="s">
        <v>83</v>
      </c>
      <c r="G1322">
        <v>45.110000999999997</v>
      </c>
      <c r="H1322">
        <v>45.18</v>
      </c>
      <c r="I1322">
        <v>44.189999</v>
      </c>
      <c r="J1322">
        <v>44.549999</v>
      </c>
      <c r="K1322">
        <v>44.549999</v>
      </c>
      <c r="L1322">
        <v>20802000</v>
      </c>
      <c r="M1322" t="s">
        <v>36</v>
      </c>
      <c r="N1322" t="s">
        <v>146</v>
      </c>
      <c r="O1322" t="s">
        <v>160</v>
      </c>
      <c r="P1322">
        <v>15</v>
      </c>
      <c r="Q1322">
        <v>0.04</v>
      </c>
      <c r="R1322">
        <v>32</v>
      </c>
      <c r="S1322">
        <v>35639.999199999998</v>
      </c>
      <c r="T1322" t="s">
        <v>36</v>
      </c>
      <c r="U1322" t="s">
        <v>174</v>
      </c>
      <c r="V1322" t="s">
        <v>214</v>
      </c>
      <c r="W1322" t="s">
        <v>222</v>
      </c>
      <c r="X1322" t="s">
        <v>265</v>
      </c>
      <c r="Y1322" s="1">
        <v>28125</v>
      </c>
      <c r="Z1322">
        <v>50863</v>
      </c>
    </row>
    <row r="1323" spans="1:26" x14ac:dyDescent="0.25">
      <c r="A1323" s="1">
        <v>43621</v>
      </c>
      <c r="B1323" t="s">
        <v>36</v>
      </c>
      <c r="C1323" t="s">
        <v>75</v>
      </c>
      <c r="D1323">
        <v>1700</v>
      </c>
      <c r="E1323">
        <v>12</v>
      </c>
      <c r="F1323" t="s">
        <v>83</v>
      </c>
      <c r="G1323">
        <v>45.110000999999997</v>
      </c>
      <c r="H1323">
        <v>45.18</v>
      </c>
      <c r="I1323">
        <v>44.189999</v>
      </c>
      <c r="J1323">
        <v>44.549999</v>
      </c>
      <c r="K1323">
        <v>44.549999</v>
      </c>
      <c r="L1323">
        <v>20802000</v>
      </c>
      <c r="M1323" t="s">
        <v>36</v>
      </c>
      <c r="N1323" t="s">
        <v>151</v>
      </c>
      <c r="O1323" t="s">
        <v>160</v>
      </c>
      <c r="P1323">
        <v>15</v>
      </c>
      <c r="Q1323">
        <v>0.04</v>
      </c>
      <c r="R1323">
        <v>68</v>
      </c>
      <c r="S1323">
        <v>75734.998300000007</v>
      </c>
      <c r="T1323" t="s">
        <v>36</v>
      </c>
      <c r="U1323" t="s">
        <v>174</v>
      </c>
      <c r="V1323" t="s">
        <v>214</v>
      </c>
      <c r="W1323" t="s">
        <v>222</v>
      </c>
      <c r="X1323" t="s">
        <v>265</v>
      </c>
      <c r="Y1323" s="1">
        <v>28125</v>
      </c>
      <c r="Z1323">
        <v>50863</v>
      </c>
    </row>
    <row r="1324" spans="1:26" x14ac:dyDescent="0.25">
      <c r="A1324" s="1">
        <v>43609</v>
      </c>
      <c r="B1324" t="s">
        <v>36</v>
      </c>
      <c r="C1324" t="s">
        <v>76</v>
      </c>
      <c r="D1324">
        <v>1600</v>
      </c>
      <c r="E1324">
        <v>15</v>
      </c>
      <c r="F1324" t="s">
        <v>92</v>
      </c>
      <c r="G1324">
        <v>44.59</v>
      </c>
      <c r="H1324">
        <v>45.049999</v>
      </c>
      <c r="I1324">
        <v>44.490001999999997</v>
      </c>
      <c r="J1324">
        <v>44.57</v>
      </c>
      <c r="K1324">
        <v>44.57</v>
      </c>
      <c r="L1324">
        <v>27168100</v>
      </c>
      <c r="M1324" t="s">
        <v>36</v>
      </c>
      <c r="N1324" t="s">
        <v>149</v>
      </c>
      <c r="O1324" t="s">
        <v>160</v>
      </c>
      <c r="P1324">
        <v>15</v>
      </c>
      <c r="Q1324">
        <v>0.04</v>
      </c>
      <c r="R1324">
        <v>64</v>
      </c>
      <c r="S1324">
        <v>71312</v>
      </c>
      <c r="T1324" t="s">
        <v>36</v>
      </c>
      <c r="U1324" t="s">
        <v>174</v>
      </c>
      <c r="V1324" t="s">
        <v>214</v>
      </c>
      <c r="W1324" t="s">
        <v>222</v>
      </c>
      <c r="X1324" t="s">
        <v>265</v>
      </c>
      <c r="Y1324" s="1">
        <v>28125</v>
      </c>
      <c r="Z1324">
        <v>50863</v>
      </c>
    </row>
    <row r="1325" spans="1:26" x14ac:dyDescent="0.25">
      <c r="A1325" s="1">
        <v>43609</v>
      </c>
      <c r="B1325" t="s">
        <v>36</v>
      </c>
      <c r="C1325" t="s">
        <v>75</v>
      </c>
      <c r="D1325">
        <v>900</v>
      </c>
      <c r="E1325">
        <v>16</v>
      </c>
      <c r="F1325" t="s">
        <v>92</v>
      </c>
      <c r="G1325">
        <v>44.59</v>
      </c>
      <c r="H1325">
        <v>45.049999</v>
      </c>
      <c r="I1325">
        <v>44.490001999999997</v>
      </c>
      <c r="J1325">
        <v>44.57</v>
      </c>
      <c r="K1325">
        <v>44.57</v>
      </c>
      <c r="L1325">
        <v>27168100</v>
      </c>
      <c r="M1325" t="s">
        <v>36</v>
      </c>
      <c r="N1325" t="s">
        <v>148</v>
      </c>
      <c r="O1325" t="s">
        <v>160</v>
      </c>
      <c r="P1325">
        <v>15</v>
      </c>
      <c r="Q1325">
        <v>0.04</v>
      </c>
      <c r="R1325">
        <v>36</v>
      </c>
      <c r="S1325">
        <v>40113</v>
      </c>
      <c r="T1325" t="s">
        <v>36</v>
      </c>
      <c r="U1325" t="s">
        <v>174</v>
      </c>
      <c r="V1325" t="s">
        <v>214</v>
      </c>
      <c r="W1325" t="s">
        <v>222</v>
      </c>
      <c r="X1325" t="s">
        <v>265</v>
      </c>
      <c r="Y1325" s="1">
        <v>28125</v>
      </c>
      <c r="Z1325">
        <v>50863</v>
      </c>
    </row>
    <row r="1326" spans="1:26" x14ac:dyDescent="0.25">
      <c r="A1326" s="1">
        <v>43609</v>
      </c>
      <c r="B1326" t="s">
        <v>36</v>
      </c>
      <c r="C1326" t="s">
        <v>76</v>
      </c>
      <c r="D1326">
        <v>1600</v>
      </c>
      <c r="E1326">
        <v>20</v>
      </c>
      <c r="F1326" t="s">
        <v>92</v>
      </c>
      <c r="G1326">
        <v>44.59</v>
      </c>
      <c r="H1326">
        <v>45.049999</v>
      </c>
      <c r="I1326">
        <v>44.490001999999997</v>
      </c>
      <c r="J1326">
        <v>44.57</v>
      </c>
      <c r="K1326">
        <v>44.57</v>
      </c>
      <c r="L1326">
        <v>27168100</v>
      </c>
      <c r="M1326" t="s">
        <v>36</v>
      </c>
      <c r="N1326" t="s">
        <v>155</v>
      </c>
      <c r="O1326" t="s">
        <v>160</v>
      </c>
      <c r="P1326">
        <v>15</v>
      </c>
      <c r="Q1326">
        <v>0.04</v>
      </c>
      <c r="R1326">
        <v>64</v>
      </c>
      <c r="S1326">
        <v>71312</v>
      </c>
      <c r="T1326" t="s">
        <v>36</v>
      </c>
      <c r="U1326" t="s">
        <v>174</v>
      </c>
      <c r="V1326" t="s">
        <v>214</v>
      </c>
      <c r="W1326" t="s">
        <v>222</v>
      </c>
      <c r="X1326" t="s">
        <v>265</v>
      </c>
      <c r="Y1326" s="1">
        <v>28125</v>
      </c>
      <c r="Z1326">
        <v>50863</v>
      </c>
    </row>
    <row r="1327" spans="1:26" x14ac:dyDescent="0.25">
      <c r="A1327" s="1">
        <v>43609</v>
      </c>
      <c r="B1327" t="s">
        <v>36</v>
      </c>
      <c r="C1327" t="s">
        <v>76</v>
      </c>
      <c r="D1327">
        <v>1600</v>
      </c>
      <c r="E1327">
        <v>19</v>
      </c>
      <c r="F1327" t="s">
        <v>92</v>
      </c>
      <c r="G1327">
        <v>44.59</v>
      </c>
      <c r="H1327">
        <v>45.049999</v>
      </c>
      <c r="I1327">
        <v>44.490001999999997</v>
      </c>
      <c r="J1327">
        <v>44.57</v>
      </c>
      <c r="K1327">
        <v>44.57</v>
      </c>
      <c r="L1327">
        <v>27168100</v>
      </c>
      <c r="M1327" t="s">
        <v>36</v>
      </c>
      <c r="N1327" t="s">
        <v>140</v>
      </c>
      <c r="O1327" t="s">
        <v>160</v>
      </c>
      <c r="P1327">
        <v>15</v>
      </c>
      <c r="Q1327">
        <v>0.04</v>
      </c>
      <c r="R1327">
        <v>64</v>
      </c>
      <c r="S1327">
        <v>71312</v>
      </c>
      <c r="T1327" t="s">
        <v>36</v>
      </c>
      <c r="U1327" t="s">
        <v>174</v>
      </c>
      <c r="V1327" t="s">
        <v>214</v>
      </c>
      <c r="W1327" t="s">
        <v>222</v>
      </c>
      <c r="X1327" t="s">
        <v>265</v>
      </c>
      <c r="Y1327" s="1">
        <v>28125</v>
      </c>
      <c r="Z1327">
        <v>50863</v>
      </c>
    </row>
    <row r="1328" spans="1:26" x14ac:dyDescent="0.25">
      <c r="A1328" s="1">
        <v>43609</v>
      </c>
      <c r="B1328" t="s">
        <v>36</v>
      </c>
      <c r="C1328" t="s">
        <v>76</v>
      </c>
      <c r="D1328">
        <v>500</v>
      </c>
      <c r="E1328">
        <v>5</v>
      </c>
      <c r="F1328" t="s">
        <v>92</v>
      </c>
      <c r="G1328">
        <v>44.59</v>
      </c>
      <c r="H1328">
        <v>45.049999</v>
      </c>
      <c r="I1328">
        <v>44.490001999999997</v>
      </c>
      <c r="J1328">
        <v>44.57</v>
      </c>
      <c r="K1328">
        <v>44.57</v>
      </c>
      <c r="L1328">
        <v>27168100</v>
      </c>
      <c r="M1328" t="s">
        <v>36</v>
      </c>
      <c r="N1328" t="s">
        <v>152</v>
      </c>
      <c r="O1328" t="s">
        <v>160</v>
      </c>
      <c r="P1328">
        <v>15</v>
      </c>
      <c r="Q1328">
        <v>0.04</v>
      </c>
      <c r="R1328">
        <v>20</v>
      </c>
      <c r="S1328">
        <v>22285</v>
      </c>
      <c r="T1328" t="s">
        <v>36</v>
      </c>
      <c r="U1328" t="s">
        <v>174</v>
      </c>
      <c r="V1328" t="s">
        <v>214</v>
      </c>
      <c r="W1328" t="s">
        <v>222</v>
      </c>
      <c r="X1328" t="s">
        <v>265</v>
      </c>
      <c r="Y1328" s="1">
        <v>28125</v>
      </c>
      <c r="Z1328">
        <v>50863</v>
      </c>
    </row>
    <row r="1329" spans="1:26" x14ac:dyDescent="0.25">
      <c r="A1329" s="1">
        <v>43615</v>
      </c>
      <c r="B1329" t="s">
        <v>36</v>
      </c>
      <c r="C1329" t="s">
        <v>76</v>
      </c>
      <c r="D1329">
        <v>600</v>
      </c>
      <c r="E1329">
        <v>10</v>
      </c>
      <c r="F1329" t="s">
        <v>93</v>
      </c>
      <c r="G1329">
        <v>44.299999</v>
      </c>
      <c r="H1329">
        <v>45.029998999999997</v>
      </c>
      <c r="I1329">
        <v>44.23</v>
      </c>
      <c r="J1329">
        <v>44.73</v>
      </c>
      <c r="K1329">
        <v>44.73</v>
      </c>
      <c r="L1329">
        <v>21618900</v>
      </c>
      <c r="M1329" t="s">
        <v>36</v>
      </c>
      <c r="N1329" t="s">
        <v>142</v>
      </c>
      <c r="O1329" t="s">
        <v>160</v>
      </c>
      <c r="P1329">
        <v>15</v>
      </c>
      <c r="Q1329">
        <v>0.04</v>
      </c>
      <c r="R1329">
        <v>24</v>
      </c>
      <c r="S1329">
        <v>26838</v>
      </c>
      <c r="T1329" t="s">
        <v>36</v>
      </c>
      <c r="U1329" t="s">
        <v>174</v>
      </c>
      <c r="V1329" t="s">
        <v>214</v>
      </c>
      <c r="W1329" t="s">
        <v>222</v>
      </c>
      <c r="X1329" t="s">
        <v>265</v>
      </c>
      <c r="Y1329" s="1">
        <v>28125</v>
      </c>
      <c r="Z1329">
        <v>50863</v>
      </c>
    </row>
    <row r="1330" spans="1:26" x14ac:dyDescent="0.25">
      <c r="A1330" s="1">
        <v>43615</v>
      </c>
      <c r="B1330" t="s">
        <v>36</v>
      </c>
      <c r="C1330" t="s">
        <v>76</v>
      </c>
      <c r="D1330">
        <v>1400</v>
      </c>
      <c r="E1330">
        <v>17</v>
      </c>
      <c r="F1330" t="s">
        <v>93</v>
      </c>
      <c r="G1330">
        <v>44.299999</v>
      </c>
      <c r="H1330">
        <v>45.029998999999997</v>
      </c>
      <c r="I1330">
        <v>44.23</v>
      </c>
      <c r="J1330">
        <v>44.73</v>
      </c>
      <c r="K1330">
        <v>44.73</v>
      </c>
      <c r="L1330">
        <v>21618900</v>
      </c>
      <c r="M1330" t="s">
        <v>36</v>
      </c>
      <c r="N1330" t="s">
        <v>157</v>
      </c>
      <c r="O1330" t="s">
        <v>160</v>
      </c>
      <c r="P1330">
        <v>15</v>
      </c>
      <c r="Q1330">
        <v>0.04</v>
      </c>
      <c r="R1330">
        <v>56</v>
      </c>
      <c r="S1330">
        <v>62621.999999999993</v>
      </c>
      <c r="T1330" t="s">
        <v>36</v>
      </c>
      <c r="U1330" t="s">
        <v>174</v>
      </c>
      <c r="V1330" t="s">
        <v>214</v>
      </c>
      <c r="W1330" t="s">
        <v>222</v>
      </c>
      <c r="X1330" t="s">
        <v>265</v>
      </c>
      <c r="Y1330" s="1">
        <v>28125</v>
      </c>
      <c r="Z1330">
        <v>50863</v>
      </c>
    </row>
    <row r="1331" spans="1:26" x14ac:dyDescent="0.25">
      <c r="A1331" s="1">
        <v>43615</v>
      </c>
      <c r="B1331" t="s">
        <v>36</v>
      </c>
      <c r="C1331" t="s">
        <v>76</v>
      </c>
      <c r="D1331">
        <v>1000</v>
      </c>
      <c r="E1331">
        <v>19</v>
      </c>
      <c r="F1331" t="s">
        <v>93</v>
      </c>
      <c r="G1331">
        <v>44.299999</v>
      </c>
      <c r="H1331">
        <v>45.029998999999997</v>
      </c>
      <c r="I1331">
        <v>44.23</v>
      </c>
      <c r="J1331">
        <v>44.73</v>
      </c>
      <c r="K1331">
        <v>44.73</v>
      </c>
      <c r="L1331">
        <v>21618900</v>
      </c>
      <c r="M1331" t="s">
        <v>36</v>
      </c>
      <c r="N1331" t="s">
        <v>140</v>
      </c>
      <c r="O1331" t="s">
        <v>160</v>
      </c>
      <c r="P1331">
        <v>15</v>
      </c>
      <c r="Q1331">
        <v>0.04</v>
      </c>
      <c r="R1331">
        <v>40</v>
      </c>
      <c r="S1331">
        <v>44730</v>
      </c>
      <c r="T1331" t="s">
        <v>36</v>
      </c>
      <c r="U1331" t="s">
        <v>174</v>
      </c>
      <c r="V1331" t="s">
        <v>214</v>
      </c>
      <c r="W1331" t="s">
        <v>222</v>
      </c>
      <c r="X1331" t="s">
        <v>265</v>
      </c>
      <c r="Y1331" s="1">
        <v>28125</v>
      </c>
      <c r="Z1331">
        <v>50863</v>
      </c>
    </row>
    <row r="1332" spans="1:26" x14ac:dyDescent="0.25">
      <c r="A1332" s="1">
        <v>43615</v>
      </c>
      <c r="B1332" t="s">
        <v>36</v>
      </c>
      <c r="C1332" t="s">
        <v>75</v>
      </c>
      <c r="D1332">
        <v>1200</v>
      </c>
      <c r="E1332">
        <v>18</v>
      </c>
      <c r="F1332" t="s">
        <v>93</v>
      </c>
      <c r="G1332">
        <v>44.299999</v>
      </c>
      <c r="H1332">
        <v>45.029998999999997</v>
      </c>
      <c r="I1332">
        <v>44.23</v>
      </c>
      <c r="J1332">
        <v>44.73</v>
      </c>
      <c r="K1332">
        <v>44.73</v>
      </c>
      <c r="L1332">
        <v>21618900</v>
      </c>
      <c r="M1332" t="s">
        <v>36</v>
      </c>
      <c r="N1332" t="s">
        <v>158</v>
      </c>
      <c r="O1332" t="s">
        <v>160</v>
      </c>
      <c r="P1332">
        <v>15</v>
      </c>
      <c r="Q1332">
        <v>0.04</v>
      </c>
      <c r="R1332">
        <v>48</v>
      </c>
      <c r="S1332">
        <v>53675.999999999993</v>
      </c>
      <c r="T1332" t="s">
        <v>36</v>
      </c>
      <c r="U1332" t="s">
        <v>174</v>
      </c>
      <c r="V1332" t="s">
        <v>214</v>
      </c>
      <c r="W1332" t="s">
        <v>222</v>
      </c>
      <c r="X1332" t="s">
        <v>265</v>
      </c>
      <c r="Y1332" s="1">
        <v>28125</v>
      </c>
      <c r="Z1332">
        <v>50863</v>
      </c>
    </row>
    <row r="1333" spans="1:26" x14ac:dyDescent="0.25">
      <c r="A1333" s="1">
        <v>43598</v>
      </c>
      <c r="B1333" t="s">
        <v>36</v>
      </c>
      <c r="C1333" t="s">
        <v>76</v>
      </c>
      <c r="D1333">
        <v>700</v>
      </c>
      <c r="E1333">
        <v>14</v>
      </c>
      <c r="F1333" t="s">
        <v>100</v>
      </c>
      <c r="G1333">
        <v>45.330002</v>
      </c>
      <c r="H1333">
        <v>45.639999000000003</v>
      </c>
      <c r="I1333">
        <v>44.700001</v>
      </c>
      <c r="J1333">
        <v>44.759998000000003</v>
      </c>
      <c r="K1333">
        <v>44.759998000000003</v>
      </c>
      <c r="L1333">
        <v>39091900</v>
      </c>
      <c r="M1333" t="s">
        <v>36</v>
      </c>
      <c r="N1333" t="s">
        <v>156</v>
      </c>
      <c r="O1333" t="s">
        <v>160</v>
      </c>
      <c r="P1333">
        <v>15</v>
      </c>
      <c r="Q1333">
        <v>0.04</v>
      </c>
      <c r="R1333">
        <v>28</v>
      </c>
      <c r="S1333">
        <v>31331.998599999999</v>
      </c>
      <c r="T1333" t="s">
        <v>36</v>
      </c>
      <c r="U1333" t="s">
        <v>174</v>
      </c>
      <c r="V1333" t="s">
        <v>214</v>
      </c>
      <c r="W1333" t="s">
        <v>222</v>
      </c>
      <c r="X1333" t="s">
        <v>265</v>
      </c>
      <c r="Y1333" s="1">
        <v>28125</v>
      </c>
      <c r="Z1333">
        <v>50863</v>
      </c>
    </row>
    <row r="1334" spans="1:26" x14ac:dyDescent="0.25">
      <c r="A1334" s="1">
        <v>43620</v>
      </c>
      <c r="B1334" t="s">
        <v>36</v>
      </c>
      <c r="C1334" t="s">
        <v>76</v>
      </c>
      <c r="D1334">
        <v>500</v>
      </c>
      <c r="E1334">
        <v>5</v>
      </c>
      <c r="F1334" t="s">
        <v>88</v>
      </c>
      <c r="G1334">
        <v>44.16</v>
      </c>
      <c r="H1334">
        <v>44.860000999999997</v>
      </c>
      <c r="I1334">
        <v>43.77</v>
      </c>
      <c r="J1334">
        <v>44.790000999999997</v>
      </c>
      <c r="K1334">
        <v>44.790000999999997</v>
      </c>
      <c r="L1334">
        <v>28094900</v>
      </c>
      <c r="M1334" t="s">
        <v>36</v>
      </c>
      <c r="N1334" t="s">
        <v>152</v>
      </c>
      <c r="O1334" t="s">
        <v>160</v>
      </c>
      <c r="P1334">
        <v>15</v>
      </c>
      <c r="Q1334">
        <v>0.04</v>
      </c>
      <c r="R1334">
        <v>20</v>
      </c>
      <c r="S1334">
        <v>22395.000499999998</v>
      </c>
      <c r="T1334" t="s">
        <v>36</v>
      </c>
      <c r="U1334" t="s">
        <v>174</v>
      </c>
      <c r="V1334" t="s">
        <v>214</v>
      </c>
      <c r="W1334" t="s">
        <v>222</v>
      </c>
      <c r="X1334" t="s">
        <v>265</v>
      </c>
      <c r="Y1334" s="1">
        <v>28125</v>
      </c>
      <c r="Z1334">
        <v>50863</v>
      </c>
    </row>
    <row r="1335" spans="1:26" x14ac:dyDescent="0.25">
      <c r="A1335" s="1">
        <v>43620</v>
      </c>
      <c r="B1335" t="s">
        <v>36</v>
      </c>
      <c r="C1335" t="s">
        <v>76</v>
      </c>
      <c r="D1335">
        <v>900</v>
      </c>
      <c r="E1335">
        <v>13</v>
      </c>
      <c r="F1335" t="s">
        <v>88</v>
      </c>
      <c r="G1335">
        <v>44.16</v>
      </c>
      <c r="H1335">
        <v>44.860000999999997</v>
      </c>
      <c r="I1335">
        <v>43.77</v>
      </c>
      <c r="J1335">
        <v>44.790000999999997</v>
      </c>
      <c r="K1335">
        <v>44.790000999999997</v>
      </c>
      <c r="L1335">
        <v>28094900</v>
      </c>
      <c r="M1335" t="s">
        <v>36</v>
      </c>
      <c r="N1335" t="s">
        <v>153</v>
      </c>
      <c r="O1335" t="s">
        <v>160</v>
      </c>
      <c r="P1335">
        <v>15</v>
      </c>
      <c r="Q1335">
        <v>0.04</v>
      </c>
      <c r="R1335">
        <v>36</v>
      </c>
      <c r="S1335">
        <v>40311.000899999999</v>
      </c>
      <c r="T1335" t="s">
        <v>36</v>
      </c>
      <c r="U1335" t="s">
        <v>174</v>
      </c>
      <c r="V1335" t="s">
        <v>214</v>
      </c>
      <c r="W1335" t="s">
        <v>222</v>
      </c>
      <c r="X1335" t="s">
        <v>265</v>
      </c>
      <c r="Y1335" s="1">
        <v>28125</v>
      </c>
      <c r="Z1335">
        <v>50863</v>
      </c>
    </row>
    <row r="1336" spans="1:26" x14ac:dyDescent="0.25">
      <c r="A1336" s="1">
        <v>43620</v>
      </c>
      <c r="B1336" t="s">
        <v>36</v>
      </c>
      <c r="C1336" t="s">
        <v>75</v>
      </c>
      <c r="D1336">
        <v>2400</v>
      </c>
      <c r="E1336">
        <v>10</v>
      </c>
      <c r="F1336" t="s">
        <v>88</v>
      </c>
      <c r="G1336">
        <v>44.16</v>
      </c>
      <c r="H1336">
        <v>44.860000999999997</v>
      </c>
      <c r="I1336">
        <v>43.77</v>
      </c>
      <c r="J1336">
        <v>44.790000999999997</v>
      </c>
      <c r="K1336">
        <v>44.790000999999997</v>
      </c>
      <c r="L1336">
        <v>28094900</v>
      </c>
      <c r="M1336" t="s">
        <v>36</v>
      </c>
      <c r="N1336" t="s">
        <v>142</v>
      </c>
      <c r="O1336" t="s">
        <v>160</v>
      </c>
      <c r="P1336">
        <v>15</v>
      </c>
      <c r="Q1336">
        <v>0.04</v>
      </c>
      <c r="R1336">
        <v>96</v>
      </c>
      <c r="S1336">
        <v>107496.0024</v>
      </c>
      <c r="T1336" t="s">
        <v>36</v>
      </c>
      <c r="U1336" t="s">
        <v>174</v>
      </c>
      <c r="V1336" t="s">
        <v>214</v>
      </c>
      <c r="W1336" t="s">
        <v>222</v>
      </c>
      <c r="X1336" t="s">
        <v>265</v>
      </c>
      <c r="Y1336" s="1">
        <v>28125</v>
      </c>
      <c r="Z1336">
        <v>50863</v>
      </c>
    </row>
    <row r="1337" spans="1:26" x14ac:dyDescent="0.25">
      <c r="A1337" s="1">
        <v>43602</v>
      </c>
      <c r="B1337" t="s">
        <v>36</v>
      </c>
      <c r="C1337" t="s">
        <v>75</v>
      </c>
      <c r="D1337">
        <v>400</v>
      </c>
      <c r="E1337">
        <v>11</v>
      </c>
      <c r="F1337" t="s">
        <v>101</v>
      </c>
      <c r="G1337">
        <v>45.18</v>
      </c>
      <c r="H1337">
        <v>45.73</v>
      </c>
      <c r="I1337">
        <v>44.759998000000003</v>
      </c>
      <c r="J1337">
        <v>44.889999000000003</v>
      </c>
      <c r="K1337">
        <v>44.889999000000003</v>
      </c>
      <c r="L1337">
        <v>22500400</v>
      </c>
      <c r="M1337" t="s">
        <v>36</v>
      </c>
      <c r="N1337" t="s">
        <v>141</v>
      </c>
      <c r="O1337" t="s">
        <v>160</v>
      </c>
      <c r="P1337">
        <v>15</v>
      </c>
      <c r="Q1337">
        <v>0.04</v>
      </c>
      <c r="R1337">
        <v>16</v>
      </c>
      <c r="S1337">
        <v>17955.999599999999</v>
      </c>
      <c r="T1337" t="s">
        <v>36</v>
      </c>
      <c r="U1337" t="s">
        <v>174</v>
      </c>
      <c r="V1337" t="s">
        <v>214</v>
      </c>
      <c r="W1337" t="s">
        <v>222</v>
      </c>
      <c r="X1337" t="s">
        <v>265</v>
      </c>
      <c r="Y1337" s="1">
        <v>28125</v>
      </c>
      <c r="Z1337">
        <v>50863</v>
      </c>
    </row>
    <row r="1338" spans="1:26" x14ac:dyDescent="0.25">
      <c r="A1338" s="1">
        <v>43622</v>
      </c>
      <c r="B1338" t="s">
        <v>36</v>
      </c>
      <c r="C1338" t="s">
        <v>76</v>
      </c>
      <c r="D1338">
        <v>700</v>
      </c>
      <c r="E1338">
        <v>5</v>
      </c>
      <c r="F1338" t="s">
        <v>81</v>
      </c>
      <c r="G1338">
        <v>44.75</v>
      </c>
      <c r="H1338">
        <v>45.169998</v>
      </c>
      <c r="I1338">
        <v>44.509998000000003</v>
      </c>
      <c r="J1338">
        <v>45.099997999999999</v>
      </c>
      <c r="K1338">
        <v>45.099997999999999</v>
      </c>
      <c r="L1338">
        <v>19076200</v>
      </c>
      <c r="M1338" t="s">
        <v>36</v>
      </c>
      <c r="N1338" t="s">
        <v>152</v>
      </c>
      <c r="O1338" t="s">
        <v>160</v>
      </c>
      <c r="P1338">
        <v>15</v>
      </c>
      <c r="Q1338">
        <v>0.04</v>
      </c>
      <c r="R1338">
        <v>28</v>
      </c>
      <c r="S1338">
        <v>31569.998599999999</v>
      </c>
      <c r="T1338" t="s">
        <v>36</v>
      </c>
      <c r="U1338" t="s">
        <v>174</v>
      </c>
      <c r="V1338" t="s">
        <v>214</v>
      </c>
      <c r="W1338" t="s">
        <v>222</v>
      </c>
      <c r="X1338" t="s">
        <v>265</v>
      </c>
      <c r="Y1338" s="1">
        <v>28125</v>
      </c>
      <c r="Z1338">
        <v>50863</v>
      </c>
    </row>
    <row r="1339" spans="1:26" x14ac:dyDescent="0.25">
      <c r="A1339" s="1">
        <v>43599</v>
      </c>
      <c r="B1339" t="s">
        <v>36</v>
      </c>
      <c r="C1339" t="s">
        <v>75</v>
      </c>
      <c r="D1339">
        <v>100</v>
      </c>
      <c r="E1339">
        <v>1</v>
      </c>
      <c r="F1339" t="s">
        <v>102</v>
      </c>
      <c r="G1339">
        <v>45.18</v>
      </c>
      <c r="H1339">
        <v>45.490001999999997</v>
      </c>
      <c r="I1339">
        <v>44.869999</v>
      </c>
      <c r="J1339">
        <v>45.169998</v>
      </c>
      <c r="K1339">
        <v>45.169998</v>
      </c>
      <c r="L1339">
        <v>24706500</v>
      </c>
      <c r="M1339" t="s">
        <v>36</v>
      </c>
      <c r="N1339" t="s">
        <v>159</v>
      </c>
      <c r="O1339" t="s">
        <v>160</v>
      </c>
      <c r="P1339">
        <v>15</v>
      </c>
      <c r="Q1339">
        <v>0.04</v>
      </c>
      <c r="R1339">
        <v>4</v>
      </c>
      <c r="S1339">
        <v>4516.9997999999996</v>
      </c>
      <c r="T1339" t="s">
        <v>36</v>
      </c>
      <c r="U1339" t="s">
        <v>174</v>
      </c>
      <c r="V1339" t="s">
        <v>214</v>
      </c>
      <c r="W1339" t="s">
        <v>222</v>
      </c>
      <c r="X1339" t="s">
        <v>265</v>
      </c>
      <c r="Y1339" s="1">
        <v>28125</v>
      </c>
      <c r="Z1339">
        <v>50863</v>
      </c>
    </row>
    <row r="1340" spans="1:26" x14ac:dyDescent="0.25">
      <c r="A1340" s="1">
        <v>43600</v>
      </c>
      <c r="B1340" t="s">
        <v>36</v>
      </c>
      <c r="C1340" t="s">
        <v>76</v>
      </c>
      <c r="D1340">
        <v>300</v>
      </c>
      <c r="E1340">
        <v>4</v>
      </c>
      <c r="F1340" t="s">
        <v>104</v>
      </c>
      <c r="G1340">
        <v>44.919998</v>
      </c>
      <c r="H1340">
        <v>45.75</v>
      </c>
      <c r="I1340">
        <v>44.759998000000003</v>
      </c>
      <c r="J1340">
        <v>45.619999</v>
      </c>
      <c r="K1340">
        <v>45.619999</v>
      </c>
      <c r="L1340">
        <v>23407900</v>
      </c>
      <c r="M1340" t="s">
        <v>36</v>
      </c>
      <c r="N1340" t="s">
        <v>154</v>
      </c>
      <c r="O1340" t="s">
        <v>160</v>
      </c>
      <c r="P1340">
        <v>15</v>
      </c>
      <c r="Q1340">
        <v>0.04</v>
      </c>
      <c r="R1340">
        <v>12</v>
      </c>
      <c r="S1340">
        <v>13685.9997</v>
      </c>
      <c r="T1340" t="s">
        <v>36</v>
      </c>
      <c r="U1340" t="s">
        <v>174</v>
      </c>
      <c r="V1340" t="s">
        <v>214</v>
      </c>
      <c r="W1340" t="s">
        <v>222</v>
      </c>
      <c r="X1340" t="s">
        <v>265</v>
      </c>
      <c r="Y1340" s="1">
        <v>28125</v>
      </c>
      <c r="Z1340">
        <v>50863</v>
      </c>
    </row>
    <row r="1341" spans="1:26" x14ac:dyDescent="0.25">
      <c r="A1341" s="1">
        <v>43600</v>
      </c>
      <c r="B1341" t="s">
        <v>36</v>
      </c>
      <c r="C1341" t="s">
        <v>75</v>
      </c>
      <c r="D1341">
        <v>800</v>
      </c>
      <c r="E1341">
        <v>8</v>
      </c>
      <c r="F1341" t="s">
        <v>104</v>
      </c>
      <c r="G1341">
        <v>44.919998</v>
      </c>
      <c r="H1341">
        <v>45.75</v>
      </c>
      <c r="I1341">
        <v>44.759998000000003</v>
      </c>
      <c r="J1341">
        <v>45.619999</v>
      </c>
      <c r="K1341">
        <v>45.619999</v>
      </c>
      <c r="L1341">
        <v>23407900</v>
      </c>
      <c r="M1341" t="s">
        <v>36</v>
      </c>
      <c r="N1341" t="s">
        <v>144</v>
      </c>
      <c r="O1341" t="s">
        <v>160</v>
      </c>
      <c r="P1341">
        <v>15</v>
      </c>
      <c r="Q1341">
        <v>0.04</v>
      </c>
      <c r="R1341">
        <v>32</v>
      </c>
      <c r="S1341">
        <v>36495.999199999998</v>
      </c>
      <c r="T1341" t="s">
        <v>36</v>
      </c>
      <c r="U1341" t="s">
        <v>174</v>
      </c>
      <c r="V1341" t="s">
        <v>214</v>
      </c>
      <c r="W1341" t="s">
        <v>222</v>
      </c>
      <c r="X1341" t="s">
        <v>265</v>
      </c>
      <c r="Y1341" s="1">
        <v>28125</v>
      </c>
      <c r="Z1341">
        <v>50863</v>
      </c>
    </row>
    <row r="1342" spans="1:26" x14ac:dyDescent="0.25">
      <c r="A1342" s="1">
        <v>43623</v>
      </c>
      <c r="B1342" t="s">
        <v>36</v>
      </c>
      <c r="C1342" t="s">
        <v>75</v>
      </c>
      <c r="D1342">
        <v>400</v>
      </c>
      <c r="E1342">
        <v>5</v>
      </c>
      <c r="F1342" t="s">
        <v>130</v>
      </c>
      <c r="G1342">
        <v>45.25</v>
      </c>
      <c r="H1342">
        <v>46.119999</v>
      </c>
      <c r="I1342">
        <v>45.099997999999999</v>
      </c>
      <c r="J1342">
        <v>46.029998999999997</v>
      </c>
      <c r="K1342">
        <v>46.029998999999997</v>
      </c>
      <c r="L1342">
        <v>24370300</v>
      </c>
      <c r="M1342" t="s">
        <v>36</v>
      </c>
      <c r="N1342" t="s">
        <v>152</v>
      </c>
      <c r="O1342" t="s">
        <v>160</v>
      </c>
      <c r="P1342">
        <v>15</v>
      </c>
      <c r="Q1342">
        <v>0.04</v>
      </c>
      <c r="R1342">
        <v>16</v>
      </c>
      <c r="S1342">
        <v>18411.999599999999</v>
      </c>
      <c r="T1342" t="s">
        <v>36</v>
      </c>
      <c r="U1342" t="s">
        <v>174</v>
      </c>
      <c r="V1342" t="s">
        <v>214</v>
      </c>
      <c r="W1342" t="s">
        <v>222</v>
      </c>
      <c r="X1342" t="s">
        <v>265</v>
      </c>
      <c r="Y1342" s="1">
        <v>28125</v>
      </c>
      <c r="Z1342">
        <v>50863</v>
      </c>
    </row>
    <row r="1343" spans="1:26" x14ac:dyDescent="0.25">
      <c r="A1343" s="1">
        <v>43633</v>
      </c>
      <c r="B1343" t="s">
        <v>36</v>
      </c>
      <c r="C1343" t="s">
        <v>75</v>
      </c>
      <c r="D1343">
        <v>1600</v>
      </c>
      <c r="E1343">
        <v>20</v>
      </c>
      <c r="F1343" t="s">
        <v>78</v>
      </c>
      <c r="G1343">
        <v>46.139999000000003</v>
      </c>
      <c r="H1343">
        <v>46.529998999999997</v>
      </c>
      <c r="I1343">
        <v>45.799999</v>
      </c>
      <c r="J1343">
        <v>46.130001</v>
      </c>
      <c r="K1343">
        <v>46.130001</v>
      </c>
      <c r="L1343">
        <v>12643300</v>
      </c>
      <c r="M1343" t="s">
        <v>36</v>
      </c>
      <c r="N1343" t="s">
        <v>155</v>
      </c>
      <c r="O1343" t="s">
        <v>160</v>
      </c>
      <c r="P1343">
        <v>15</v>
      </c>
      <c r="Q1343">
        <v>0.04</v>
      </c>
      <c r="R1343">
        <v>64</v>
      </c>
      <c r="S1343">
        <v>73808.001600000003</v>
      </c>
      <c r="T1343" t="s">
        <v>36</v>
      </c>
      <c r="U1343" t="s">
        <v>174</v>
      </c>
      <c r="V1343" t="s">
        <v>214</v>
      </c>
      <c r="W1343" t="s">
        <v>222</v>
      </c>
      <c r="X1343" t="s">
        <v>265</v>
      </c>
      <c r="Y1343" s="1">
        <v>28125</v>
      </c>
      <c r="Z1343">
        <v>50863</v>
      </c>
    </row>
    <row r="1344" spans="1:26" x14ac:dyDescent="0.25">
      <c r="A1344" s="1">
        <v>43630</v>
      </c>
      <c r="B1344" t="s">
        <v>36</v>
      </c>
      <c r="C1344" t="s">
        <v>75</v>
      </c>
      <c r="D1344">
        <v>1100</v>
      </c>
      <c r="E1344">
        <v>12</v>
      </c>
      <c r="F1344" t="s">
        <v>77</v>
      </c>
      <c r="G1344">
        <v>45.830002</v>
      </c>
      <c r="H1344">
        <v>46.419998</v>
      </c>
      <c r="I1344">
        <v>45.549999</v>
      </c>
      <c r="J1344">
        <v>46.189999</v>
      </c>
      <c r="K1344">
        <v>46.189999</v>
      </c>
      <c r="L1344">
        <v>15381100</v>
      </c>
      <c r="M1344" t="s">
        <v>36</v>
      </c>
      <c r="N1344" t="s">
        <v>151</v>
      </c>
      <c r="O1344" t="s">
        <v>160</v>
      </c>
      <c r="P1344">
        <v>15</v>
      </c>
      <c r="Q1344">
        <v>0.04</v>
      </c>
      <c r="R1344">
        <v>44</v>
      </c>
      <c r="S1344">
        <v>50808.998899999999</v>
      </c>
      <c r="T1344" t="s">
        <v>36</v>
      </c>
      <c r="U1344" t="s">
        <v>174</v>
      </c>
      <c r="V1344" t="s">
        <v>214</v>
      </c>
      <c r="W1344" t="s">
        <v>222</v>
      </c>
      <c r="X1344" t="s">
        <v>265</v>
      </c>
      <c r="Y1344" s="1">
        <v>28125</v>
      </c>
      <c r="Z1344">
        <v>50863</v>
      </c>
    </row>
    <row r="1345" spans="1:26" x14ac:dyDescent="0.25">
      <c r="A1345" s="1">
        <v>43595</v>
      </c>
      <c r="B1345" t="s">
        <v>36</v>
      </c>
      <c r="C1345" t="s">
        <v>75</v>
      </c>
      <c r="D1345">
        <v>2100</v>
      </c>
      <c r="E1345">
        <v>20</v>
      </c>
      <c r="F1345" t="s">
        <v>103</v>
      </c>
      <c r="G1345">
        <v>46.439999</v>
      </c>
      <c r="H1345">
        <v>46.799999</v>
      </c>
      <c r="I1345">
        <v>45.099997999999999</v>
      </c>
      <c r="J1345">
        <v>46.200001</v>
      </c>
      <c r="K1345">
        <v>46.200001</v>
      </c>
      <c r="L1345">
        <v>42522800</v>
      </c>
      <c r="M1345" t="s">
        <v>36</v>
      </c>
      <c r="N1345" t="s">
        <v>155</v>
      </c>
      <c r="O1345" t="s">
        <v>160</v>
      </c>
      <c r="P1345">
        <v>15</v>
      </c>
      <c r="Q1345">
        <v>0.04</v>
      </c>
      <c r="R1345">
        <v>84</v>
      </c>
      <c r="S1345">
        <v>97020.002099999998</v>
      </c>
      <c r="T1345" t="s">
        <v>36</v>
      </c>
      <c r="U1345" t="s">
        <v>174</v>
      </c>
      <c r="V1345" t="s">
        <v>214</v>
      </c>
      <c r="W1345" t="s">
        <v>222</v>
      </c>
      <c r="X1345" t="s">
        <v>265</v>
      </c>
      <c r="Y1345" s="1">
        <v>28125</v>
      </c>
      <c r="Z1345">
        <v>50863</v>
      </c>
    </row>
    <row r="1346" spans="1:26" x14ac:dyDescent="0.25">
      <c r="A1346" s="1">
        <v>43595</v>
      </c>
      <c r="B1346" t="s">
        <v>36</v>
      </c>
      <c r="C1346" t="s">
        <v>76</v>
      </c>
      <c r="D1346">
        <v>500</v>
      </c>
      <c r="E1346">
        <v>3</v>
      </c>
      <c r="F1346" t="s">
        <v>103</v>
      </c>
      <c r="G1346">
        <v>46.439999</v>
      </c>
      <c r="H1346">
        <v>46.799999</v>
      </c>
      <c r="I1346">
        <v>45.099997999999999</v>
      </c>
      <c r="J1346">
        <v>46.200001</v>
      </c>
      <c r="K1346">
        <v>46.200001</v>
      </c>
      <c r="L1346">
        <v>42522800</v>
      </c>
      <c r="M1346" t="s">
        <v>36</v>
      </c>
      <c r="N1346" t="s">
        <v>143</v>
      </c>
      <c r="O1346" t="s">
        <v>160</v>
      </c>
      <c r="P1346">
        <v>15</v>
      </c>
      <c r="Q1346">
        <v>0.04</v>
      </c>
      <c r="R1346">
        <v>20</v>
      </c>
      <c r="S1346">
        <v>23100.000499999998</v>
      </c>
      <c r="T1346" t="s">
        <v>36</v>
      </c>
      <c r="U1346" t="s">
        <v>174</v>
      </c>
      <c r="V1346" t="s">
        <v>214</v>
      </c>
      <c r="W1346" t="s">
        <v>222</v>
      </c>
      <c r="X1346" t="s">
        <v>265</v>
      </c>
      <c r="Y1346" s="1">
        <v>28125</v>
      </c>
      <c r="Z1346">
        <v>50863</v>
      </c>
    </row>
    <row r="1347" spans="1:26" x14ac:dyDescent="0.25">
      <c r="A1347" s="1">
        <v>43595</v>
      </c>
      <c r="B1347" t="s">
        <v>36</v>
      </c>
      <c r="C1347" t="s">
        <v>75</v>
      </c>
      <c r="D1347">
        <v>300</v>
      </c>
      <c r="E1347">
        <v>2</v>
      </c>
      <c r="F1347" t="s">
        <v>103</v>
      </c>
      <c r="G1347">
        <v>46.439999</v>
      </c>
      <c r="H1347">
        <v>46.799999</v>
      </c>
      <c r="I1347">
        <v>45.099997999999999</v>
      </c>
      <c r="J1347">
        <v>46.200001</v>
      </c>
      <c r="K1347">
        <v>46.200001</v>
      </c>
      <c r="L1347">
        <v>42522800</v>
      </c>
      <c r="M1347" t="s">
        <v>36</v>
      </c>
      <c r="N1347" t="s">
        <v>150</v>
      </c>
      <c r="O1347" t="s">
        <v>160</v>
      </c>
      <c r="P1347">
        <v>15</v>
      </c>
      <c r="Q1347">
        <v>0.04</v>
      </c>
      <c r="R1347">
        <v>12</v>
      </c>
      <c r="S1347">
        <v>13860.0003</v>
      </c>
      <c r="T1347" t="s">
        <v>36</v>
      </c>
      <c r="U1347" t="s">
        <v>174</v>
      </c>
      <c r="V1347" t="s">
        <v>214</v>
      </c>
      <c r="W1347" t="s">
        <v>222</v>
      </c>
      <c r="X1347" t="s">
        <v>265</v>
      </c>
      <c r="Y1347" s="1">
        <v>28125</v>
      </c>
      <c r="Z1347">
        <v>50863</v>
      </c>
    </row>
    <row r="1348" spans="1:26" x14ac:dyDescent="0.25">
      <c r="A1348" s="1">
        <v>43594</v>
      </c>
      <c r="B1348" t="s">
        <v>36</v>
      </c>
      <c r="C1348" t="s">
        <v>76</v>
      </c>
      <c r="D1348">
        <v>100</v>
      </c>
      <c r="E1348">
        <v>6</v>
      </c>
      <c r="F1348" t="s">
        <v>107</v>
      </c>
      <c r="G1348">
        <v>47.900002000000001</v>
      </c>
      <c r="H1348">
        <v>48.290000999999997</v>
      </c>
      <c r="I1348">
        <v>46.049999</v>
      </c>
      <c r="J1348">
        <v>46.619999</v>
      </c>
      <c r="K1348">
        <v>46.619999</v>
      </c>
      <c r="L1348">
        <v>59642200</v>
      </c>
      <c r="M1348" t="s">
        <v>36</v>
      </c>
      <c r="N1348" t="s">
        <v>145</v>
      </c>
      <c r="O1348" t="s">
        <v>160</v>
      </c>
      <c r="P1348">
        <v>15</v>
      </c>
      <c r="Q1348">
        <v>0.04</v>
      </c>
      <c r="R1348">
        <v>4</v>
      </c>
      <c r="S1348">
        <v>4661.9998999999998</v>
      </c>
      <c r="T1348" t="s">
        <v>36</v>
      </c>
      <c r="U1348" t="s">
        <v>174</v>
      </c>
      <c r="V1348" t="s">
        <v>214</v>
      </c>
      <c r="W1348" t="s">
        <v>222</v>
      </c>
      <c r="X1348" t="s">
        <v>265</v>
      </c>
      <c r="Y1348" s="1">
        <v>28125</v>
      </c>
      <c r="Z1348">
        <v>50863</v>
      </c>
    </row>
    <row r="1349" spans="1:26" x14ac:dyDescent="0.25">
      <c r="A1349" s="1">
        <v>43594</v>
      </c>
      <c r="B1349" t="s">
        <v>36</v>
      </c>
      <c r="C1349" t="s">
        <v>76</v>
      </c>
      <c r="D1349">
        <v>700</v>
      </c>
      <c r="E1349">
        <v>8</v>
      </c>
      <c r="F1349" t="s">
        <v>107</v>
      </c>
      <c r="G1349">
        <v>47.900002000000001</v>
      </c>
      <c r="H1349">
        <v>48.290000999999997</v>
      </c>
      <c r="I1349">
        <v>46.049999</v>
      </c>
      <c r="J1349">
        <v>46.619999</v>
      </c>
      <c r="K1349">
        <v>46.619999</v>
      </c>
      <c r="L1349">
        <v>59642200</v>
      </c>
      <c r="M1349" t="s">
        <v>36</v>
      </c>
      <c r="N1349" t="s">
        <v>144</v>
      </c>
      <c r="O1349" t="s">
        <v>160</v>
      </c>
      <c r="P1349">
        <v>15</v>
      </c>
      <c r="Q1349">
        <v>0.04</v>
      </c>
      <c r="R1349">
        <v>28</v>
      </c>
      <c r="S1349">
        <v>32633.999299999999</v>
      </c>
      <c r="T1349" t="s">
        <v>36</v>
      </c>
      <c r="U1349" t="s">
        <v>174</v>
      </c>
      <c r="V1349" t="s">
        <v>214</v>
      </c>
      <c r="W1349" t="s">
        <v>222</v>
      </c>
      <c r="X1349" t="s">
        <v>265</v>
      </c>
      <c r="Y1349" s="1">
        <v>28125</v>
      </c>
      <c r="Z1349">
        <v>50863</v>
      </c>
    </row>
    <row r="1350" spans="1:26" x14ac:dyDescent="0.25">
      <c r="A1350" s="1">
        <v>43629</v>
      </c>
      <c r="B1350" t="s">
        <v>36</v>
      </c>
      <c r="C1350" t="s">
        <v>76</v>
      </c>
      <c r="D1350">
        <v>2100</v>
      </c>
      <c r="E1350">
        <v>18</v>
      </c>
      <c r="F1350" t="s">
        <v>82</v>
      </c>
      <c r="G1350">
        <v>46.599997999999999</v>
      </c>
      <c r="H1350">
        <v>46.959999000000003</v>
      </c>
      <c r="I1350">
        <v>46.529998999999997</v>
      </c>
      <c r="J1350">
        <v>46.700001</v>
      </c>
      <c r="K1350">
        <v>46.700001</v>
      </c>
      <c r="L1350">
        <v>12267600</v>
      </c>
      <c r="M1350" t="s">
        <v>36</v>
      </c>
      <c r="N1350" t="s">
        <v>158</v>
      </c>
      <c r="O1350" t="s">
        <v>160</v>
      </c>
      <c r="P1350">
        <v>15</v>
      </c>
      <c r="Q1350">
        <v>0.04</v>
      </c>
      <c r="R1350">
        <v>84</v>
      </c>
      <c r="S1350">
        <v>98070.002099999998</v>
      </c>
      <c r="T1350" t="s">
        <v>36</v>
      </c>
      <c r="U1350" t="s">
        <v>174</v>
      </c>
      <c r="V1350" t="s">
        <v>214</v>
      </c>
      <c r="W1350" t="s">
        <v>222</v>
      </c>
      <c r="X1350" t="s">
        <v>265</v>
      </c>
      <c r="Y1350" s="1">
        <v>28125</v>
      </c>
      <c r="Z1350">
        <v>50863</v>
      </c>
    </row>
    <row r="1351" spans="1:26" x14ac:dyDescent="0.25">
      <c r="A1351" s="1">
        <v>43626</v>
      </c>
      <c r="B1351" t="s">
        <v>36</v>
      </c>
      <c r="C1351" t="s">
        <v>76</v>
      </c>
      <c r="D1351">
        <v>3200</v>
      </c>
      <c r="E1351">
        <v>20</v>
      </c>
      <c r="F1351" t="s">
        <v>131</v>
      </c>
      <c r="G1351">
        <v>46.23</v>
      </c>
      <c r="H1351">
        <v>47.189999</v>
      </c>
      <c r="I1351">
        <v>46.200001</v>
      </c>
      <c r="J1351">
        <v>46.799999</v>
      </c>
      <c r="K1351">
        <v>46.799999</v>
      </c>
      <c r="L1351">
        <v>20806100</v>
      </c>
      <c r="M1351" t="s">
        <v>36</v>
      </c>
      <c r="N1351" t="s">
        <v>155</v>
      </c>
      <c r="O1351" t="s">
        <v>160</v>
      </c>
      <c r="P1351">
        <v>15</v>
      </c>
      <c r="Q1351">
        <v>0.04</v>
      </c>
      <c r="R1351">
        <v>128</v>
      </c>
      <c r="S1351">
        <v>149759.99679999999</v>
      </c>
      <c r="T1351" t="s">
        <v>36</v>
      </c>
      <c r="U1351" t="s">
        <v>174</v>
      </c>
      <c r="V1351" t="s">
        <v>214</v>
      </c>
      <c r="W1351" t="s">
        <v>222</v>
      </c>
      <c r="X1351" t="s">
        <v>265</v>
      </c>
      <c r="Y1351" s="1">
        <v>28125</v>
      </c>
      <c r="Z1351">
        <v>50863</v>
      </c>
    </row>
    <row r="1352" spans="1:26" x14ac:dyDescent="0.25">
      <c r="A1352" s="1">
        <v>43626</v>
      </c>
      <c r="B1352" t="s">
        <v>36</v>
      </c>
      <c r="C1352" t="s">
        <v>76</v>
      </c>
      <c r="D1352">
        <v>500</v>
      </c>
      <c r="E1352">
        <v>7</v>
      </c>
      <c r="F1352" t="s">
        <v>131</v>
      </c>
      <c r="G1352">
        <v>46.23</v>
      </c>
      <c r="H1352">
        <v>47.189999</v>
      </c>
      <c r="I1352">
        <v>46.200001</v>
      </c>
      <c r="J1352">
        <v>46.799999</v>
      </c>
      <c r="K1352">
        <v>46.799999</v>
      </c>
      <c r="L1352">
        <v>20806100</v>
      </c>
      <c r="M1352" t="s">
        <v>36</v>
      </c>
      <c r="N1352" t="s">
        <v>147</v>
      </c>
      <c r="O1352" t="s">
        <v>160</v>
      </c>
      <c r="P1352">
        <v>15</v>
      </c>
      <c r="Q1352">
        <v>0.04</v>
      </c>
      <c r="R1352">
        <v>20</v>
      </c>
      <c r="S1352">
        <v>23399.999500000002</v>
      </c>
      <c r="T1352" t="s">
        <v>36</v>
      </c>
      <c r="U1352" t="s">
        <v>174</v>
      </c>
      <c r="V1352" t="s">
        <v>214</v>
      </c>
      <c r="W1352" t="s">
        <v>222</v>
      </c>
      <c r="X1352" t="s">
        <v>265</v>
      </c>
      <c r="Y1352" s="1">
        <v>28125</v>
      </c>
      <c r="Z1352">
        <v>50863</v>
      </c>
    </row>
    <row r="1353" spans="1:26" x14ac:dyDescent="0.25">
      <c r="A1353" s="1">
        <v>43641</v>
      </c>
      <c r="B1353" t="s">
        <v>36</v>
      </c>
      <c r="C1353" t="s">
        <v>75</v>
      </c>
      <c r="D1353">
        <v>1100</v>
      </c>
      <c r="E1353">
        <v>2</v>
      </c>
      <c r="F1353" t="s">
        <v>84</v>
      </c>
      <c r="G1353">
        <v>47.560001</v>
      </c>
      <c r="H1353">
        <v>47.68</v>
      </c>
      <c r="I1353">
        <v>46.799999</v>
      </c>
      <c r="J1353">
        <v>46.849997999999999</v>
      </c>
      <c r="K1353">
        <v>46.849997999999999</v>
      </c>
      <c r="L1353">
        <v>16665600</v>
      </c>
      <c r="M1353" t="s">
        <v>36</v>
      </c>
      <c r="N1353" t="s">
        <v>150</v>
      </c>
      <c r="O1353" t="s">
        <v>160</v>
      </c>
      <c r="P1353">
        <v>15</v>
      </c>
      <c r="Q1353">
        <v>0.04</v>
      </c>
      <c r="R1353">
        <v>44</v>
      </c>
      <c r="S1353">
        <v>51534.997799999997</v>
      </c>
      <c r="T1353" t="s">
        <v>36</v>
      </c>
      <c r="U1353" t="s">
        <v>174</v>
      </c>
      <c r="V1353" t="s">
        <v>214</v>
      </c>
      <c r="W1353" t="s">
        <v>222</v>
      </c>
      <c r="X1353" t="s">
        <v>265</v>
      </c>
      <c r="Y1353" s="1">
        <v>28125</v>
      </c>
      <c r="Z1353">
        <v>50863</v>
      </c>
    </row>
    <row r="1354" spans="1:26" x14ac:dyDescent="0.25">
      <c r="A1354" s="1">
        <v>43641</v>
      </c>
      <c r="B1354" t="s">
        <v>36</v>
      </c>
      <c r="C1354" t="s">
        <v>76</v>
      </c>
      <c r="D1354">
        <v>2900</v>
      </c>
      <c r="E1354">
        <v>13</v>
      </c>
      <c r="F1354" t="s">
        <v>84</v>
      </c>
      <c r="G1354">
        <v>47.560001</v>
      </c>
      <c r="H1354">
        <v>47.68</v>
      </c>
      <c r="I1354">
        <v>46.799999</v>
      </c>
      <c r="J1354">
        <v>46.849997999999999</v>
      </c>
      <c r="K1354">
        <v>46.849997999999999</v>
      </c>
      <c r="L1354">
        <v>16665600</v>
      </c>
      <c r="M1354" t="s">
        <v>36</v>
      </c>
      <c r="N1354" t="s">
        <v>153</v>
      </c>
      <c r="O1354" t="s">
        <v>160</v>
      </c>
      <c r="P1354">
        <v>15</v>
      </c>
      <c r="Q1354">
        <v>0.04</v>
      </c>
      <c r="R1354">
        <v>116</v>
      </c>
      <c r="S1354">
        <v>135864.99419999999</v>
      </c>
      <c r="T1354" t="s">
        <v>36</v>
      </c>
      <c r="U1354" t="s">
        <v>174</v>
      </c>
      <c r="V1354" t="s">
        <v>214</v>
      </c>
      <c r="W1354" t="s">
        <v>222</v>
      </c>
      <c r="X1354" t="s">
        <v>265</v>
      </c>
      <c r="Y1354" s="1">
        <v>28125</v>
      </c>
      <c r="Z1354">
        <v>50863</v>
      </c>
    </row>
    <row r="1355" spans="1:26" x14ac:dyDescent="0.25">
      <c r="A1355" s="1">
        <v>43627</v>
      </c>
      <c r="B1355" t="s">
        <v>36</v>
      </c>
      <c r="C1355" t="s">
        <v>76</v>
      </c>
      <c r="D1355">
        <v>300</v>
      </c>
      <c r="E1355">
        <v>4</v>
      </c>
      <c r="F1355" t="s">
        <v>86</v>
      </c>
      <c r="G1355">
        <v>47.259998000000003</v>
      </c>
      <c r="H1355">
        <v>47.32</v>
      </c>
      <c r="I1355">
        <v>46.52</v>
      </c>
      <c r="J1355">
        <v>46.849997999999999</v>
      </c>
      <c r="K1355">
        <v>46.849997999999999</v>
      </c>
      <c r="L1355">
        <v>18415500</v>
      </c>
      <c r="M1355" t="s">
        <v>36</v>
      </c>
      <c r="N1355" t="s">
        <v>154</v>
      </c>
      <c r="O1355" t="s">
        <v>160</v>
      </c>
      <c r="P1355">
        <v>15</v>
      </c>
      <c r="Q1355">
        <v>0.04</v>
      </c>
      <c r="R1355">
        <v>12</v>
      </c>
      <c r="S1355">
        <v>14054.999400000001</v>
      </c>
      <c r="T1355" t="s">
        <v>36</v>
      </c>
      <c r="U1355" t="s">
        <v>174</v>
      </c>
      <c r="V1355" t="s">
        <v>214</v>
      </c>
      <c r="W1355" t="s">
        <v>222</v>
      </c>
      <c r="X1355" t="s">
        <v>265</v>
      </c>
      <c r="Y1355" s="1">
        <v>28125</v>
      </c>
      <c r="Z1355">
        <v>50863</v>
      </c>
    </row>
    <row r="1356" spans="1:26" x14ac:dyDescent="0.25">
      <c r="A1356" s="1">
        <v>43641</v>
      </c>
      <c r="B1356" t="s">
        <v>36</v>
      </c>
      <c r="C1356" t="s">
        <v>75</v>
      </c>
      <c r="D1356">
        <v>300</v>
      </c>
      <c r="E1356">
        <v>1</v>
      </c>
      <c r="F1356" t="s">
        <v>84</v>
      </c>
      <c r="G1356">
        <v>47.560001</v>
      </c>
      <c r="H1356">
        <v>47.68</v>
      </c>
      <c r="I1356">
        <v>46.799999</v>
      </c>
      <c r="J1356">
        <v>46.849997999999999</v>
      </c>
      <c r="K1356">
        <v>46.849997999999999</v>
      </c>
      <c r="L1356">
        <v>16665600</v>
      </c>
      <c r="M1356" t="s">
        <v>36</v>
      </c>
      <c r="N1356" t="s">
        <v>159</v>
      </c>
      <c r="O1356" t="s">
        <v>160</v>
      </c>
      <c r="P1356">
        <v>15</v>
      </c>
      <c r="Q1356">
        <v>0.04</v>
      </c>
      <c r="R1356">
        <v>12</v>
      </c>
      <c r="S1356">
        <v>14054.999400000001</v>
      </c>
      <c r="T1356" t="s">
        <v>36</v>
      </c>
      <c r="U1356" t="s">
        <v>174</v>
      </c>
      <c r="V1356" t="s">
        <v>214</v>
      </c>
      <c r="W1356" t="s">
        <v>222</v>
      </c>
      <c r="X1356" t="s">
        <v>265</v>
      </c>
      <c r="Y1356" s="1">
        <v>28125</v>
      </c>
      <c r="Z1356">
        <v>50863</v>
      </c>
    </row>
    <row r="1357" spans="1:26" x14ac:dyDescent="0.25">
      <c r="A1357" s="1">
        <v>43641</v>
      </c>
      <c r="B1357" t="s">
        <v>36</v>
      </c>
      <c r="C1357" t="s">
        <v>75</v>
      </c>
      <c r="D1357">
        <v>1100</v>
      </c>
      <c r="E1357">
        <v>19</v>
      </c>
      <c r="F1357" t="s">
        <v>84</v>
      </c>
      <c r="G1357">
        <v>47.560001</v>
      </c>
      <c r="H1357">
        <v>47.68</v>
      </c>
      <c r="I1357">
        <v>46.799999</v>
      </c>
      <c r="J1357">
        <v>46.849997999999999</v>
      </c>
      <c r="K1357">
        <v>46.849997999999999</v>
      </c>
      <c r="L1357">
        <v>16665600</v>
      </c>
      <c r="M1357" t="s">
        <v>36</v>
      </c>
      <c r="N1357" t="s">
        <v>140</v>
      </c>
      <c r="O1357" t="s">
        <v>160</v>
      </c>
      <c r="P1357">
        <v>15</v>
      </c>
      <c r="Q1357">
        <v>0.04</v>
      </c>
      <c r="R1357">
        <v>44</v>
      </c>
      <c r="S1357">
        <v>51534.997799999997</v>
      </c>
      <c r="T1357" t="s">
        <v>36</v>
      </c>
      <c r="U1357" t="s">
        <v>174</v>
      </c>
      <c r="V1357" t="s">
        <v>214</v>
      </c>
      <c r="W1357" t="s">
        <v>222</v>
      </c>
      <c r="X1357" t="s">
        <v>265</v>
      </c>
      <c r="Y1357" s="1">
        <v>28125</v>
      </c>
      <c r="Z1357">
        <v>50863</v>
      </c>
    </row>
    <row r="1358" spans="1:26" x14ac:dyDescent="0.25">
      <c r="A1358" s="1">
        <v>43636</v>
      </c>
      <c r="B1358" t="s">
        <v>36</v>
      </c>
      <c r="C1358" t="s">
        <v>75</v>
      </c>
      <c r="D1358">
        <v>1200</v>
      </c>
      <c r="E1358">
        <v>15</v>
      </c>
      <c r="F1358" t="s">
        <v>94</v>
      </c>
      <c r="G1358">
        <v>47.869999</v>
      </c>
      <c r="H1358">
        <v>48.049999</v>
      </c>
      <c r="I1358">
        <v>46.869999</v>
      </c>
      <c r="J1358">
        <v>47.189999</v>
      </c>
      <c r="K1358">
        <v>47.189999</v>
      </c>
      <c r="L1358">
        <v>20126800</v>
      </c>
      <c r="M1358" t="s">
        <v>36</v>
      </c>
      <c r="N1358" t="s">
        <v>149</v>
      </c>
      <c r="O1358" t="s">
        <v>160</v>
      </c>
      <c r="P1358">
        <v>15</v>
      </c>
      <c r="Q1358">
        <v>0.04</v>
      </c>
      <c r="R1358">
        <v>48</v>
      </c>
      <c r="S1358">
        <v>56627.998800000001</v>
      </c>
      <c r="T1358" t="s">
        <v>36</v>
      </c>
      <c r="U1358" t="s">
        <v>174</v>
      </c>
      <c r="V1358" t="s">
        <v>214</v>
      </c>
      <c r="W1358" t="s">
        <v>222</v>
      </c>
      <c r="X1358" t="s">
        <v>265</v>
      </c>
      <c r="Y1358" s="1">
        <v>28125</v>
      </c>
      <c r="Z1358">
        <v>50863</v>
      </c>
    </row>
    <row r="1359" spans="1:26" x14ac:dyDescent="0.25">
      <c r="A1359" s="1">
        <v>43636</v>
      </c>
      <c r="B1359" t="s">
        <v>36</v>
      </c>
      <c r="C1359" t="s">
        <v>75</v>
      </c>
      <c r="D1359">
        <v>800</v>
      </c>
      <c r="E1359">
        <v>13</v>
      </c>
      <c r="F1359" t="s">
        <v>94</v>
      </c>
      <c r="G1359">
        <v>47.869999</v>
      </c>
      <c r="H1359">
        <v>48.049999</v>
      </c>
      <c r="I1359">
        <v>46.869999</v>
      </c>
      <c r="J1359">
        <v>47.189999</v>
      </c>
      <c r="K1359">
        <v>47.189999</v>
      </c>
      <c r="L1359">
        <v>20126800</v>
      </c>
      <c r="M1359" t="s">
        <v>36</v>
      </c>
      <c r="N1359" t="s">
        <v>153</v>
      </c>
      <c r="O1359" t="s">
        <v>160</v>
      </c>
      <c r="P1359">
        <v>15</v>
      </c>
      <c r="Q1359">
        <v>0.04</v>
      </c>
      <c r="R1359">
        <v>32</v>
      </c>
      <c r="S1359">
        <v>37751.999199999998</v>
      </c>
      <c r="T1359" t="s">
        <v>36</v>
      </c>
      <c r="U1359" t="s">
        <v>174</v>
      </c>
      <c r="V1359" t="s">
        <v>214</v>
      </c>
      <c r="W1359" t="s">
        <v>222</v>
      </c>
      <c r="X1359" t="s">
        <v>265</v>
      </c>
      <c r="Y1359" s="1">
        <v>28125</v>
      </c>
      <c r="Z1359">
        <v>50863</v>
      </c>
    </row>
    <row r="1360" spans="1:26" x14ac:dyDescent="0.25">
      <c r="A1360" s="1">
        <v>43636</v>
      </c>
      <c r="B1360" t="s">
        <v>36</v>
      </c>
      <c r="C1360" t="s">
        <v>76</v>
      </c>
      <c r="D1360">
        <v>3000</v>
      </c>
      <c r="E1360">
        <v>19</v>
      </c>
      <c r="F1360" t="s">
        <v>94</v>
      </c>
      <c r="G1360">
        <v>47.869999</v>
      </c>
      <c r="H1360">
        <v>48.049999</v>
      </c>
      <c r="I1360">
        <v>46.869999</v>
      </c>
      <c r="J1360">
        <v>47.189999</v>
      </c>
      <c r="K1360">
        <v>47.189999</v>
      </c>
      <c r="L1360">
        <v>20126800</v>
      </c>
      <c r="M1360" t="s">
        <v>36</v>
      </c>
      <c r="N1360" t="s">
        <v>140</v>
      </c>
      <c r="O1360" t="s">
        <v>160</v>
      </c>
      <c r="P1360">
        <v>15</v>
      </c>
      <c r="Q1360">
        <v>0.04</v>
      </c>
      <c r="R1360">
        <v>120</v>
      </c>
      <c r="S1360">
        <v>141569.997</v>
      </c>
      <c r="T1360" t="s">
        <v>36</v>
      </c>
      <c r="U1360" t="s">
        <v>174</v>
      </c>
      <c r="V1360" t="s">
        <v>214</v>
      </c>
      <c r="W1360" t="s">
        <v>222</v>
      </c>
      <c r="X1360" t="s">
        <v>265</v>
      </c>
      <c r="Y1360" s="1">
        <v>28125</v>
      </c>
      <c r="Z1360">
        <v>50863</v>
      </c>
    </row>
    <row r="1361" spans="1:26" x14ac:dyDescent="0.25">
      <c r="A1361" s="1">
        <v>43634</v>
      </c>
      <c r="B1361" t="s">
        <v>36</v>
      </c>
      <c r="C1361" t="s">
        <v>76</v>
      </c>
      <c r="D1361">
        <v>500</v>
      </c>
      <c r="E1361">
        <v>3</v>
      </c>
      <c r="F1361" t="s">
        <v>132</v>
      </c>
      <c r="G1361">
        <v>46.75</v>
      </c>
      <c r="H1361">
        <v>48</v>
      </c>
      <c r="I1361">
        <v>46.599997999999999</v>
      </c>
      <c r="J1361">
        <v>47.369999</v>
      </c>
      <c r="K1361">
        <v>47.369999</v>
      </c>
      <c r="L1361">
        <v>25732300</v>
      </c>
      <c r="M1361" t="s">
        <v>36</v>
      </c>
      <c r="N1361" t="s">
        <v>143</v>
      </c>
      <c r="O1361" t="s">
        <v>160</v>
      </c>
      <c r="P1361">
        <v>15</v>
      </c>
      <c r="Q1361">
        <v>0.04</v>
      </c>
      <c r="R1361">
        <v>20</v>
      </c>
      <c r="S1361">
        <v>23684.999500000002</v>
      </c>
      <c r="T1361" t="s">
        <v>36</v>
      </c>
      <c r="U1361" t="s">
        <v>174</v>
      </c>
      <c r="V1361" t="s">
        <v>214</v>
      </c>
      <c r="W1361" t="s">
        <v>222</v>
      </c>
      <c r="X1361" t="s">
        <v>265</v>
      </c>
      <c r="Y1361" s="1">
        <v>28125</v>
      </c>
      <c r="Z1361">
        <v>50863</v>
      </c>
    </row>
    <row r="1362" spans="1:26" x14ac:dyDescent="0.25">
      <c r="A1362" s="1">
        <v>43634</v>
      </c>
      <c r="B1362" t="s">
        <v>36</v>
      </c>
      <c r="C1362" t="s">
        <v>76</v>
      </c>
      <c r="D1362">
        <v>500</v>
      </c>
      <c r="E1362">
        <v>6</v>
      </c>
      <c r="F1362" t="s">
        <v>132</v>
      </c>
      <c r="G1362">
        <v>46.75</v>
      </c>
      <c r="H1362">
        <v>48</v>
      </c>
      <c r="I1362">
        <v>46.599997999999999</v>
      </c>
      <c r="J1362">
        <v>47.369999</v>
      </c>
      <c r="K1362">
        <v>47.369999</v>
      </c>
      <c r="L1362">
        <v>25732300</v>
      </c>
      <c r="M1362" t="s">
        <v>36</v>
      </c>
      <c r="N1362" t="s">
        <v>145</v>
      </c>
      <c r="O1362" t="s">
        <v>160</v>
      </c>
      <c r="P1362">
        <v>15</v>
      </c>
      <c r="Q1362">
        <v>0.04</v>
      </c>
      <c r="R1362">
        <v>20</v>
      </c>
      <c r="S1362">
        <v>23684.999500000002</v>
      </c>
      <c r="T1362" t="s">
        <v>36</v>
      </c>
      <c r="U1362" t="s">
        <v>174</v>
      </c>
      <c r="V1362" t="s">
        <v>214</v>
      </c>
      <c r="W1362" t="s">
        <v>222</v>
      </c>
      <c r="X1362" t="s">
        <v>265</v>
      </c>
      <c r="Y1362" s="1">
        <v>28125</v>
      </c>
      <c r="Z1362">
        <v>50863</v>
      </c>
    </row>
    <row r="1363" spans="1:26" x14ac:dyDescent="0.25">
      <c r="A1363" s="1">
        <v>43634</v>
      </c>
      <c r="B1363" t="s">
        <v>36</v>
      </c>
      <c r="C1363" t="s">
        <v>76</v>
      </c>
      <c r="D1363">
        <v>1300</v>
      </c>
      <c r="E1363">
        <v>7</v>
      </c>
      <c r="F1363" t="s">
        <v>132</v>
      </c>
      <c r="G1363">
        <v>46.75</v>
      </c>
      <c r="H1363">
        <v>48</v>
      </c>
      <c r="I1363">
        <v>46.599997999999999</v>
      </c>
      <c r="J1363">
        <v>47.369999</v>
      </c>
      <c r="K1363">
        <v>47.369999</v>
      </c>
      <c r="L1363">
        <v>25732300</v>
      </c>
      <c r="M1363" t="s">
        <v>36</v>
      </c>
      <c r="N1363" t="s">
        <v>147</v>
      </c>
      <c r="O1363" t="s">
        <v>160</v>
      </c>
      <c r="P1363">
        <v>15</v>
      </c>
      <c r="Q1363">
        <v>0.04</v>
      </c>
      <c r="R1363">
        <v>52</v>
      </c>
      <c r="S1363">
        <v>61580.998699999996</v>
      </c>
      <c r="T1363" t="s">
        <v>36</v>
      </c>
      <c r="U1363" t="s">
        <v>174</v>
      </c>
      <c r="V1363" t="s">
        <v>214</v>
      </c>
      <c r="W1363" t="s">
        <v>222</v>
      </c>
      <c r="X1363" t="s">
        <v>265</v>
      </c>
      <c r="Y1363" s="1">
        <v>28125</v>
      </c>
      <c r="Z1363">
        <v>50863</v>
      </c>
    </row>
    <row r="1364" spans="1:26" x14ac:dyDescent="0.25">
      <c r="A1364" s="1">
        <v>43643</v>
      </c>
      <c r="B1364" t="s">
        <v>36</v>
      </c>
      <c r="C1364" t="s">
        <v>75</v>
      </c>
      <c r="D1364">
        <v>800</v>
      </c>
      <c r="E1364">
        <v>13</v>
      </c>
      <c r="F1364" t="s">
        <v>97</v>
      </c>
      <c r="G1364">
        <v>48.150002000000001</v>
      </c>
      <c r="H1364">
        <v>48.419998</v>
      </c>
      <c r="I1364">
        <v>47.240001999999997</v>
      </c>
      <c r="J1364">
        <v>47.459999000000003</v>
      </c>
      <c r="K1364">
        <v>47.459999000000003</v>
      </c>
      <c r="L1364">
        <v>23062900</v>
      </c>
      <c r="M1364" t="s">
        <v>36</v>
      </c>
      <c r="N1364" t="s">
        <v>153</v>
      </c>
      <c r="O1364" t="s">
        <v>160</v>
      </c>
      <c r="P1364">
        <v>15</v>
      </c>
      <c r="Q1364">
        <v>0.04</v>
      </c>
      <c r="R1364">
        <v>32</v>
      </c>
      <c r="S1364">
        <v>37967.999200000013</v>
      </c>
      <c r="T1364" t="s">
        <v>36</v>
      </c>
      <c r="U1364" t="s">
        <v>174</v>
      </c>
      <c r="V1364" t="s">
        <v>214</v>
      </c>
      <c r="W1364" t="s">
        <v>222</v>
      </c>
      <c r="X1364" t="s">
        <v>265</v>
      </c>
      <c r="Y1364" s="1">
        <v>28125</v>
      </c>
      <c r="Z1364">
        <v>50863</v>
      </c>
    </row>
    <row r="1365" spans="1:26" x14ac:dyDescent="0.25">
      <c r="A1365" s="1">
        <v>43643</v>
      </c>
      <c r="B1365" t="s">
        <v>36</v>
      </c>
      <c r="C1365" t="s">
        <v>75</v>
      </c>
      <c r="D1365">
        <v>1700</v>
      </c>
      <c r="E1365">
        <v>12</v>
      </c>
      <c r="F1365" t="s">
        <v>97</v>
      </c>
      <c r="G1365">
        <v>48.150002000000001</v>
      </c>
      <c r="H1365">
        <v>48.419998</v>
      </c>
      <c r="I1365">
        <v>47.240001999999997</v>
      </c>
      <c r="J1365">
        <v>47.459999000000003</v>
      </c>
      <c r="K1365">
        <v>47.459999000000003</v>
      </c>
      <c r="L1365">
        <v>23062900</v>
      </c>
      <c r="M1365" t="s">
        <v>36</v>
      </c>
      <c r="N1365" t="s">
        <v>151</v>
      </c>
      <c r="O1365" t="s">
        <v>160</v>
      </c>
      <c r="P1365">
        <v>15</v>
      </c>
      <c r="Q1365">
        <v>0.04</v>
      </c>
      <c r="R1365">
        <v>68</v>
      </c>
      <c r="S1365">
        <v>80681.998300000007</v>
      </c>
      <c r="T1365" t="s">
        <v>36</v>
      </c>
      <c r="U1365" t="s">
        <v>174</v>
      </c>
      <c r="V1365" t="s">
        <v>214</v>
      </c>
      <c r="W1365" t="s">
        <v>222</v>
      </c>
      <c r="X1365" t="s">
        <v>265</v>
      </c>
      <c r="Y1365" s="1">
        <v>28125</v>
      </c>
      <c r="Z1365">
        <v>50863</v>
      </c>
    </row>
    <row r="1366" spans="1:26" x14ac:dyDescent="0.25">
      <c r="A1366" s="1">
        <v>43637</v>
      </c>
      <c r="B1366" t="s">
        <v>36</v>
      </c>
      <c r="C1366" t="s">
        <v>76</v>
      </c>
      <c r="D1366">
        <v>100</v>
      </c>
      <c r="E1366">
        <v>3</v>
      </c>
      <c r="F1366" t="s">
        <v>90</v>
      </c>
      <c r="G1366">
        <v>46.950001</v>
      </c>
      <c r="H1366">
        <v>47.73</v>
      </c>
      <c r="I1366">
        <v>46.799999</v>
      </c>
      <c r="J1366">
        <v>47.459999000000003</v>
      </c>
      <c r="K1366">
        <v>47.459999000000003</v>
      </c>
      <c r="L1366">
        <v>31096300</v>
      </c>
      <c r="M1366" t="s">
        <v>36</v>
      </c>
      <c r="N1366" t="s">
        <v>143</v>
      </c>
      <c r="O1366" t="s">
        <v>160</v>
      </c>
      <c r="P1366">
        <v>15</v>
      </c>
      <c r="Q1366">
        <v>0.04</v>
      </c>
      <c r="R1366">
        <v>4</v>
      </c>
      <c r="S1366">
        <v>4745.9999000000007</v>
      </c>
      <c r="T1366" t="s">
        <v>36</v>
      </c>
      <c r="U1366" t="s">
        <v>174</v>
      </c>
      <c r="V1366" t="s">
        <v>214</v>
      </c>
      <c r="W1366" t="s">
        <v>222</v>
      </c>
      <c r="X1366" t="s">
        <v>265</v>
      </c>
      <c r="Y1366" s="1">
        <v>28125</v>
      </c>
      <c r="Z1366">
        <v>50863</v>
      </c>
    </row>
    <row r="1367" spans="1:26" x14ac:dyDescent="0.25">
      <c r="A1367" s="1">
        <v>43637</v>
      </c>
      <c r="B1367" t="s">
        <v>36</v>
      </c>
      <c r="C1367" t="s">
        <v>76</v>
      </c>
      <c r="D1367">
        <v>700</v>
      </c>
      <c r="E1367">
        <v>6</v>
      </c>
      <c r="F1367" t="s">
        <v>90</v>
      </c>
      <c r="G1367">
        <v>46.950001</v>
      </c>
      <c r="H1367">
        <v>47.73</v>
      </c>
      <c r="I1367">
        <v>46.799999</v>
      </c>
      <c r="J1367">
        <v>47.459999000000003</v>
      </c>
      <c r="K1367">
        <v>47.459999000000003</v>
      </c>
      <c r="L1367">
        <v>31096300</v>
      </c>
      <c r="M1367" t="s">
        <v>36</v>
      </c>
      <c r="N1367" t="s">
        <v>145</v>
      </c>
      <c r="O1367" t="s">
        <v>160</v>
      </c>
      <c r="P1367">
        <v>15</v>
      </c>
      <c r="Q1367">
        <v>0.04</v>
      </c>
      <c r="R1367">
        <v>28</v>
      </c>
      <c r="S1367">
        <v>33221.999300000003</v>
      </c>
      <c r="T1367" t="s">
        <v>36</v>
      </c>
      <c r="U1367" t="s">
        <v>174</v>
      </c>
      <c r="V1367" t="s">
        <v>214</v>
      </c>
      <c r="W1367" t="s">
        <v>222</v>
      </c>
      <c r="X1367" t="s">
        <v>265</v>
      </c>
      <c r="Y1367" s="1">
        <v>28125</v>
      </c>
      <c r="Z1367">
        <v>50863</v>
      </c>
    </row>
    <row r="1368" spans="1:26" x14ac:dyDescent="0.25">
      <c r="A1368" s="1">
        <v>43637</v>
      </c>
      <c r="B1368" t="s">
        <v>36</v>
      </c>
      <c r="C1368" t="s">
        <v>75</v>
      </c>
      <c r="D1368">
        <v>2200</v>
      </c>
      <c r="E1368">
        <v>20</v>
      </c>
      <c r="F1368" t="s">
        <v>90</v>
      </c>
      <c r="G1368">
        <v>46.950001</v>
      </c>
      <c r="H1368">
        <v>47.73</v>
      </c>
      <c r="I1368">
        <v>46.799999</v>
      </c>
      <c r="J1368">
        <v>47.459999000000003</v>
      </c>
      <c r="K1368">
        <v>47.459999000000003</v>
      </c>
      <c r="L1368">
        <v>31096300</v>
      </c>
      <c r="M1368" t="s">
        <v>36</v>
      </c>
      <c r="N1368" t="s">
        <v>155</v>
      </c>
      <c r="O1368" t="s">
        <v>160</v>
      </c>
      <c r="P1368">
        <v>15</v>
      </c>
      <c r="Q1368">
        <v>0.04</v>
      </c>
      <c r="R1368">
        <v>88</v>
      </c>
      <c r="S1368">
        <v>104411.9978</v>
      </c>
      <c r="T1368" t="s">
        <v>36</v>
      </c>
      <c r="U1368" t="s">
        <v>174</v>
      </c>
      <c r="V1368" t="s">
        <v>214</v>
      </c>
      <c r="W1368" t="s">
        <v>222</v>
      </c>
      <c r="X1368" t="s">
        <v>265</v>
      </c>
      <c r="Y1368" s="1">
        <v>28125</v>
      </c>
      <c r="Z1368">
        <v>50863</v>
      </c>
    </row>
    <row r="1369" spans="1:26" x14ac:dyDescent="0.25">
      <c r="A1369" s="1">
        <v>43640</v>
      </c>
      <c r="B1369" t="s">
        <v>36</v>
      </c>
      <c r="C1369" t="s">
        <v>76</v>
      </c>
      <c r="D1369">
        <v>1100</v>
      </c>
      <c r="E1369">
        <v>11</v>
      </c>
      <c r="F1369" t="s">
        <v>85</v>
      </c>
      <c r="G1369">
        <v>47.400002000000001</v>
      </c>
      <c r="H1369">
        <v>47.849997999999999</v>
      </c>
      <c r="I1369">
        <v>47.169998</v>
      </c>
      <c r="J1369">
        <v>47.630001</v>
      </c>
      <c r="K1369">
        <v>47.630001</v>
      </c>
      <c r="L1369">
        <v>14479900</v>
      </c>
      <c r="M1369" t="s">
        <v>36</v>
      </c>
      <c r="N1369" t="s">
        <v>141</v>
      </c>
      <c r="O1369" t="s">
        <v>160</v>
      </c>
      <c r="P1369">
        <v>15</v>
      </c>
      <c r="Q1369">
        <v>0.04</v>
      </c>
      <c r="R1369">
        <v>44</v>
      </c>
      <c r="S1369">
        <v>52393.001100000001</v>
      </c>
      <c r="T1369" t="s">
        <v>36</v>
      </c>
      <c r="U1369" t="s">
        <v>174</v>
      </c>
      <c r="V1369" t="s">
        <v>214</v>
      </c>
      <c r="W1369" t="s">
        <v>222</v>
      </c>
      <c r="X1369" t="s">
        <v>265</v>
      </c>
      <c r="Y1369" s="1">
        <v>28125</v>
      </c>
      <c r="Z1369">
        <v>50863</v>
      </c>
    </row>
    <row r="1370" spans="1:26" x14ac:dyDescent="0.25">
      <c r="A1370" s="1">
        <v>43640</v>
      </c>
      <c r="B1370" t="s">
        <v>36</v>
      </c>
      <c r="C1370" t="s">
        <v>76</v>
      </c>
      <c r="D1370">
        <v>300</v>
      </c>
      <c r="E1370">
        <v>8</v>
      </c>
      <c r="F1370" t="s">
        <v>85</v>
      </c>
      <c r="G1370">
        <v>47.400002000000001</v>
      </c>
      <c r="H1370">
        <v>47.849997999999999</v>
      </c>
      <c r="I1370">
        <v>47.169998</v>
      </c>
      <c r="J1370">
        <v>47.630001</v>
      </c>
      <c r="K1370">
        <v>47.630001</v>
      </c>
      <c r="L1370">
        <v>14479900</v>
      </c>
      <c r="M1370" t="s">
        <v>36</v>
      </c>
      <c r="N1370" t="s">
        <v>144</v>
      </c>
      <c r="O1370" t="s">
        <v>160</v>
      </c>
      <c r="P1370">
        <v>15</v>
      </c>
      <c r="Q1370">
        <v>0.04</v>
      </c>
      <c r="R1370">
        <v>12</v>
      </c>
      <c r="S1370">
        <v>14289.0003</v>
      </c>
      <c r="T1370" t="s">
        <v>36</v>
      </c>
      <c r="U1370" t="s">
        <v>174</v>
      </c>
      <c r="V1370" t="s">
        <v>214</v>
      </c>
      <c r="W1370" t="s">
        <v>222</v>
      </c>
      <c r="X1370" t="s">
        <v>265</v>
      </c>
      <c r="Y1370" s="1">
        <v>28125</v>
      </c>
      <c r="Z1370">
        <v>50863</v>
      </c>
    </row>
    <row r="1371" spans="1:26" x14ac:dyDescent="0.25">
      <c r="A1371" s="1">
        <v>43640</v>
      </c>
      <c r="B1371" t="s">
        <v>36</v>
      </c>
      <c r="C1371" t="s">
        <v>75</v>
      </c>
      <c r="D1371">
        <v>2300</v>
      </c>
      <c r="E1371">
        <v>17</v>
      </c>
      <c r="F1371" t="s">
        <v>85</v>
      </c>
      <c r="G1371">
        <v>47.400002000000001</v>
      </c>
      <c r="H1371">
        <v>47.849997999999999</v>
      </c>
      <c r="I1371">
        <v>47.169998</v>
      </c>
      <c r="J1371">
        <v>47.630001</v>
      </c>
      <c r="K1371">
        <v>47.630001</v>
      </c>
      <c r="L1371">
        <v>14479900</v>
      </c>
      <c r="M1371" t="s">
        <v>36</v>
      </c>
      <c r="N1371" t="s">
        <v>157</v>
      </c>
      <c r="O1371" t="s">
        <v>160</v>
      </c>
      <c r="P1371">
        <v>15</v>
      </c>
      <c r="Q1371">
        <v>0.04</v>
      </c>
      <c r="R1371">
        <v>92</v>
      </c>
      <c r="S1371">
        <v>109549.00229999999</v>
      </c>
      <c r="T1371" t="s">
        <v>36</v>
      </c>
      <c r="U1371" t="s">
        <v>174</v>
      </c>
      <c r="V1371" t="s">
        <v>214</v>
      </c>
      <c r="W1371" t="s">
        <v>222</v>
      </c>
      <c r="X1371" t="s">
        <v>265</v>
      </c>
      <c r="Y1371" s="1">
        <v>28125</v>
      </c>
      <c r="Z1371">
        <v>50863</v>
      </c>
    </row>
    <row r="1372" spans="1:26" x14ac:dyDescent="0.25">
      <c r="A1372" s="1">
        <v>43644</v>
      </c>
      <c r="B1372" t="s">
        <v>36</v>
      </c>
      <c r="C1372" t="s">
        <v>76</v>
      </c>
      <c r="D1372">
        <v>1500</v>
      </c>
      <c r="E1372">
        <v>19</v>
      </c>
      <c r="F1372" t="s">
        <v>129</v>
      </c>
      <c r="G1372">
        <v>47.77</v>
      </c>
      <c r="H1372">
        <v>48.200001</v>
      </c>
      <c r="I1372">
        <v>47.68</v>
      </c>
      <c r="J1372">
        <v>47.869999</v>
      </c>
      <c r="K1372">
        <v>47.869999</v>
      </c>
      <c r="L1372">
        <v>26646200</v>
      </c>
      <c r="M1372" t="s">
        <v>36</v>
      </c>
      <c r="N1372" t="s">
        <v>140</v>
      </c>
      <c r="O1372" t="s">
        <v>160</v>
      </c>
      <c r="P1372">
        <v>15</v>
      </c>
      <c r="Q1372">
        <v>0.04</v>
      </c>
      <c r="R1372">
        <v>60</v>
      </c>
      <c r="S1372">
        <v>71804.998500000002</v>
      </c>
      <c r="T1372" t="s">
        <v>36</v>
      </c>
      <c r="U1372" t="s">
        <v>174</v>
      </c>
      <c r="V1372" t="s">
        <v>214</v>
      </c>
      <c r="W1372" t="s">
        <v>222</v>
      </c>
      <c r="X1372" t="s">
        <v>265</v>
      </c>
      <c r="Y1372" s="1">
        <v>28125</v>
      </c>
      <c r="Z1372">
        <v>50863</v>
      </c>
    </row>
    <row r="1373" spans="1:26" x14ac:dyDescent="0.25">
      <c r="A1373" s="1">
        <v>43642</v>
      </c>
      <c r="B1373" t="s">
        <v>36</v>
      </c>
      <c r="C1373" t="s">
        <v>76</v>
      </c>
      <c r="D1373">
        <v>800</v>
      </c>
      <c r="E1373">
        <v>6</v>
      </c>
      <c r="F1373" t="s">
        <v>96</v>
      </c>
      <c r="G1373">
        <v>47.650002000000001</v>
      </c>
      <c r="H1373">
        <v>48.48</v>
      </c>
      <c r="I1373">
        <v>47.560001</v>
      </c>
      <c r="J1373">
        <v>48.189999</v>
      </c>
      <c r="K1373">
        <v>48.189999</v>
      </c>
      <c r="L1373">
        <v>21886300</v>
      </c>
      <c r="M1373" t="s">
        <v>36</v>
      </c>
      <c r="N1373" t="s">
        <v>145</v>
      </c>
      <c r="O1373" t="s">
        <v>160</v>
      </c>
      <c r="P1373">
        <v>15</v>
      </c>
      <c r="Q1373">
        <v>0.04</v>
      </c>
      <c r="R1373">
        <v>32</v>
      </c>
      <c r="S1373">
        <v>38551.999199999998</v>
      </c>
      <c r="T1373" t="s">
        <v>36</v>
      </c>
      <c r="U1373" t="s">
        <v>174</v>
      </c>
      <c r="V1373" t="s">
        <v>214</v>
      </c>
      <c r="W1373" t="s">
        <v>222</v>
      </c>
      <c r="X1373" t="s">
        <v>265</v>
      </c>
      <c r="Y1373" s="1">
        <v>28125</v>
      </c>
      <c r="Z1373">
        <v>50863</v>
      </c>
    </row>
    <row r="1374" spans="1:26" x14ac:dyDescent="0.25">
      <c r="A1374" s="1">
        <v>43593</v>
      </c>
      <c r="B1374" t="s">
        <v>36</v>
      </c>
      <c r="C1374" t="s">
        <v>76</v>
      </c>
      <c r="D1374">
        <v>100</v>
      </c>
      <c r="E1374">
        <v>1</v>
      </c>
      <c r="F1374" t="s">
        <v>108</v>
      </c>
      <c r="G1374">
        <v>50.200001</v>
      </c>
      <c r="H1374">
        <v>50.790000999999997</v>
      </c>
      <c r="I1374">
        <v>49.07</v>
      </c>
      <c r="J1374">
        <v>49.240001999999997</v>
      </c>
      <c r="K1374">
        <v>49.240001999999997</v>
      </c>
      <c r="L1374">
        <v>36812400</v>
      </c>
      <c r="M1374" t="s">
        <v>36</v>
      </c>
      <c r="N1374" t="s">
        <v>159</v>
      </c>
      <c r="O1374" t="s">
        <v>160</v>
      </c>
      <c r="P1374">
        <v>15</v>
      </c>
      <c r="Q1374">
        <v>0.04</v>
      </c>
      <c r="R1374">
        <v>4</v>
      </c>
      <c r="S1374">
        <v>4924.0001999999986</v>
      </c>
      <c r="T1374" t="s">
        <v>36</v>
      </c>
      <c r="U1374" t="s">
        <v>174</v>
      </c>
      <c r="V1374" t="s">
        <v>214</v>
      </c>
      <c r="W1374" t="s">
        <v>222</v>
      </c>
      <c r="X1374" t="s">
        <v>265</v>
      </c>
      <c r="Y1374" s="1">
        <v>28125</v>
      </c>
      <c r="Z1374">
        <v>50863</v>
      </c>
    </row>
    <row r="1375" spans="1:26" x14ac:dyDescent="0.25">
      <c r="A1375" s="1">
        <v>43587</v>
      </c>
      <c r="B1375" t="s">
        <v>36</v>
      </c>
      <c r="C1375" t="s">
        <v>76</v>
      </c>
      <c r="D1375">
        <v>200</v>
      </c>
      <c r="E1375">
        <v>4</v>
      </c>
      <c r="F1375" t="s">
        <v>115</v>
      </c>
      <c r="G1375">
        <v>50.799999</v>
      </c>
      <c r="H1375">
        <v>51.330002</v>
      </c>
      <c r="I1375">
        <v>50.119999</v>
      </c>
      <c r="J1375">
        <v>50.549999</v>
      </c>
      <c r="K1375">
        <v>50.242305999999999</v>
      </c>
      <c r="L1375">
        <v>22655400</v>
      </c>
      <c r="M1375" t="s">
        <v>36</v>
      </c>
      <c r="N1375" t="s">
        <v>154</v>
      </c>
      <c r="O1375" t="s">
        <v>161</v>
      </c>
      <c r="P1375">
        <v>50</v>
      </c>
      <c r="Q1375">
        <v>0.08</v>
      </c>
      <c r="R1375">
        <v>16</v>
      </c>
      <c r="S1375">
        <v>10048.4612</v>
      </c>
      <c r="T1375" t="s">
        <v>36</v>
      </c>
      <c r="U1375" t="s">
        <v>174</v>
      </c>
      <c r="V1375" t="s">
        <v>214</v>
      </c>
      <c r="W1375" t="s">
        <v>222</v>
      </c>
      <c r="X1375" t="s">
        <v>265</v>
      </c>
      <c r="Y1375" s="1">
        <v>28125</v>
      </c>
      <c r="Z1375">
        <v>50863</v>
      </c>
    </row>
    <row r="1376" spans="1:26" x14ac:dyDescent="0.25">
      <c r="A1376" s="1">
        <v>43587</v>
      </c>
      <c r="B1376" t="s">
        <v>36</v>
      </c>
      <c r="C1376" t="s">
        <v>75</v>
      </c>
      <c r="D1376">
        <v>1900</v>
      </c>
      <c r="E1376">
        <v>15</v>
      </c>
      <c r="F1376" t="s">
        <v>115</v>
      </c>
      <c r="G1376">
        <v>50.799999</v>
      </c>
      <c r="H1376">
        <v>51.330002</v>
      </c>
      <c r="I1376">
        <v>50.119999</v>
      </c>
      <c r="J1376">
        <v>50.549999</v>
      </c>
      <c r="K1376">
        <v>50.242305999999999</v>
      </c>
      <c r="L1376">
        <v>22655400</v>
      </c>
      <c r="M1376" t="s">
        <v>36</v>
      </c>
      <c r="N1376" t="s">
        <v>149</v>
      </c>
      <c r="O1376" t="s">
        <v>161</v>
      </c>
      <c r="P1376">
        <v>50</v>
      </c>
      <c r="Q1376">
        <v>0.08</v>
      </c>
      <c r="R1376">
        <v>152</v>
      </c>
      <c r="S1376">
        <v>95460.381399999998</v>
      </c>
      <c r="T1376" t="s">
        <v>36</v>
      </c>
      <c r="U1376" t="s">
        <v>174</v>
      </c>
      <c r="V1376" t="s">
        <v>214</v>
      </c>
      <c r="W1376" t="s">
        <v>222</v>
      </c>
      <c r="X1376" t="s">
        <v>265</v>
      </c>
      <c r="Y1376" s="1">
        <v>28125</v>
      </c>
      <c r="Z1376">
        <v>50863</v>
      </c>
    </row>
    <row r="1377" spans="1:26" x14ac:dyDescent="0.25">
      <c r="A1377" s="1">
        <v>43587</v>
      </c>
      <c r="B1377" t="s">
        <v>36</v>
      </c>
      <c r="C1377" t="s">
        <v>75</v>
      </c>
      <c r="D1377">
        <v>600</v>
      </c>
      <c r="E1377">
        <v>9</v>
      </c>
      <c r="F1377" t="s">
        <v>115</v>
      </c>
      <c r="G1377">
        <v>50.799999</v>
      </c>
      <c r="H1377">
        <v>51.330002</v>
      </c>
      <c r="I1377">
        <v>50.119999</v>
      </c>
      <c r="J1377">
        <v>50.549999</v>
      </c>
      <c r="K1377">
        <v>50.242305999999999</v>
      </c>
      <c r="L1377">
        <v>22655400</v>
      </c>
      <c r="M1377" t="s">
        <v>36</v>
      </c>
      <c r="N1377" t="s">
        <v>146</v>
      </c>
      <c r="O1377" t="s">
        <v>161</v>
      </c>
      <c r="P1377">
        <v>50</v>
      </c>
      <c r="Q1377">
        <v>0.08</v>
      </c>
      <c r="R1377">
        <v>48</v>
      </c>
      <c r="S1377">
        <v>30145.383600000001</v>
      </c>
      <c r="T1377" t="s">
        <v>36</v>
      </c>
      <c r="U1377" t="s">
        <v>174</v>
      </c>
      <c r="V1377" t="s">
        <v>214</v>
      </c>
      <c r="W1377" t="s">
        <v>222</v>
      </c>
      <c r="X1377" t="s">
        <v>265</v>
      </c>
      <c r="Y1377" s="1">
        <v>28125</v>
      </c>
      <c r="Z1377">
        <v>50863</v>
      </c>
    </row>
    <row r="1378" spans="1:26" x14ac:dyDescent="0.25">
      <c r="A1378" s="1">
        <v>43586</v>
      </c>
      <c r="B1378" t="s">
        <v>36</v>
      </c>
      <c r="C1378" t="s">
        <v>75</v>
      </c>
      <c r="D1378">
        <v>300</v>
      </c>
      <c r="E1378">
        <v>6</v>
      </c>
      <c r="F1378" t="s">
        <v>119</v>
      </c>
      <c r="G1378">
        <v>51.099997999999999</v>
      </c>
      <c r="H1378">
        <v>51.599997999999999</v>
      </c>
      <c r="I1378">
        <v>50.740001999999997</v>
      </c>
      <c r="J1378">
        <v>50.759998000000003</v>
      </c>
      <c r="K1378">
        <v>50.451022999999999</v>
      </c>
      <c r="L1378">
        <v>20467600</v>
      </c>
      <c r="M1378" t="s">
        <v>36</v>
      </c>
      <c r="N1378" t="s">
        <v>145</v>
      </c>
      <c r="O1378" t="s">
        <v>161</v>
      </c>
      <c r="P1378">
        <v>50</v>
      </c>
      <c r="Q1378">
        <v>0.08</v>
      </c>
      <c r="R1378">
        <v>24</v>
      </c>
      <c r="S1378">
        <v>15135.3069</v>
      </c>
      <c r="T1378" t="s">
        <v>36</v>
      </c>
      <c r="U1378" t="s">
        <v>174</v>
      </c>
      <c r="V1378" t="s">
        <v>214</v>
      </c>
      <c r="W1378" t="s">
        <v>222</v>
      </c>
      <c r="X1378" t="s">
        <v>265</v>
      </c>
      <c r="Y1378" s="1">
        <v>28125</v>
      </c>
      <c r="Z1378">
        <v>50863</v>
      </c>
    </row>
    <row r="1379" spans="1:26" x14ac:dyDescent="0.25">
      <c r="A1379" s="1">
        <v>43586</v>
      </c>
      <c r="B1379" t="s">
        <v>36</v>
      </c>
      <c r="C1379" t="s">
        <v>75</v>
      </c>
      <c r="D1379">
        <v>600</v>
      </c>
      <c r="E1379">
        <v>8</v>
      </c>
      <c r="F1379" t="s">
        <v>119</v>
      </c>
      <c r="G1379">
        <v>51.099997999999999</v>
      </c>
      <c r="H1379">
        <v>51.599997999999999</v>
      </c>
      <c r="I1379">
        <v>50.740001999999997</v>
      </c>
      <c r="J1379">
        <v>50.759998000000003</v>
      </c>
      <c r="K1379">
        <v>50.451022999999999</v>
      </c>
      <c r="L1379">
        <v>20467600</v>
      </c>
      <c r="M1379" t="s">
        <v>36</v>
      </c>
      <c r="N1379" t="s">
        <v>144</v>
      </c>
      <c r="O1379" t="s">
        <v>161</v>
      </c>
      <c r="P1379">
        <v>50</v>
      </c>
      <c r="Q1379">
        <v>0.08</v>
      </c>
      <c r="R1379">
        <v>48</v>
      </c>
      <c r="S1379">
        <v>30270.613799999999</v>
      </c>
      <c r="T1379" t="s">
        <v>36</v>
      </c>
      <c r="U1379" t="s">
        <v>174</v>
      </c>
      <c r="V1379" t="s">
        <v>214</v>
      </c>
      <c r="W1379" t="s">
        <v>222</v>
      </c>
      <c r="X1379" t="s">
        <v>265</v>
      </c>
      <c r="Y1379" s="1">
        <v>28125</v>
      </c>
      <c r="Z1379">
        <v>50863</v>
      </c>
    </row>
    <row r="1380" spans="1:26" x14ac:dyDescent="0.25">
      <c r="A1380" s="1">
        <v>43592</v>
      </c>
      <c r="B1380" t="s">
        <v>36</v>
      </c>
      <c r="C1380" t="s">
        <v>76</v>
      </c>
      <c r="D1380">
        <v>1800</v>
      </c>
      <c r="E1380">
        <v>20</v>
      </c>
      <c r="F1380" t="s">
        <v>106</v>
      </c>
      <c r="G1380">
        <v>50.599997999999999</v>
      </c>
      <c r="H1380">
        <v>50.880001</v>
      </c>
      <c r="I1380">
        <v>49.93</v>
      </c>
      <c r="J1380">
        <v>50.48</v>
      </c>
      <c r="K1380">
        <v>50.48</v>
      </c>
      <c r="L1380">
        <v>29713400</v>
      </c>
      <c r="M1380" t="s">
        <v>36</v>
      </c>
      <c r="N1380" t="s">
        <v>155</v>
      </c>
      <c r="O1380" t="s">
        <v>161</v>
      </c>
      <c r="P1380">
        <v>50</v>
      </c>
      <c r="Q1380">
        <v>0.08</v>
      </c>
      <c r="R1380">
        <v>144</v>
      </c>
      <c r="S1380">
        <v>90864</v>
      </c>
      <c r="T1380" t="s">
        <v>36</v>
      </c>
      <c r="U1380" t="s">
        <v>174</v>
      </c>
      <c r="V1380" t="s">
        <v>214</v>
      </c>
      <c r="W1380" t="s">
        <v>222</v>
      </c>
      <c r="X1380" t="s">
        <v>265</v>
      </c>
      <c r="Y1380" s="1">
        <v>28125</v>
      </c>
      <c r="Z1380">
        <v>50863</v>
      </c>
    </row>
    <row r="1381" spans="1:26" x14ac:dyDescent="0.25">
      <c r="A1381" s="1">
        <v>43592</v>
      </c>
      <c r="B1381" t="s">
        <v>36</v>
      </c>
      <c r="C1381" t="s">
        <v>76</v>
      </c>
      <c r="D1381">
        <v>1000</v>
      </c>
      <c r="E1381">
        <v>8</v>
      </c>
      <c r="F1381" t="s">
        <v>106</v>
      </c>
      <c r="G1381">
        <v>50.599997999999999</v>
      </c>
      <c r="H1381">
        <v>50.880001</v>
      </c>
      <c r="I1381">
        <v>49.93</v>
      </c>
      <c r="J1381">
        <v>50.48</v>
      </c>
      <c r="K1381">
        <v>50.48</v>
      </c>
      <c r="L1381">
        <v>29713400</v>
      </c>
      <c r="M1381" t="s">
        <v>36</v>
      </c>
      <c r="N1381" t="s">
        <v>144</v>
      </c>
      <c r="O1381" t="s">
        <v>161</v>
      </c>
      <c r="P1381">
        <v>50</v>
      </c>
      <c r="Q1381">
        <v>0.08</v>
      </c>
      <c r="R1381">
        <v>80</v>
      </c>
      <c r="S1381">
        <v>50480</v>
      </c>
      <c r="T1381" t="s">
        <v>36</v>
      </c>
      <c r="U1381" t="s">
        <v>174</v>
      </c>
      <c r="V1381" t="s">
        <v>214</v>
      </c>
      <c r="W1381" t="s">
        <v>222</v>
      </c>
      <c r="X1381" t="s">
        <v>265</v>
      </c>
      <c r="Y1381" s="1">
        <v>28125</v>
      </c>
      <c r="Z1381">
        <v>50863</v>
      </c>
    </row>
    <row r="1382" spans="1:26" x14ac:dyDescent="0.25">
      <c r="A1382" s="1">
        <v>43585</v>
      </c>
      <c r="B1382" t="s">
        <v>36</v>
      </c>
      <c r="C1382" t="s">
        <v>75</v>
      </c>
      <c r="D1382">
        <v>2100</v>
      </c>
      <c r="E1382">
        <v>16</v>
      </c>
      <c r="F1382" t="s">
        <v>122</v>
      </c>
      <c r="G1382">
        <v>51</v>
      </c>
      <c r="H1382">
        <v>51.43</v>
      </c>
      <c r="I1382">
        <v>50.869999</v>
      </c>
      <c r="J1382">
        <v>51.040000999999997</v>
      </c>
      <c r="K1382">
        <v>50.729323999999998</v>
      </c>
      <c r="L1382">
        <v>27130900</v>
      </c>
      <c r="M1382" t="s">
        <v>36</v>
      </c>
      <c r="N1382" t="s">
        <v>148</v>
      </c>
      <c r="O1382" t="s">
        <v>161</v>
      </c>
      <c r="P1382">
        <v>50</v>
      </c>
      <c r="Q1382">
        <v>0.08</v>
      </c>
      <c r="R1382">
        <v>168</v>
      </c>
      <c r="S1382">
        <v>106531.58040000001</v>
      </c>
      <c r="T1382" t="s">
        <v>36</v>
      </c>
      <c r="U1382" t="s">
        <v>174</v>
      </c>
      <c r="V1382" t="s">
        <v>214</v>
      </c>
      <c r="W1382" t="s">
        <v>222</v>
      </c>
      <c r="X1382" t="s">
        <v>265</v>
      </c>
      <c r="Y1382" s="1">
        <v>28125</v>
      </c>
      <c r="Z1382">
        <v>50863</v>
      </c>
    </row>
    <row r="1383" spans="1:26" x14ac:dyDescent="0.25">
      <c r="A1383" s="1">
        <v>43585</v>
      </c>
      <c r="B1383" t="s">
        <v>36</v>
      </c>
      <c r="C1383" t="s">
        <v>76</v>
      </c>
      <c r="D1383">
        <v>1000</v>
      </c>
      <c r="E1383">
        <v>17</v>
      </c>
      <c r="F1383" t="s">
        <v>122</v>
      </c>
      <c r="G1383">
        <v>51</v>
      </c>
      <c r="H1383">
        <v>51.43</v>
      </c>
      <c r="I1383">
        <v>50.869999</v>
      </c>
      <c r="J1383">
        <v>51.040000999999997</v>
      </c>
      <c r="K1383">
        <v>50.729323999999998</v>
      </c>
      <c r="L1383">
        <v>27130900</v>
      </c>
      <c r="M1383" t="s">
        <v>36</v>
      </c>
      <c r="N1383" t="s">
        <v>157</v>
      </c>
      <c r="O1383" t="s">
        <v>161</v>
      </c>
      <c r="P1383">
        <v>50</v>
      </c>
      <c r="Q1383">
        <v>0.08</v>
      </c>
      <c r="R1383">
        <v>80</v>
      </c>
      <c r="S1383">
        <v>50729.324000000001</v>
      </c>
      <c r="T1383" t="s">
        <v>36</v>
      </c>
      <c r="U1383" t="s">
        <v>174</v>
      </c>
      <c r="V1383" t="s">
        <v>214</v>
      </c>
      <c r="W1383" t="s">
        <v>222</v>
      </c>
      <c r="X1383" t="s">
        <v>265</v>
      </c>
      <c r="Y1383" s="1">
        <v>28125</v>
      </c>
      <c r="Z1383">
        <v>50863</v>
      </c>
    </row>
    <row r="1384" spans="1:26" x14ac:dyDescent="0.25">
      <c r="A1384" s="1">
        <v>43585</v>
      </c>
      <c r="B1384" t="s">
        <v>36</v>
      </c>
      <c r="C1384" t="s">
        <v>75</v>
      </c>
      <c r="D1384">
        <v>2100</v>
      </c>
      <c r="E1384">
        <v>19</v>
      </c>
      <c r="F1384" t="s">
        <v>122</v>
      </c>
      <c r="G1384">
        <v>51</v>
      </c>
      <c r="H1384">
        <v>51.43</v>
      </c>
      <c r="I1384">
        <v>50.869999</v>
      </c>
      <c r="J1384">
        <v>51.040000999999997</v>
      </c>
      <c r="K1384">
        <v>50.729323999999998</v>
      </c>
      <c r="L1384">
        <v>27130900</v>
      </c>
      <c r="M1384" t="s">
        <v>36</v>
      </c>
      <c r="N1384" t="s">
        <v>140</v>
      </c>
      <c r="O1384" t="s">
        <v>161</v>
      </c>
      <c r="P1384">
        <v>50</v>
      </c>
      <c r="Q1384">
        <v>0.08</v>
      </c>
      <c r="R1384">
        <v>168</v>
      </c>
      <c r="S1384">
        <v>106531.58040000001</v>
      </c>
      <c r="T1384" t="s">
        <v>36</v>
      </c>
      <c r="U1384" t="s">
        <v>174</v>
      </c>
      <c r="V1384" t="s">
        <v>214</v>
      </c>
      <c r="W1384" t="s">
        <v>222</v>
      </c>
      <c r="X1384" t="s">
        <v>265</v>
      </c>
      <c r="Y1384" s="1">
        <v>28125</v>
      </c>
      <c r="Z1384">
        <v>50863</v>
      </c>
    </row>
    <row r="1385" spans="1:26" x14ac:dyDescent="0.25">
      <c r="A1385" s="1">
        <v>43585</v>
      </c>
      <c r="B1385" t="s">
        <v>36</v>
      </c>
      <c r="C1385" t="s">
        <v>75</v>
      </c>
      <c r="D1385">
        <v>200</v>
      </c>
      <c r="E1385">
        <v>2</v>
      </c>
      <c r="F1385" t="s">
        <v>122</v>
      </c>
      <c r="G1385">
        <v>51</v>
      </c>
      <c r="H1385">
        <v>51.43</v>
      </c>
      <c r="I1385">
        <v>50.869999</v>
      </c>
      <c r="J1385">
        <v>51.040000999999997</v>
      </c>
      <c r="K1385">
        <v>50.729323999999998</v>
      </c>
      <c r="L1385">
        <v>27130900</v>
      </c>
      <c r="M1385" t="s">
        <v>36</v>
      </c>
      <c r="N1385" t="s">
        <v>150</v>
      </c>
      <c r="O1385" t="s">
        <v>161</v>
      </c>
      <c r="P1385">
        <v>50</v>
      </c>
      <c r="Q1385">
        <v>0.08</v>
      </c>
      <c r="R1385">
        <v>16</v>
      </c>
      <c r="S1385">
        <v>10145.864799999999</v>
      </c>
      <c r="T1385" t="s">
        <v>36</v>
      </c>
      <c r="U1385" t="s">
        <v>174</v>
      </c>
      <c r="V1385" t="s">
        <v>214</v>
      </c>
      <c r="W1385" t="s">
        <v>222</v>
      </c>
      <c r="X1385" t="s">
        <v>265</v>
      </c>
      <c r="Y1385" s="1">
        <v>28125</v>
      </c>
      <c r="Z1385">
        <v>50863</v>
      </c>
    </row>
    <row r="1386" spans="1:26" x14ac:dyDescent="0.25">
      <c r="A1386" s="1">
        <v>43584</v>
      </c>
      <c r="B1386" t="s">
        <v>36</v>
      </c>
      <c r="C1386" t="s">
        <v>75</v>
      </c>
      <c r="D1386">
        <v>1400</v>
      </c>
      <c r="E1386">
        <v>9</v>
      </c>
      <c r="F1386" t="s">
        <v>127</v>
      </c>
      <c r="G1386">
        <v>52.169998</v>
      </c>
      <c r="H1386">
        <v>52.43</v>
      </c>
      <c r="I1386">
        <v>51</v>
      </c>
      <c r="J1386">
        <v>51.110000999999997</v>
      </c>
      <c r="K1386">
        <v>50.798896999999997</v>
      </c>
      <c r="L1386">
        <v>42142300</v>
      </c>
      <c r="M1386" t="s">
        <v>36</v>
      </c>
      <c r="N1386" t="s">
        <v>146</v>
      </c>
      <c r="O1386" t="s">
        <v>161</v>
      </c>
      <c r="P1386">
        <v>50</v>
      </c>
      <c r="Q1386">
        <v>0.08</v>
      </c>
      <c r="R1386">
        <v>112</v>
      </c>
      <c r="S1386">
        <v>71118.455799999996</v>
      </c>
      <c r="T1386" t="s">
        <v>36</v>
      </c>
      <c r="U1386" t="s">
        <v>174</v>
      </c>
      <c r="V1386" t="s">
        <v>214</v>
      </c>
      <c r="W1386" t="s">
        <v>222</v>
      </c>
      <c r="X1386" t="s">
        <v>265</v>
      </c>
      <c r="Y1386" s="1">
        <v>28125</v>
      </c>
      <c r="Z1386">
        <v>50863</v>
      </c>
    </row>
    <row r="1387" spans="1:26" x14ac:dyDescent="0.25">
      <c r="A1387" s="1">
        <v>43584</v>
      </c>
      <c r="B1387" t="s">
        <v>36</v>
      </c>
      <c r="C1387" t="s">
        <v>75</v>
      </c>
      <c r="D1387">
        <v>1000</v>
      </c>
      <c r="E1387">
        <v>19</v>
      </c>
      <c r="F1387" t="s">
        <v>127</v>
      </c>
      <c r="G1387">
        <v>52.169998</v>
      </c>
      <c r="H1387">
        <v>52.43</v>
      </c>
      <c r="I1387">
        <v>51</v>
      </c>
      <c r="J1387">
        <v>51.110000999999997</v>
      </c>
      <c r="K1387">
        <v>50.798896999999997</v>
      </c>
      <c r="L1387">
        <v>42142300</v>
      </c>
      <c r="M1387" t="s">
        <v>36</v>
      </c>
      <c r="N1387" t="s">
        <v>140</v>
      </c>
      <c r="O1387" t="s">
        <v>161</v>
      </c>
      <c r="P1387">
        <v>50</v>
      </c>
      <c r="Q1387">
        <v>0.08</v>
      </c>
      <c r="R1387">
        <v>80</v>
      </c>
      <c r="S1387">
        <v>50798.896999999997</v>
      </c>
      <c r="T1387" t="s">
        <v>36</v>
      </c>
      <c r="U1387" t="s">
        <v>174</v>
      </c>
      <c r="V1387" t="s">
        <v>214</v>
      </c>
      <c r="W1387" t="s">
        <v>222</v>
      </c>
      <c r="X1387" t="s">
        <v>265</v>
      </c>
      <c r="Y1387" s="1">
        <v>28125</v>
      </c>
      <c r="Z1387">
        <v>50863</v>
      </c>
    </row>
    <row r="1388" spans="1:26" x14ac:dyDescent="0.25">
      <c r="A1388" s="1">
        <v>43591</v>
      </c>
      <c r="B1388" t="s">
        <v>36</v>
      </c>
      <c r="C1388" t="s">
        <v>76</v>
      </c>
      <c r="D1388">
        <v>2200</v>
      </c>
      <c r="E1388">
        <v>19</v>
      </c>
      <c r="F1388" t="s">
        <v>134</v>
      </c>
      <c r="G1388">
        <v>50.25</v>
      </c>
      <c r="H1388">
        <v>51.279998999999997</v>
      </c>
      <c r="I1388">
        <v>50.189999</v>
      </c>
      <c r="J1388">
        <v>51.220001000000003</v>
      </c>
      <c r="K1388">
        <v>51.220001000000003</v>
      </c>
      <c r="L1388">
        <v>26245200</v>
      </c>
      <c r="M1388" t="s">
        <v>36</v>
      </c>
      <c r="N1388" t="s">
        <v>140</v>
      </c>
      <c r="O1388" t="s">
        <v>161</v>
      </c>
      <c r="P1388">
        <v>50</v>
      </c>
      <c r="Q1388">
        <v>0.08</v>
      </c>
      <c r="R1388">
        <v>176</v>
      </c>
      <c r="S1388">
        <v>112684.0022</v>
      </c>
      <c r="T1388" t="s">
        <v>36</v>
      </c>
      <c r="U1388" t="s">
        <v>174</v>
      </c>
      <c r="V1388" t="s">
        <v>214</v>
      </c>
      <c r="W1388" t="s">
        <v>222</v>
      </c>
      <c r="X1388" t="s">
        <v>265</v>
      </c>
      <c r="Y1388" s="1">
        <v>28125</v>
      </c>
      <c r="Z1388">
        <v>50863</v>
      </c>
    </row>
    <row r="1389" spans="1:26" x14ac:dyDescent="0.25">
      <c r="A1389" s="1">
        <v>43588</v>
      </c>
      <c r="B1389" t="s">
        <v>36</v>
      </c>
      <c r="C1389" t="s">
        <v>75</v>
      </c>
      <c r="D1389">
        <v>1500</v>
      </c>
      <c r="E1389">
        <v>13</v>
      </c>
      <c r="F1389" t="s">
        <v>111</v>
      </c>
      <c r="G1389">
        <v>51.080002</v>
      </c>
      <c r="H1389">
        <v>51.82</v>
      </c>
      <c r="I1389">
        <v>50.73</v>
      </c>
      <c r="J1389">
        <v>51.75</v>
      </c>
      <c r="K1389">
        <v>51.435001</v>
      </c>
      <c r="L1389">
        <v>25656600</v>
      </c>
      <c r="M1389" t="s">
        <v>36</v>
      </c>
      <c r="N1389" t="s">
        <v>153</v>
      </c>
      <c r="O1389" t="s">
        <v>161</v>
      </c>
      <c r="P1389">
        <v>50</v>
      </c>
      <c r="Q1389">
        <v>0.08</v>
      </c>
      <c r="R1389">
        <v>120</v>
      </c>
      <c r="S1389">
        <v>77152.501499999998</v>
      </c>
      <c r="T1389" t="s">
        <v>36</v>
      </c>
      <c r="U1389" t="s">
        <v>174</v>
      </c>
      <c r="V1389" t="s">
        <v>214</v>
      </c>
      <c r="W1389" t="s">
        <v>222</v>
      </c>
      <c r="X1389" t="s">
        <v>265</v>
      </c>
      <c r="Y1389" s="1">
        <v>28125</v>
      </c>
      <c r="Z1389">
        <v>50863</v>
      </c>
    </row>
    <row r="1390" spans="1:26" x14ac:dyDescent="0.25">
      <c r="A1390" s="1">
        <v>43588</v>
      </c>
      <c r="B1390" t="s">
        <v>36</v>
      </c>
      <c r="C1390" t="s">
        <v>76</v>
      </c>
      <c r="D1390">
        <v>300</v>
      </c>
      <c r="E1390">
        <v>1</v>
      </c>
      <c r="F1390" t="s">
        <v>111</v>
      </c>
      <c r="G1390">
        <v>51.080002</v>
      </c>
      <c r="H1390">
        <v>51.82</v>
      </c>
      <c r="I1390">
        <v>50.73</v>
      </c>
      <c r="J1390">
        <v>51.75</v>
      </c>
      <c r="K1390">
        <v>51.435001</v>
      </c>
      <c r="L1390">
        <v>25656600</v>
      </c>
      <c r="M1390" t="s">
        <v>36</v>
      </c>
      <c r="N1390" t="s">
        <v>159</v>
      </c>
      <c r="O1390" t="s">
        <v>161</v>
      </c>
      <c r="P1390">
        <v>50</v>
      </c>
      <c r="Q1390">
        <v>0.08</v>
      </c>
      <c r="R1390">
        <v>24</v>
      </c>
      <c r="S1390">
        <v>15430.5003</v>
      </c>
      <c r="T1390" t="s">
        <v>36</v>
      </c>
      <c r="U1390" t="s">
        <v>174</v>
      </c>
      <c r="V1390" t="s">
        <v>214</v>
      </c>
      <c r="W1390" t="s">
        <v>222</v>
      </c>
      <c r="X1390" t="s">
        <v>265</v>
      </c>
      <c r="Y1390" s="1">
        <v>28125</v>
      </c>
      <c r="Z1390">
        <v>50863</v>
      </c>
    </row>
    <row r="1391" spans="1:26" x14ac:dyDescent="0.25">
      <c r="A1391" s="1">
        <v>43588</v>
      </c>
      <c r="B1391" t="s">
        <v>36</v>
      </c>
      <c r="C1391" t="s">
        <v>76</v>
      </c>
      <c r="D1391">
        <v>2000</v>
      </c>
      <c r="E1391">
        <v>20</v>
      </c>
      <c r="F1391" t="s">
        <v>111</v>
      </c>
      <c r="G1391">
        <v>51.080002</v>
      </c>
      <c r="H1391">
        <v>51.82</v>
      </c>
      <c r="I1391">
        <v>50.73</v>
      </c>
      <c r="J1391">
        <v>51.75</v>
      </c>
      <c r="K1391">
        <v>51.435001</v>
      </c>
      <c r="L1391">
        <v>25656600</v>
      </c>
      <c r="M1391" t="s">
        <v>36</v>
      </c>
      <c r="N1391" t="s">
        <v>155</v>
      </c>
      <c r="O1391" t="s">
        <v>161</v>
      </c>
      <c r="P1391">
        <v>50</v>
      </c>
      <c r="Q1391">
        <v>0.08</v>
      </c>
      <c r="R1391">
        <v>160</v>
      </c>
      <c r="S1391">
        <v>102870.00199999999</v>
      </c>
      <c r="T1391" t="s">
        <v>36</v>
      </c>
      <c r="U1391" t="s">
        <v>174</v>
      </c>
      <c r="V1391" t="s">
        <v>214</v>
      </c>
      <c r="W1391" t="s">
        <v>222</v>
      </c>
      <c r="X1391" t="s">
        <v>265</v>
      </c>
      <c r="Y1391" s="1">
        <v>28125</v>
      </c>
      <c r="Z1391">
        <v>50863</v>
      </c>
    </row>
    <row r="1392" spans="1:26" x14ac:dyDescent="0.25">
      <c r="A1392" s="1">
        <v>43588</v>
      </c>
      <c r="B1392" t="s">
        <v>36</v>
      </c>
      <c r="C1392" t="s">
        <v>75</v>
      </c>
      <c r="D1392">
        <v>1300</v>
      </c>
      <c r="E1392">
        <v>7</v>
      </c>
      <c r="F1392" t="s">
        <v>111</v>
      </c>
      <c r="G1392">
        <v>51.080002</v>
      </c>
      <c r="H1392">
        <v>51.82</v>
      </c>
      <c r="I1392">
        <v>50.73</v>
      </c>
      <c r="J1392">
        <v>51.75</v>
      </c>
      <c r="K1392">
        <v>51.435001</v>
      </c>
      <c r="L1392">
        <v>25656600</v>
      </c>
      <c r="M1392" t="s">
        <v>36</v>
      </c>
      <c r="N1392" t="s">
        <v>147</v>
      </c>
      <c r="O1392" t="s">
        <v>161</v>
      </c>
      <c r="P1392">
        <v>50</v>
      </c>
      <c r="Q1392">
        <v>0.08</v>
      </c>
      <c r="R1392">
        <v>104</v>
      </c>
      <c r="S1392">
        <v>66865.501300000004</v>
      </c>
      <c r="T1392" t="s">
        <v>36</v>
      </c>
      <c r="U1392" t="s">
        <v>174</v>
      </c>
      <c r="V1392" t="s">
        <v>214</v>
      </c>
      <c r="W1392" t="s">
        <v>222</v>
      </c>
      <c r="X1392" t="s">
        <v>265</v>
      </c>
      <c r="Y1392" s="1">
        <v>28125</v>
      </c>
      <c r="Z1392">
        <v>50863</v>
      </c>
    </row>
    <row r="1393" spans="1:26" x14ac:dyDescent="0.25">
      <c r="A1393" s="1">
        <v>43581</v>
      </c>
      <c r="B1393" t="s">
        <v>36</v>
      </c>
      <c r="C1393" t="s">
        <v>76</v>
      </c>
      <c r="D1393">
        <v>2600</v>
      </c>
      <c r="E1393">
        <v>18</v>
      </c>
      <c r="F1393" t="s">
        <v>139</v>
      </c>
      <c r="G1393">
        <v>52.740001999999997</v>
      </c>
      <c r="H1393">
        <v>53.09</v>
      </c>
      <c r="I1393">
        <v>51.52</v>
      </c>
      <c r="J1393">
        <v>52.43</v>
      </c>
      <c r="K1393">
        <v>52.110863000000002</v>
      </c>
      <c r="L1393">
        <v>72364500</v>
      </c>
      <c r="M1393" t="s">
        <v>36</v>
      </c>
      <c r="N1393" t="s">
        <v>158</v>
      </c>
      <c r="O1393" t="s">
        <v>161</v>
      </c>
      <c r="P1393">
        <v>50</v>
      </c>
      <c r="Q1393">
        <v>0.08</v>
      </c>
      <c r="R1393">
        <v>208</v>
      </c>
      <c r="S1393">
        <v>135488.2438</v>
      </c>
      <c r="T1393" t="s">
        <v>36</v>
      </c>
      <c r="U1393" t="s">
        <v>174</v>
      </c>
      <c r="V1393" t="s">
        <v>214</v>
      </c>
      <c r="W1393" t="s">
        <v>222</v>
      </c>
      <c r="X1393" t="s">
        <v>265</v>
      </c>
      <c r="Y1393" s="1">
        <v>28125</v>
      </c>
      <c r="Z1393">
        <v>50863</v>
      </c>
    </row>
    <row r="1394" spans="1:26" x14ac:dyDescent="0.25">
      <c r="A1394" s="1">
        <v>43557</v>
      </c>
      <c r="B1394" t="s">
        <v>36</v>
      </c>
      <c r="C1394" t="s">
        <v>76</v>
      </c>
      <c r="D1394">
        <v>1600</v>
      </c>
      <c r="E1394">
        <v>9</v>
      </c>
      <c r="F1394" t="s">
        <v>116</v>
      </c>
      <c r="G1394">
        <v>54.529998999999997</v>
      </c>
      <c r="H1394">
        <v>54.799999</v>
      </c>
      <c r="I1394">
        <v>54.23</v>
      </c>
      <c r="J1394">
        <v>54.360000999999997</v>
      </c>
      <c r="K1394">
        <v>54.029114</v>
      </c>
      <c r="L1394">
        <v>13704500</v>
      </c>
      <c r="M1394" t="s">
        <v>36</v>
      </c>
      <c r="N1394" t="s">
        <v>146</v>
      </c>
      <c r="O1394" t="s">
        <v>161</v>
      </c>
      <c r="P1394">
        <v>50</v>
      </c>
      <c r="Q1394">
        <v>0.08</v>
      </c>
      <c r="R1394">
        <v>128</v>
      </c>
      <c r="S1394">
        <v>86446.582399999999</v>
      </c>
      <c r="T1394" t="s">
        <v>36</v>
      </c>
      <c r="U1394" t="s">
        <v>174</v>
      </c>
      <c r="V1394" t="s">
        <v>214</v>
      </c>
      <c r="W1394" t="s">
        <v>222</v>
      </c>
      <c r="X1394" t="s">
        <v>265</v>
      </c>
      <c r="Y1394" s="1">
        <v>28125</v>
      </c>
      <c r="Z1394">
        <v>50863</v>
      </c>
    </row>
    <row r="1395" spans="1:26" x14ac:dyDescent="0.25">
      <c r="A1395" s="1">
        <v>43557</v>
      </c>
      <c r="B1395" t="s">
        <v>36</v>
      </c>
      <c r="C1395" t="s">
        <v>76</v>
      </c>
      <c r="D1395">
        <v>600</v>
      </c>
      <c r="E1395">
        <v>6</v>
      </c>
      <c r="F1395" t="s">
        <v>116</v>
      </c>
      <c r="G1395">
        <v>54.529998999999997</v>
      </c>
      <c r="H1395">
        <v>54.799999</v>
      </c>
      <c r="I1395">
        <v>54.23</v>
      </c>
      <c r="J1395">
        <v>54.360000999999997</v>
      </c>
      <c r="K1395">
        <v>54.029114</v>
      </c>
      <c r="L1395">
        <v>13704500</v>
      </c>
      <c r="M1395" t="s">
        <v>36</v>
      </c>
      <c r="N1395" t="s">
        <v>145</v>
      </c>
      <c r="O1395" t="s">
        <v>161</v>
      </c>
      <c r="P1395">
        <v>50</v>
      </c>
      <c r="Q1395">
        <v>0.08</v>
      </c>
      <c r="R1395">
        <v>48</v>
      </c>
      <c r="S1395">
        <v>32417.468400000002</v>
      </c>
      <c r="T1395" t="s">
        <v>36</v>
      </c>
      <c r="U1395" t="s">
        <v>174</v>
      </c>
      <c r="V1395" t="s">
        <v>214</v>
      </c>
      <c r="W1395" t="s">
        <v>222</v>
      </c>
      <c r="X1395" t="s">
        <v>265</v>
      </c>
      <c r="Y1395" s="1">
        <v>28125</v>
      </c>
      <c r="Z1395">
        <v>50863</v>
      </c>
    </row>
    <row r="1396" spans="1:26" x14ac:dyDescent="0.25">
      <c r="A1396" s="1">
        <v>43557</v>
      </c>
      <c r="B1396" t="s">
        <v>36</v>
      </c>
      <c r="C1396" t="s">
        <v>75</v>
      </c>
      <c r="D1396">
        <v>1000</v>
      </c>
      <c r="E1396">
        <v>10</v>
      </c>
      <c r="F1396" t="s">
        <v>116</v>
      </c>
      <c r="G1396">
        <v>54.529998999999997</v>
      </c>
      <c r="H1396">
        <v>54.799999</v>
      </c>
      <c r="I1396">
        <v>54.23</v>
      </c>
      <c r="J1396">
        <v>54.360000999999997</v>
      </c>
      <c r="K1396">
        <v>54.029114</v>
      </c>
      <c r="L1396">
        <v>13704500</v>
      </c>
      <c r="M1396" t="s">
        <v>36</v>
      </c>
      <c r="N1396" t="s">
        <v>142</v>
      </c>
      <c r="O1396" t="s">
        <v>161</v>
      </c>
      <c r="P1396">
        <v>50</v>
      </c>
      <c r="Q1396">
        <v>0.08</v>
      </c>
      <c r="R1396">
        <v>80</v>
      </c>
      <c r="S1396">
        <v>54029.114000000001</v>
      </c>
      <c r="T1396" t="s">
        <v>36</v>
      </c>
      <c r="U1396" t="s">
        <v>174</v>
      </c>
      <c r="V1396" t="s">
        <v>214</v>
      </c>
      <c r="W1396" t="s">
        <v>222</v>
      </c>
      <c r="X1396" t="s">
        <v>265</v>
      </c>
      <c r="Y1396" s="1">
        <v>28125</v>
      </c>
      <c r="Z1396">
        <v>50863</v>
      </c>
    </row>
    <row r="1397" spans="1:26" x14ac:dyDescent="0.25">
      <c r="A1397" s="1">
        <v>43564</v>
      </c>
      <c r="B1397" t="s">
        <v>36</v>
      </c>
      <c r="C1397" t="s">
        <v>75</v>
      </c>
      <c r="D1397">
        <v>100</v>
      </c>
      <c r="E1397">
        <v>3</v>
      </c>
      <c r="F1397" t="s">
        <v>133</v>
      </c>
      <c r="G1397">
        <v>55.349997999999999</v>
      </c>
      <c r="H1397">
        <v>55.43</v>
      </c>
      <c r="I1397">
        <v>54.900002000000001</v>
      </c>
      <c r="J1397">
        <v>55.32</v>
      </c>
      <c r="K1397">
        <v>54.983269</v>
      </c>
      <c r="L1397">
        <v>13339700</v>
      </c>
      <c r="M1397" t="s">
        <v>36</v>
      </c>
      <c r="N1397" t="s">
        <v>143</v>
      </c>
      <c r="O1397" t="s">
        <v>161</v>
      </c>
      <c r="P1397">
        <v>50</v>
      </c>
      <c r="Q1397">
        <v>0.08</v>
      </c>
      <c r="R1397">
        <v>8</v>
      </c>
      <c r="S1397">
        <v>5498.3269</v>
      </c>
      <c r="T1397" t="s">
        <v>36</v>
      </c>
      <c r="U1397" t="s">
        <v>174</v>
      </c>
      <c r="V1397" t="s">
        <v>214</v>
      </c>
      <c r="W1397" t="s">
        <v>222</v>
      </c>
      <c r="X1397" t="s">
        <v>265</v>
      </c>
      <c r="Y1397" s="1">
        <v>28125</v>
      </c>
      <c r="Z1397">
        <v>50863</v>
      </c>
    </row>
    <row r="1398" spans="1:26" x14ac:dyDescent="0.25">
      <c r="A1398" s="1">
        <v>43558</v>
      </c>
      <c r="B1398" t="s">
        <v>36</v>
      </c>
      <c r="C1398" t="s">
        <v>76</v>
      </c>
      <c r="D1398">
        <v>600</v>
      </c>
      <c r="E1398">
        <v>6</v>
      </c>
      <c r="F1398" t="s">
        <v>110</v>
      </c>
      <c r="G1398">
        <v>55.029998999999997</v>
      </c>
      <c r="H1398">
        <v>55.990001999999997</v>
      </c>
      <c r="I1398">
        <v>54.889999000000003</v>
      </c>
      <c r="J1398">
        <v>55.48</v>
      </c>
      <c r="K1398">
        <v>55.142296000000002</v>
      </c>
      <c r="L1398">
        <v>24552800</v>
      </c>
      <c r="M1398" t="s">
        <v>36</v>
      </c>
      <c r="N1398" t="s">
        <v>145</v>
      </c>
      <c r="O1398" t="s">
        <v>161</v>
      </c>
      <c r="P1398">
        <v>50</v>
      </c>
      <c r="Q1398">
        <v>0.08</v>
      </c>
      <c r="R1398">
        <v>48</v>
      </c>
      <c r="S1398">
        <v>33085.3776</v>
      </c>
      <c r="T1398" t="s">
        <v>36</v>
      </c>
      <c r="U1398" t="s">
        <v>174</v>
      </c>
      <c r="V1398" t="s">
        <v>214</v>
      </c>
      <c r="W1398" t="s">
        <v>222</v>
      </c>
      <c r="X1398" t="s">
        <v>265</v>
      </c>
      <c r="Y1398" s="1">
        <v>28125</v>
      </c>
      <c r="Z1398">
        <v>50863</v>
      </c>
    </row>
    <row r="1399" spans="1:26" x14ac:dyDescent="0.25">
      <c r="A1399" s="1">
        <v>43558</v>
      </c>
      <c r="B1399" t="s">
        <v>36</v>
      </c>
      <c r="C1399" t="s">
        <v>75</v>
      </c>
      <c r="D1399">
        <v>400</v>
      </c>
      <c r="E1399">
        <v>2</v>
      </c>
      <c r="F1399" t="s">
        <v>110</v>
      </c>
      <c r="G1399">
        <v>55.029998999999997</v>
      </c>
      <c r="H1399">
        <v>55.990001999999997</v>
      </c>
      <c r="I1399">
        <v>54.889999000000003</v>
      </c>
      <c r="J1399">
        <v>55.48</v>
      </c>
      <c r="K1399">
        <v>55.142296000000002</v>
      </c>
      <c r="L1399">
        <v>24552800</v>
      </c>
      <c r="M1399" t="s">
        <v>36</v>
      </c>
      <c r="N1399" t="s">
        <v>150</v>
      </c>
      <c r="O1399" t="s">
        <v>161</v>
      </c>
      <c r="P1399">
        <v>50</v>
      </c>
      <c r="Q1399">
        <v>0.08</v>
      </c>
      <c r="R1399">
        <v>32</v>
      </c>
      <c r="S1399">
        <v>22056.918399999999</v>
      </c>
      <c r="T1399" t="s">
        <v>36</v>
      </c>
      <c r="U1399" t="s">
        <v>174</v>
      </c>
      <c r="V1399" t="s">
        <v>214</v>
      </c>
      <c r="W1399" t="s">
        <v>222</v>
      </c>
      <c r="X1399" t="s">
        <v>265</v>
      </c>
      <c r="Y1399" s="1">
        <v>28125</v>
      </c>
      <c r="Z1399">
        <v>50863</v>
      </c>
    </row>
    <row r="1400" spans="1:26" x14ac:dyDescent="0.25">
      <c r="A1400" s="1">
        <v>43558</v>
      </c>
      <c r="B1400" t="s">
        <v>36</v>
      </c>
      <c r="C1400" t="s">
        <v>76</v>
      </c>
      <c r="D1400">
        <v>1200</v>
      </c>
      <c r="E1400">
        <v>12</v>
      </c>
      <c r="F1400" t="s">
        <v>110</v>
      </c>
      <c r="G1400">
        <v>55.029998999999997</v>
      </c>
      <c r="H1400">
        <v>55.990001999999997</v>
      </c>
      <c r="I1400">
        <v>54.889999000000003</v>
      </c>
      <c r="J1400">
        <v>55.48</v>
      </c>
      <c r="K1400">
        <v>55.142296000000002</v>
      </c>
      <c r="L1400">
        <v>24552800</v>
      </c>
      <c r="M1400" t="s">
        <v>36</v>
      </c>
      <c r="N1400" t="s">
        <v>151</v>
      </c>
      <c r="O1400" t="s">
        <v>161</v>
      </c>
      <c r="P1400">
        <v>50</v>
      </c>
      <c r="Q1400">
        <v>0.08</v>
      </c>
      <c r="R1400">
        <v>96</v>
      </c>
      <c r="S1400">
        <v>66170.7552</v>
      </c>
      <c r="T1400" t="s">
        <v>36</v>
      </c>
      <c r="U1400" t="s">
        <v>174</v>
      </c>
      <c r="V1400" t="s">
        <v>214</v>
      </c>
      <c r="W1400" t="s">
        <v>222</v>
      </c>
      <c r="X1400" t="s">
        <v>265</v>
      </c>
      <c r="Y1400" s="1">
        <v>28125</v>
      </c>
      <c r="Z1400">
        <v>50863</v>
      </c>
    </row>
    <row r="1401" spans="1:26" x14ac:dyDescent="0.25">
      <c r="A1401" s="1">
        <v>43558</v>
      </c>
      <c r="B1401" t="s">
        <v>36</v>
      </c>
      <c r="C1401" t="s">
        <v>75</v>
      </c>
      <c r="D1401">
        <v>900</v>
      </c>
      <c r="E1401">
        <v>9</v>
      </c>
      <c r="F1401" t="s">
        <v>110</v>
      </c>
      <c r="G1401">
        <v>55.029998999999997</v>
      </c>
      <c r="H1401">
        <v>55.990001999999997</v>
      </c>
      <c r="I1401">
        <v>54.889999000000003</v>
      </c>
      <c r="J1401">
        <v>55.48</v>
      </c>
      <c r="K1401">
        <v>55.142296000000002</v>
      </c>
      <c r="L1401">
        <v>24552800</v>
      </c>
      <c r="M1401" t="s">
        <v>36</v>
      </c>
      <c r="N1401" t="s">
        <v>146</v>
      </c>
      <c r="O1401" t="s">
        <v>161</v>
      </c>
      <c r="P1401">
        <v>50</v>
      </c>
      <c r="Q1401">
        <v>0.08</v>
      </c>
      <c r="R1401">
        <v>72</v>
      </c>
      <c r="S1401">
        <v>49628.066400000003</v>
      </c>
      <c r="T1401" t="s">
        <v>36</v>
      </c>
      <c r="U1401" t="s">
        <v>174</v>
      </c>
      <c r="V1401" t="s">
        <v>214</v>
      </c>
      <c r="W1401" t="s">
        <v>222</v>
      </c>
      <c r="X1401" t="s">
        <v>265</v>
      </c>
      <c r="Y1401" s="1">
        <v>28125</v>
      </c>
      <c r="Z1401">
        <v>50863</v>
      </c>
    </row>
    <row r="1402" spans="1:26" x14ac:dyDescent="0.25">
      <c r="A1402" s="1">
        <v>43560</v>
      </c>
      <c r="B1402" t="s">
        <v>36</v>
      </c>
      <c r="C1402" t="s">
        <v>76</v>
      </c>
      <c r="D1402">
        <v>1700</v>
      </c>
      <c r="E1402">
        <v>16</v>
      </c>
      <c r="F1402" t="s">
        <v>118</v>
      </c>
      <c r="G1402">
        <v>55.75</v>
      </c>
      <c r="H1402">
        <v>55.950001</v>
      </c>
      <c r="I1402">
        <v>54.869999</v>
      </c>
      <c r="J1402">
        <v>55.599997999999999</v>
      </c>
      <c r="K1402">
        <v>55.261566000000002</v>
      </c>
      <c r="L1402">
        <v>19268400</v>
      </c>
      <c r="M1402" t="s">
        <v>36</v>
      </c>
      <c r="N1402" t="s">
        <v>148</v>
      </c>
      <c r="O1402" t="s">
        <v>161</v>
      </c>
      <c r="P1402">
        <v>50</v>
      </c>
      <c r="Q1402">
        <v>0.08</v>
      </c>
      <c r="R1402">
        <v>136</v>
      </c>
      <c r="S1402">
        <v>93944.662200000006</v>
      </c>
      <c r="T1402" t="s">
        <v>36</v>
      </c>
      <c r="U1402" t="s">
        <v>174</v>
      </c>
      <c r="V1402" t="s">
        <v>214</v>
      </c>
      <c r="W1402" t="s">
        <v>222</v>
      </c>
      <c r="X1402" t="s">
        <v>265</v>
      </c>
      <c r="Y1402" s="1">
        <v>28125</v>
      </c>
      <c r="Z1402">
        <v>50863</v>
      </c>
    </row>
    <row r="1403" spans="1:26" x14ac:dyDescent="0.25">
      <c r="A1403" s="1">
        <v>43563</v>
      </c>
      <c r="B1403" t="s">
        <v>36</v>
      </c>
      <c r="C1403" t="s">
        <v>75</v>
      </c>
      <c r="D1403">
        <v>1400</v>
      </c>
      <c r="E1403">
        <v>12</v>
      </c>
      <c r="F1403" t="s">
        <v>114</v>
      </c>
      <c r="G1403">
        <v>55.279998999999997</v>
      </c>
      <c r="H1403">
        <v>55.740001999999997</v>
      </c>
      <c r="I1403">
        <v>55.200001</v>
      </c>
      <c r="J1403">
        <v>55.68</v>
      </c>
      <c r="K1403">
        <v>55.341079999999998</v>
      </c>
      <c r="L1403">
        <v>11758800</v>
      </c>
      <c r="M1403" t="s">
        <v>36</v>
      </c>
      <c r="N1403" t="s">
        <v>151</v>
      </c>
      <c r="O1403" t="s">
        <v>161</v>
      </c>
      <c r="P1403">
        <v>50</v>
      </c>
      <c r="Q1403">
        <v>0.08</v>
      </c>
      <c r="R1403">
        <v>112</v>
      </c>
      <c r="S1403">
        <v>77477.512000000002</v>
      </c>
      <c r="T1403" t="s">
        <v>36</v>
      </c>
      <c r="U1403" t="s">
        <v>174</v>
      </c>
      <c r="V1403" t="s">
        <v>214</v>
      </c>
      <c r="W1403" t="s">
        <v>222</v>
      </c>
      <c r="X1403" t="s">
        <v>265</v>
      </c>
      <c r="Y1403" s="1">
        <v>28125</v>
      </c>
      <c r="Z1403">
        <v>50863</v>
      </c>
    </row>
    <row r="1404" spans="1:26" x14ac:dyDescent="0.25">
      <c r="A1404" s="1">
        <v>43563</v>
      </c>
      <c r="B1404" t="s">
        <v>36</v>
      </c>
      <c r="C1404" t="s">
        <v>76</v>
      </c>
      <c r="D1404">
        <v>700</v>
      </c>
      <c r="E1404">
        <v>8</v>
      </c>
      <c r="F1404" t="s">
        <v>114</v>
      </c>
      <c r="G1404">
        <v>55.279998999999997</v>
      </c>
      <c r="H1404">
        <v>55.740001999999997</v>
      </c>
      <c r="I1404">
        <v>55.200001</v>
      </c>
      <c r="J1404">
        <v>55.68</v>
      </c>
      <c r="K1404">
        <v>55.341079999999998</v>
      </c>
      <c r="L1404">
        <v>11758800</v>
      </c>
      <c r="M1404" t="s">
        <v>36</v>
      </c>
      <c r="N1404" t="s">
        <v>144</v>
      </c>
      <c r="O1404" t="s">
        <v>161</v>
      </c>
      <c r="P1404">
        <v>50</v>
      </c>
      <c r="Q1404">
        <v>0.08</v>
      </c>
      <c r="R1404">
        <v>56</v>
      </c>
      <c r="S1404">
        <v>38738.756000000001</v>
      </c>
      <c r="T1404" t="s">
        <v>36</v>
      </c>
      <c r="U1404" t="s">
        <v>174</v>
      </c>
      <c r="V1404" t="s">
        <v>214</v>
      </c>
      <c r="W1404" t="s">
        <v>222</v>
      </c>
      <c r="X1404" t="s">
        <v>265</v>
      </c>
      <c r="Y1404" s="1">
        <v>28125</v>
      </c>
      <c r="Z1404">
        <v>50863</v>
      </c>
    </row>
    <row r="1405" spans="1:26" x14ac:dyDescent="0.25">
      <c r="A1405" s="1">
        <v>43565</v>
      </c>
      <c r="B1405" t="s">
        <v>36</v>
      </c>
      <c r="C1405" t="s">
        <v>76</v>
      </c>
      <c r="D1405">
        <v>200</v>
      </c>
      <c r="E1405">
        <v>3</v>
      </c>
      <c r="F1405" t="s">
        <v>113</v>
      </c>
      <c r="G1405">
        <v>55.32</v>
      </c>
      <c r="H1405">
        <v>55.860000999999997</v>
      </c>
      <c r="I1405">
        <v>55.32</v>
      </c>
      <c r="J1405">
        <v>55.75</v>
      </c>
      <c r="K1405">
        <v>55.410651999999999</v>
      </c>
      <c r="L1405">
        <v>13084000</v>
      </c>
      <c r="M1405" t="s">
        <v>36</v>
      </c>
      <c r="N1405" t="s">
        <v>143</v>
      </c>
      <c r="O1405" t="s">
        <v>161</v>
      </c>
      <c r="P1405">
        <v>50</v>
      </c>
      <c r="Q1405">
        <v>0.08</v>
      </c>
      <c r="R1405">
        <v>16</v>
      </c>
      <c r="S1405">
        <v>11082.1304</v>
      </c>
      <c r="T1405" t="s">
        <v>36</v>
      </c>
      <c r="U1405" t="s">
        <v>174</v>
      </c>
      <c r="V1405" t="s">
        <v>214</v>
      </c>
      <c r="W1405" t="s">
        <v>222</v>
      </c>
      <c r="X1405" t="s">
        <v>265</v>
      </c>
      <c r="Y1405" s="1">
        <v>28125</v>
      </c>
      <c r="Z1405">
        <v>50863</v>
      </c>
    </row>
    <row r="1406" spans="1:26" x14ac:dyDescent="0.25">
      <c r="A1406" s="1">
        <v>43566</v>
      </c>
      <c r="B1406" t="s">
        <v>36</v>
      </c>
      <c r="C1406" t="s">
        <v>75</v>
      </c>
      <c r="D1406">
        <v>700</v>
      </c>
      <c r="E1406">
        <v>14</v>
      </c>
      <c r="F1406" t="s">
        <v>112</v>
      </c>
      <c r="G1406">
        <v>55.759998000000003</v>
      </c>
      <c r="H1406">
        <v>56.07</v>
      </c>
      <c r="I1406">
        <v>55.630001</v>
      </c>
      <c r="J1406">
        <v>55.799999</v>
      </c>
      <c r="K1406">
        <v>55.460346000000001</v>
      </c>
      <c r="L1406">
        <v>10845800</v>
      </c>
      <c r="M1406" t="s">
        <v>36</v>
      </c>
      <c r="N1406" t="s">
        <v>156</v>
      </c>
      <c r="O1406" t="s">
        <v>161</v>
      </c>
      <c r="P1406">
        <v>50</v>
      </c>
      <c r="Q1406">
        <v>0.08</v>
      </c>
      <c r="R1406">
        <v>56</v>
      </c>
      <c r="S1406">
        <v>38822.242200000001</v>
      </c>
      <c r="T1406" t="s">
        <v>36</v>
      </c>
      <c r="U1406" t="s">
        <v>174</v>
      </c>
      <c r="V1406" t="s">
        <v>214</v>
      </c>
      <c r="W1406" t="s">
        <v>222</v>
      </c>
      <c r="X1406" t="s">
        <v>265</v>
      </c>
      <c r="Y1406" s="1">
        <v>28125</v>
      </c>
      <c r="Z1406">
        <v>50863</v>
      </c>
    </row>
    <row r="1407" spans="1:26" x14ac:dyDescent="0.25">
      <c r="A1407" s="1">
        <v>43566</v>
      </c>
      <c r="B1407" t="s">
        <v>36</v>
      </c>
      <c r="C1407" t="s">
        <v>76</v>
      </c>
      <c r="D1407">
        <v>1900</v>
      </c>
      <c r="E1407">
        <v>20</v>
      </c>
      <c r="F1407" t="s">
        <v>112</v>
      </c>
      <c r="G1407">
        <v>55.759998000000003</v>
      </c>
      <c r="H1407">
        <v>56.07</v>
      </c>
      <c r="I1407">
        <v>55.630001</v>
      </c>
      <c r="J1407">
        <v>55.799999</v>
      </c>
      <c r="K1407">
        <v>55.460346000000001</v>
      </c>
      <c r="L1407">
        <v>10845800</v>
      </c>
      <c r="M1407" t="s">
        <v>36</v>
      </c>
      <c r="N1407" t="s">
        <v>155</v>
      </c>
      <c r="O1407" t="s">
        <v>161</v>
      </c>
      <c r="P1407">
        <v>50</v>
      </c>
      <c r="Q1407">
        <v>0.08</v>
      </c>
      <c r="R1407">
        <v>152</v>
      </c>
      <c r="S1407">
        <v>105374.6574</v>
      </c>
      <c r="T1407" t="s">
        <v>36</v>
      </c>
      <c r="U1407" t="s">
        <v>174</v>
      </c>
      <c r="V1407" t="s">
        <v>214</v>
      </c>
      <c r="W1407" t="s">
        <v>222</v>
      </c>
      <c r="X1407" t="s">
        <v>265</v>
      </c>
      <c r="Y1407" s="1">
        <v>28125</v>
      </c>
      <c r="Z1407">
        <v>50863</v>
      </c>
    </row>
    <row r="1408" spans="1:26" x14ac:dyDescent="0.25">
      <c r="A1408" s="1">
        <v>43559</v>
      </c>
      <c r="B1408" t="s">
        <v>36</v>
      </c>
      <c r="C1408" t="s">
        <v>76</v>
      </c>
      <c r="D1408">
        <v>1400</v>
      </c>
      <c r="E1408">
        <v>15</v>
      </c>
      <c r="F1408" t="s">
        <v>109</v>
      </c>
      <c r="G1408">
        <v>55.27</v>
      </c>
      <c r="H1408">
        <v>56.139999000000003</v>
      </c>
      <c r="I1408">
        <v>55.27</v>
      </c>
      <c r="J1408">
        <v>55.919998</v>
      </c>
      <c r="K1408">
        <v>55.579616999999999</v>
      </c>
      <c r="L1408">
        <v>16520500</v>
      </c>
      <c r="M1408" t="s">
        <v>36</v>
      </c>
      <c r="N1408" t="s">
        <v>149</v>
      </c>
      <c r="O1408" t="s">
        <v>161</v>
      </c>
      <c r="P1408">
        <v>50</v>
      </c>
      <c r="Q1408">
        <v>0.08</v>
      </c>
      <c r="R1408">
        <v>112</v>
      </c>
      <c r="S1408">
        <v>77811.463799999998</v>
      </c>
      <c r="T1408" t="s">
        <v>36</v>
      </c>
      <c r="U1408" t="s">
        <v>174</v>
      </c>
      <c r="V1408" t="s">
        <v>214</v>
      </c>
      <c r="W1408" t="s">
        <v>222</v>
      </c>
      <c r="X1408" t="s">
        <v>265</v>
      </c>
      <c r="Y1408" s="1">
        <v>28125</v>
      </c>
      <c r="Z1408">
        <v>50863</v>
      </c>
    </row>
    <row r="1409" spans="1:26" x14ac:dyDescent="0.25">
      <c r="A1409" s="1">
        <v>43559</v>
      </c>
      <c r="B1409" t="s">
        <v>36</v>
      </c>
      <c r="C1409" t="s">
        <v>76</v>
      </c>
      <c r="D1409">
        <v>100</v>
      </c>
      <c r="E1409">
        <v>4</v>
      </c>
      <c r="F1409" t="s">
        <v>109</v>
      </c>
      <c r="G1409">
        <v>55.27</v>
      </c>
      <c r="H1409">
        <v>56.139999000000003</v>
      </c>
      <c r="I1409">
        <v>55.27</v>
      </c>
      <c r="J1409">
        <v>55.919998</v>
      </c>
      <c r="K1409">
        <v>55.579616999999999</v>
      </c>
      <c r="L1409">
        <v>16520500</v>
      </c>
      <c r="M1409" t="s">
        <v>36</v>
      </c>
      <c r="N1409" t="s">
        <v>154</v>
      </c>
      <c r="O1409" t="s">
        <v>161</v>
      </c>
      <c r="P1409">
        <v>50</v>
      </c>
      <c r="Q1409">
        <v>0.08</v>
      </c>
      <c r="R1409">
        <v>8</v>
      </c>
      <c r="S1409">
        <v>5557.9616999999998</v>
      </c>
      <c r="T1409" t="s">
        <v>36</v>
      </c>
      <c r="U1409" t="s">
        <v>174</v>
      </c>
      <c r="V1409" t="s">
        <v>214</v>
      </c>
      <c r="W1409" t="s">
        <v>222</v>
      </c>
      <c r="X1409" t="s">
        <v>265</v>
      </c>
      <c r="Y1409" s="1">
        <v>28125</v>
      </c>
      <c r="Z1409">
        <v>50863</v>
      </c>
    </row>
    <row r="1410" spans="1:26" x14ac:dyDescent="0.25">
      <c r="A1410" s="1">
        <v>43570</v>
      </c>
      <c r="B1410" t="s">
        <v>36</v>
      </c>
      <c r="C1410" t="s">
        <v>75</v>
      </c>
      <c r="D1410">
        <v>900</v>
      </c>
      <c r="E1410">
        <v>13</v>
      </c>
      <c r="F1410" t="s">
        <v>120</v>
      </c>
      <c r="G1410">
        <v>56.459999000000003</v>
      </c>
      <c r="H1410">
        <v>56.560001</v>
      </c>
      <c r="I1410">
        <v>55.919998</v>
      </c>
      <c r="J1410">
        <v>56.279998999999997</v>
      </c>
      <c r="K1410">
        <v>55.937424</v>
      </c>
      <c r="L1410">
        <v>11676900</v>
      </c>
      <c r="M1410" t="s">
        <v>36</v>
      </c>
      <c r="N1410" t="s">
        <v>153</v>
      </c>
      <c r="O1410" t="s">
        <v>161</v>
      </c>
      <c r="P1410">
        <v>50</v>
      </c>
      <c r="Q1410">
        <v>0.08</v>
      </c>
      <c r="R1410">
        <v>72</v>
      </c>
      <c r="S1410">
        <v>50343.681600000004</v>
      </c>
      <c r="T1410" t="s">
        <v>36</v>
      </c>
      <c r="U1410" t="s">
        <v>174</v>
      </c>
      <c r="V1410" t="s">
        <v>214</v>
      </c>
      <c r="W1410" t="s">
        <v>222</v>
      </c>
      <c r="X1410" t="s">
        <v>265</v>
      </c>
      <c r="Y1410" s="1">
        <v>28125</v>
      </c>
      <c r="Z1410">
        <v>50863</v>
      </c>
    </row>
    <row r="1411" spans="1:26" x14ac:dyDescent="0.25">
      <c r="A1411" s="1">
        <v>43570</v>
      </c>
      <c r="B1411" t="s">
        <v>36</v>
      </c>
      <c r="C1411" t="s">
        <v>76</v>
      </c>
      <c r="D1411">
        <v>800</v>
      </c>
      <c r="E1411">
        <v>7</v>
      </c>
      <c r="F1411" t="s">
        <v>120</v>
      </c>
      <c r="G1411">
        <v>56.459999000000003</v>
      </c>
      <c r="H1411">
        <v>56.560001</v>
      </c>
      <c r="I1411">
        <v>55.919998</v>
      </c>
      <c r="J1411">
        <v>56.279998999999997</v>
      </c>
      <c r="K1411">
        <v>55.937424</v>
      </c>
      <c r="L1411">
        <v>11676900</v>
      </c>
      <c r="M1411" t="s">
        <v>36</v>
      </c>
      <c r="N1411" t="s">
        <v>147</v>
      </c>
      <c r="O1411" t="s">
        <v>161</v>
      </c>
      <c r="P1411">
        <v>50</v>
      </c>
      <c r="Q1411">
        <v>0.08</v>
      </c>
      <c r="R1411">
        <v>64</v>
      </c>
      <c r="S1411">
        <v>44749.939200000001</v>
      </c>
      <c r="T1411" t="s">
        <v>36</v>
      </c>
      <c r="U1411" t="s">
        <v>174</v>
      </c>
      <c r="V1411" t="s">
        <v>214</v>
      </c>
      <c r="W1411" t="s">
        <v>222</v>
      </c>
      <c r="X1411" t="s">
        <v>265</v>
      </c>
      <c r="Y1411" s="1">
        <v>28125</v>
      </c>
      <c r="Z1411">
        <v>50863</v>
      </c>
    </row>
    <row r="1412" spans="1:26" x14ac:dyDescent="0.25">
      <c r="A1412" s="1">
        <v>43570</v>
      </c>
      <c r="B1412" t="s">
        <v>36</v>
      </c>
      <c r="C1412" t="s">
        <v>76</v>
      </c>
      <c r="D1412">
        <v>200</v>
      </c>
      <c r="E1412">
        <v>4</v>
      </c>
      <c r="F1412" t="s">
        <v>120</v>
      </c>
      <c r="G1412">
        <v>56.459999000000003</v>
      </c>
      <c r="H1412">
        <v>56.560001</v>
      </c>
      <c r="I1412">
        <v>55.919998</v>
      </c>
      <c r="J1412">
        <v>56.279998999999997</v>
      </c>
      <c r="K1412">
        <v>55.937424</v>
      </c>
      <c r="L1412">
        <v>11676900</v>
      </c>
      <c r="M1412" t="s">
        <v>36</v>
      </c>
      <c r="N1412" t="s">
        <v>154</v>
      </c>
      <c r="O1412" t="s">
        <v>161</v>
      </c>
      <c r="P1412">
        <v>50</v>
      </c>
      <c r="Q1412">
        <v>0.08</v>
      </c>
      <c r="R1412">
        <v>16</v>
      </c>
      <c r="S1412">
        <v>11187.4848</v>
      </c>
      <c r="T1412" t="s">
        <v>36</v>
      </c>
      <c r="U1412" t="s">
        <v>174</v>
      </c>
      <c r="V1412" t="s">
        <v>214</v>
      </c>
      <c r="W1412" t="s">
        <v>222</v>
      </c>
      <c r="X1412" t="s">
        <v>265</v>
      </c>
      <c r="Y1412" s="1">
        <v>28125</v>
      </c>
      <c r="Z1412">
        <v>50863</v>
      </c>
    </row>
    <row r="1413" spans="1:26" x14ac:dyDescent="0.25">
      <c r="A1413" s="1">
        <v>43567</v>
      </c>
      <c r="B1413" t="s">
        <v>36</v>
      </c>
      <c r="C1413" t="s">
        <v>76</v>
      </c>
      <c r="D1413">
        <v>1000</v>
      </c>
      <c r="E1413">
        <v>12</v>
      </c>
      <c r="F1413" t="s">
        <v>121</v>
      </c>
      <c r="G1413">
        <v>56.209999000000003</v>
      </c>
      <c r="H1413">
        <v>56.490001999999997</v>
      </c>
      <c r="I1413">
        <v>55.84</v>
      </c>
      <c r="J1413">
        <v>56.419998</v>
      </c>
      <c r="K1413">
        <v>56.076571999999999</v>
      </c>
      <c r="L1413">
        <v>12910200</v>
      </c>
      <c r="M1413" t="s">
        <v>36</v>
      </c>
      <c r="N1413" t="s">
        <v>151</v>
      </c>
      <c r="O1413" t="s">
        <v>161</v>
      </c>
      <c r="P1413">
        <v>50</v>
      </c>
      <c r="Q1413">
        <v>0.08</v>
      </c>
      <c r="R1413">
        <v>80</v>
      </c>
      <c r="S1413">
        <v>56076.572</v>
      </c>
      <c r="T1413" t="s">
        <v>36</v>
      </c>
      <c r="U1413" t="s">
        <v>174</v>
      </c>
      <c r="V1413" t="s">
        <v>214</v>
      </c>
      <c r="W1413" t="s">
        <v>222</v>
      </c>
      <c r="X1413" t="s">
        <v>265</v>
      </c>
      <c r="Y1413" s="1">
        <v>28125</v>
      </c>
      <c r="Z1413">
        <v>50863</v>
      </c>
    </row>
    <row r="1414" spans="1:26" x14ac:dyDescent="0.25">
      <c r="A1414" s="1">
        <v>43571</v>
      </c>
      <c r="B1414" t="s">
        <v>36</v>
      </c>
      <c r="C1414" t="s">
        <v>76</v>
      </c>
      <c r="D1414">
        <v>400</v>
      </c>
      <c r="E1414">
        <v>12</v>
      </c>
      <c r="F1414" t="s">
        <v>123</v>
      </c>
      <c r="G1414">
        <v>56.66</v>
      </c>
      <c r="H1414">
        <v>57.470001000000003</v>
      </c>
      <c r="I1414">
        <v>56.07</v>
      </c>
      <c r="J1414">
        <v>56.709999000000003</v>
      </c>
      <c r="K1414">
        <v>56.364806999999999</v>
      </c>
      <c r="L1414">
        <v>30301900</v>
      </c>
      <c r="M1414" t="s">
        <v>36</v>
      </c>
      <c r="N1414" t="s">
        <v>151</v>
      </c>
      <c r="O1414" t="s">
        <v>161</v>
      </c>
      <c r="P1414">
        <v>50</v>
      </c>
      <c r="Q1414">
        <v>0.08</v>
      </c>
      <c r="R1414">
        <v>32</v>
      </c>
      <c r="S1414">
        <v>22545.9228</v>
      </c>
      <c r="T1414" t="s">
        <v>36</v>
      </c>
      <c r="U1414" t="s">
        <v>174</v>
      </c>
      <c r="V1414" t="s">
        <v>214</v>
      </c>
      <c r="W1414" t="s">
        <v>222</v>
      </c>
      <c r="X1414" t="s">
        <v>265</v>
      </c>
      <c r="Y1414" s="1">
        <v>28125</v>
      </c>
      <c r="Z1414">
        <v>50863</v>
      </c>
    </row>
    <row r="1415" spans="1:26" x14ac:dyDescent="0.25">
      <c r="A1415" s="1">
        <v>43571</v>
      </c>
      <c r="B1415" t="s">
        <v>36</v>
      </c>
      <c r="C1415" t="s">
        <v>75</v>
      </c>
      <c r="D1415">
        <v>400</v>
      </c>
      <c r="E1415">
        <v>2</v>
      </c>
      <c r="F1415" t="s">
        <v>123</v>
      </c>
      <c r="G1415">
        <v>56.66</v>
      </c>
      <c r="H1415">
        <v>57.470001000000003</v>
      </c>
      <c r="I1415">
        <v>56.07</v>
      </c>
      <c r="J1415">
        <v>56.709999000000003</v>
      </c>
      <c r="K1415">
        <v>56.364806999999999</v>
      </c>
      <c r="L1415">
        <v>30301900</v>
      </c>
      <c r="M1415" t="s">
        <v>36</v>
      </c>
      <c r="N1415" t="s">
        <v>150</v>
      </c>
      <c r="O1415" t="s">
        <v>161</v>
      </c>
      <c r="P1415">
        <v>50</v>
      </c>
      <c r="Q1415">
        <v>0.08</v>
      </c>
      <c r="R1415">
        <v>32</v>
      </c>
      <c r="S1415">
        <v>22545.9228</v>
      </c>
      <c r="T1415" t="s">
        <v>36</v>
      </c>
      <c r="U1415" t="s">
        <v>174</v>
      </c>
      <c r="V1415" t="s">
        <v>214</v>
      </c>
      <c r="W1415" t="s">
        <v>222</v>
      </c>
      <c r="X1415" t="s">
        <v>265</v>
      </c>
      <c r="Y1415" s="1">
        <v>28125</v>
      </c>
      <c r="Z1415">
        <v>50863</v>
      </c>
    </row>
    <row r="1416" spans="1:26" x14ac:dyDescent="0.25">
      <c r="A1416" s="1">
        <v>43571</v>
      </c>
      <c r="B1416" t="s">
        <v>36</v>
      </c>
      <c r="C1416" t="s">
        <v>75</v>
      </c>
      <c r="D1416">
        <v>100</v>
      </c>
      <c r="E1416">
        <v>3</v>
      </c>
      <c r="F1416" t="s">
        <v>123</v>
      </c>
      <c r="G1416">
        <v>56.66</v>
      </c>
      <c r="H1416">
        <v>57.470001000000003</v>
      </c>
      <c r="I1416">
        <v>56.07</v>
      </c>
      <c r="J1416">
        <v>56.709999000000003</v>
      </c>
      <c r="K1416">
        <v>56.364806999999999</v>
      </c>
      <c r="L1416">
        <v>30301900</v>
      </c>
      <c r="M1416" t="s">
        <v>36</v>
      </c>
      <c r="N1416" t="s">
        <v>143</v>
      </c>
      <c r="O1416" t="s">
        <v>161</v>
      </c>
      <c r="P1416">
        <v>50</v>
      </c>
      <c r="Q1416">
        <v>0.08</v>
      </c>
      <c r="R1416">
        <v>8</v>
      </c>
      <c r="S1416">
        <v>5636.4807000000001</v>
      </c>
      <c r="T1416" t="s">
        <v>36</v>
      </c>
      <c r="U1416" t="s">
        <v>174</v>
      </c>
      <c r="V1416" t="s">
        <v>214</v>
      </c>
      <c r="W1416" t="s">
        <v>222</v>
      </c>
      <c r="X1416" t="s">
        <v>265</v>
      </c>
      <c r="Y1416" s="1">
        <v>28125</v>
      </c>
      <c r="Z1416">
        <v>50863</v>
      </c>
    </row>
    <row r="1417" spans="1:26" x14ac:dyDescent="0.25">
      <c r="A1417" s="1">
        <v>43571</v>
      </c>
      <c r="B1417" t="s">
        <v>36</v>
      </c>
      <c r="C1417" t="s">
        <v>76</v>
      </c>
      <c r="D1417">
        <v>400</v>
      </c>
      <c r="E1417">
        <v>7</v>
      </c>
      <c r="F1417" t="s">
        <v>123</v>
      </c>
      <c r="G1417">
        <v>56.66</v>
      </c>
      <c r="H1417">
        <v>57.470001000000003</v>
      </c>
      <c r="I1417">
        <v>56.07</v>
      </c>
      <c r="J1417">
        <v>56.709999000000003</v>
      </c>
      <c r="K1417">
        <v>56.364806999999999</v>
      </c>
      <c r="L1417">
        <v>30301900</v>
      </c>
      <c r="M1417" t="s">
        <v>36</v>
      </c>
      <c r="N1417" t="s">
        <v>147</v>
      </c>
      <c r="O1417" t="s">
        <v>161</v>
      </c>
      <c r="P1417">
        <v>50</v>
      </c>
      <c r="Q1417">
        <v>0.08</v>
      </c>
      <c r="R1417">
        <v>32</v>
      </c>
      <c r="S1417">
        <v>22545.9228</v>
      </c>
      <c r="T1417" t="s">
        <v>36</v>
      </c>
      <c r="U1417" t="s">
        <v>174</v>
      </c>
      <c r="V1417" t="s">
        <v>214</v>
      </c>
      <c r="W1417" t="s">
        <v>222</v>
      </c>
      <c r="X1417" t="s">
        <v>265</v>
      </c>
      <c r="Y1417" s="1">
        <v>28125</v>
      </c>
      <c r="Z1417">
        <v>50863</v>
      </c>
    </row>
    <row r="1418" spans="1:26" x14ac:dyDescent="0.25">
      <c r="A1418" s="1">
        <v>43571</v>
      </c>
      <c r="B1418" t="s">
        <v>36</v>
      </c>
      <c r="C1418" t="s">
        <v>75</v>
      </c>
      <c r="D1418">
        <v>900</v>
      </c>
      <c r="E1418">
        <v>14</v>
      </c>
      <c r="F1418" t="s">
        <v>123</v>
      </c>
      <c r="G1418">
        <v>56.66</v>
      </c>
      <c r="H1418">
        <v>57.470001000000003</v>
      </c>
      <c r="I1418">
        <v>56.07</v>
      </c>
      <c r="J1418">
        <v>56.709999000000003</v>
      </c>
      <c r="K1418">
        <v>56.364806999999999</v>
      </c>
      <c r="L1418">
        <v>30301900</v>
      </c>
      <c r="M1418" t="s">
        <v>36</v>
      </c>
      <c r="N1418" t="s">
        <v>156</v>
      </c>
      <c r="O1418" t="s">
        <v>161</v>
      </c>
      <c r="P1418">
        <v>50</v>
      </c>
      <c r="Q1418">
        <v>0.08</v>
      </c>
      <c r="R1418">
        <v>72</v>
      </c>
      <c r="S1418">
        <v>50728.326300000001</v>
      </c>
      <c r="T1418" t="s">
        <v>36</v>
      </c>
      <c r="U1418" t="s">
        <v>174</v>
      </c>
      <c r="V1418" t="s">
        <v>214</v>
      </c>
      <c r="W1418" t="s">
        <v>222</v>
      </c>
      <c r="X1418" t="s">
        <v>265</v>
      </c>
      <c r="Y1418" s="1">
        <v>28125</v>
      </c>
      <c r="Z1418">
        <v>50863</v>
      </c>
    </row>
    <row r="1419" spans="1:26" x14ac:dyDescent="0.25">
      <c r="A1419" s="1">
        <v>43580</v>
      </c>
      <c r="B1419" t="s">
        <v>36</v>
      </c>
      <c r="C1419" t="s">
        <v>76</v>
      </c>
      <c r="D1419">
        <v>1200</v>
      </c>
      <c r="E1419">
        <v>9</v>
      </c>
      <c r="F1419" t="s">
        <v>126</v>
      </c>
      <c r="G1419">
        <v>58.299999</v>
      </c>
      <c r="H1419">
        <v>58.380001</v>
      </c>
      <c r="I1419">
        <v>57.23</v>
      </c>
      <c r="J1419">
        <v>57.610000999999997</v>
      </c>
      <c r="K1419">
        <v>57.259331000000003</v>
      </c>
      <c r="L1419">
        <v>27949900</v>
      </c>
      <c r="M1419" t="s">
        <v>36</v>
      </c>
      <c r="N1419" t="s">
        <v>146</v>
      </c>
      <c r="O1419" t="s">
        <v>161</v>
      </c>
      <c r="P1419">
        <v>50</v>
      </c>
      <c r="Q1419">
        <v>0.08</v>
      </c>
      <c r="R1419">
        <v>96</v>
      </c>
      <c r="S1419">
        <v>68711.19720000001</v>
      </c>
      <c r="T1419" t="s">
        <v>36</v>
      </c>
      <c r="U1419" t="s">
        <v>174</v>
      </c>
      <c r="V1419" t="s">
        <v>214</v>
      </c>
      <c r="W1419" t="s">
        <v>222</v>
      </c>
      <c r="X1419" t="s">
        <v>265</v>
      </c>
      <c r="Y1419" s="1">
        <v>28125</v>
      </c>
      <c r="Z1419">
        <v>50863</v>
      </c>
    </row>
    <row r="1420" spans="1:26" x14ac:dyDescent="0.25">
      <c r="A1420" s="1">
        <v>43580</v>
      </c>
      <c r="B1420" t="s">
        <v>36</v>
      </c>
      <c r="C1420" t="s">
        <v>76</v>
      </c>
      <c r="D1420">
        <v>300</v>
      </c>
      <c r="E1420">
        <v>2</v>
      </c>
      <c r="F1420" t="s">
        <v>126</v>
      </c>
      <c r="G1420">
        <v>58.299999</v>
      </c>
      <c r="H1420">
        <v>58.380001</v>
      </c>
      <c r="I1420">
        <v>57.23</v>
      </c>
      <c r="J1420">
        <v>57.610000999999997</v>
      </c>
      <c r="K1420">
        <v>57.259331000000003</v>
      </c>
      <c r="L1420">
        <v>27949900</v>
      </c>
      <c r="M1420" t="s">
        <v>36</v>
      </c>
      <c r="N1420" t="s">
        <v>150</v>
      </c>
      <c r="O1420" t="s">
        <v>161</v>
      </c>
      <c r="P1420">
        <v>50</v>
      </c>
      <c r="Q1420">
        <v>0.08</v>
      </c>
      <c r="R1420">
        <v>24</v>
      </c>
      <c r="S1420">
        <v>17177.799299999999</v>
      </c>
      <c r="T1420" t="s">
        <v>36</v>
      </c>
      <c r="U1420" t="s">
        <v>174</v>
      </c>
      <c r="V1420" t="s">
        <v>214</v>
      </c>
      <c r="W1420" t="s">
        <v>222</v>
      </c>
      <c r="X1420" t="s">
        <v>265</v>
      </c>
      <c r="Y1420" s="1">
        <v>28125</v>
      </c>
      <c r="Z1420">
        <v>50863</v>
      </c>
    </row>
    <row r="1421" spans="1:26" x14ac:dyDescent="0.25">
      <c r="A1421" s="1">
        <v>43573</v>
      </c>
      <c r="B1421" t="s">
        <v>36</v>
      </c>
      <c r="C1421" t="s">
        <v>76</v>
      </c>
      <c r="D1421">
        <v>1300</v>
      </c>
      <c r="E1421">
        <v>16</v>
      </c>
      <c r="F1421" t="s">
        <v>124</v>
      </c>
      <c r="G1421">
        <v>58.709999000000003</v>
      </c>
      <c r="H1421">
        <v>58.880001</v>
      </c>
      <c r="I1421">
        <v>58.119999</v>
      </c>
      <c r="J1421">
        <v>58.490001999999997</v>
      </c>
      <c r="K1421">
        <v>58.133975999999997</v>
      </c>
      <c r="L1421">
        <v>20464200</v>
      </c>
      <c r="M1421" t="s">
        <v>36</v>
      </c>
      <c r="N1421" t="s">
        <v>148</v>
      </c>
      <c r="O1421" t="s">
        <v>161</v>
      </c>
      <c r="P1421">
        <v>50</v>
      </c>
      <c r="Q1421">
        <v>0.08</v>
      </c>
      <c r="R1421">
        <v>104</v>
      </c>
      <c r="S1421">
        <v>75574.168799999999</v>
      </c>
      <c r="T1421" t="s">
        <v>36</v>
      </c>
      <c r="U1421" t="s">
        <v>174</v>
      </c>
      <c r="V1421" t="s">
        <v>214</v>
      </c>
      <c r="W1421" t="s">
        <v>222</v>
      </c>
      <c r="X1421" t="s">
        <v>265</v>
      </c>
      <c r="Y1421" s="1">
        <v>28125</v>
      </c>
      <c r="Z1421">
        <v>50863</v>
      </c>
    </row>
    <row r="1422" spans="1:26" x14ac:dyDescent="0.25">
      <c r="A1422" s="1">
        <v>43573</v>
      </c>
      <c r="B1422" t="s">
        <v>36</v>
      </c>
      <c r="C1422" t="s">
        <v>76</v>
      </c>
      <c r="D1422">
        <v>3400</v>
      </c>
      <c r="E1422">
        <v>20</v>
      </c>
      <c r="F1422" t="s">
        <v>124</v>
      </c>
      <c r="G1422">
        <v>58.709999000000003</v>
      </c>
      <c r="H1422">
        <v>58.880001</v>
      </c>
      <c r="I1422">
        <v>58.119999</v>
      </c>
      <c r="J1422">
        <v>58.490001999999997</v>
      </c>
      <c r="K1422">
        <v>58.133975999999997</v>
      </c>
      <c r="L1422">
        <v>20464200</v>
      </c>
      <c r="M1422" t="s">
        <v>36</v>
      </c>
      <c r="N1422" t="s">
        <v>155</v>
      </c>
      <c r="O1422" t="s">
        <v>161</v>
      </c>
      <c r="P1422">
        <v>50</v>
      </c>
      <c r="Q1422">
        <v>0.08</v>
      </c>
      <c r="R1422">
        <v>272</v>
      </c>
      <c r="S1422">
        <v>197655.5184</v>
      </c>
      <c r="T1422" t="s">
        <v>36</v>
      </c>
      <c r="U1422" t="s">
        <v>174</v>
      </c>
      <c r="V1422" t="s">
        <v>214</v>
      </c>
      <c r="W1422" t="s">
        <v>222</v>
      </c>
      <c r="X1422" t="s">
        <v>265</v>
      </c>
      <c r="Y1422" s="1">
        <v>28125</v>
      </c>
      <c r="Z1422">
        <v>50863</v>
      </c>
    </row>
    <row r="1423" spans="1:26" x14ac:dyDescent="0.25">
      <c r="A1423" s="1">
        <v>43572</v>
      </c>
      <c r="B1423" t="s">
        <v>36</v>
      </c>
      <c r="C1423" t="s">
        <v>76</v>
      </c>
      <c r="D1423">
        <v>800</v>
      </c>
      <c r="E1423">
        <v>5</v>
      </c>
      <c r="F1423" t="s">
        <v>125</v>
      </c>
      <c r="G1423">
        <v>58.439999</v>
      </c>
      <c r="H1423">
        <v>59.59</v>
      </c>
      <c r="I1423">
        <v>58.119999</v>
      </c>
      <c r="J1423">
        <v>58.560001</v>
      </c>
      <c r="K1423">
        <v>58.203547999999998</v>
      </c>
      <c r="L1423">
        <v>38788400</v>
      </c>
      <c r="M1423" t="s">
        <v>36</v>
      </c>
      <c r="N1423" t="s">
        <v>152</v>
      </c>
      <c r="O1423" t="s">
        <v>161</v>
      </c>
      <c r="P1423">
        <v>50</v>
      </c>
      <c r="Q1423">
        <v>0.08</v>
      </c>
      <c r="R1423">
        <v>64</v>
      </c>
      <c r="S1423">
        <v>46562.838400000001</v>
      </c>
      <c r="T1423" t="s">
        <v>36</v>
      </c>
      <c r="U1423" t="s">
        <v>174</v>
      </c>
      <c r="V1423" t="s">
        <v>214</v>
      </c>
      <c r="W1423" t="s">
        <v>222</v>
      </c>
      <c r="X1423" t="s">
        <v>265</v>
      </c>
      <c r="Y1423" s="1">
        <v>28125</v>
      </c>
      <c r="Z1423">
        <v>50863</v>
      </c>
    </row>
    <row r="1424" spans="1:26" x14ac:dyDescent="0.25">
      <c r="A1424" s="1">
        <v>43579</v>
      </c>
      <c r="B1424" t="s">
        <v>36</v>
      </c>
      <c r="C1424" t="s">
        <v>76</v>
      </c>
      <c r="D1424">
        <v>900</v>
      </c>
      <c r="E1424">
        <v>18</v>
      </c>
      <c r="F1424" t="s">
        <v>137</v>
      </c>
      <c r="G1424">
        <v>58.52</v>
      </c>
      <c r="H1424">
        <v>59.290000999999997</v>
      </c>
      <c r="I1424">
        <v>58.139999000000003</v>
      </c>
      <c r="J1424">
        <v>58.720001000000003</v>
      </c>
      <c r="K1424">
        <v>58.362575999999997</v>
      </c>
      <c r="L1424">
        <v>17723700</v>
      </c>
      <c r="M1424" t="s">
        <v>36</v>
      </c>
      <c r="N1424" t="s">
        <v>158</v>
      </c>
      <c r="O1424" t="s">
        <v>161</v>
      </c>
      <c r="P1424">
        <v>50</v>
      </c>
      <c r="Q1424">
        <v>0.08</v>
      </c>
      <c r="R1424">
        <v>72</v>
      </c>
      <c r="S1424">
        <v>52526.318399999996</v>
      </c>
      <c r="T1424" t="s">
        <v>36</v>
      </c>
      <c r="U1424" t="s">
        <v>174</v>
      </c>
      <c r="V1424" t="s">
        <v>214</v>
      </c>
      <c r="W1424" t="s">
        <v>222</v>
      </c>
      <c r="X1424" t="s">
        <v>265</v>
      </c>
      <c r="Y1424" s="1">
        <v>28125</v>
      </c>
      <c r="Z1424">
        <v>50863</v>
      </c>
    </row>
    <row r="1425" spans="1:26" x14ac:dyDescent="0.25">
      <c r="A1425" s="1">
        <v>43579</v>
      </c>
      <c r="B1425" t="s">
        <v>36</v>
      </c>
      <c r="C1425" t="s">
        <v>76</v>
      </c>
      <c r="D1425">
        <v>2500</v>
      </c>
      <c r="E1425">
        <v>10</v>
      </c>
      <c r="F1425" t="s">
        <v>137</v>
      </c>
      <c r="G1425">
        <v>58.52</v>
      </c>
      <c r="H1425">
        <v>59.290000999999997</v>
      </c>
      <c r="I1425">
        <v>58.139999000000003</v>
      </c>
      <c r="J1425">
        <v>58.720001000000003</v>
      </c>
      <c r="K1425">
        <v>58.362575999999997</v>
      </c>
      <c r="L1425">
        <v>17723700</v>
      </c>
      <c r="M1425" t="s">
        <v>36</v>
      </c>
      <c r="N1425" t="s">
        <v>142</v>
      </c>
      <c r="O1425" t="s">
        <v>161</v>
      </c>
      <c r="P1425">
        <v>50</v>
      </c>
      <c r="Q1425">
        <v>0.08</v>
      </c>
      <c r="R1425">
        <v>200</v>
      </c>
      <c r="S1425">
        <v>145906.44</v>
      </c>
      <c r="T1425" t="s">
        <v>36</v>
      </c>
      <c r="U1425" t="s">
        <v>174</v>
      </c>
      <c r="V1425" t="s">
        <v>214</v>
      </c>
      <c r="W1425" t="s">
        <v>222</v>
      </c>
      <c r="X1425" t="s">
        <v>265</v>
      </c>
      <c r="Y1425" s="1">
        <v>28125</v>
      </c>
      <c r="Z1425">
        <v>50863</v>
      </c>
    </row>
    <row r="1426" spans="1:26" x14ac:dyDescent="0.25">
      <c r="A1426" s="1">
        <v>43579</v>
      </c>
      <c r="B1426" t="s">
        <v>36</v>
      </c>
      <c r="C1426" t="s">
        <v>75</v>
      </c>
      <c r="D1426">
        <v>700</v>
      </c>
      <c r="E1426">
        <v>5</v>
      </c>
      <c r="F1426" t="s">
        <v>137</v>
      </c>
      <c r="G1426">
        <v>58.52</v>
      </c>
      <c r="H1426">
        <v>59.290000999999997</v>
      </c>
      <c r="I1426">
        <v>58.139999000000003</v>
      </c>
      <c r="J1426">
        <v>58.720001000000003</v>
      </c>
      <c r="K1426">
        <v>58.362575999999997</v>
      </c>
      <c r="L1426">
        <v>17723700</v>
      </c>
      <c r="M1426" t="s">
        <v>36</v>
      </c>
      <c r="N1426" t="s">
        <v>152</v>
      </c>
      <c r="O1426" t="s">
        <v>161</v>
      </c>
      <c r="P1426">
        <v>50</v>
      </c>
      <c r="Q1426">
        <v>0.08</v>
      </c>
      <c r="R1426">
        <v>56</v>
      </c>
      <c r="S1426">
        <v>40853.803199999988</v>
      </c>
      <c r="T1426" t="s">
        <v>36</v>
      </c>
      <c r="U1426" t="s">
        <v>174</v>
      </c>
      <c r="V1426" t="s">
        <v>214</v>
      </c>
      <c r="W1426" t="s">
        <v>222</v>
      </c>
      <c r="X1426" t="s">
        <v>265</v>
      </c>
      <c r="Y1426" s="1">
        <v>28125</v>
      </c>
      <c r="Z1426">
        <v>50863</v>
      </c>
    </row>
    <row r="1427" spans="1:26" x14ac:dyDescent="0.25">
      <c r="A1427" s="1">
        <v>43579</v>
      </c>
      <c r="B1427" t="s">
        <v>36</v>
      </c>
      <c r="C1427" t="s">
        <v>76</v>
      </c>
      <c r="D1427">
        <v>1000</v>
      </c>
      <c r="E1427">
        <v>17</v>
      </c>
      <c r="F1427" t="s">
        <v>137</v>
      </c>
      <c r="G1427">
        <v>58.52</v>
      </c>
      <c r="H1427">
        <v>59.290000999999997</v>
      </c>
      <c r="I1427">
        <v>58.139999000000003</v>
      </c>
      <c r="J1427">
        <v>58.720001000000003</v>
      </c>
      <c r="K1427">
        <v>58.362575999999997</v>
      </c>
      <c r="L1427">
        <v>17723700</v>
      </c>
      <c r="M1427" t="s">
        <v>36</v>
      </c>
      <c r="N1427" t="s">
        <v>157</v>
      </c>
      <c r="O1427" t="s">
        <v>161</v>
      </c>
      <c r="P1427">
        <v>50</v>
      </c>
      <c r="Q1427">
        <v>0.08</v>
      </c>
      <c r="R1427">
        <v>80</v>
      </c>
      <c r="S1427">
        <v>58362.575999999986</v>
      </c>
      <c r="T1427" t="s">
        <v>36</v>
      </c>
      <c r="U1427" t="s">
        <v>174</v>
      </c>
      <c r="V1427" t="s">
        <v>214</v>
      </c>
      <c r="W1427" t="s">
        <v>222</v>
      </c>
      <c r="X1427" t="s">
        <v>265</v>
      </c>
      <c r="Y1427" s="1">
        <v>28125</v>
      </c>
      <c r="Z1427">
        <v>50863</v>
      </c>
    </row>
    <row r="1428" spans="1:26" x14ac:dyDescent="0.25">
      <c r="A1428" s="1">
        <v>43579</v>
      </c>
      <c r="B1428" t="s">
        <v>36</v>
      </c>
      <c r="C1428" t="s">
        <v>76</v>
      </c>
      <c r="D1428">
        <v>1100</v>
      </c>
      <c r="E1428">
        <v>16</v>
      </c>
      <c r="F1428" t="s">
        <v>137</v>
      </c>
      <c r="G1428">
        <v>58.52</v>
      </c>
      <c r="H1428">
        <v>59.290000999999997</v>
      </c>
      <c r="I1428">
        <v>58.139999000000003</v>
      </c>
      <c r="J1428">
        <v>58.720001000000003</v>
      </c>
      <c r="K1428">
        <v>58.362575999999997</v>
      </c>
      <c r="L1428">
        <v>17723700</v>
      </c>
      <c r="M1428" t="s">
        <v>36</v>
      </c>
      <c r="N1428" t="s">
        <v>148</v>
      </c>
      <c r="O1428" t="s">
        <v>161</v>
      </c>
      <c r="P1428">
        <v>50</v>
      </c>
      <c r="Q1428">
        <v>0.08</v>
      </c>
      <c r="R1428">
        <v>88</v>
      </c>
      <c r="S1428">
        <v>64198.833599999998</v>
      </c>
      <c r="T1428" t="s">
        <v>36</v>
      </c>
      <c r="U1428" t="s">
        <v>174</v>
      </c>
      <c r="V1428" t="s">
        <v>214</v>
      </c>
      <c r="W1428" t="s">
        <v>222</v>
      </c>
      <c r="X1428" t="s">
        <v>265</v>
      </c>
      <c r="Y1428" s="1">
        <v>28125</v>
      </c>
      <c r="Z1428">
        <v>50863</v>
      </c>
    </row>
    <row r="1429" spans="1:26" x14ac:dyDescent="0.25">
      <c r="A1429" s="1">
        <v>43578</v>
      </c>
      <c r="B1429" t="s">
        <v>36</v>
      </c>
      <c r="C1429" t="s">
        <v>76</v>
      </c>
      <c r="D1429">
        <v>500</v>
      </c>
      <c r="E1429">
        <v>8</v>
      </c>
      <c r="F1429" t="s">
        <v>136</v>
      </c>
      <c r="G1429">
        <v>58.889999000000003</v>
      </c>
      <c r="H1429">
        <v>58.98</v>
      </c>
      <c r="I1429">
        <v>58.5</v>
      </c>
      <c r="J1429">
        <v>58.779998999999997</v>
      </c>
      <c r="K1429">
        <v>58.422207</v>
      </c>
      <c r="L1429">
        <v>17739900</v>
      </c>
      <c r="M1429" t="s">
        <v>36</v>
      </c>
      <c r="N1429" t="s">
        <v>144</v>
      </c>
      <c r="O1429" t="s">
        <v>161</v>
      </c>
      <c r="P1429">
        <v>50</v>
      </c>
      <c r="Q1429">
        <v>0.08</v>
      </c>
      <c r="R1429">
        <v>40</v>
      </c>
      <c r="S1429">
        <v>29211.103500000001</v>
      </c>
      <c r="T1429" t="s">
        <v>36</v>
      </c>
      <c r="U1429" t="s">
        <v>174</v>
      </c>
      <c r="V1429" t="s">
        <v>214</v>
      </c>
      <c r="W1429" t="s">
        <v>222</v>
      </c>
      <c r="X1429" t="s">
        <v>265</v>
      </c>
      <c r="Y1429" s="1">
        <v>28125</v>
      </c>
      <c r="Z1429">
        <v>50863</v>
      </c>
    </row>
    <row r="1430" spans="1:26" x14ac:dyDescent="0.25">
      <c r="A1430" s="1">
        <v>43578</v>
      </c>
      <c r="B1430" t="s">
        <v>36</v>
      </c>
      <c r="C1430" t="s">
        <v>76</v>
      </c>
      <c r="D1430">
        <v>500</v>
      </c>
      <c r="E1430">
        <v>5</v>
      </c>
      <c r="F1430" t="s">
        <v>136</v>
      </c>
      <c r="G1430">
        <v>58.889999000000003</v>
      </c>
      <c r="H1430">
        <v>58.98</v>
      </c>
      <c r="I1430">
        <v>58.5</v>
      </c>
      <c r="J1430">
        <v>58.779998999999997</v>
      </c>
      <c r="K1430">
        <v>58.422207</v>
      </c>
      <c r="L1430">
        <v>17739900</v>
      </c>
      <c r="M1430" t="s">
        <v>36</v>
      </c>
      <c r="N1430" t="s">
        <v>152</v>
      </c>
      <c r="O1430" t="s">
        <v>161</v>
      </c>
      <c r="P1430">
        <v>50</v>
      </c>
      <c r="Q1430">
        <v>0.08</v>
      </c>
      <c r="R1430">
        <v>40</v>
      </c>
      <c r="S1430">
        <v>29211.103500000001</v>
      </c>
      <c r="T1430" t="s">
        <v>36</v>
      </c>
      <c r="U1430" t="s">
        <v>174</v>
      </c>
      <c r="V1430" t="s">
        <v>214</v>
      </c>
      <c r="W1430" t="s">
        <v>222</v>
      </c>
      <c r="X1430" t="s">
        <v>265</v>
      </c>
      <c r="Y1430" s="1">
        <v>28125</v>
      </c>
      <c r="Z1430">
        <v>50863</v>
      </c>
    </row>
    <row r="1431" spans="1:26" x14ac:dyDescent="0.25">
      <c r="A1431" s="1">
        <v>43577</v>
      </c>
      <c r="B1431" t="s">
        <v>36</v>
      </c>
      <c r="C1431" t="s">
        <v>75</v>
      </c>
      <c r="D1431">
        <v>800</v>
      </c>
      <c r="E1431">
        <v>5</v>
      </c>
      <c r="F1431" t="s">
        <v>135</v>
      </c>
      <c r="G1431">
        <v>58.150002000000001</v>
      </c>
      <c r="H1431">
        <v>58.830002</v>
      </c>
      <c r="I1431">
        <v>57.880001</v>
      </c>
      <c r="J1431">
        <v>58.82</v>
      </c>
      <c r="K1431">
        <v>58.461964000000002</v>
      </c>
      <c r="L1431">
        <v>12327500</v>
      </c>
      <c r="M1431" t="s">
        <v>36</v>
      </c>
      <c r="N1431" t="s">
        <v>152</v>
      </c>
      <c r="O1431" t="s">
        <v>161</v>
      </c>
      <c r="P1431">
        <v>50</v>
      </c>
      <c r="Q1431">
        <v>0.08</v>
      </c>
      <c r="R1431">
        <v>64</v>
      </c>
      <c r="S1431">
        <v>46769.571199999998</v>
      </c>
      <c r="T1431" t="s">
        <v>36</v>
      </c>
      <c r="U1431" t="s">
        <v>174</v>
      </c>
      <c r="V1431" t="s">
        <v>214</v>
      </c>
      <c r="W1431" t="s">
        <v>222</v>
      </c>
      <c r="X1431" t="s">
        <v>265</v>
      </c>
      <c r="Y1431" s="1">
        <v>28125</v>
      </c>
      <c r="Z1431">
        <v>50863</v>
      </c>
    </row>
    <row r="1432" spans="1:26" x14ac:dyDescent="0.25">
      <c r="A1432" s="1">
        <v>43577</v>
      </c>
      <c r="B1432" t="s">
        <v>36</v>
      </c>
      <c r="C1432" t="s">
        <v>75</v>
      </c>
      <c r="D1432">
        <v>2000</v>
      </c>
      <c r="E1432">
        <v>12</v>
      </c>
      <c r="F1432" t="s">
        <v>135</v>
      </c>
      <c r="G1432">
        <v>58.150002000000001</v>
      </c>
      <c r="H1432">
        <v>58.830002</v>
      </c>
      <c r="I1432">
        <v>57.880001</v>
      </c>
      <c r="J1432">
        <v>58.82</v>
      </c>
      <c r="K1432">
        <v>58.461964000000002</v>
      </c>
      <c r="L1432">
        <v>12327500</v>
      </c>
      <c r="M1432" t="s">
        <v>36</v>
      </c>
      <c r="N1432" t="s">
        <v>151</v>
      </c>
      <c r="O1432" t="s">
        <v>161</v>
      </c>
      <c r="P1432">
        <v>50</v>
      </c>
      <c r="Q1432">
        <v>0.08</v>
      </c>
      <c r="R1432">
        <v>160</v>
      </c>
      <c r="S1432">
        <v>116923.928</v>
      </c>
      <c r="T1432" t="s">
        <v>36</v>
      </c>
      <c r="U1432" t="s">
        <v>174</v>
      </c>
      <c r="V1432" t="s">
        <v>214</v>
      </c>
      <c r="W1432" t="s">
        <v>222</v>
      </c>
      <c r="X1432" t="s">
        <v>265</v>
      </c>
      <c r="Y1432" s="1">
        <v>28125</v>
      </c>
      <c r="Z1432">
        <v>50863</v>
      </c>
    </row>
    <row r="1433" spans="1:26" x14ac:dyDescent="0.25">
      <c r="A1433" s="1">
        <v>43577</v>
      </c>
      <c r="B1433" t="s">
        <v>36</v>
      </c>
      <c r="C1433" t="s">
        <v>75</v>
      </c>
      <c r="D1433">
        <v>900</v>
      </c>
      <c r="E1433">
        <v>9</v>
      </c>
      <c r="F1433" t="s">
        <v>135</v>
      </c>
      <c r="G1433">
        <v>58.150002000000001</v>
      </c>
      <c r="H1433">
        <v>58.830002</v>
      </c>
      <c r="I1433">
        <v>57.880001</v>
      </c>
      <c r="J1433">
        <v>58.82</v>
      </c>
      <c r="K1433">
        <v>58.461964000000002</v>
      </c>
      <c r="L1433">
        <v>12327500</v>
      </c>
      <c r="M1433" t="s">
        <v>36</v>
      </c>
      <c r="N1433" t="s">
        <v>146</v>
      </c>
      <c r="O1433" t="s">
        <v>161</v>
      </c>
      <c r="P1433">
        <v>50</v>
      </c>
      <c r="Q1433">
        <v>0.08</v>
      </c>
      <c r="R1433">
        <v>72</v>
      </c>
      <c r="S1433">
        <v>52615.767599999999</v>
      </c>
      <c r="T1433" t="s">
        <v>36</v>
      </c>
      <c r="U1433" t="s">
        <v>174</v>
      </c>
      <c r="V1433" t="s">
        <v>214</v>
      </c>
      <c r="W1433" t="s">
        <v>222</v>
      </c>
      <c r="X1433" t="s">
        <v>265</v>
      </c>
      <c r="Y1433" s="1">
        <v>28125</v>
      </c>
      <c r="Z1433">
        <v>50863</v>
      </c>
    </row>
    <row r="1434" spans="1:26" x14ac:dyDescent="0.25">
      <c r="A1434" s="1">
        <v>43642</v>
      </c>
      <c r="B1434" t="s">
        <v>37</v>
      </c>
      <c r="C1434" t="s">
        <v>75</v>
      </c>
      <c r="D1434">
        <v>400</v>
      </c>
      <c r="E1434">
        <v>7</v>
      </c>
      <c r="F1434" t="s">
        <v>96</v>
      </c>
      <c r="G1434">
        <v>45.619999</v>
      </c>
      <c r="H1434">
        <v>45.93</v>
      </c>
      <c r="I1434">
        <v>45.25</v>
      </c>
      <c r="J1434">
        <v>45.380001</v>
      </c>
      <c r="K1434">
        <v>45.380001</v>
      </c>
      <c r="L1434">
        <v>7337000</v>
      </c>
      <c r="M1434" t="s">
        <v>37</v>
      </c>
      <c r="N1434" t="s">
        <v>147</v>
      </c>
      <c r="O1434" t="s">
        <v>160</v>
      </c>
      <c r="P1434">
        <v>15</v>
      </c>
      <c r="Q1434">
        <v>0.04</v>
      </c>
      <c r="R1434">
        <v>16</v>
      </c>
      <c r="S1434">
        <v>18152.000400000001</v>
      </c>
      <c r="T1434" t="s">
        <v>37</v>
      </c>
      <c r="U1434" t="s">
        <v>175</v>
      </c>
      <c r="V1434" t="s">
        <v>218</v>
      </c>
      <c r="W1434" t="s">
        <v>231</v>
      </c>
      <c r="X1434" t="s">
        <v>266</v>
      </c>
      <c r="Y1434" s="1">
        <v>36151</v>
      </c>
      <c r="Z1434">
        <v>815097</v>
      </c>
    </row>
    <row r="1435" spans="1:26" x14ac:dyDescent="0.25">
      <c r="A1435" s="1">
        <v>43642</v>
      </c>
      <c r="B1435" t="s">
        <v>37</v>
      </c>
      <c r="C1435" t="s">
        <v>75</v>
      </c>
      <c r="D1435">
        <v>1400</v>
      </c>
      <c r="E1435">
        <v>18</v>
      </c>
      <c r="F1435" t="s">
        <v>96</v>
      </c>
      <c r="G1435">
        <v>45.619999</v>
      </c>
      <c r="H1435">
        <v>45.93</v>
      </c>
      <c r="I1435">
        <v>45.25</v>
      </c>
      <c r="J1435">
        <v>45.380001</v>
      </c>
      <c r="K1435">
        <v>45.380001</v>
      </c>
      <c r="L1435">
        <v>7337000</v>
      </c>
      <c r="M1435" t="s">
        <v>37</v>
      </c>
      <c r="N1435" t="s">
        <v>158</v>
      </c>
      <c r="O1435" t="s">
        <v>160</v>
      </c>
      <c r="P1435">
        <v>15</v>
      </c>
      <c r="Q1435">
        <v>0.04</v>
      </c>
      <c r="R1435">
        <v>56</v>
      </c>
      <c r="S1435">
        <v>63532.001400000001</v>
      </c>
      <c r="T1435" t="s">
        <v>37</v>
      </c>
      <c r="U1435" t="s">
        <v>175</v>
      </c>
      <c r="V1435" t="s">
        <v>218</v>
      </c>
      <c r="W1435" t="s">
        <v>231</v>
      </c>
      <c r="X1435" t="s">
        <v>266</v>
      </c>
      <c r="Y1435" s="1">
        <v>36151</v>
      </c>
      <c r="Z1435">
        <v>815097</v>
      </c>
    </row>
    <row r="1436" spans="1:26" x14ac:dyDescent="0.25">
      <c r="A1436" s="1">
        <v>43641</v>
      </c>
      <c r="B1436" t="s">
        <v>37</v>
      </c>
      <c r="C1436" t="s">
        <v>76</v>
      </c>
      <c r="D1436">
        <v>3000</v>
      </c>
      <c r="E1436">
        <v>19</v>
      </c>
      <c r="F1436" t="s">
        <v>84</v>
      </c>
      <c r="G1436">
        <v>45.470001000000003</v>
      </c>
      <c r="H1436">
        <v>45.720001000000003</v>
      </c>
      <c r="I1436">
        <v>45</v>
      </c>
      <c r="J1436">
        <v>45.450001</v>
      </c>
      <c r="K1436">
        <v>45.450001</v>
      </c>
      <c r="L1436">
        <v>9504600</v>
      </c>
      <c r="M1436" t="s">
        <v>37</v>
      </c>
      <c r="N1436" t="s">
        <v>140</v>
      </c>
      <c r="O1436" t="s">
        <v>160</v>
      </c>
      <c r="P1436">
        <v>15</v>
      </c>
      <c r="Q1436">
        <v>0.04</v>
      </c>
      <c r="R1436">
        <v>120</v>
      </c>
      <c r="S1436">
        <v>136350.003</v>
      </c>
      <c r="T1436" t="s">
        <v>37</v>
      </c>
      <c r="U1436" t="s">
        <v>175</v>
      </c>
      <c r="V1436" t="s">
        <v>218</v>
      </c>
      <c r="W1436" t="s">
        <v>231</v>
      </c>
      <c r="X1436" t="s">
        <v>266</v>
      </c>
      <c r="Y1436" s="1">
        <v>36151</v>
      </c>
      <c r="Z1436">
        <v>815097</v>
      </c>
    </row>
    <row r="1437" spans="1:26" x14ac:dyDescent="0.25">
      <c r="A1437" s="1">
        <v>43641</v>
      </c>
      <c r="B1437" t="s">
        <v>37</v>
      </c>
      <c r="C1437" t="s">
        <v>75</v>
      </c>
      <c r="D1437">
        <v>1400</v>
      </c>
      <c r="E1437">
        <v>18</v>
      </c>
      <c r="F1437" t="s">
        <v>84</v>
      </c>
      <c r="G1437">
        <v>45.470001000000003</v>
      </c>
      <c r="H1437">
        <v>45.720001000000003</v>
      </c>
      <c r="I1437">
        <v>45</v>
      </c>
      <c r="J1437">
        <v>45.450001</v>
      </c>
      <c r="K1437">
        <v>45.450001</v>
      </c>
      <c r="L1437">
        <v>9504600</v>
      </c>
      <c r="M1437" t="s">
        <v>37</v>
      </c>
      <c r="N1437" t="s">
        <v>158</v>
      </c>
      <c r="O1437" t="s">
        <v>160</v>
      </c>
      <c r="P1437">
        <v>15</v>
      </c>
      <c r="Q1437">
        <v>0.04</v>
      </c>
      <c r="R1437">
        <v>56</v>
      </c>
      <c r="S1437">
        <v>63630.001400000001</v>
      </c>
      <c r="T1437" t="s">
        <v>37</v>
      </c>
      <c r="U1437" t="s">
        <v>175</v>
      </c>
      <c r="V1437" t="s">
        <v>218</v>
      </c>
      <c r="W1437" t="s">
        <v>231</v>
      </c>
      <c r="X1437" t="s">
        <v>266</v>
      </c>
      <c r="Y1437" s="1">
        <v>36151</v>
      </c>
      <c r="Z1437">
        <v>815097</v>
      </c>
    </row>
    <row r="1438" spans="1:26" x14ac:dyDescent="0.25">
      <c r="A1438" s="1">
        <v>43643</v>
      </c>
      <c r="B1438" t="s">
        <v>37</v>
      </c>
      <c r="C1438" t="s">
        <v>76</v>
      </c>
      <c r="D1438">
        <v>2900</v>
      </c>
      <c r="E1438">
        <v>17</v>
      </c>
      <c r="F1438" t="s">
        <v>97</v>
      </c>
      <c r="G1438">
        <v>45.209999000000003</v>
      </c>
      <c r="H1438">
        <v>46.200001</v>
      </c>
      <c r="I1438">
        <v>44.759998000000003</v>
      </c>
      <c r="J1438">
        <v>45.919998</v>
      </c>
      <c r="K1438">
        <v>45.919998</v>
      </c>
      <c r="L1438">
        <v>6662700</v>
      </c>
      <c r="M1438" t="s">
        <v>37</v>
      </c>
      <c r="N1438" t="s">
        <v>157</v>
      </c>
      <c r="O1438" t="s">
        <v>160</v>
      </c>
      <c r="P1438">
        <v>15</v>
      </c>
      <c r="Q1438">
        <v>0.04</v>
      </c>
      <c r="R1438">
        <v>116</v>
      </c>
      <c r="S1438">
        <v>133167.99419999999</v>
      </c>
      <c r="T1438" t="s">
        <v>37</v>
      </c>
      <c r="U1438" t="s">
        <v>175</v>
      </c>
      <c r="V1438" t="s">
        <v>218</v>
      </c>
      <c r="W1438" t="s">
        <v>231</v>
      </c>
      <c r="X1438" t="s">
        <v>266</v>
      </c>
      <c r="Y1438" s="1">
        <v>36151</v>
      </c>
      <c r="Z1438">
        <v>815097</v>
      </c>
    </row>
    <row r="1439" spans="1:26" x14ac:dyDescent="0.25">
      <c r="A1439" s="1">
        <v>43643</v>
      </c>
      <c r="B1439" t="s">
        <v>37</v>
      </c>
      <c r="C1439" t="s">
        <v>75</v>
      </c>
      <c r="D1439">
        <v>1800</v>
      </c>
      <c r="E1439">
        <v>13</v>
      </c>
      <c r="F1439" t="s">
        <v>97</v>
      </c>
      <c r="G1439">
        <v>45.209999000000003</v>
      </c>
      <c r="H1439">
        <v>46.200001</v>
      </c>
      <c r="I1439">
        <v>44.759998000000003</v>
      </c>
      <c r="J1439">
        <v>45.919998</v>
      </c>
      <c r="K1439">
        <v>45.919998</v>
      </c>
      <c r="L1439">
        <v>6662700</v>
      </c>
      <c r="M1439" t="s">
        <v>37</v>
      </c>
      <c r="N1439" t="s">
        <v>153</v>
      </c>
      <c r="O1439" t="s">
        <v>160</v>
      </c>
      <c r="P1439">
        <v>15</v>
      </c>
      <c r="Q1439">
        <v>0.04</v>
      </c>
      <c r="R1439">
        <v>72</v>
      </c>
      <c r="S1439">
        <v>82655.996400000004</v>
      </c>
      <c r="T1439" t="s">
        <v>37</v>
      </c>
      <c r="U1439" t="s">
        <v>175</v>
      </c>
      <c r="V1439" t="s">
        <v>218</v>
      </c>
      <c r="W1439" t="s">
        <v>231</v>
      </c>
      <c r="X1439" t="s">
        <v>266</v>
      </c>
      <c r="Y1439" s="1">
        <v>36151</v>
      </c>
      <c r="Z1439">
        <v>815097</v>
      </c>
    </row>
    <row r="1440" spans="1:26" x14ac:dyDescent="0.25">
      <c r="A1440" s="1">
        <v>43643</v>
      </c>
      <c r="B1440" t="s">
        <v>37</v>
      </c>
      <c r="C1440" t="s">
        <v>76</v>
      </c>
      <c r="D1440">
        <v>1000</v>
      </c>
      <c r="E1440">
        <v>9</v>
      </c>
      <c r="F1440" t="s">
        <v>97</v>
      </c>
      <c r="G1440">
        <v>45.209999000000003</v>
      </c>
      <c r="H1440">
        <v>46.200001</v>
      </c>
      <c r="I1440">
        <v>44.759998000000003</v>
      </c>
      <c r="J1440">
        <v>45.919998</v>
      </c>
      <c r="K1440">
        <v>45.919998</v>
      </c>
      <c r="L1440">
        <v>6662700</v>
      </c>
      <c r="M1440" t="s">
        <v>37</v>
      </c>
      <c r="N1440" t="s">
        <v>146</v>
      </c>
      <c r="O1440" t="s">
        <v>160</v>
      </c>
      <c r="P1440">
        <v>15</v>
      </c>
      <c r="Q1440">
        <v>0.04</v>
      </c>
      <c r="R1440">
        <v>40</v>
      </c>
      <c r="S1440">
        <v>45919.998</v>
      </c>
      <c r="T1440" t="s">
        <v>37</v>
      </c>
      <c r="U1440" t="s">
        <v>175</v>
      </c>
      <c r="V1440" t="s">
        <v>218</v>
      </c>
      <c r="W1440" t="s">
        <v>231</v>
      </c>
      <c r="X1440" t="s">
        <v>266</v>
      </c>
      <c r="Y1440" s="1">
        <v>36151</v>
      </c>
      <c r="Z1440">
        <v>815097</v>
      </c>
    </row>
    <row r="1441" spans="1:26" x14ac:dyDescent="0.25">
      <c r="A1441" s="1">
        <v>43640</v>
      </c>
      <c r="B1441" t="s">
        <v>37</v>
      </c>
      <c r="C1441" t="s">
        <v>75</v>
      </c>
      <c r="D1441">
        <v>1300</v>
      </c>
      <c r="E1441">
        <v>15</v>
      </c>
      <c r="F1441" t="s">
        <v>85</v>
      </c>
      <c r="G1441">
        <v>45.490001999999997</v>
      </c>
      <c r="H1441">
        <v>46.259998000000003</v>
      </c>
      <c r="I1441">
        <v>45.32</v>
      </c>
      <c r="J1441">
        <v>46</v>
      </c>
      <c r="K1441">
        <v>46</v>
      </c>
      <c r="L1441">
        <v>8929500</v>
      </c>
      <c r="M1441" t="s">
        <v>37</v>
      </c>
      <c r="N1441" t="s">
        <v>149</v>
      </c>
      <c r="O1441" t="s">
        <v>160</v>
      </c>
      <c r="P1441">
        <v>15</v>
      </c>
      <c r="Q1441">
        <v>0.04</v>
      </c>
      <c r="R1441">
        <v>52</v>
      </c>
      <c r="S1441">
        <v>59800</v>
      </c>
      <c r="T1441" t="s">
        <v>37</v>
      </c>
      <c r="U1441" t="s">
        <v>175</v>
      </c>
      <c r="V1441" t="s">
        <v>218</v>
      </c>
      <c r="W1441" t="s">
        <v>231</v>
      </c>
      <c r="X1441" t="s">
        <v>266</v>
      </c>
      <c r="Y1441" s="1">
        <v>36151</v>
      </c>
      <c r="Z1441">
        <v>815097</v>
      </c>
    </row>
    <row r="1442" spans="1:26" x14ac:dyDescent="0.25">
      <c r="A1442" s="1">
        <v>43644</v>
      </c>
      <c r="B1442" t="s">
        <v>37</v>
      </c>
      <c r="C1442" t="s">
        <v>75</v>
      </c>
      <c r="D1442">
        <v>1700</v>
      </c>
      <c r="E1442">
        <v>17</v>
      </c>
      <c r="F1442" t="s">
        <v>129</v>
      </c>
      <c r="G1442">
        <v>46</v>
      </c>
      <c r="H1442">
        <v>46.610000999999997</v>
      </c>
      <c r="I1442">
        <v>45.799999</v>
      </c>
      <c r="J1442">
        <v>46.549999</v>
      </c>
      <c r="K1442">
        <v>46.549999</v>
      </c>
      <c r="L1442">
        <v>5950300</v>
      </c>
      <c r="M1442" t="s">
        <v>37</v>
      </c>
      <c r="N1442" t="s">
        <v>157</v>
      </c>
      <c r="O1442" t="s">
        <v>160</v>
      </c>
      <c r="P1442">
        <v>15</v>
      </c>
      <c r="Q1442">
        <v>0.04</v>
      </c>
      <c r="R1442">
        <v>68</v>
      </c>
      <c r="S1442">
        <v>79134.998300000007</v>
      </c>
      <c r="T1442" t="s">
        <v>37</v>
      </c>
      <c r="U1442" t="s">
        <v>175</v>
      </c>
      <c r="V1442" t="s">
        <v>218</v>
      </c>
      <c r="W1442" t="s">
        <v>231</v>
      </c>
      <c r="X1442" t="s">
        <v>266</v>
      </c>
      <c r="Y1442" s="1">
        <v>36151</v>
      </c>
      <c r="Z1442">
        <v>815097</v>
      </c>
    </row>
    <row r="1443" spans="1:26" x14ac:dyDescent="0.25">
      <c r="A1443" s="1">
        <v>43644</v>
      </c>
      <c r="B1443" t="s">
        <v>37</v>
      </c>
      <c r="C1443" t="s">
        <v>75</v>
      </c>
      <c r="D1443">
        <v>500</v>
      </c>
      <c r="E1443">
        <v>3</v>
      </c>
      <c r="F1443" t="s">
        <v>129</v>
      </c>
      <c r="G1443">
        <v>46</v>
      </c>
      <c r="H1443">
        <v>46.610000999999997</v>
      </c>
      <c r="I1443">
        <v>45.799999</v>
      </c>
      <c r="J1443">
        <v>46.549999</v>
      </c>
      <c r="K1443">
        <v>46.549999</v>
      </c>
      <c r="L1443">
        <v>5950300</v>
      </c>
      <c r="M1443" t="s">
        <v>37</v>
      </c>
      <c r="N1443" t="s">
        <v>143</v>
      </c>
      <c r="O1443" t="s">
        <v>160</v>
      </c>
      <c r="P1443">
        <v>15</v>
      </c>
      <c r="Q1443">
        <v>0.04</v>
      </c>
      <c r="R1443">
        <v>20</v>
      </c>
      <c r="S1443">
        <v>23274.999500000002</v>
      </c>
      <c r="T1443" t="s">
        <v>37</v>
      </c>
      <c r="U1443" t="s">
        <v>175</v>
      </c>
      <c r="V1443" t="s">
        <v>218</v>
      </c>
      <c r="W1443" t="s">
        <v>231</v>
      </c>
      <c r="X1443" t="s">
        <v>266</v>
      </c>
      <c r="Y1443" s="1">
        <v>36151</v>
      </c>
      <c r="Z1443">
        <v>815097</v>
      </c>
    </row>
    <row r="1444" spans="1:26" x14ac:dyDescent="0.25">
      <c r="A1444" s="1">
        <v>43644</v>
      </c>
      <c r="B1444" t="s">
        <v>37</v>
      </c>
      <c r="C1444" t="s">
        <v>75</v>
      </c>
      <c r="D1444">
        <v>300</v>
      </c>
      <c r="E1444">
        <v>5</v>
      </c>
      <c r="F1444" t="s">
        <v>129</v>
      </c>
      <c r="G1444">
        <v>46</v>
      </c>
      <c r="H1444">
        <v>46.610000999999997</v>
      </c>
      <c r="I1444">
        <v>45.799999</v>
      </c>
      <c r="J1444">
        <v>46.549999</v>
      </c>
      <c r="K1444">
        <v>46.549999</v>
      </c>
      <c r="L1444">
        <v>5950300</v>
      </c>
      <c r="M1444" t="s">
        <v>37</v>
      </c>
      <c r="N1444" t="s">
        <v>152</v>
      </c>
      <c r="O1444" t="s">
        <v>160</v>
      </c>
      <c r="P1444">
        <v>15</v>
      </c>
      <c r="Q1444">
        <v>0.04</v>
      </c>
      <c r="R1444">
        <v>12</v>
      </c>
      <c r="S1444">
        <v>13964.9997</v>
      </c>
      <c r="T1444" t="s">
        <v>37</v>
      </c>
      <c r="U1444" t="s">
        <v>175</v>
      </c>
      <c r="V1444" t="s">
        <v>218</v>
      </c>
      <c r="W1444" t="s">
        <v>231</v>
      </c>
      <c r="X1444" t="s">
        <v>266</v>
      </c>
      <c r="Y1444" s="1">
        <v>36151</v>
      </c>
      <c r="Z1444">
        <v>815097</v>
      </c>
    </row>
    <row r="1445" spans="1:26" x14ac:dyDescent="0.25">
      <c r="A1445" s="1">
        <v>43644</v>
      </c>
      <c r="B1445" t="s">
        <v>37</v>
      </c>
      <c r="C1445" t="s">
        <v>75</v>
      </c>
      <c r="D1445">
        <v>1900</v>
      </c>
      <c r="E1445">
        <v>19</v>
      </c>
      <c r="F1445" t="s">
        <v>129</v>
      </c>
      <c r="G1445">
        <v>46</v>
      </c>
      <c r="H1445">
        <v>46.610000999999997</v>
      </c>
      <c r="I1445">
        <v>45.799999</v>
      </c>
      <c r="J1445">
        <v>46.549999</v>
      </c>
      <c r="K1445">
        <v>46.549999</v>
      </c>
      <c r="L1445">
        <v>5950300</v>
      </c>
      <c r="M1445" t="s">
        <v>37</v>
      </c>
      <c r="N1445" t="s">
        <v>140</v>
      </c>
      <c r="O1445" t="s">
        <v>160</v>
      </c>
      <c r="P1445">
        <v>15</v>
      </c>
      <c r="Q1445">
        <v>0.04</v>
      </c>
      <c r="R1445">
        <v>76</v>
      </c>
      <c r="S1445">
        <v>88444.998099999997</v>
      </c>
      <c r="T1445" t="s">
        <v>37</v>
      </c>
      <c r="U1445" t="s">
        <v>175</v>
      </c>
      <c r="V1445" t="s">
        <v>218</v>
      </c>
      <c r="W1445" t="s">
        <v>231</v>
      </c>
      <c r="X1445" t="s">
        <v>266</v>
      </c>
      <c r="Y1445" s="1">
        <v>36151</v>
      </c>
      <c r="Z1445">
        <v>815097</v>
      </c>
    </row>
    <row r="1446" spans="1:26" x14ac:dyDescent="0.25">
      <c r="A1446" s="1">
        <v>43637</v>
      </c>
      <c r="B1446" t="s">
        <v>37</v>
      </c>
      <c r="C1446" t="s">
        <v>75</v>
      </c>
      <c r="D1446">
        <v>200</v>
      </c>
      <c r="E1446">
        <v>4</v>
      </c>
      <c r="F1446" t="s">
        <v>90</v>
      </c>
      <c r="G1446">
        <v>46.639999000000003</v>
      </c>
      <c r="H1446">
        <v>47.279998999999997</v>
      </c>
      <c r="I1446">
        <v>46.200001</v>
      </c>
      <c r="J1446">
        <v>46.630001</v>
      </c>
      <c r="K1446">
        <v>46.630001</v>
      </c>
      <c r="L1446">
        <v>12021200</v>
      </c>
      <c r="M1446" t="s">
        <v>37</v>
      </c>
      <c r="N1446" t="s">
        <v>154</v>
      </c>
      <c r="O1446" t="s">
        <v>160</v>
      </c>
      <c r="P1446">
        <v>15</v>
      </c>
      <c r="Q1446">
        <v>0.04</v>
      </c>
      <c r="R1446">
        <v>8</v>
      </c>
      <c r="S1446">
        <v>9326.0002000000004</v>
      </c>
      <c r="T1446" t="s">
        <v>37</v>
      </c>
      <c r="U1446" t="s">
        <v>175</v>
      </c>
      <c r="V1446" t="s">
        <v>218</v>
      </c>
      <c r="W1446" t="s">
        <v>231</v>
      </c>
      <c r="X1446" t="s">
        <v>266</v>
      </c>
      <c r="Y1446" s="1">
        <v>36151</v>
      </c>
      <c r="Z1446">
        <v>815097</v>
      </c>
    </row>
    <row r="1447" spans="1:26" x14ac:dyDescent="0.25">
      <c r="A1447" s="1">
        <v>43636</v>
      </c>
      <c r="B1447" t="s">
        <v>37</v>
      </c>
      <c r="C1447" t="s">
        <v>76</v>
      </c>
      <c r="D1447">
        <v>1900</v>
      </c>
      <c r="E1447">
        <v>16</v>
      </c>
      <c r="F1447" t="s">
        <v>94</v>
      </c>
      <c r="G1447">
        <v>47.200001</v>
      </c>
      <c r="H1447">
        <v>49.080002</v>
      </c>
      <c r="I1447">
        <v>46.110000999999997</v>
      </c>
      <c r="J1447">
        <v>48.799999</v>
      </c>
      <c r="K1447">
        <v>48.799999</v>
      </c>
      <c r="L1447">
        <v>18522500</v>
      </c>
      <c r="M1447" t="s">
        <v>37</v>
      </c>
      <c r="N1447" t="s">
        <v>148</v>
      </c>
      <c r="O1447" t="s">
        <v>160</v>
      </c>
      <c r="P1447">
        <v>15</v>
      </c>
      <c r="Q1447">
        <v>0.04</v>
      </c>
      <c r="R1447">
        <v>76</v>
      </c>
      <c r="S1447">
        <v>92719.998099999997</v>
      </c>
      <c r="T1447" t="s">
        <v>37</v>
      </c>
      <c r="U1447" t="s">
        <v>175</v>
      </c>
      <c r="V1447" t="s">
        <v>218</v>
      </c>
      <c r="W1447" t="s">
        <v>231</v>
      </c>
      <c r="X1447" t="s">
        <v>266</v>
      </c>
      <c r="Y1447" s="1">
        <v>36151</v>
      </c>
      <c r="Z1447">
        <v>815097</v>
      </c>
    </row>
    <row r="1448" spans="1:26" x14ac:dyDescent="0.25">
      <c r="A1448" s="1">
        <v>43636</v>
      </c>
      <c r="B1448" t="s">
        <v>37</v>
      </c>
      <c r="C1448" t="s">
        <v>75</v>
      </c>
      <c r="D1448">
        <v>1200</v>
      </c>
      <c r="E1448">
        <v>13</v>
      </c>
      <c r="F1448" t="s">
        <v>94</v>
      </c>
      <c r="G1448">
        <v>47.200001</v>
      </c>
      <c r="H1448">
        <v>49.080002</v>
      </c>
      <c r="I1448">
        <v>46.110000999999997</v>
      </c>
      <c r="J1448">
        <v>48.799999</v>
      </c>
      <c r="K1448">
        <v>48.799999</v>
      </c>
      <c r="L1448">
        <v>18522500</v>
      </c>
      <c r="M1448" t="s">
        <v>37</v>
      </c>
      <c r="N1448" t="s">
        <v>153</v>
      </c>
      <c r="O1448" t="s">
        <v>160</v>
      </c>
      <c r="P1448">
        <v>15</v>
      </c>
      <c r="Q1448">
        <v>0.04</v>
      </c>
      <c r="R1448">
        <v>48</v>
      </c>
      <c r="S1448">
        <v>58559.998800000001</v>
      </c>
      <c r="T1448" t="s">
        <v>37</v>
      </c>
      <c r="U1448" t="s">
        <v>175</v>
      </c>
      <c r="V1448" t="s">
        <v>218</v>
      </c>
      <c r="W1448" t="s">
        <v>231</v>
      </c>
      <c r="X1448" t="s">
        <v>266</v>
      </c>
      <c r="Y1448" s="1">
        <v>36151</v>
      </c>
      <c r="Z1448">
        <v>815097</v>
      </c>
    </row>
    <row r="1449" spans="1:26" x14ac:dyDescent="0.25">
      <c r="A1449" s="1">
        <v>43636</v>
      </c>
      <c r="B1449" t="s">
        <v>37</v>
      </c>
      <c r="C1449" t="s">
        <v>76</v>
      </c>
      <c r="D1449">
        <v>1300</v>
      </c>
      <c r="E1449">
        <v>9</v>
      </c>
      <c r="F1449" t="s">
        <v>94</v>
      </c>
      <c r="G1449">
        <v>47.200001</v>
      </c>
      <c r="H1449">
        <v>49.080002</v>
      </c>
      <c r="I1449">
        <v>46.110000999999997</v>
      </c>
      <c r="J1449">
        <v>48.799999</v>
      </c>
      <c r="K1449">
        <v>48.799999</v>
      </c>
      <c r="L1449">
        <v>18522500</v>
      </c>
      <c r="M1449" t="s">
        <v>37</v>
      </c>
      <c r="N1449" t="s">
        <v>146</v>
      </c>
      <c r="O1449" t="s">
        <v>160</v>
      </c>
      <c r="P1449">
        <v>15</v>
      </c>
      <c r="Q1449">
        <v>0.04</v>
      </c>
      <c r="R1449">
        <v>52</v>
      </c>
      <c r="S1449">
        <v>63439.998699999996</v>
      </c>
      <c r="T1449" t="s">
        <v>37</v>
      </c>
      <c r="U1449" t="s">
        <v>175</v>
      </c>
      <c r="V1449" t="s">
        <v>218</v>
      </c>
      <c r="W1449" t="s">
        <v>231</v>
      </c>
      <c r="X1449" t="s">
        <v>266</v>
      </c>
      <c r="Y1449" s="1">
        <v>36151</v>
      </c>
      <c r="Z1449">
        <v>815097</v>
      </c>
    </row>
    <row r="1450" spans="1:26" x14ac:dyDescent="0.25">
      <c r="A1450" s="1">
        <v>43621</v>
      </c>
      <c r="B1450" t="s">
        <v>37</v>
      </c>
      <c r="C1450" t="s">
        <v>75</v>
      </c>
      <c r="D1450">
        <v>200</v>
      </c>
      <c r="E1450">
        <v>4</v>
      </c>
      <c r="F1450" t="s">
        <v>83</v>
      </c>
      <c r="G1450">
        <v>52.470001000000003</v>
      </c>
      <c r="H1450">
        <v>52.5</v>
      </c>
      <c r="I1450">
        <v>50.5</v>
      </c>
      <c r="J1450">
        <v>50.889999000000003</v>
      </c>
      <c r="K1450">
        <v>50.889999000000003</v>
      </c>
      <c r="L1450">
        <v>5599100</v>
      </c>
      <c r="M1450" t="s">
        <v>37</v>
      </c>
      <c r="N1450" t="s">
        <v>154</v>
      </c>
      <c r="O1450" t="s">
        <v>161</v>
      </c>
      <c r="P1450">
        <v>50</v>
      </c>
      <c r="Q1450">
        <v>0.08</v>
      </c>
      <c r="R1450">
        <v>16</v>
      </c>
      <c r="S1450">
        <v>10177.9998</v>
      </c>
      <c r="T1450" t="s">
        <v>37</v>
      </c>
      <c r="U1450" t="s">
        <v>175</v>
      </c>
      <c r="V1450" t="s">
        <v>218</v>
      </c>
      <c r="W1450" t="s">
        <v>231</v>
      </c>
      <c r="X1450" t="s">
        <v>266</v>
      </c>
      <c r="Y1450" s="1">
        <v>36151</v>
      </c>
      <c r="Z1450">
        <v>815097</v>
      </c>
    </row>
    <row r="1451" spans="1:26" x14ac:dyDescent="0.25">
      <c r="A1451" s="1">
        <v>43619</v>
      </c>
      <c r="B1451" t="s">
        <v>37</v>
      </c>
      <c r="C1451" t="s">
        <v>75</v>
      </c>
      <c r="D1451">
        <v>500</v>
      </c>
      <c r="E1451">
        <v>2</v>
      </c>
      <c r="F1451" t="s">
        <v>89</v>
      </c>
      <c r="G1451">
        <v>50.990001999999997</v>
      </c>
      <c r="H1451">
        <v>51.490001999999997</v>
      </c>
      <c r="I1451">
        <v>50.689999</v>
      </c>
      <c r="J1451">
        <v>51.119999</v>
      </c>
      <c r="K1451">
        <v>51.119999</v>
      </c>
      <c r="L1451">
        <v>3544300</v>
      </c>
      <c r="M1451" t="s">
        <v>37</v>
      </c>
      <c r="N1451" t="s">
        <v>150</v>
      </c>
      <c r="O1451" t="s">
        <v>161</v>
      </c>
      <c r="P1451">
        <v>50</v>
      </c>
      <c r="Q1451">
        <v>0.08</v>
      </c>
      <c r="R1451">
        <v>40</v>
      </c>
      <c r="S1451">
        <v>25559.999500000002</v>
      </c>
      <c r="T1451" t="s">
        <v>37</v>
      </c>
      <c r="U1451" t="s">
        <v>175</v>
      </c>
      <c r="V1451" t="s">
        <v>218</v>
      </c>
      <c r="W1451" t="s">
        <v>231</v>
      </c>
      <c r="X1451" t="s">
        <v>266</v>
      </c>
      <c r="Y1451" s="1">
        <v>36151</v>
      </c>
      <c r="Z1451">
        <v>815097</v>
      </c>
    </row>
    <row r="1452" spans="1:26" x14ac:dyDescent="0.25">
      <c r="A1452" s="1">
        <v>43619</v>
      </c>
      <c r="B1452" t="s">
        <v>37</v>
      </c>
      <c r="C1452" t="s">
        <v>75</v>
      </c>
      <c r="D1452">
        <v>1500</v>
      </c>
      <c r="E1452">
        <v>20</v>
      </c>
      <c r="F1452" t="s">
        <v>89</v>
      </c>
      <c r="G1452">
        <v>50.990001999999997</v>
      </c>
      <c r="H1452">
        <v>51.490001999999997</v>
      </c>
      <c r="I1452">
        <v>50.689999</v>
      </c>
      <c r="J1452">
        <v>51.119999</v>
      </c>
      <c r="K1452">
        <v>51.119999</v>
      </c>
      <c r="L1452">
        <v>3544300</v>
      </c>
      <c r="M1452" t="s">
        <v>37</v>
      </c>
      <c r="N1452" t="s">
        <v>155</v>
      </c>
      <c r="O1452" t="s">
        <v>161</v>
      </c>
      <c r="P1452">
        <v>50</v>
      </c>
      <c r="Q1452">
        <v>0.08</v>
      </c>
      <c r="R1452">
        <v>120</v>
      </c>
      <c r="S1452">
        <v>76679.998500000002</v>
      </c>
      <c r="T1452" t="s">
        <v>37</v>
      </c>
      <c r="U1452" t="s">
        <v>175</v>
      </c>
      <c r="V1452" t="s">
        <v>218</v>
      </c>
      <c r="W1452" t="s">
        <v>231</v>
      </c>
      <c r="X1452" t="s">
        <v>266</v>
      </c>
      <c r="Y1452" s="1">
        <v>36151</v>
      </c>
      <c r="Z1452">
        <v>815097</v>
      </c>
    </row>
    <row r="1453" spans="1:26" x14ac:dyDescent="0.25">
      <c r="A1453" s="1">
        <v>43619</v>
      </c>
      <c r="B1453" t="s">
        <v>37</v>
      </c>
      <c r="C1453" t="s">
        <v>76</v>
      </c>
      <c r="D1453">
        <v>2200</v>
      </c>
      <c r="E1453">
        <v>17</v>
      </c>
      <c r="F1453" t="s">
        <v>89</v>
      </c>
      <c r="G1453">
        <v>50.990001999999997</v>
      </c>
      <c r="H1453">
        <v>51.490001999999997</v>
      </c>
      <c r="I1453">
        <v>50.689999</v>
      </c>
      <c r="J1453">
        <v>51.119999</v>
      </c>
      <c r="K1453">
        <v>51.119999</v>
      </c>
      <c r="L1453">
        <v>3544300</v>
      </c>
      <c r="M1453" t="s">
        <v>37</v>
      </c>
      <c r="N1453" t="s">
        <v>157</v>
      </c>
      <c r="O1453" t="s">
        <v>161</v>
      </c>
      <c r="P1453">
        <v>50</v>
      </c>
      <c r="Q1453">
        <v>0.08</v>
      </c>
      <c r="R1453">
        <v>176</v>
      </c>
      <c r="S1453">
        <v>112463.9978</v>
      </c>
      <c r="T1453" t="s">
        <v>37</v>
      </c>
      <c r="U1453" t="s">
        <v>175</v>
      </c>
      <c r="V1453" t="s">
        <v>218</v>
      </c>
      <c r="W1453" t="s">
        <v>231</v>
      </c>
      <c r="X1453" t="s">
        <v>266</v>
      </c>
      <c r="Y1453" s="1">
        <v>36151</v>
      </c>
      <c r="Z1453">
        <v>815097</v>
      </c>
    </row>
    <row r="1454" spans="1:26" x14ac:dyDescent="0.25">
      <c r="A1454" s="1">
        <v>43619</v>
      </c>
      <c r="B1454" t="s">
        <v>37</v>
      </c>
      <c r="C1454" t="s">
        <v>76</v>
      </c>
      <c r="D1454">
        <v>3000</v>
      </c>
      <c r="E1454">
        <v>15</v>
      </c>
      <c r="F1454" t="s">
        <v>89</v>
      </c>
      <c r="G1454">
        <v>50.990001999999997</v>
      </c>
      <c r="H1454">
        <v>51.490001999999997</v>
      </c>
      <c r="I1454">
        <v>50.689999</v>
      </c>
      <c r="J1454">
        <v>51.119999</v>
      </c>
      <c r="K1454">
        <v>51.119999</v>
      </c>
      <c r="L1454">
        <v>3544300</v>
      </c>
      <c r="M1454" t="s">
        <v>37</v>
      </c>
      <c r="N1454" t="s">
        <v>149</v>
      </c>
      <c r="O1454" t="s">
        <v>161</v>
      </c>
      <c r="P1454">
        <v>50</v>
      </c>
      <c r="Q1454">
        <v>0.08</v>
      </c>
      <c r="R1454">
        <v>240</v>
      </c>
      <c r="S1454">
        <v>153359.997</v>
      </c>
      <c r="T1454" t="s">
        <v>37</v>
      </c>
      <c r="U1454" t="s">
        <v>175</v>
      </c>
      <c r="V1454" t="s">
        <v>218</v>
      </c>
      <c r="W1454" t="s">
        <v>231</v>
      </c>
      <c r="X1454" t="s">
        <v>266</v>
      </c>
      <c r="Y1454" s="1">
        <v>36151</v>
      </c>
      <c r="Z1454">
        <v>815097</v>
      </c>
    </row>
    <row r="1455" spans="1:26" x14ac:dyDescent="0.25">
      <c r="A1455" s="1">
        <v>43622</v>
      </c>
      <c r="B1455" t="s">
        <v>37</v>
      </c>
      <c r="C1455" t="s">
        <v>75</v>
      </c>
      <c r="D1455">
        <v>700</v>
      </c>
      <c r="E1455">
        <v>16</v>
      </c>
      <c r="F1455" t="s">
        <v>81</v>
      </c>
      <c r="G1455">
        <v>50.470001000000003</v>
      </c>
      <c r="H1455">
        <v>51.299999</v>
      </c>
      <c r="I1455">
        <v>50.290000999999997</v>
      </c>
      <c r="J1455">
        <v>51.16</v>
      </c>
      <c r="K1455">
        <v>51.16</v>
      </c>
      <c r="L1455">
        <v>4086000</v>
      </c>
      <c r="M1455" t="s">
        <v>37</v>
      </c>
      <c r="N1455" t="s">
        <v>148</v>
      </c>
      <c r="O1455" t="s">
        <v>161</v>
      </c>
      <c r="P1455">
        <v>50</v>
      </c>
      <c r="Q1455">
        <v>0.08</v>
      </c>
      <c r="R1455">
        <v>56</v>
      </c>
      <c r="S1455">
        <v>35812</v>
      </c>
      <c r="T1455" t="s">
        <v>37</v>
      </c>
      <c r="U1455" t="s">
        <v>175</v>
      </c>
      <c r="V1455" t="s">
        <v>218</v>
      </c>
      <c r="W1455" t="s">
        <v>231</v>
      </c>
      <c r="X1455" t="s">
        <v>266</v>
      </c>
      <c r="Y1455" s="1">
        <v>36151</v>
      </c>
      <c r="Z1455">
        <v>815097</v>
      </c>
    </row>
    <row r="1456" spans="1:26" x14ac:dyDescent="0.25">
      <c r="A1456" s="1">
        <v>43622</v>
      </c>
      <c r="B1456" t="s">
        <v>37</v>
      </c>
      <c r="C1456" t="s">
        <v>75</v>
      </c>
      <c r="D1456">
        <v>1100</v>
      </c>
      <c r="E1456">
        <v>12</v>
      </c>
      <c r="F1456" t="s">
        <v>81</v>
      </c>
      <c r="G1456">
        <v>50.470001000000003</v>
      </c>
      <c r="H1456">
        <v>51.299999</v>
      </c>
      <c r="I1456">
        <v>50.290000999999997</v>
      </c>
      <c r="J1456">
        <v>51.16</v>
      </c>
      <c r="K1456">
        <v>51.16</v>
      </c>
      <c r="L1456">
        <v>4086000</v>
      </c>
      <c r="M1456" t="s">
        <v>37</v>
      </c>
      <c r="N1456" t="s">
        <v>151</v>
      </c>
      <c r="O1456" t="s">
        <v>161</v>
      </c>
      <c r="P1456">
        <v>50</v>
      </c>
      <c r="Q1456">
        <v>0.08</v>
      </c>
      <c r="R1456">
        <v>88</v>
      </c>
      <c r="S1456">
        <v>56275.999999999993</v>
      </c>
      <c r="T1456" t="s">
        <v>37</v>
      </c>
      <c r="U1456" t="s">
        <v>175</v>
      </c>
      <c r="V1456" t="s">
        <v>218</v>
      </c>
      <c r="W1456" t="s">
        <v>231</v>
      </c>
      <c r="X1456" t="s">
        <v>266</v>
      </c>
      <c r="Y1456" s="1">
        <v>36151</v>
      </c>
      <c r="Z1456">
        <v>815097</v>
      </c>
    </row>
    <row r="1457" spans="1:26" x14ac:dyDescent="0.25">
      <c r="A1457" s="1">
        <v>43622</v>
      </c>
      <c r="B1457" t="s">
        <v>37</v>
      </c>
      <c r="C1457" t="s">
        <v>75</v>
      </c>
      <c r="D1457">
        <v>200</v>
      </c>
      <c r="E1457">
        <v>4</v>
      </c>
      <c r="F1457" t="s">
        <v>81</v>
      </c>
      <c r="G1457">
        <v>50.470001000000003</v>
      </c>
      <c r="H1457">
        <v>51.299999</v>
      </c>
      <c r="I1457">
        <v>50.290000999999997</v>
      </c>
      <c r="J1457">
        <v>51.16</v>
      </c>
      <c r="K1457">
        <v>51.16</v>
      </c>
      <c r="L1457">
        <v>4086000</v>
      </c>
      <c r="M1457" t="s">
        <v>37</v>
      </c>
      <c r="N1457" t="s">
        <v>154</v>
      </c>
      <c r="O1457" t="s">
        <v>161</v>
      </c>
      <c r="P1457">
        <v>50</v>
      </c>
      <c r="Q1457">
        <v>0.08</v>
      </c>
      <c r="R1457">
        <v>16</v>
      </c>
      <c r="S1457">
        <v>10232</v>
      </c>
      <c r="T1457" t="s">
        <v>37</v>
      </c>
      <c r="U1457" t="s">
        <v>175</v>
      </c>
      <c r="V1457" t="s">
        <v>218</v>
      </c>
      <c r="W1457" t="s">
        <v>231</v>
      </c>
      <c r="X1457" t="s">
        <v>266</v>
      </c>
      <c r="Y1457" s="1">
        <v>36151</v>
      </c>
      <c r="Z1457">
        <v>815097</v>
      </c>
    </row>
    <row r="1458" spans="1:26" x14ac:dyDescent="0.25">
      <c r="A1458" s="1">
        <v>43622</v>
      </c>
      <c r="B1458" t="s">
        <v>37</v>
      </c>
      <c r="C1458" t="s">
        <v>75</v>
      </c>
      <c r="D1458">
        <v>1200</v>
      </c>
      <c r="E1458">
        <v>14</v>
      </c>
      <c r="F1458" t="s">
        <v>81</v>
      </c>
      <c r="G1458">
        <v>50.470001000000003</v>
      </c>
      <c r="H1458">
        <v>51.299999</v>
      </c>
      <c r="I1458">
        <v>50.290000999999997</v>
      </c>
      <c r="J1458">
        <v>51.16</v>
      </c>
      <c r="K1458">
        <v>51.16</v>
      </c>
      <c r="L1458">
        <v>4086000</v>
      </c>
      <c r="M1458" t="s">
        <v>37</v>
      </c>
      <c r="N1458" t="s">
        <v>156</v>
      </c>
      <c r="O1458" t="s">
        <v>161</v>
      </c>
      <c r="P1458">
        <v>50</v>
      </c>
      <c r="Q1458">
        <v>0.08</v>
      </c>
      <c r="R1458">
        <v>96</v>
      </c>
      <c r="S1458">
        <v>61391.999999999993</v>
      </c>
      <c r="T1458" t="s">
        <v>37</v>
      </c>
      <c r="U1458" t="s">
        <v>175</v>
      </c>
      <c r="V1458" t="s">
        <v>218</v>
      </c>
      <c r="W1458" t="s">
        <v>231</v>
      </c>
      <c r="X1458" t="s">
        <v>266</v>
      </c>
      <c r="Y1458" s="1">
        <v>36151</v>
      </c>
      <c r="Z1458">
        <v>815097</v>
      </c>
    </row>
    <row r="1459" spans="1:26" x14ac:dyDescent="0.25">
      <c r="A1459" s="1">
        <v>43616</v>
      </c>
      <c r="B1459" t="s">
        <v>37</v>
      </c>
      <c r="C1459" t="s">
        <v>75</v>
      </c>
      <c r="D1459">
        <v>400</v>
      </c>
      <c r="E1459">
        <v>3</v>
      </c>
      <c r="F1459" t="s">
        <v>87</v>
      </c>
      <c r="G1459">
        <v>50.91</v>
      </c>
      <c r="H1459">
        <v>51.27</v>
      </c>
      <c r="I1459">
        <v>50.82</v>
      </c>
      <c r="J1459">
        <v>51.189999</v>
      </c>
      <c r="K1459">
        <v>51.189999</v>
      </c>
      <c r="L1459">
        <v>2669500</v>
      </c>
      <c r="M1459" t="s">
        <v>37</v>
      </c>
      <c r="N1459" t="s">
        <v>143</v>
      </c>
      <c r="O1459" t="s">
        <v>161</v>
      </c>
      <c r="P1459">
        <v>50</v>
      </c>
      <c r="Q1459">
        <v>0.08</v>
      </c>
      <c r="R1459">
        <v>32</v>
      </c>
      <c r="S1459">
        <v>20475.999599999999</v>
      </c>
      <c r="T1459" t="s">
        <v>37</v>
      </c>
      <c r="U1459" t="s">
        <v>175</v>
      </c>
      <c r="V1459" t="s">
        <v>218</v>
      </c>
      <c r="W1459" t="s">
        <v>231</v>
      </c>
      <c r="X1459" t="s">
        <v>266</v>
      </c>
      <c r="Y1459" s="1">
        <v>36151</v>
      </c>
      <c r="Z1459">
        <v>815097</v>
      </c>
    </row>
    <row r="1460" spans="1:26" x14ac:dyDescent="0.25">
      <c r="A1460" s="1">
        <v>43616</v>
      </c>
      <c r="B1460" t="s">
        <v>37</v>
      </c>
      <c r="C1460" t="s">
        <v>76</v>
      </c>
      <c r="D1460">
        <v>1100</v>
      </c>
      <c r="E1460">
        <v>15</v>
      </c>
      <c r="F1460" t="s">
        <v>87</v>
      </c>
      <c r="G1460">
        <v>50.91</v>
      </c>
      <c r="H1460">
        <v>51.27</v>
      </c>
      <c r="I1460">
        <v>50.82</v>
      </c>
      <c r="J1460">
        <v>51.189999</v>
      </c>
      <c r="K1460">
        <v>51.189999</v>
      </c>
      <c r="L1460">
        <v>2669500</v>
      </c>
      <c r="M1460" t="s">
        <v>37</v>
      </c>
      <c r="N1460" t="s">
        <v>149</v>
      </c>
      <c r="O1460" t="s">
        <v>161</v>
      </c>
      <c r="P1460">
        <v>50</v>
      </c>
      <c r="Q1460">
        <v>0.08</v>
      </c>
      <c r="R1460">
        <v>88</v>
      </c>
      <c r="S1460">
        <v>56308.998899999999</v>
      </c>
      <c r="T1460" t="s">
        <v>37</v>
      </c>
      <c r="U1460" t="s">
        <v>175</v>
      </c>
      <c r="V1460" t="s">
        <v>218</v>
      </c>
      <c r="W1460" t="s">
        <v>231</v>
      </c>
      <c r="X1460" t="s">
        <v>266</v>
      </c>
      <c r="Y1460" s="1">
        <v>36151</v>
      </c>
      <c r="Z1460">
        <v>815097</v>
      </c>
    </row>
    <row r="1461" spans="1:26" x14ac:dyDescent="0.25">
      <c r="A1461" s="1">
        <v>43613</v>
      </c>
      <c r="B1461" t="s">
        <v>37</v>
      </c>
      <c r="C1461" t="s">
        <v>76</v>
      </c>
      <c r="D1461">
        <v>1300</v>
      </c>
      <c r="E1461">
        <v>13</v>
      </c>
      <c r="F1461" t="s">
        <v>91</v>
      </c>
      <c r="G1461">
        <v>51.810001</v>
      </c>
      <c r="H1461">
        <v>52.080002</v>
      </c>
      <c r="I1461">
        <v>51.25</v>
      </c>
      <c r="J1461">
        <v>51.25</v>
      </c>
      <c r="K1461">
        <v>51.25</v>
      </c>
      <c r="L1461">
        <v>3153000</v>
      </c>
      <c r="M1461" t="s">
        <v>37</v>
      </c>
      <c r="N1461" t="s">
        <v>153</v>
      </c>
      <c r="O1461" t="s">
        <v>161</v>
      </c>
      <c r="P1461">
        <v>50</v>
      </c>
      <c r="Q1461">
        <v>0.08</v>
      </c>
      <c r="R1461">
        <v>104</v>
      </c>
      <c r="S1461">
        <v>66625</v>
      </c>
      <c r="T1461" t="s">
        <v>37</v>
      </c>
      <c r="U1461" t="s">
        <v>175</v>
      </c>
      <c r="V1461" t="s">
        <v>218</v>
      </c>
      <c r="W1461" t="s">
        <v>231</v>
      </c>
      <c r="X1461" t="s">
        <v>266</v>
      </c>
      <c r="Y1461" s="1">
        <v>36151</v>
      </c>
      <c r="Z1461">
        <v>815097</v>
      </c>
    </row>
    <row r="1462" spans="1:26" x14ac:dyDescent="0.25">
      <c r="A1462" s="1">
        <v>43564</v>
      </c>
      <c r="B1462" t="s">
        <v>37</v>
      </c>
      <c r="C1462" t="s">
        <v>75</v>
      </c>
      <c r="D1462">
        <v>600</v>
      </c>
      <c r="E1462">
        <v>14</v>
      </c>
      <c r="F1462" t="s">
        <v>133</v>
      </c>
      <c r="G1462">
        <v>52.5</v>
      </c>
      <c r="H1462">
        <v>52.689999</v>
      </c>
      <c r="I1462">
        <v>51.77</v>
      </c>
      <c r="J1462">
        <v>51.900002000000001</v>
      </c>
      <c r="K1462">
        <v>51.406936999999999</v>
      </c>
      <c r="L1462">
        <v>4108500</v>
      </c>
      <c r="M1462" t="s">
        <v>37</v>
      </c>
      <c r="N1462" t="s">
        <v>156</v>
      </c>
      <c r="O1462" t="s">
        <v>161</v>
      </c>
      <c r="P1462">
        <v>50</v>
      </c>
      <c r="Q1462">
        <v>0.08</v>
      </c>
      <c r="R1462">
        <v>48</v>
      </c>
      <c r="S1462">
        <v>30844.162199999999</v>
      </c>
      <c r="T1462" t="s">
        <v>37</v>
      </c>
      <c r="U1462" t="s">
        <v>175</v>
      </c>
      <c r="V1462" t="s">
        <v>218</v>
      </c>
      <c r="W1462" t="s">
        <v>231</v>
      </c>
      <c r="X1462" t="s">
        <v>266</v>
      </c>
      <c r="Y1462" s="1">
        <v>36151</v>
      </c>
      <c r="Z1462">
        <v>815097</v>
      </c>
    </row>
    <row r="1463" spans="1:26" x14ac:dyDescent="0.25">
      <c r="A1463" s="1">
        <v>43615</v>
      </c>
      <c r="B1463" t="s">
        <v>37</v>
      </c>
      <c r="C1463" t="s">
        <v>75</v>
      </c>
      <c r="D1463">
        <v>900</v>
      </c>
      <c r="E1463">
        <v>5</v>
      </c>
      <c r="F1463" t="s">
        <v>93</v>
      </c>
      <c r="G1463">
        <v>51.669998</v>
      </c>
      <c r="H1463">
        <v>51.91</v>
      </c>
      <c r="I1463">
        <v>51.259998000000003</v>
      </c>
      <c r="J1463">
        <v>51.549999</v>
      </c>
      <c r="K1463">
        <v>51.549999</v>
      </c>
      <c r="L1463">
        <v>1950900</v>
      </c>
      <c r="M1463" t="s">
        <v>37</v>
      </c>
      <c r="N1463" t="s">
        <v>152</v>
      </c>
      <c r="O1463" t="s">
        <v>161</v>
      </c>
      <c r="P1463">
        <v>50</v>
      </c>
      <c r="Q1463">
        <v>0.08</v>
      </c>
      <c r="R1463">
        <v>72</v>
      </c>
      <c r="S1463">
        <v>46394.999100000001</v>
      </c>
      <c r="T1463" t="s">
        <v>37</v>
      </c>
      <c r="U1463" t="s">
        <v>175</v>
      </c>
      <c r="V1463" t="s">
        <v>218</v>
      </c>
      <c r="W1463" t="s">
        <v>231</v>
      </c>
      <c r="X1463" t="s">
        <v>266</v>
      </c>
      <c r="Y1463" s="1">
        <v>36151</v>
      </c>
      <c r="Z1463">
        <v>815097</v>
      </c>
    </row>
    <row r="1464" spans="1:26" x14ac:dyDescent="0.25">
      <c r="A1464" s="1">
        <v>43615</v>
      </c>
      <c r="B1464" t="s">
        <v>37</v>
      </c>
      <c r="C1464" t="s">
        <v>75</v>
      </c>
      <c r="D1464">
        <v>1700</v>
      </c>
      <c r="E1464">
        <v>15</v>
      </c>
      <c r="F1464" t="s">
        <v>93</v>
      </c>
      <c r="G1464">
        <v>51.669998</v>
      </c>
      <c r="H1464">
        <v>51.91</v>
      </c>
      <c r="I1464">
        <v>51.259998000000003</v>
      </c>
      <c r="J1464">
        <v>51.549999</v>
      </c>
      <c r="K1464">
        <v>51.549999</v>
      </c>
      <c r="L1464">
        <v>1950900</v>
      </c>
      <c r="M1464" t="s">
        <v>37</v>
      </c>
      <c r="N1464" t="s">
        <v>149</v>
      </c>
      <c r="O1464" t="s">
        <v>161</v>
      </c>
      <c r="P1464">
        <v>50</v>
      </c>
      <c r="Q1464">
        <v>0.08</v>
      </c>
      <c r="R1464">
        <v>136</v>
      </c>
      <c r="S1464">
        <v>87634.998300000007</v>
      </c>
      <c r="T1464" t="s">
        <v>37</v>
      </c>
      <c r="U1464" t="s">
        <v>175</v>
      </c>
      <c r="V1464" t="s">
        <v>218</v>
      </c>
      <c r="W1464" t="s">
        <v>231</v>
      </c>
      <c r="X1464" t="s">
        <v>266</v>
      </c>
      <c r="Y1464" s="1">
        <v>36151</v>
      </c>
      <c r="Z1464">
        <v>815097</v>
      </c>
    </row>
    <row r="1465" spans="1:26" x14ac:dyDescent="0.25">
      <c r="A1465" s="1">
        <v>43615</v>
      </c>
      <c r="B1465" t="s">
        <v>37</v>
      </c>
      <c r="C1465" t="s">
        <v>76</v>
      </c>
      <c r="D1465">
        <v>400</v>
      </c>
      <c r="E1465">
        <v>3</v>
      </c>
      <c r="F1465" t="s">
        <v>93</v>
      </c>
      <c r="G1465">
        <v>51.669998</v>
      </c>
      <c r="H1465">
        <v>51.91</v>
      </c>
      <c r="I1465">
        <v>51.259998000000003</v>
      </c>
      <c r="J1465">
        <v>51.549999</v>
      </c>
      <c r="K1465">
        <v>51.549999</v>
      </c>
      <c r="L1465">
        <v>1950900</v>
      </c>
      <c r="M1465" t="s">
        <v>37</v>
      </c>
      <c r="N1465" t="s">
        <v>143</v>
      </c>
      <c r="O1465" t="s">
        <v>161</v>
      </c>
      <c r="P1465">
        <v>50</v>
      </c>
      <c r="Q1465">
        <v>0.08</v>
      </c>
      <c r="R1465">
        <v>32</v>
      </c>
      <c r="S1465">
        <v>20619.999599999999</v>
      </c>
      <c r="T1465" t="s">
        <v>37</v>
      </c>
      <c r="U1465" t="s">
        <v>175</v>
      </c>
      <c r="V1465" t="s">
        <v>218</v>
      </c>
      <c r="W1465" t="s">
        <v>231</v>
      </c>
      <c r="X1465" t="s">
        <v>266</v>
      </c>
      <c r="Y1465" s="1">
        <v>36151</v>
      </c>
      <c r="Z1465">
        <v>815097</v>
      </c>
    </row>
    <row r="1466" spans="1:26" x14ac:dyDescent="0.25">
      <c r="A1466" s="1">
        <v>43615</v>
      </c>
      <c r="B1466" t="s">
        <v>37</v>
      </c>
      <c r="C1466" t="s">
        <v>76</v>
      </c>
      <c r="D1466">
        <v>2000</v>
      </c>
      <c r="E1466">
        <v>8</v>
      </c>
      <c r="F1466" t="s">
        <v>93</v>
      </c>
      <c r="G1466">
        <v>51.669998</v>
      </c>
      <c r="H1466">
        <v>51.91</v>
      </c>
      <c r="I1466">
        <v>51.259998000000003</v>
      </c>
      <c r="J1466">
        <v>51.549999</v>
      </c>
      <c r="K1466">
        <v>51.549999</v>
      </c>
      <c r="L1466">
        <v>1950900</v>
      </c>
      <c r="M1466" t="s">
        <v>37</v>
      </c>
      <c r="N1466" t="s">
        <v>144</v>
      </c>
      <c r="O1466" t="s">
        <v>161</v>
      </c>
      <c r="P1466">
        <v>50</v>
      </c>
      <c r="Q1466">
        <v>0.08</v>
      </c>
      <c r="R1466">
        <v>160</v>
      </c>
      <c r="S1466">
        <v>103099.99800000001</v>
      </c>
      <c r="T1466" t="s">
        <v>37</v>
      </c>
      <c r="U1466" t="s">
        <v>175</v>
      </c>
      <c r="V1466" t="s">
        <v>218</v>
      </c>
      <c r="W1466" t="s">
        <v>231</v>
      </c>
      <c r="X1466" t="s">
        <v>266</v>
      </c>
      <c r="Y1466" s="1">
        <v>36151</v>
      </c>
      <c r="Z1466">
        <v>815097</v>
      </c>
    </row>
    <row r="1467" spans="1:26" x14ac:dyDescent="0.25">
      <c r="A1467" s="1">
        <v>43614</v>
      </c>
      <c r="B1467" t="s">
        <v>37</v>
      </c>
      <c r="C1467" t="s">
        <v>75</v>
      </c>
      <c r="D1467">
        <v>700</v>
      </c>
      <c r="E1467">
        <v>10</v>
      </c>
      <c r="F1467" t="s">
        <v>98</v>
      </c>
      <c r="G1467">
        <v>51.049999</v>
      </c>
      <c r="H1467">
        <v>51.75</v>
      </c>
      <c r="I1467">
        <v>50.720001000000003</v>
      </c>
      <c r="J1467">
        <v>51.599997999999999</v>
      </c>
      <c r="K1467">
        <v>51.599997999999999</v>
      </c>
      <c r="L1467">
        <v>3485200</v>
      </c>
      <c r="M1467" t="s">
        <v>37</v>
      </c>
      <c r="N1467" t="s">
        <v>142</v>
      </c>
      <c r="O1467" t="s">
        <v>161</v>
      </c>
      <c r="P1467">
        <v>50</v>
      </c>
      <c r="Q1467">
        <v>0.08</v>
      </c>
      <c r="R1467">
        <v>56</v>
      </c>
      <c r="S1467">
        <v>36119.998599999999</v>
      </c>
      <c r="T1467" t="s">
        <v>37</v>
      </c>
      <c r="U1467" t="s">
        <v>175</v>
      </c>
      <c r="V1467" t="s">
        <v>218</v>
      </c>
      <c r="W1467" t="s">
        <v>231</v>
      </c>
      <c r="X1467" t="s">
        <v>266</v>
      </c>
      <c r="Y1467" s="1">
        <v>36151</v>
      </c>
      <c r="Z1467">
        <v>815097</v>
      </c>
    </row>
    <row r="1468" spans="1:26" x14ac:dyDescent="0.25">
      <c r="A1468" s="1">
        <v>43608</v>
      </c>
      <c r="B1468" t="s">
        <v>37</v>
      </c>
      <c r="C1468" t="s">
        <v>75</v>
      </c>
      <c r="D1468">
        <v>1300</v>
      </c>
      <c r="E1468">
        <v>19</v>
      </c>
      <c r="F1468" t="s">
        <v>95</v>
      </c>
      <c r="G1468">
        <v>51.669998</v>
      </c>
      <c r="H1468">
        <v>51.75</v>
      </c>
      <c r="I1468">
        <v>51.16</v>
      </c>
      <c r="J1468">
        <v>51.619999</v>
      </c>
      <c r="K1468">
        <v>51.619999</v>
      </c>
      <c r="L1468">
        <v>2930700</v>
      </c>
      <c r="M1468" t="s">
        <v>37</v>
      </c>
      <c r="N1468" t="s">
        <v>140</v>
      </c>
      <c r="O1468" t="s">
        <v>161</v>
      </c>
      <c r="P1468">
        <v>50</v>
      </c>
      <c r="Q1468">
        <v>0.08</v>
      </c>
      <c r="R1468">
        <v>104</v>
      </c>
      <c r="S1468">
        <v>67105.998699999996</v>
      </c>
      <c r="T1468" t="s">
        <v>37</v>
      </c>
      <c r="U1468" t="s">
        <v>175</v>
      </c>
      <c r="V1468" t="s">
        <v>218</v>
      </c>
      <c r="W1468" t="s">
        <v>231</v>
      </c>
      <c r="X1468" t="s">
        <v>266</v>
      </c>
      <c r="Y1468" s="1">
        <v>36151</v>
      </c>
      <c r="Z1468">
        <v>815097</v>
      </c>
    </row>
    <row r="1469" spans="1:26" x14ac:dyDescent="0.25">
      <c r="A1469" s="1">
        <v>43605</v>
      </c>
      <c r="B1469" t="s">
        <v>37</v>
      </c>
      <c r="C1469" t="s">
        <v>76</v>
      </c>
      <c r="D1469">
        <v>1200</v>
      </c>
      <c r="E1469">
        <v>7</v>
      </c>
      <c r="F1469" t="s">
        <v>128</v>
      </c>
      <c r="G1469">
        <v>52.869999</v>
      </c>
      <c r="H1469">
        <v>52.91</v>
      </c>
      <c r="I1469">
        <v>52.169998</v>
      </c>
      <c r="J1469">
        <v>52.380001</v>
      </c>
      <c r="K1469">
        <v>51.882378000000003</v>
      </c>
      <c r="L1469">
        <v>2876500</v>
      </c>
      <c r="M1469" t="s">
        <v>37</v>
      </c>
      <c r="N1469" t="s">
        <v>147</v>
      </c>
      <c r="O1469" t="s">
        <v>161</v>
      </c>
      <c r="P1469">
        <v>50</v>
      </c>
      <c r="Q1469">
        <v>0.08</v>
      </c>
      <c r="R1469">
        <v>96</v>
      </c>
      <c r="S1469">
        <v>62258.853600000002</v>
      </c>
      <c r="T1469" t="s">
        <v>37</v>
      </c>
      <c r="U1469" t="s">
        <v>175</v>
      </c>
      <c r="V1469" t="s">
        <v>218</v>
      </c>
      <c r="W1469" t="s">
        <v>231</v>
      </c>
      <c r="X1469" t="s">
        <v>266</v>
      </c>
      <c r="Y1469" s="1">
        <v>36151</v>
      </c>
      <c r="Z1469">
        <v>815097</v>
      </c>
    </row>
    <row r="1470" spans="1:26" x14ac:dyDescent="0.25">
      <c r="A1470" s="1">
        <v>43566</v>
      </c>
      <c r="B1470" t="s">
        <v>37</v>
      </c>
      <c r="C1470" t="s">
        <v>76</v>
      </c>
      <c r="D1470">
        <v>1800</v>
      </c>
      <c r="E1470">
        <v>15</v>
      </c>
      <c r="F1470" t="s">
        <v>112</v>
      </c>
      <c r="G1470">
        <v>52.41</v>
      </c>
      <c r="H1470">
        <v>52.790000999999997</v>
      </c>
      <c r="I1470">
        <v>52.18</v>
      </c>
      <c r="J1470">
        <v>52.470001000000003</v>
      </c>
      <c r="K1470">
        <v>51.971522999999998</v>
      </c>
      <c r="L1470">
        <v>4584200</v>
      </c>
      <c r="M1470" t="s">
        <v>37</v>
      </c>
      <c r="N1470" t="s">
        <v>149</v>
      </c>
      <c r="O1470" t="s">
        <v>161</v>
      </c>
      <c r="P1470">
        <v>50</v>
      </c>
      <c r="Q1470">
        <v>0.08</v>
      </c>
      <c r="R1470">
        <v>144</v>
      </c>
      <c r="S1470">
        <v>93548.741399999999</v>
      </c>
      <c r="T1470" t="s">
        <v>37</v>
      </c>
      <c r="U1470" t="s">
        <v>175</v>
      </c>
      <c r="V1470" t="s">
        <v>218</v>
      </c>
      <c r="W1470" t="s">
        <v>231</v>
      </c>
      <c r="X1470" t="s">
        <v>266</v>
      </c>
      <c r="Y1470" s="1">
        <v>36151</v>
      </c>
      <c r="Z1470">
        <v>815097</v>
      </c>
    </row>
    <row r="1471" spans="1:26" x14ac:dyDescent="0.25">
      <c r="A1471" s="1">
        <v>43563</v>
      </c>
      <c r="B1471" t="s">
        <v>37</v>
      </c>
      <c r="C1471" t="s">
        <v>76</v>
      </c>
      <c r="D1471">
        <v>900</v>
      </c>
      <c r="E1471">
        <v>12</v>
      </c>
      <c r="F1471" t="s">
        <v>114</v>
      </c>
      <c r="G1471">
        <v>52.990001999999997</v>
      </c>
      <c r="H1471">
        <v>53.049999</v>
      </c>
      <c r="I1471">
        <v>52.32</v>
      </c>
      <c r="J1471">
        <v>52.509998000000003</v>
      </c>
      <c r="K1471">
        <v>52.011139</v>
      </c>
      <c r="L1471">
        <v>3192100</v>
      </c>
      <c r="M1471" t="s">
        <v>37</v>
      </c>
      <c r="N1471" t="s">
        <v>151</v>
      </c>
      <c r="O1471" t="s">
        <v>161</v>
      </c>
      <c r="P1471">
        <v>50</v>
      </c>
      <c r="Q1471">
        <v>0.08</v>
      </c>
      <c r="R1471">
        <v>72</v>
      </c>
      <c r="S1471">
        <v>46810.025099999999</v>
      </c>
      <c r="T1471" t="s">
        <v>37</v>
      </c>
      <c r="U1471" t="s">
        <v>175</v>
      </c>
      <c r="V1471" t="s">
        <v>218</v>
      </c>
      <c r="W1471" t="s">
        <v>231</v>
      </c>
      <c r="X1471" t="s">
        <v>266</v>
      </c>
      <c r="Y1471" s="1">
        <v>36151</v>
      </c>
      <c r="Z1471">
        <v>815097</v>
      </c>
    </row>
    <row r="1472" spans="1:26" x14ac:dyDescent="0.25">
      <c r="A1472" s="1">
        <v>43563</v>
      </c>
      <c r="B1472" t="s">
        <v>37</v>
      </c>
      <c r="C1472" t="s">
        <v>76</v>
      </c>
      <c r="D1472">
        <v>600</v>
      </c>
      <c r="E1472">
        <v>13</v>
      </c>
      <c r="F1472" t="s">
        <v>114</v>
      </c>
      <c r="G1472">
        <v>52.990001999999997</v>
      </c>
      <c r="H1472">
        <v>53.049999</v>
      </c>
      <c r="I1472">
        <v>52.32</v>
      </c>
      <c r="J1472">
        <v>52.509998000000003</v>
      </c>
      <c r="K1472">
        <v>52.011139</v>
      </c>
      <c r="L1472">
        <v>3192100</v>
      </c>
      <c r="M1472" t="s">
        <v>37</v>
      </c>
      <c r="N1472" t="s">
        <v>153</v>
      </c>
      <c r="O1472" t="s">
        <v>161</v>
      </c>
      <c r="P1472">
        <v>50</v>
      </c>
      <c r="Q1472">
        <v>0.08</v>
      </c>
      <c r="R1472">
        <v>48</v>
      </c>
      <c r="S1472">
        <v>31206.683400000002</v>
      </c>
      <c r="T1472" t="s">
        <v>37</v>
      </c>
      <c r="U1472" t="s">
        <v>175</v>
      </c>
      <c r="V1472" t="s">
        <v>218</v>
      </c>
      <c r="W1472" t="s">
        <v>231</v>
      </c>
      <c r="X1472" t="s">
        <v>266</v>
      </c>
      <c r="Y1472" s="1">
        <v>36151</v>
      </c>
      <c r="Z1472">
        <v>815097</v>
      </c>
    </row>
    <row r="1473" spans="1:26" x14ac:dyDescent="0.25">
      <c r="A1473" s="1">
        <v>43607</v>
      </c>
      <c r="B1473" t="s">
        <v>37</v>
      </c>
      <c r="C1473" t="s">
        <v>76</v>
      </c>
      <c r="D1473">
        <v>1900</v>
      </c>
      <c r="E1473">
        <v>15</v>
      </c>
      <c r="F1473" t="s">
        <v>99</v>
      </c>
      <c r="G1473">
        <v>52.650002000000001</v>
      </c>
      <c r="H1473">
        <v>52.75</v>
      </c>
      <c r="I1473">
        <v>52.220001000000003</v>
      </c>
      <c r="J1473">
        <v>52.630001</v>
      </c>
      <c r="K1473">
        <v>52.130001</v>
      </c>
      <c r="L1473">
        <v>2211000</v>
      </c>
      <c r="M1473" t="s">
        <v>37</v>
      </c>
      <c r="N1473" t="s">
        <v>149</v>
      </c>
      <c r="O1473" t="s">
        <v>161</v>
      </c>
      <c r="P1473">
        <v>50</v>
      </c>
      <c r="Q1473">
        <v>0.08</v>
      </c>
      <c r="R1473">
        <v>152</v>
      </c>
      <c r="S1473">
        <v>99047.001900000003</v>
      </c>
      <c r="T1473" t="s">
        <v>37</v>
      </c>
      <c r="U1473" t="s">
        <v>175</v>
      </c>
      <c r="V1473" t="s">
        <v>218</v>
      </c>
      <c r="W1473" t="s">
        <v>231</v>
      </c>
      <c r="X1473" t="s">
        <v>266</v>
      </c>
      <c r="Y1473" s="1">
        <v>36151</v>
      </c>
      <c r="Z1473">
        <v>815097</v>
      </c>
    </row>
    <row r="1474" spans="1:26" x14ac:dyDescent="0.25">
      <c r="A1474" s="1">
        <v>43607</v>
      </c>
      <c r="B1474" t="s">
        <v>37</v>
      </c>
      <c r="C1474" t="s">
        <v>76</v>
      </c>
      <c r="D1474">
        <v>800</v>
      </c>
      <c r="E1474">
        <v>12</v>
      </c>
      <c r="F1474" t="s">
        <v>99</v>
      </c>
      <c r="G1474">
        <v>52.650002000000001</v>
      </c>
      <c r="H1474">
        <v>52.75</v>
      </c>
      <c r="I1474">
        <v>52.220001000000003</v>
      </c>
      <c r="J1474">
        <v>52.630001</v>
      </c>
      <c r="K1474">
        <v>52.130001</v>
      </c>
      <c r="L1474">
        <v>2211000</v>
      </c>
      <c r="M1474" t="s">
        <v>37</v>
      </c>
      <c r="N1474" t="s">
        <v>151</v>
      </c>
      <c r="O1474" t="s">
        <v>161</v>
      </c>
      <c r="P1474">
        <v>50</v>
      </c>
      <c r="Q1474">
        <v>0.08</v>
      </c>
      <c r="R1474">
        <v>64</v>
      </c>
      <c r="S1474">
        <v>41704.000800000002</v>
      </c>
      <c r="T1474" t="s">
        <v>37</v>
      </c>
      <c r="U1474" t="s">
        <v>175</v>
      </c>
      <c r="V1474" t="s">
        <v>218</v>
      </c>
      <c r="W1474" t="s">
        <v>231</v>
      </c>
      <c r="X1474" t="s">
        <v>266</v>
      </c>
      <c r="Y1474" s="1">
        <v>36151</v>
      </c>
      <c r="Z1474">
        <v>815097</v>
      </c>
    </row>
    <row r="1475" spans="1:26" x14ac:dyDescent="0.25">
      <c r="A1475" s="1">
        <v>43607</v>
      </c>
      <c r="B1475" t="s">
        <v>37</v>
      </c>
      <c r="C1475" t="s">
        <v>75</v>
      </c>
      <c r="D1475">
        <v>1100</v>
      </c>
      <c r="E1475">
        <v>8</v>
      </c>
      <c r="F1475" t="s">
        <v>99</v>
      </c>
      <c r="G1475">
        <v>52.650002000000001</v>
      </c>
      <c r="H1475">
        <v>52.75</v>
      </c>
      <c r="I1475">
        <v>52.220001000000003</v>
      </c>
      <c r="J1475">
        <v>52.630001</v>
      </c>
      <c r="K1475">
        <v>52.130001</v>
      </c>
      <c r="L1475">
        <v>2211000</v>
      </c>
      <c r="M1475" t="s">
        <v>37</v>
      </c>
      <c r="N1475" t="s">
        <v>144</v>
      </c>
      <c r="O1475" t="s">
        <v>161</v>
      </c>
      <c r="P1475">
        <v>50</v>
      </c>
      <c r="Q1475">
        <v>0.08</v>
      </c>
      <c r="R1475">
        <v>88</v>
      </c>
      <c r="S1475">
        <v>57343.001100000001</v>
      </c>
      <c r="T1475" t="s">
        <v>37</v>
      </c>
      <c r="U1475" t="s">
        <v>175</v>
      </c>
      <c r="V1475" t="s">
        <v>218</v>
      </c>
      <c r="W1475" t="s">
        <v>231</v>
      </c>
      <c r="X1475" t="s">
        <v>266</v>
      </c>
      <c r="Y1475" s="1">
        <v>36151</v>
      </c>
      <c r="Z1475">
        <v>815097</v>
      </c>
    </row>
    <row r="1476" spans="1:26" x14ac:dyDescent="0.25">
      <c r="A1476" s="1">
        <v>43606</v>
      </c>
      <c r="B1476" t="s">
        <v>37</v>
      </c>
      <c r="C1476" t="s">
        <v>76</v>
      </c>
      <c r="D1476">
        <v>900</v>
      </c>
      <c r="E1476">
        <v>10</v>
      </c>
      <c r="F1476" t="s">
        <v>105</v>
      </c>
      <c r="G1476">
        <v>52.790000999999997</v>
      </c>
      <c r="H1476">
        <v>53.16</v>
      </c>
      <c r="I1476">
        <v>52.639999000000003</v>
      </c>
      <c r="J1476">
        <v>52.66</v>
      </c>
      <c r="K1476">
        <v>52.159717999999998</v>
      </c>
      <c r="L1476">
        <v>3220400</v>
      </c>
      <c r="M1476" t="s">
        <v>37</v>
      </c>
      <c r="N1476" t="s">
        <v>142</v>
      </c>
      <c r="O1476" t="s">
        <v>161</v>
      </c>
      <c r="P1476">
        <v>50</v>
      </c>
      <c r="Q1476">
        <v>0.08</v>
      </c>
      <c r="R1476">
        <v>72</v>
      </c>
      <c r="S1476">
        <v>46943.746200000001</v>
      </c>
      <c r="T1476" t="s">
        <v>37</v>
      </c>
      <c r="U1476" t="s">
        <v>175</v>
      </c>
      <c r="V1476" t="s">
        <v>218</v>
      </c>
      <c r="W1476" t="s">
        <v>231</v>
      </c>
      <c r="X1476" t="s">
        <v>266</v>
      </c>
      <c r="Y1476" s="1">
        <v>36151</v>
      </c>
      <c r="Z1476">
        <v>815097</v>
      </c>
    </row>
    <row r="1477" spans="1:26" x14ac:dyDescent="0.25">
      <c r="A1477" s="1">
        <v>43606</v>
      </c>
      <c r="B1477" t="s">
        <v>37</v>
      </c>
      <c r="C1477" t="s">
        <v>76</v>
      </c>
      <c r="D1477">
        <v>1100</v>
      </c>
      <c r="E1477">
        <v>18</v>
      </c>
      <c r="F1477" t="s">
        <v>105</v>
      </c>
      <c r="G1477">
        <v>52.790000999999997</v>
      </c>
      <c r="H1477">
        <v>53.16</v>
      </c>
      <c r="I1477">
        <v>52.639999000000003</v>
      </c>
      <c r="J1477">
        <v>52.66</v>
      </c>
      <c r="K1477">
        <v>52.159717999999998</v>
      </c>
      <c r="L1477">
        <v>3220400</v>
      </c>
      <c r="M1477" t="s">
        <v>37</v>
      </c>
      <c r="N1477" t="s">
        <v>158</v>
      </c>
      <c r="O1477" t="s">
        <v>161</v>
      </c>
      <c r="P1477">
        <v>50</v>
      </c>
      <c r="Q1477">
        <v>0.08</v>
      </c>
      <c r="R1477">
        <v>88</v>
      </c>
      <c r="S1477">
        <v>57375.6898</v>
      </c>
      <c r="T1477" t="s">
        <v>37</v>
      </c>
      <c r="U1477" t="s">
        <v>175</v>
      </c>
      <c r="V1477" t="s">
        <v>218</v>
      </c>
      <c r="W1477" t="s">
        <v>231</v>
      </c>
      <c r="X1477" t="s">
        <v>266</v>
      </c>
      <c r="Y1477" s="1">
        <v>36151</v>
      </c>
      <c r="Z1477">
        <v>815097</v>
      </c>
    </row>
    <row r="1478" spans="1:26" x14ac:dyDescent="0.25">
      <c r="A1478" s="1">
        <v>43606</v>
      </c>
      <c r="B1478" t="s">
        <v>37</v>
      </c>
      <c r="C1478" t="s">
        <v>75</v>
      </c>
      <c r="D1478">
        <v>100</v>
      </c>
      <c r="E1478">
        <v>5</v>
      </c>
      <c r="F1478" t="s">
        <v>105</v>
      </c>
      <c r="G1478">
        <v>52.790000999999997</v>
      </c>
      <c r="H1478">
        <v>53.16</v>
      </c>
      <c r="I1478">
        <v>52.639999000000003</v>
      </c>
      <c r="J1478">
        <v>52.66</v>
      </c>
      <c r="K1478">
        <v>52.159717999999998</v>
      </c>
      <c r="L1478">
        <v>3220400</v>
      </c>
      <c r="M1478" t="s">
        <v>37</v>
      </c>
      <c r="N1478" t="s">
        <v>152</v>
      </c>
      <c r="O1478" t="s">
        <v>161</v>
      </c>
      <c r="P1478">
        <v>50</v>
      </c>
      <c r="Q1478">
        <v>0.08</v>
      </c>
      <c r="R1478">
        <v>8</v>
      </c>
      <c r="S1478">
        <v>5215.9717999999993</v>
      </c>
      <c r="T1478" t="s">
        <v>37</v>
      </c>
      <c r="U1478" t="s">
        <v>175</v>
      </c>
      <c r="V1478" t="s">
        <v>218</v>
      </c>
      <c r="W1478" t="s">
        <v>231</v>
      </c>
      <c r="X1478" t="s">
        <v>266</v>
      </c>
      <c r="Y1478" s="1">
        <v>36151</v>
      </c>
      <c r="Z1478">
        <v>815097</v>
      </c>
    </row>
    <row r="1479" spans="1:26" x14ac:dyDescent="0.25">
      <c r="A1479" s="1">
        <v>43606</v>
      </c>
      <c r="B1479" t="s">
        <v>37</v>
      </c>
      <c r="C1479" t="s">
        <v>75</v>
      </c>
      <c r="D1479">
        <v>1200</v>
      </c>
      <c r="E1479">
        <v>12</v>
      </c>
      <c r="F1479" t="s">
        <v>105</v>
      </c>
      <c r="G1479">
        <v>52.790000999999997</v>
      </c>
      <c r="H1479">
        <v>53.16</v>
      </c>
      <c r="I1479">
        <v>52.639999000000003</v>
      </c>
      <c r="J1479">
        <v>52.66</v>
      </c>
      <c r="K1479">
        <v>52.159717999999998</v>
      </c>
      <c r="L1479">
        <v>3220400</v>
      </c>
      <c r="M1479" t="s">
        <v>37</v>
      </c>
      <c r="N1479" t="s">
        <v>151</v>
      </c>
      <c r="O1479" t="s">
        <v>161</v>
      </c>
      <c r="P1479">
        <v>50</v>
      </c>
      <c r="Q1479">
        <v>0.08</v>
      </c>
      <c r="R1479">
        <v>96</v>
      </c>
      <c r="S1479">
        <v>62591.661599999999</v>
      </c>
      <c r="T1479" t="s">
        <v>37</v>
      </c>
      <c r="U1479" t="s">
        <v>175</v>
      </c>
      <c r="V1479" t="s">
        <v>218</v>
      </c>
      <c r="W1479" t="s">
        <v>231</v>
      </c>
      <c r="X1479" t="s">
        <v>266</v>
      </c>
      <c r="Y1479" s="1">
        <v>36151</v>
      </c>
      <c r="Z1479">
        <v>815097</v>
      </c>
    </row>
    <row r="1480" spans="1:26" x14ac:dyDescent="0.25">
      <c r="A1480" s="1">
        <v>43606</v>
      </c>
      <c r="B1480" t="s">
        <v>37</v>
      </c>
      <c r="C1480" t="s">
        <v>75</v>
      </c>
      <c r="D1480">
        <v>1800</v>
      </c>
      <c r="E1480">
        <v>17</v>
      </c>
      <c r="F1480" t="s">
        <v>105</v>
      </c>
      <c r="G1480">
        <v>52.790000999999997</v>
      </c>
      <c r="H1480">
        <v>53.16</v>
      </c>
      <c r="I1480">
        <v>52.639999000000003</v>
      </c>
      <c r="J1480">
        <v>52.66</v>
      </c>
      <c r="K1480">
        <v>52.159717999999998</v>
      </c>
      <c r="L1480">
        <v>3220400</v>
      </c>
      <c r="M1480" t="s">
        <v>37</v>
      </c>
      <c r="N1480" t="s">
        <v>157</v>
      </c>
      <c r="O1480" t="s">
        <v>161</v>
      </c>
      <c r="P1480">
        <v>50</v>
      </c>
      <c r="Q1480">
        <v>0.08</v>
      </c>
      <c r="R1480">
        <v>144</v>
      </c>
      <c r="S1480">
        <v>93887.492400000003</v>
      </c>
      <c r="T1480" t="s">
        <v>37</v>
      </c>
      <c r="U1480" t="s">
        <v>175</v>
      </c>
      <c r="V1480" t="s">
        <v>218</v>
      </c>
      <c r="W1480" t="s">
        <v>231</v>
      </c>
      <c r="X1480" t="s">
        <v>266</v>
      </c>
      <c r="Y1480" s="1">
        <v>36151</v>
      </c>
      <c r="Z1480">
        <v>815097</v>
      </c>
    </row>
    <row r="1481" spans="1:26" x14ac:dyDescent="0.25">
      <c r="A1481" s="1">
        <v>43606</v>
      </c>
      <c r="B1481" t="s">
        <v>37</v>
      </c>
      <c r="C1481" t="s">
        <v>76</v>
      </c>
      <c r="D1481">
        <v>100</v>
      </c>
      <c r="E1481">
        <v>7</v>
      </c>
      <c r="F1481" t="s">
        <v>105</v>
      </c>
      <c r="G1481">
        <v>52.790000999999997</v>
      </c>
      <c r="H1481">
        <v>53.16</v>
      </c>
      <c r="I1481">
        <v>52.639999000000003</v>
      </c>
      <c r="J1481">
        <v>52.66</v>
      </c>
      <c r="K1481">
        <v>52.159717999999998</v>
      </c>
      <c r="L1481">
        <v>3220400</v>
      </c>
      <c r="M1481" t="s">
        <v>37</v>
      </c>
      <c r="N1481" t="s">
        <v>147</v>
      </c>
      <c r="O1481" t="s">
        <v>161</v>
      </c>
      <c r="P1481">
        <v>50</v>
      </c>
      <c r="Q1481">
        <v>0.08</v>
      </c>
      <c r="R1481">
        <v>8</v>
      </c>
      <c r="S1481">
        <v>5215.9717999999993</v>
      </c>
      <c r="T1481" t="s">
        <v>37</v>
      </c>
      <c r="U1481" t="s">
        <v>175</v>
      </c>
      <c r="V1481" t="s">
        <v>218</v>
      </c>
      <c r="W1481" t="s">
        <v>231</v>
      </c>
      <c r="X1481" t="s">
        <v>266</v>
      </c>
      <c r="Y1481" s="1">
        <v>36151</v>
      </c>
      <c r="Z1481">
        <v>815097</v>
      </c>
    </row>
    <row r="1482" spans="1:26" x14ac:dyDescent="0.25">
      <c r="A1482" s="1">
        <v>43598</v>
      </c>
      <c r="B1482" t="s">
        <v>37</v>
      </c>
      <c r="C1482" t="s">
        <v>76</v>
      </c>
      <c r="D1482">
        <v>200</v>
      </c>
      <c r="E1482">
        <v>4</v>
      </c>
      <c r="F1482" t="s">
        <v>100</v>
      </c>
      <c r="G1482">
        <v>53</v>
      </c>
      <c r="H1482">
        <v>53.259998000000003</v>
      </c>
      <c r="I1482">
        <v>52.330002</v>
      </c>
      <c r="J1482">
        <v>52.779998999999997</v>
      </c>
      <c r="K1482">
        <v>52.278576000000001</v>
      </c>
      <c r="L1482">
        <v>4467400</v>
      </c>
      <c r="M1482" t="s">
        <v>37</v>
      </c>
      <c r="N1482" t="s">
        <v>154</v>
      </c>
      <c r="O1482" t="s">
        <v>161</v>
      </c>
      <c r="P1482">
        <v>50</v>
      </c>
      <c r="Q1482">
        <v>0.08</v>
      </c>
      <c r="R1482">
        <v>16</v>
      </c>
      <c r="S1482">
        <v>10455.715200000001</v>
      </c>
      <c r="T1482" t="s">
        <v>37</v>
      </c>
      <c r="U1482" t="s">
        <v>175</v>
      </c>
      <c r="V1482" t="s">
        <v>218</v>
      </c>
      <c r="W1482" t="s">
        <v>231</v>
      </c>
      <c r="X1482" t="s">
        <v>266</v>
      </c>
      <c r="Y1482" s="1">
        <v>36151</v>
      </c>
      <c r="Z1482">
        <v>815097</v>
      </c>
    </row>
    <row r="1483" spans="1:26" x14ac:dyDescent="0.25">
      <c r="A1483" s="1">
        <v>43633</v>
      </c>
      <c r="B1483" t="s">
        <v>37</v>
      </c>
      <c r="C1483" t="s">
        <v>76</v>
      </c>
      <c r="D1483">
        <v>300</v>
      </c>
      <c r="E1483">
        <v>4</v>
      </c>
      <c r="F1483" t="s">
        <v>78</v>
      </c>
      <c r="G1483">
        <v>53.189999</v>
      </c>
      <c r="H1483">
        <v>53.34</v>
      </c>
      <c r="I1483">
        <v>52.259998000000003</v>
      </c>
      <c r="J1483">
        <v>52.279998999999997</v>
      </c>
      <c r="K1483">
        <v>52.279998999999997</v>
      </c>
      <c r="L1483">
        <v>2467000</v>
      </c>
      <c r="M1483" t="s">
        <v>37</v>
      </c>
      <c r="N1483" t="s">
        <v>154</v>
      </c>
      <c r="O1483" t="s">
        <v>161</v>
      </c>
      <c r="P1483">
        <v>50</v>
      </c>
      <c r="Q1483">
        <v>0.08</v>
      </c>
      <c r="R1483">
        <v>24</v>
      </c>
      <c r="S1483">
        <v>15683.9997</v>
      </c>
      <c r="T1483" t="s">
        <v>37</v>
      </c>
      <c r="U1483" t="s">
        <v>175</v>
      </c>
      <c r="V1483" t="s">
        <v>218</v>
      </c>
      <c r="W1483" t="s">
        <v>231</v>
      </c>
      <c r="X1483" t="s">
        <v>266</v>
      </c>
      <c r="Y1483" s="1">
        <v>36151</v>
      </c>
      <c r="Z1483">
        <v>815097</v>
      </c>
    </row>
    <row r="1484" spans="1:26" x14ac:dyDescent="0.25">
      <c r="A1484" s="1">
        <v>43620</v>
      </c>
      <c r="B1484" t="s">
        <v>37</v>
      </c>
      <c r="C1484" t="s">
        <v>76</v>
      </c>
      <c r="D1484">
        <v>1000</v>
      </c>
      <c r="E1484">
        <v>18</v>
      </c>
      <c r="F1484" t="s">
        <v>88</v>
      </c>
      <c r="G1484">
        <v>51.630001</v>
      </c>
      <c r="H1484">
        <v>52.330002</v>
      </c>
      <c r="I1484">
        <v>50.869999</v>
      </c>
      <c r="J1484">
        <v>52.279998999999997</v>
      </c>
      <c r="K1484">
        <v>52.279998999999997</v>
      </c>
      <c r="L1484">
        <v>4178100</v>
      </c>
      <c r="M1484" t="s">
        <v>37</v>
      </c>
      <c r="N1484" t="s">
        <v>158</v>
      </c>
      <c r="O1484" t="s">
        <v>161</v>
      </c>
      <c r="P1484">
        <v>50</v>
      </c>
      <c r="Q1484">
        <v>0.08</v>
      </c>
      <c r="R1484">
        <v>80</v>
      </c>
      <c r="S1484">
        <v>52279.999000000003</v>
      </c>
      <c r="T1484" t="s">
        <v>37</v>
      </c>
      <c r="U1484" t="s">
        <v>175</v>
      </c>
      <c r="V1484" t="s">
        <v>218</v>
      </c>
      <c r="W1484" t="s">
        <v>231</v>
      </c>
      <c r="X1484" t="s">
        <v>266</v>
      </c>
      <c r="Y1484" s="1">
        <v>36151</v>
      </c>
      <c r="Z1484">
        <v>815097</v>
      </c>
    </row>
    <row r="1485" spans="1:26" x14ac:dyDescent="0.25">
      <c r="A1485" s="1">
        <v>43633</v>
      </c>
      <c r="B1485" t="s">
        <v>37</v>
      </c>
      <c r="C1485" t="s">
        <v>75</v>
      </c>
      <c r="D1485">
        <v>800</v>
      </c>
      <c r="E1485">
        <v>5</v>
      </c>
      <c r="F1485" t="s">
        <v>78</v>
      </c>
      <c r="G1485">
        <v>53.189999</v>
      </c>
      <c r="H1485">
        <v>53.34</v>
      </c>
      <c r="I1485">
        <v>52.259998000000003</v>
      </c>
      <c r="J1485">
        <v>52.279998999999997</v>
      </c>
      <c r="K1485">
        <v>52.279998999999997</v>
      </c>
      <c r="L1485">
        <v>2467000</v>
      </c>
      <c r="M1485" t="s">
        <v>37</v>
      </c>
      <c r="N1485" t="s">
        <v>152</v>
      </c>
      <c r="O1485" t="s">
        <v>161</v>
      </c>
      <c r="P1485">
        <v>50</v>
      </c>
      <c r="Q1485">
        <v>0.08</v>
      </c>
      <c r="R1485">
        <v>64</v>
      </c>
      <c r="S1485">
        <v>41823.999199999998</v>
      </c>
      <c r="T1485" t="s">
        <v>37</v>
      </c>
      <c r="U1485" t="s">
        <v>175</v>
      </c>
      <c r="V1485" t="s">
        <v>218</v>
      </c>
      <c r="W1485" t="s">
        <v>231</v>
      </c>
      <c r="X1485" t="s">
        <v>266</v>
      </c>
      <c r="Y1485" s="1">
        <v>36151</v>
      </c>
      <c r="Z1485">
        <v>815097</v>
      </c>
    </row>
    <row r="1486" spans="1:26" x14ac:dyDescent="0.25">
      <c r="A1486" s="1">
        <v>43634</v>
      </c>
      <c r="B1486" t="s">
        <v>37</v>
      </c>
      <c r="C1486" t="s">
        <v>76</v>
      </c>
      <c r="D1486">
        <v>2000</v>
      </c>
      <c r="E1486">
        <v>14</v>
      </c>
      <c r="F1486" t="s">
        <v>132</v>
      </c>
      <c r="G1486">
        <v>52.360000999999997</v>
      </c>
      <c r="H1486">
        <v>52.990001999999997</v>
      </c>
      <c r="I1486">
        <v>51.970001000000003</v>
      </c>
      <c r="J1486">
        <v>52.380001</v>
      </c>
      <c r="K1486">
        <v>52.380001</v>
      </c>
      <c r="L1486">
        <v>3331600</v>
      </c>
      <c r="M1486" t="s">
        <v>37</v>
      </c>
      <c r="N1486" t="s">
        <v>156</v>
      </c>
      <c r="O1486" t="s">
        <v>161</v>
      </c>
      <c r="P1486">
        <v>50</v>
      </c>
      <c r="Q1486">
        <v>0.08</v>
      </c>
      <c r="R1486">
        <v>160</v>
      </c>
      <c r="S1486">
        <v>104760.00199999999</v>
      </c>
      <c r="T1486" t="s">
        <v>37</v>
      </c>
      <c r="U1486" t="s">
        <v>175</v>
      </c>
      <c r="V1486" t="s">
        <v>218</v>
      </c>
      <c r="W1486" t="s">
        <v>231</v>
      </c>
      <c r="X1486" t="s">
        <v>266</v>
      </c>
      <c r="Y1486" s="1">
        <v>36151</v>
      </c>
      <c r="Z1486">
        <v>815097</v>
      </c>
    </row>
    <row r="1487" spans="1:26" x14ac:dyDescent="0.25">
      <c r="A1487" s="1">
        <v>43577</v>
      </c>
      <c r="B1487" t="s">
        <v>37</v>
      </c>
      <c r="C1487" t="s">
        <v>76</v>
      </c>
      <c r="D1487">
        <v>1100</v>
      </c>
      <c r="E1487">
        <v>8</v>
      </c>
      <c r="F1487" t="s">
        <v>135</v>
      </c>
      <c r="G1487">
        <v>53.290000999999997</v>
      </c>
      <c r="H1487">
        <v>53.610000999999997</v>
      </c>
      <c r="I1487">
        <v>53.040000999999997</v>
      </c>
      <c r="J1487">
        <v>53.07</v>
      </c>
      <c r="K1487">
        <v>52.565818999999998</v>
      </c>
      <c r="L1487">
        <v>2463100</v>
      </c>
      <c r="M1487" t="s">
        <v>37</v>
      </c>
      <c r="N1487" t="s">
        <v>144</v>
      </c>
      <c r="O1487" t="s">
        <v>161</v>
      </c>
      <c r="P1487">
        <v>50</v>
      </c>
      <c r="Q1487">
        <v>0.08</v>
      </c>
      <c r="R1487">
        <v>88</v>
      </c>
      <c r="S1487">
        <v>57822.400900000001</v>
      </c>
      <c r="T1487" t="s">
        <v>37</v>
      </c>
      <c r="U1487" t="s">
        <v>175</v>
      </c>
      <c r="V1487" t="s">
        <v>218</v>
      </c>
      <c r="W1487" t="s">
        <v>231</v>
      </c>
      <c r="X1487" t="s">
        <v>266</v>
      </c>
      <c r="Y1487" s="1">
        <v>36151</v>
      </c>
      <c r="Z1487">
        <v>815097</v>
      </c>
    </row>
    <row r="1488" spans="1:26" x14ac:dyDescent="0.25">
      <c r="A1488" s="1">
        <v>43560</v>
      </c>
      <c r="B1488" t="s">
        <v>37</v>
      </c>
      <c r="C1488" t="s">
        <v>76</v>
      </c>
      <c r="D1488">
        <v>100</v>
      </c>
      <c r="E1488">
        <v>5</v>
      </c>
      <c r="F1488" t="s">
        <v>118</v>
      </c>
      <c r="G1488">
        <v>53.110000999999997</v>
      </c>
      <c r="H1488">
        <v>53.360000999999997</v>
      </c>
      <c r="I1488">
        <v>52.810001</v>
      </c>
      <c r="J1488">
        <v>53.07</v>
      </c>
      <c r="K1488">
        <v>52.565818999999998</v>
      </c>
      <c r="L1488">
        <v>3821200</v>
      </c>
      <c r="M1488" t="s">
        <v>37</v>
      </c>
      <c r="N1488" t="s">
        <v>152</v>
      </c>
      <c r="O1488" t="s">
        <v>161</v>
      </c>
      <c r="P1488">
        <v>50</v>
      </c>
      <c r="Q1488">
        <v>0.08</v>
      </c>
      <c r="R1488">
        <v>8</v>
      </c>
      <c r="S1488">
        <v>5256.5819000000001</v>
      </c>
      <c r="T1488" t="s">
        <v>37</v>
      </c>
      <c r="U1488" t="s">
        <v>175</v>
      </c>
      <c r="V1488" t="s">
        <v>218</v>
      </c>
      <c r="W1488" t="s">
        <v>231</v>
      </c>
      <c r="X1488" t="s">
        <v>266</v>
      </c>
      <c r="Y1488" s="1">
        <v>36151</v>
      </c>
      <c r="Z1488">
        <v>815097</v>
      </c>
    </row>
    <row r="1489" spans="1:26" x14ac:dyDescent="0.25">
      <c r="A1489" s="1">
        <v>43559</v>
      </c>
      <c r="B1489" t="s">
        <v>37</v>
      </c>
      <c r="C1489" t="s">
        <v>76</v>
      </c>
      <c r="D1489">
        <v>1300</v>
      </c>
      <c r="E1489">
        <v>13</v>
      </c>
      <c r="F1489" t="s">
        <v>109</v>
      </c>
      <c r="G1489">
        <v>53.240001999999997</v>
      </c>
      <c r="H1489">
        <v>53.299999</v>
      </c>
      <c r="I1489">
        <v>52.779998999999997</v>
      </c>
      <c r="J1489">
        <v>53.099997999999999</v>
      </c>
      <c r="K1489">
        <v>52.595534999999998</v>
      </c>
      <c r="L1489">
        <v>2296700</v>
      </c>
      <c r="M1489" t="s">
        <v>37</v>
      </c>
      <c r="N1489" t="s">
        <v>153</v>
      </c>
      <c r="O1489" t="s">
        <v>161</v>
      </c>
      <c r="P1489">
        <v>50</v>
      </c>
      <c r="Q1489">
        <v>0.08</v>
      </c>
      <c r="R1489">
        <v>104</v>
      </c>
      <c r="S1489">
        <v>68374.195500000002</v>
      </c>
      <c r="T1489" t="s">
        <v>37</v>
      </c>
      <c r="U1489" t="s">
        <v>175</v>
      </c>
      <c r="V1489" t="s">
        <v>218</v>
      </c>
      <c r="W1489" t="s">
        <v>231</v>
      </c>
      <c r="X1489" t="s">
        <v>266</v>
      </c>
      <c r="Y1489" s="1">
        <v>36151</v>
      </c>
      <c r="Z1489">
        <v>815097</v>
      </c>
    </row>
    <row r="1490" spans="1:26" x14ac:dyDescent="0.25">
      <c r="A1490" s="1">
        <v>43559</v>
      </c>
      <c r="B1490" t="s">
        <v>37</v>
      </c>
      <c r="C1490" t="s">
        <v>76</v>
      </c>
      <c r="D1490">
        <v>1500</v>
      </c>
      <c r="E1490">
        <v>14</v>
      </c>
      <c r="F1490" t="s">
        <v>109</v>
      </c>
      <c r="G1490">
        <v>53.240001999999997</v>
      </c>
      <c r="H1490">
        <v>53.299999</v>
      </c>
      <c r="I1490">
        <v>52.779998999999997</v>
      </c>
      <c r="J1490">
        <v>53.099997999999999</v>
      </c>
      <c r="K1490">
        <v>52.595534999999998</v>
      </c>
      <c r="L1490">
        <v>2296700</v>
      </c>
      <c r="M1490" t="s">
        <v>37</v>
      </c>
      <c r="N1490" t="s">
        <v>156</v>
      </c>
      <c r="O1490" t="s">
        <v>161</v>
      </c>
      <c r="P1490">
        <v>50</v>
      </c>
      <c r="Q1490">
        <v>0.08</v>
      </c>
      <c r="R1490">
        <v>120</v>
      </c>
      <c r="S1490">
        <v>78893.302499999991</v>
      </c>
      <c r="T1490" t="s">
        <v>37</v>
      </c>
      <c r="U1490" t="s">
        <v>175</v>
      </c>
      <c r="V1490" t="s">
        <v>218</v>
      </c>
      <c r="W1490" t="s">
        <v>231</v>
      </c>
      <c r="X1490" t="s">
        <v>266</v>
      </c>
      <c r="Y1490" s="1">
        <v>36151</v>
      </c>
      <c r="Z1490">
        <v>815097</v>
      </c>
    </row>
    <row r="1491" spans="1:26" x14ac:dyDescent="0.25">
      <c r="A1491" s="1">
        <v>43559</v>
      </c>
      <c r="B1491" t="s">
        <v>37</v>
      </c>
      <c r="C1491" t="s">
        <v>75</v>
      </c>
      <c r="D1491">
        <v>2300</v>
      </c>
      <c r="E1491">
        <v>19</v>
      </c>
      <c r="F1491" t="s">
        <v>109</v>
      </c>
      <c r="G1491">
        <v>53.240001999999997</v>
      </c>
      <c r="H1491">
        <v>53.299999</v>
      </c>
      <c r="I1491">
        <v>52.779998999999997</v>
      </c>
      <c r="J1491">
        <v>53.099997999999999</v>
      </c>
      <c r="K1491">
        <v>52.595534999999998</v>
      </c>
      <c r="L1491">
        <v>2296700</v>
      </c>
      <c r="M1491" t="s">
        <v>37</v>
      </c>
      <c r="N1491" t="s">
        <v>140</v>
      </c>
      <c r="O1491" t="s">
        <v>161</v>
      </c>
      <c r="P1491">
        <v>50</v>
      </c>
      <c r="Q1491">
        <v>0.08</v>
      </c>
      <c r="R1491">
        <v>184</v>
      </c>
      <c r="S1491">
        <v>120969.73050000001</v>
      </c>
      <c r="T1491" t="s">
        <v>37</v>
      </c>
      <c r="U1491" t="s">
        <v>175</v>
      </c>
      <c r="V1491" t="s">
        <v>218</v>
      </c>
      <c r="W1491" t="s">
        <v>231</v>
      </c>
      <c r="X1491" t="s">
        <v>266</v>
      </c>
      <c r="Y1491" s="1">
        <v>36151</v>
      </c>
      <c r="Z1491">
        <v>815097</v>
      </c>
    </row>
    <row r="1492" spans="1:26" x14ac:dyDescent="0.25">
      <c r="A1492" s="1">
        <v>43558</v>
      </c>
      <c r="B1492" t="s">
        <v>37</v>
      </c>
      <c r="C1492" t="s">
        <v>75</v>
      </c>
      <c r="D1492">
        <v>600</v>
      </c>
      <c r="E1492">
        <v>6</v>
      </c>
      <c r="F1492" t="s">
        <v>110</v>
      </c>
      <c r="G1492">
        <v>52.91</v>
      </c>
      <c r="H1492">
        <v>53.669998</v>
      </c>
      <c r="I1492">
        <v>52.849997999999999</v>
      </c>
      <c r="J1492">
        <v>53.189999</v>
      </c>
      <c r="K1492">
        <v>52.684680999999998</v>
      </c>
      <c r="L1492">
        <v>4954100</v>
      </c>
      <c r="M1492" t="s">
        <v>37</v>
      </c>
      <c r="N1492" t="s">
        <v>145</v>
      </c>
      <c r="O1492" t="s">
        <v>161</v>
      </c>
      <c r="P1492">
        <v>50</v>
      </c>
      <c r="Q1492">
        <v>0.08</v>
      </c>
      <c r="R1492">
        <v>48</v>
      </c>
      <c r="S1492">
        <v>31610.8086</v>
      </c>
      <c r="T1492" t="s">
        <v>37</v>
      </c>
      <c r="U1492" t="s">
        <v>175</v>
      </c>
      <c r="V1492" t="s">
        <v>218</v>
      </c>
      <c r="W1492" t="s">
        <v>231</v>
      </c>
      <c r="X1492" t="s">
        <v>266</v>
      </c>
      <c r="Y1492" s="1">
        <v>36151</v>
      </c>
      <c r="Z1492">
        <v>815097</v>
      </c>
    </row>
    <row r="1493" spans="1:26" x14ac:dyDescent="0.25">
      <c r="A1493" s="1">
        <v>43558</v>
      </c>
      <c r="B1493" t="s">
        <v>37</v>
      </c>
      <c r="C1493" t="s">
        <v>76</v>
      </c>
      <c r="D1493">
        <v>1000</v>
      </c>
      <c r="E1493">
        <v>11</v>
      </c>
      <c r="F1493" t="s">
        <v>110</v>
      </c>
      <c r="G1493">
        <v>52.91</v>
      </c>
      <c r="H1493">
        <v>53.669998</v>
      </c>
      <c r="I1493">
        <v>52.849997999999999</v>
      </c>
      <c r="J1493">
        <v>53.189999</v>
      </c>
      <c r="K1493">
        <v>52.684680999999998</v>
      </c>
      <c r="L1493">
        <v>4954100</v>
      </c>
      <c r="M1493" t="s">
        <v>37</v>
      </c>
      <c r="N1493" t="s">
        <v>141</v>
      </c>
      <c r="O1493" t="s">
        <v>161</v>
      </c>
      <c r="P1493">
        <v>50</v>
      </c>
      <c r="Q1493">
        <v>0.08</v>
      </c>
      <c r="R1493">
        <v>80</v>
      </c>
      <c r="S1493">
        <v>52684.680999999997</v>
      </c>
      <c r="T1493" t="s">
        <v>37</v>
      </c>
      <c r="U1493" t="s">
        <v>175</v>
      </c>
      <c r="V1493" t="s">
        <v>218</v>
      </c>
      <c r="W1493" t="s">
        <v>231</v>
      </c>
      <c r="X1493" t="s">
        <v>266</v>
      </c>
      <c r="Y1493" s="1">
        <v>36151</v>
      </c>
      <c r="Z1493">
        <v>815097</v>
      </c>
    </row>
    <row r="1494" spans="1:26" x14ac:dyDescent="0.25">
      <c r="A1494" s="1">
        <v>43635</v>
      </c>
      <c r="B1494" t="s">
        <v>37</v>
      </c>
      <c r="C1494" t="s">
        <v>75</v>
      </c>
      <c r="D1494">
        <v>400</v>
      </c>
      <c r="E1494">
        <v>6</v>
      </c>
      <c r="F1494" t="s">
        <v>80</v>
      </c>
      <c r="G1494">
        <v>52.82</v>
      </c>
      <c r="H1494">
        <v>53.290000999999997</v>
      </c>
      <c r="I1494">
        <v>52.549999</v>
      </c>
      <c r="J1494">
        <v>52.84</v>
      </c>
      <c r="K1494">
        <v>52.84</v>
      </c>
      <c r="L1494">
        <v>3662000</v>
      </c>
      <c r="M1494" t="s">
        <v>37</v>
      </c>
      <c r="N1494" t="s">
        <v>145</v>
      </c>
      <c r="O1494" t="s">
        <v>161</v>
      </c>
      <c r="P1494">
        <v>50</v>
      </c>
      <c r="Q1494">
        <v>0.08</v>
      </c>
      <c r="R1494">
        <v>32</v>
      </c>
      <c r="S1494">
        <v>21136</v>
      </c>
      <c r="T1494" t="s">
        <v>37</v>
      </c>
      <c r="U1494" t="s">
        <v>175</v>
      </c>
      <c r="V1494" t="s">
        <v>218</v>
      </c>
      <c r="W1494" t="s">
        <v>231</v>
      </c>
      <c r="X1494" t="s">
        <v>266</v>
      </c>
      <c r="Y1494" s="1">
        <v>36151</v>
      </c>
      <c r="Z1494">
        <v>815097</v>
      </c>
    </row>
    <row r="1495" spans="1:26" x14ac:dyDescent="0.25">
      <c r="A1495" s="1">
        <v>43635</v>
      </c>
      <c r="B1495" t="s">
        <v>37</v>
      </c>
      <c r="C1495" t="s">
        <v>76</v>
      </c>
      <c r="D1495">
        <v>600</v>
      </c>
      <c r="E1495">
        <v>8</v>
      </c>
      <c r="F1495" t="s">
        <v>80</v>
      </c>
      <c r="G1495">
        <v>52.82</v>
      </c>
      <c r="H1495">
        <v>53.290000999999997</v>
      </c>
      <c r="I1495">
        <v>52.549999</v>
      </c>
      <c r="J1495">
        <v>52.84</v>
      </c>
      <c r="K1495">
        <v>52.84</v>
      </c>
      <c r="L1495">
        <v>3662000</v>
      </c>
      <c r="M1495" t="s">
        <v>37</v>
      </c>
      <c r="N1495" t="s">
        <v>144</v>
      </c>
      <c r="O1495" t="s">
        <v>161</v>
      </c>
      <c r="P1495">
        <v>50</v>
      </c>
      <c r="Q1495">
        <v>0.08</v>
      </c>
      <c r="R1495">
        <v>48</v>
      </c>
      <c r="S1495">
        <v>31704</v>
      </c>
      <c r="T1495" t="s">
        <v>37</v>
      </c>
      <c r="U1495" t="s">
        <v>175</v>
      </c>
      <c r="V1495" t="s">
        <v>218</v>
      </c>
      <c r="W1495" t="s">
        <v>231</v>
      </c>
      <c r="X1495" t="s">
        <v>266</v>
      </c>
      <c r="Y1495" s="1">
        <v>36151</v>
      </c>
      <c r="Z1495">
        <v>815097</v>
      </c>
    </row>
    <row r="1496" spans="1:26" x14ac:dyDescent="0.25">
      <c r="A1496" s="1">
        <v>43629</v>
      </c>
      <c r="B1496" t="s">
        <v>37</v>
      </c>
      <c r="C1496" t="s">
        <v>76</v>
      </c>
      <c r="D1496">
        <v>500</v>
      </c>
      <c r="E1496">
        <v>5</v>
      </c>
      <c r="F1496" t="s">
        <v>82</v>
      </c>
      <c r="G1496">
        <v>52.93</v>
      </c>
      <c r="H1496">
        <v>53.34</v>
      </c>
      <c r="I1496">
        <v>52.599997999999999</v>
      </c>
      <c r="J1496">
        <v>52.849997999999999</v>
      </c>
      <c r="K1496">
        <v>52.849997999999999</v>
      </c>
      <c r="L1496">
        <v>3030400</v>
      </c>
      <c r="M1496" t="s">
        <v>37</v>
      </c>
      <c r="N1496" t="s">
        <v>152</v>
      </c>
      <c r="O1496" t="s">
        <v>161</v>
      </c>
      <c r="P1496">
        <v>50</v>
      </c>
      <c r="Q1496">
        <v>0.08</v>
      </c>
      <c r="R1496">
        <v>40</v>
      </c>
      <c r="S1496">
        <v>26424.999</v>
      </c>
      <c r="T1496" t="s">
        <v>37</v>
      </c>
      <c r="U1496" t="s">
        <v>175</v>
      </c>
      <c r="V1496" t="s">
        <v>218</v>
      </c>
      <c r="W1496" t="s">
        <v>231</v>
      </c>
      <c r="X1496" t="s">
        <v>266</v>
      </c>
      <c r="Y1496" s="1">
        <v>36151</v>
      </c>
      <c r="Z1496">
        <v>815097</v>
      </c>
    </row>
    <row r="1497" spans="1:26" x14ac:dyDescent="0.25">
      <c r="A1497" s="1">
        <v>43629</v>
      </c>
      <c r="B1497" t="s">
        <v>37</v>
      </c>
      <c r="C1497" t="s">
        <v>76</v>
      </c>
      <c r="D1497">
        <v>900</v>
      </c>
      <c r="E1497">
        <v>7</v>
      </c>
      <c r="F1497" t="s">
        <v>82</v>
      </c>
      <c r="G1497">
        <v>52.93</v>
      </c>
      <c r="H1497">
        <v>53.34</v>
      </c>
      <c r="I1497">
        <v>52.599997999999999</v>
      </c>
      <c r="J1497">
        <v>52.849997999999999</v>
      </c>
      <c r="K1497">
        <v>52.849997999999999</v>
      </c>
      <c r="L1497">
        <v>3030400</v>
      </c>
      <c r="M1497" t="s">
        <v>37</v>
      </c>
      <c r="N1497" t="s">
        <v>147</v>
      </c>
      <c r="O1497" t="s">
        <v>161</v>
      </c>
      <c r="P1497">
        <v>50</v>
      </c>
      <c r="Q1497">
        <v>0.08</v>
      </c>
      <c r="R1497">
        <v>72</v>
      </c>
      <c r="S1497">
        <v>47564.998200000002</v>
      </c>
      <c r="T1497" t="s">
        <v>37</v>
      </c>
      <c r="U1497" t="s">
        <v>175</v>
      </c>
      <c r="V1497" t="s">
        <v>218</v>
      </c>
      <c r="W1497" t="s">
        <v>231</v>
      </c>
      <c r="X1497" t="s">
        <v>266</v>
      </c>
      <c r="Y1497" s="1">
        <v>36151</v>
      </c>
      <c r="Z1497">
        <v>815097</v>
      </c>
    </row>
    <row r="1498" spans="1:26" x14ac:dyDescent="0.25">
      <c r="A1498" s="1">
        <v>43629</v>
      </c>
      <c r="B1498" t="s">
        <v>37</v>
      </c>
      <c r="C1498" t="s">
        <v>75</v>
      </c>
      <c r="D1498">
        <v>100</v>
      </c>
      <c r="E1498">
        <v>4</v>
      </c>
      <c r="F1498" t="s">
        <v>82</v>
      </c>
      <c r="G1498">
        <v>52.93</v>
      </c>
      <c r="H1498">
        <v>53.34</v>
      </c>
      <c r="I1498">
        <v>52.599997999999999</v>
      </c>
      <c r="J1498">
        <v>52.849997999999999</v>
      </c>
      <c r="K1498">
        <v>52.849997999999999</v>
      </c>
      <c r="L1498">
        <v>3030400</v>
      </c>
      <c r="M1498" t="s">
        <v>37</v>
      </c>
      <c r="N1498" t="s">
        <v>154</v>
      </c>
      <c r="O1498" t="s">
        <v>161</v>
      </c>
      <c r="P1498">
        <v>50</v>
      </c>
      <c r="Q1498">
        <v>0.08</v>
      </c>
      <c r="R1498">
        <v>8</v>
      </c>
      <c r="S1498">
        <v>5284.9997999999996</v>
      </c>
      <c r="T1498" t="s">
        <v>37</v>
      </c>
      <c r="U1498" t="s">
        <v>175</v>
      </c>
      <c r="V1498" t="s">
        <v>218</v>
      </c>
      <c r="W1498" t="s">
        <v>231</v>
      </c>
      <c r="X1498" t="s">
        <v>266</v>
      </c>
      <c r="Y1498" s="1">
        <v>36151</v>
      </c>
      <c r="Z1498">
        <v>815097</v>
      </c>
    </row>
    <row r="1499" spans="1:26" x14ac:dyDescent="0.25">
      <c r="A1499" s="1">
        <v>43629</v>
      </c>
      <c r="B1499" t="s">
        <v>37</v>
      </c>
      <c r="C1499" t="s">
        <v>75</v>
      </c>
      <c r="D1499">
        <v>2200</v>
      </c>
      <c r="E1499">
        <v>16</v>
      </c>
      <c r="F1499" t="s">
        <v>82</v>
      </c>
      <c r="G1499">
        <v>52.93</v>
      </c>
      <c r="H1499">
        <v>53.34</v>
      </c>
      <c r="I1499">
        <v>52.599997999999999</v>
      </c>
      <c r="J1499">
        <v>52.849997999999999</v>
      </c>
      <c r="K1499">
        <v>52.849997999999999</v>
      </c>
      <c r="L1499">
        <v>3030400</v>
      </c>
      <c r="M1499" t="s">
        <v>37</v>
      </c>
      <c r="N1499" t="s">
        <v>148</v>
      </c>
      <c r="O1499" t="s">
        <v>161</v>
      </c>
      <c r="P1499">
        <v>50</v>
      </c>
      <c r="Q1499">
        <v>0.08</v>
      </c>
      <c r="R1499">
        <v>176</v>
      </c>
      <c r="S1499">
        <v>116269.99559999999</v>
      </c>
      <c r="T1499" t="s">
        <v>37</v>
      </c>
      <c r="U1499" t="s">
        <v>175</v>
      </c>
      <c r="V1499" t="s">
        <v>218</v>
      </c>
      <c r="W1499" t="s">
        <v>231</v>
      </c>
      <c r="X1499" t="s">
        <v>266</v>
      </c>
      <c r="Y1499" s="1">
        <v>36151</v>
      </c>
      <c r="Z1499">
        <v>815097</v>
      </c>
    </row>
    <row r="1500" spans="1:26" x14ac:dyDescent="0.25">
      <c r="A1500" s="1">
        <v>43629</v>
      </c>
      <c r="B1500" t="s">
        <v>37</v>
      </c>
      <c r="C1500" t="s">
        <v>75</v>
      </c>
      <c r="D1500">
        <v>2000</v>
      </c>
      <c r="E1500">
        <v>13</v>
      </c>
      <c r="F1500" t="s">
        <v>82</v>
      </c>
      <c r="G1500">
        <v>52.93</v>
      </c>
      <c r="H1500">
        <v>53.34</v>
      </c>
      <c r="I1500">
        <v>52.599997999999999</v>
      </c>
      <c r="J1500">
        <v>52.849997999999999</v>
      </c>
      <c r="K1500">
        <v>52.849997999999999</v>
      </c>
      <c r="L1500">
        <v>3030400</v>
      </c>
      <c r="M1500" t="s">
        <v>37</v>
      </c>
      <c r="N1500" t="s">
        <v>153</v>
      </c>
      <c r="O1500" t="s">
        <v>161</v>
      </c>
      <c r="P1500">
        <v>50</v>
      </c>
      <c r="Q1500">
        <v>0.08</v>
      </c>
      <c r="R1500">
        <v>160</v>
      </c>
      <c r="S1500">
        <v>105699.996</v>
      </c>
      <c r="T1500" t="s">
        <v>37</v>
      </c>
      <c r="U1500" t="s">
        <v>175</v>
      </c>
      <c r="V1500" t="s">
        <v>218</v>
      </c>
      <c r="W1500" t="s">
        <v>231</v>
      </c>
      <c r="X1500" t="s">
        <v>266</v>
      </c>
      <c r="Y1500" s="1">
        <v>36151</v>
      </c>
      <c r="Z1500">
        <v>815097</v>
      </c>
    </row>
    <row r="1501" spans="1:26" x14ac:dyDescent="0.25">
      <c r="A1501" s="1">
        <v>43567</v>
      </c>
      <c r="B1501" t="s">
        <v>37</v>
      </c>
      <c r="C1501" t="s">
        <v>76</v>
      </c>
      <c r="D1501">
        <v>1200</v>
      </c>
      <c r="E1501">
        <v>13</v>
      </c>
      <c r="F1501" t="s">
        <v>121</v>
      </c>
      <c r="G1501">
        <v>52.959999000000003</v>
      </c>
      <c r="H1501">
        <v>53.580002</v>
      </c>
      <c r="I1501">
        <v>52.880001</v>
      </c>
      <c r="J1501">
        <v>53.57</v>
      </c>
      <c r="K1501">
        <v>53.061069000000003</v>
      </c>
      <c r="L1501">
        <v>3395700</v>
      </c>
      <c r="M1501" t="s">
        <v>37</v>
      </c>
      <c r="N1501" t="s">
        <v>153</v>
      </c>
      <c r="O1501" t="s">
        <v>161</v>
      </c>
      <c r="P1501">
        <v>50</v>
      </c>
      <c r="Q1501">
        <v>0.08</v>
      </c>
      <c r="R1501">
        <v>96</v>
      </c>
      <c r="S1501">
        <v>63673.282800000001</v>
      </c>
      <c r="T1501" t="s">
        <v>37</v>
      </c>
      <c r="U1501" t="s">
        <v>175</v>
      </c>
      <c r="V1501" t="s">
        <v>218</v>
      </c>
      <c r="W1501" t="s">
        <v>231</v>
      </c>
      <c r="X1501" t="s">
        <v>266</v>
      </c>
      <c r="Y1501" s="1">
        <v>36151</v>
      </c>
      <c r="Z1501">
        <v>815097</v>
      </c>
    </row>
    <row r="1502" spans="1:26" x14ac:dyDescent="0.25">
      <c r="A1502" s="1">
        <v>43630</v>
      </c>
      <c r="B1502" t="s">
        <v>37</v>
      </c>
      <c r="C1502" t="s">
        <v>76</v>
      </c>
      <c r="D1502">
        <v>400</v>
      </c>
      <c r="E1502">
        <v>6</v>
      </c>
      <c r="F1502" t="s">
        <v>77</v>
      </c>
      <c r="G1502">
        <v>52.869999</v>
      </c>
      <c r="H1502">
        <v>53.279998999999997</v>
      </c>
      <c r="I1502">
        <v>52.669998</v>
      </c>
      <c r="J1502">
        <v>53.119999</v>
      </c>
      <c r="K1502">
        <v>53.119999</v>
      </c>
      <c r="L1502">
        <v>1965200</v>
      </c>
      <c r="M1502" t="s">
        <v>37</v>
      </c>
      <c r="N1502" t="s">
        <v>145</v>
      </c>
      <c r="O1502" t="s">
        <v>161</v>
      </c>
      <c r="P1502">
        <v>50</v>
      </c>
      <c r="Q1502">
        <v>0.08</v>
      </c>
      <c r="R1502">
        <v>32</v>
      </c>
      <c r="S1502">
        <v>21247.999599999999</v>
      </c>
      <c r="T1502" t="s">
        <v>37</v>
      </c>
      <c r="U1502" t="s">
        <v>175</v>
      </c>
      <c r="V1502" t="s">
        <v>218</v>
      </c>
      <c r="W1502" t="s">
        <v>231</v>
      </c>
      <c r="X1502" t="s">
        <v>266</v>
      </c>
      <c r="Y1502" s="1">
        <v>36151</v>
      </c>
      <c r="Z1502">
        <v>815097</v>
      </c>
    </row>
    <row r="1503" spans="1:26" x14ac:dyDescent="0.25">
      <c r="A1503" s="1">
        <v>43573</v>
      </c>
      <c r="B1503" t="s">
        <v>37</v>
      </c>
      <c r="C1503" t="s">
        <v>75</v>
      </c>
      <c r="D1503">
        <v>700</v>
      </c>
      <c r="E1503">
        <v>7</v>
      </c>
      <c r="F1503" t="s">
        <v>124</v>
      </c>
      <c r="G1503">
        <v>54.650002000000001</v>
      </c>
      <c r="H1503">
        <v>54.709999000000003</v>
      </c>
      <c r="I1503">
        <v>53.380001</v>
      </c>
      <c r="J1503">
        <v>53.630001</v>
      </c>
      <c r="K1503">
        <v>53.120502000000002</v>
      </c>
      <c r="L1503">
        <v>4114300</v>
      </c>
      <c r="M1503" t="s">
        <v>37</v>
      </c>
      <c r="N1503" t="s">
        <v>147</v>
      </c>
      <c r="O1503" t="s">
        <v>161</v>
      </c>
      <c r="P1503">
        <v>50</v>
      </c>
      <c r="Q1503">
        <v>0.08</v>
      </c>
      <c r="R1503">
        <v>56</v>
      </c>
      <c r="S1503">
        <v>37184.3514</v>
      </c>
      <c r="T1503" t="s">
        <v>37</v>
      </c>
      <c r="U1503" t="s">
        <v>175</v>
      </c>
      <c r="V1503" t="s">
        <v>218</v>
      </c>
      <c r="W1503" t="s">
        <v>231</v>
      </c>
      <c r="X1503" t="s">
        <v>266</v>
      </c>
      <c r="Y1503" s="1">
        <v>36151</v>
      </c>
      <c r="Z1503">
        <v>815097</v>
      </c>
    </row>
    <row r="1504" spans="1:26" x14ac:dyDescent="0.25">
      <c r="A1504" s="1">
        <v>43573</v>
      </c>
      <c r="B1504" t="s">
        <v>37</v>
      </c>
      <c r="C1504" t="s">
        <v>75</v>
      </c>
      <c r="D1504">
        <v>1000</v>
      </c>
      <c r="E1504">
        <v>5</v>
      </c>
      <c r="F1504" t="s">
        <v>124</v>
      </c>
      <c r="G1504">
        <v>54.650002000000001</v>
      </c>
      <c r="H1504">
        <v>54.709999000000003</v>
      </c>
      <c r="I1504">
        <v>53.380001</v>
      </c>
      <c r="J1504">
        <v>53.630001</v>
      </c>
      <c r="K1504">
        <v>53.120502000000002</v>
      </c>
      <c r="L1504">
        <v>4114300</v>
      </c>
      <c r="M1504" t="s">
        <v>37</v>
      </c>
      <c r="N1504" t="s">
        <v>152</v>
      </c>
      <c r="O1504" t="s">
        <v>161</v>
      </c>
      <c r="P1504">
        <v>50</v>
      </c>
      <c r="Q1504">
        <v>0.08</v>
      </c>
      <c r="R1504">
        <v>80</v>
      </c>
      <c r="S1504">
        <v>53120.502</v>
      </c>
      <c r="T1504" t="s">
        <v>37</v>
      </c>
      <c r="U1504" t="s">
        <v>175</v>
      </c>
      <c r="V1504" t="s">
        <v>218</v>
      </c>
      <c r="W1504" t="s">
        <v>231</v>
      </c>
      <c r="X1504" t="s">
        <v>266</v>
      </c>
      <c r="Y1504" s="1">
        <v>36151</v>
      </c>
      <c r="Z1504">
        <v>815097</v>
      </c>
    </row>
    <row r="1505" spans="1:26" x14ac:dyDescent="0.25">
      <c r="A1505" s="1">
        <v>43573</v>
      </c>
      <c r="B1505" t="s">
        <v>37</v>
      </c>
      <c r="C1505" t="s">
        <v>75</v>
      </c>
      <c r="D1505">
        <v>700</v>
      </c>
      <c r="E1505">
        <v>10</v>
      </c>
      <c r="F1505" t="s">
        <v>124</v>
      </c>
      <c r="G1505">
        <v>54.650002000000001</v>
      </c>
      <c r="H1505">
        <v>54.709999000000003</v>
      </c>
      <c r="I1505">
        <v>53.380001</v>
      </c>
      <c r="J1505">
        <v>53.630001</v>
      </c>
      <c r="K1505">
        <v>53.120502000000002</v>
      </c>
      <c r="L1505">
        <v>4114300</v>
      </c>
      <c r="M1505" t="s">
        <v>37</v>
      </c>
      <c r="N1505" t="s">
        <v>142</v>
      </c>
      <c r="O1505" t="s">
        <v>161</v>
      </c>
      <c r="P1505">
        <v>50</v>
      </c>
      <c r="Q1505">
        <v>0.08</v>
      </c>
      <c r="R1505">
        <v>56</v>
      </c>
      <c r="S1505">
        <v>37184.3514</v>
      </c>
      <c r="T1505" t="s">
        <v>37</v>
      </c>
      <c r="U1505" t="s">
        <v>175</v>
      </c>
      <c r="V1505" t="s">
        <v>218</v>
      </c>
      <c r="W1505" t="s">
        <v>231</v>
      </c>
      <c r="X1505" t="s">
        <v>266</v>
      </c>
      <c r="Y1505" s="1">
        <v>36151</v>
      </c>
      <c r="Z1505">
        <v>815097</v>
      </c>
    </row>
    <row r="1506" spans="1:26" x14ac:dyDescent="0.25">
      <c r="A1506" s="1">
        <v>43573</v>
      </c>
      <c r="B1506" t="s">
        <v>37</v>
      </c>
      <c r="C1506" t="s">
        <v>75</v>
      </c>
      <c r="D1506">
        <v>1600</v>
      </c>
      <c r="E1506">
        <v>12</v>
      </c>
      <c r="F1506" t="s">
        <v>124</v>
      </c>
      <c r="G1506">
        <v>54.650002000000001</v>
      </c>
      <c r="H1506">
        <v>54.709999000000003</v>
      </c>
      <c r="I1506">
        <v>53.380001</v>
      </c>
      <c r="J1506">
        <v>53.630001</v>
      </c>
      <c r="K1506">
        <v>53.120502000000002</v>
      </c>
      <c r="L1506">
        <v>4114300</v>
      </c>
      <c r="M1506" t="s">
        <v>37</v>
      </c>
      <c r="N1506" t="s">
        <v>151</v>
      </c>
      <c r="O1506" t="s">
        <v>161</v>
      </c>
      <c r="P1506">
        <v>50</v>
      </c>
      <c r="Q1506">
        <v>0.08</v>
      </c>
      <c r="R1506">
        <v>128</v>
      </c>
      <c r="S1506">
        <v>84992.803200000009</v>
      </c>
      <c r="T1506" t="s">
        <v>37</v>
      </c>
      <c r="U1506" t="s">
        <v>175</v>
      </c>
      <c r="V1506" t="s">
        <v>218</v>
      </c>
      <c r="W1506" t="s">
        <v>231</v>
      </c>
      <c r="X1506" t="s">
        <v>266</v>
      </c>
      <c r="Y1506" s="1">
        <v>36151</v>
      </c>
      <c r="Z1506">
        <v>815097</v>
      </c>
    </row>
    <row r="1507" spans="1:26" x14ac:dyDescent="0.25">
      <c r="A1507" s="1">
        <v>43602</v>
      </c>
      <c r="B1507" t="s">
        <v>37</v>
      </c>
      <c r="C1507" t="s">
        <v>75</v>
      </c>
      <c r="D1507">
        <v>1000</v>
      </c>
      <c r="E1507">
        <v>5</v>
      </c>
      <c r="F1507" t="s">
        <v>101</v>
      </c>
      <c r="G1507">
        <v>53.389999000000003</v>
      </c>
      <c r="H1507">
        <v>53.889999000000003</v>
      </c>
      <c r="I1507">
        <v>53.240001999999997</v>
      </c>
      <c r="J1507">
        <v>53.68</v>
      </c>
      <c r="K1507">
        <v>53.170025000000003</v>
      </c>
      <c r="L1507">
        <v>3006700</v>
      </c>
      <c r="M1507" t="s">
        <v>37</v>
      </c>
      <c r="N1507" t="s">
        <v>152</v>
      </c>
      <c r="O1507" t="s">
        <v>161</v>
      </c>
      <c r="P1507">
        <v>50</v>
      </c>
      <c r="Q1507">
        <v>0.08</v>
      </c>
      <c r="R1507">
        <v>80</v>
      </c>
      <c r="S1507">
        <v>53170.025000000001</v>
      </c>
      <c r="T1507" t="s">
        <v>37</v>
      </c>
      <c r="U1507" t="s">
        <v>175</v>
      </c>
      <c r="V1507" t="s">
        <v>218</v>
      </c>
      <c r="W1507" t="s">
        <v>231</v>
      </c>
      <c r="X1507" t="s">
        <v>266</v>
      </c>
      <c r="Y1507" s="1">
        <v>36151</v>
      </c>
      <c r="Z1507">
        <v>815097</v>
      </c>
    </row>
    <row r="1508" spans="1:26" x14ac:dyDescent="0.25">
      <c r="A1508" s="1">
        <v>43602</v>
      </c>
      <c r="B1508" t="s">
        <v>37</v>
      </c>
      <c r="C1508" t="s">
        <v>75</v>
      </c>
      <c r="D1508">
        <v>300</v>
      </c>
      <c r="E1508">
        <v>2</v>
      </c>
      <c r="F1508" t="s">
        <v>101</v>
      </c>
      <c r="G1508">
        <v>53.389999000000003</v>
      </c>
      <c r="H1508">
        <v>53.889999000000003</v>
      </c>
      <c r="I1508">
        <v>53.240001999999997</v>
      </c>
      <c r="J1508">
        <v>53.68</v>
      </c>
      <c r="K1508">
        <v>53.170025000000003</v>
      </c>
      <c r="L1508">
        <v>3006700</v>
      </c>
      <c r="M1508" t="s">
        <v>37</v>
      </c>
      <c r="N1508" t="s">
        <v>150</v>
      </c>
      <c r="O1508" t="s">
        <v>161</v>
      </c>
      <c r="P1508">
        <v>50</v>
      </c>
      <c r="Q1508">
        <v>0.08</v>
      </c>
      <c r="R1508">
        <v>24</v>
      </c>
      <c r="S1508">
        <v>15951.0075</v>
      </c>
      <c r="T1508" t="s">
        <v>37</v>
      </c>
      <c r="U1508" t="s">
        <v>175</v>
      </c>
      <c r="V1508" t="s">
        <v>218</v>
      </c>
      <c r="W1508" t="s">
        <v>231</v>
      </c>
      <c r="X1508" t="s">
        <v>266</v>
      </c>
      <c r="Y1508" s="1">
        <v>36151</v>
      </c>
      <c r="Z1508">
        <v>815097</v>
      </c>
    </row>
    <row r="1509" spans="1:26" x14ac:dyDescent="0.25">
      <c r="A1509" s="1">
        <v>43626</v>
      </c>
      <c r="B1509" t="s">
        <v>37</v>
      </c>
      <c r="C1509" t="s">
        <v>76</v>
      </c>
      <c r="D1509">
        <v>1200</v>
      </c>
      <c r="E1509">
        <v>11</v>
      </c>
      <c r="F1509" t="s">
        <v>131</v>
      </c>
      <c r="G1509">
        <v>52.07</v>
      </c>
      <c r="H1509">
        <v>53.389999000000003</v>
      </c>
      <c r="I1509">
        <v>52</v>
      </c>
      <c r="J1509">
        <v>53.18</v>
      </c>
      <c r="K1509">
        <v>53.18</v>
      </c>
      <c r="L1509">
        <v>3067300</v>
      </c>
      <c r="M1509" t="s">
        <v>37</v>
      </c>
      <c r="N1509" t="s">
        <v>141</v>
      </c>
      <c r="O1509" t="s">
        <v>161</v>
      </c>
      <c r="P1509">
        <v>50</v>
      </c>
      <c r="Q1509">
        <v>0.08</v>
      </c>
      <c r="R1509">
        <v>96</v>
      </c>
      <c r="S1509">
        <v>63816</v>
      </c>
      <c r="T1509" t="s">
        <v>37</v>
      </c>
      <c r="U1509" t="s">
        <v>175</v>
      </c>
      <c r="V1509" t="s">
        <v>218</v>
      </c>
      <c r="W1509" t="s">
        <v>231</v>
      </c>
      <c r="X1509" t="s">
        <v>266</v>
      </c>
      <c r="Y1509" s="1">
        <v>36151</v>
      </c>
      <c r="Z1509">
        <v>815097</v>
      </c>
    </row>
    <row r="1510" spans="1:26" x14ac:dyDescent="0.25">
      <c r="A1510" s="1">
        <v>43626</v>
      </c>
      <c r="B1510" t="s">
        <v>37</v>
      </c>
      <c r="C1510" t="s">
        <v>76</v>
      </c>
      <c r="D1510">
        <v>900</v>
      </c>
      <c r="E1510">
        <v>6</v>
      </c>
      <c r="F1510" t="s">
        <v>131</v>
      </c>
      <c r="G1510">
        <v>52.07</v>
      </c>
      <c r="H1510">
        <v>53.389999000000003</v>
      </c>
      <c r="I1510">
        <v>52</v>
      </c>
      <c r="J1510">
        <v>53.18</v>
      </c>
      <c r="K1510">
        <v>53.18</v>
      </c>
      <c r="L1510">
        <v>3067300</v>
      </c>
      <c r="M1510" t="s">
        <v>37</v>
      </c>
      <c r="N1510" t="s">
        <v>145</v>
      </c>
      <c r="O1510" t="s">
        <v>161</v>
      </c>
      <c r="P1510">
        <v>50</v>
      </c>
      <c r="Q1510">
        <v>0.08</v>
      </c>
      <c r="R1510">
        <v>72</v>
      </c>
      <c r="S1510">
        <v>47862</v>
      </c>
      <c r="T1510" t="s">
        <v>37</v>
      </c>
      <c r="U1510" t="s">
        <v>175</v>
      </c>
      <c r="V1510" t="s">
        <v>218</v>
      </c>
      <c r="W1510" t="s">
        <v>231</v>
      </c>
      <c r="X1510" t="s">
        <v>266</v>
      </c>
      <c r="Y1510" s="1">
        <v>36151</v>
      </c>
      <c r="Z1510">
        <v>815097</v>
      </c>
    </row>
    <row r="1511" spans="1:26" x14ac:dyDescent="0.25">
      <c r="A1511" s="1">
        <v>43578</v>
      </c>
      <c r="B1511" t="s">
        <v>37</v>
      </c>
      <c r="C1511" t="s">
        <v>76</v>
      </c>
      <c r="D1511">
        <v>800</v>
      </c>
      <c r="E1511">
        <v>14</v>
      </c>
      <c r="F1511" t="s">
        <v>136</v>
      </c>
      <c r="G1511">
        <v>53.380001</v>
      </c>
      <c r="H1511">
        <v>53.93</v>
      </c>
      <c r="I1511">
        <v>53.310001</v>
      </c>
      <c r="J1511">
        <v>53.75</v>
      </c>
      <c r="K1511">
        <v>53.239361000000002</v>
      </c>
      <c r="L1511">
        <v>2541200</v>
      </c>
      <c r="M1511" t="s">
        <v>37</v>
      </c>
      <c r="N1511" t="s">
        <v>156</v>
      </c>
      <c r="O1511" t="s">
        <v>161</v>
      </c>
      <c r="P1511">
        <v>50</v>
      </c>
      <c r="Q1511">
        <v>0.08</v>
      </c>
      <c r="R1511">
        <v>64</v>
      </c>
      <c r="S1511">
        <v>42591.488799999999</v>
      </c>
      <c r="T1511" t="s">
        <v>37</v>
      </c>
      <c r="U1511" t="s">
        <v>175</v>
      </c>
      <c r="V1511" t="s">
        <v>218</v>
      </c>
      <c r="W1511" t="s">
        <v>231</v>
      </c>
      <c r="X1511" t="s">
        <v>266</v>
      </c>
      <c r="Y1511" s="1">
        <v>36151</v>
      </c>
      <c r="Z1511">
        <v>815097</v>
      </c>
    </row>
    <row r="1512" spans="1:26" x14ac:dyDescent="0.25">
      <c r="A1512" s="1">
        <v>43578</v>
      </c>
      <c r="B1512" t="s">
        <v>37</v>
      </c>
      <c r="C1512" t="s">
        <v>76</v>
      </c>
      <c r="D1512">
        <v>900</v>
      </c>
      <c r="E1512">
        <v>20</v>
      </c>
      <c r="F1512" t="s">
        <v>136</v>
      </c>
      <c r="G1512">
        <v>53.380001</v>
      </c>
      <c r="H1512">
        <v>53.93</v>
      </c>
      <c r="I1512">
        <v>53.310001</v>
      </c>
      <c r="J1512">
        <v>53.75</v>
      </c>
      <c r="K1512">
        <v>53.239361000000002</v>
      </c>
      <c r="L1512">
        <v>2541200</v>
      </c>
      <c r="M1512" t="s">
        <v>37</v>
      </c>
      <c r="N1512" t="s">
        <v>155</v>
      </c>
      <c r="O1512" t="s">
        <v>161</v>
      </c>
      <c r="P1512">
        <v>50</v>
      </c>
      <c r="Q1512">
        <v>0.08</v>
      </c>
      <c r="R1512">
        <v>72</v>
      </c>
      <c r="S1512">
        <v>47915.424900000013</v>
      </c>
      <c r="T1512" t="s">
        <v>37</v>
      </c>
      <c r="U1512" t="s">
        <v>175</v>
      </c>
      <c r="V1512" t="s">
        <v>218</v>
      </c>
      <c r="W1512" t="s">
        <v>231</v>
      </c>
      <c r="X1512" t="s">
        <v>266</v>
      </c>
      <c r="Y1512" s="1">
        <v>36151</v>
      </c>
      <c r="Z1512">
        <v>815097</v>
      </c>
    </row>
    <row r="1513" spans="1:26" x14ac:dyDescent="0.25">
      <c r="A1513" s="1">
        <v>43600</v>
      </c>
      <c r="B1513" t="s">
        <v>37</v>
      </c>
      <c r="C1513" t="s">
        <v>75</v>
      </c>
      <c r="D1513">
        <v>400</v>
      </c>
      <c r="E1513">
        <v>4</v>
      </c>
      <c r="F1513" t="s">
        <v>104</v>
      </c>
      <c r="G1513">
        <v>53.360000999999997</v>
      </c>
      <c r="H1513">
        <v>53.950001</v>
      </c>
      <c r="I1513">
        <v>53.110000999999997</v>
      </c>
      <c r="J1513">
        <v>53.790000999999997</v>
      </c>
      <c r="K1513">
        <v>53.278979999999997</v>
      </c>
      <c r="L1513">
        <v>3906800</v>
      </c>
      <c r="M1513" t="s">
        <v>37</v>
      </c>
      <c r="N1513" t="s">
        <v>154</v>
      </c>
      <c r="O1513" t="s">
        <v>161</v>
      </c>
      <c r="P1513">
        <v>50</v>
      </c>
      <c r="Q1513">
        <v>0.08</v>
      </c>
      <c r="R1513">
        <v>32</v>
      </c>
      <c r="S1513">
        <v>21311.592000000001</v>
      </c>
      <c r="T1513" t="s">
        <v>37</v>
      </c>
      <c r="U1513" t="s">
        <v>175</v>
      </c>
      <c r="V1513" t="s">
        <v>218</v>
      </c>
      <c r="W1513" t="s">
        <v>231</v>
      </c>
      <c r="X1513" t="s">
        <v>266</v>
      </c>
      <c r="Y1513" s="1">
        <v>36151</v>
      </c>
      <c r="Z1513">
        <v>815097</v>
      </c>
    </row>
    <row r="1514" spans="1:26" x14ac:dyDescent="0.25">
      <c r="A1514" s="1">
        <v>43600</v>
      </c>
      <c r="B1514" t="s">
        <v>37</v>
      </c>
      <c r="C1514" t="s">
        <v>76</v>
      </c>
      <c r="D1514">
        <v>900</v>
      </c>
      <c r="E1514">
        <v>18</v>
      </c>
      <c r="F1514" t="s">
        <v>104</v>
      </c>
      <c r="G1514">
        <v>53.360000999999997</v>
      </c>
      <c r="H1514">
        <v>53.950001</v>
      </c>
      <c r="I1514">
        <v>53.110000999999997</v>
      </c>
      <c r="J1514">
        <v>53.790000999999997</v>
      </c>
      <c r="K1514">
        <v>53.278979999999997</v>
      </c>
      <c r="L1514">
        <v>3906800</v>
      </c>
      <c r="M1514" t="s">
        <v>37</v>
      </c>
      <c r="N1514" t="s">
        <v>158</v>
      </c>
      <c r="O1514" t="s">
        <v>161</v>
      </c>
      <c r="P1514">
        <v>50</v>
      </c>
      <c r="Q1514">
        <v>0.08</v>
      </c>
      <c r="R1514">
        <v>72</v>
      </c>
      <c r="S1514">
        <v>47951.081999999988</v>
      </c>
      <c r="T1514" t="s">
        <v>37</v>
      </c>
      <c r="U1514" t="s">
        <v>175</v>
      </c>
      <c r="V1514" t="s">
        <v>218</v>
      </c>
      <c r="W1514" t="s">
        <v>231</v>
      </c>
      <c r="X1514" t="s">
        <v>266</v>
      </c>
      <c r="Y1514" s="1">
        <v>36151</v>
      </c>
      <c r="Z1514">
        <v>815097</v>
      </c>
    </row>
    <row r="1515" spans="1:26" x14ac:dyDescent="0.25">
      <c r="A1515" s="1">
        <v>43599</v>
      </c>
      <c r="B1515" t="s">
        <v>37</v>
      </c>
      <c r="C1515" t="s">
        <v>75</v>
      </c>
      <c r="D1515">
        <v>2700</v>
      </c>
      <c r="E1515">
        <v>17</v>
      </c>
      <c r="F1515" t="s">
        <v>102</v>
      </c>
      <c r="G1515">
        <v>52.740001999999997</v>
      </c>
      <c r="H1515">
        <v>54.25</v>
      </c>
      <c r="I1515">
        <v>52.630001</v>
      </c>
      <c r="J1515">
        <v>53.82</v>
      </c>
      <c r="K1515">
        <v>53.308697000000002</v>
      </c>
      <c r="L1515">
        <v>4244100</v>
      </c>
      <c r="M1515" t="s">
        <v>37</v>
      </c>
      <c r="N1515" t="s">
        <v>157</v>
      </c>
      <c r="O1515" t="s">
        <v>161</v>
      </c>
      <c r="P1515">
        <v>50</v>
      </c>
      <c r="Q1515">
        <v>0.08</v>
      </c>
      <c r="R1515">
        <v>216</v>
      </c>
      <c r="S1515">
        <v>143933.48190000001</v>
      </c>
      <c r="T1515" t="s">
        <v>37</v>
      </c>
      <c r="U1515" t="s">
        <v>175</v>
      </c>
      <c r="V1515" t="s">
        <v>218</v>
      </c>
      <c r="W1515" t="s">
        <v>231</v>
      </c>
      <c r="X1515" t="s">
        <v>266</v>
      </c>
      <c r="Y1515" s="1">
        <v>36151</v>
      </c>
      <c r="Z1515">
        <v>815097</v>
      </c>
    </row>
    <row r="1516" spans="1:26" x14ac:dyDescent="0.25">
      <c r="A1516" s="1">
        <v>43599</v>
      </c>
      <c r="B1516" t="s">
        <v>37</v>
      </c>
      <c r="C1516" t="s">
        <v>76</v>
      </c>
      <c r="D1516">
        <v>500</v>
      </c>
      <c r="E1516">
        <v>8</v>
      </c>
      <c r="F1516" t="s">
        <v>102</v>
      </c>
      <c r="G1516">
        <v>52.740001999999997</v>
      </c>
      <c r="H1516">
        <v>54.25</v>
      </c>
      <c r="I1516">
        <v>52.630001</v>
      </c>
      <c r="J1516">
        <v>53.82</v>
      </c>
      <c r="K1516">
        <v>53.308697000000002</v>
      </c>
      <c r="L1516">
        <v>4244100</v>
      </c>
      <c r="M1516" t="s">
        <v>37</v>
      </c>
      <c r="N1516" t="s">
        <v>144</v>
      </c>
      <c r="O1516" t="s">
        <v>161</v>
      </c>
      <c r="P1516">
        <v>50</v>
      </c>
      <c r="Q1516">
        <v>0.08</v>
      </c>
      <c r="R1516">
        <v>40</v>
      </c>
      <c r="S1516">
        <v>26654.3485</v>
      </c>
      <c r="T1516" t="s">
        <v>37</v>
      </c>
      <c r="U1516" t="s">
        <v>175</v>
      </c>
      <c r="V1516" t="s">
        <v>218</v>
      </c>
      <c r="W1516" t="s">
        <v>231</v>
      </c>
      <c r="X1516" t="s">
        <v>266</v>
      </c>
      <c r="Y1516" s="1">
        <v>36151</v>
      </c>
      <c r="Z1516">
        <v>815097</v>
      </c>
    </row>
    <row r="1517" spans="1:26" x14ac:dyDescent="0.25">
      <c r="A1517" s="1">
        <v>43599</v>
      </c>
      <c r="B1517" t="s">
        <v>37</v>
      </c>
      <c r="C1517" t="s">
        <v>76</v>
      </c>
      <c r="D1517">
        <v>1600</v>
      </c>
      <c r="E1517">
        <v>7</v>
      </c>
      <c r="F1517" t="s">
        <v>102</v>
      </c>
      <c r="G1517">
        <v>52.740001999999997</v>
      </c>
      <c r="H1517">
        <v>54.25</v>
      </c>
      <c r="I1517">
        <v>52.630001</v>
      </c>
      <c r="J1517">
        <v>53.82</v>
      </c>
      <c r="K1517">
        <v>53.308697000000002</v>
      </c>
      <c r="L1517">
        <v>4244100</v>
      </c>
      <c r="M1517" t="s">
        <v>37</v>
      </c>
      <c r="N1517" t="s">
        <v>147</v>
      </c>
      <c r="O1517" t="s">
        <v>161</v>
      </c>
      <c r="P1517">
        <v>50</v>
      </c>
      <c r="Q1517">
        <v>0.08</v>
      </c>
      <c r="R1517">
        <v>128</v>
      </c>
      <c r="S1517">
        <v>85293.915200000003</v>
      </c>
      <c r="T1517" t="s">
        <v>37</v>
      </c>
      <c r="U1517" t="s">
        <v>175</v>
      </c>
      <c r="V1517" t="s">
        <v>218</v>
      </c>
      <c r="W1517" t="s">
        <v>231</v>
      </c>
      <c r="X1517" t="s">
        <v>266</v>
      </c>
      <c r="Y1517" s="1">
        <v>36151</v>
      </c>
      <c r="Z1517">
        <v>815097</v>
      </c>
    </row>
    <row r="1518" spans="1:26" x14ac:dyDescent="0.25">
      <c r="A1518" s="1">
        <v>43580</v>
      </c>
      <c r="B1518" t="s">
        <v>37</v>
      </c>
      <c r="C1518" t="s">
        <v>76</v>
      </c>
      <c r="D1518">
        <v>1400</v>
      </c>
      <c r="E1518">
        <v>13</v>
      </c>
      <c r="F1518" t="s">
        <v>126</v>
      </c>
      <c r="G1518">
        <v>53.529998999999997</v>
      </c>
      <c r="H1518">
        <v>54.09</v>
      </c>
      <c r="I1518">
        <v>53.369999</v>
      </c>
      <c r="J1518">
        <v>53.830002</v>
      </c>
      <c r="K1518">
        <v>53.318604000000001</v>
      </c>
      <c r="L1518">
        <v>2482200</v>
      </c>
      <c r="M1518" t="s">
        <v>37</v>
      </c>
      <c r="N1518" t="s">
        <v>153</v>
      </c>
      <c r="O1518" t="s">
        <v>161</v>
      </c>
      <c r="P1518">
        <v>50</v>
      </c>
      <c r="Q1518">
        <v>0.08</v>
      </c>
      <c r="R1518">
        <v>112</v>
      </c>
      <c r="S1518">
        <v>74646.045599999998</v>
      </c>
      <c r="T1518" t="s">
        <v>37</v>
      </c>
      <c r="U1518" t="s">
        <v>175</v>
      </c>
      <c r="V1518" t="s">
        <v>218</v>
      </c>
      <c r="W1518" t="s">
        <v>231</v>
      </c>
      <c r="X1518" t="s">
        <v>266</v>
      </c>
      <c r="Y1518" s="1">
        <v>36151</v>
      </c>
      <c r="Z1518">
        <v>815097</v>
      </c>
    </row>
    <row r="1519" spans="1:26" x14ac:dyDescent="0.25">
      <c r="A1519" s="1">
        <v>43580</v>
      </c>
      <c r="B1519" t="s">
        <v>37</v>
      </c>
      <c r="C1519" t="s">
        <v>76</v>
      </c>
      <c r="D1519">
        <v>700</v>
      </c>
      <c r="E1519">
        <v>8</v>
      </c>
      <c r="F1519" t="s">
        <v>126</v>
      </c>
      <c r="G1519">
        <v>53.529998999999997</v>
      </c>
      <c r="H1519">
        <v>54.09</v>
      </c>
      <c r="I1519">
        <v>53.369999</v>
      </c>
      <c r="J1519">
        <v>53.830002</v>
      </c>
      <c r="K1519">
        <v>53.318604000000001</v>
      </c>
      <c r="L1519">
        <v>2482200</v>
      </c>
      <c r="M1519" t="s">
        <v>37</v>
      </c>
      <c r="N1519" t="s">
        <v>144</v>
      </c>
      <c r="O1519" t="s">
        <v>161</v>
      </c>
      <c r="P1519">
        <v>50</v>
      </c>
      <c r="Q1519">
        <v>0.08</v>
      </c>
      <c r="R1519">
        <v>56</v>
      </c>
      <c r="S1519">
        <v>37323.022799999999</v>
      </c>
      <c r="T1519" t="s">
        <v>37</v>
      </c>
      <c r="U1519" t="s">
        <v>175</v>
      </c>
      <c r="V1519" t="s">
        <v>218</v>
      </c>
      <c r="W1519" t="s">
        <v>231</v>
      </c>
      <c r="X1519" t="s">
        <v>266</v>
      </c>
      <c r="Y1519" s="1">
        <v>36151</v>
      </c>
      <c r="Z1519">
        <v>815097</v>
      </c>
    </row>
    <row r="1520" spans="1:26" x14ac:dyDescent="0.25">
      <c r="A1520" s="1">
        <v>43628</v>
      </c>
      <c r="B1520" t="s">
        <v>37</v>
      </c>
      <c r="C1520" t="s">
        <v>75</v>
      </c>
      <c r="D1520">
        <v>200</v>
      </c>
      <c r="E1520">
        <v>5</v>
      </c>
      <c r="F1520" t="s">
        <v>79</v>
      </c>
      <c r="G1520">
        <v>53.369999</v>
      </c>
      <c r="H1520">
        <v>53.709999000000003</v>
      </c>
      <c r="I1520">
        <v>53.029998999999997</v>
      </c>
      <c r="J1520">
        <v>53.389999000000003</v>
      </c>
      <c r="K1520">
        <v>53.389999000000003</v>
      </c>
      <c r="L1520">
        <v>2137700</v>
      </c>
      <c r="M1520" t="s">
        <v>37</v>
      </c>
      <c r="N1520" t="s">
        <v>152</v>
      </c>
      <c r="O1520" t="s">
        <v>161</v>
      </c>
      <c r="P1520">
        <v>50</v>
      </c>
      <c r="Q1520">
        <v>0.08</v>
      </c>
      <c r="R1520">
        <v>16</v>
      </c>
      <c r="S1520">
        <v>10677.9998</v>
      </c>
      <c r="T1520" t="s">
        <v>37</v>
      </c>
      <c r="U1520" t="s">
        <v>175</v>
      </c>
      <c r="V1520" t="s">
        <v>218</v>
      </c>
      <c r="W1520" t="s">
        <v>231</v>
      </c>
      <c r="X1520" t="s">
        <v>266</v>
      </c>
      <c r="Y1520" s="1">
        <v>36151</v>
      </c>
      <c r="Z1520">
        <v>815097</v>
      </c>
    </row>
    <row r="1521" spans="1:26" x14ac:dyDescent="0.25">
      <c r="A1521" s="1">
        <v>43601</v>
      </c>
      <c r="B1521" t="s">
        <v>37</v>
      </c>
      <c r="C1521" t="s">
        <v>75</v>
      </c>
      <c r="D1521">
        <v>2000</v>
      </c>
      <c r="E1521">
        <v>18</v>
      </c>
      <c r="F1521" t="s">
        <v>138</v>
      </c>
      <c r="G1521">
        <v>53.650002000000001</v>
      </c>
      <c r="H1521">
        <v>54.18</v>
      </c>
      <c r="I1521">
        <v>53.52</v>
      </c>
      <c r="J1521">
        <v>53.93</v>
      </c>
      <c r="K1521">
        <v>53.417651999999997</v>
      </c>
      <c r="L1521">
        <v>2794400</v>
      </c>
      <c r="M1521" t="s">
        <v>37</v>
      </c>
      <c r="N1521" t="s">
        <v>158</v>
      </c>
      <c r="O1521" t="s">
        <v>161</v>
      </c>
      <c r="P1521">
        <v>50</v>
      </c>
      <c r="Q1521">
        <v>0.08</v>
      </c>
      <c r="R1521">
        <v>160</v>
      </c>
      <c r="S1521">
        <v>106835.304</v>
      </c>
      <c r="T1521" t="s">
        <v>37</v>
      </c>
      <c r="U1521" t="s">
        <v>175</v>
      </c>
      <c r="V1521" t="s">
        <v>218</v>
      </c>
      <c r="W1521" t="s">
        <v>231</v>
      </c>
      <c r="X1521" t="s">
        <v>266</v>
      </c>
      <c r="Y1521" s="1">
        <v>36151</v>
      </c>
      <c r="Z1521">
        <v>815097</v>
      </c>
    </row>
    <row r="1522" spans="1:26" x14ac:dyDescent="0.25">
      <c r="A1522" s="1">
        <v>43601</v>
      </c>
      <c r="B1522" t="s">
        <v>37</v>
      </c>
      <c r="C1522" t="s">
        <v>75</v>
      </c>
      <c r="D1522">
        <v>1600</v>
      </c>
      <c r="E1522">
        <v>12</v>
      </c>
      <c r="F1522" t="s">
        <v>138</v>
      </c>
      <c r="G1522">
        <v>53.650002000000001</v>
      </c>
      <c r="H1522">
        <v>54.18</v>
      </c>
      <c r="I1522">
        <v>53.52</v>
      </c>
      <c r="J1522">
        <v>53.93</v>
      </c>
      <c r="K1522">
        <v>53.417651999999997</v>
      </c>
      <c r="L1522">
        <v>2794400</v>
      </c>
      <c r="M1522" t="s">
        <v>37</v>
      </c>
      <c r="N1522" t="s">
        <v>151</v>
      </c>
      <c r="O1522" t="s">
        <v>161</v>
      </c>
      <c r="P1522">
        <v>50</v>
      </c>
      <c r="Q1522">
        <v>0.08</v>
      </c>
      <c r="R1522">
        <v>128</v>
      </c>
      <c r="S1522">
        <v>85468.243199999997</v>
      </c>
      <c r="T1522" t="s">
        <v>37</v>
      </c>
      <c r="U1522" t="s">
        <v>175</v>
      </c>
      <c r="V1522" t="s">
        <v>218</v>
      </c>
      <c r="W1522" t="s">
        <v>231</v>
      </c>
      <c r="X1522" t="s">
        <v>266</v>
      </c>
      <c r="Y1522" s="1">
        <v>36151</v>
      </c>
      <c r="Z1522">
        <v>815097</v>
      </c>
    </row>
    <row r="1523" spans="1:26" x14ac:dyDescent="0.25">
      <c r="A1523" s="1">
        <v>43601</v>
      </c>
      <c r="B1523" t="s">
        <v>37</v>
      </c>
      <c r="C1523" t="s">
        <v>75</v>
      </c>
      <c r="D1523">
        <v>600</v>
      </c>
      <c r="E1523">
        <v>11</v>
      </c>
      <c r="F1523" t="s">
        <v>138</v>
      </c>
      <c r="G1523">
        <v>53.650002000000001</v>
      </c>
      <c r="H1523">
        <v>54.18</v>
      </c>
      <c r="I1523">
        <v>53.52</v>
      </c>
      <c r="J1523">
        <v>53.93</v>
      </c>
      <c r="K1523">
        <v>53.417651999999997</v>
      </c>
      <c r="L1523">
        <v>2794400</v>
      </c>
      <c r="M1523" t="s">
        <v>37</v>
      </c>
      <c r="N1523" t="s">
        <v>141</v>
      </c>
      <c r="O1523" t="s">
        <v>161</v>
      </c>
      <c r="P1523">
        <v>50</v>
      </c>
      <c r="Q1523">
        <v>0.08</v>
      </c>
      <c r="R1523">
        <v>48</v>
      </c>
      <c r="S1523">
        <v>32050.591199999999</v>
      </c>
      <c r="T1523" t="s">
        <v>37</v>
      </c>
      <c r="U1523" t="s">
        <v>175</v>
      </c>
      <c r="V1523" t="s">
        <v>218</v>
      </c>
      <c r="W1523" t="s">
        <v>231</v>
      </c>
      <c r="X1523" t="s">
        <v>266</v>
      </c>
      <c r="Y1523" s="1">
        <v>36151</v>
      </c>
      <c r="Z1523">
        <v>815097</v>
      </c>
    </row>
    <row r="1524" spans="1:26" x14ac:dyDescent="0.25">
      <c r="A1524" s="1">
        <v>43594</v>
      </c>
      <c r="B1524" t="s">
        <v>37</v>
      </c>
      <c r="C1524" t="s">
        <v>75</v>
      </c>
      <c r="D1524">
        <v>3100</v>
      </c>
      <c r="E1524">
        <v>18</v>
      </c>
      <c r="F1524" t="s">
        <v>107</v>
      </c>
      <c r="G1524">
        <v>53.330002</v>
      </c>
      <c r="H1524">
        <v>54.119999</v>
      </c>
      <c r="I1524">
        <v>52.950001</v>
      </c>
      <c r="J1524">
        <v>53.939999</v>
      </c>
      <c r="K1524">
        <v>53.427554999999998</v>
      </c>
      <c r="L1524">
        <v>2749400</v>
      </c>
      <c r="M1524" t="s">
        <v>37</v>
      </c>
      <c r="N1524" t="s">
        <v>158</v>
      </c>
      <c r="O1524" t="s">
        <v>161</v>
      </c>
      <c r="P1524">
        <v>50</v>
      </c>
      <c r="Q1524">
        <v>0.08</v>
      </c>
      <c r="R1524">
        <v>248</v>
      </c>
      <c r="S1524">
        <v>165625.42050000001</v>
      </c>
      <c r="T1524" t="s">
        <v>37</v>
      </c>
      <c r="U1524" t="s">
        <v>175</v>
      </c>
      <c r="V1524" t="s">
        <v>218</v>
      </c>
      <c r="W1524" t="s">
        <v>231</v>
      </c>
      <c r="X1524" t="s">
        <v>266</v>
      </c>
      <c r="Y1524" s="1">
        <v>36151</v>
      </c>
      <c r="Z1524">
        <v>815097</v>
      </c>
    </row>
    <row r="1525" spans="1:26" x14ac:dyDescent="0.25">
      <c r="A1525" s="1">
        <v>43594</v>
      </c>
      <c r="B1525" t="s">
        <v>37</v>
      </c>
      <c r="C1525" t="s">
        <v>75</v>
      </c>
      <c r="D1525">
        <v>2700</v>
      </c>
      <c r="E1525">
        <v>20</v>
      </c>
      <c r="F1525" t="s">
        <v>107</v>
      </c>
      <c r="G1525">
        <v>53.330002</v>
      </c>
      <c r="H1525">
        <v>54.119999</v>
      </c>
      <c r="I1525">
        <v>52.950001</v>
      </c>
      <c r="J1525">
        <v>53.939999</v>
      </c>
      <c r="K1525">
        <v>53.427554999999998</v>
      </c>
      <c r="L1525">
        <v>2749400</v>
      </c>
      <c r="M1525" t="s">
        <v>37</v>
      </c>
      <c r="N1525" t="s">
        <v>155</v>
      </c>
      <c r="O1525" t="s">
        <v>161</v>
      </c>
      <c r="P1525">
        <v>50</v>
      </c>
      <c r="Q1525">
        <v>0.08</v>
      </c>
      <c r="R1525">
        <v>216</v>
      </c>
      <c r="S1525">
        <v>144254.39850000001</v>
      </c>
      <c r="T1525" t="s">
        <v>37</v>
      </c>
      <c r="U1525" t="s">
        <v>175</v>
      </c>
      <c r="V1525" t="s">
        <v>218</v>
      </c>
      <c r="W1525" t="s">
        <v>231</v>
      </c>
      <c r="X1525" t="s">
        <v>266</v>
      </c>
      <c r="Y1525" s="1">
        <v>36151</v>
      </c>
      <c r="Z1525">
        <v>815097</v>
      </c>
    </row>
    <row r="1526" spans="1:26" x14ac:dyDescent="0.25">
      <c r="A1526" s="1">
        <v>43594</v>
      </c>
      <c r="B1526" t="s">
        <v>37</v>
      </c>
      <c r="C1526" t="s">
        <v>75</v>
      </c>
      <c r="D1526">
        <v>2000</v>
      </c>
      <c r="E1526">
        <v>12</v>
      </c>
      <c r="F1526" t="s">
        <v>107</v>
      </c>
      <c r="G1526">
        <v>53.330002</v>
      </c>
      <c r="H1526">
        <v>54.119999</v>
      </c>
      <c r="I1526">
        <v>52.950001</v>
      </c>
      <c r="J1526">
        <v>53.939999</v>
      </c>
      <c r="K1526">
        <v>53.427554999999998</v>
      </c>
      <c r="L1526">
        <v>2749400</v>
      </c>
      <c r="M1526" t="s">
        <v>37</v>
      </c>
      <c r="N1526" t="s">
        <v>151</v>
      </c>
      <c r="O1526" t="s">
        <v>161</v>
      </c>
      <c r="P1526">
        <v>50</v>
      </c>
      <c r="Q1526">
        <v>0.08</v>
      </c>
      <c r="R1526">
        <v>160</v>
      </c>
      <c r="S1526">
        <v>106855.11</v>
      </c>
      <c r="T1526" t="s">
        <v>37</v>
      </c>
      <c r="U1526" t="s">
        <v>175</v>
      </c>
      <c r="V1526" t="s">
        <v>218</v>
      </c>
      <c r="W1526" t="s">
        <v>231</v>
      </c>
      <c r="X1526" t="s">
        <v>266</v>
      </c>
      <c r="Y1526" s="1">
        <v>36151</v>
      </c>
      <c r="Z1526">
        <v>815097</v>
      </c>
    </row>
    <row r="1527" spans="1:26" x14ac:dyDescent="0.25">
      <c r="A1527" s="1">
        <v>43594</v>
      </c>
      <c r="B1527" t="s">
        <v>37</v>
      </c>
      <c r="C1527" t="s">
        <v>75</v>
      </c>
      <c r="D1527">
        <v>700</v>
      </c>
      <c r="E1527">
        <v>5</v>
      </c>
      <c r="F1527" t="s">
        <v>107</v>
      </c>
      <c r="G1527">
        <v>53.330002</v>
      </c>
      <c r="H1527">
        <v>54.119999</v>
      </c>
      <c r="I1527">
        <v>52.950001</v>
      </c>
      <c r="J1527">
        <v>53.939999</v>
      </c>
      <c r="K1527">
        <v>53.427554999999998</v>
      </c>
      <c r="L1527">
        <v>2749400</v>
      </c>
      <c r="M1527" t="s">
        <v>37</v>
      </c>
      <c r="N1527" t="s">
        <v>152</v>
      </c>
      <c r="O1527" t="s">
        <v>161</v>
      </c>
      <c r="P1527">
        <v>50</v>
      </c>
      <c r="Q1527">
        <v>0.08</v>
      </c>
      <c r="R1527">
        <v>56</v>
      </c>
      <c r="S1527">
        <v>37399.288500000002</v>
      </c>
      <c r="T1527" t="s">
        <v>37</v>
      </c>
      <c r="U1527" t="s">
        <v>175</v>
      </c>
      <c r="V1527" t="s">
        <v>218</v>
      </c>
      <c r="W1527" t="s">
        <v>231</v>
      </c>
      <c r="X1527" t="s">
        <v>266</v>
      </c>
      <c r="Y1527" s="1">
        <v>36151</v>
      </c>
      <c r="Z1527">
        <v>815097</v>
      </c>
    </row>
    <row r="1528" spans="1:26" x14ac:dyDescent="0.25">
      <c r="A1528" s="1">
        <v>43587</v>
      </c>
      <c r="B1528" t="s">
        <v>37</v>
      </c>
      <c r="C1528" t="s">
        <v>75</v>
      </c>
      <c r="D1528">
        <v>1100</v>
      </c>
      <c r="E1528">
        <v>12</v>
      </c>
      <c r="F1528" t="s">
        <v>115</v>
      </c>
      <c r="G1528">
        <v>55.310001</v>
      </c>
      <c r="H1528">
        <v>55.369999</v>
      </c>
      <c r="I1528">
        <v>54.099997999999999</v>
      </c>
      <c r="J1528">
        <v>54.330002</v>
      </c>
      <c r="K1528">
        <v>53.813853999999999</v>
      </c>
      <c r="L1528">
        <v>7569800</v>
      </c>
      <c r="M1528" t="s">
        <v>37</v>
      </c>
      <c r="N1528" t="s">
        <v>151</v>
      </c>
      <c r="O1528" t="s">
        <v>161</v>
      </c>
      <c r="P1528">
        <v>50</v>
      </c>
      <c r="Q1528">
        <v>0.08</v>
      </c>
      <c r="R1528">
        <v>88</v>
      </c>
      <c r="S1528">
        <v>59195.239399999999</v>
      </c>
      <c r="T1528" t="s">
        <v>37</v>
      </c>
      <c r="U1528" t="s">
        <v>175</v>
      </c>
      <c r="V1528" t="s">
        <v>218</v>
      </c>
      <c r="W1528" t="s">
        <v>231</v>
      </c>
      <c r="X1528" t="s">
        <v>266</v>
      </c>
      <c r="Y1528" s="1">
        <v>36151</v>
      </c>
      <c r="Z1528">
        <v>815097</v>
      </c>
    </row>
    <row r="1529" spans="1:26" x14ac:dyDescent="0.25">
      <c r="A1529" s="1">
        <v>43595</v>
      </c>
      <c r="B1529" t="s">
        <v>37</v>
      </c>
      <c r="C1529" t="s">
        <v>75</v>
      </c>
      <c r="D1529">
        <v>700</v>
      </c>
      <c r="E1529">
        <v>8</v>
      </c>
      <c r="F1529" t="s">
        <v>103</v>
      </c>
      <c r="G1529">
        <v>53.470001000000003</v>
      </c>
      <c r="H1529">
        <v>54.389999000000003</v>
      </c>
      <c r="I1529">
        <v>52.900002000000001</v>
      </c>
      <c r="J1529">
        <v>54.34</v>
      </c>
      <c r="K1529">
        <v>53.823757000000001</v>
      </c>
      <c r="L1529">
        <v>2507300</v>
      </c>
      <c r="M1529" t="s">
        <v>37</v>
      </c>
      <c r="N1529" t="s">
        <v>144</v>
      </c>
      <c r="O1529" t="s">
        <v>161</v>
      </c>
      <c r="P1529">
        <v>50</v>
      </c>
      <c r="Q1529">
        <v>0.08</v>
      </c>
      <c r="R1529">
        <v>56</v>
      </c>
      <c r="S1529">
        <v>37676.6299</v>
      </c>
      <c r="T1529" t="s">
        <v>37</v>
      </c>
      <c r="U1529" t="s">
        <v>175</v>
      </c>
      <c r="V1529" t="s">
        <v>218</v>
      </c>
      <c r="W1529" t="s">
        <v>231</v>
      </c>
      <c r="X1529" t="s">
        <v>266</v>
      </c>
      <c r="Y1529" s="1">
        <v>36151</v>
      </c>
      <c r="Z1529">
        <v>815097</v>
      </c>
    </row>
    <row r="1530" spans="1:26" x14ac:dyDescent="0.25">
      <c r="A1530" s="1">
        <v>43581</v>
      </c>
      <c r="B1530" t="s">
        <v>37</v>
      </c>
      <c r="C1530" t="s">
        <v>75</v>
      </c>
      <c r="D1530">
        <v>800</v>
      </c>
      <c r="E1530">
        <v>17</v>
      </c>
      <c r="F1530" t="s">
        <v>139</v>
      </c>
      <c r="G1530">
        <v>54.080002</v>
      </c>
      <c r="H1530">
        <v>54.650002000000001</v>
      </c>
      <c r="I1530">
        <v>53.959999000000003</v>
      </c>
      <c r="J1530">
        <v>54.419998</v>
      </c>
      <c r="K1530">
        <v>53.902991999999998</v>
      </c>
      <c r="L1530">
        <v>1794200</v>
      </c>
      <c r="M1530" t="s">
        <v>37</v>
      </c>
      <c r="N1530" t="s">
        <v>157</v>
      </c>
      <c r="O1530" t="s">
        <v>161</v>
      </c>
      <c r="P1530">
        <v>50</v>
      </c>
      <c r="Q1530">
        <v>0.08</v>
      </c>
      <c r="R1530">
        <v>64</v>
      </c>
      <c r="S1530">
        <v>43122.393600000003</v>
      </c>
      <c r="T1530" t="s">
        <v>37</v>
      </c>
      <c r="U1530" t="s">
        <v>175</v>
      </c>
      <c r="V1530" t="s">
        <v>218</v>
      </c>
      <c r="W1530" t="s">
        <v>231</v>
      </c>
      <c r="X1530" t="s">
        <v>266</v>
      </c>
      <c r="Y1530" s="1">
        <v>36151</v>
      </c>
      <c r="Z1530">
        <v>815097</v>
      </c>
    </row>
    <row r="1531" spans="1:26" x14ac:dyDescent="0.25">
      <c r="A1531" s="1">
        <v>43584</v>
      </c>
      <c r="B1531" t="s">
        <v>37</v>
      </c>
      <c r="C1531" t="s">
        <v>76</v>
      </c>
      <c r="D1531">
        <v>1400</v>
      </c>
      <c r="E1531">
        <v>17</v>
      </c>
      <c r="F1531" t="s">
        <v>127</v>
      </c>
      <c r="G1531">
        <v>54.419998</v>
      </c>
      <c r="H1531">
        <v>54.889999000000003</v>
      </c>
      <c r="I1531">
        <v>54.200001</v>
      </c>
      <c r="J1531">
        <v>54.43</v>
      </c>
      <c r="K1531">
        <v>53.912899000000003</v>
      </c>
      <c r="L1531">
        <v>4796700</v>
      </c>
      <c r="M1531" t="s">
        <v>37</v>
      </c>
      <c r="N1531" t="s">
        <v>157</v>
      </c>
      <c r="O1531" t="s">
        <v>161</v>
      </c>
      <c r="P1531">
        <v>50</v>
      </c>
      <c r="Q1531">
        <v>0.08</v>
      </c>
      <c r="R1531">
        <v>112</v>
      </c>
      <c r="S1531">
        <v>75478.058600000004</v>
      </c>
      <c r="T1531" t="s">
        <v>37</v>
      </c>
      <c r="U1531" t="s">
        <v>175</v>
      </c>
      <c r="V1531" t="s">
        <v>218</v>
      </c>
      <c r="W1531" t="s">
        <v>231</v>
      </c>
      <c r="X1531" t="s">
        <v>266</v>
      </c>
      <c r="Y1531" s="1">
        <v>36151</v>
      </c>
      <c r="Z1531">
        <v>815097</v>
      </c>
    </row>
    <row r="1532" spans="1:26" x14ac:dyDescent="0.25">
      <c r="A1532" s="1">
        <v>43584</v>
      </c>
      <c r="B1532" t="s">
        <v>37</v>
      </c>
      <c r="C1532" t="s">
        <v>75</v>
      </c>
      <c r="D1532">
        <v>900</v>
      </c>
      <c r="E1532">
        <v>12</v>
      </c>
      <c r="F1532" t="s">
        <v>127</v>
      </c>
      <c r="G1532">
        <v>54.419998</v>
      </c>
      <c r="H1532">
        <v>54.889999000000003</v>
      </c>
      <c r="I1532">
        <v>54.200001</v>
      </c>
      <c r="J1532">
        <v>54.43</v>
      </c>
      <c r="K1532">
        <v>53.912899000000003</v>
      </c>
      <c r="L1532">
        <v>4796700</v>
      </c>
      <c r="M1532" t="s">
        <v>37</v>
      </c>
      <c r="N1532" t="s">
        <v>151</v>
      </c>
      <c r="O1532" t="s">
        <v>161</v>
      </c>
      <c r="P1532">
        <v>50</v>
      </c>
      <c r="Q1532">
        <v>0.08</v>
      </c>
      <c r="R1532">
        <v>72</v>
      </c>
      <c r="S1532">
        <v>48521.609100000001</v>
      </c>
      <c r="T1532" t="s">
        <v>37</v>
      </c>
      <c r="U1532" t="s">
        <v>175</v>
      </c>
      <c r="V1532" t="s">
        <v>218</v>
      </c>
      <c r="W1532" t="s">
        <v>231</v>
      </c>
      <c r="X1532" t="s">
        <v>266</v>
      </c>
      <c r="Y1532" s="1">
        <v>36151</v>
      </c>
      <c r="Z1532">
        <v>815097</v>
      </c>
    </row>
    <row r="1533" spans="1:26" x14ac:dyDescent="0.25">
      <c r="A1533" s="1">
        <v>43572</v>
      </c>
      <c r="B1533" t="s">
        <v>37</v>
      </c>
      <c r="C1533" t="s">
        <v>76</v>
      </c>
      <c r="D1533">
        <v>1000</v>
      </c>
      <c r="E1533">
        <v>12</v>
      </c>
      <c r="F1533" t="s">
        <v>125</v>
      </c>
      <c r="G1533">
        <v>55.119999</v>
      </c>
      <c r="H1533">
        <v>55.34</v>
      </c>
      <c r="I1533">
        <v>54.299999</v>
      </c>
      <c r="J1533">
        <v>54.540000999999997</v>
      </c>
      <c r="K1533">
        <v>54.021858000000002</v>
      </c>
      <c r="L1533">
        <v>4991900</v>
      </c>
      <c r="M1533" t="s">
        <v>37</v>
      </c>
      <c r="N1533" t="s">
        <v>151</v>
      </c>
      <c r="O1533" t="s">
        <v>161</v>
      </c>
      <c r="P1533">
        <v>50</v>
      </c>
      <c r="Q1533">
        <v>0.08</v>
      </c>
      <c r="R1533">
        <v>80</v>
      </c>
      <c r="S1533">
        <v>54021.858</v>
      </c>
      <c r="T1533" t="s">
        <v>37</v>
      </c>
      <c r="U1533" t="s">
        <v>175</v>
      </c>
      <c r="V1533" t="s">
        <v>218</v>
      </c>
      <c r="W1533" t="s">
        <v>231</v>
      </c>
      <c r="X1533" t="s">
        <v>266</v>
      </c>
      <c r="Y1533" s="1">
        <v>36151</v>
      </c>
      <c r="Z1533">
        <v>815097</v>
      </c>
    </row>
    <row r="1534" spans="1:26" x14ac:dyDescent="0.25">
      <c r="A1534" s="1">
        <v>43572</v>
      </c>
      <c r="B1534" t="s">
        <v>37</v>
      </c>
      <c r="C1534" t="s">
        <v>75</v>
      </c>
      <c r="D1534">
        <v>1800</v>
      </c>
      <c r="E1534">
        <v>19</v>
      </c>
      <c r="F1534" t="s">
        <v>125</v>
      </c>
      <c r="G1534">
        <v>55.119999</v>
      </c>
      <c r="H1534">
        <v>55.34</v>
      </c>
      <c r="I1534">
        <v>54.299999</v>
      </c>
      <c r="J1534">
        <v>54.540000999999997</v>
      </c>
      <c r="K1534">
        <v>54.021858000000002</v>
      </c>
      <c r="L1534">
        <v>4991900</v>
      </c>
      <c r="M1534" t="s">
        <v>37</v>
      </c>
      <c r="N1534" t="s">
        <v>140</v>
      </c>
      <c r="O1534" t="s">
        <v>161</v>
      </c>
      <c r="P1534">
        <v>50</v>
      </c>
      <c r="Q1534">
        <v>0.08</v>
      </c>
      <c r="R1534">
        <v>144</v>
      </c>
      <c r="S1534">
        <v>97239.344400000002</v>
      </c>
      <c r="T1534" t="s">
        <v>37</v>
      </c>
      <c r="U1534" t="s">
        <v>175</v>
      </c>
      <c r="V1534" t="s">
        <v>218</v>
      </c>
      <c r="W1534" t="s">
        <v>231</v>
      </c>
      <c r="X1534" t="s">
        <v>266</v>
      </c>
      <c r="Y1534" s="1">
        <v>36151</v>
      </c>
      <c r="Z1534">
        <v>815097</v>
      </c>
    </row>
    <row r="1535" spans="1:26" x14ac:dyDescent="0.25">
      <c r="A1535" s="1">
        <v>43571</v>
      </c>
      <c r="B1535" t="s">
        <v>37</v>
      </c>
      <c r="C1535" t="s">
        <v>75</v>
      </c>
      <c r="D1535">
        <v>400</v>
      </c>
      <c r="E1535">
        <v>11</v>
      </c>
      <c r="F1535" t="s">
        <v>123</v>
      </c>
      <c r="G1535">
        <v>53.900002000000001</v>
      </c>
      <c r="H1535">
        <v>54.849997999999999</v>
      </c>
      <c r="I1535">
        <v>53.790000999999997</v>
      </c>
      <c r="J1535">
        <v>54.799999</v>
      </c>
      <c r="K1535">
        <v>54.279384999999998</v>
      </c>
      <c r="L1535">
        <v>3464600</v>
      </c>
      <c r="M1535" t="s">
        <v>37</v>
      </c>
      <c r="N1535" t="s">
        <v>141</v>
      </c>
      <c r="O1535" t="s">
        <v>161</v>
      </c>
      <c r="P1535">
        <v>50</v>
      </c>
      <c r="Q1535">
        <v>0.08</v>
      </c>
      <c r="R1535">
        <v>32</v>
      </c>
      <c r="S1535">
        <v>21711.754000000001</v>
      </c>
      <c r="T1535" t="s">
        <v>37</v>
      </c>
      <c r="U1535" t="s">
        <v>175</v>
      </c>
      <c r="V1535" t="s">
        <v>218</v>
      </c>
      <c r="W1535" t="s">
        <v>231</v>
      </c>
      <c r="X1535" t="s">
        <v>266</v>
      </c>
      <c r="Y1535" s="1">
        <v>36151</v>
      </c>
      <c r="Z1535">
        <v>815097</v>
      </c>
    </row>
    <row r="1536" spans="1:26" x14ac:dyDescent="0.25">
      <c r="A1536" s="1">
        <v>43571</v>
      </c>
      <c r="B1536" t="s">
        <v>37</v>
      </c>
      <c r="C1536" t="s">
        <v>75</v>
      </c>
      <c r="D1536">
        <v>200</v>
      </c>
      <c r="E1536">
        <v>6</v>
      </c>
      <c r="F1536" t="s">
        <v>123</v>
      </c>
      <c r="G1536">
        <v>53.900002000000001</v>
      </c>
      <c r="H1536">
        <v>54.849997999999999</v>
      </c>
      <c r="I1536">
        <v>53.790000999999997</v>
      </c>
      <c r="J1536">
        <v>54.799999</v>
      </c>
      <c r="K1536">
        <v>54.279384999999998</v>
      </c>
      <c r="L1536">
        <v>3464600</v>
      </c>
      <c r="M1536" t="s">
        <v>37</v>
      </c>
      <c r="N1536" t="s">
        <v>145</v>
      </c>
      <c r="O1536" t="s">
        <v>161</v>
      </c>
      <c r="P1536">
        <v>50</v>
      </c>
      <c r="Q1536">
        <v>0.08</v>
      </c>
      <c r="R1536">
        <v>16</v>
      </c>
      <c r="S1536">
        <v>10855.877</v>
      </c>
      <c r="T1536" t="s">
        <v>37</v>
      </c>
      <c r="U1536" t="s">
        <v>175</v>
      </c>
      <c r="V1536" t="s">
        <v>218</v>
      </c>
      <c r="W1536" t="s">
        <v>231</v>
      </c>
      <c r="X1536" t="s">
        <v>266</v>
      </c>
      <c r="Y1536" s="1">
        <v>36151</v>
      </c>
      <c r="Z1536">
        <v>815097</v>
      </c>
    </row>
    <row r="1537" spans="1:27" x14ac:dyDescent="0.25">
      <c r="A1537" s="1">
        <v>43591</v>
      </c>
      <c r="B1537" t="s">
        <v>37</v>
      </c>
      <c r="C1537" t="s">
        <v>76</v>
      </c>
      <c r="D1537">
        <v>1500</v>
      </c>
      <c r="E1537">
        <v>13</v>
      </c>
      <c r="F1537" t="s">
        <v>134</v>
      </c>
      <c r="G1537">
        <v>54.189999</v>
      </c>
      <c r="H1537">
        <v>54.869999</v>
      </c>
      <c r="I1537">
        <v>54.060001</v>
      </c>
      <c r="J1537">
        <v>54.849997999999999</v>
      </c>
      <c r="K1537">
        <v>54.328910999999998</v>
      </c>
      <c r="L1537">
        <v>2969500</v>
      </c>
      <c r="M1537" t="s">
        <v>37</v>
      </c>
      <c r="N1537" t="s">
        <v>153</v>
      </c>
      <c r="O1537" t="s">
        <v>161</v>
      </c>
      <c r="P1537">
        <v>50</v>
      </c>
      <c r="Q1537">
        <v>0.08</v>
      </c>
      <c r="R1537">
        <v>120</v>
      </c>
      <c r="S1537">
        <v>81493.366500000004</v>
      </c>
      <c r="T1537" t="s">
        <v>37</v>
      </c>
      <c r="U1537" t="s">
        <v>175</v>
      </c>
      <c r="V1537" t="s">
        <v>218</v>
      </c>
      <c r="W1537" t="s">
        <v>231</v>
      </c>
      <c r="X1537" t="s">
        <v>266</v>
      </c>
      <c r="Y1537" s="1">
        <v>36151</v>
      </c>
      <c r="Z1537">
        <v>815097</v>
      </c>
    </row>
    <row r="1538" spans="1:27" x14ac:dyDescent="0.25">
      <c r="A1538" s="1">
        <v>43591</v>
      </c>
      <c r="B1538" t="s">
        <v>37</v>
      </c>
      <c r="C1538" t="s">
        <v>76</v>
      </c>
      <c r="D1538">
        <v>1000</v>
      </c>
      <c r="E1538">
        <v>12</v>
      </c>
      <c r="F1538" t="s">
        <v>134</v>
      </c>
      <c r="G1538">
        <v>54.189999</v>
      </c>
      <c r="H1538">
        <v>54.869999</v>
      </c>
      <c r="I1538">
        <v>54.060001</v>
      </c>
      <c r="J1538">
        <v>54.849997999999999</v>
      </c>
      <c r="K1538">
        <v>54.328910999999998</v>
      </c>
      <c r="L1538">
        <v>2969500</v>
      </c>
      <c r="M1538" t="s">
        <v>37</v>
      </c>
      <c r="N1538" t="s">
        <v>151</v>
      </c>
      <c r="O1538" t="s">
        <v>161</v>
      </c>
      <c r="P1538">
        <v>50</v>
      </c>
      <c r="Q1538">
        <v>0.08</v>
      </c>
      <c r="R1538">
        <v>80</v>
      </c>
      <c r="S1538">
        <v>54328.911</v>
      </c>
      <c r="T1538" t="s">
        <v>37</v>
      </c>
      <c r="U1538" t="s">
        <v>175</v>
      </c>
      <c r="V1538" t="s">
        <v>218</v>
      </c>
      <c r="W1538" t="s">
        <v>231</v>
      </c>
      <c r="X1538" t="s">
        <v>266</v>
      </c>
      <c r="Y1538" s="1">
        <v>36151</v>
      </c>
      <c r="Z1538">
        <v>815097</v>
      </c>
    </row>
    <row r="1539" spans="1:27" x14ac:dyDescent="0.25">
      <c r="A1539" s="1">
        <v>43585</v>
      </c>
      <c r="B1539" t="s">
        <v>37</v>
      </c>
      <c r="C1539" t="s">
        <v>75</v>
      </c>
      <c r="D1539">
        <v>2200</v>
      </c>
      <c r="E1539">
        <v>18</v>
      </c>
      <c r="F1539" t="s">
        <v>122</v>
      </c>
      <c r="G1539">
        <v>54.25</v>
      </c>
      <c r="H1539">
        <v>54.93</v>
      </c>
      <c r="I1539">
        <v>53.970001000000003</v>
      </c>
      <c r="J1539">
        <v>54.860000999999997</v>
      </c>
      <c r="K1539">
        <v>54.338818000000003</v>
      </c>
      <c r="L1539">
        <v>4313700</v>
      </c>
      <c r="M1539" t="s">
        <v>37</v>
      </c>
      <c r="N1539" t="s">
        <v>158</v>
      </c>
      <c r="O1539" t="s">
        <v>161</v>
      </c>
      <c r="P1539">
        <v>50</v>
      </c>
      <c r="Q1539">
        <v>0.08</v>
      </c>
      <c r="R1539">
        <v>176</v>
      </c>
      <c r="S1539">
        <v>119545.3996</v>
      </c>
      <c r="T1539" t="s">
        <v>37</v>
      </c>
      <c r="U1539" t="s">
        <v>175</v>
      </c>
      <c r="V1539" t="s">
        <v>218</v>
      </c>
      <c r="W1539" t="s">
        <v>231</v>
      </c>
      <c r="X1539" t="s">
        <v>266</v>
      </c>
      <c r="Y1539" s="1">
        <v>36151</v>
      </c>
      <c r="Z1539">
        <v>815097</v>
      </c>
    </row>
    <row r="1540" spans="1:27" x14ac:dyDescent="0.25">
      <c r="A1540" s="1">
        <v>43585</v>
      </c>
      <c r="B1540" t="s">
        <v>37</v>
      </c>
      <c r="C1540" t="s">
        <v>75</v>
      </c>
      <c r="D1540">
        <v>1900</v>
      </c>
      <c r="E1540">
        <v>20</v>
      </c>
      <c r="F1540" t="s">
        <v>122</v>
      </c>
      <c r="G1540">
        <v>54.25</v>
      </c>
      <c r="H1540">
        <v>54.93</v>
      </c>
      <c r="I1540">
        <v>53.970001000000003</v>
      </c>
      <c r="J1540">
        <v>54.860000999999997</v>
      </c>
      <c r="K1540">
        <v>54.338818000000003</v>
      </c>
      <c r="L1540">
        <v>4313700</v>
      </c>
      <c r="M1540" t="s">
        <v>37</v>
      </c>
      <c r="N1540" t="s">
        <v>155</v>
      </c>
      <c r="O1540" t="s">
        <v>161</v>
      </c>
      <c r="P1540">
        <v>50</v>
      </c>
      <c r="Q1540">
        <v>0.08</v>
      </c>
      <c r="R1540">
        <v>152</v>
      </c>
      <c r="S1540">
        <v>103243.7542</v>
      </c>
      <c r="T1540" t="s">
        <v>37</v>
      </c>
      <c r="U1540" t="s">
        <v>175</v>
      </c>
      <c r="V1540" t="s">
        <v>218</v>
      </c>
      <c r="W1540" t="s">
        <v>231</v>
      </c>
      <c r="X1540" t="s">
        <v>266</v>
      </c>
      <c r="Y1540" s="1">
        <v>36151</v>
      </c>
      <c r="Z1540">
        <v>815097</v>
      </c>
    </row>
    <row r="1541" spans="1:27" x14ac:dyDescent="0.25">
      <c r="A1541" s="1">
        <v>43585</v>
      </c>
      <c r="B1541" t="s">
        <v>37</v>
      </c>
      <c r="C1541" t="s">
        <v>75</v>
      </c>
      <c r="D1541">
        <v>1700</v>
      </c>
      <c r="E1541">
        <v>16</v>
      </c>
      <c r="F1541" t="s">
        <v>122</v>
      </c>
      <c r="G1541">
        <v>54.25</v>
      </c>
      <c r="H1541">
        <v>54.93</v>
      </c>
      <c r="I1541">
        <v>53.970001000000003</v>
      </c>
      <c r="J1541">
        <v>54.860000999999997</v>
      </c>
      <c r="K1541">
        <v>54.338818000000003</v>
      </c>
      <c r="L1541">
        <v>4313700</v>
      </c>
      <c r="M1541" t="s">
        <v>37</v>
      </c>
      <c r="N1541" t="s">
        <v>148</v>
      </c>
      <c r="O1541" t="s">
        <v>161</v>
      </c>
      <c r="P1541">
        <v>50</v>
      </c>
      <c r="Q1541">
        <v>0.08</v>
      </c>
      <c r="R1541">
        <v>136</v>
      </c>
      <c r="S1541">
        <v>92375.990600000005</v>
      </c>
      <c r="T1541" t="s">
        <v>37</v>
      </c>
      <c r="U1541" t="s">
        <v>175</v>
      </c>
      <c r="V1541" t="s">
        <v>218</v>
      </c>
      <c r="W1541" t="s">
        <v>231</v>
      </c>
      <c r="X1541" t="s">
        <v>266</v>
      </c>
      <c r="Y1541" s="1">
        <v>36151</v>
      </c>
      <c r="Z1541">
        <v>815097</v>
      </c>
    </row>
    <row r="1542" spans="1:27" x14ac:dyDescent="0.25">
      <c r="A1542" s="1">
        <v>43588</v>
      </c>
      <c r="B1542" t="s">
        <v>37</v>
      </c>
      <c r="C1542" t="s">
        <v>76</v>
      </c>
      <c r="D1542">
        <v>900</v>
      </c>
      <c r="E1542">
        <v>9</v>
      </c>
      <c r="F1542" t="s">
        <v>111</v>
      </c>
      <c r="G1542">
        <v>54.23</v>
      </c>
      <c r="H1542">
        <v>55.299999</v>
      </c>
      <c r="I1542">
        <v>54.209999000000003</v>
      </c>
      <c r="J1542">
        <v>55.18</v>
      </c>
      <c r="K1542">
        <v>54.655777</v>
      </c>
      <c r="L1542">
        <v>3826900</v>
      </c>
      <c r="M1542" t="s">
        <v>37</v>
      </c>
      <c r="N1542" t="s">
        <v>146</v>
      </c>
      <c r="O1542" t="s">
        <v>161</v>
      </c>
      <c r="P1542">
        <v>50</v>
      </c>
      <c r="Q1542">
        <v>0.08</v>
      </c>
      <c r="R1542">
        <v>72</v>
      </c>
      <c r="S1542">
        <v>49190.1993</v>
      </c>
      <c r="T1542" t="s">
        <v>37</v>
      </c>
      <c r="U1542" t="s">
        <v>175</v>
      </c>
      <c r="V1542" t="s">
        <v>218</v>
      </c>
      <c r="W1542" t="s">
        <v>231</v>
      </c>
      <c r="X1542" t="s">
        <v>266</v>
      </c>
      <c r="Y1542" s="1">
        <v>36151</v>
      </c>
      <c r="Z1542">
        <v>815097</v>
      </c>
    </row>
    <row r="1543" spans="1:27" x14ac:dyDescent="0.25">
      <c r="A1543" s="1">
        <v>43586</v>
      </c>
      <c r="B1543" t="s">
        <v>37</v>
      </c>
      <c r="C1543" t="s">
        <v>76</v>
      </c>
      <c r="D1543">
        <v>600</v>
      </c>
      <c r="E1543">
        <v>5</v>
      </c>
      <c r="F1543" t="s">
        <v>119</v>
      </c>
      <c r="G1543">
        <v>55.599997999999999</v>
      </c>
      <c r="H1543">
        <v>56.040000999999997</v>
      </c>
      <c r="I1543">
        <v>54.860000999999997</v>
      </c>
      <c r="J1543">
        <v>55.82</v>
      </c>
      <c r="K1543">
        <v>55.289695999999999</v>
      </c>
      <c r="L1543">
        <v>6672100</v>
      </c>
      <c r="M1543" t="s">
        <v>37</v>
      </c>
      <c r="N1543" t="s">
        <v>152</v>
      </c>
      <c r="O1543" t="s">
        <v>161</v>
      </c>
      <c r="P1543">
        <v>50</v>
      </c>
      <c r="Q1543">
        <v>0.08</v>
      </c>
      <c r="R1543">
        <v>48</v>
      </c>
      <c r="S1543">
        <v>33173.817600000002</v>
      </c>
      <c r="T1543" t="s">
        <v>37</v>
      </c>
      <c r="U1543" t="s">
        <v>175</v>
      </c>
      <c r="V1543" t="s">
        <v>218</v>
      </c>
      <c r="W1543" t="s">
        <v>231</v>
      </c>
      <c r="X1543" t="s">
        <v>266</v>
      </c>
      <c r="Y1543" s="1">
        <v>36151</v>
      </c>
      <c r="Z1543">
        <v>815097</v>
      </c>
    </row>
    <row r="1544" spans="1:27" x14ac:dyDescent="0.25">
      <c r="A1544" s="1">
        <v>43586</v>
      </c>
      <c r="B1544" t="s">
        <v>37</v>
      </c>
      <c r="C1544" t="s">
        <v>76</v>
      </c>
      <c r="D1544">
        <v>400</v>
      </c>
      <c r="E1544">
        <v>7</v>
      </c>
      <c r="F1544" t="s">
        <v>119</v>
      </c>
      <c r="G1544">
        <v>55.599997999999999</v>
      </c>
      <c r="H1544">
        <v>56.040000999999997</v>
      </c>
      <c r="I1544">
        <v>54.860000999999997</v>
      </c>
      <c r="J1544">
        <v>55.82</v>
      </c>
      <c r="K1544">
        <v>55.289695999999999</v>
      </c>
      <c r="L1544">
        <v>6672100</v>
      </c>
      <c r="M1544" t="s">
        <v>37</v>
      </c>
      <c r="N1544" t="s">
        <v>147</v>
      </c>
      <c r="O1544" t="s">
        <v>161</v>
      </c>
      <c r="P1544">
        <v>50</v>
      </c>
      <c r="Q1544">
        <v>0.08</v>
      </c>
      <c r="R1544">
        <v>32</v>
      </c>
      <c r="S1544">
        <v>22115.878400000001</v>
      </c>
      <c r="T1544" t="s">
        <v>37</v>
      </c>
      <c r="U1544" t="s">
        <v>175</v>
      </c>
      <c r="V1544" t="s">
        <v>218</v>
      </c>
      <c r="W1544" t="s">
        <v>231</v>
      </c>
      <c r="X1544" t="s">
        <v>266</v>
      </c>
      <c r="Y1544" s="1">
        <v>36151</v>
      </c>
      <c r="Z1544">
        <v>815097</v>
      </c>
    </row>
    <row r="1545" spans="1:27" x14ac:dyDescent="0.25">
      <c r="A1545" s="1">
        <v>43586</v>
      </c>
      <c r="B1545" t="s">
        <v>37</v>
      </c>
      <c r="C1545" t="s">
        <v>75</v>
      </c>
      <c r="D1545">
        <v>2000</v>
      </c>
      <c r="E1545">
        <v>19</v>
      </c>
      <c r="F1545" t="s">
        <v>119</v>
      </c>
      <c r="G1545">
        <v>55.599997999999999</v>
      </c>
      <c r="H1545">
        <v>56.040000999999997</v>
      </c>
      <c r="I1545">
        <v>54.860000999999997</v>
      </c>
      <c r="J1545">
        <v>55.82</v>
      </c>
      <c r="K1545">
        <v>55.289695999999999</v>
      </c>
      <c r="L1545">
        <v>6672100</v>
      </c>
      <c r="M1545" t="s">
        <v>37</v>
      </c>
      <c r="N1545" t="s">
        <v>140</v>
      </c>
      <c r="O1545" t="s">
        <v>161</v>
      </c>
      <c r="P1545">
        <v>50</v>
      </c>
      <c r="Q1545">
        <v>0.08</v>
      </c>
      <c r="R1545">
        <v>160</v>
      </c>
      <c r="S1545">
        <v>110579.39200000001</v>
      </c>
      <c r="T1545" t="s">
        <v>37</v>
      </c>
      <c r="U1545" t="s">
        <v>175</v>
      </c>
      <c r="V1545" t="s">
        <v>218</v>
      </c>
      <c r="W1545" t="s">
        <v>231</v>
      </c>
      <c r="X1545" t="s">
        <v>266</v>
      </c>
      <c r="Y1545" s="1">
        <v>36151</v>
      </c>
      <c r="Z1545">
        <v>815097</v>
      </c>
    </row>
    <row r="1546" spans="1:27" x14ac:dyDescent="0.25">
      <c r="A1546" s="1">
        <v>43614</v>
      </c>
      <c r="B1546" t="s">
        <v>38</v>
      </c>
      <c r="C1546" t="s">
        <v>75</v>
      </c>
      <c r="D1546">
        <v>1100</v>
      </c>
      <c r="E1546">
        <v>15</v>
      </c>
      <c r="F1546" t="s">
        <v>98</v>
      </c>
      <c r="G1546">
        <v>49.049999</v>
      </c>
      <c r="H1546">
        <v>49.110000999999997</v>
      </c>
      <c r="I1546">
        <v>47.779998999999997</v>
      </c>
      <c r="J1546">
        <v>48.25</v>
      </c>
      <c r="K1546">
        <v>47.812579999999997</v>
      </c>
      <c r="L1546">
        <v>11266300</v>
      </c>
      <c r="M1546" t="s">
        <v>38</v>
      </c>
      <c r="N1546" t="s">
        <v>149</v>
      </c>
      <c r="O1546" t="s">
        <v>160</v>
      </c>
      <c r="P1546">
        <v>15</v>
      </c>
      <c r="Q1546">
        <v>0.04</v>
      </c>
      <c r="R1546">
        <v>44</v>
      </c>
      <c r="S1546">
        <v>52593.838000000003</v>
      </c>
      <c r="T1546" t="s">
        <v>38</v>
      </c>
      <c r="U1546" t="s">
        <v>176</v>
      </c>
      <c r="V1546" t="s">
        <v>219</v>
      </c>
      <c r="W1546" t="s">
        <v>232</v>
      </c>
      <c r="X1546" t="s">
        <v>267</v>
      </c>
      <c r="Y1546" s="1">
        <v>25293</v>
      </c>
      <c r="Z1546">
        <v>40704</v>
      </c>
      <c r="AA1546">
        <v>1856</v>
      </c>
    </row>
    <row r="1547" spans="1:27" x14ac:dyDescent="0.25">
      <c r="A1547" s="1">
        <v>43614</v>
      </c>
      <c r="B1547" t="s">
        <v>38</v>
      </c>
      <c r="C1547" t="s">
        <v>76</v>
      </c>
      <c r="D1547">
        <v>700</v>
      </c>
      <c r="E1547">
        <v>11</v>
      </c>
      <c r="F1547" t="s">
        <v>98</v>
      </c>
      <c r="G1547">
        <v>49.049999</v>
      </c>
      <c r="H1547">
        <v>49.110000999999997</v>
      </c>
      <c r="I1547">
        <v>47.779998999999997</v>
      </c>
      <c r="J1547">
        <v>48.25</v>
      </c>
      <c r="K1547">
        <v>47.812579999999997</v>
      </c>
      <c r="L1547">
        <v>11266300</v>
      </c>
      <c r="M1547" t="s">
        <v>38</v>
      </c>
      <c r="N1547" t="s">
        <v>141</v>
      </c>
      <c r="O1547" t="s">
        <v>160</v>
      </c>
      <c r="P1547">
        <v>15</v>
      </c>
      <c r="Q1547">
        <v>0.04</v>
      </c>
      <c r="R1547">
        <v>28</v>
      </c>
      <c r="S1547">
        <v>33468.805999999997</v>
      </c>
      <c r="T1547" t="s">
        <v>38</v>
      </c>
      <c r="U1547" t="s">
        <v>176</v>
      </c>
      <c r="V1547" t="s">
        <v>219</v>
      </c>
      <c r="W1547" t="s">
        <v>232</v>
      </c>
      <c r="X1547" t="s">
        <v>267</v>
      </c>
      <c r="Y1547" s="1">
        <v>25293</v>
      </c>
      <c r="Z1547">
        <v>40704</v>
      </c>
      <c r="AA1547">
        <v>1856</v>
      </c>
    </row>
    <row r="1548" spans="1:27" x14ac:dyDescent="0.25">
      <c r="A1548" s="1">
        <v>43615</v>
      </c>
      <c r="B1548" t="s">
        <v>38</v>
      </c>
      <c r="C1548" t="s">
        <v>75</v>
      </c>
      <c r="D1548">
        <v>500</v>
      </c>
      <c r="E1548">
        <v>14</v>
      </c>
      <c r="F1548" t="s">
        <v>93</v>
      </c>
      <c r="G1548">
        <v>48.439999</v>
      </c>
      <c r="H1548">
        <v>48.98</v>
      </c>
      <c r="I1548">
        <v>48.240001999999997</v>
      </c>
      <c r="J1548">
        <v>48.82</v>
      </c>
      <c r="K1548">
        <v>48.377414999999999</v>
      </c>
      <c r="L1548">
        <v>5388800</v>
      </c>
      <c r="M1548" t="s">
        <v>38</v>
      </c>
      <c r="N1548" t="s">
        <v>156</v>
      </c>
      <c r="O1548" t="s">
        <v>160</v>
      </c>
      <c r="P1548">
        <v>15</v>
      </c>
      <c r="Q1548">
        <v>0.04</v>
      </c>
      <c r="R1548">
        <v>20</v>
      </c>
      <c r="S1548">
        <v>24188.7075</v>
      </c>
      <c r="T1548" t="s">
        <v>38</v>
      </c>
      <c r="U1548" t="s">
        <v>176</v>
      </c>
      <c r="V1548" t="s">
        <v>219</v>
      </c>
      <c r="W1548" t="s">
        <v>232</v>
      </c>
      <c r="X1548" t="s">
        <v>267</v>
      </c>
      <c r="Y1548" s="1">
        <v>25293</v>
      </c>
      <c r="Z1548">
        <v>40704</v>
      </c>
      <c r="AA1548">
        <v>1856</v>
      </c>
    </row>
    <row r="1549" spans="1:27" x14ac:dyDescent="0.25">
      <c r="A1549" s="1">
        <v>43616</v>
      </c>
      <c r="B1549" t="s">
        <v>38</v>
      </c>
      <c r="C1549" t="s">
        <v>75</v>
      </c>
      <c r="D1549">
        <v>1100</v>
      </c>
      <c r="E1549">
        <v>10</v>
      </c>
      <c r="F1549" t="s">
        <v>87</v>
      </c>
      <c r="G1549">
        <v>48.59</v>
      </c>
      <c r="H1549">
        <v>49.5</v>
      </c>
      <c r="I1549">
        <v>48.32</v>
      </c>
      <c r="J1549">
        <v>49.439999</v>
      </c>
      <c r="K1549">
        <v>48.991790999999999</v>
      </c>
      <c r="L1549">
        <v>4499300</v>
      </c>
      <c r="M1549" t="s">
        <v>38</v>
      </c>
      <c r="N1549" t="s">
        <v>142</v>
      </c>
      <c r="O1549" t="s">
        <v>160</v>
      </c>
      <c r="P1549">
        <v>15</v>
      </c>
      <c r="Q1549">
        <v>0.04</v>
      </c>
      <c r="R1549">
        <v>44</v>
      </c>
      <c r="S1549">
        <v>53890.970099999999</v>
      </c>
      <c r="T1549" t="s">
        <v>38</v>
      </c>
      <c r="U1549" t="s">
        <v>176</v>
      </c>
      <c r="V1549" t="s">
        <v>219</v>
      </c>
      <c r="W1549" t="s">
        <v>232</v>
      </c>
      <c r="X1549" t="s">
        <v>267</v>
      </c>
      <c r="Y1549" s="1">
        <v>25293</v>
      </c>
      <c r="Z1549">
        <v>40704</v>
      </c>
      <c r="AA1549">
        <v>1856</v>
      </c>
    </row>
    <row r="1550" spans="1:27" x14ac:dyDescent="0.25">
      <c r="A1550" s="1">
        <v>43616</v>
      </c>
      <c r="B1550" t="s">
        <v>38</v>
      </c>
      <c r="C1550" t="s">
        <v>76</v>
      </c>
      <c r="D1550">
        <v>400</v>
      </c>
      <c r="E1550">
        <v>4</v>
      </c>
      <c r="F1550" t="s">
        <v>87</v>
      </c>
      <c r="G1550">
        <v>48.59</v>
      </c>
      <c r="H1550">
        <v>49.5</v>
      </c>
      <c r="I1550">
        <v>48.32</v>
      </c>
      <c r="J1550">
        <v>49.439999</v>
      </c>
      <c r="K1550">
        <v>48.991790999999999</v>
      </c>
      <c r="L1550">
        <v>4499300</v>
      </c>
      <c r="M1550" t="s">
        <v>38</v>
      </c>
      <c r="N1550" t="s">
        <v>154</v>
      </c>
      <c r="O1550" t="s">
        <v>160</v>
      </c>
      <c r="P1550">
        <v>15</v>
      </c>
      <c r="Q1550">
        <v>0.04</v>
      </c>
      <c r="R1550">
        <v>16</v>
      </c>
      <c r="S1550">
        <v>19596.716400000001</v>
      </c>
      <c r="T1550" t="s">
        <v>38</v>
      </c>
      <c r="U1550" t="s">
        <v>176</v>
      </c>
      <c r="V1550" t="s">
        <v>219</v>
      </c>
      <c r="W1550" t="s">
        <v>232</v>
      </c>
      <c r="X1550" t="s">
        <v>267</v>
      </c>
      <c r="Y1550" s="1">
        <v>25293</v>
      </c>
      <c r="Z1550">
        <v>40704</v>
      </c>
      <c r="AA1550">
        <v>1856</v>
      </c>
    </row>
    <row r="1551" spans="1:27" x14ac:dyDescent="0.25">
      <c r="A1551" s="1">
        <v>43616</v>
      </c>
      <c r="B1551" t="s">
        <v>38</v>
      </c>
      <c r="C1551" t="s">
        <v>75</v>
      </c>
      <c r="D1551">
        <v>1300</v>
      </c>
      <c r="E1551">
        <v>19</v>
      </c>
      <c r="F1551" t="s">
        <v>87</v>
      </c>
      <c r="G1551">
        <v>48.59</v>
      </c>
      <c r="H1551">
        <v>49.5</v>
      </c>
      <c r="I1551">
        <v>48.32</v>
      </c>
      <c r="J1551">
        <v>49.439999</v>
      </c>
      <c r="K1551">
        <v>48.991790999999999</v>
      </c>
      <c r="L1551">
        <v>4499300</v>
      </c>
      <c r="M1551" t="s">
        <v>38</v>
      </c>
      <c r="N1551" t="s">
        <v>140</v>
      </c>
      <c r="O1551" t="s">
        <v>160</v>
      </c>
      <c r="P1551">
        <v>15</v>
      </c>
      <c r="Q1551">
        <v>0.04</v>
      </c>
      <c r="R1551">
        <v>52</v>
      </c>
      <c r="S1551">
        <v>63689.328300000001</v>
      </c>
      <c r="T1551" t="s">
        <v>38</v>
      </c>
      <c r="U1551" t="s">
        <v>176</v>
      </c>
      <c r="V1551" t="s">
        <v>219</v>
      </c>
      <c r="W1551" t="s">
        <v>232</v>
      </c>
      <c r="X1551" t="s">
        <v>267</v>
      </c>
      <c r="Y1551" s="1">
        <v>25293</v>
      </c>
      <c r="Z1551">
        <v>40704</v>
      </c>
      <c r="AA1551">
        <v>1856</v>
      </c>
    </row>
    <row r="1552" spans="1:27" x14ac:dyDescent="0.25">
      <c r="A1552" s="1">
        <v>43616</v>
      </c>
      <c r="B1552" t="s">
        <v>38</v>
      </c>
      <c r="C1552" t="s">
        <v>76</v>
      </c>
      <c r="D1552">
        <v>1300</v>
      </c>
      <c r="E1552">
        <v>13</v>
      </c>
      <c r="F1552" t="s">
        <v>87</v>
      </c>
      <c r="G1552">
        <v>48.59</v>
      </c>
      <c r="H1552">
        <v>49.5</v>
      </c>
      <c r="I1552">
        <v>48.32</v>
      </c>
      <c r="J1552">
        <v>49.439999</v>
      </c>
      <c r="K1552">
        <v>48.991790999999999</v>
      </c>
      <c r="L1552">
        <v>4499300</v>
      </c>
      <c r="M1552" t="s">
        <v>38</v>
      </c>
      <c r="N1552" t="s">
        <v>153</v>
      </c>
      <c r="O1552" t="s">
        <v>160</v>
      </c>
      <c r="P1552">
        <v>15</v>
      </c>
      <c r="Q1552">
        <v>0.04</v>
      </c>
      <c r="R1552">
        <v>52</v>
      </c>
      <c r="S1552">
        <v>63689.328300000001</v>
      </c>
      <c r="T1552" t="s">
        <v>38</v>
      </c>
      <c r="U1552" t="s">
        <v>176</v>
      </c>
      <c r="V1552" t="s">
        <v>219</v>
      </c>
      <c r="W1552" t="s">
        <v>232</v>
      </c>
      <c r="X1552" t="s">
        <v>267</v>
      </c>
      <c r="Y1552" s="1">
        <v>25293</v>
      </c>
      <c r="Z1552">
        <v>40704</v>
      </c>
      <c r="AA1552">
        <v>1856</v>
      </c>
    </row>
    <row r="1553" spans="1:27" x14ac:dyDescent="0.25">
      <c r="A1553" s="1">
        <v>43616</v>
      </c>
      <c r="B1553" t="s">
        <v>38</v>
      </c>
      <c r="C1553" t="s">
        <v>76</v>
      </c>
      <c r="D1553">
        <v>2600</v>
      </c>
      <c r="E1553">
        <v>20</v>
      </c>
      <c r="F1553" t="s">
        <v>87</v>
      </c>
      <c r="G1553">
        <v>48.59</v>
      </c>
      <c r="H1553">
        <v>49.5</v>
      </c>
      <c r="I1553">
        <v>48.32</v>
      </c>
      <c r="J1553">
        <v>49.439999</v>
      </c>
      <c r="K1553">
        <v>48.991790999999999</v>
      </c>
      <c r="L1553">
        <v>4499300</v>
      </c>
      <c r="M1553" t="s">
        <v>38</v>
      </c>
      <c r="N1553" t="s">
        <v>155</v>
      </c>
      <c r="O1553" t="s">
        <v>160</v>
      </c>
      <c r="P1553">
        <v>15</v>
      </c>
      <c r="Q1553">
        <v>0.04</v>
      </c>
      <c r="R1553">
        <v>104</v>
      </c>
      <c r="S1553">
        <v>127378.6566</v>
      </c>
      <c r="T1553" t="s">
        <v>38</v>
      </c>
      <c r="U1553" t="s">
        <v>176</v>
      </c>
      <c r="V1553" t="s">
        <v>219</v>
      </c>
      <c r="W1553" t="s">
        <v>232</v>
      </c>
      <c r="X1553" t="s">
        <v>267</v>
      </c>
      <c r="Y1553" s="1">
        <v>25293</v>
      </c>
      <c r="Z1553">
        <v>40704</v>
      </c>
      <c r="AA1553">
        <v>1856</v>
      </c>
    </row>
    <row r="1554" spans="1:27" x14ac:dyDescent="0.25">
      <c r="A1554" s="1">
        <v>43559</v>
      </c>
      <c r="B1554" t="s">
        <v>38</v>
      </c>
      <c r="C1554" t="s">
        <v>75</v>
      </c>
      <c r="D1554">
        <v>600</v>
      </c>
      <c r="E1554">
        <v>7</v>
      </c>
      <c r="F1554" t="s">
        <v>109</v>
      </c>
      <c r="G1554">
        <v>50.43</v>
      </c>
      <c r="H1554">
        <v>50.540000999999997</v>
      </c>
      <c r="I1554">
        <v>50.150002000000001</v>
      </c>
      <c r="J1554">
        <v>50.259998000000003</v>
      </c>
      <c r="K1554">
        <v>49.328735000000002</v>
      </c>
      <c r="L1554">
        <v>3342600</v>
      </c>
      <c r="M1554" t="s">
        <v>38</v>
      </c>
      <c r="N1554" t="s">
        <v>147</v>
      </c>
      <c r="O1554" t="s">
        <v>160</v>
      </c>
      <c r="P1554">
        <v>15</v>
      </c>
      <c r="Q1554">
        <v>0.04</v>
      </c>
      <c r="R1554">
        <v>24</v>
      </c>
      <c r="S1554">
        <v>29597.241000000002</v>
      </c>
      <c r="T1554" t="s">
        <v>38</v>
      </c>
      <c r="U1554" t="s">
        <v>176</v>
      </c>
      <c r="V1554" t="s">
        <v>219</v>
      </c>
      <c r="W1554" t="s">
        <v>232</v>
      </c>
      <c r="X1554" t="s">
        <v>267</v>
      </c>
      <c r="Y1554" s="1">
        <v>25293</v>
      </c>
      <c r="Z1554">
        <v>40704</v>
      </c>
      <c r="AA1554">
        <v>1856</v>
      </c>
    </row>
    <row r="1555" spans="1:27" x14ac:dyDescent="0.25">
      <c r="A1555" s="1">
        <v>43559</v>
      </c>
      <c r="B1555" t="s">
        <v>38</v>
      </c>
      <c r="C1555" t="s">
        <v>75</v>
      </c>
      <c r="D1555">
        <v>1100</v>
      </c>
      <c r="E1555">
        <v>16</v>
      </c>
      <c r="F1555" t="s">
        <v>109</v>
      </c>
      <c r="G1555">
        <v>50.43</v>
      </c>
      <c r="H1555">
        <v>50.540000999999997</v>
      </c>
      <c r="I1555">
        <v>50.150002000000001</v>
      </c>
      <c r="J1555">
        <v>50.259998000000003</v>
      </c>
      <c r="K1555">
        <v>49.328735000000002</v>
      </c>
      <c r="L1555">
        <v>3342600</v>
      </c>
      <c r="M1555" t="s">
        <v>38</v>
      </c>
      <c r="N1555" t="s">
        <v>148</v>
      </c>
      <c r="O1555" t="s">
        <v>160</v>
      </c>
      <c r="P1555">
        <v>15</v>
      </c>
      <c r="Q1555">
        <v>0.04</v>
      </c>
      <c r="R1555">
        <v>44</v>
      </c>
      <c r="S1555">
        <v>54261.608500000002</v>
      </c>
      <c r="T1555" t="s">
        <v>38</v>
      </c>
      <c r="U1555" t="s">
        <v>176</v>
      </c>
      <c r="V1555" t="s">
        <v>219</v>
      </c>
      <c r="W1555" t="s">
        <v>232</v>
      </c>
      <c r="X1555" t="s">
        <v>267</v>
      </c>
      <c r="Y1555" s="1">
        <v>25293</v>
      </c>
      <c r="Z1555">
        <v>40704</v>
      </c>
      <c r="AA1555">
        <v>1856</v>
      </c>
    </row>
    <row r="1556" spans="1:27" x14ac:dyDescent="0.25">
      <c r="A1556" s="1">
        <v>43559</v>
      </c>
      <c r="B1556" t="s">
        <v>38</v>
      </c>
      <c r="C1556" t="s">
        <v>76</v>
      </c>
      <c r="D1556">
        <v>300</v>
      </c>
      <c r="E1556">
        <v>4</v>
      </c>
      <c r="F1556" t="s">
        <v>109</v>
      </c>
      <c r="G1556">
        <v>50.43</v>
      </c>
      <c r="H1556">
        <v>50.540000999999997</v>
      </c>
      <c r="I1556">
        <v>50.150002000000001</v>
      </c>
      <c r="J1556">
        <v>50.259998000000003</v>
      </c>
      <c r="K1556">
        <v>49.328735000000002</v>
      </c>
      <c r="L1556">
        <v>3342600</v>
      </c>
      <c r="M1556" t="s">
        <v>38</v>
      </c>
      <c r="N1556" t="s">
        <v>154</v>
      </c>
      <c r="O1556" t="s">
        <v>160</v>
      </c>
      <c r="P1556">
        <v>15</v>
      </c>
      <c r="Q1556">
        <v>0.04</v>
      </c>
      <c r="R1556">
        <v>12</v>
      </c>
      <c r="S1556">
        <v>14798.620500000001</v>
      </c>
      <c r="T1556" t="s">
        <v>38</v>
      </c>
      <c r="U1556" t="s">
        <v>176</v>
      </c>
      <c r="V1556" t="s">
        <v>219</v>
      </c>
      <c r="W1556" t="s">
        <v>232</v>
      </c>
      <c r="X1556" t="s">
        <v>267</v>
      </c>
      <c r="Y1556" s="1">
        <v>25293</v>
      </c>
      <c r="Z1556">
        <v>40704</v>
      </c>
      <c r="AA1556">
        <v>1856</v>
      </c>
    </row>
    <row r="1557" spans="1:27" x14ac:dyDescent="0.25">
      <c r="A1557" s="1">
        <v>43558</v>
      </c>
      <c r="B1557" t="s">
        <v>38</v>
      </c>
      <c r="C1557" t="s">
        <v>75</v>
      </c>
      <c r="D1557">
        <v>2100</v>
      </c>
      <c r="E1557">
        <v>16</v>
      </c>
      <c r="F1557" t="s">
        <v>110</v>
      </c>
      <c r="G1557">
        <v>50.82</v>
      </c>
      <c r="H1557">
        <v>50.880001</v>
      </c>
      <c r="I1557">
        <v>50.27</v>
      </c>
      <c r="J1557">
        <v>50.290000999999997</v>
      </c>
      <c r="K1557">
        <v>49.358181000000002</v>
      </c>
      <c r="L1557">
        <v>5171100</v>
      </c>
      <c r="M1557" t="s">
        <v>38</v>
      </c>
      <c r="N1557" t="s">
        <v>148</v>
      </c>
      <c r="O1557" t="s">
        <v>160</v>
      </c>
      <c r="P1557">
        <v>15</v>
      </c>
      <c r="Q1557">
        <v>0.04</v>
      </c>
      <c r="R1557">
        <v>84</v>
      </c>
      <c r="S1557">
        <v>103652.1801</v>
      </c>
      <c r="T1557" t="s">
        <v>38</v>
      </c>
      <c r="U1557" t="s">
        <v>176</v>
      </c>
      <c r="V1557" t="s">
        <v>219</v>
      </c>
      <c r="W1557" t="s">
        <v>232</v>
      </c>
      <c r="X1557" t="s">
        <v>267</v>
      </c>
      <c r="Y1557" s="1">
        <v>25293</v>
      </c>
      <c r="Z1557">
        <v>40704</v>
      </c>
      <c r="AA1557">
        <v>1856</v>
      </c>
    </row>
    <row r="1558" spans="1:27" x14ac:dyDescent="0.25">
      <c r="A1558" s="1">
        <v>43558</v>
      </c>
      <c r="B1558" t="s">
        <v>38</v>
      </c>
      <c r="C1558" t="s">
        <v>76</v>
      </c>
      <c r="D1558">
        <v>300</v>
      </c>
      <c r="E1558">
        <v>4</v>
      </c>
      <c r="F1558" t="s">
        <v>110</v>
      </c>
      <c r="G1558">
        <v>50.82</v>
      </c>
      <c r="H1558">
        <v>50.880001</v>
      </c>
      <c r="I1558">
        <v>50.27</v>
      </c>
      <c r="J1558">
        <v>50.290000999999997</v>
      </c>
      <c r="K1558">
        <v>49.358181000000002</v>
      </c>
      <c r="L1558">
        <v>5171100</v>
      </c>
      <c r="M1558" t="s">
        <v>38</v>
      </c>
      <c r="N1558" t="s">
        <v>154</v>
      </c>
      <c r="O1558" t="s">
        <v>160</v>
      </c>
      <c r="P1558">
        <v>15</v>
      </c>
      <c r="Q1558">
        <v>0.04</v>
      </c>
      <c r="R1558">
        <v>12</v>
      </c>
      <c r="S1558">
        <v>14807.454299999999</v>
      </c>
      <c r="T1558" t="s">
        <v>38</v>
      </c>
      <c r="U1558" t="s">
        <v>176</v>
      </c>
      <c r="V1558" t="s">
        <v>219</v>
      </c>
      <c r="W1558" t="s">
        <v>232</v>
      </c>
      <c r="X1558" t="s">
        <v>267</v>
      </c>
      <c r="Y1558" s="1">
        <v>25293</v>
      </c>
      <c r="Z1558">
        <v>40704</v>
      </c>
      <c r="AA1558">
        <v>1856</v>
      </c>
    </row>
    <row r="1559" spans="1:27" x14ac:dyDescent="0.25">
      <c r="A1559" s="1">
        <v>43558</v>
      </c>
      <c r="B1559" t="s">
        <v>38</v>
      </c>
      <c r="C1559" t="s">
        <v>75</v>
      </c>
      <c r="D1559">
        <v>1600</v>
      </c>
      <c r="E1559">
        <v>12</v>
      </c>
      <c r="F1559" t="s">
        <v>110</v>
      </c>
      <c r="G1559">
        <v>50.82</v>
      </c>
      <c r="H1559">
        <v>50.880001</v>
      </c>
      <c r="I1559">
        <v>50.27</v>
      </c>
      <c r="J1559">
        <v>50.290000999999997</v>
      </c>
      <c r="K1559">
        <v>49.358181000000002</v>
      </c>
      <c r="L1559">
        <v>5171100</v>
      </c>
      <c r="M1559" t="s">
        <v>38</v>
      </c>
      <c r="N1559" t="s">
        <v>151</v>
      </c>
      <c r="O1559" t="s">
        <v>160</v>
      </c>
      <c r="P1559">
        <v>15</v>
      </c>
      <c r="Q1559">
        <v>0.04</v>
      </c>
      <c r="R1559">
        <v>64</v>
      </c>
      <c r="S1559">
        <v>78973.089600000007</v>
      </c>
      <c r="T1559" t="s">
        <v>38</v>
      </c>
      <c r="U1559" t="s">
        <v>176</v>
      </c>
      <c r="V1559" t="s">
        <v>219</v>
      </c>
      <c r="W1559" t="s">
        <v>232</v>
      </c>
      <c r="X1559" t="s">
        <v>267</v>
      </c>
      <c r="Y1559" s="1">
        <v>25293</v>
      </c>
      <c r="Z1559">
        <v>40704</v>
      </c>
      <c r="AA1559">
        <v>1856</v>
      </c>
    </row>
    <row r="1560" spans="1:27" x14ac:dyDescent="0.25">
      <c r="A1560" s="1">
        <v>43558</v>
      </c>
      <c r="B1560" t="s">
        <v>38</v>
      </c>
      <c r="C1560" t="s">
        <v>75</v>
      </c>
      <c r="D1560">
        <v>500</v>
      </c>
      <c r="E1560">
        <v>5</v>
      </c>
      <c r="F1560" t="s">
        <v>110</v>
      </c>
      <c r="G1560">
        <v>50.82</v>
      </c>
      <c r="H1560">
        <v>50.880001</v>
      </c>
      <c r="I1560">
        <v>50.27</v>
      </c>
      <c r="J1560">
        <v>50.290000999999997</v>
      </c>
      <c r="K1560">
        <v>49.358181000000002</v>
      </c>
      <c r="L1560">
        <v>5171100</v>
      </c>
      <c r="M1560" t="s">
        <v>38</v>
      </c>
      <c r="N1560" t="s">
        <v>152</v>
      </c>
      <c r="O1560" t="s">
        <v>160</v>
      </c>
      <c r="P1560">
        <v>15</v>
      </c>
      <c r="Q1560">
        <v>0.04</v>
      </c>
      <c r="R1560">
        <v>20</v>
      </c>
      <c r="S1560">
        <v>24679.090499999998</v>
      </c>
      <c r="T1560" t="s">
        <v>38</v>
      </c>
      <c r="U1560" t="s">
        <v>176</v>
      </c>
      <c r="V1560" t="s">
        <v>219</v>
      </c>
      <c r="W1560" t="s">
        <v>232</v>
      </c>
      <c r="X1560" t="s">
        <v>267</v>
      </c>
      <c r="Y1560" s="1">
        <v>25293</v>
      </c>
      <c r="Z1560">
        <v>40704</v>
      </c>
      <c r="AA1560">
        <v>1856</v>
      </c>
    </row>
    <row r="1561" spans="1:27" x14ac:dyDescent="0.25">
      <c r="A1561" s="1">
        <v>43580</v>
      </c>
      <c r="B1561" t="s">
        <v>38</v>
      </c>
      <c r="C1561" t="s">
        <v>75</v>
      </c>
      <c r="D1561">
        <v>200</v>
      </c>
      <c r="E1561">
        <v>5</v>
      </c>
      <c r="F1561" t="s">
        <v>126</v>
      </c>
      <c r="G1561">
        <v>50.450001</v>
      </c>
      <c r="H1561">
        <v>50.639999000000003</v>
      </c>
      <c r="I1561">
        <v>50.02</v>
      </c>
      <c r="J1561">
        <v>50.220001000000003</v>
      </c>
      <c r="K1561">
        <v>49.764721000000002</v>
      </c>
      <c r="L1561">
        <v>4034800</v>
      </c>
      <c r="M1561" t="s">
        <v>38</v>
      </c>
      <c r="N1561" t="s">
        <v>152</v>
      </c>
      <c r="O1561" t="s">
        <v>160</v>
      </c>
      <c r="P1561">
        <v>15</v>
      </c>
      <c r="Q1561">
        <v>0.04</v>
      </c>
      <c r="R1561">
        <v>8</v>
      </c>
      <c r="S1561">
        <v>9952.9441999999999</v>
      </c>
      <c r="T1561" t="s">
        <v>38</v>
      </c>
      <c r="U1561" t="s">
        <v>176</v>
      </c>
      <c r="V1561" t="s">
        <v>219</v>
      </c>
      <c r="W1561" t="s">
        <v>232</v>
      </c>
      <c r="X1561" t="s">
        <v>267</v>
      </c>
      <c r="Y1561" s="1">
        <v>25293</v>
      </c>
      <c r="Z1561">
        <v>40704</v>
      </c>
      <c r="AA1561">
        <v>1856</v>
      </c>
    </row>
    <row r="1562" spans="1:27" x14ac:dyDescent="0.25">
      <c r="A1562" s="1">
        <v>43580</v>
      </c>
      <c r="B1562" t="s">
        <v>38</v>
      </c>
      <c r="C1562" t="s">
        <v>76</v>
      </c>
      <c r="D1562">
        <v>200</v>
      </c>
      <c r="E1562">
        <v>9</v>
      </c>
      <c r="F1562" t="s">
        <v>126</v>
      </c>
      <c r="G1562">
        <v>50.450001</v>
      </c>
      <c r="H1562">
        <v>50.639999000000003</v>
      </c>
      <c r="I1562">
        <v>50.02</v>
      </c>
      <c r="J1562">
        <v>50.220001000000003</v>
      </c>
      <c r="K1562">
        <v>49.764721000000002</v>
      </c>
      <c r="L1562">
        <v>4034800</v>
      </c>
      <c r="M1562" t="s">
        <v>38</v>
      </c>
      <c r="N1562" t="s">
        <v>146</v>
      </c>
      <c r="O1562" t="s">
        <v>160</v>
      </c>
      <c r="P1562">
        <v>15</v>
      </c>
      <c r="Q1562">
        <v>0.04</v>
      </c>
      <c r="R1562">
        <v>8</v>
      </c>
      <c r="S1562">
        <v>9952.9441999999999</v>
      </c>
      <c r="T1562" t="s">
        <v>38</v>
      </c>
      <c r="U1562" t="s">
        <v>176</v>
      </c>
      <c r="V1562" t="s">
        <v>219</v>
      </c>
      <c r="W1562" t="s">
        <v>232</v>
      </c>
      <c r="X1562" t="s">
        <v>267</v>
      </c>
      <c r="Y1562" s="1">
        <v>25293</v>
      </c>
      <c r="Z1562">
        <v>40704</v>
      </c>
      <c r="AA1562">
        <v>1856</v>
      </c>
    </row>
    <row r="1563" spans="1:27" x14ac:dyDescent="0.25">
      <c r="A1563" s="1">
        <v>43580</v>
      </c>
      <c r="B1563" t="s">
        <v>38</v>
      </c>
      <c r="C1563" t="s">
        <v>75</v>
      </c>
      <c r="D1563">
        <v>800</v>
      </c>
      <c r="E1563">
        <v>10</v>
      </c>
      <c r="F1563" t="s">
        <v>126</v>
      </c>
      <c r="G1563">
        <v>50.450001</v>
      </c>
      <c r="H1563">
        <v>50.639999000000003</v>
      </c>
      <c r="I1563">
        <v>50.02</v>
      </c>
      <c r="J1563">
        <v>50.220001000000003</v>
      </c>
      <c r="K1563">
        <v>49.764721000000002</v>
      </c>
      <c r="L1563">
        <v>4034800</v>
      </c>
      <c r="M1563" t="s">
        <v>38</v>
      </c>
      <c r="N1563" t="s">
        <v>142</v>
      </c>
      <c r="O1563" t="s">
        <v>160</v>
      </c>
      <c r="P1563">
        <v>15</v>
      </c>
      <c r="Q1563">
        <v>0.04</v>
      </c>
      <c r="R1563">
        <v>32</v>
      </c>
      <c r="S1563">
        <v>39811.7768</v>
      </c>
      <c r="T1563" t="s">
        <v>38</v>
      </c>
      <c r="U1563" t="s">
        <v>176</v>
      </c>
      <c r="V1563" t="s">
        <v>219</v>
      </c>
      <c r="W1563" t="s">
        <v>232</v>
      </c>
      <c r="X1563" t="s">
        <v>267</v>
      </c>
      <c r="Y1563" s="1">
        <v>25293</v>
      </c>
      <c r="Z1563">
        <v>40704</v>
      </c>
      <c r="AA1563">
        <v>1856</v>
      </c>
    </row>
    <row r="1564" spans="1:27" x14ac:dyDescent="0.25">
      <c r="A1564" s="1">
        <v>43580</v>
      </c>
      <c r="B1564" t="s">
        <v>38</v>
      </c>
      <c r="C1564" t="s">
        <v>76</v>
      </c>
      <c r="D1564">
        <v>500</v>
      </c>
      <c r="E1564">
        <v>8</v>
      </c>
      <c r="F1564" t="s">
        <v>126</v>
      </c>
      <c r="G1564">
        <v>50.450001</v>
      </c>
      <c r="H1564">
        <v>50.639999000000003</v>
      </c>
      <c r="I1564">
        <v>50.02</v>
      </c>
      <c r="J1564">
        <v>50.220001000000003</v>
      </c>
      <c r="K1564">
        <v>49.764721000000002</v>
      </c>
      <c r="L1564">
        <v>4034800</v>
      </c>
      <c r="M1564" t="s">
        <v>38</v>
      </c>
      <c r="N1564" t="s">
        <v>144</v>
      </c>
      <c r="O1564" t="s">
        <v>160</v>
      </c>
      <c r="P1564">
        <v>15</v>
      </c>
      <c r="Q1564">
        <v>0.04</v>
      </c>
      <c r="R1564">
        <v>20</v>
      </c>
      <c r="S1564">
        <v>24882.360499999999</v>
      </c>
      <c r="T1564" t="s">
        <v>38</v>
      </c>
      <c r="U1564" t="s">
        <v>176</v>
      </c>
      <c r="V1564" t="s">
        <v>219</v>
      </c>
      <c r="W1564" t="s">
        <v>232</v>
      </c>
      <c r="X1564" t="s">
        <v>267</v>
      </c>
      <c r="Y1564" s="1">
        <v>25293</v>
      </c>
      <c r="Z1564">
        <v>40704</v>
      </c>
      <c r="AA1564">
        <v>1856</v>
      </c>
    </row>
    <row r="1565" spans="1:27" x14ac:dyDescent="0.25">
      <c r="A1565" s="1">
        <v>43580</v>
      </c>
      <c r="B1565" t="s">
        <v>38</v>
      </c>
      <c r="C1565" t="s">
        <v>76</v>
      </c>
      <c r="D1565">
        <v>1600</v>
      </c>
      <c r="E1565">
        <v>19</v>
      </c>
      <c r="F1565" t="s">
        <v>126</v>
      </c>
      <c r="G1565">
        <v>50.450001</v>
      </c>
      <c r="H1565">
        <v>50.639999000000003</v>
      </c>
      <c r="I1565">
        <v>50.02</v>
      </c>
      <c r="J1565">
        <v>50.220001000000003</v>
      </c>
      <c r="K1565">
        <v>49.764721000000002</v>
      </c>
      <c r="L1565">
        <v>4034800</v>
      </c>
      <c r="M1565" t="s">
        <v>38</v>
      </c>
      <c r="N1565" t="s">
        <v>140</v>
      </c>
      <c r="O1565" t="s">
        <v>160</v>
      </c>
      <c r="P1565">
        <v>15</v>
      </c>
      <c r="Q1565">
        <v>0.04</v>
      </c>
      <c r="R1565">
        <v>64</v>
      </c>
      <c r="S1565">
        <v>79623.553599999999</v>
      </c>
      <c r="T1565" t="s">
        <v>38</v>
      </c>
      <c r="U1565" t="s">
        <v>176</v>
      </c>
      <c r="V1565" t="s">
        <v>219</v>
      </c>
      <c r="W1565" t="s">
        <v>232</v>
      </c>
      <c r="X1565" t="s">
        <v>267</v>
      </c>
      <c r="Y1565" s="1">
        <v>25293</v>
      </c>
      <c r="Z1565">
        <v>40704</v>
      </c>
      <c r="AA1565">
        <v>1856</v>
      </c>
    </row>
    <row r="1566" spans="1:27" x14ac:dyDescent="0.25">
      <c r="A1566" s="1">
        <v>43560</v>
      </c>
      <c r="B1566" t="s">
        <v>38</v>
      </c>
      <c r="C1566" t="s">
        <v>76</v>
      </c>
      <c r="D1566">
        <v>1200</v>
      </c>
      <c r="E1566">
        <v>12</v>
      </c>
      <c r="F1566" t="s">
        <v>118</v>
      </c>
      <c r="G1566">
        <v>50.25</v>
      </c>
      <c r="H1566">
        <v>50.889999000000003</v>
      </c>
      <c r="I1566">
        <v>50.189999</v>
      </c>
      <c r="J1566">
        <v>50.880001</v>
      </c>
      <c r="K1566">
        <v>49.937252000000001</v>
      </c>
      <c r="L1566">
        <v>3686800</v>
      </c>
      <c r="M1566" t="s">
        <v>38</v>
      </c>
      <c r="N1566" t="s">
        <v>151</v>
      </c>
      <c r="O1566" t="s">
        <v>160</v>
      </c>
      <c r="P1566">
        <v>15</v>
      </c>
      <c r="Q1566">
        <v>0.04</v>
      </c>
      <c r="R1566">
        <v>48</v>
      </c>
      <c r="S1566">
        <v>59924.702400000002</v>
      </c>
      <c r="T1566" t="s">
        <v>38</v>
      </c>
      <c r="U1566" t="s">
        <v>176</v>
      </c>
      <c r="V1566" t="s">
        <v>219</v>
      </c>
      <c r="W1566" t="s">
        <v>232</v>
      </c>
      <c r="X1566" t="s">
        <v>267</v>
      </c>
      <c r="Y1566" s="1">
        <v>25293</v>
      </c>
      <c r="Z1566">
        <v>40704</v>
      </c>
      <c r="AA1566">
        <v>1856</v>
      </c>
    </row>
    <row r="1567" spans="1:27" x14ac:dyDescent="0.25">
      <c r="A1567" s="1">
        <v>43560</v>
      </c>
      <c r="B1567" t="s">
        <v>38</v>
      </c>
      <c r="C1567" t="s">
        <v>76</v>
      </c>
      <c r="D1567">
        <v>300</v>
      </c>
      <c r="E1567">
        <v>3</v>
      </c>
      <c r="F1567" t="s">
        <v>118</v>
      </c>
      <c r="G1567">
        <v>50.25</v>
      </c>
      <c r="H1567">
        <v>50.889999000000003</v>
      </c>
      <c r="I1567">
        <v>50.189999</v>
      </c>
      <c r="J1567">
        <v>50.880001</v>
      </c>
      <c r="K1567">
        <v>49.937252000000001</v>
      </c>
      <c r="L1567">
        <v>3686800</v>
      </c>
      <c r="M1567" t="s">
        <v>38</v>
      </c>
      <c r="N1567" t="s">
        <v>143</v>
      </c>
      <c r="O1567" t="s">
        <v>160</v>
      </c>
      <c r="P1567">
        <v>15</v>
      </c>
      <c r="Q1567">
        <v>0.04</v>
      </c>
      <c r="R1567">
        <v>12</v>
      </c>
      <c r="S1567">
        <v>14981.1756</v>
      </c>
      <c r="T1567" t="s">
        <v>38</v>
      </c>
      <c r="U1567" t="s">
        <v>176</v>
      </c>
      <c r="V1567" t="s">
        <v>219</v>
      </c>
      <c r="W1567" t="s">
        <v>232</v>
      </c>
      <c r="X1567" t="s">
        <v>267</v>
      </c>
      <c r="Y1567" s="1">
        <v>25293</v>
      </c>
      <c r="Z1567">
        <v>40704</v>
      </c>
      <c r="AA1567">
        <v>1856</v>
      </c>
    </row>
    <row r="1568" spans="1:27" x14ac:dyDescent="0.25">
      <c r="A1568" s="1">
        <v>43560</v>
      </c>
      <c r="B1568" t="s">
        <v>38</v>
      </c>
      <c r="C1568" t="s">
        <v>75</v>
      </c>
      <c r="D1568">
        <v>300</v>
      </c>
      <c r="E1568">
        <v>5</v>
      </c>
      <c r="F1568" t="s">
        <v>118</v>
      </c>
      <c r="G1568">
        <v>50.25</v>
      </c>
      <c r="H1568">
        <v>50.889999000000003</v>
      </c>
      <c r="I1568">
        <v>50.189999</v>
      </c>
      <c r="J1568">
        <v>50.880001</v>
      </c>
      <c r="K1568">
        <v>49.937252000000001</v>
      </c>
      <c r="L1568">
        <v>3686800</v>
      </c>
      <c r="M1568" t="s">
        <v>38</v>
      </c>
      <c r="N1568" t="s">
        <v>152</v>
      </c>
      <c r="O1568" t="s">
        <v>160</v>
      </c>
      <c r="P1568">
        <v>15</v>
      </c>
      <c r="Q1568">
        <v>0.04</v>
      </c>
      <c r="R1568">
        <v>12</v>
      </c>
      <c r="S1568">
        <v>14981.1756</v>
      </c>
      <c r="T1568" t="s">
        <v>38</v>
      </c>
      <c r="U1568" t="s">
        <v>176</v>
      </c>
      <c r="V1568" t="s">
        <v>219</v>
      </c>
      <c r="W1568" t="s">
        <v>232</v>
      </c>
      <c r="X1568" t="s">
        <v>267</v>
      </c>
      <c r="Y1568" s="1">
        <v>25293</v>
      </c>
      <c r="Z1568">
        <v>40704</v>
      </c>
      <c r="AA1568">
        <v>1856</v>
      </c>
    </row>
    <row r="1569" spans="1:27" x14ac:dyDescent="0.25">
      <c r="A1569" s="1">
        <v>43557</v>
      </c>
      <c r="B1569" t="s">
        <v>38</v>
      </c>
      <c r="C1569" t="s">
        <v>76</v>
      </c>
      <c r="D1569">
        <v>500</v>
      </c>
      <c r="E1569">
        <v>5</v>
      </c>
      <c r="F1569" t="s">
        <v>116</v>
      </c>
      <c r="G1569">
        <v>50.990001999999997</v>
      </c>
      <c r="H1569">
        <v>51.009998000000003</v>
      </c>
      <c r="I1569">
        <v>50.650002000000001</v>
      </c>
      <c r="J1569">
        <v>50.98</v>
      </c>
      <c r="K1569">
        <v>50.035397000000003</v>
      </c>
      <c r="L1569">
        <v>4857300</v>
      </c>
      <c r="M1569" t="s">
        <v>38</v>
      </c>
      <c r="N1569" t="s">
        <v>152</v>
      </c>
      <c r="O1569" t="s">
        <v>161</v>
      </c>
      <c r="P1569">
        <v>50</v>
      </c>
      <c r="Q1569">
        <v>0.08</v>
      </c>
      <c r="R1569">
        <v>40</v>
      </c>
      <c r="S1569">
        <v>25017.698499999999</v>
      </c>
      <c r="T1569" t="s">
        <v>38</v>
      </c>
      <c r="U1569" t="s">
        <v>176</v>
      </c>
      <c r="V1569" t="s">
        <v>219</v>
      </c>
      <c r="W1569" t="s">
        <v>232</v>
      </c>
      <c r="X1569" t="s">
        <v>267</v>
      </c>
      <c r="Y1569" s="1">
        <v>25293</v>
      </c>
      <c r="Z1569">
        <v>40704</v>
      </c>
      <c r="AA1569">
        <v>1856</v>
      </c>
    </row>
    <row r="1570" spans="1:27" x14ac:dyDescent="0.25">
      <c r="A1570" s="1">
        <v>43556</v>
      </c>
      <c r="B1570" t="s">
        <v>38</v>
      </c>
      <c r="C1570" t="s">
        <v>76</v>
      </c>
      <c r="D1570">
        <v>2100</v>
      </c>
      <c r="E1570">
        <v>19</v>
      </c>
      <c r="F1570" t="s">
        <v>117</v>
      </c>
      <c r="G1570">
        <v>51.740001999999997</v>
      </c>
      <c r="H1570">
        <v>51.810001</v>
      </c>
      <c r="I1570">
        <v>50.619999</v>
      </c>
      <c r="J1570">
        <v>50.990001999999997</v>
      </c>
      <c r="K1570">
        <v>50.045211999999999</v>
      </c>
      <c r="L1570">
        <v>6089800</v>
      </c>
      <c r="M1570" t="s">
        <v>38</v>
      </c>
      <c r="N1570" t="s">
        <v>140</v>
      </c>
      <c r="O1570" t="s">
        <v>161</v>
      </c>
      <c r="P1570">
        <v>50</v>
      </c>
      <c r="Q1570">
        <v>0.08</v>
      </c>
      <c r="R1570">
        <v>168</v>
      </c>
      <c r="S1570">
        <v>105094.9452</v>
      </c>
      <c r="T1570" t="s">
        <v>38</v>
      </c>
      <c r="U1570" t="s">
        <v>176</v>
      </c>
      <c r="V1570" t="s">
        <v>219</v>
      </c>
      <c r="W1570" t="s">
        <v>232</v>
      </c>
      <c r="X1570" t="s">
        <v>267</v>
      </c>
      <c r="Y1570" s="1">
        <v>25293</v>
      </c>
      <c r="Z1570">
        <v>40704</v>
      </c>
      <c r="AA1570">
        <v>1856</v>
      </c>
    </row>
    <row r="1571" spans="1:27" x14ac:dyDescent="0.25">
      <c r="A1571" s="1">
        <v>43556</v>
      </c>
      <c r="B1571" t="s">
        <v>38</v>
      </c>
      <c r="C1571" t="s">
        <v>75</v>
      </c>
      <c r="D1571">
        <v>2400</v>
      </c>
      <c r="E1571">
        <v>17</v>
      </c>
      <c r="F1571" t="s">
        <v>117</v>
      </c>
      <c r="G1571">
        <v>51.740001999999997</v>
      </c>
      <c r="H1571">
        <v>51.810001</v>
      </c>
      <c r="I1571">
        <v>50.619999</v>
      </c>
      <c r="J1571">
        <v>50.990001999999997</v>
      </c>
      <c r="K1571">
        <v>50.045211999999999</v>
      </c>
      <c r="L1571">
        <v>6089800</v>
      </c>
      <c r="M1571" t="s">
        <v>38</v>
      </c>
      <c r="N1571" t="s">
        <v>157</v>
      </c>
      <c r="O1571" t="s">
        <v>161</v>
      </c>
      <c r="P1571">
        <v>50</v>
      </c>
      <c r="Q1571">
        <v>0.08</v>
      </c>
      <c r="R1571">
        <v>192</v>
      </c>
      <c r="S1571">
        <v>120108.5088</v>
      </c>
      <c r="T1571" t="s">
        <v>38</v>
      </c>
      <c r="U1571" t="s">
        <v>176</v>
      </c>
      <c r="V1571" t="s">
        <v>219</v>
      </c>
      <c r="W1571" t="s">
        <v>232</v>
      </c>
      <c r="X1571" t="s">
        <v>267</v>
      </c>
      <c r="Y1571" s="1">
        <v>25293</v>
      </c>
      <c r="Z1571">
        <v>40704</v>
      </c>
      <c r="AA1571">
        <v>1856</v>
      </c>
    </row>
    <row r="1572" spans="1:27" x14ac:dyDescent="0.25">
      <c r="A1572" s="1">
        <v>43579</v>
      </c>
      <c r="B1572" t="s">
        <v>38</v>
      </c>
      <c r="C1572" t="s">
        <v>76</v>
      </c>
      <c r="D1572">
        <v>1200</v>
      </c>
      <c r="E1572">
        <v>15</v>
      </c>
      <c r="F1572" t="s">
        <v>137</v>
      </c>
      <c r="G1572">
        <v>50.889999000000003</v>
      </c>
      <c r="H1572">
        <v>51.25</v>
      </c>
      <c r="I1572">
        <v>50.459999000000003</v>
      </c>
      <c r="J1572">
        <v>50.68</v>
      </c>
      <c r="K1572">
        <v>50.220551</v>
      </c>
      <c r="L1572">
        <v>5687200</v>
      </c>
      <c r="M1572" t="s">
        <v>38</v>
      </c>
      <c r="N1572" t="s">
        <v>149</v>
      </c>
      <c r="O1572" t="s">
        <v>161</v>
      </c>
      <c r="P1572">
        <v>50</v>
      </c>
      <c r="Q1572">
        <v>0.08</v>
      </c>
      <c r="R1572">
        <v>96</v>
      </c>
      <c r="S1572">
        <v>60264.661200000002</v>
      </c>
      <c r="T1572" t="s">
        <v>38</v>
      </c>
      <c r="U1572" t="s">
        <v>176</v>
      </c>
      <c r="V1572" t="s">
        <v>219</v>
      </c>
      <c r="W1572" t="s">
        <v>232</v>
      </c>
      <c r="X1572" t="s">
        <v>267</v>
      </c>
      <c r="Y1572" s="1">
        <v>25293</v>
      </c>
      <c r="Z1572">
        <v>40704</v>
      </c>
      <c r="AA1572">
        <v>1856</v>
      </c>
    </row>
    <row r="1573" spans="1:27" x14ac:dyDescent="0.25">
      <c r="A1573" s="1">
        <v>43579</v>
      </c>
      <c r="B1573" t="s">
        <v>38</v>
      </c>
      <c r="C1573" t="s">
        <v>76</v>
      </c>
      <c r="D1573">
        <v>600</v>
      </c>
      <c r="E1573">
        <v>7</v>
      </c>
      <c r="F1573" t="s">
        <v>137</v>
      </c>
      <c r="G1573">
        <v>50.889999000000003</v>
      </c>
      <c r="H1573">
        <v>51.25</v>
      </c>
      <c r="I1573">
        <v>50.459999000000003</v>
      </c>
      <c r="J1573">
        <v>50.68</v>
      </c>
      <c r="K1573">
        <v>50.220551</v>
      </c>
      <c r="L1573">
        <v>5687200</v>
      </c>
      <c r="M1573" t="s">
        <v>38</v>
      </c>
      <c r="N1573" t="s">
        <v>147</v>
      </c>
      <c r="O1573" t="s">
        <v>161</v>
      </c>
      <c r="P1573">
        <v>50</v>
      </c>
      <c r="Q1573">
        <v>0.08</v>
      </c>
      <c r="R1573">
        <v>48</v>
      </c>
      <c r="S1573">
        <v>30132.330600000001</v>
      </c>
      <c r="T1573" t="s">
        <v>38</v>
      </c>
      <c r="U1573" t="s">
        <v>176</v>
      </c>
      <c r="V1573" t="s">
        <v>219</v>
      </c>
      <c r="W1573" t="s">
        <v>232</v>
      </c>
      <c r="X1573" t="s">
        <v>267</v>
      </c>
      <c r="Y1573" s="1">
        <v>25293</v>
      </c>
      <c r="Z1573">
        <v>40704</v>
      </c>
      <c r="AA1573">
        <v>1856</v>
      </c>
    </row>
    <row r="1574" spans="1:27" x14ac:dyDescent="0.25">
      <c r="A1574" s="1">
        <v>43579</v>
      </c>
      <c r="B1574" t="s">
        <v>38</v>
      </c>
      <c r="C1574" t="s">
        <v>76</v>
      </c>
      <c r="D1574">
        <v>500</v>
      </c>
      <c r="E1574">
        <v>6</v>
      </c>
      <c r="F1574" t="s">
        <v>137</v>
      </c>
      <c r="G1574">
        <v>50.889999000000003</v>
      </c>
      <c r="H1574">
        <v>51.25</v>
      </c>
      <c r="I1574">
        <v>50.459999000000003</v>
      </c>
      <c r="J1574">
        <v>50.68</v>
      </c>
      <c r="K1574">
        <v>50.220551</v>
      </c>
      <c r="L1574">
        <v>5687200</v>
      </c>
      <c r="M1574" t="s">
        <v>38</v>
      </c>
      <c r="N1574" t="s">
        <v>145</v>
      </c>
      <c r="O1574" t="s">
        <v>161</v>
      </c>
      <c r="P1574">
        <v>50</v>
      </c>
      <c r="Q1574">
        <v>0.08</v>
      </c>
      <c r="R1574">
        <v>40</v>
      </c>
      <c r="S1574">
        <v>25110.2755</v>
      </c>
      <c r="T1574" t="s">
        <v>38</v>
      </c>
      <c r="U1574" t="s">
        <v>176</v>
      </c>
      <c r="V1574" t="s">
        <v>219</v>
      </c>
      <c r="W1574" t="s">
        <v>232</v>
      </c>
      <c r="X1574" t="s">
        <v>267</v>
      </c>
      <c r="Y1574" s="1">
        <v>25293</v>
      </c>
      <c r="Z1574">
        <v>40704</v>
      </c>
      <c r="AA1574">
        <v>1856</v>
      </c>
    </row>
    <row r="1575" spans="1:27" x14ac:dyDescent="0.25">
      <c r="A1575" s="1">
        <v>43563</v>
      </c>
      <c r="B1575" t="s">
        <v>38</v>
      </c>
      <c r="C1575" t="s">
        <v>76</v>
      </c>
      <c r="D1575">
        <v>1400</v>
      </c>
      <c r="E1575">
        <v>11</v>
      </c>
      <c r="F1575" t="s">
        <v>114</v>
      </c>
      <c r="G1575">
        <v>50.810001</v>
      </c>
      <c r="H1575">
        <v>51.380001</v>
      </c>
      <c r="I1575">
        <v>50.75</v>
      </c>
      <c r="J1575">
        <v>51.310001</v>
      </c>
      <c r="K1575">
        <v>50.359282999999998</v>
      </c>
      <c r="L1575">
        <v>3642500</v>
      </c>
      <c r="M1575" t="s">
        <v>38</v>
      </c>
      <c r="N1575" t="s">
        <v>141</v>
      </c>
      <c r="O1575" t="s">
        <v>161</v>
      </c>
      <c r="P1575">
        <v>50</v>
      </c>
      <c r="Q1575">
        <v>0.08</v>
      </c>
      <c r="R1575">
        <v>112</v>
      </c>
      <c r="S1575">
        <v>70502.996199999994</v>
      </c>
      <c r="T1575" t="s">
        <v>38</v>
      </c>
      <c r="U1575" t="s">
        <v>176</v>
      </c>
      <c r="V1575" t="s">
        <v>219</v>
      </c>
      <c r="W1575" t="s">
        <v>232</v>
      </c>
      <c r="X1575" t="s">
        <v>267</v>
      </c>
      <c r="Y1575" s="1">
        <v>25293</v>
      </c>
      <c r="Z1575">
        <v>40704</v>
      </c>
      <c r="AA1575">
        <v>1856</v>
      </c>
    </row>
    <row r="1576" spans="1:27" x14ac:dyDescent="0.25">
      <c r="A1576" s="1">
        <v>43563</v>
      </c>
      <c r="B1576" t="s">
        <v>38</v>
      </c>
      <c r="C1576" t="s">
        <v>75</v>
      </c>
      <c r="D1576">
        <v>3100</v>
      </c>
      <c r="E1576">
        <v>19</v>
      </c>
      <c r="F1576" t="s">
        <v>114</v>
      </c>
      <c r="G1576">
        <v>50.810001</v>
      </c>
      <c r="H1576">
        <v>51.380001</v>
      </c>
      <c r="I1576">
        <v>50.75</v>
      </c>
      <c r="J1576">
        <v>51.310001</v>
      </c>
      <c r="K1576">
        <v>50.359282999999998</v>
      </c>
      <c r="L1576">
        <v>3642500</v>
      </c>
      <c r="M1576" t="s">
        <v>38</v>
      </c>
      <c r="N1576" t="s">
        <v>140</v>
      </c>
      <c r="O1576" t="s">
        <v>161</v>
      </c>
      <c r="P1576">
        <v>50</v>
      </c>
      <c r="Q1576">
        <v>0.08</v>
      </c>
      <c r="R1576">
        <v>248</v>
      </c>
      <c r="S1576">
        <v>156113.77729999999</v>
      </c>
      <c r="T1576" t="s">
        <v>38</v>
      </c>
      <c r="U1576" t="s">
        <v>176</v>
      </c>
      <c r="V1576" t="s">
        <v>219</v>
      </c>
      <c r="W1576" t="s">
        <v>232</v>
      </c>
      <c r="X1576" t="s">
        <v>267</v>
      </c>
      <c r="Y1576" s="1">
        <v>25293</v>
      </c>
      <c r="Z1576">
        <v>40704</v>
      </c>
      <c r="AA1576">
        <v>1856</v>
      </c>
    </row>
    <row r="1577" spans="1:27" x14ac:dyDescent="0.25">
      <c r="A1577" s="1">
        <v>43563</v>
      </c>
      <c r="B1577" t="s">
        <v>38</v>
      </c>
      <c r="C1577" t="s">
        <v>76</v>
      </c>
      <c r="D1577">
        <v>1400</v>
      </c>
      <c r="E1577">
        <v>17</v>
      </c>
      <c r="F1577" t="s">
        <v>114</v>
      </c>
      <c r="G1577">
        <v>50.810001</v>
      </c>
      <c r="H1577">
        <v>51.380001</v>
      </c>
      <c r="I1577">
        <v>50.75</v>
      </c>
      <c r="J1577">
        <v>51.310001</v>
      </c>
      <c r="K1577">
        <v>50.359282999999998</v>
      </c>
      <c r="L1577">
        <v>3642500</v>
      </c>
      <c r="M1577" t="s">
        <v>38</v>
      </c>
      <c r="N1577" t="s">
        <v>157</v>
      </c>
      <c r="O1577" t="s">
        <v>161</v>
      </c>
      <c r="P1577">
        <v>50</v>
      </c>
      <c r="Q1577">
        <v>0.08</v>
      </c>
      <c r="R1577">
        <v>112</v>
      </c>
      <c r="S1577">
        <v>70502.996199999994</v>
      </c>
      <c r="T1577" t="s">
        <v>38</v>
      </c>
      <c r="U1577" t="s">
        <v>176</v>
      </c>
      <c r="V1577" t="s">
        <v>219</v>
      </c>
      <c r="W1577" t="s">
        <v>232</v>
      </c>
      <c r="X1577" t="s">
        <v>267</v>
      </c>
      <c r="Y1577" s="1">
        <v>25293</v>
      </c>
      <c r="Z1577">
        <v>40704</v>
      </c>
      <c r="AA1577">
        <v>1856</v>
      </c>
    </row>
    <row r="1578" spans="1:27" x14ac:dyDescent="0.25">
      <c r="A1578" s="1">
        <v>43593</v>
      </c>
      <c r="B1578" t="s">
        <v>38</v>
      </c>
      <c r="C1578" t="s">
        <v>76</v>
      </c>
      <c r="D1578">
        <v>500</v>
      </c>
      <c r="E1578">
        <v>7</v>
      </c>
      <c r="F1578" t="s">
        <v>108</v>
      </c>
      <c r="G1578">
        <v>51.25</v>
      </c>
      <c r="H1578">
        <v>51.25</v>
      </c>
      <c r="I1578">
        <v>50.610000999999997</v>
      </c>
      <c r="J1578">
        <v>50.869999</v>
      </c>
      <c r="K1578">
        <v>50.408828999999997</v>
      </c>
      <c r="L1578">
        <v>2645100</v>
      </c>
      <c r="M1578" t="s">
        <v>38</v>
      </c>
      <c r="N1578" t="s">
        <v>147</v>
      </c>
      <c r="O1578" t="s">
        <v>161</v>
      </c>
      <c r="P1578">
        <v>50</v>
      </c>
      <c r="Q1578">
        <v>0.08</v>
      </c>
      <c r="R1578">
        <v>40</v>
      </c>
      <c r="S1578">
        <v>25204.414499999999</v>
      </c>
      <c r="T1578" t="s">
        <v>38</v>
      </c>
      <c r="U1578" t="s">
        <v>176</v>
      </c>
      <c r="V1578" t="s">
        <v>219</v>
      </c>
      <c r="W1578" t="s">
        <v>232</v>
      </c>
      <c r="X1578" t="s">
        <v>267</v>
      </c>
      <c r="Y1578" s="1">
        <v>25293</v>
      </c>
      <c r="Z1578">
        <v>40704</v>
      </c>
      <c r="AA1578">
        <v>1856</v>
      </c>
    </row>
    <row r="1579" spans="1:27" x14ac:dyDescent="0.25">
      <c r="A1579" s="1">
        <v>43620</v>
      </c>
      <c r="B1579" t="s">
        <v>38</v>
      </c>
      <c r="C1579" t="s">
        <v>75</v>
      </c>
      <c r="D1579">
        <v>3100</v>
      </c>
      <c r="E1579">
        <v>17</v>
      </c>
      <c r="F1579" t="s">
        <v>88</v>
      </c>
      <c r="G1579">
        <v>50.889999000000003</v>
      </c>
      <c r="H1579">
        <v>51.189999</v>
      </c>
      <c r="I1579">
        <v>50.619999</v>
      </c>
      <c r="J1579">
        <v>50.880001</v>
      </c>
      <c r="K1579">
        <v>50.418739000000002</v>
      </c>
      <c r="L1579">
        <v>4467300</v>
      </c>
      <c r="M1579" t="s">
        <v>38</v>
      </c>
      <c r="N1579" t="s">
        <v>157</v>
      </c>
      <c r="O1579" t="s">
        <v>161</v>
      </c>
      <c r="P1579">
        <v>50</v>
      </c>
      <c r="Q1579">
        <v>0.08</v>
      </c>
      <c r="R1579">
        <v>248</v>
      </c>
      <c r="S1579">
        <v>156298.09090000001</v>
      </c>
      <c r="T1579" t="s">
        <v>38</v>
      </c>
      <c r="U1579" t="s">
        <v>176</v>
      </c>
      <c r="V1579" t="s">
        <v>219</v>
      </c>
      <c r="W1579" t="s">
        <v>232</v>
      </c>
      <c r="X1579" t="s">
        <v>267</v>
      </c>
      <c r="Y1579" s="1">
        <v>25293</v>
      </c>
      <c r="Z1579">
        <v>40704</v>
      </c>
      <c r="AA1579">
        <v>1856</v>
      </c>
    </row>
    <row r="1580" spans="1:27" x14ac:dyDescent="0.25">
      <c r="A1580" s="1">
        <v>43584</v>
      </c>
      <c r="B1580" t="s">
        <v>38</v>
      </c>
      <c r="C1580" t="s">
        <v>76</v>
      </c>
      <c r="D1580">
        <v>500</v>
      </c>
      <c r="E1580">
        <v>13</v>
      </c>
      <c r="F1580" t="s">
        <v>127</v>
      </c>
      <c r="G1580">
        <v>50.939999</v>
      </c>
      <c r="H1580">
        <v>51.099997999999999</v>
      </c>
      <c r="I1580">
        <v>50.84</v>
      </c>
      <c r="J1580">
        <v>50.939999</v>
      </c>
      <c r="K1580">
        <v>50.478191000000002</v>
      </c>
      <c r="L1580">
        <v>2248400</v>
      </c>
      <c r="M1580" t="s">
        <v>38</v>
      </c>
      <c r="N1580" t="s">
        <v>153</v>
      </c>
      <c r="O1580" t="s">
        <v>161</v>
      </c>
      <c r="P1580">
        <v>50</v>
      </c>
      <c r="Q1580">
        <v>0.08</v>
      </c>
      <c r="R1580">
        <v>40</v>
      </c>
      <c r="S1580">
        <v>25239.095499999999</v>
      </c>
      <c r="T1580" t="s">
        <v>38</v>
      </c>
      <c r="U1580" t="s">
        <v>176</v>
      </c>
      <c r="V1580" t="s">
        <v>219</v>
      </c>
      <c r="W1580" t="s">
        <v>232</v>
      </c>
      <c r="X1580" t="s">
        <v>267</v>
      </c>
      <c r="Y1580" s="1">
        <v>25293</v>
      </c>
      <c r="Z1580">
        <v>40704</v>
      </c>
      <c r="AA1580">
        <v>1856</v>
      </c>
    </row>
    <row r="1581" spans="1:27" x14ac:dyDescent="0.25">
      <c r="A1581" s="1">
        <v>43584</v>
      </c>
      <c r="B1581" t="s">
        <v>38</v>
      </c>
      <c r="C1581" t="s">
        <v>76</v>
      </c>
      <c r="D1581">
        <v>3300</v>
      </c>
      <c r="E1581">
        <v>20</v>
      </c>
      <c r="F1581" t="s">
        <v>127</v>
      </c>
      <c r="G1581">
        <v>50.939999</v>
      </c>
      <c r="H1581">
        <v>51.099997999999999</v>
      </c>
      <c r="I1581">
        <v>50.84</v>
      </c>
      <c r="J1581">
        <v>50.939999</v>
      </c>
      <c r="K1581">
        <v>50.478191000000002</v>
      </c>
      <c r="L1581">
        <v>2248400</v>
      </c>
      <c r="M1581" t="s">
        <v>38</v>
      </c>
      <c r="N1581" t="s">
        <v>155</v>
      </c>
      <c r="O1581" t="s">
        <v>161</v>
      </c>
      <c r="P1581">
        <v>50</v>
      </c>
      <c r="Q1581">
        <v>0.08</v>
      </c>
      <c r="R1581">
        <v>264</v>
      </c>
      <c r="S1581">
        <v>166578.03030000001</v>
      </c>
      <c r="T1581" t="s">
        <v>38</v>
      </c>
      <c r="U1581" t="s">
        <v>176</v>
      </c>
      <c r="V1581" t="s">
        <v>219</v>
      </c>
      <c r="W1581" t="s">
        <v>232</v>
      </c>
      <c r="X1581" t="s">
        <v>267</v>
      </c>
      <c r="Y1581" s="1">
        <v>25293</v>
      </c>
      <c r="Z1581">
        <v>40704</v>
      </c>
      <c r="AA1581">
        <v>1856</v>
      </c>
    </row>
    <row r="1582" spans="1:27" x14ac:dyDescent="0.25">
      <c r="A1582" s="1">
        <v>43578</v>
      </c>
      <c r="B1582" t="s">
        <v>38</v>
      </c>
      <c r="C1582" t="s">
        <v>76</v>
      </c>
      <c r="D1582">
        <v>700</v>
      </c>
      <c r="E1582">
        <v>9</v>
      </c>
      <c r="F1582" t="s">
        <v>136</v>
      </c>
      <c r="G1582">
        <v>51.700001</v>
      </c>
      <c r="H1582">
        <v>52</v>
      </c>
      <c r="I1582">
        <v>50.810001</v>
      </c>
      <c r="J1582">
        <v>51.009998000000003</v>
      </c>
      <c r="K1582">
        <v>50.547558000000002</v>
      </c>
      <c r="L1582">
        <v>4866400</v>
      </c>
      <c r="M1582" t="s">
        <v>38</v>
      </c>
      <c r="N1582" t="s">
        <v>146</v>
      </c>
      <c r="O1582" t="s">
        <v>161</v>
      </c>
      <c r="P1582">
        <v>50</v>
      </c>
      <c r="Q1582">
        <v>0.08</v>
      </c>
      <c r="R1582">
        <v>56</v>
      </c>
      <c r="S1582">
        <v>35383.2906</v>
      </c>
      <c r="T1582" t="s">
        <v>38</v>
      </c>
      <c r="U1582" t="s">
        <v>176</v>
      </c>
      <c r="V1582" t="s">
        <v>219</v>
      </c>
      <c r="W1582" t="s">
        <v>232</v>
      </c>
      <c r="X1582" t="s">
        <v>267</v>
      </c>
      <c r="Y1582" s="1">
        <v>25293</v>
      </c>
      <c r="Z1582">
        <v>40704</v>
      </c>
      <c r="AA1582">
        <v>1856</v>
      </c>
    </row>
    <row r="1583" spans="1:27" x14ac:dyDescent="0.25">
      <c r="A1583" s="1">
        <v>43564</v>
      </c>
      <c r="B1583" t="s">
        <v>38</v>
      </c>
      <c r="C1583" t="s">
        <v>76</v>
      </c>
      <c r="D1583">
        <v>200</v>
      </c>
      <c r="E1583">
        <v>3</v>
      </c>
      <c r="F1583" t="s">
        <v>133</v>
      </c>
      <c r="G1583">
        <v>50.669998</v>
      </c>
      <c r="H1583">
        <v>51.279998999999997</v>
      </c>
      <c r="I1583">
        <v>50.529998999999997</v>
      </c>
      <c r="J1583">
        <v>51.029998999999997</v>
      </c>
      <c r="K1583">
        <v>50.567374999999998</v>
      </c>
      <c r="L1583">
        <v>4412800</v>
      </c>
      <c r="M1583" t="s">
        <v>38</v>
      </c>
      <c r="N1583" t="s">
        <v>143</v>
      </c>
      <c r="O1583" t="s">
        <v>161</v>
      </c>
      <c r="P1583">
        <v>50</v>
      </c>
      <c r="Q1583">
        <v>0.08</v>
      </c>
      <c r="R1583">
        <v>16</v>
      </c>
      <c r="S1583">
        <v>10113.475</v>
      </c>
      <c r="T1583" t="s">
        <v>38</v>
      </c>
      <c r="U1583" t="s">
        <v>176</v>
      </c>
      <c r="V1583" t="s">
        <v>219</v>
      </c>
      <c r="W1583" t="s">
        <v>232</v>
      </c>
      <c r="X1583" t="s">
        <v>267</v>
      </c>
      <c r="Y1583" s="1">
        <v>25293</v>
      </c>
      <c r="Z1583">
        <v>40704</v>
      </c>
      <c r="AA1583">
        <v>1856</v>
      </c>
    </row>
    <row r="1584" spans="1:27" x14ac:dyDescent="0.25">
      <c r="A1584" s="1">
        <v>43613</v>
      </c>
      <c r="B1584" t="s">
        <v>38</v>
      </c>
      <c r="C1584" t="s">
        <v>75</v>
      </c>
      <c r="D1584">
        <v>1200</v>
      </c>
      <c r="E1584">
        <v>4</v>
      </c>
      <c r="F1584" t="s">
        <v>91</v>
      </c>
      <c r="G1584">
        <v>52.57</v>
      </c>
      <c r="H1584">
        <v>52.939999</v>
      </c>
      <c r="I1584">
        <v>51.049999</v>
      </c>
      <c r="J1584">
        <v>51.09</v>
      </c>
      <c r="K1584">
        <v>50.626835</v>
      </c>
      <c r="L1584">
        <v>7617100</v>
      </c>
      <c r="M1584" t="s">
        <v>38</v>
      </c>
      <c r="N1584" t="s">
        <v>154</v>
      </c>
      <c r="O1584" t="s">
        <v>161</v>
      </c>
      <c r="P1584">
        <v>50</v>
      </c>
      <c r="Q1584">
        <v>0.08</v>
      </c>
      <c r="R1584">
        <v>96</v>
      </c>
      <c r="S1584">
        <v>60752.201999999997</v>
      </c>
      <c r="T1584" t="s">
        <v>38</v>
      </c>
      <c r="U1584" t="s">
        <v>176</v>
      </c>
      <c r="V1584" t="s">
        <v>219</v>
      </c>
      <c r="W1584" t="s">
        <v>232</v>
      </c>
      <c r="X1584" t="s">
        <v>267</v>
      </c>
      <c r="Y1584" s="1">
        <v>25293</v>
      </c>
      <c r="Z1584">
        <v>40704</v>
      </c>
      <c r="AA1584">
        <v>1856</v>
      </c>
    </row>
    <row r="1585" spans="1:27" x14ac:dyDescent="0.25">
      <c r="A1585" s="1">
        <v>43588</v>
      </c>
      <c r="B1585" t="s">
        <v>38</v>
      </c>
      <c r="C1585" t="s">
        <v>75</v>
      </c>
      <c r="D1585">
        <v>300</v>
      </c>
      <c r="E1585">
        <v>1</v>
      </c>
      <c r="F1585" t="s">
        <v>111</v>
      </c>
      <c r="G1585">
        <v>51.23</v>
      </c>
      <c r="H1585">
        <v>51.5</v>
      </c>
      <c r="I1585">
        <v>51.110000999999997</v>
      </c>
      <c r="J1585">
        <v>51.18</v>
      </c>
      <c r="K1585">
        <v>50.716019000000003</v>
      </c>
      <c r="L1585">
        <v>2408000</v>
      </c>
      <c r="M1585" t="s">
        <v>38</v>
      </c>
      <c r="N1585" t="s">
        <v>159</v>
      </c>
      <c r="O1585" t="s">
        <v>161</v>
      </c>
      <c r="P1585">
        <v>50</v>
      </c>
      <c r="Q1585">
        <v>0.08</v>
      </c>
      <c r="R1585">
        <v>24</v>
      </c>
      <c r="S1585">
        <v>15214.805700000001</v>
      </c>
      <c r="T1585" t="s">
        <v>38</v>
      </c>
      <c r="U1585" t="s">
        <v>176</v>
      </c>
      <c r="V1585" t="s">
        <v>219</v>
      </c>
      <c r="W1585" t="s">
        <v>232</v>
      </c>
      <c r="X1585" t="s">
        <v>267</v>
      </c>
      <c r="Y1585" s="1">
        <v>25293</v>
      </c>
      <c r="Z1585">
        <v>40704</v>
      </c>
      <c r="AA1585">
        <v>1856</v>
      </c>
    </row>
    <row r="1586" spans="1:27" x14ac:dyDescent="0.25">
      <c r="A1586" s="1">
        <v>43588</v>
      </c>
      <c r="B1586" t="s">
        <v>38</v>
      </c>
      <c r="C1586" t="s">
        <v>76</v>
      </c>
      <c r="D1586">
        <v>900</v>
      </c>
      <c r="E1586">
        <v>10</v>
      </c>
      <c r="F1586" t="s">
        <v>111</v>
      </c>
      <c r="G1586">
        <v>51.23</v>
      </c>
      <c r="H1586">
        <v>51.5</v>
      </c>
      <c r="I1586">
        <v>51.110000999999997</v>
      </c>
      <c r="J1586">
        <v>51.18</v>
      </c>
      <c r="K1586">
        <v>50.716019000000003</v>
      </c>
      <c r="L1586">
        <v>2408000</v>
      </c>
      <c r="M1586" t="s">
        <v>38</v>
      </c>
      <c r="N1586" t="s">
        <v>142</v>
      </c>
      <c r="O1586" t="s">
        <v>161</v>
      </c>
      <c r="P1586">
        <v>50</v>
      </c>
      <c r="Q1586">
        <v>0.08</v>
      </c>
      <c r="R1586">
        <v>72</v>
      </c>
      <c r="S1586">
        <v>45644.417100000013</v>
      </c>
      <c r="T1586" t="s">
        <v>38</v>
      </c>
      <c r="U1586" t="s">
        <v>176</v>
      </c>
      <c r="V1586" t="s">
        <v>219</v>
      </c>
      <c r="W1586" t="s">
        <v>232</v>
      </c>
      <c r="X1586" t="s">
        <v>267</v>
      </c>
      <c r="Y1586" s="1">
        <v>25293</v>
      </c>
      <c r="Z1586">
        <v>40704</v>
      </c>
      <c r="AA1586">
        <v>1856</v>
      </c>
    </row>
    <row r="1587" spans="1:27" x14ac:dyDescent="0.25">
      <c r="A1587" s="1">
        <v>43588</v>
      </c>
      <c r="B1587" t="s">
        <v>38</v>
      </c>
      <c r="C1587" t="s">
        <v>75</v>
      </c>
      <c r="D1587">
        <v>1200</v>
      </c>
      <c r="E1587">
        <v>14</v>
      </c>
      <c r="F1587" t="s">
        <v>111</v>
      </c>
      <c r="G1587">
        <v>51.23</v>
      </c>
      <c r="H1587">
        <v>51.5</v>
      </c>
      <c r="I1587">
        <v>51.110000999999997</v>
      </c>
      <c r="J1587">
        <v>51.18</v>
      </c>
      <c r="K1587">
        <v>50.716019000000003</v>
      </c>
      <c r="L1587">
        <v>2408000</v>
      </c>
      <c r="M1587" t="s">
        <v>38</v>
      </c>
      <c r="N1587" t="s">
        <v>156</v>
      </c>
      <c r="O1587" t="s">
        <v>161</v>
      </c>
      <c r="P1587">
        <v>50</v>
      </c>
      <c r="Q1587">
        <v>0.08</v>
      </c>
      <c r="R1587">
        <v>96</v>
      </c>
      <c r="S1587">
        <v>60859.222800000003</v>
      </c>
      <c r="T1587" t="s">
        <v>38</v>
      </c>
      <c r="U1587" t="s">
        <v>176</v>
      </c>
      <c r="V1587" t="s">
        <v>219</v>
      </c>
      <c r="W1587" t="s">
        <v>232</v>
      </c>
      <c r="X1587" t="s">
        <v>267</v>
      </c>
      <c r="Y1587" s="1">
        <v>25293</v>
      </c>
      <c r="Z1587">
        <v>40704</v>
      </c>
      <c r="AA1587">
        <v>1856</v>
      </c>
    </row>
    <row r="1588" spans="1:27" x14ac:dyDescent="0.25">
      <c r="A1588" s="1">
        <v>43592</v>
      </c>
      <c r="B1588" t="s">
        <v>38</v>
      </c>
      <c r="C1588" t="s">
        <v>76</v>
      </c>
      <c r="D1588">
        <v>100</v>
      </c>
      <c r="E1588">
        <v>4</v>
      </c>
      <c r="F1588" t="s">
        <v>106</v>
      </c>
      <c r="G1588">
        <v>51.060001</v>
      </c>
      <c r="H1588">
        <v>51.43</v>
      </c>
      <c r="I1588">
        <v>50.91</v>
      </c>
      <c r="J1588">
        <v>51.189999</v>
      </c>
      <c r="K1588">
        <v>50.725924999999997</v>
      </c>
      <c r="L1588">
        <v>3548000</v>
      </c>
      <c r="M1588" t="s">
        <v>38</v>
      </c>
      <c r="N1588" t="s">
        <v>154</v>
      </c>
      <c r="O1588" t="s">
        <v>161</v>
      </c>
      <c r="P1588">
        <v>50</v>
      </c>
      <c r="Q1588">
        <v>0.08</v>
      </c>
      <c r="R1588">
        <v>8</v>
      </c>
      <c r="S1588">
        <v>5072.5924999999997</v>
      </c>
      <c r="T1588" t="s">
        <v>38</v>
      </c>
      <c r="U1588" t="s">
        <v>176</v>
      </c>
      <c r="V1588" t="s">
        <v>219</v>
      </c>
      <c r="W1588" t="s">
        <v>232</v>
      </c>
      <c r="X1588" t="s">
        <v>267</v>
      </c>
      <c r="Y1588" s="1">
        <v>25293</v>
      </c>
      <c r="Z1588">
        <v>40704</v>
      </c>
      <c r="AA1588">
        <v>1856</v>
      </c>
    </row>
    <row r="1589" spans="1:27" x14ac:dyDescent="0.25">
      <c r="A1589" s="1">
        <v>43592</v>
      </c>
      <c r="B1589" t="s">
        <v>38</v>
      </c>
      <c r="C1589" t="s">
        <v>76</v>
      </c>
      <c r="D1589">
        <v>800</v>
      </c>
      <c r="E1589">
        <v>10</v>
      </c>
      <c r="F1589" t="s">
        <v>106</v>
      </c>
      <c r="G1589">
        <v>51.060001</v>
      </c>
      <c r="H1589">
        <v>51.43</v>
      </c>
      <c r="I1589">
        <v>50.91</v>
      </c>
      <c r="J1589">
        <v>51.189999</v>
      </c>
      <c r="K1589">
        <v>50.725924999999997</v>
      </c>
      <c r="L1589">
        <v>3548000</v>
      </c>
      <c r="M1589" t="s">
        <v>38</v>
      </c>
      <c r="N1589" t="s">
        <v>142</v>
      </c>
      <c r="O1589" t="s">
        <v>161</v>
      </c>
      <c r="P1589">
        <v>50</v>
      </c>
      <c r="Q1589">
        <v>0.08</v>
      </c>
      <c r="R1589">
        <v>64</v>
      </c>
      <c r="S1589">
        <v>40580.74</v>
      </c>
      <c r="T1589" t="s">
        <v>38</v>
      </c>
      <c r="U1589" t="s">
        <v>176</v>
      </c>
      <c r="V1589" t="s">
        <v>219</v>
      </c>
      <c r="W1589" t="s">
        <v>232</v>
      </c>
      <c r="X1589" t="s">
        <v>267</v>
      </c>
      <c r="Y1589" s="1">
        <v>25293</v>
      </c>
      <c r="Z1589">
        <v>40704</v>
      </c>
      <c r="AA1589">
        <v>1856</v>
      </c>
    </row>
    <row r="1590" spans="1:27" x14ac:dyDescent="0.25">
      <c r="A1590" s="1">
        <v>43587</v>
      </c>
      <c r="B1590" t="s">
        <v>38</v>
      </c>
      <c r="C1590" t="s">
        <v>76</v>
      </c>
      <c r="D1590">
        <v>700</v>
      </c>
      <c r="E1590">
        <v>9</v>
      </c>
      <c r="F1590" t="s">
        <v>115</v>
      </c>
      <c r="G1590">
        <v>51.040000999999997</v>
      </c>
      <c r="H1590">
        <v>51.349997999999999</v>
      </c>
      <c r="I1590">
        <v>50.650002000000001</v>
      </c>
      <c r="J1590">
        <v>51.259998000000003</v>
      </c>
      <c r="K1590">
        <v>50.795292000000003</v>
      </c>
      <c r="L1590">
        <v>2978200</v>
      </c>
      <c r="M1590" t="s">
        <v>38</v>
      </c>
      <c r="N1590" t="s">
        <v>146</v>
      </c>
      <c r="O1590" t="s">
        <v>161</v>
      </c>
      <c r="P1590">
        <v>50</v>
      </c>
      <c r="Q1590">
        <v>0.08</v>
      </c>
      <c r="R1590">
        <v>56</v>
      </c>
      <c r="S1590">
        <v>35556.704400000002</v>
      </c>
      <c r="T1590" t="s">
        <v>38</v>
      </c>
      <c r="U1590" t="s">
        <v>176</v>
      </c>
      <c r="V1590" t="s">
        <v>219</v>
      </c>
      <c r="W1590" t="s">
        <v>232</v>
      </c>
      <c r="X1590" t="s">
        <v>267</v>
      </c>
      <c r="Y1590" s="1">
        <v>25293</v>
      </c>
      <c r="Z1590">
        <v>40704</v>
      </c>
      <c r="AA1590">
        <v>1856</v>
      </c>
    </row>
    <row r="1591" spans="1:27" x14ac:dyDescent="0.25">
      <c r="A1591" s="1">
        <v>43642</v>
      </c>
      <c r="B1591" t="s">
        <v>38</v>
      </c>
      <c r="C1591" t="s">
        <v>75</v>
      </c>
      <c r="D1591">
        <v>1000</v>
      </c>
      <c r="E1591">
        <v>16</v>
      </c>
      <c r="F1591" t="s">
        <v>96</v>
      </c>
      <c r="G1591">
        <v>50.389999000000003</v>
      </c>
      <c r="H1591">
        <v>51.93</v>
      </c>
      <c r="I1591">
        <v>48.57</v>
      </c>
      <c r="J1591">
        <v>51.310001</v>
      </c>
      <c r="K1591">
        <v>50.844841000000002</v>
      </c>
      <c r="L1591">
        <v>15537900</v>
      </c>
      <c r="M1591" t="s">
        <v>38</v>
      </c>
      <c r="N1591" t="s">
        <v>148</v>
      </c>
      <c r="O1591" t="s">
        <v>161</v>
      </c>
      <c r="P1591">
        <v>50</v>
      </c>
      <c r="Q1591">
        <v>0.08</v>
      </c>
      <c r="R1591">
        <v>80</v>
      </c>
      <c r="S1591">
        <v>50844.841</v>
      </c>
      <c r="T1591" t="s">
        <v>38</v>
      </c>
      <c r="U1591" t="s">
        <v>176</v>
      </c>
      <c r="V1591" t="s">
        <v>219</v>
      </c>
      <c r="W1591" t="s">
        <v>232</v>
      </c>
      <c r="X1591" t="s">
        <v>267</v>
      </c>
      <c r="Y1591" s="1">
        <v>25293</v>
      </c>
      <c r="Z1591">
        <v>40704</v>
      </c>
      <c r="AA1591">
        <v>1856</v>
      </c>
    </row>
    <row r="1592" spans="1:27" x14ac:dyDescent="0.25">
      <c r="A1592" s="1">
        <v>43586</v>
      </c>
      <c r="B1592" t="s">
        <v>38</v>
      </c>
      <c r="C1592" t="s">
        <v>76</v>
      </c>
      <c r="D1592">
        <v>100</v>
      </c>
      <c r="E1592">
        <v>1</v>
      </c>
      <c r="F1592" t="s">
        <v>119</v>
      </c>
      <c r="G1592">
        <v>51.560001</v>
      </c>
      <c r="H1592">
        <v>51.73</v>
      </c>
      <c r="I1592">
        <v>51.150002000000001</v>
      </c>
      <c r="J1592">
        <v>51.310001</v>
      </c>
      <c r="K1592">
        <v>50.844841000000002</v>
      </c>
      <c r="L1592">
        <v>3563700</v>
      </c>
      <c r="M1592" t="s">
        <v>38</v>
      </c>
      <c r="N1592" t="s">
        <v>159</v>
      </c>
      <c r="O1592" t="s">
        <v>161</v>
      </c>
      <c r="P1592">
        <v>50</v>
      </c>
      <c r="Q1592">
        <v>0.08</v>
      </c>
      <c r="R1592">
        <v>8</v>
      </c>
      <c r="S1592">
        <v>5084.4841000000006</v>
      </c>
      <c r="T1592" t="s">
        <v>38</v>
      </c>
      <c r="U1592" t="s">
        <v>176</v>
      </c>
      <c r="V1592" t="s">
        <v>219</v>
      </c>
      <c r="W1592" t="s">
        <v>232</v>
      </c>
      <c r="X1592" t="s">
        <v>267</v>
      </c>
      <c r="Y1592" s="1">
        <v>25293</v>
      </c>
      <c r="Z1592">
        <v>40704</v>
      </c>
      <c r="AA1592">
        <v>1856</v>
      </c>
    </row>
    <row r="1593" spans="1:27" x14ac:dyDescent="0.25">
      <c r="A1593" s="1">
        <v>43622</v>
      </c>
      <c r="B1593" t="s">
        <v>38</v>
      </c>
      <c r="C1593" t="s">
        <v>75</v>
      </c>
      <c r="D1593">
        <v>1300</v>
      </c>
      <c r="E1593">
        <v>12</v>
      </c>
      <c r="F1593" t="s">
        <v>81</v>
      </c>
      <c r="G1593">
        <v>51.34</v>
      </c>
      <c r="H1593">
        <v>51.509998000000003</v>
      </c>
      <c r="I1593">
        <v>50.830002</v>
      </c>
      <c r="J1593">
        <v>51.330002</v>
      </c>
      <c r="K1593">
        <v>50.864657999999999</v>
      </c>
      <c r="L1593">
        <v>3412500</v>
      </c>
      <c r="M1593" t="s">
        <v>38</v>
      </c>
      <c r="N1593" t="s">
        <v>151</v>
      </c>
      <c r="O1593" t="s">
        <v>161</v>
      </c>
      <c r="P1593">
        <v>50</v>
      </c>
      <c r="Q1593">
        <v>0.08</v>
      </c>
      <c r="R1593">
        <v>104</v>
      </c>
      <c r="S1593">
        <v>66124.055399999997</v>
      </c>
      <c r="T1593" t="s">
        <v>38</v>
      </c>
      <c r="U1593" t="s">
        <v>176</v>
      </c>
      <c r="V1593" t="s">
        <v>219</v>
      </c>
      <c r="W1593" t="s">
        <v>232</v>
      </c>
      <c r="X1593" t="s">
        <v>267</v>
      </c>
      <c r="Y1593" s="1">
        <v>25293</v>
      </c>
      <c r="Z1593">
        <v>40704</v>
      </c>
      <c r="AA1593">
        <v>1856</v>
      </c>
    </row>
    <row r="1594" spans="1:27" x14ac:dyDescent="0.25">
      <c r="A1594" s="1">
        <v>43622</v>
      </c>
      <c r="B1594" t="s">
        <v>38</v>
      </c>
      <c r="C1594" t="s">
        <v>76</v>
      </c>
      <c r="D1594">
        <v>500</v>
      </c>
      <c r="E1594">
        <v>10</v>
      </c>
      <c r="F1594" t="s">
        <v>81</v>
      </c>
      <c r="G1594">
        <v>51.34</v>
      </c>
      <c r="H1594">
        <v>51.509998000000003</v>
      </c>
      <c r="I1594">
        <v>50.830002</v>
      </c>
      <c r="J1594">
        <v>51.330002</v>
      </c>
      <c r="K1594">
        <v>50.864657999999999</v>
      </c>
      <c r="L1594">
        <v>3412500</v>
      </c>
      <c r="M1594" t="s">
        <v>38</v>
      </c>
      <c r="N1594" t="s">
        <v>142</v>
      </c>
      <c r="O1594" t="s">
        <v>161</v>
      </c>
      <c r="P1594">
        <v>50</v>
      </c>
      <c r="Q1594">
        <v>0.08</v>
      </c>
      <c r="R1594">
        <v>40</v>
      </c>
      <c r="S1594">
        <v>25432.329000000002</v>
      </c>
      <c r="T1594" t="s">
        <v>38</v>
      </c>
      <c r="U1594" t="s">
        <v>176</v>
      </c>
      <c r="V1594" t="s">
        <v>219</v>
      </c>
      <c r="W1594" t="s">
        <v>232</v>
      </c>
      <c r="X1594" t="s">
        <v>267</v>
      </c>
      <c r="Y1594" s="1">
        <v>25293</v>
      </c>
      <c r="Z1594">
        <v>40704</v>
      </c>
      <c r="AA1594">
        <v>1856</v>
      </c>
    </row>
    <row r="1595" spans="1:27" x14ac:dyDescent="0.25">
      <c r="A1595" s="1">
        <v>43622</v>
      </c>
      <c r="B1595" t="s">
        <v>38</v>
      </c>
      <c r="C1595" t="s">
        <v>75</v>
      </c>
      <c r="D1595">
        <v>200</v>
      </c>
      <c r="E1595">
        <v>2</v>
      </c>
      <c r="F1595" t="s">
        <v>81</v>
      </c>
      <c r="G1595">
        <v>51.34</v>
      </c>
      <c r="H1595">
        <v>51.509998000000003</v>
      </c>
      <c r="I1595">
        <v>50.830002</v>
      </c>
      <c r="J1595">
        <v>51.330002</v>
      </c>
      <c r="K1595">
        <v>50.864657999999999</v>
      </c>
      <c r="L1595">
        <v>3412500</v>
      </c>
      <c r="M1595" t="s">
        <v>38</v>
      </c>
      <c r="N1595" t="s">
        <v>150</v>
      </c>
      <c r="O1595" t="s">
        <v>161</v>
      </c>
      <c r="P1595">
        <v>50</v>
      </c>
      <c r="Q1595">
        <v>0.08</v>
      </c>
      <c r="R1595">
        <v>16</v>
      </c>
      <c r="S1595">
        <v>10172.9316</v>
      </c>
      <c r="T1595" t="s">
        <v>38</v>
      </c>
      <c r="U1595" t="s">
        <v>176</v>
      </c>
      <c r="V1595" t="s">
        <v>219</v>
      </c>
      <c r="W1595" t="s">
        <v>232</v>
      </c>
      <c r="X1595" t="s">
        <v>267</v>
      </c>
      <c r="Y1595" s="1">
        <v>25293</v>
      </c>
      <c r="Z1595">
        <v>40704</v>
      </c>
      <c r="AA1595">
        <v>1856</v>
      </c>
    </row>
    <row r="1596" spans="1:27" x14ac:dyDescent="0.25">
      <c r="A1596" s="1">
        <v>43626</v>
      </c>
      <c r="B1596" t="s">
        <v>38</v>
      </c>
      <c r="C1596" t="s">
        <v>76</v>
      </c>
      <c r="D1596">
        <v>2700</v>
      </c>
      <c r="E1596">
        <v>19</v>
      </c>
      <c r="F1596" t="s">
        <v>131</v>
      </c>
      <c r="G1596">
        <v>51.700001</v>
      </c>
      <c r="H1596">
        <v>51.849997999999999</v>
      </c>
      <c r="I1596">
        <v>50.82</v>
      </c>
      <c r="J1596">
        <v>51.34</v>
      </c>
      <c r="K1596">
        <v>50.874569000000001</v>
      </c>
      <c r="L1596">
        <v>2718000</v>
      </c>
      <c r="M1596" t="s">
        <v>38</v>
      </c>
      <c r="N1596" t="s">
        <v>140</v>
      </c>
      <c r="O1596" t="s">
        <v>161</v>
      </c>
      <c r="P1596">
        <v>50</v>
      </c>
      <c r="Q1596">
        <v>0.08</v>
      </c>
      <c r="R1596">
        <v>216</v>
      </c>
      <c r="S1596">
        <v>137361.3363</v>
      </c>
      <c r="T1596" t="s">
        <v>38</v>
      </c>
      <c r="U1596" t="s">
        <v>176</v>
      </c>
      <c r="V1596" t="s">
        <v>219</v>
      </c>
      <c r="W1596" t="s">
        <v>232</v>
      </c>
      <c r="X1596" t="s">
        <v>267</v>
      </c>
      <c r="Y1596" s="1">
        <v>25293</v>
      </c>
      <c r="Z1596">
        <v>40704</v>
      </c>
      <c r="AA1596">
        <v>1856</v>
      </c>
    </row>
    <row r="1597" spans="1:27" x14ac:dyDescent="0.25">
      <c r="A1597" s="1">
        <v>43626</v>
      </c>
      <c r="B1597" t="s">
        <v>38</v>
      </c>
      <c r="C1597" t="s">
        <v>76</v>
      </c>
      <c r="D1597">
        <v>1200</v>
      </c>
      <c r="E1597">
        <v>15</v>
      </c>
      <c r="F1597" t="s">
        <v>131</v>
      </c>
      <c r="G1597">
        <v>51.700001</v>
      </c>
      <c r="H1597">
        <v>51.849997999999999</v>
      </c>
      <c r="I1597">
        <v>50.82</v>
      </c>
      <c r="J1597">
        <v>51.34</v>
      </c>
      <c r="K1597">
        <v>50.874569000000001</v>
      </c>
      <c r="L1597">
        <v>2718000</v>
      </c>
      <c r="M1597" t="s">
        <v>38</v>
      </c>
      <c r="N1597" t="s">
        <v>149</v>
      </c>
      <c r="O1597" t="s">
        <v>161</v>
      </c>
      <c r="P1597">
        <v>50</v>
      </c>
      <c r="Q1597">
        <v>0.08</v>
      </c>
      <c r="R1597">
        <v>96</v>
      </c>
      <c r="S1597">
        <v>61049.482799999998</v>
      </c>
      <c r="T1597" t="s">
        <v>38</v>
      </c>
      <c r="U1597" t="s">
        <v>176</v>
      </c>
      <c r="V1597" t="s">
        <v>219</v>
      </c>
      <c r="W1597" t="s">
        <v>232</v>
      </c>
      <c r="X1597" t="s">
        <v>267</v>
      </c>
      <c r="Y1597" s="1">
        <v>25293</v>
      </c>
      <c r="Z1597">
        <v>40704</v>
      </c>
      <c r="AA1597">
        <v>1856</v>
      </c>
    </row>
    <row r="1598" spans="1:27" x14ac:dyDescent="0.25">
      <c r="A1598" s="1">
        <v>43594</v>
      </c>
      <c r="B1598" t="s">
        <v>38</v>
      </c>
      <c r="C1598" t="s">
        <v>76</v>
      </c>
      <c r="D1598">
        <v>300</v>
      </c>
      <c r="E1598">
        <v>6</v>
      </c>
      <c r="F1598" t="s">
        <v>107</v>
      </c>
      <c r="G1598">
        <v>50.939999</v>
      </c>
      <c r="H1598">
        <v>51.549999</v>
      </c>
      <c r="I1598">
        <v>50.779998999999997</v>
      </c>
      <c r="J1598">
        <v>51.41</v>
      </c>
      <c r="K1598">
        <v>50.943931999999997</v>
      </c>
      <c r="L1598">
        <v>3621400</v>
      </c>
      <c r="M1598" t="s">
        <v>38</v>
      </c>
      <c r="N1598" t="s">
        <v>145</v>
      </c>
      <c r="O1598" t="s">
        <v>161</v>
      </c>
      <c r="P1598">
        <v>50</v>
      </c>
      <c r="Q1598">
        <v>0.08</v>
      </c>
      <c r="R1598">
        <v>24</v>
      </c>
      <c r="S1598">
        <v>15283.179599999999</v>
      </c>
      <c r="T1598" t="s">
        <v>38</v>
      </c>
      <c r="U1598" t="s">
        <v>176</v>
      </c>
      <c r="V1598" t="s">
        <v>219</v>
      </c>
      <c r="W1598" t="s">
        <v>232</v>
      </c>
      <c r="X1598" t="s">
        <v>267</v>
      </c>
      <c r="Y1598" s="1">
        <v>25293</v>
      </c>
      <c r="Z1598">
        <v>40704</v>
      </c>
      <c r="AA1598">
        <v>1856</v>
      </c>
    </row>
    <row r="1599" spans="1:27" x14ac:dyDescent="0.25">
      <c r="A1599" s="1">
        <v>43594</v>
      </c>
      <c r="B1599" t="s">
        <v>38</v>
      </c>
      <c r="C1599" t="s">
        <v>75</v>
      </c>
      <c r="D1599">
        <v>1000</v>
      </c>
      <c r="E1599">
        <v>13</v>
      </c>
      <c r="F1599" t="s">
        <v>107</v>
      </c>
      <c r="G1599">
        <v>50.939999</v>
      </c>
      <c r="H1599">
        <v>51.549999</v>
      </c>
      <c r="I1599">
        <v>50.779998999999997</v>
      </c>
      <c r="J1599">
        <v>51.41</v>
      </c>
      <c r="K1599">
        <v>50.943931999999997</v>
      </c>
      <c r="L1599">
        <v>3621400</v>
      </c>
      <c r="M1599" t="s">
        <v>38</v>
      </c>
      <c r="N1599" t="s">
        <v>153</v>
      </c>
      <c r="O1599" t="s">
        <v>161</v>
      </c>
      <c r="P1599">
        <v>50</v>
      </c>
      <c r="Q1599">
        <v>0.08</v>
      </c>
      <c r="R1599">
        <v>80</v>
      </c>
      <c r="S1599">
        <v>50943.931999999993</v>
      </c>
      <c r="T1599" t="s">
        <v>38</v>
      </c>
      <c r="U1599" t="s">
        <v>176</v>
      </c>
      <c r="V1599" t="s">
        <v>219</v>
      </c>
      <c r="W1599" t="s">
        <v>232</v>
      </c>
      <c r="X1599" t="s">
        <v>267</v>
      </c>
      <c r="Y1599" s="1">
        <v>25293</v>
      </c>
      <c r="Z1599">
        <v>40704</v>
      </c>
      <c r="AA1599">
        <v>1856</v>
      </c>
    </row>
    <row r="1600" spans="1:27" x14ac:dyDescent="0.25">
      <c r="A1600" s="1">
        <v>43591</v>
      </c>
      <c r="B1600" t="s">
        <v>38</v>
      </c>
      <c r="C1600" t="s">
        <v>75</v>
      </c>
      <c r="D1600">
        <v>2700</v>
      </c>
      <c r="E1600">
        <v>19</v>
      </c>
      <c r="F1600" t="s">
        <v>134</v>
      </c>
      <c r="G1600">
        <v>51.130001</v>
      </c>
      <c r="H1600">
        <v>51.57</v>
      </c>
      <c r="I1600">
        <v>50.810001</v>
      </c>
      <c r="J1600">
        <v>51.450001</v>
      </c>
      <c r="K1600">
        <v>50.98357</v>
      </c>
      <c r="L1600">
        <v>2224400</v>
      </c>
      <c r="M1600" t="s">
        <v>38</v>
      </c>
      <c r="N1600" t="s">
        <v>140</v>
      </c>
      <c r="O1600" t="s">
        <v>161</v>
      </c>
      <c r="P1600">
        <v>50</v>
      </c>
      <c r="Q1600">
        <v>0.08</v>
      </c>
      <c r="R1600">
        <v>216</v>
      </c>
      <c r="S1600">
        <v>137655.639</v>
      </c>
      <c r="T1600" t="s">
        <v>38</v>
      </c>
      <c r="U1600" t="s">
        <v>176</v>
      </c>
      <c r="V1600" t="s">
        <v>219</v>
      </c>
      <c r="W1600" t="s">
        <v>232</v>
      </c>
      <c r="X1600" t="s">
        <v>267</v>
      </c>
      <c r="Y1600" s="1">
        <v>25293</v>
      </c>
      <c r="Z1600">
        <v>40704</v>
      </c>
      <c r="AA1600">
        <v>1856</v>
      </c>
    </row>
    <row r="1601" spans="1:27" x14ac:dyDescent="0.25">
      <c r="A1601" s="1">
        <v>43585</v>
      </c>
      <c r="B1601" t="s">
        <v>38</v>
      </c>
      <c r="C1601" t="s">
        <v>75</v>
      </c>
      <c r="D1601">
        <v>2200</v>
      </c>
      <c r="E1601">
        <v>14</v>
      </c>
      <c r="F1601" t="s">
        <v>122</v>
      </c>
      <c r="G1601">
        <v>51.07</v>
      </c>
      <c r="H1601">
        <v>51.630001</v>
      </c>
      <c r="I1601">
        <v>50.950001</v>
      </c>
      <c r="J1601">
        <v>51.470001000000003</v>
      </c>
      <c r="K1601">
        <v>51.003391000000001</v>
      </c>
      <c r="L1601">
        <v>4730600</v>
      </c>
      <c r="M1601" t="s">
        <v>38</v>
      </c>
      <c r="N1601" t="s">
        <v>156</v>
      </c>
      <c r="O1601" t="s">
        <v>161</v>
      </c>
      <c r="P1601">
        <v>50</v>
      </c>
      <c r="Q1601">
        <v>0.08</v>
      </c>
      <c r="R1601">
        <v>176</v>
      </c>
      <c r="S1601">
        <v>112207.4602</v>
      </c>
      <c r="T1601" t="s">
        <v>38</v>
      </c>
      <c r="U1601" t="s">
        <v>176</v>
      </c>
      <c r="V1601" t="s">
        <v>219</v>
      </c>
      <c r="W1601" t="s">
        <v>232</v>
      </c>
      <c r="X1601" t="s">
        <v>267</v>
      </c>
      <c r="Y1601" s="1">
        <v>25293</v>
      </c>
      <c r="Z1601">
        <v>40704</v>
      </c>
      <c r="AA1601">
        <v>1856</v>
      </c>
    </row>
    <row r="1602" spans="1:27" x14ac:dyDescent="0.25">
      <c r="A1602" s="1">
        <v>43585</v>
      </c>
      <c r="B1602" t="s">
        <v>38</v>
      </c>
      <c r="C1602" t="s">
        <v>75</v>
      </c>
      <c r="D1602">
        <v>100</v>
      </c>
      <c r="E1602">
        <v>3</v>
      </c>
      <c r="F1602" t="s">
        <v>122</v>
      </c>
      <c r="G1602">
        <v>51.07</v>
      </c>
      <c r="H1602">
        <v>51.630001</v>
      </c>
      <c r="I1602">
        <v>50.950001</v>
      </c>
      <c r="J1602">
        <v>51.470001000000003</v>
      </c>
      <c r="K1602">
        <v>51.003391000000001</v>
      </c>
      <c r="L1602">
        <v>4730600</v>
      </c>
      <c r="M1602" t="s">
        <v>38</v>
      </c>
      <c r="N1602" t="s">
        <v>143</v>
      </c>
      <c r="O1602" t="s">
        <v>161</v>
      </c>
      <c r="P1602">
        <v>50</v>
      </c>
      <c r="Q1602">
        <v>0.08</v>
      </c>
      <c r="R1602">
        <v>8</v>
      </c>
      <c r="S1602">
        <v>5100.3391000000001</v>
      </c>
      <c r="T1602" t="s">
        <v>38</v>
      </c>
      <c r="U1602" t="s">
        <v>176</v>
      </c>
      <c r="V1602" t="s">
        <v>219</v>
      </c>
      <c r="W1602" t="s">
        <v>232</v>
      </c>
      <c r="X1602" t="s">
        <v>267</v>
      </c>
      <c r="Y1602" s="1">
        <v>25293</v>
      </c>
      <c r="Z1602">
        <v>40704</v>
      </c>
      <c r="AA1602">
        <v>1856</v>
      </c>
    </row>
    <row r="1603" spans="1:27" x14ac:dyDescent="0.25">
      <c r="A1603" s="1">
        <v>43585</v>
      </c>
      <c r="B1603" t="s">
        <v>38</v>
      </c>
      <c r="C1603" t="s">
        <v>76</v>
      </c>
      <c r="D1603">
        <v>500</v>
      </c>
      <c r="E1603">
        <v>5</v>
      </c>
      <c r="F1603" t="s">
        <v>122</v>
      </c>
      <c r="G1603">
        <v>51.07</v>
      </c>
      <c r="H1603">
        <v>51.630001</v>
      </c>
      <c r="I1603">
        <v>50.950001</v>
      </c>
      <c r="J1603">
        <v>51.470001000000003</v>
      </c>
      <c r="K1603">
        <v>51.003391000000001</v>
      </c>
      <c r="L1603">
        <v>4730600</v>
      </c>
      <c r="M1603" t="s">
        <v>38</v>
      </c>
      <c r="N1603" t="s">
        <v>152</v>
      </c>
      <c r="O1603" t="s">
        <v>161</v>
      </c>
      <c r="P1603">
        <v>50</v>
      </c>
      <c r="Q1603">
        <v>0.08</v>
      </c>
      <c r="R1603">
        <v>40</v>
      </c>
      <c r="S1603">
        <v>25501.695500000002</v>
      </c>
      <c r="T1603" t="s">
        <v>38</v>
      </c>
      <c r="U1603" t="s">
        <v>176</v>
      </c>
      <c r="V1603" t="s">
        <v>219</v>
      </c>
      <c r="W1603" t="s">
        <v>232</v>
      </c>
      <c r="X1603" t="s">
        <v>267</v>
      </c>
      <c r="Y1603" s="1">
        <v>25293</v>
      </c>
      <c r="Z1603">
        <v>40704</v>
      </c>
      <c r="AA1603">
        <v>1856</v>
      </c>
    </row>
    <row r="1604" spans="1:27" x14ac:dyDescent="0.25">
      <c r="A1604" s="1">
        <v>43565</v>
      </c>
      <c r="B1604" t="s">
        <v>38</v>
      </c>
      <c r="C1604" t="s">
        <v>75</v>
      </c>
      <c r="D1604">
        <v>1100</v>
      </c>
      <c r="E1604">
        <v>10</v>
      </c>
      <c r="F1604" t="s">
        <v>113</v>
      </c>
      <c r="G1604">
        <v>50.990001999999997</v>
      </c>
      <c r="H1604">
        <v>51.599997999999999</v>
      </c>
      <c r="I1604">
        <v>50.98</v>
      </c>
      <c r="J1604">
        <v>51.549999</v>
      </c>
      <c r="K1604">
        <v>51.082664000000001</v>
      </c>
      <c r="L1604">
        <v>4208800</v>
      </c>
      <c r="M1604" t="s">
        <v>38</v>
      </c>
      <c r="N1604" t="s">
        <v>142</v>
      </c>
      <c r="O1604" t="s">
        <v>161</v>
      </c>
      <c r="P1604">
        <v>50</v>
      </c>
      <c r="Q1604">
        <v>0.08</v>
      </c>
      <c r="R1604">
        <v>88</v>
      </c>
      <c r="S1604">
        <v>56190.930399999997</v>
      </c>
      <c r="T1604" t="s">
        <v>38</v>
      </c>
      <c r="U1604" t="s">
        <v>176</v>
      </c>
      <c r="V1604" t="s">
        <v>219</v>
      </c>
      <c r="W1604" t="s">
        <v>232</v>
      </c>
      <c r="X1604" t="s">
        <v>267</v>
      </c>
      <c r="Y1604" s="1">
        <v>25293</v>
      </c>
      <c r="Z1604">
        <v>40704</v>
      </c>
      <c r="AA1604">
        <v>1856</v>
      </c>
    </row>
    <row r="1605" spans="1:27" x14ac:dyDescent="0.25">
      <c r="A1605" s="1">
        <v>43565</v>
      </c>
      <c r="B1605" t="s">
        <v>38</v>
      </c>
      <c r="C1605" t="s">
        <v>75</v>
      </c>
      <c r="D1605">
        <v>900</v>
      </c>
      <c r="E1605">
        <v>12</v>
      </c>
      <c r="F1605" t="s">
        <v>113</v>
      </c>
      <c r="G1605">
        <v>50.990001999999997</v>
      </c>
      <c r="H1605">
        <v>51.599997999999999</v>
      </c>
      <c r="I1605">
        <v>50.98</v>
      </c>
      <c r="J1605">
        <v>51.549999</v>
      </c>
      <c r="K1605">
        <v>51.082664000000001</v>
      </c>
      <c r="L1605">
        <v>4208800</v>
      </c>
      <c r="M1605" t="s">
        <v>38</v>
      </c>
      <c r="N1605" t="s">
        <v>151</v>
      </c>
      <c r="O1605" t="s">
        <v>161</v>
      </c>
      <c r="P1605">
        <v>50</v>
      </c>
      <c r="Q1605">
        <v>0.08</v>
      </c>
      <c r="R1605">
        <v>72</v>
      </c>
      <c r="S1605">
        <v>45974.397599999997</v>
      </c>
      <c r="T1605" t="s">
        <v>38</v>
      </c>
      <c r="U1605" t="s">
        <v>176</v>
      </c>
      <c r="V1605" t="s">
        <v>219</v>
      </c>
      <c r="W1605" t="s">
        <v>232</v>
      </c>
      <c r="X1605" t="s">
        <v>267</v>
      </c>
      <c r="Y1605" s="1">
        <v>25293</v>
      </c>
      <c r="Z1605">
        <v>40704</v>
      </c>
      <c r="AA1605">
        <v>1856</v>
      </c>
    </row>
    <row r="1606" spans="1:27" x14ac:dyDescent="0.25">
      <c r="A1606" s="1">
        <v>43565</v>
      </c>
      <c r="B1606" t="s">
        <v>38</v>
      </c>
      <c r="C1606" t="s">
        <v>75</v>
      </c>
      <c r="D1606">
        <v>1900</v>
      </c>
      <c r="E1606">
        <v>20</v>
      </c>
      <c r="F1606" t="s">
        <v>113</v>
      </c>
      <c r="G1606">
        <v>50.990001999999997</v>
      </c>
      <c r="H1606">
        <v>51.599997999999999</v>
      </c>
      <c r="I1606">
        <v>50.98</v>
      </c>
      <c r="J1606">
        <v>51.549999</v>
      </c>
      <c r="K1606">
        <v>51.082664000000001</v>
      </c>
      <c r="L1606">
        <v>4208800</v>
      </c>
      <c r="M1606" t="s">
        <v>38</v>
      </c>
      <c r="N1606" t="s">
        <v>155</v>
      </c>
      <c r="O1606" t="s">
        <v>161</v>
      </c>
      <c r="P1606">
        <v>50</v>
      </c>
      <c r="Q1606">
        <v>0.08</v>
      </c>
      <c r="R1606">
        <v>152</v>
      </c>
      <c r="S1606">
        <v>97057.061600000001</v>
      </c>
      <c r="T1606" t="s">
        <v>38</v>
      </c>
      <c r="U1606" t="s">
        <v>176</v>
      </c>
      <c r="V1606" t="s">
        <v>219</v>
      </c>
      <c r="W1606" t="s">
        <v>232</v>
      </c>
      <c r="X1606" t="s">
        <v>267</v>
      </c>
      <c r="Y1606" s="1">
        <v>25293</v>
      </c>
      <c r="Z1606">
        <v>40704</v>
      </c>
      <c r="AA1606">
        <v>1856</v>
      </c>
    </row>
    <row r="1607" spans="1:27" x14ac:dyDescent="0.25">
      <c r="A1607" s="1">
        <v>43566</v>
      </c>
      <c r="B1607" t="s">
        <v>38</v>
      </c>
      <c r="C1607" t="s">
        <v>76</v>
      </c>
      <c r="D1607">
        <v>1100</v>
      </c>
      <c r="E1607">
        <v>11</v>
      </c>
      <c r="F1607" t="s">
        <v>112</v>
      </c>
      <c r="G1607">
        <v>51.709999000000003</v>
      </c>
      <c r="H1607">
        <v>51.740001999999997</v>
      </c>
      <c r="I1607">
        <v>51.299999</v>
      </c>
      <c r="J1607">
        <v>51.560001</v>
      </c>
      <c r="K1607">
        <v>51.092574999999997</v>
      </c>
      <c r="L1607">
        <v>2666400</v>
      </c>
      <c r="M1607" t="s">
        <v>38</v>
      </c>
      <c r="N1607" t="s">
        <v>141</v>
      </c>
      <c r="O1607" t="s">
        <v>161</v>
      </c>
      <c r="P1607">
        <v>50</v>
      </c>
      <c r="Q1607">
        <v>0.08</v>
      </c>
      <c r="R1607">
        <v>88</v>
      </c>
      <c r="S1607">
        <v>56201.832499999997</v>
      </c>
      <c r="T1607" t="s">
        <v>38</v>
      </c>
      <c r="U1607" t="s">
        <v>176</v>
      </c>
      <c r="V1607" t="s">
        <v>219</v>
      </c>
      <c r="W1607" t="s">
        <v>232</v>
      </c>
      <c r="X1607" t="s">
        <v>267</v>
      </c>
      <c r="Y1607" s="1">
        <v>25293</v>
      </c>
      <c r="Z1607">
        <v>40704</v>
      </c>
      <c r="AA1607">
        <v>1856</v>
      </c>
    </row>
    <row r="1608" spans="1:27" x14ac:dyDescent="0.25">
      <c r="A1608" s="1">
        <v>43570</v>
      </c>
      <c r="B1608" t="s">
        <v>38</v>
      </c>
      <c r="C1608" t="s">
        <v>75</v>
      </c>
      <c r="D1608">
        <v>900</v>
      </c>
      <c r="E1608">
        <v>12</v>
      </c>
      <c r="F1608" t="s">
        <v>120</v>
      </c>
      <c r="G1608">
        <v>51.689999</v>
      </c>
      <c r="H1608">
        <v>51.830002</v>
      </c>
      <c r="I1608">
        <v>51.450001</v>
      </c>
      <c r="J1608">
        <v>51.720001000000003</v>
      </c>
      <c r="K1608">
        <v>51.251125000000002</v>
      </c>
      <c r="L1608">
        <v>2331900</v>
      </c>
      <c r="M1608" t="s">
        <v>38</v>
      </c>
      <c r="N1608" t="s">
        <v>151</v>
      </c>
      <c r="O1608" t="s">
        <v>161</v>
      </c>
      <c r="P1608">
        <v>50</v>
      </c>
      <c r="Q1608">
        <v>0.08</v>
      </c>
      <c r="R1608">
        <v>72</v>
      </c>
      <c r="S1608">
        <v>46126.012499999997</v>
      </c>
      <c r="T1608" t="s">
        <v>38</v>
      </c>
      <c r="U1608" t="s">
        <v>176</v>
      </c>
      <c r="V1608" t="s">
        <v>219</v>
      </c>
      <c r="W1608" t="s">
        <v>232</v>
      </c>
      <c r="X1608" t="s">
        <v>267</v>
      </c>
      <c r="Y1608" s="1">
        <v>25293</v>
      </c>
      <c r="Z1608">
        <v>40704</v>
      </c>
      <c r="AA1608">
        <v>1856</v>
      </c>
    </row>
    <row r="1609" spans="1:27" x14ac:dyDescent="0.25">
      <c r="A1609" s="1">
        <v>43570</v>
      </c>
      <c r="B1609" t="s">
        <v>38</v>
      </c>
      <c r="C1609" t="s">
        <v>75</v>
      </c>
      <c r="D1609">
        <v>1300</v>
      </c>
      <c r="E1609">
        <v>18</v>
      </c>
      <c r="F1609" t="s">
        <v>120</v>
      </c>
      <c r="G1609">
        <v>51.689999</v>
      </c>
      <c r="H1609">
        <v>51.830002</v>
      </c>
      <c r="I1609">
        <v>51.450001</v>
      </c>
      <c r="J1609">
        <v>51.720001000000003</v>
      </c>
      <c r="K1609">
        <v>51.251125000000002</v>
      </c>
      <c r="L1609">
        <v>2331900</v>
      </c>
      <c r="M1609" t="s">
        <v>38</v>
      </c>
      <c r="N1609" t="s">
        <v>158</v>
      </c>
      <c r="O1609" t="s">
        <v>161</v>
      </c>
      <c r="P1609">
        <v>50</v>
      </c>
      <c r="Q1609">
        <v>0.08</v>
      </c>
      <c r="R1609">
        <v>104</v>
      </c>
      <c r="S1609">
        <v>66626.462500000009</v>
      </c>
      <c r="T1609" t="s">
        <v>38</v>
      </c>
      <c r="U1609" t="s">
        <v>176</v>
      </c>
      <c r="V1609" t="s">
        <v>219</v>
      </c>
      <c r="W1609" t="s">
        <v>232</v>
      </c>
      <c r="X1609" t="s">
        <v>267</v>
      </c>
      <c r="Y1609" s="1">
        <v>25293</v>
      </c>
      <c r="Z1609">
        <v>40704</v>
      </c>
      <c r="AA1609">
        <v>1856</v>
      </c>
    </row>
    <row r="1610" spans="1:27" x14ac:dyDescent="0.25">
      <c r="A1610" s="1">
        <v>43570</v>
      </c>
      <c r="B1610" t="s">
        <v>38</v>
      </c>
      <c r="C1610" t="s">
        <v>76</v>
      </c>
      <c r="D1610">
        <v>1300</v>
      </c>
      <c r="E1610">
        <v>15</v>
      </c>
      <c r="F1610" t="s">
        <v>120</v>
      </c>
      <c r="G1610">
        <v>51.689999</v>
      </c>
      <c r="H1610">
        <v>51.830002</v>
      </c>
      <c r="I1610">
        <v>51.450001</v>
      </c>
      <c r="J1610">
        <v>51.720001000000003</v>
      </c>
      <c r="K1610">
        <v>51.251125000000002</v>
      </c>
      <c r="L1610">
        <v>2331900</v>
      </c>
      <c r="M1610" t="s">
        <v>38</v>
      </c>
      <c r="N1610" t="s">
        <v>149</v>
      </c>
      <c r="O1610" t="s">
        <v>161</v>
      </c>
      <c r="P1610">
        <v>50</v>
      </c>
      <c r="Q1610">
        <v>0.08</v>
      </c>
      <c r="R1610">
        <v>104</v>
      </c>
      <c r="S1610">
        <v>66626.462500000009</v>
      </c>
      <c r="T1610" t="s">
        <v>38</v>
      </c>
      <c r="U1610" t="s">
        <v>176</v>
      </c>
      <c r="V1610" t="s">
        <v>219</v>
      </c>
      <c r="W1610" t="s">
        <v>232</v>
      </c>
      <c r="X1610" t="s">
        <v>267</v>
      </c>
      <c r="Y1610" s="1">
        <v>25293</v>
      </c>
      <c r="Z1610">
        <v>40704</v>
      </c>
      <c r="AA1610">
        <v>1856</v>
      </c>
    </row>
    <row r="1611" spans="1:27" x14ac:dyDescent="0.25">
      <c r="A1611" s="1">
        <v>43577</v>
      </c>
      <c r="B1611" t="s">
        <v>38</v>
      </c>
      <c r="C1611" t="s">
        <v>75</v>
      </c>
      <c r="D1611">
        <v>1800</v>
      </c>
      <c r="E1611">
        <v>10</v>
      </c>
      <c r="F1611" t="s">
        <v>135</v>
      </c>
      <c r="G1611">
        <v>51.720001000000003</v>
      </c>
      <c r="H1611">
        <v>51.900002000000001</v>
      </c>
      <c r="I1611">
        <v>51.560001</v>
      </c>
      <c r="J1611">
        <v>51.75</v>
      </c>
      <c r="K1611">
        <v>51.280849000000003</v>
      </c>
      <c r="L1611">
        <v>1732000</v>
      </c>
      <c r="M1611" t="s">
        <v>38</v>
      </c>
      <c r="N1611" t="s">
        <v>142</v>
      </c>
      <c r="O1611" t="s">
        <v>161</v>
      </c>
      <c r="P1611">
        <v>50</v>
      </c>
      <c r="Q1611">
        <v>0.08</v>
      </c>
      <c r="R1611">
        <v>144</v>
      </c>
      <c r="S1611">
        <v>92305.528200000001</v>
      </c>
      <c r="T1611" t="s">
        <v>38</v>
      </c>
      <c r="U1611" t="s">
        <v>176</v>
      </c>
      <c r="V1611" t="s">
        <v>219</v>
      </c>
      <c r="W1611" t="s">
        <v>232</v>
      </c>
      <c r="X1611" t="s">
        <v>267</v>
      </c>
      <c r="Y1611" s="1">
        <v>25293</v>
      </c>
      <c r="Z1611">
        <v>40704</v>
      </c>
      <c r="AA1611">
        <v>1856</v>
      </c>
    </row>
    <row r="1612" spans="1:27" x14ac:dyDescent="0.25">
      <c r="A1612" s="1">
        <v>43572</v>
      </c>
      <c r="B1612" t="s">
        <v>38</v>
      </c>
      <c r="C1612" t="s">
        <v>75</v>
      </c>
      <c r="D1612">
        <v>900</v>
      </c>
      <c r="E1612">
        <v>10</v>
      </c>
      <c r="F1612" t="s">
        <v>125</v>
      </c>
      <c r="G1612">
        <v>51.639999000000003</v>
      </c>
      <c r="H1612">
        <v>51.830002</v>
      </c>
      <c r="I1612">
        <v>51.290000999999997</v>
      </c>
      <c r="J1612">
        <v>51.75</v>
      </c>
      <c r="K1612">
        <v>51.280849000000003</v>
      </c>
      <c r="L1612">
        <v>2420700</v>
      </c>
      <c r="M1612" t="s">
        <v>38</v>
      </c>
      <c r="N1612" t="s">
        <v>142</v>
      </c>
      <c r="O1612" t="s">
        <v>161</v>
      </c>
      <c r="P1612">
        <v>50</v>
      </c>
      <c r="Q1612">
        <v>0.08</v>
      </c>
      <c r="R1612">
        <v>72</v>
      </c>
      <c r="S1612">
        <v>46152.7641</v>
      </c>
      <c r="T1612" t="s">
        <v>38</v>
      </c>
      <c r="U1612" t="s">
        <v>176</v>
      </c>
      <c r="V1612" t="s">
        <v>219</v>
      </c>
      <c r="W1612" t="s">
        <v>232</v>
      </c>
      <c r="X1612" t="s">
        <v>267</v>
      </c>
      <c r="Y1612" s="1">
        <v>25293</v>
      </c>
      <c r="Z1612">
        <v>40704</v>
      </c>
      <c r="AA1612">
        <v>1856</v>
      </c>
    </row>
    <row r="1613" spans="1:27" x14ac:dyDescent="0.25">
      <c r="A1613" s="1">
        <v>43598</v>
      </c>
      <c r="B1613" t="s">
        <v>38</v>
      </c>
      <c r="C1613" t="s">
        <v>75</v>
      </c>
      <c r="D1613">
        <v>700</v>
      </c>
      <c r="E1613">
        <v>10</v>
      </c>
      <c r="F1613" t="s">
        <v>100</v>
      </c>
      <c r="G1613">
        <v>51.139999000000003</v>
      </c>
      <c r="H1613">
        <v>51.91</v>
      </c>
      <c r="I1613">
        <v>50.959999000000003</v>
      </c>
      <c r="J1613">
        <v>51.790000999999997</v>
      </c>
      <c r="K1613">
        <v>51.320487999999997</v>
      </c>
      <c r="L1613">
        <v>3053600</v>
      </c>
      <c r="M1613" t="s">
        <v>38</v>
      </c>
      <c r="N1613" t="s">
        <v>142</v>
      </c>
      <c r="O1613" t="s">
        <v>161</v>
      </c>
      <c r="P1613">
        <v>50</v>
      </c>
      <c r="Q1613">
        <v>0.08</v>
      </c>
      <c r="R1613">
        <v>56</v>
      </c>
      <c r="S1613">
        <v>35924.3416</v>
      </c>
      <c r="T1613" t="s">
        <v>38</v>
      </c>
      <c r="U1613" t="s">
        <v>176</v>
      </c>
      <c r="V1613" t="s">
        <v>219</v>
      </c>
      <c r="W1613" t="s">
        <v>232</v>
      </c>
      <c r="X1613" t="s">
        <v>267</v>
      </c>
      <c r="Y1613" s="1">
        <v>25293</v>
      </c>
      <c r="Z1613">
        <v>40704</v>
      </c>
      <c r="AA1613">
        <v>1856</v>
      </c>
    </row>
    <row r="1614" spans="1:27" x14ac:dyDescent="0.25">
      <c r="A1614" s="1">
        <v>43598</v>
      </c>
      <c r="B1614" t="s">
        <v>38</v>
      </c>
      <c r="C1614" t="s">
        <v>75</v>
      </c>
      <c r="D1614">
        <v>500</v>
      </c>
      <c r="E1614">
        <v>5</v>
      </c>
      <c r="F1614" t="s">
        <v>100</v>
      </c>
      <c r="G1614">
        <v>51.139999000000003</v>
      </c>
      <c r="H1614">
        <v>51.91</v>
      </c>
      <c r="I1614">
        <v>50.959999000000003</v>
      </c>
      <c r="J1614">
        <v>51.790000999999997</v>
      </c>
      <c r="K1614">
        <v>51.320487999999997</v>
      </c>
      <c r="L1614">
        <v>3053600</v>
      </c>
      <c r="M1614" t="s">
        <v>38</v>
      </c>
      <c r="N1614" t="s">
        <v>152</v>
      </c>
      <c r="O1614" t="s">
        <v>161</v>
      </c>
      <c r="P1614">
        <v>50</v>
      </c>
      <c r="Q1614">
        <v>0.08</v>
      </c>
      <c r="R1614">
        <v>40</v>
      </c>
      <c r="S1614">
        <v>25660.243999999999</v>
      </c>
      <c r="T1614" t="s">
        <v>38</v>
      </c>
      <c r="U1614" t="s">
        <v>176</v>
      </c>
      <c r="V1614" t="s">
        <v>219</v>
      </c>
      <c r="W1614" t="s">
        <v>232</v>
      </c>
      <c r="X1614" t="s">
        <v>267</v>
      </c>
      <c r="Y1614" s="1">
        <v>25293</v>
      </c>
      <c r="Z1614">
        <v>40704</v>
      </c>
      <c r="AA1614">
        <v>1856</v>
      </c>
    </row>
    <row r="1615" spans="1:27" x14ac:dyDescent="0.25">
      <c r="A1615" s="1">
        <v>43623</v>
      </c>
      <c r="B1615" t="s">
        <v>38</v>
      </c>
      <c r="C1615" t="s">
        <v>76</v>
      </c>
      <c r="D1615">
        <v>2200</v>
      </c>
      <c r="E1615">
        <v>19</v>
      </c>
      <c r="F1615" t="s">
        <v>130</v>
      </c>
      <c r="G1615">
        <v>51.619999</v>
      </c>
      <c r="H1615">
        <v>52.040000999999997</v>
      </c>
      <c r="I1615">
        <v>51.549999</v>
      </c>
      <c r="J1615">
        <v>51.810001</v>
      </c>
      <c r="K1615">
        <v>51.340308999999998</v>
      </c>
      <c r="L1615">
        <v>2749000</v>
      </c>
      <c r="M1615" t="s">
        <v>38</v>
      </c>
      <c r="N1615" t="s">
        <v>140</v>
      </c>
      <c r="O1615" t="s">
        <v>161</v>
      </c>
      <c r="P1615">
        <v>50</v>
      </c>
      <c r="Q1615">
        <v>0.08</v>
      </c>
      <c r="R1615">
        <v>176</v>
      </c>
      <c r="S1615">
        <v>112948.6798</v>
      </c>
      <c r="T1615" t="s">
        <v>38</v>
      </c>
      <c r="U1615" t="s">
        <v>176</v>
      </c>
      <c r="V1615" t="s">
        <v>219</v>
      </c>
      <c r="W1615" t="s">
        <v>232</v>
      </c>
      <c r="X1615" t="s">
        <v>267</v>
      </c>
      <c r="Y1615" s="1">
        <v>25293</v>
      </c>
      <c r="Z1615">
        <v>40704</v>
      </c>
      <c r="AA1615">
        <v>1856</v>
      </c>
    </row>
    <row r="1616" spans="1:27" x14ac:dyDescent="0.25">
      <c r="A1616" s="1">
        <v>43623</v>
      </c>
      <c r="B1616" t="s">
        <v>38</v>
      </c>
      <c r="C1616" t="s">
        <v>75</v>
      </c>
      <c r="D1616">
        <v>1800</v>
      </c>
      <c r="E1616">
        <v>9</v>
      </c>
      <c r="F1616" t="s">
        <v>130</v>
      </c>
      <c r="G1616">
        <v>51.619999</v>
      </c>
      <c r="H1616">
        <v>52.040000999999997</v>
      </c>
      <c r="I1616">
        <v>51.549999</v>
      </c>
      <c r="J1616">
        <v>51.810001</v>
      </c>
      <c r="K1616">
        <v>51.340308999999998</v>
      </c>
      <c r="L1616">
        <v>2749000</v>
      </c>
      <c r="M1616" t="s">
        <v>38</v>
      </c>
      <c r="N1616" t="s">
        <v>146</v>
      </c>
      <c r="O1616" t="s">
        <v>161</v>
      </c>
      <c r="P1616">
        <v>50</v>
      </c>
      <c r="Q1616">
        <v>0.08</v>
      </c>
      <c r="R1616">
        <v>144</v>
      </c>
      <c r="S1616">
        <v>92412.556199999992</v>
      </c>
      <c r="T1616" t="s">
        <v>38</v>
      </c>
      <c r="U1616" t="s">
        <v>176</v>
      </c>
      <c r="V1616" t="s">
        <v>219</v>
      </c>
      <c r="W1616" t="s">
        <v>232</v>
      </c>
      <c r="X1616" t="s">
        <v>267</v>
      </c>
      <c r="Y1616" s="1">
        <v>25293</v>
      </c>
      <c r="Z1616">
        <v>40704</v>
      </c>
      <c r="AA1616">
        <v>1856</v>
      </c>
    </row>
    <row r="1617" spans="1:27" x14ac:dyDescent="0.25">
      <c r="A1617" s="1">
        <v>43599</v>
      </c>
      <c r="B1617" t="s">
        <v>38</v>
      </c>
      <c r="C1617" t="s">
        <v>75</v>
      </c>
      <c r="D1617">
        <v>1600</v>
      </c>
      <c r="E1617">
        <v>16</v>
      </c>
      <c r="F1617" t="s">
        <v>102</v>
      </c>
      <c r="G1617">
        <v>51.77</v>
      </c>
      <c r="H1617">
        <v>52.299999</v>
      </c>
      <c r="I1617">
        <v>51.509998000000003</v>
      </c>
      <c r="J1617">
        <v>51.970001000000003</v>
      </c>
      <c r="K1617">
        <v>51.498856000000004</v>
      </c>
      <c r="L1617">
        <v>3254200</v>
      </c>
      <c r="M1617" t="s">
        <v>38</v>
      </c>
      <c r="N1617" t="s">
        <v>148</v>
      </c>
      <c r="O1617" t="s">
        <v>161</v>
      </c>
      <c r="P1617">
        <v>50</v>
      </c>
      <c r="Q1617">
        <v>0.08</v>
      </c>
      <c r="R1617">
        <v>128</v>
      </c>
      <c r="S1617">
        <v>82398.169600000008</v>
      </c>
      <c r="T1617" t="s">
        <v>38</v>
      </c>
      <c r="U1617" t="s">
        <v>176</v>
      </c>
      <c r="V1617" t="s">
        <v>219</v>
      </c>
      <c r="W1617" t="s">
        <v>232</v>
      </c>
      <c r="X1617" t="s">
        <v>267</v>
      </c>
      <c r="Y1617" s="1">
        <v>25293</v>
      </c>
      <c r="Z1617">
        <v>40704</v>
      </c>
      <c r="AA1617">
        <v>1856</v>
      </c>
    </row>
    <row r="1618" spans="1:27" x14ac:dyDescent="0.25">
      <c r="A1618" s="1">
        <v>43599</v>
      </c>
      <c r="B1618" t="s">
        <v>38</v>
      </c>
      <c r="C1618" t="s">
        <v>75</v>
      </c>
      <c r="D1618">
        <v>1600</v>
      </c>
      <c r="E1618">
        <v>19</v>
      </c>
      <c r="F1618" t="s">
        <v>102</v>
      </c>
      <c r="G1618">
        <v>51.77</v>
      </c>
      <c r="H1618">
        <v>52.299999</v>
      </c>
      <c r="I1618">
        <v>51.509998000000003</v>
      </c>
      <c r="J1618">
        <v>51.970001000000003</v>
      </c>
      <c r="K1618">
        <v>51.498856000000004</v>
      </c>
      <c r="L1618">
        <v>3254200</v>
      </c>
      <c r="M1618" t="s">
        <v>38</v>
      </c>
      <c r="N1618" t="s">
        <v>140</v>
      </c>
      <c r="O1618" t="s">
        <v>161</v>
      </c>
      <c r="P1618">
        <v>50</v>
      </c>
      <c r="Q1618">
        <v>0.08</v>
      </c>
      <c r="R1618">
        <v>128</v>
      </c>
      <c r="S1618">
        <v>82398.169600000008</v>
      </c>
      <c r="T1618" t="s">
        <v>38</v>
      </c>
      <c r="U1618" t="s">
        <v>176</v>
      </c>
      <c r="V1618" t="s">
        <v>219</v>
      </c>
      <c r="W1618" t="s">
        <v>232</v>
      </c>
      <c r="X1618" t="s">
        <v>267</v>
      </c>
      <c r="Y1618" s="1">
        <v>25293</v>
      </c>
      <c r="Z1618">
        <v>40704</v>
      </c>
      <c r="AA1618">
        <v>1856</v>
      </c>
    </row>
    <row r="1619" spans="1:27" x14ac:dyDescent="0.25">
      <c r="A1619" s="1">
        <v>43599</v>
      </c>
      <c r="B1619" t="s">
        <v>38</v>
      </c>
      <c r="C1619" t="s">
        <v>75</v>
      </c>
      <c r="D1619">
        <v>900</v>
      </c>
      <c r="E1619">
        <v>6</v>
      </c>
      <c r="F1619" t="s">
        <v>102</v>
      </c>
      <c r="G1619">
        <v>51.77</v>
      </c>
      <c r="H1619">
        <v>52.299999</v>
      </c>
      <c r="I1619">
        <v>51.509998000000003</v>
      </c>
      <c r="J1619">
        <v>51.970001000000003</v>
      </c>
      <c r="K1619">
        <v>51.498856000000004</v>
      </c>
      <c r="L1619">
        <v>3254200</v>
      </c>
      <c r="M1619" t="s">
        <v>38</v>
      </c>
      <c r="N1619" t="s">
        <v>145</v>
      </c>
      <c r="O1619" t="s">
        <v>161</v>
      </c>
      <c r="P1619">
        <v>50</v>
      </c>
      <c r="Q1619">
        <v>0.08</v>
      </c>
      <c r="R1619">
        <v>72</v>
      </c>
      <c r="S1619">
        <v>46348.970400000013</v>
      </c>
      <c r="T1619" t="s">
        <v>38</v>
      </c>
      <c r="U1619" t="s">
        <v>176</v>
      </c>
      <c r="V1619" t="s">
        <v>219</v>
      </c>
      <c r="W1619" t="s">
        <v>232</v>
      </c>
      <c r="X1619" t="s">
        <v>267</v>
      </c>
      <c r="Y1619" s="1">
        <v>25293</v>
      </c>
      <c r="Z1619">
        <v>40704</v>
      </c>
      <c r="AA1619">
        <v>1856</v>
      </c>
    </row>
    <row r="1620" spans="1:27" x14ac:dyDescent="0.25">
      <c r="A1620" s="1">
        <v>43599</v>
      </c>
      <c r="B1620" t="s">
        <v>38</v>
      </c>
      <c r="C1620" t="s">
        <v>75</v>
      </c>
      <c r="D1620">
        <v>200</v>
      </c>
      <c r="E1620">
        <v>5</v>
      </c>
      <c r="F1620" t="s">
        <v>102</v>
      </c>
      <c r="G1620">
        <v>51.77</v>
      </c>
      <c r="H1620">
        <v>52.299999</v>
      </c>
      <c r="I1620">
        <v>51.509998000000003</v>
      </c>
      <c r="J1620">
        <v>51.970001000000003</v>
      </c>
      <c r="K1620">
        <v>51.498856000000004</v>
      </c>
      <c r="L1620">
        <v>3254200</v>
      </c>
      <c r="M1620" t="s">
        <v>38</v>
      </c>
      <c r="N1620" t="s">
        <v>152</v>
      </c>
      <c r="O1620" t="s">
        <v>161</v>
      </c>
      <c r="P1620">
        <v>50</v>
      </c>
      <c r="Q1620">
        <v>0.08</v>
      </c>
      <c r="R1620">
        <v>16</v>
      </c>
      <c r="S1620">
        <v>10299.771199999999</v>
      </c>
      <c r="T1620" t="s">
        <v>38</v>
      </c>
      <c r="U1620" t="s">
        <v>176</v>
      </c>
      <c r="V1620" t="s">
        <v>219</v>
      </c>
      <c r="W1620" t="s">
        <v>232</v>
      </c>
      <c r="X1620" t="s">
        <v>267</v>
      </c>
      <c r="Y1620" s="1">
        <v>25293</v>
      </c>
      <c r="Z1620">
        <v>40704</v>
      </c>
      <c r="AA1620">
        <v>1856</v>
      </c>
    </row>
    <row r="1621" spans="1:27" x14ac:dyDescent="0.25">
      <c r="A1621" s="1">
        <v>43601</v>
      </c>
      <c r="B1621" t="s">
        <v>38</v>
      </c>
      <c r="C1621" t="s">
        <v>75</v>
      </c>
      <c r="D1621">
        <v>400</v>
      </c>
      <c r="E1621">
        <v>6</v>
      </c>
      <c r="F1621" t="s">
        <v>138</v>
      </c>
      <c r="G1621">
        <v>52.419998</v>
      </c>
      <c r="H1621">
        <v>53</v>
      </c>
      <c r="I1621">
        <v>51.970001000000003</v>
      </c>
      <c r="J1621">
        <v>52.099997999999999</v>
      </c>
      <c r="K1621">
        <v>51.627678000000003</v>
      </c>
      <c r="L1621">
        <v>5230400</v>
      </c>
      <c r="M1621" t="s">
        <v>38</v>
      </c>
      <c r="N1621" t="s">
        <v>145</v>
      </c>
      <c r="O1621" t="s">
        <v>161</v>
      </c>
      <c r="P1621">
        <v>50</v>
      </c>
      <c r="Q1621">
        <v>0.08</v>
      </c>
      <c r="R1621">
        <v>32</v>
      </c>
      <c r="S1621">
        <v>20651.071199999998</v>
      </c>
      <c r="T1621" t="s">
        <v>38</v>
      </c>
      <c r="U1621" t="s">
        <v>176</v>
      </c>
      <c r="V1621" t="s">
        <v>219</v>
      </c>
      <c r="W1621" t="s">
        <v>232</v>
      </c>
      <c r="X1621" t="s">
        <v>267</v>
      </c>
      <c r="Y1621" s="1">
        <v>25293</v>
      </c>
      <c r="Z1621">
        <v>40704</v>
      </c>
      <c r="AA1621">
        <v>1856</v>
      </c>
    </row>
    <row r="1622" spans="1:27" x14ac:dyDescent="0.25">
      <c r="A1622" s="1">
        <v>43643</v>
      </c>
      <c r="B1622" t="s">
        <v>38</v>
      </c>
      <c r="C1622" t="s">
        <v>76</v>
      </c>
      <c r="D1622">
        <v>1200</v>
      </c>
      <c r="E1622">
        <v>11</v>
      </c>
      <c r="F1622" t="s">
        <v>97</v>
      </c>
      <c r="G1622">
        <v>51.200001</v>
      </c>
      <c r="H1622">
        <v>52.349997999999999</v>
      </c>
      <c r="I1622">
        <v>50.869999</v>
      </c>
      <c r="J1622">
        <v>52.220001000000003</v>
      </c>
      <c r="K1622">
        <v>51.746589999999998</v>
      </c>
      <c r="L1622">
        <v>5996800</v>
      </c>
      <c r="M1622" t="s">
        <v>38</v>
      </c>
      <c r="N1622" t="s">
        <v>141</v>
      </c>
      <c r="O1622" t="s">
        <v>161</v>
      </c>
      <c r="P1622">
        <v>50</v>
      </c>
      <c r="Q1622">
        <v>0.08</v>
      </c>
      <c r="R1622">
        <v>96</v>
      </c>
      <c r="S1622">
        <v>62095.908000000003</v>
      </c>
      <c r="T1622" t="s">
        <v>38</v>
      </c>
      <c r="U1622" t="s">
        <v>176</v>
      </c>
      <c r="V1622" t="s">
        <v>219</v>
      </c>
      <c r="W1622" t="s">
        <v>232</v>
      </c>
      <c r="X1622" t="s">
        <v>267</v>
      </c>
      <c r="Y1622" s="1">
        <v>25293</v>
      </c>
      <c r="Z1622">
        <v>40704</v>
      </c>
      <c r="AA1622">
        <v>1856</v>
      </c>
    </row>
    <row r="1623" spans="1:27" x14ac:dyDescent="0.25">
      <c r="A1623" s="1">
        <v>43643</v>
      </c>
      <c r="B1623" t="s">
        <v>38</v>
      </c>
      <c r="C1623" t="s">
        <v>76</v>
      </c>
      <c r="D1623">
        <v>100</v>
      </c>
      <c r="E1623">
        <v>4</v>
      </c>
      <c r="F1623" t="s">
        <v>97</v>
      </c>
      <c r="G1623">
        <v>51.200001</v>
      </c>
      <c r="H1623">
        <v>52.349997999999999</v>
      </c>
      <c r="I1623">
        <v>50.869999</v>
      </c>
      <c r="J1623">
        <v>52.220001000000003</v>
      </c>
      <c r="K1623">
        <v>51.746589999999998</v>
      </c>
      <c r="L1623">
        <v>5996800</v>
      </c>
      <c r="M1623" t="s">
        <v>38</v>
      </c>
      <c r="N1623" t="s">
        <v>154</v>
      </c>
      <c r="O1623" t="s">
        <v>161</v>
      </c>
      <c r="P1623">
        <v>50</v>
      </c>
      <c r="Q1623">
        <v>0.08</v>
      </c>
      <c r="R1623">
        <v>8</v>
      </c>
      <c r="S1623">
        <v>5174.6589999999997</v>
      </c>
      <c r="T1623" t="s">
        <v>38</v>
      </c>
      <c r="U1623" t="s">
        <v>176</v>
      </c>
      <c r="V1623" t="s">
        <v>219</v>
      </c>
      <c r="W1623" t="s">
        <v>232</v>
      </c>
      <c r="X1623" t="s">
        <v>267</v>
      </c>
      <c r="Y1623" s="1">
        <v>25293</v>
      </c>
      <c r="Z1623">
        <v>40704</v>
      </c>
      <c r="AA1623">
        <v>1856</v>
      </c>
    </row>
    <row r="1624" spans="1:27" x14ac:dyDescent="0.25">
      <c r="A1624" s="1">
        <v>43627</v>
      </c>
      <c r="B1624" t="s">
        <v>38</v>
      </c>
      <c r="C1624" t="s">
        <v>76</v>
      </c>
      <c r="D1624">
        <v>200</v>
      </c>
      <c r="E1624">
        <v>1</v>
      </c>
      <c r="F1624" t="s">
        <v>86</v>
      </c>
      <c r="G1624">
        <v>51.099997999999999</v>
      </c>
      <c r="H1624">
        <v>52.560001</v>
      </c>
      <c r="I1624">
        <v>51</v>
      </c>
      <c r="J1624">
        <v>52.369999</v>
      </c>
      <c r="K1624">
        <v>51.895229</v>
      </c>
      <c r="L1624">
        <v>4044800</v>
      </c>
      <c r="M1624" t="s">
        <v>38</v>
      </c>
      <c r="N1624" t="s">
        <v>159</v>
      </c>
      <c r="O1624" t="s">
        <v>161</v>
      </c>
      <c r="P1624">
        <v>50</v>
      </c>
      <c r="Q1624">
        <v>0.08</v>
      </c>
      <c r="R1624">
        <v>16</v>
      </c>
      <c r="S1624">
        <v>10379.0458</v>
      </c>
      <c r="T1624" t="s">
        <v>38</v>
      </c>
      <c r="U1624" t="s">
        <v>176</v>
      </c>
      <c r="V1624" t="s">
        <v>219</v>
      </c>
      <c r="W1624" t="s">
        <v>232</v>
      </c>
      <c r="X1624" t="s">
        <v>267</v>
      </c>
      <c r="Y1624" s="1">
        <v>25293</v>
      </c>
      <c r="Z1624">
        <v>40704</v>
      </c>
      <c r="AA1624">
        <v>1856</v>
      </c>
    </row>
    <row r="1625" spans="1:27" x14ac:dyDescent="0.25">
      <c r="A1625" s="1">
        <v>43627</v>
      </c>
      <c r="B1625" t="s">
        <v>38</v>
      </c>
      <c r="C1625" t="s">
        <v>76</v>
      </c>
      <c r="D1625">
        <v>600</v>
      </c>
      <c r="E1625">
        <v>8</v>
      </c>
      <c r="F1625" t="s">
        <v>86</v>
      </c>
      <c r="G1625">
        <v>51.099997999999999</v>
      </c>
      <c r="H1625">
        <v>52.560001</v>
      </c>
      <c r="I1625">
        <v>51</v>
      </c>
      <c r="J1625">
        <v>52.369999</v>
      </c>
      <c r="K1625">
        <v>51.895229</v>
      </c>
      <c r="L1625">
        <v>4044800</v>
      </c>
      <c r="M1625" t="s">
        <v>38</v>
      </c>
      <c r="N1625" t="s">
        <v>144</v>
      </c>
      <c r="O1625" t="s">
        <v>161</v>
      </c>
      <c r="P1625">
        <v>50</v>
      </c>
      <c r="Q1625">
        <v>0.08</v>
      </c>
      <c r="R1625">
        <v>48</v>
      </c>
      <c r="S1625">
        <v>31137.1374</v>
      </c>
      <c r="T1625" t="s">
        <v>38</v>
      </c>
      <c r="U1625" t="s">
        <v>176</v>
      </c>
      <c r="V1625" t="s">
        <v>219</v>
      </c>
      <c r="W1625" t="s">
        <v>232</v>
      </c>
      <c r="X1625" t="s">
        <v>267</v>
      </c>
      <c r="Y1625" s="1">
        <v>25293</v>
      </c>
      <c r="Z1625">
        <v>40704</v>
      </c>
      <c r="AA1625">
        <v>1856</v>
      </c>
    </row>
    <row r="1626" spans="1:27" x14ac:dyDescent="0.25">
      <c r="A1626" s="1">
        <v>43627</v>
      </c>
      <c r="B1626" t="s">
        <v>38</v>
      </c>
      <c r="C1626" t="s">
        <v>75</v>
      </c>
      <c r="D1626">
        <v>100</v>
      </c>
      <c r="E1626">
        <v>5</v>
      </c>
      <c r="F1626" t="s">
        <v>86</v>
      </c>
      <c r="G1626">
        <v>51.099997999999999</v>
      </c>
      <c r="H1626">
        <v>52.560001</v>
      </c>
      <c r="I1626">
        <v>51</v>
      </c>
      <c r="J1626">
        <v>52.369999</v>
      </c>
      <c r="K1626">
        <v>51.895229</v>
      </c>
      <c r="L1626">
        <v>4044800</v>
      </c>
      <c r="M1626" t="s">
        <v>38</v>
      </c>
      <c r="N1626" t="s">
        <v>152</v>
      </c>
      <c r="O1626" t="s">
        <v>161</v>
      </c>
      <c r="P1626">
        <v>50</v>
      </c>
      <c r="Q1626">
        <v>0.08</v>
      </c>
      <c r="R1626">
        <v>8</v>
      </c>
      <c r="S1626">
        <v>5189.5228999999999</v>
      </c>
      <c r="T1626" t="s">
        <v>38</v>
      </c>
      <c r="U1626" t="s">
        <v>176</v>
      </c>
      <c r="V1626" t="s">
        <v>219</v>
      </c>
      <c r="W1626" t="s">
        <v>232</v>
      </c>
      <c r="X1626" t="s">
        <v>267</v>
      </c>
      <c r="Y1626" s="1">
        <v>25293</v>
      </c>
      <c r="Z1626">
        <v>40704</v>
      </c>
      <c r="AA1626">
        <v>1856</v>
      </c>
    </row>
    <row r="1627" spans="1:27" x14ac:dyDescent="0.25">
      <c r="A1627" s="1">
        <v>43627</v>
      </c>
      <c r="B1627" t="s">
        <v>38</v>
      </c>
      <c r="C1627" t="s">
        <v>75</v>
      </c>
      <c r="D1627">
        <v>2000</v>
      </c>
      <c r="E1627">
        <v>9</v>
      </c>
      <c r="F1627" t="s">
        <v>86</v>
      </c>
      <c r="G1627">
        <v>51.099997999999999</v>
      </c>
      <c r="H1627">
        <v>52.560001</v>
      </c>
      <c r="I1627">
        <v>51</v>
      </c>
      <c r="J1627">
        <v>52.369999</v>
      </c>
      <c r="K1627">
        <v>51.895229</v>
      </c>
      <c r="L1627">
        <v>4044800</v>
      </c>
      <c r="M1627" t="s">
        <v>38</v>
      </c>
      <c r="N1627" t="s">
        <v>146</v>
      </c>
      <c r="O1627" t="s">
        <v>161</v>
      </c>
      <c r="P1627">
        <v>50</v>
      </c>
      <c r="Q1627">
        <v>0.08</v>
      </c>
      <c r="R1627">
        <v>160</v>
      </c>
      <c r="S1627">
        <v>103790.458</v>
      </c>
      <c r="T1627" t="s">
        <v>38</v>
      </c>
      <c r="U1627" t="s">
        <v>176</v>
      </c>
      <c r="V1627" t="s">
        <v>219</v>
      </c>
      <c r="W1627" t="s">
        <v>232</v>
      </c>
      <c r="X1627" t="s">
        <v>267</v>
      </c>
      <c r="Y1627" s="1">
        <v>25293</v>
      </c>
      <c r="Z1627">
        <v>40704</v>
      </c>
      <c r="AA1627">
        <v>1856</v>
      </c>
    </row>
    <row r="1628" spans="1:27" x14ac:dyDescent="0.25">
      <c r="A1628" s="1">
        <v>43606</v>
      </c>
      <c r="B1628" t="s">
        <v>38</v>
      </c>
      <c r="C1628" t="s">
        <v>76</v>
      </c>
      <c r="D1628">
        <v>800</v>
      </c>
      <c r="E1628">
        <v>4</v>
      </c>
      <c r="F1628" t="s">
        <v>105</v>
      </c>
      <c r="G1628">
        <v>52.77</v>
      </c>
      <c r="H1628">
        <v>52.810001</v>
      </c>
      <c r="I1628">
        <v>52.290000999999997</v>
      </c>
      <c r="J1628">
        <v>52.389999000000003</v>
      </c>
      <c r="K1628">
        <v>51.915047000000001</v>
      </c>
      <c r="L1628">
        <v>3501400</v>
      </c>
      <c r="M1628" t="s">
        <v>38</v>
      </c>
      <c r="N1628" t="s">
        <v>154</v>
      </c>
      <c r="O1628" t="s">
        <v>161</v>
      </c>
      <c r="P1628">
        <v>50</v>
      </c>
      <c r="Q1628">
        <v>0.08</v>
      </c>
      <c r="R1628">
        <v>64</v>
      </c>
      <c r="S1628">
        <v>41532.037600000003</v>
      </c>
      <c r="T1628" t="s">
        <v>38</v>
      </c>
      <c r="U1628" t="s">
        <v>176</v>
      </c>
      <c r="V1628" t="s">
        <v>219</v>
      </c>
      <c r="W1628" t="s">
        <v>232</v>
      </c>
      <c r="X1628" t="s">
        <v>267</v>
      </c>
      <c r="Y1628" s="1">
        <v>25293</v>
      </c>
      <c r="Z1628">
        <v>40704</v>
      </c>
      <c r="AA1628">
        <v>1856</v>
      </c>
    </row>
    <row r="1629" spans="1:27" x14ac:dyDescent="0.25">
      <c r="A1629" s="1">
        <v>43606</v>
      </c>
      <c r="B1629" t="s">
        <v>38</v>
      </c>
      <c r="C1629" t="s">
        <v>76</v>
      </c>
      <c r="D1629">
        <v>600</v>
      </c>
      <c r="E1629">
        <v>7</v>
      </c>
      <c r="F1629" t="s">
        <v>105</v>
      </c>
      <c r="G1629">
        <v>52.77</v>
      </c>
      <c r="H1629">
        <v>52.810001</v>
      </c>
      <c r="I1629">
        <v>52.290000999999997</v>
      </c>
      <c r="J1629">
        <v>52.389999000000003</v>
      </c>
      <c r="K1629">
        <v>51.915047000000001</v>
      </c>
      <c r="L1629">
        <v>3501400</v>
      </c>
      <c r="M1629" t="s">
        <v>38</v>
      </c>
      <c r="N1629" t="s">
        <v>147</v>
      </c>
      <c r="O1629" t="s">
        <v>161</v>
      </c>
      <c r="P1629">
        <v>50</v>
      </c>
      <c r="Q1629">
        <v>0.08</v>
      </c>
      <c r="R1629">
        <v>48</v>
      </c>
      <c r="S1629">
        <v>31149.028200000001</v>
      </c>
      <c r="T1629" t="s">
        <v>38</v>
      </c>
      <c r="U1629" t="s">
        <v>176</v>
      </c>
      <c r="V1629" t="s">
        <v>219</v>
      </c>
      <c r="W1629" t="s">
        <v>232</v>
      </c>
      <c r="X1629" t="s">
        <v>267</v>
      </c>
      <c r="Y1629" s="1">
        <v>25293</v>
      </c>
      <c r="Z1629">
        <v>40704</v>
      </c>
      <c r="AA1629">
        <v>1856</v>
      </c>
    </row>
    <row r="1630" spans="1:27" x14ac:dyDescent="0.25">
      <c r="A1630" s="1">
        <v>43606</v>
      </c>
      <c r="B1630" t="s">
        <v>38</v>
      </c>
      <c r="C1630" t="s">
        <v>76</v>
      </c>
      <c r="D1630">
        <v>800</v>
      </c>
      <c r="E1630">
        <v>14</v>
      </c>
      <c r="F1630" t="s">
        <v>105</v>
      </c>
      <c r="G1630">
        <v>52.77</v>
      </c>
      <c r="H1630">
        <v>52.810001</v>
      </c>
      <c r="I1630">
        <v>52.290000999999997</v>
      </c>
      <c r="J1630">
        <v>52.389999000000003</v>
      </c>
      <c r="K1630">
        <v>51.915047000000001</v>
      </c>
      <c r="L1630">
        <v>3501400</v>
      </c>
      <c r="M1630" t="s">
        <v>38</v>
      </c>
      <c r="N1630" t="s">
        <v>156</v>
      </c>
      <c r="O1630" t="s">
        <v>161</v>
      </c>
      <c r="P1630">
        <v>50</v>
      </c>
      <c r="Q1630">
        <v>0.08</v>
      </c>
      <c r="R1630">
        <v>64</v>
      </c>
      <c r="S1630">
        <v>41532.037600000003</v>
      </c>
      <c r="T1630" t="s">
        <v>38</v>
      </c>
      <c r="U1630" t="s">
        <v>176</v>
      </c>
      <c r="V1630" t="s">
        <v>219</v>
      </c>
      <c r="W1630" t="s">
        <v>232</v>
      </c>
      <c r="X1630" t="s">
        <v>267</v>
      </c>
      <c r="Y1630" s="1">
        <v>25293</v>
      </c>
      <c r="Z1630">
        <v>40704</v>
      </c>
      <c r="AA1630">
        <v>1856</v>
      </c>
    </row>
    <row r="1631" spans="1:27" x14ac:dyDescent="0.25">
      <c r="A1631" s="1">
        <v>43606</v>
      </c>
      <c r="B1631" t="s">
        <v>38</v>
      </c>
      <c r="C1631" t="s">
        <v>76</v>
      </c>
      <c r="D1631">
        <v>400</v>
      </c>
      <c r="E1631">
        <v>5</v>
      </c>
      <c r="F1631" t="s">
        <v>105</v>
      </c>
      <c r="G1631">
        <v>52.77</v>
      </c>
      <c r="H1631">
        <v>52.810001</v>
      </c>
      <c r="I1631">
        <v>52.290000999999997</v>
      </c>
      <c r="J1631">
        <v>52.389999000000003</v>
      </c>
      <c r="K1631">
        <v>51.915047000000001</v>
      </c>
      <c r="L1631">
        <v>3501400</v>
      </c>
      <c r="M1631" t="s">
        <v>38</v>
      </c>
      <c r="N1631" t="s">
        <v>152</v>
      </c>
      <c r="O1631" t="s">
        <v>161</v>
      </c>
      <c r="P1631">
        <v>50</v>
      </c>
      <c r="Q1631">
        <v>0.08</v>
      </c>
      <c r="R1631">
        <v>32</v>
      </c>
      <c r="S1631">
        <v>20766.018800000002</v>
      </c>
      <c r="T1631" t="s">
        <v>38</v>
      </c>
      <c r="U1631" t="s">
        <v>176</v>
      </c>
      <c r="V1631" t="s">
        <v>219</v>
      </c>
      <c r="W1631" t="s">
        <v>232</v>
      </c>
      <c r="X1631" t="s">
        <v>267</v>
      </c>
      <c r="Y1631" s="1">
        <v>25293</v>
      </c>
      <c r="Z1631">
        <v>40704</v>
      </c>
      <c r="AA1631">
        <v>1856</v>
      </c>
    </row>
    <row r="1632" spans="1:27" x14ac:dyDescent="0.25">
      <c r="A1632" s="1">
        <v>43606</v>
      </c>
      <c r="B1632" t="s">
        <v>38</v>
      </c>
      <c r="C1632" t="s">
        <v>76</v>
      </c>
      <c r="D1632">
        <v>1000</v>
      </c>
      <c r="E1632">
        <v>6</v>
      </c>
      <c r="F1632" t="s">
        <v>105</v>
      </c>
      <c r="G1632">
        <v>52.77</v>
      </c>
      <c r="H1632">
        <v>52.810001</v>
      </c>
      <c r="I1632">
        <v>52.290000999999997</v>
      </c>
      <c r="J1632">
        <v>52.389999000000003</v>
      </c>
      <c r="K1632">
        <v>51.915047000000001</v>
      </c>
      <c r="L1632">
        <v>3501400</v>
      </c>
      <c r="M1632" t="s">
        <v>38</v>
      </c>
      <c r="N1632" t="s">
        <v>145</v>
      </c>
      <c r="O1632" t="s">
        <v>161</v>
      </c>
      <c r="P1632">
        <v>50</v>
      </c>
      <c r="Q1632">
        <v>0.08</v>
      </c>
      <c r="R1632">
        <v>80</v>
      </c>
      <c r="S1632">
        <v>51915.046999999999</v>
      </c>
      <c r="T1632" t="s">
        <v>38</v>
      </c>
      <c r="U1632" t="s">
        <v>176</v>
      </c>
      <c r="V1632" t="s">
        <v>219</v>
      </c>
      <c r="W1632" t="s">
        <v>232</v>
      </c>
      <c r="X1632" t="s">
        <v>267</v>
      </c>
      <c r="Y1632" s="1">
        <v>25293</v>
      </c>
      <c r="Z1632">
        <v>40704</v>
      </c>
      <c r="AA1632">
        <v>1856</v>
      </c>
    </row>
    <row r="1633" spans="1:27" x14ac:dyDescent="0.25">
      <c r="A1633" s="1">
        <v>43602</v>
      </c>
      <c r="B1633" t="s">
        <v>38</v>
      </c>
      <c r="C1633" t="s">
        <v>76</v>
      </c>
      <c r="D1633">
        <v>700</v>
      </c>
      <c r="E1633">
        <v>6</v>
      </c>
      <c r="F1633" t="s">
        <v>101</v>
      </c>
      <c r="G1633">
        <v>52.049999</v>
      </c>
      <c r="H1633">
        <v>52.560001</v>
      </c>
      <c r="I1633">
        <v>51.900002000000001</v>
      </c>
      <c r="J1633">
        <v>52.400002000000001</v>
      </c>
      <c r="K1633">
        <v>51.924961000000003</v>
      </c>
      <c r="L1633">
        <v>3954400</v>
      </c>
      <c r="M1633" t="s">
        <v>38</v>
      </c>
      <c r="N1633" t="s">
        <v>145</v>
      </c>
      <c r="O1633" t="s">
        <v>161</v>
      </c>
      <c r="P1633">
        <v>50</v>
      </c>
      <c r="Q1633">
        <v>0.08</v>
      </c>
      <c r="R1633">
        <v>56</v>
      </c>
      <c r="S1633">
        <v>36347.472700000013</v>
      </c>
      <c r="T1633" t="s">
        <v>38</v>
      </c>
      <c r="U1633" t="s">
        <v>176</v>
      </c>
      <c r="V1633" t="s">
        <v>219</v>
      </c>
      <c r="W1633" t="s">
        <v>232</v>
      </c>
      <c r="X1633" t="s">
        <v>267</v>
      </c>
      <c r="Y1633" s="1">
        <v>25293</v>
      </c>
      <c r="Z1633">
        <v>40704</v>
      </c>
      <c r="AA1633">
        <v>1856</v>
      </c>
    </row>
    <row r="1634" spans="1:27" x14ac:dyDescent="0.25">
      <c r="A1634" s="1">
        <v>43602</v>
      </c>
      <c r="B1634" t="s">
        <v>38</v>
      </c>
      <c r="C1634" t="s">
        <v>76</v>
      </c>
      <c r="D1634">
        <v>1800</v>
      </c>
      <c r="E1634">
        <v>16</v>
      </c>
      <c r="F1634" t="s">
        <v>101</v>
      </c>
      <c r="G1634">
        <v>52.049999</v>
      </c>
      <c r="H1634">
        <v>52.560001</v>
      </c>
      <c r="I1634">
        <v>51.900002000000001</v>
      </c>
      <c r="J1634">
        <v>52.400002000000001</v>
      </c>
      <c r="K1634">
        <v>51.924961000000003</v>
      </c>
      <c r="L1634">
        <v>3954400</v>
      </c>
      <c r="M1634" t="s">
        <v>38</v>
      </c>
      <c r="N1634" t="s">
        <v>148</v>
      </c>
      <c r="O1634" t="s">
        <v>161</v>
      </c>
      <c r="P1634">
        <v>50</v>
      </c>
      <c r="Q1634">
        <v>0.08</v>
      </c>
      <c r="R1634">
        <v>144</v>
      </c>
      <c r="S1634">
        <v>93464.929800000013</v>
      </c>
      <c r="T1634" t="s">
        <v>38</v>
      </c>
      <c r="U1634" t="s">
        <v>176</v>
      </c>
      <c r="V1634" t="s">
        <v>219</v>
      </c>
      <c r="W1634" t="s">
        <v>232</v>
      </c>
      <c r="X1634" t="s">
        <v>267</v>
      </c>
      <c r="Y1634" s="1">
        <v>25293</v>
      </c>
      <c r="Z1634">
        <v>40704</v>
      </c>
      <c r="AA1634">
        <v>1856</v>
      </c>
    </row>
    <row r="1635" spans="1:27" x14ac:dyDescent="0.25">
      <c r="A1635" s="1">
        <v>43600</v>
      </c>
      <c r="B1635" t="s">
        <v>38</v>
      </c>
      <c r="C1635" t="s">
        <v>76</v>
      </c>
      <c r="D1635">
        <v>200</v>
      </c>
      <c r="E1635">
        <v>3</v>
      </c>
      <c r="F1635" t="s">
        <v>104</v>
      </c>
      <c r="G1635">
        <v>51.91</v>
      </c>
      <c r="H1635">
        <v>52.459999000000003</v>
      </c>
      <c r="I1635">
        <v>51.509998000000003</v>
      </c>
      <c r="J1635">
        <v>52.41</v>
      </c>
      <c r="K1635">
        <v>51.934868000000002</v>
      </c>
      <c r="L1635">
        <v>2355800</v>
      </c>
      <c r="M1635" t="s">
        <v>38</v>
      </c>
      <c r="N1635" t="s">
        <v>143</v>
      </c>
      <c r="O1635" t="s">
        <v>161</v>
      </c>
      <c r="P1635">
        <v>50</v>
      </c>
      <c r="Q1635">
        <v>0.08</v>
      </c>
      <c r="R1635">
        <v>16</v>
      </c>
      <c r="S1635">
        <v>10386.973599999999</v>
      </c>
      <c r="T1635" t="s">
        <v>38</v>
      </c>
      <c r="U1635" t="s">
        <v>176</v>
      </c>
      <c r="V1635" t="s">
        <v>219</v>
      </c>
      <c r="W1635" t="s">
        <v>232</v>
      </c>
      <c r="X1635" t="s">
        <v>267</v>
      </c>
      <c r="Y1635" s="1">
        <v>25293</v>
      </c>
      <c r="Z1635">
        <v>40704</v>
      </c>
      <c r="AA1635">
        <v>1856</v>
      </c>
    </row>
    <row r="1636" spans="1:27" x14ac:dyDescent="0.25">
      <c r="A1636" s="1">
        <v>43600</v>
      </c>
      <c r="B1636" t="s">
        <v>38</v>
      </c>
      <c r="C1636" t="s">
        <v>76</v>
      </c>
      <c r="D1636">
        <v>400</v>
      </c>
      <c r="E1636">
        <v>13</v>
      </c>
      <c r="F1636" t="s">
        <v>104</v>
      </c>
      <c r="G1636">
        <v>51.91</v>
      </c>
      <c r="H1636">
        <v>52.459999000000003</v>
      </c>
      <c r="I1636">
        <v>51.509998000000003</v>
      </c>
      <c r="J1636">
        <v>52.41</v>
      </c>
      <c r="K1636">
        <v>51.934868000000002</v>
      </c>
      <c r="L1636">
        <v>2355800</v>
      </c>
      <c r="M1636" t="s">
        <v>38</v>
      </c>
      <c r="N1636" t="s">
        <v>153</v>
      </c>
      <c r="O1636" t="s">
        <v>161</v>
      </c>
      <c r="P1636">
        <v>50</v>
      </c>
      <c r="Q1636">
        <v>0.08</v>
      </c>
      <c r="R1636">
        <v>32</v>
      </c>
      <c r="S1636">
        <v>20773.947199999999</v>
      </c>
      <c r="T1636" t="s">
        <v>38</v>
      </c>
      <c r="U1636" t="s">
        <v>176</v>
      </c>
      <c r="V1636" t="s">
        <v>219</v>
      </c>
      <c r="W1636" t="s">
        <v>232</v>
      </c>
      <c r="X1636" t="s">
        <v>267</v>
      </c>
      <c r="Y1636" s="1">
        <v>25293</v>
      </c>
      <c r="Z1636">
        <v>40704</v>
      </c>
      <c r="AA1636">
        <v>1856</v>
      </c>
    </row>
    <row r="1637" spans="1:27" x14ac:dyDescent="0.25">
      <c r="A1637" s="1">
        <v>43600</v>
      </c>
      <c r="B1637" t="s">
        <v>38</v>
      </c>
      <c r="C1637" t="s">
        <v>76</v>
      </c>
      <c r="D1637">
        <v>1000</v>
      </c>
      <c r="E1637">
        <v>15</v>
      </c>
      <c r="F1637" t="s">
        <v>104</v>
      </c>
      <c r="G1637">
        <v>51.91</v>
      </c>
      <c r="H1637">
        <v>52.459999000000003</v>
      </c>
      <c r="I1637">
        <v>51.509998000000003</v>
      </c>
      <c r="J1637">
        <v>52.41</v>
      </c>
      <c r="K1637">
        <v>51.934868000000002</v>
      </c>
      <c r="L1637">
        <v>2355800</v>
      </c>
      <c r="M1637" t="s">
        <v>38</v>
      </c>
      <c r="N1637" t="s">
        <v>149</v>
      </c>
      <c r="O1637" t="s">
        <v>161</v>
      </c>
      <c r="P1637">
        <v>50</v>
      </c>
      <c r="Q1637">
        <v>0.08</v>
      </c>
      <c r="R1637">
        <v>80</v>
      </c>
      <c r="S1637">
        <v>51934.868000000002</v>
      </c>
      <c r="T1637" t="s">
        <v>38</v>
      </c>
      <c r="U1637" t="s">
        <v>176</v>
      </c>
      <c r="V1637" t="s">
        <v>219</v>
      </c>
      <c r="W1637" t="s">
        <v>232</v>
      </c>
      <c r="X1637" t="s">
        <v>267</v>
      </c>
      <c r="Y1637" s="1">
        <v>25293</v>
      </c>
      <c r="Z1637">
        <v>40704</v>
      </c>
      <c r="AA1637">
        <v>1856</v>
      </c>
    </row>
    <row r="1638" spans="1:27" x14ac:dyDescent="0.25">
      <c r="A1638" s="1">
        <v>43628</v>
      </c>
      <c r="B1638" t="s">
        <v>38</v>
      </c>
      <c r="C1638" t="s">
        <v>76</v>
      </c>
      <c r="D1638">
        <v>700</v>
      </c>
      <c r="E1638">
        <v>14</v>
      </c>
      <c r="F1638" t="s">
        <v>79</v>
      </c>
      <c r="G1638">
        <v>52.66</v>
      </c>
      <c r="H1638">
        <v>52.860000999999997</v>
      </c>
      <c r="I1638">
        <v>52.419998</v>
      </c>
      <c r="J1638">
        <v>52.610000999999997</v>
      </c>
      <c r="K1638">
        <v>52.133057000000001</v>
      </c>
      <c r="L1638">
        <v>3151800</v>
      </c>
      <c r="M1638" t="s">
        <v>38</v>
      </c>
      <c r="N1638" t="s">
        <v>156</v>
      </c>
      <c r="O1638" t="s">
        <v>161</v>
      </c>
      <c r="P1638">
        <v>50</v>
      </c>
      <c r="Q1638">
        <v>0.08</v>
      </c>
      <c r="R1638">
        <v>56</v>
      </c>
      <c r="S1638">
        <v>36493.139900000002</v>
      </c>
      <c r="T1638" t="s">
        <v>38</v>
      </c>
      <c r="U1638" t="s">
        <v>176</v>
      </c>
      <c r="V1638" t="s">
        <v>219</v>
      </c>
      <c r="W1638" t="s">
        <v>232</v>
      </c>
      <c r="X1638" t="s">
        <v>267</v>
      </c>
      <c r="Y1638" s="1">
        <v>25293</v>
      </c>
      <c r="Z1638">
        <v>40704</v>
      </c>
      <c r="AA1638">
        <v>1856</v>
      </c>
    </row>
    <row r="1639" spans="1:27" x14ac:dyDescent="0.25">
      <c r="A1639" s="1">
        <v>43628</v>
      </c>
      <c r="B1639" t="s">
        <v>38</v>
      </c>
      <c r="C1639" t="s">
        <v>76</v>
      </c>
      <c r="D1639">
        <v>1300</v>
      </c>
      <c r="E1639">
        <v>6</v>
      </c>
      <c r="F1639" t="s">
        <v>79</v>
      </c>
      <c r="G1639">
        <v>52.66</v>
      </c>
      <c r="H1639">
        <v>52.860000999999997</v>
      </c>
      <c r="I1639">
        <v>52.419998</v>
      </c>
      <c r="J1639">
        <v>52.610000999999997</v>
      </c>
      <c r="K1639">
        <v>52.133057000000001</v>
      </c>
      <c r="L1639">
        <v>3151800</v>
      </c>
      <c r="M1639" t="s">
        <v>38</v>
      </c>
      <c r="N1639" t="s">
        <v>145</v>
      </c>
      <c r="O1639" t="s">
        <v>161</v>
      </c>
      <c r="P1639">
        <v>50</v>
      </c>
      <c r="Q1639">
        <v>0.08</v>
      </c>
      <c r="R1639">
        <v>104</v>
      </c>
      <c r="S1639">
        <v>67772.974100000007</v>
      </c>
      <c r="T1639" t="s">
        <v>38</v>
      </c>
      <c r="U1639" t="s">
        <v>176</v>
      </c>
      <c r="V1639" t="s">
        <v>219</v>
      </c>
      <c r="W1639" t="s">
        <v>232</v>
      </c>
      <c r="X1639" t="s">
        <v>267</v>
      </c>
      <c r="Y1639" s="1">
        <v>25293</v>
      </c>
      <c r="Z1639">
        <v>40704</v>
      </c>
      <c r="AA1639">
        <v>1856</v>
      </c>
    </row>
    <row r="1640" spans="1:27" x14ac:dyDescent="0.25">
      <c r="A1640" s="1">
        <v>43607</v>
      </c>
      <c r="B1640" t="s">
        <v>38</v>
      </c>
      <c r="C1640" t="s">
        <v>76</v>
      </c>
      <c r="D1640">
        <v>400</v>
      </c>
      <c r="E1640">
        <v>11</v>
      </c>
      <c r="F1640" t="s">
        <v>99</v>
      </c>
      <c r="G1640">
        <v>52.490001999999997</v>
      </c>
      <c r="H1640">
        <v>52.799999</v>
      </c>
      <c r="I1640">
        <v>51.98</v>
      </c>
      <c r="J1640">
        <v>52.709999000000003</v>
      </c>
      <c r="K1640">
        <v>52.232146999999998</v>
      </c>
      <c r="L1640">
        <v>2876200</v>
      </c>
      <c r="M1640" t="s">
        <v>38</v>
      </c>
      <c r="N1640" t="s">
        <v>141</v>
      </c>
      <c r="O1640" t="s">
        <v>161</v>
      </c>
      <c r="P1640">
        <v>50</v>
      </c>
      <c r="Q1640">
        <v>0.08</v>
      </c>
      <c r="R1640">
        <v>32</v>
      </c>
      <c r="S1640">
        <v>20892.858800000002</v>
      </c>
      <c r="T1640" t="s">
        <v>38</v>
      </c>
      <c r="U1640" t="s">
        <v>176</v>
      </c>
      <c r="V1640" t="s">
        <v>219</v>
      </c>
      <c r="W1640" t="s">
        <v>232</v>
      </c>
      <c r="X1640" t="s">
        <v>267</v>
      </c>
      <c r="Y1640" s="1">
        <v>25293</v>
      </c>
      <c r="Z1640">
        <v>40704</v>
      </c>
      <c r="AA1640">
        <v>1856</v>
      </c>
    </row>
    <row r="1641" spans="1:27" x14ac:dyDescent="0.25">
      <c r="A1641" s="1">
        <v>43605</v>
      </c>
      <c r="B1641" t="s">
        <v>38</v>
      </c>
      <c r="C1641" t="s">
        <v>76</v>
      </c>
      <c r="D1641">
        <v>400</v>
      </c>
      <c r="E1641">
        <v>12</v>
      </c>
      <c r="F1641" t="s">
        <v>128</v>
      </c>
      <c r="G1641">
        <v>52.349997999999999</v>
      </c>
      <c r="H1641">
        <v>52.880001</v>
      </c>
      <c r="I1641">
        <v>52.240001999999997</v>
      </c>
      <c r="J1641">
        <v>52.709999000000003</v>
      </c>
      <c r="K1641">
        <v>52.232146999999998</v>
      </c>
      <c r="L1641">
        <v>4319400</v>
      </c>
      <c r="M1641" t="s">
        <v>38</v>
      </c>
      <c r="N1641" t="s">
        <v>151</v>
      </c>
      <c r="O1641" t="s">
        <v>161</v>
      </c>
      <c r="P1641">
        <v>50</v>
      </c>
      <c r="Q1641">
        <v>0.08</v>
      </c>
      <c r="R1641">
        <v>32</v>
      </c>
      <c r="S1641">
        <v>20892.858800000002</v>
      </c>
      <c r="T1641" t="s">
        <v>38</v>
      </c>
      <c r="U1641" t="s">
        <v>176</v>
      </c>
      <c r="V1641" t="s">
        <v>219</v>
      </c>
      <c r="W1641" t="s">
        <v>232</v>
      </c>
      <c r="X1641" t="s">
        <v>267</v>
      </c>
      <c r="Y1641" s="1">
        <v>25293</v>
      </c>
      <c r="Z1641">
        <v>40704</v>
      </c>
      <c r="AA1641">
        <v>1856</v>
      </c>
    </row>
    <row r="1642" spans="1:27" x14ac:dyDescent="0.25">
      <c r="A1642" s="1">
        <v>43607</v>
      </c>
      <c r="B1642" t="s">
        <v>38</v>
      </c>
      <c r="C1642" t="s">
        <v>76</v>
      </c>
      <c r="D1642">
        <v>600</v>
      </c>
      <c r="E1642">
        <v>17</v>
      </c>
      <c r="F1642" t="s">
        <v>99</v>
      </c>
      <c r="G1642">
        <v>52.490001999999997</v>
      </c>
      <c r="H1642">
        <v>52.799999</v>
      </c>
      <c r="I1642">
        <v>51.98</v>
      </c>
      <c r="J1642">
        <v>52.709999000000003</v>
      </c>
      <c r="K1642">
        <v>52.232146999999998</v>
      </c>
      <c r="L1642">
        <v>2876200</v>
      </c>
      <c r="M1642" t="s">
        <v>38</v>
      </c>
      <c r="N1642" t="s">
        <v>157</v>
      </c>
      <c r="O1642" t="s">
        <v>161</v>
      </c>
      <c r="P1642">
        <v>50</v>
      </c>
      <c r="Q1642">
        <v>0.08</v>
      </c>
      <c r="R1642">
        <v>48</v>
      </c>
      <c r="S1642">
        <v>31339.288199999999</v>
      </c>
      <c r="T1642" t="s">
        <v>38</v>
      </c>
      <c r="U1642" t="s">
        <v>176</v>
      </c>
      <c r="V1642" t="s">
        <v>219</v>
      </c>
      <c r="W1642" t="s">
        <v>232</v>
      </c>
      <c r="X1642" t="s">
        <v>267</v>
      </c>
      <c r="Y1642" s="1">
        <v>25293</v>
      </c>
      <c r="Z1642">
        <v>40704</v>
      </c>
      <c r="AA1642">
        <v>1856</v>
      </c>
    </row>
    <row r="1643" spans="1:27" x14ac:dyDescent="0.25">
      <c r="A1643" s="1">
        <v>43609</v>
      </c>
      <c r="B1643" t="s">
        <v>38</v>
      </c>
      <c r="C1643" t="s">
        <v>75</v>
      </c>
      <c r="D1643">
        <v>200</v>
      </c>
      <c r="E1643">
        <v>2</v>
      </c>
      <c r="F1643" t="s">
        <v>92</v>
      </c>
      <c r="G1643">
        <v>53.450001</v>
      </c>
      <c r="H1643">
        <v>53.529998999999997</v>
      </c>
      <c r="I1643">
        <v>52.779998999999997</v>
      </c>
      <c r="J1643">
        <v>52.810001</v>
      </c>
      <c r="K1643">
        <v>52.331242000000003</v>
      </c>
      <c r="L1643">
        <v>3033900</v>
      </c>
      <c r="M1643" t="s">
        <v>38</v>
      </c>
      <c r="N1643" t="s">
        <v>150</v>
      </c>
      <c r="O1643" t="s">
        <v>161</v>
      </c>
      <c r="P1643">
        <v>50</v>
      </c>
      <c r="Q1643">
        <v>0.08</v>
      </c>
      <c r="R1643">
        <v>16</v>
      </c>
      <c r="S1643">
        <v>10466.2484</v>
      </c>
      <c r="T1643" t="s">
        <v>38</v>
      </c>
      <c r="U1643" t="s">
        <v>176</v>
      </c>
      <c r="V1643" t="s">
        <v>219</v>
      </c>
      <c r="W1643" t="s">
        <v>232</v>
      </c>
      <c r="X1643" t="s">
        <v>267</v>
      </c>
      <c r="Y1643" s="1">
        <v>25293</v>
      </c>
      <c r="Z1643">
        <v>40704</v>
      </c>
      <c r="AA1643">
        <v>1856</v>
      </c>
    </row>
    <row r="1644" spans="1:27" x14ac:dyDescent="0.25">
      <c r="A1644" s="1">
        <v>43609</v>
      </c>
      <c r="B1644" t="s">
        <v>38</v>
      </c>
      <c r="C1644" t="s">
        <v>76</v>
      </c>
      <c r="D1644">
        <v>900</v>
      </c>
      <c r="E1644">
        <v>15</v>
      </c>
      <c r="F1644" t="s">
        <v>92</v>
      </c>
      <c r="G1644">
        <v>53.450001</v>
      </c>
      <c r="H1644">
        <v>53.529998999999997</v>
      </c>
      <c r="I1644">
        <v>52.779998999999997</v>
      </c>
      <c r="J1644">
        <v>52.810001</v>
      </c>
      <c r="K1644">
        <v>52.331242000000003</v>
      </c>
      <c r="L1644">
        <v>3033900</v>
      </c>
      <c r="M1644" t="s">
        <v>38</v>
      </c>
      <c r="N1644" t="s">
        <v>149</v>
      </c>
      <c r="O1644" t="s">
        <v>161</v>
      </c>
      <c r="P1644">
        <v>50</v>
      </c>
      <c r="Q1644">
        <v>0.08</v>
      </c>
      <c r="R1644">
        <v>72</v>
      </c>
      <c r="S1644">
        <v>47098.1178</v>
      </c>
      <c r="T1644" t="s">
        <v>38</v>
      </c>
      <c r="U1644" t="s">
        <v>176</v>
      </c>
      <c r="V1644" t="s">
        <v>219</v>
      </c>
      <c r="W1644" t="s">
        <v>232</v>
      </c>
      <c r="X1644" t="s">
        <v>267</v>
      </c>
      <c r="Y1644" s="1">
        <v>25293</v>
      </c>
      <c r="Z1644">
        <v>40704</v>
      </c>
      <c r="AA1644">
        <v>1856</v>
      </c>
    </row>
    <row r="1645" spans="1:27" x14ac:dyDescent="0.25">
      <c r="A1645" s="1">
        <v>43633</v>
      </c>
      <c r="B1645" t="s">
        <v>38</v>
      </c>
      <c r="C1645" t="s">
        <v>75</v>
      </c>
      <c r="D1645">
        <v>3200</v>
      </c>
      <c r="E1645">
        <v>20</v>
      </c>
      <c r="F1645" t="s">
        <v>78</v>
      </c>
      <c r="G1645">
        <v>53.5</v>
      </c>
      <c r="H1645">
        <v>53.639999000000003</v>
      </c>
      <c r="I1645">
        <v>52.599997999999999</v>
      </c>
      <c r="J1645">
        <v>52.98</v>
      </c>
      <c r="K1645">
        <v>52.499699</v>
      </c>
      <c r="L1645">
        <v>2884000</v>
      </c>
      <c r="M1645" t="s">
        <v>38</v>
      </c>
      <c r="N1645" t="s">
        <v>155</v>
      </c>
      <c r="O1645" t="s">
        <v>161</v>
      </c>
      <c r="P1645">
        <v>50</v>
      </c>
      <c r="Q1645">
        <v>0.08</v>
      </c>
      <c r="R1645">
        <v>256</v>
      </c>
      <c r="S1645">
        <v>167999.0368</v>
      </c>
      <c r="T1645" t="s">
        <v>38</v>
      </c>
      <c r="U1645" t="s">
        <v>176</v>
      </c>
      <c r="V1645" t="s">
        <v>219</v>
      </c>
      <c r="W1645" t="s">
        <v>232</v>
      </c>
      <c r="X1645" t="s">
        <v>267</v>
      </c>
      <c r="Y1645" s="1">
        <v>25293</v>
      </c>
      <c r="Z1645">
        <v>40704</v>
      </c>
      <c r="AA1645">
        <v>1856</v>
      </c>
    </row>
    <row r="1646" spans="1:27" x14ac:dyDescent="0.25">
      <c r="A1646" s="1">
        <v>43633</v>
      </c>
      <c r="B1646" t="s">
        <v>38</v>
      </c>
      <c r="C1646" t="s">
        <v>76</v>
      </c>
      <c r="D1646">
        <v>300</v>
      </c>
      <c r="E1646">
        <v>6</v>
      </c>
      <c r="F1646" t="s">
        <v>78</v>
      </c>
      <c r="G1646">
        <v>53.5</v>
      </c>
      <c r="H1646">
        <v>53.639999000000003</v>
      </c>
      <c r="I1646">
        <v>52.599997999999999</v>
      </c>
      <c r="J1646">
        <v>52.98</v>
      </c>
      <c r="K1646">
        <v>52.499699</v>
      </c>
      <c r="L1646">
        <v>2884000</v>
      </c>
      <c r="M1646" t="s">
        <v>38</v>
      </c>
      <c r="N1646" t="s">
        <v>145</v>
      </c>
      <c r="O1646" t="s">
        <v>161</v>
      </c>
      <c r="P1646">
        <v>50</v>
      </c>
      <c r="Q1646">
        <v>0.08</v>
      </c>
      <c r="R1646">
        <v>24</v>
      </c>
      <c r="S1646">
        <v>15749.9097</v>
      </c>
      <c r="T1646" t="s">
        <v>38</v>
      </c>
      <c r="U1646" t="s">
        <v>176</v>
      </c>
      <c r="V1646" t="s">
        <v>219</v>
      </c>
      <c r="W1646" t="s">
        <v>232</v>
      </c>
      <c r="X1646" t="s">
        <v>267</v>
      </c>
      <c r="Y1646" s="1">
        <v>25293</v>
      </c>
      <c r="Z1646">
        <v>40704</v>
      </c>
      <c r="AA1646">
        <v>1856</v>
      </c>
    </row>
    <row r="1647" spans="1:27" x14ac:dyDescent="0.25">
      <c r="A1647" s="1">
        <v>43633</v>
      </c>
      <c r="B1647" t="s">
        <v>38</v>
      </c>
      <c r="C1647" t="s">
        <v>76</v>
      </c>
      <c r="D1647">
        <v>3200</v>
      </c>
      <c r="E1647">
        <v>19</v>
      </c>
      <c r="F1647" t="s">
        <v>78</v>
      </c>
      <c r="G1647">
        <v>53.5</v>
      </c>
      <c r="H1647">
        <v>53.639999000000003</v>
      </c>
      <c r="I1647">
        <v>52.599997999999999</v>
      </c>
      <c r="J1647">
        <v>52.98</v>
      </c>
      <c r="K1647">
        <v>52.499699</v>
      </c>
      <c r="L1647">
        <v>2884000</v>
      </c>
      <c r="M1647" t="s">
        <v>38</v>
      </c>
      <c r="N1647" t="s">
        <v>140</v>
      </c>
      <c r="O1647" t="s">
        <v>161</v>
      </c>
      <c r="P1647">
        <v>50</v>
      </c>
      <c r="Q1647">
        <v>0.08</v>
      </c>
      <c r="R1647">
        <v>256</v>
      </c>
      <c r="S1647">
        <v>167999.0368</v>
      </c>
      <c r="T1647" t="s">
        <v>38</v>
      </c>
      <c r="U1647" t="s">
        <v>176</v>
      </c>
      <c r="V1647" t="s">
        <v>219</v>
      </c>
      <c r="W1647" t="s">
        <v>232</v>
      </c>
      <c r="X1647" t="s">
        <v>267</v>
      </c>
      <c r="Y1647" s="1">
        <v>25293</v>
      </c>
      <c r="Z1647">
        <v>40704</v>
      </c>
      <c r="AA1647">
        <v>1856</v>
      </c>
    </row>
    <row r="1648" spans="1:27" x14ac:dyDescent="0.25">
      <c r="A1648" s="1">
        <v>43629</v>
      </c>
      <c r="B1648" t="s">
        <v>38</v>
      </c>
      <c r="C1648" t="s">
        <v>75</v>
      </c>
      <c r="D1648">
        <v>700</v>
      </c>
      <c r="E1648">
        <v>2</v>
      </c>
      <c r="F1648" t="s">
        <v>82</v>
      </c>
      <c r="G1648">
        <v>52.689999</v>
      </c>
      <c r="H1648">
        <v>53.169998</v>
      </c>
      <c r="I1648">
        <v>52.610000999999997</v>
      </c>
      <c r="J1648">
        <v>52.990001999999997</v>
      </c>
      <c r="K1648">
        <v>52.509608999999998</v>
      </c>
      <c r="L1648">
        <v>2496800</v>
      </c>
      <c r="M1648" t="s">
        <v>38</v>
      </c>
      <c r="N1648" t="s">
        <v>150</v>
      </c>
      <c r="O1648" t="s">
        <v>161</v>
      </c>
      <c r="P1648">
        <v>50</v>
      </c>
      <c r="Q1648">
        <v>0.08</v>
      </c>
      <c r="R1648">
        <v>56</v>
      </c>
      <c r="S1648">
        <v>36756.726299999988</v>
      </c>
      <c r="T1648" t="s">
        <v>38</v>
      </c>
      <c r="U1648" t="s">
        <v>176</v>
      </c>
      <c r="V1648" t="s">
        <v>219</v>
      </c>
      <c r="W1648" t="s">
        <v>232</v>
      </c>
      <c r="X1648" t="s">
        <v>267</v>
      </c>
      <c r="Y1648" s="1">
        <v>25293</v>
      </c>
      <c r="Z1648">
        <v>40704</v>
      </c>
      <c r="AA1648">
        <v>1856</v>
      </c>
    </row>
    <row r="1649" spans="1:27" x14ac:dyDescent="0.25">
      <c r="A1649" s="1">
        <v>43629</v>
      </c>
      <c r="B1649" t="s">
        <v>38</v>
      </c>
      <c r="C1649" t="s">
        <v>75</v>
      </c>
      <c r="D1649">
        <v>400</v>
      </c>
      <c r="E1649">
        <v>8</v>
      </c>
      <c r="F1649" t="s">
        <v>82</v>
      </c>
      <c r="G1649">
        <v>52.689999</v>
      </c>
      <c r="H1649">
        <v>53.169998</v>
      </c>
      <c r="I1649">
        <v>52.610000999999997</v>
      </c>
      <c r="J1649">
        <v>52.990001999999997</v>
      </c>
      <c r="K1649">
        <v>52.509608999999998</v>
      </c>
      <c r="L1649">
        <v>2496800</v>
      </c>
      <c r="M1649" t="s">
        <v>38</v>
      </c>
      <c r="N1649" t="s">
        <v>144</v>
      </c>
      <c r="O1649" t="s">
        <v>161</v>
      </c>
      <c r="P1649">
        <v>50</v>
      </c>
      <c r="Q1649">
        <v>0.08</v>
      </c>
      <c r="R1649">
        <v>32</v>
      </c>
      <c r="S1649">
        <v>21003.8436</v>
      </c>
      <c r="T1649" t="s">
        <v>38</v>
      </c>
      <c r="U1649" t="s">
        <v>176</v>
      </c>
      <c r="V1649" t="s">
        <v>219</v>
      </c>
      <c r="W1649" t="s">
        <v>232</v>
      </c>
      <c r="X1649" t="s">
        <v>267</v>
      </c>
      <c r="Y1649" s="1">
        <v>25293</v>
      </c>
      <c r="Z1649">
        <v>40704</v>
      </c>
      <c r="AA1649">
        <v>1856</v>
      </c>
    </row>
    <row r="1650" spans="1:27" x14ac:dyDescent="0.25">
      <c r="A1650" s="1">
        <v>43629</v>
      </c>
      <c r="B1650" t="s">
        <v>38</v>
      </c>
      <c r="C1650" t="s">
        <v>75</v>
      </c>
      <c r="D1650">
        <v>900</v>
      </c>
      <c r="E1650">
        <v>15</v>
      </c>
      <c r="F1650" t="s">
        <v>82</v>
      </c>
      <c r="G1650">
        <v>52.689999</v>
      </c>
      <c r="H1650">
        <v>53.169998</v>
      </c>
      <c r="I1650">
        <v>52.610000999999997</v>
      </c>
      <c r="J1650">
        <v>52.990001999999997</v>
      </c>
      <c r="K1650">
        <v>52.509608999999998</v>
      </c>
      <c r="L1650">
        <v>2496800</v>
      </c>
      <c r="M1650" t="s">
        <v>38</v>
      </c>
      <c r="N1650" t="s">
        <v>149</v>
      </c>
      <c r="O1650" t="s">
        <v>161</v>
      </c>
      <c r="P1650">
        <v>50</v>
      </c>
      <c r="Q1650">
        <v>0.08</v>
      </c>
      <c r="R1650">
        <v>72</v>
      </c>
      <c r="S1650">
        <v>47258.648099999999</v>
      </c>
      <c r="T1650" t="s">
        <v>38</v>
      </c>
      <c r="U1650" t="s">
        <v>176</v>
      </c>
      <c r="V1650" t="s">
        <v>219</v>
      </c>
      <c r="W1650" t="s">
        <v>232</v>
      </c>
      <c r="X1650" t="s">
        <v>267</v>
      </c>
      <c r="Y1650" s="1">
        <v>25293</v>
      </c>
      <c r="Z1650">
        <v>40704</v>
      </c>
      <c r="AA1650">
        <v>1856</v>
      </c>
    </row>
    <row r="1651" spans="1:27" x14ac:dyDescent="0.25">
      <c r="A1651" s="1">
        <v>43635</v>
      </c>
      <c r="B1651" t="s">
        <v>38</v>
      </c>
      <c r="C1651" t="s">
        <v>76</v>
      </c>
      <c r="D1651">
        <v>1400</v>
      </c>
      <c r="E1651">
        <v>14</v>
      </c>
      <c r="F1651" t="s">
        <v>80</v>
      </c>
      <c r="G1651">
        <v>52.369999</v>
      </c>
      <c r="H1651">
        <v>53.369999</v>
      </c>
      <c r="I1651">
        <v>52.09</v>
      </c>
      <c r="J1651">
        <v>53.32</v>
      </c>
      <c r="K1651">
        <v>52.836616999999997</v>
      </c>
      <c r="L1651">
        <v>3321800</v>
      </c>
      <c r="M1651" t="s">
        <v>38</v>
      </c>
      <c r="N1651" t="s">
        <v>156</v>
      </c>
      <c r="O1651" t="s">
        <v>161</v>
      </c>
      <c r="P1651">
        <v>50</v>
      </c>
      <c r="Q1651">
        <v>0.08</v>
      </c>
      <c r="R1651">
        <v>112</v>
      </c>
      <c r="S1651">
        <v>73971.263800000001</v>
      </c>
      <c r="T1651" t="s">
        <v>38</v>
      </c>
      <c r="U1651" t="s">
        <v>176</v>
      </c>
      <c r="V1651" t="s">
        <v>219</v>
      </c>
      <c r="W1651" t="s">
        <v>232</v>
      </c>
      <c r="X1651" t="s">
        <v>267</v>
      </c>
      <c r="Y1651" s="1">
        <v>25293</v>
      </c>
      <c r="Z1651">
        <v>40704</v>
      </c>
      <c r="AA1651">
        <v>1856</v>
      </c>
    </row>
    <row r="1652" spans="1:27" x14ac:dyDescent="0.25">
      <c r="A1652" s="1">
        <v>43635</v>
      </c>
      <c r="B1652" t="s">
        <v>38</v>
      </c>
      <c r="C1652" t="s">
        <v>76</v>
      </c>
      <c r="D1652">
        <v>1800</v>
      </c>
      <c r="E1652">
        <v>15</v>
      </c>
      <c r="F1652" t="s">
        <v>80</v>
      </c>
      <c r="G1652">
        <v>52.369999</v>
      </c>
      <c r="H1652">
        <v>53.369999</v>
      </c>
      <c r="I1652">
        <v>52.09</v>
      </c>
      <c r="J1652">
        <v>53.32</v>
      </c>
      <c r="K1652">
        <v>52.836616999999997</v>
      </c>
      <c r="L1652">
        <v>3321800</v>
      </c>
      <c r="M1652" t="s">
        <v>38</v>
      </c>
      <c r="N1652" t="s">
        <v>149</v>
      </c>
      <c r="O1652" t="s">
        <v>161</v>
      </c>
      <c r="P1652">
        <v>50</v>
      </c>
      <c r="Q1652">
        <v>0.08</v>
      </c>
      <c r="R1652">
        <v>144</v>
      </c>
      <c r="S1652">
        <v>95105.910599999988</v>
      </c>
      <c r="T1652" t="s">
        <v>38</v>
      </c>
      <c r="U1652" t="s">
        <v>176</v>
      </c>
      <c r="V1652" t="s">
        <v>219</v>
      </c>
      <c r="W1652" t="s">
        <v>232</v>
      </c>
      <c r="X1652" t="s">
        <v>267</v>
      </c>
      <c r="Y1652" s="1">
        <v>25293</v>
      </c>
      <c r="Z1652">
        <v>40704</v>
      </c>
      <c r="AA1652">
        <v>1856</v>
      </c>
    </row>
    <row r="1653" spans="1:27" x14ac:dyDescent="0.25">
      <c r="A1653" s="1">
        <v>43630</v>
      </c>
      <c r="B1653" t="s">
        <v>38</v>
      </c>
      <c r="C1653" t="s">
        <v>76</v>
      </c>
      <c r="D1653">
        <v>600</v>
      </c>
      <c r="E1653">
        <v>7</v>
      </c>
      <c r="F1653" t="s">
        <v>77</v>
      </c>
      <c r="G1653">
        <v>53.16</v>
      </c>
      <c r="H1653">
        <v>53.599997999999999</v>
      </c>
      <c r="I1653">
        <v>53.099997999999999</v>
      </c>
      <c r="J1653">
        <v>53.41</v>
      </c>
      <c r="K1653">
        <v>52.925800000000002</v>
      </c>
      <c r="L1653">
        <v>2449900</v>
      </c>
      <c r="M1653" t="s">
        <v>38</v>
      </c>
      <c r="N1653" t="s">
        <v>147</v>
      </c>
      <c r="O1653" t="s">
        <v>161</v>
      </c>
      <c r="P1653">
        <v>50</v>
      </c>
      <c r="Q1653">
        <v>0.08</v>
      </c>
      <c r="R1653">
        <v>48</v>
      </c>
      <c r="S1653">
        <v>31755.48</v>
      </c>
      <c r="T1653" t="s">
        <v>38</v>
      </c>
      <c r="U1653" t="s">
        <v>176</v>
      </c>
      <c r="V1653" t="s">
        <v>219</v>
      </c>
      <c r="W1653" t="s">
        <v>232</v>
      </c>
      <c r="X1653" t="s">
        <v>267</v>
      </c>
      <c r="Y1653" s="1">
        <v>25293</v>
      </c>
      <c r="Z1653">
        <v>40704</v>
      </c>
      <c r="AA1653">
        <v>1856</v>
      </c>
    </row>
    <row r="1654" spans="1:27" x14ac:dyDescent="0.25">
      <c r="A1654" s="1">
        <v>43608</v>
      </c>
      <c r="B1654" t="s">
        <v>38</v>
      </c>
      <c r="C1654" t="s">
        <v>76</v>
      </c>
      <c r="D1654">
        <v>700</v>
      </c>
      <c r="E1654">
        <v>5</v>
      </c>
      <c r="F1654" t="s">
        <v>95</v>
      </c>
      <c r="G1654">
        <v>52.599997999999999</v>
      </c>
      <c r="H1654">
        <v>53.66</v>
      </c>
      <c r="I1654">
        <v>52.380001</v>
      </c>
      <c r="J1654">
        <v>53.43</v>
      </c>
      <c r="K1654">
        <v>52.945621000000003</v>
      </c>
      <c r="L1654">
        <v>6855600</v>
      </c>
      <c r="M1654" t="s">
        <v>38</v>
      </c>
      <c r="N1654" t="s">
        <v>152</v>
      </c>
      <c r="O1654" t="s">
        <v>161</v>
      </c>
      <c r="P1654">
        <v>50</v>
      </c>
      <c r="Q1654">
        <v>0.08</v>
      </c>
      <c r="R1654">
        <v>56</v>
      </c>
      <c r="S1654">
        <v>37061.934700000013</v>
      </c>
      <c r="T1654" t="s">
        <v>38</v>
      </c>
      <c r="U1654" t="s">
        <v>176</v>
      </c>
      <c r="V1654" t="s">
        <v>219</v>
      </c>
      <c r="W1654" t="s">
        <v>232</v>
      </c>
      <c r="X1654" t="s">
        <v>267</v>
      </c>
      <c r="Y1654" s="1">
        <v>25293</v>
      </c>
      <c r="Z1654">
        <v>40704</v>
      </c>
      <c r="AA1654">
        <v>1856</v>
      </c>
    </row>
    <row r="1655" spans="1:27" x14ac:dyDescent="0.25">
      <c r="A1655" s="1">
        <v>43640</v>
      </c>
      <c r="B1655" t="s">
        <v>38</v>
      </c>
      <c r="C1655" t="s">
        <v>75</v>
      </c>
      <c r="D1655">
        <v>2100</v>
      </c>
      <c r="E1655">
        <v>20</v>
      </c>
      <c r="F1655" t="s">
        <v>85</v>
      </c>
      <c r="G1655">
        <v>54</v>
      </c>
      <c r="H1655">
        <v>54.139999000000003</v>
      </c>
      <c r="I1655">
        <v>53.299999</v>
      </c>
      <c r="J1655">
        <v>53.669998</v>
      </c>
      <c r="K1655">
        <v>53.183441000000002</v>
      </c>
      <c r="L1655">
        <v>3151900</v>
      </c>
      <c r="M1655" t="s">
        <v>38</v>
      </c>
      <c r="N1655" t="s">
        <v>155</v>
      </c>
      <c r="O1655" t="s">
        <v>161</v>
      </c>
      <c r="P1655">
        <v>50</v>
      </c>
      <c r="Q1655">
        <v>0.08</v>
      </c>
      <c r="R1655">
        <v>168</v>
      </c>
      <c r="S1655">
        <v>111685.2261</v>
      </c>
      <c r="T1655" t="s">
        <v>38</v>
      </c>
      <c r="U1655" t="s">
        <v>176</v>
      </c>
      <c r="V1655" t="s">
        <v>219</v>
      </c>
      <c r="W1655" t="s">
        <v>232</v>
      </c>
      <c r="X1655" t="s">
        <v>267</v>
      </c>
      <c r="Y1655" s="1">
        <v>25293</v>
      </c>
      <c r="Z1655">
        <v>40704</v>
      </c>
      <c r="AA1655">
        <v>1856</v>
      </c>
    </row>
    <row r="1656" spans="1:27" x14ac:dyDescent="0.25">
      <c r="A1656" s="1">
        <v>43640</v>
      </c>
      <c r="B1656" t="s">
        <v>38</v>
      </c>
      <c r="C1656" t="s">
        <v>75</v>
      </c>
      <c r="D1656">
        <v>1300</v>
      </c>
      <c r="E1656">
        <v>19</v>
      </c>
      <c r="F1656" t="s">
        <v>85</v>
      </c>
      <c r="G1656">
        <v>54</v>
      </c>
      <c r="H1656">
        <v>54.139999000000003</v>
      </c>
      <c r="I1656">
        <v>53.299999</v>
      </c>
      <c r="J1656">
        <v>53.669998</v>
      </c>
      <c r="K1656">
        <v>53.183441000000002</v>
      </c>
      <c r="L1656">
        <v>3151900</v>
      </c>
      <c r="M1656" t="s">
        <v>38</v>
      </c>
      <c r="N1656" t="s">
        <v>140</v>
      </c>
      <c r="O1656" t="s">
        <v>161</v>
      </c>
      <c r="P1656">
        <v>50</v>
      </c>
      <c r="Q1656">
        <v>0.08</v>
      </c>
      <c r="R1656">
        <v>104</v>
      </c>
      <c r="S1656">
        <v>69138.473299999998</v>
      </c>
      <c r="T1656" t="s">
        <v>38</v>
      </c>
      <c r="U1656" t="s">
        <v>176</v>
      </c>
      <c r="V1656" t="s">
        <v>219</v>
      </c>
      <c r="W1656" t="s">
        <v>232</v>
      </c>
      <c r="X1656" t="s">
        <v>267</v>
      </c>
      <c r="Y1656" s="1">
        <v>25293</v>
      </c>
      <c r="Z1656">
        <v>40704</v>
      </c>
      <c r="AA1656">
        <v>1856</v>
      </c>
    </row>
    <row r="1657" spans="1:27" x14ac:dyDescent="0.25">
      <c r="A1657" s="1">
        <v>43640</v>
      </c>
      <c r="B1657" t="s">
        <v>38</v>
      </c>
      <c r="C1657" t="s">
        <v>75</v>
      </c>
      <c r="D1657">
        <v>400</v>
      </c>
      <c r="E1657">
        <v>6</v>
      </c>
      <c r="F1657" t="s">
        <v>85</v>
      </c>
      <c r="G1657">
        <v>54</v>
      </c>
      <c r="H1657">
        <v>54.139999000000003</v>
      </c>
      <c r="I1657">
        <v>53.299999</v>
      </c>
      <c r="J1657">
        <v>53.669998</v>
      </c>
      <c r="K1657">
        <v>53.183441000000002</v>
      </c>
      <c r="L1657">
        <v>3151900</v>
      </c>
      <c r="M1657" t="s">
        <v>38</v>
      </c>
      <c r="N1657" t="s">
        <v>145</v>
      </c>
      <c r="O1657" t="s">
        <v>161</v>
      </c>
      <c r="P1657">
        <v>50</v>
      </c>
      <c r="Q1657">
        <v>0.08</v>
      </c>
      <c r="R1657">
        <v>32</v>
      </c>
      <c r="S1657">
        <v>21273.376400000001</v>
      </c>
      <c r="T1657" t="s">
        <v>38</v>
      </c>
      <c r="U1657" t="s">
        <v>176</v>
      </c>
      <c r="V1657" t="s">
        <v>219</v>
      </c>
      <c r="W1657" t="s">
        <v>232</v>
      </c>
      <c r="X1657" t="s">
        <v>267</v>
      </c>
      <c r="Y1657" s="1">
        <v>25293</v>
      </c>
      <c r="Z1657">
        <v>40704</v>
      </c>
      <c r="AA1657">
        <v>1856</v>
      </c>
    </row>
    <row r="1658" spans="1:27" x14ac:dyDescent="0.25">
      <c r="A1658" s="1">
        <v>43637</v>
      </c>
      <c r="B1658" t="s">
        <v>38</v>
      </c>
      <c r="C1658" t="s">
        <v>76</v>
      </c>
      <c r="D1658">
        <v>2100</v>
      </c>
      <c r="E1658">
        <v>13</v>
      </c>
      <c r="F1658" t="s">
        <v>90</v>
      </c>
      <c r="G1658">
        <v>54.040000999999997</v>
      </c>
      <c r="H1658">
        <v>54.389999000000003</v>
      </c>
      <c r="I1658">
        <v>53.75</v>
      </c>
      <c r="J1658">
        <v>53.77</v>
      </c>
      <c r="K1658">
        <v>53.282539</v>
      </c>
      <c r="L1658">
        <v>7342100</v>
      </c>
      <c r="M1658" t="s">
        <v>38</v>
      </c>
      <c r="N1658" t="s">
        <v>153</v>
      </c>
      <c r="O1658" t="s">
        <v>161</v>
      </c>
      <c r="P1658">
        <v>50</v>
      </c>
      <c r="Q1658">
        <v>0.08</v>
      </c>
      <c r="R1658">
        <v>168</v>
      </c>
      <c r="S1658">
        <v>111893.3319</v>
      </c>
      <c r="T1658" t="s">
        <v>38</v>
      </c>
      <c r="U1658" t="s">
        <v>176</v>
      </c>
      <c r="V1658" t="s">
        <v>219</v>
      </c>
      <c r="W1658" t="s">
        <v>232</v>
      </c>
      <c r="X1658" t="s">
        <v>267</v>
      </c>
      <c r="Y1658" s="1">
        <v>25293</v>
      </c>
      <c r="Z1658">
        <v>40704</v>
      </c>
      <c r="AA1658">
        <v>1856</v>
      </c>
    </row>
    <row r="1659" spans="1:27" x14ac:dyDescent="0.25">
      <c r="A1659" s="1">
        <v>43637</v>
      </c>
      <c r="B1659" t="s">
        <v>38</v>
      </c>
      <c r="C1659" t="s">
        <v>75</v>
      </c>
      <c r="D1659">
        <v>1800</v>
      </c>
      <c r="E1659">
        <v>17</v>
      </c>
      <c r="F1659" t="s">
        <v>90</v>
      </c>
      <c r="G1659">
        <v>54.040000999999997</v>
      </c>
      <c r="H1659">
        <v>54.389999000000003</v>
      </c>
      <c r="I1659">
        <v>53.75</v>
      </c>
      <c r="J1659">
        <v>53.77</v>
      </c>
      <c r="K1659">
        <v>53.282539</v>
      </c>
      <c r="L1659">
        <v>7342100</v>
      </c>
      <c r="M1659" t="s">
        <v>38</v>
      </c>
      <c r="N1659" t="s">
        <v>157</v>
      </c>
      <c r="O1659" t="s">
        <v>161</v>
      </c>
      <c r="P1659">
        <v>50</v>
      </c>
      <c r="Q1659">
        <v>0.08</v>
      </c>
      <c r="R1659">
        <v>144</v>
      </c>
      <c r="S1659">
        <v>95908.570200000002</v>
      </c>
      <c r="T1659" t="s">
        <v>38</v>
      </c>
      <c r="U1659" t="s">
        <v>176</v>
      </c>
      <c r="V1659" t="s">
        <v>219</v>
      </c>
      <c r="W1659" t="s">
        <v>232</v>
      </c>
      <c r="X1659" t="s">
        <v>267</v>
      </c>
      <c r="Y1659" s="1">
        <v>25293</v>
      </c>
      <c r="Z1659">
        <v>40704</v>
      </c>
      <c r="AA1659">
        <v>1856</v>
      </c>
    </row>
    <row r="1660" spans="1:27" x14ac:dyDescent="0.25">
      <c r="A1660" s="1">
        <v>43637</v>
      </c>
      <c r="B1660" t="s">
        <v>38</v>
      </c>
      <c r="C1660" t="s">
        <v>75</v>
      </c>
      <c r="D1660">
        <v>1100</v>
      </c>
      <c r="E1660">
        <v>18</v>
      </c>
      <c r="F1660" t="s">
        <v>90</v>
      </c>
      <c r="G1660">
        <v>54.040000999999997</v>
      </c>
      <c r="H1660">
        <v>54.389999000000003</v>
      </c>
      <c r="I1660">
        <v>53.75</v>
      </c>
      <c r="J1660">
        <v>53.77</v>
      </c>
      <c r="K1660">
        <v>53.282539</v>
      </c>
      <c r="L1660">
        <v>7342100</v>
      </c>
      <c r="M1660" t="s">
        <v>38</v>
      </c>
      <c r="N1660" t="s">
        <v>158</v>
      </c>
      <c r="O1660" t="s">
        <v>161</v>
      </c>
      <c r="P1660">
        <v>50</v>
      </c>
      <c r="Q1660">
        <v>0.08</v>
      </c>
      <c r="R1660">
        <v>88</v>
      </c>
      <c r="S1660">
        <v>58610.7929</v>
      </c>
      <c r="T1660" t="s">
        <v>38</v>
      </c>
      <c r="U1660" t="s">
        <v>176</v>
      </c>
      <c r="V1660" t="s">
        <v>219</v>
      </c>
      <c r="W1660" t="s">
        <v>232</v>
      </c>
      <c r="X1660" t="s">
        <v>267</v>
      </c>
      <c r="Y1660" s="1">
        <v>25293</v>
      </c>
      <c r="Z1660">
        <v>40704</v>
      </c>
      <c r="AA1660">
        <v>1856</v>
      </c>
    </row>
    <row r="1661" spans="1:27" x14ac:dyDescent="0.25">
      <c r="A1661" s="1">
        <v>43637</v>
      </c>
      <c r="B1661" t="s">
        <v>38</v>
      </c>
      <c r="C1661" t="s">
        <v>76</v>
      </c>
      <c r="D1661">
        <v>1200</v>
      </c>
      <c r="E1661">
        <v>9</v>
      </c>
      <c r="F1661" t="s">
        <v>90</v>
      </c>
      <c r="G1661">
        <v>54.040000999999997</v>
      </c>
      <c r="H1661">
        <v>54.389999000000003</v>
      </c>
      <c r="I1661">
        <v>53.75</v>
      </c>
      <c r="J1661">
        <v>53.77</v>
      </c>
      <c r="K1661">
        <v>53.282539</v>
      </c>
      <c r="L1661">
        <v>7342100</v>
      </c>
      <c r="M1661" t="s">
        <v>38</v>
      </c>
      <c r="N1661" t="s">
        <v>146</v>
      </c>
      <c r="O1661" t="s">
        <v>161</v>
      </c>
      <c r="P1661">
        <v>50</v>
      </c>
      <c r="Q1661">
        <v>0.08</v>
      </c>
      <c r="R1661">
        <v>96</v>
      </c>
      <c r="S1661">
        <v>63939.046799999996</v>
      </c>
      <c r="T1661" t="s">
        <v>38</v>
      </c>
      <c r="U1661" t="s">
        <v>176</v>
      </c>
      <c r="V1661" t="s">
        <v>219</v>
      </c>
      <c r="W1661" t="s">
        <v>232</v>
      </c>
      <c r="X1661" t="s">
        <v>267</v>
      </c>
      <c r="Y1661" s="1">
        <v>25293</v>
      </c>
      <c r="Z1661">
        <v>40704</v>
      </c>
      <c r="AA1661">
        <v>1856</v>
      </c>
    </row>
    <row r="1662" spans="1:27" x14ac:dyDescent="0.25">
      <c r="A1662" s="1">
        <v>43637</v>
      </c>
      <c r="B1662" t="s">
        <v>38</v>
      </c>
      <c r="C1662" t="s">
        <v>75</v>
      </c>
      <c r="D1662">
        <v>300</v>
      </c>
      <c r="E1662">
        <v>7</v>
      </c>
      <c r="F1662" t="s">
        <v>90</v>
      </c>
      <c r="G1662">
        <v>54.040000999999997</v>
      </c>
      <c r="H1662">
        <v>54.389999000000003</v>
      </c>
      <c r="I1662">
        <v>53.75</v>
      </c>
      <c r="J1662">
        <v>53.77</v>
      </c>
      <c r="K1662">
        <v>53.282539</v>
      </c>
      <c r="L1662">
        <v>7342100</v>
      </c>
      <c r="M1662" t="s">
        <v>38</v>
      </c>
      <c r="N1662" t="s">
        <v>147</v>
      </c>
      <c r="O1662" t="s">
        <v>161</v>
      </c>
      <c r="P1662">
        <v>50</v>
      </c>
      <c r="Q1662">
        <v>0.08</v>
      </c>
      <c r="R1662">
        <v>24</v>
      </c>
      <c r="S1662">
        <v>15984.761699999999</v>
      </c>
      <c r="T1662" t="s">
        <v>38</v>
      </c>
      <c r="U1662" t="s">
        <v>176</v>
      </c>
      <c r="V1662" t="s">
        <v>219</v>
      </c>
      <c r="W1662" t="s">
        <v>232</v>
      </c>
      <c r="X1662" t="s">
        <v>267</v>
      </c>
      <c r="Y1662" s="1">
        <v>25293</v>
      </c>
      <c r="Z1662">
        <v>40704</v>
      </c>
      <c r="AA1662">
        <v>1856</v>
      </c>
    </row>
    <row r="1663" spans="1:27" x14ac:dyDescent="0.25">
      <c r="A1663" s="1">
        <v>43636</v>
      </c>
      <c r="B1663" t="s">
        <v>38</v>
      </c>
      <c r="C1663" t="s">
        <v>75</v>
      </c>
      <c r="D1663">
        <v>2700</v>
      </c>
      <c r="E1663">
        <v>19</v>
      </c>
      <c r="F1663" t="s">
        <v>94</v>
      </c>
      <c r="G1663">
        <v>53.349997999999999</v>
      </c>
      <c r="H1663">
        <v>54.189999</v>
      </c>
      <c r="I1663">
        <v>52.900002000000001</v>
      </c>
      <c r="J1663">
        <v>54.02</v>
      </c>
      <c r="K1663">
        <v>53.530273000000001</v>
      </c>
      <c r="L1663">
        <v>4221000</v>
      </c>
      <c r="M1663" t="s">
        <v>38</v>
      </c>
      <c r="N1663" t="s">
        <v>140</v>
      </c>
      <c r="O1663" t="s">
        <v>161</v>
      </c>
      <c r="P1663">
        <v>50</v>
      </c>
      <c r="Q1663">
        <v>0.08</v>
      </c>
      <c r="R1663">
        <v>216</v>
      </c>
      <c r="S1663">
        <v>144531.7371</v>
      </c>
      <c r="T1663" t="s">
        <v>38</v>
      </c>
      <c r="U1663" t="s">
        <v>176</v>
      </c>
      <c r="V1663" t="s">
        <v>219</v>
      </c>
      <c r="W1663" t="s">
        <v>232</v>
      </c>
      <c r="X1663" t="s">
        <v>267</v>
      </c>
      <c r="Y1663" s="1">
        <v>25293</v>
      </c>
      <c r="Z1663">
        <v>40704</v>
      </c>
      <c r="AA1663">
        <v>1856</v>
      </c>
    </row>
    <row r="1664" spans="1:27" x14ac:dyDescent="0.25">
      <c r="A1664" s="1">
        <v>43636</v>
      </c>
      <c r="B1664" t="s">
        <v>38</v>
      </c>
      <c r="C1664" t="s">
        <v>76</v>
      </c>
      <c r="D1664">
        <v>900</v>
      </c>
      <c r="E1664">
        <v>5</v>
      </c>
      <c r="F1664" t="s">
        <v>94</v>
      </c>
      <c r="G1664">
        <v>53.349997999999999</v>
      </c>
      <c r="H1664">
        <v>54.189999</v>
      </c>
      <c r="I1664">
        <v>52.900002000000001</v>
      </c>
      <c r="J1664">
        <v>54.02</v>
      </c>
      <c r="K1664">
        <v>53.530273000000001</v>
      </c>
      <c r="L1664">
        <v>4221000</v>
      </c>
      <c r="M1664" t="s">
        <v>38</v>
      </c>
      <c r="N1664" t="s">
        <v>152</v>
      </c>
      <c r="O1664" t="s">
        <v>161</v>
      </c>
      <c r="P1664">
        <v>50</v>
      </c>
      <c r="Q1664">
        <v>0.08</v>
      </c>
      <c r="R1664">
        <v>72</v>
      </c>
      <c r="S1664">
        <v>48177.245699999999</v>
      </c>
      <c r="T1664" t="s">
        <v>38</v>
      </c>
      <c r="U1664" t="s">
        <v>176</v>
      </c>
      <c r="V1664" t="s">
        <v>219</v>
      </c>
      <c r="W1664" t="s">
        <v>232</v>
      </c>
      <c r="X1664" t="s">
        <v>267</v>
      </c>
      <c r="Y1664" s="1">
        <v>25293</v>
      </c>
      <c r="Z1664">
        <v>40704</v>
      </c>
      <c r="AA1664">
        <v>1856</v>
      </c>
    </row>
    <row r="1665" spans="1:26" x14ac:dyDescent="0.25">
      <c r="A1665" s="1">
        <v>43616</v>
      </c>
      <c r="B1665" t="s">
        <v>39</v>
      </c>
      <c r="C1665" t="s">
        <v>75</v>
      </c>
      <c r="D1665">
        <v>200</v>
      </c>
      <c r="E1665">
        <v>5</v>
      </c>
      <c r="F1665" t="s">
        <v>87</v>
      </c>
      <c r="G1665">
        <v>50.290000999999997</v>
      </c>
      <c r="H1665">
        <v>50.310001</v>
      </c>
      <c r="I1665">
        <v>49.310001</v>
      </c>
      <c r="J1665">
        <v>49.34</v>
      </c>
      <c r="K1665">
        <v>49.34</v>
      </c>
      <c r="L1665">
        <v>6568200</v>
      </c>
      <c r="M1665" t="s">
        <v>39</v>
      </c>
      <c r="N1665" t="s">
        <v>152</v>
      </c>
      <c r="O1665" t="s">
        <v>160</v>
      </c>
      <c r="P1665">
        <v>15</v>
      </c>
      <c r="Q1665">
        <v>0.04</v>
      </c>
      <c r="R1665">
        <v>8</v>
      </c>
      <c r="S1665">
        <v>9868</v>
      </c>
      <c r="T1665" t="s">
        <v>39</v>
      </c>
      <c r="U1665" t="s">
        <v>177</v>
      </c>
      <c r="V1665" t="s">
        <v>219</v>
      </c>
      <c r="W1665" t="s">
        <v>233</v>
      </c>
      <c r="X1665" t="s">
        <v>268</v>
      </c>
      <c r="Y1665" s="1">
        <v>29220</v>
      </c>
      <c r="Z1665">
        <v>1618921</v>
      </c>
    </row>
    <row r="1666" spans="1:26" x14ac:dyDescent="0.25">
      <c r="A1666" s="1">
        <v>43616</v>
      </c>
      <c r="B1666" t="s">
        <v>39</v>
      </c>
      <c r="C1666" t="s">
        <v>75</v>
      </c>
      <c r="D1666">
        <v>900</v>
      </c>
      <c r="E1666">
        <v>14</v>
      </c>
      <c r="F1666" t="s">
        <v>87</v>
      </c>
      <c r="G1666">
        <v>50.290000999999997</v>
      </c>
      <c r="H1666">
        <v>50.310001</v>
      </c>
      <c r="I1666">
        <v>49.310001</v>
      </c>
      <c r="J1666">
        <v>49.34</v>
      </c>
      <c r="K1666">
        <v>49.34</v>
      </c>
      <c r="L1666">
        <v>6568200</v>
      </c>
      <c r="M1666" t="s">
        <v>39</v>
      </c>
      <c r="N1666" t="s">
        <v>156</v>
      </c>
      <c r="O1666" t="s">
        <v>160</v>
      </c>
      <c r="P1666">
        <v>15</v>
      </c>
      <c r="Q1666">
        <v>0.04</v>
      </c>
      <c r="R1666">
        <v>36</v>
      </c>
      <c r="S1666">
        <v>44406</v>
      </c>
      <c r="T1666" t="s">
        <v>39</v>
      </c>
      <c r="U1666" t="s">
        <v>177</v>
      </c>
      <c r="V1666" t="s">
        <v>219</v>
      </c>
      <c r="W1666" t="s">
        <v>233</v>
      </c>
      <c r="X1666" t="s">
        <v>268</v>
      </c>
      <c r="Y1666" s="1">
        <v>29220</v>
      </c>
      <c r="Z1666">
        <v>1618921</v>
      </c>
    </row>
    <row r="1667" spans="1:26" x14ac:dyDescent="0.25">
      <c r="A1667" s="1">
        <v>43616</v>
      </c>
      <c r="B1667" t="s">
        <v>39</v>
      </c>
      <c r="C1667" t="s">
        <v>76</v>
      </c>
      <c r="D1667">
        <v>1400</v>
      </c>
      <c r="E1667">
        <v>13</v>
      </c>
      <c r="F1667" t="s">
        <v>87</v>
      </c>
      <c r="G1667">
        <v>50.290000999999997</v>
      </c>
      <c r="H1667">
        <v>50.310001</v>
      </c>
      <c r="I1667">
        <v>49.310001</v>
      </c>
      <c r="J1667">
        <v>49.34</v>
      </c>
      <c r="K1667">
        <v>49.34</v>
      </c>
      <c r="L1667">
        <v>6568200</v>
      </c>
      <c r="M1667" t="s">
        <v>39</v>
      </c>
      <c r="N1667" t="s">
        <v>153</v>
      </c>
      <c r="O1667" t="s">
        <v>160</v>
      </c>
      <c r="P1667">
        <v>15</v>
      </c>
      <c r="Q1667">
        <v>0.04</v>
      </c>
      <c r="R1667">
        <v>56</v>
      </c>
      <c r="S1667">
        <v>69076</v>
      </c>
      <c r="T1667" t="s">
        <v>39</v>
      </c>
      <c r="U1667" t="s">
        <v>177</v>
      </c>
      <c r="V1667" t="s">
        <v>219</v>
      </c>
      <c r="W1667" t="s">
        <v>233</v>
      </c>
      <c r="X1667" t="s">
        <v>268</v>
      </c>
      <c r="Y1667" s="1">
        <v>29220</v>
      </c>
      <c r="Z1667">
        <v>1618921</v>
      </c>
    </row>
    <row r="1668" spans="1:26" x14ac:dyDescent="0.25">
      <c r="A1668" s="1">
        <v>43616</v>
      </c>
      <c r="B1668" t="s">
        <v>39</v>
      </c>
      <c r="C1668" t="s">
        <v>75</v>
      </c>
      <c r="D1668">
        <v>100</v>
      </c>
      <c r="E1668">
        <v>4</v>
      </c>
      <c r="F1668" t="s">
        <v>87</v>
      </c>
      <c r="G1668">
        <v>50.290000999999997</v>
      </c>
      <c r="H1668">
        <v>50.310001</v>
      </c>
      <c r="I1668">
        <v>49.310001</v>
      </c>
      <c r="J1668">
        <v>49.34</v>
      </c>
      <c r="K1668">
        <v>49.34</v>
      </c>
      <c r="L1668">
        <v>6568200</v>
      </c>
      <c r="M1668" t="s">
        <v>39</v>
      </c>
      <c r="N1668" t="s">
        <v>154</v>
      </c>
      <c r="O1668" t="s">
        <v>160</v>
      </c>
      <c r="P1668">
        <v>15</v>
      </c>
      <c r="Q1668">
        <v>0.04</v>
      </c>
      <c r="R1668">
        <v>4</v>
      </c>
      <c r="S1668">
        <v>4934</v>
      </c>
      <c r="T1668" t="s">
        <v>39</v>
      </c>
      <c r="U1668" t="s">
        <v>177</v>
      </c>
      <c r="V1668" t="s">
        <v>219</v>
      </c>
      <c r="W1668" t="s">
        <v>233</v>
      </c>
      <c r="X1668" t="s">
        <v>268</v>
      </c>
      <c r="Y1668" s="1">
        <v>29220</v>
      </c>
      <c r="Z1668">
        <v>1618921</v>
      </c>
    </row>
    <row r="1669" spans="1:26" x14ac:dyDescent="0.25">
      <c r="A1669" s="1">
        <v>43619</v>
      </c>
      <c r="B1669" t="s">
        <v>39</v>
      </c>
      <c r="C1669" t="s">
        <v>75</v>
      </c>
      <c r="D1669">
        <v>3500</v>
      </c>
      <c r="E1669">
        <v>14</v>
      </c>
      <c r="F1669" t="s">
        <v>89</v>
      </c>
      <c r="G1669">
        <v>49.52</v>
      </c>
      <c r="H1669">
        <v>50.650002000000001</v>
      </c>
      <c r="I1669">
        <v>49.52</v>
      </c>
      <c r="J1669">
        <v>49.91</v>
      </c>
      <c r="K1669">
        <v>49.91</v>
      </c>
      <c r="L1669">
        <v>6024200</v>
      </c>
      <c r="M1669" t="s">
        <v>39</v>
      </c>
      <c r="N1669" t="s">
        <v>156</v>
      </c>
      <c r="O1669" t="s">
        <v>160</v>
      </c>
      <c r="P1669">
        <v>15</v>
      </c>
      <c r="Q1669">
        <v>0.04</v>
      </c>
      <c r="R1669">
        <v>140</v>
      </c>
      <c r="S1669">
        <v>174685</v>
      </c>
      <c r="T1669" t="s">
        <v>39</v>
      </c>
      <c r="U1669" t="s">
        <v>177</v>
      </c>
      <c r="V1669" t="s">
        <v>219</v>
      </c>
      <c r="W1669" t="s">
        <v>233</v>
      </c>
      <c r="X1669" t="s">
        <v>268</v>
      </c>
      <c r="Y1669" s="1">
        <v>29220</v>
      </c>
      <c r="Z1669">
        <v>1618921</v>
      </c>
    </row>
    <row r="1670" spans="1:26" x14ac:dyDescent="0.25">
      <c r="A1670" s="1">
        <v>43615</v>
      </c>
      <c r="B1670" t="s">
        <v>39</v>
      </c>
      <c r="C1670" t="s">
        <v>75</v>
      </c>
      <c r="D1670">
        <v>1100</v>
      </c>
      <c r="E1670">
        <v>13</v>
      </c>
      <c r="F1670" t="s">
        <v>93</v>
      </c>
      <c r="G1670">
        <v>51.23</v>
      </c>
      <c r="H1670">
        <v>51.290000999999997</v>
      </c>
      <c r="I1670">
        <v>50.200001</v>
      </c>
      <c r="J1670">
        <v>50.549999</v>
      </c>
      <c r="K1670">
        <v>50.549999</v>
      </c>
      <c r="L1670">
        <v>3844400</v>
      </c>
      <c r="M1670" t="s">
        <v>39</v>
      </c>
      <c r="N1670" t="s">
        <v>153</v>
      </c>
      <c r="O1670" t="s">
        <v>161</v>
      </c>
      <c r="P1670">
        <v>50</v>
      </c>
      <c r="Q1670">
        <v>0.08</v>
      </c>
      <c r="R1670">
        <v>88</v>
      </c>
      <c r="S1670">
        <v>55604.998899999999</v>
      </c>
      <c r="T1670" t="s">
        <v>39</v>
      </c>
      <c r="U1670" t="s">
        <v>177</v>
      </c>
      <c r="V1670" t="s">
        <v>219</v>
      </c>
      <c r="W1670" t="s">
        <v>233</v>
      </c>
      <c r="X1670" t="s">
        <v>268</v>
      </c>
      <c r="Y1670" s="1">
        <v>29220</v>
      </c>
      <c r="Z1670">
        <v>1618921</v>
      </c>
    </row>
    <row r="1671" spans="1:26" x14ac:dyDescent="0.25">
      <c r="A1671" s="1">
        <v>43615</v>
      </c>
      <c r="B1671" t="s">
        <v>39</v>
      </c>
      <c r="C1671" t="s">
        <v>76</v>
      </c>
      <c r="D1671">
        <v>1200</v>
      </c>
      <c r="E1671">
        <v>10</v>
      </c>
      <c r="F1671" t="s">
        <v>93</v>
      </c>
      <c r="G1671">
        <v>51.23</v>
      </c>
      <c r="H1671">
        <v>51.290000999999997</v>
      </c>
      <c r="I1671">
        <v>50.200001</v>
      </c>
      <c r="J1671">
        <v>50.549999</v>
      </c>
      <c r="K1671">
        <v>50.549999</v>
      </c>
      <c r="L1671">
        <v>3844400</v>
      </c>
      <c r="M1671" t="s">
        <v>39</v>
      </c>
      <c r="N1671" t="s">
        <v>142</v>
      </c>
      <c r="O1671" t="s">
        <v>161</v>
      </c>
      <c r="P1671">
        <v>50</v>
      </c>
      <c r="Q1671">
        <v>0.08</v>
      </c>
      <c r="R1671">
        <v>96</v>
      </c>
      <c r="S1671">
        <v>60659.998800000001</v>
      </c>
      <c r="T1671" t="s">
        <v>39</v>
      </c>
      <c r="U1671" t="s">
        <v>177</v>
      </c>
      <c r="V1671" t="s">
        <v>219</v>
      </c>
      <c r="W1671" t="s">
        <v>233</v>
      </c>
      <c r="X1671" t="s">
        <v>268</v>
      </c>
      <c r="Y1671" s="1">
        <v>29220</v>
      </c>
      <c r="Z1671">
        <v>1618921</v>
      </c>
    </row>
    <row r="1672" spans="1:26" x14ac:dyDescent="0.25">
      <c r="A1672" s="1">
        <v>43615</v>
      </c>
      <c r="B1672" t="s">
        <v>39</v>
      </c>
      <c r="C1672" t="s">
        <v>76</v>
      </c>
      <c r="D1672">
        <v>100</v>
      </c>
      <c r="E1672">
        <v>2</v>
      </c>
      <c r="F1672" t="s">
        <v>93</v>
      </c>
      <c r="G1672">
        <v>51.23</v>
      </c>
      <c r="H1672">
        <v>51.290000999999997</v>
      </c>
      <c r="I1672">
        <v>50.200001</v>
      </c>
      <c r="J1672">
        <v>50.549999</v>
      </c>
      <c r="K1672">
        <v>50.549999</v>
      </c>
      <c r="L1672">
        <v>3844400</v>
      </c>
      <c r="M1672" t="s">
        <v>39</v>
      </c>
      <c r="N1672" t="s">
        <v>150</v>
      </c>
      <c r="O1672" t="s">
        <v>161</v>
      </c>
      <c r="P1672">
        <v>50</v>
      </c>
      <c r="Q1672">
        <v>0.08</v>
      </c>
      <c r="R1672">
        <v>8</v>
      </c>
      <c r="S1672">
        <v>5054.9998999999998</v>
      </c>
      <c r="T1672" t="s">
        <v>39</v>
      </c>
      <c r="U1672" t="s">
        <v>177</v>
      </c>
      <c r="V1672" t="s">
        <v>219</v>
      </c>
      <c r="W1672" t="s">
        <v>233</v>
      </c>
      <c r="X1672" t="s">
        <v>268</v>
      </c>
      <c r="Y1672" s="1">
        <v>29220</v>
      </c>
      <c r="Z1672">
        <v>1618921</v>
      </c>
    </row>
    <row r="1673" spans="1:26" x14ac:dyDescent="0.25">
      <c r="A1673" s="1">
        <v>43615</v>
      </c>
      <c r="B1673" t="s">
        <v>39</v>
      </c>
      <c r="C1673" t="s">
        <v>75</v>
      </c>
      <c r="D1673">
        <v>2400</v>
      </c>
      <c r="E1673">
        <v>19</v>
      </c>
      <c r="F1673" t="s">
        <v>93</v>
      </c>
      <c r="G1673">
        <v>51.23</v>
      </c>
      <c r="H1673">
        <v>51.290000999999997</v>
      </c>
      <c r="I1673">
        <v>50.200001</v>
      </c>
      <c r="J1673">
        <v>50.549999</v>
      </c>
      <c r="K1673">
        <v>50.549999</v>
      </c>
      <c r="L1673">
        <v>3844400</v>
      </c>
      <c r="M1673" t="s">
        <v>39</v>
      </c>
      <c r="N1673" t="s">
        <v>140</v>
      </c>
      <c r="O1673" t="s">
        <v>161</v>
      </c>
      <c r="P1673">
        <v>50</v>
      </c>
      <c r="Q1673">
        <v>0.08</v>
      </c>
      <c r="R1673">
        <v>192</v>
      </c>
      <c r="S1673">
        <v>121319.9976</v>
      </c>
      <c r="T1673" t="s">
        <v>39</v>
      </c>
      <c r="U1673" t="s">
        <v>177</v>
      </c>
      <c r="V1673" t="s">
        <v>219</v>
      </c>
      <c r="W1673" t="s">
        <v>233</v>
      </c>
      <c r="X1673" t="s">
        <v>268</v>
      </c>
      <c r="Y1673" s="1">
        <v>29220</v>
      </c>
      <c r="Z1673">
        <v>1618921</v>
      </c>
    </row>
    <row r="1674" spans="1:26" x14ac:dyDescent="0.25">
      <c r="A1674" s="1">
        <v>43621</v>
      </c>
      <c r="B1674" t="s">
        <v>39</v>
      </c>
      <c r="C1674" t="s">
        <v>75</v>
      </c>
      <c r="D1674">
        <v>500</v>
      </c>
      <c r="E1674">
        <v>6</v>
      </c>
      <c r="F1674" t="s">
        <v>83</v>
      </c>
      <c r="G1674">
        <v>51.830002</v>
      </c>
      <c r="H1674">
        <v>51.869999</v>
      </c>
      <c r="I1674">
        <v>50.5</v>
      </c>
      <c r="J1674">
        <v>50.799999</v>
      </c>
      <c r="K1674">
        <v>50.799999</v>
      </c>
      <c r="L1674">
        <v>4507500</v>
      </c>
      <c r="M1674" t="s">
        <v>39</v>
      </c>
      <c r="N1674" t="s">
        <v>145</v>
      </c>
      <c r="O1674" t="s">
        <v>161</v>
      </c>
      <c r="P1674">
        <v>50</v>
      </c>
      <c r="Q1674">
        <v>0.08</v>
      </c>
      <c r="R1674">
        <v>40</v>
      </c>
      <c r="S1674">
        <v>25399.999500000002</v>
      </c>
      <c r="T1674" t="s">
        <v>39</v>
      </c>
      <c r="U1674" t="s">
        <v>177</v>
      </c>
      <c r="V1674" t="s">
        <v>219</v>
      </c>
      <c r="W1674" t="s">
        <v>233</v>
      </c>
      <c r="X1674" t="s">
        <v>268</v>
      </c>
      <c r="Y1674" s="1">
        <v>29220</v>
      </c>
      <c r="Z1674">
        <v>1618921</v>
      </c>
    </row>
    <row r="1675" spans="1:26" x14ac:dyDescent="0.25">
      <c r="A1675" s="1">
        <v>43622</v>
      </c>
      <c r="B1675" t="s">
        <v>39</v>
      </c>
      <c r="C1675" t="s">
        <v>76</v>
      </c>
      <c r="D1675">
        <v>1800</v>
      </c>
      <c r="E1675">
        <v>16</v>
      </c>
      <c r="F1675" t="s">
        <v>81</v>
      </c>
      <c r="G1675">
        <v>50.919998</v>
      </c>
      <c r="H1675">
        <v>51.16</v>
      </c>
      <c r="I1675">
        <v>50.380001</v>
      </c>
      <c r="J1675">
        <v>50.98</v>
      </c>
      <c r="K1675">
        <v>50.98</v>
      </c>
      <c r="L1675">
        <v>3418200</v>
      </c>
      <c r="M1675" t="s">
        <v>39</v>
      </c>
      <c r="N1675" t="s">
        <v>148</v>
      </c>
      <c r="O1675" t="s">
        <v>161</v>
      </c>
      <c r="P1675">
        <v>50</v>
      </c>
      <c r="Q1675">
        <v>0.08</v>
      </c>
      <c r="R1675">
        <v>144</v>
      </c>
      <c r="S1675">
        <v>91764</v>
      </c>
      <c r="T1675" t="s">
        <v>39</v>
      </c>
      <c r="U1675" t="s">
        <v>177</v>
      </c>
      <c r="V1675" t="s">
        <v>219</v>
      </c>
      <c r="W1675" t="s">
        <v>233</v>
      </c>
      <c r="X1675" t="s">
        <v>268</v>
      </c>
      <c r="Y1675" s="1">
        <v>29220</v>
      </c>
      <c r="Z1675">
        <v>1618921</v>
      </c>
    </row>
    <row r="1676" spans="1:26" x14ac:dyDescent="0.25">
      <c r="A1676" s="1">
        <v>43622</v>
      </c>
      <c r="B1676" t="s">
        <v>39</v>
      </c>
      <c r="C1676" t="s">
        <v>76</v>
      </c>
      <c r="D1676">
        <v>1200</v>
      </c>
      <c r="E1676">
        <v>5</v>
      </c>
      <c r="F1676" t="s">
        <v>81</v>
      </c>
      <c r="G1676">
        <v>50.919998</v>
      </c>
      <c r="H1676">
        <v>51.16</v>
      </c>
      <c r="I1676">
        <v>50.380001</v>
      </c>
      <c r="J1676">
        <v>50.98</v>
      </c>
      <c r="K1676">
        <v>50.98</v>
      </c>
      <c r="L1676">
        <v>3418200</v>
      </c>
      <c r="M1676" t="s">
        <v>39</v>
      </c>
      <c r="N1676" t="s">
        <v>152</v>
      </c>
      <c r="O1676" t="s">
        <v>161</v>
      </c>
      <c r="P1676">
        <v>50</v>
      </c>
      <c r="Q1676">
        <v>0.08</v>
      </c>
      <c r="R1676">
        <v>96</v>
      </c>
      <c r="S1676">
        <v>61175.999999999993</v>
      </c>
      <c r="T1676" t="s">
        <v>39</v>
      </c>
      <c r="U1676" t="s">
        <v>177</v>
      </c>
      <c r="V1676" t="s">
        <v>219</v>
      </c>
      <c r="W1676" t="s">
        <v>233</v>
      </c>
      <c r="X1676" t="s">
        <v>268</v>
      </c>
      <c r="Y1676" s="1">
        <v>29220</v>
      </c>
      <c r="Z1676">
        <v>1618921</v>
      </c>
    </row>
    <row r="1677" spans="1:26" x14ac:dyDescent="0.25">
      <c r="A1677" s="1">
        <v>43614</v>
      </c>
      <c r="B1677" t="s">
        <v>39</v>
      </c>
      <c r="C1677" t="s">
        <v>75</v>
      </c>
      <c r="D1677">
        <v>200</v>
      </c>
      <c r="E1677">
        <v>12</v>
      </c>
      <c r="F1677" t="s">
        <v>98</v>
      </c>
      <c r="G1677">
        <v>51.57</v>
      </c>
      <c r="H1677">
        <v>51.599997999999999</v>
      </c>
      <c r="I1677">
        <v>50.790000999999997</v>
      </c>
      <c r="J1677">
        <v>51.130001</v>
      </c>
      <c r="K1677">
        <v>51.130001</v>
      </c>
      <c r="L1677">
        <v>4208800</v>
      </c>
      <c r="M1677" t="s">
        <v>39</v>
      </c>
      <c r="N1677" t="s">
        <v>151</v>
      </c>
      <c r="O1677" t="s">
        <v>161</v>
      </c>
      <c r="P1677">
        <v>50</v>
      </c>
      <c r="Q1677">
        <v>0.08</v>
      </c>
      <c r="R1677">
        <v>16</v>
      </c>
      <c r="S1677">
        <v>10226.0002</v>
      </c>
      <c r="T1677" t="s">
        <v>39</v>
      </c>
      <c r="U1677" t="s">
        <v>177</v>
      </c>
      <c r="V1677" t="s">
        <v>219</v>
      </c>
      <c r="W1677" t="s">
        <v>233</v>
      </c>
      <c r="X1677" t="s">
        <v>268</v>
      </c>
      <c r="Y1677" s="1">
        <v>29220</v>
      </c>
      <c r="Z1677">
        <v>1618921</v>
      </c>
    </row>
    <row r="1678" spans="1:26" x14ac:dyDescent="0.25">
      <c r="A1678" s="1">
        <v>43614</v>
      </c>
      <c r="B1678" t="s">
        <v>39</v>
      </c>
      <c r="C1678" t="s">
        <v>76</v>
      </c>
      <c r="D1678">
        <v>1200</v>
      </c>
      <c r="E1678">
        <v>17</v>
      </c>
      <c r="F1678" t="s">
        <v>98</v>
      </c>
      <c r="G1678">
        <v>51.57</v>
      </c>
      <c r="H1678">
        <v>51.599997999999999</v>
      </c>
      <c r="I1678">
        <v>50.790000999999997</v>
      </c>
      <c r="J1678">
        <v>51.130001</v>
      </c>
      <c r="K1678">
        <v>51.130001</v>
      </c>
      <c r="L1678">
        <v>4208800</v>
      </c>
      <c r="M1678" t="s">
        <v>39</v>
      </c>
      <c r="N1678" t="s">
        <v>157</v>
      </c>
      <c r="O1678" t="s">
        <v>161</v>
      </c>
      <c r="P1678">
        <v>50</v>
      </c>
      <c r="Q1678">
        <v>0.08</v>
      </c>
      <c r="R1678">
        <v>96</v>
      </c>
      <c r="S1678">
        <v>61356.001199999999</v>
      </c>
      <c r="T1678" t="s">
        <v>39</v>
      </c>
      <c r="U1678" t="s">
        <v>177</v>
      </c>
      <c r="V1678" t="s">
        <v>219</v>
      </c>
      <c r="W1678" t="s">
        <v>233</v>
      </c>
      <c r="X1678" t="s">
        <v>268</v>
      </c>
      <c r="Y1678" s="1">
        <v>29220</v>
      </c>
      <c r="Z1678">
        <v>1618921</v>
      </c>
    </row>
    <row r="1679" spans="1:26" x14ac:dyDescent="0.25">
      <c r="A1679" s="1">
        <v>43614</v>
      </c>
      <c r="B1679" t="s">
        <v>39</v>
      </c>
      <c r="C1679" t="s">
        <v>76</v>
      </c>
      <c r="D1679">
        <v>1500</v>
      </c>
      <c r="E1679">
        <v>18</v>
      </c>
      <c r="F1679" t="s">
        <v>98</v>
      </c>
      <c r="G1679">
        <v>51.57</v>
      </c>
      <c r="H1679">
        <v>51.599997999999999</v>
      </c>
      <c r="I1679">
        <v>50.790000999999997</v>
      </c>
      <c r="J1679">
        <v>51.130001</v>
      </c>
      <c r="K1679">
        <v>51.130001</v>
      </c>
      <c r="L1679">
        <v>4208800</v>
      </c>
      <c r="M1679" t="s">
        <v>39</v>
      </c>
      <c r="N1679" t="s">
        <v>158</v>
      </c>
      <c r="O1679" t="s">
        <v>161</v>
      </c>
      <c r="P1679">
        <v>50</v>
      </c>
      <c r="Q1679">
        <v>0.08</v>
      </c>
      <c r="R1679">
        <v>120</v>
      </c>
      <c r="S1679">
        <v>76695.001499999998</v>
      </c>
      <c r="T1679" t="s">
        <v>39</v>
      </c>
      <c r="U1679" t="s">
        <v>177</v>
      </c>
      <c r="V1679" t="s">
        <v>219</v>
      </c>
      <c r="W1679" t="s">
        <v>233</v>
      </c>
      <c r="X1679" t="s">
        <v>268</v>
      </c>
      <c r="Y1679" s="1">
        <v>29220</v>
      </c>
      <c r="Z1679">
        <v>1618921</v>
      </c>
    </row>
    <row r="1680" spans="1:26" x14ac:dyDescent="0.25">
      <c r="A1680" s="1">
        <v>43614</v>
      </c>
      <c r="B1680" t="s">
        <v>39</v>
      </c>
      <c r="C1680" t="s">
        <v>75</v>
      </c>
      <c r="D1680">
        <v>2100</v>
      </c>
      <c r="E1680">
        <v>16</v>
      </c>
      <c r="F1680" t="s">
        <v>98</v>
      </c>
      <c r="G1680">
        <v>51.57</v>
      </c>
      <c r="H1680">
        <v>51.599997999999999</v>
      </c>
      <c r="I1680">
        <v>50.790000999999997</v>
      </c>
      <c r="J1680">
        <v>51.130001</v>
      </c>
      <c r="K1680">
        <v>51.130001</v>
      </c>
      <c r="L1680">
        <v>4208800</v>
      </c>
      <c r="M1680" t="s">
        <v>39</v>
      </c>
      <c r="N1680" t="s">
        <v>148</v>
      </c>
      <c r="O1680" t="s">
        <v>161</v>
      </c>
      <c r="P1680">
        <v>50</v>
      </c>
      <c r="Q1680">
        <v>0.08</v>
      </c>
      <c r="R1680">
        <v>168</v>
      </c>
      <c r="S1680">
        <v>107373.0021</v>
      </c>
      <c r="T1680" t="s">
        <v>39</v>
      </c>
      <c r="U1680" t="s">
        <v>177</v>
      </c>
      <c r="V1680" t="s">
        <v>219</v>
      </c>
      <c r="W1680" t="s">
        <v>233</v>
      </c>
      <c r="X1680" t="s">
        <v>268</v>
      </c>
      <c r="Y1680" s="1">
        <v>29220</v>
      </c>
      <c r="Z1680">
        <v>1618921</v>
      </c>
    </row>
    <row r="1681" spans="1:26" x14ac:dyDescent="0.25">
      <c r="A1681" s="1">
        <v>43620</v>
      </c>
      <c r="B1681" t="s">
        <v>39</v>
      </c>
      <c r="C1681" t="s">
        <v>75</v>
      </c>
      <c r="D1681">
        <v>100</v>
      </c>
      <c r="E1681">
        <v>2</v>
      </c>
      <c r="F1681" t="s">
        <v>88</v>
      </c>
      <c r="G1681">
        <v>50.5</v>
      </c>
      <c r="H1681">
        <v>51.630001</v>
      </c>
      <c r="I1681">
        <v>50.349997999999999</v>
      </c>
      <c r="J1681">
        <v>51.5</v>
      </c>
      <c r="K1681">
        <v>51.5</v>
      </c>
      <c r="L1681">
        <v>5978000</v>
      </c>
      <c r="M1681" t="s">
        <v>39</v>
      </c>
      <c r="N1681" t="s">
        <v>150</v>
      </c>
      <c r="O1681" t="s">
        <v>161</v>
      </c>
      <c r="P1681">
        <v>50</v>
      </c>
      <c r="Q1681">
        <v>0.08</v>
      </c>
      <c r="R1681">
        <v>8</v>
      </c>
      <c r="S1681">
        <v>5150</v>
      </c>
      <c r="T1681" t="s">
        <v>39</v>
      </c>
      <c r="U1681" t="s">
        <v>177</v>
      </c>
      <c r="V1681" t="s">
        <v>219</v>
      </c>
      <c r="W1681" t="s">
        <v>233</v>
      </c>
      <c r="X1681" t="s">
        <v>268</v>
      </c>
      <c r="Y1681" s="1">
        <v>29220</v>
      </c>
      <c r="Z1681">
        <v>1618921</v>
      </c>
    </row>
    <row r="1682" spans="1:26" x14ac:dyDescent="0.25">
      <c r="A1682" s="1">
        <v>43608</v>
      </c>
      <c r="B1682" t="s">
        <v>39</v>
      </c>
      <c r="C1682" t="s">
        <v>76</v>
      </c>
      <c r="D1682">
        <v>300</v>
      </c>
      <c r="E1682">
        <v>14</v>
      </c>
      <c r="F1682" t="s">
        <v>95</v>
      </c>
      <c r="G1682">
        <v>52.490001999999997</v>
      </c>
      <c r="H1682">
        <v>52.5</v>
      </c>
      <c r="I1682">
        <v>51.360000999999997</v>
      </c>
      <c r="J1682">
        <v>51.610000999999997</v>
      </c>
      <c r="K1682">
        <v>51.610000999999997</v>
      </c>
      <c r="L1682">
        <v>5041400</v>
      </c>
      <c r="M1682" t="s">
        <v>39</v>
      </c>
      <c r="N1682" t="s">
        <v>156</v>
      </c>
      <c r="O1682" t="s">
        <v>161</v>
      </c>
      <c r="P1682">
        <v>50</v>
      </c>
      <c r="Q1682">
        <v>0.08</v>
      </c>
      <c r="R1682">
        <v>24</v>
      </c>
      <c r="S1682">
        <v>15483.0003</v>
      </c>
      <c r="T1682" t="s">
        <v>39</v>
      </c>
      <c r="U1682" t="s">
        <v>177</v>
      </c>
      <c r="V1682" t="s">
        <v>219</v>
      </c>
      <c r="W1682" t="s">
        <v>233</v>
      </c>
      <c r="X1682" t="s">
        <v>268</v>
      </c>
      <c r="Y1682" s="1">
        <v>29220</v>
      </c>
      <c r="Z1682">
        <v>1618921</v>
      </c>
    </row>
    <row r="1683" spans="1:26" x14ac:dyDescent="0.25">
      <c r="A1683" s="1">
        <v>43598</v>
      </c>
      <c r="B1683" t="s">
        <v>39</v>
      </c>
      <c r="C1683" t="s">
        <v>76</v>
      </c>
      <c r="D1683">
        <v>1900</v>
      </c>
      <c r="E1683">
        <v>14</v>
      </c>
      <c r="F1683" t="s">
        <v>100</v>
      </c>
      <c r="G1683">
        <v>52.939999</v>
      </c>
      <c r="H1683">
        <v>53.09</v>
      </c>
      <c r="I1683">
        <v>51.959999000000003</v>
      </c>
      <c r="J1683">
        <v>52.119999</v>
      </c>
      <c r="K1683">
        <v>51.683185999999999</v>
      </c>
      <c r="L1683">
        <v>5670200</v>
      </c>
      <c r="M1683" t="s">
        <v>39</v>
      </c>
      <c r="N1683" t="s">
        <v>156</v>
      </c>
      <c r="O1683" t="s">
        <v>161</v>
      </c>
      <c r="P1683">
        <v>50</v>
      </c>
      <c r="Q1683">
        <v>0.08</v>
      </c>
      <c r="R1683">
        <v>152</v>
      </c>
      <c r="S1683">
        <v>98198.053400000004</v>
      </c>
      <c r="T1683" t="s">
        <v>39</v>
      </c>
      <c r="U1683" t="s">
        <v>177</v>
      </c>
      <c r="V1683" t="s">
        <v>219</v>
      </c>
      <c r="W1683" t="s">
        <v>233</v>
      </c>
      <c r="X1683" t="s">
        <v>268</v>
      </c>
      <c r="Y1683" s="1">
        <v>29220</v>
      </c>
      <c r="Z1683">
        <v>1618921</v>
      </c>
    </row>
    <row r="1684" spans="1:26" x14ac:dyDescent="0.25">
      <c r="A1684" s="1">
        <v>43613</v>
      </c>
      <c r="B1684" t="s">
        <v>39</v>
      </c>
      <c r="C1684" t="s">
        <v>76</v>
      </c>
      <c r="D1684">
        <v>700</v>
      </c>
      <c r="E1684">
        <v>8</v>
      </c>
      <c r="F1684" t="s">
        <v>91</v>
      </c>
      <c r="G1684">
        <v>51.84</v>
      </c>
      <c r="H1684">
        <v>52.279998999999997</v>
      </c>
      <c r="I1684">
        <v>51.630001</v>
      </c>
      <c r="J1684">
        <v>51.720001000000003</v>
      </c>
      <c r="K1684">
        <v>51.720001000000003</v>
      </c>
      <c r="L1684">
        <v>6457800</v>
      </c>
      <c r="M1684" t="s">
        <v>39</v>
      </c>
      <c r="N1684" t="s">
        <v>144</v>
      </c>
      <c r="O1684" t="s">
        <v>161</v>
      </c>
      <c r="P1684">
        <v>50</v>
      </c>
      <c r="Q1684">
        <v>0.08</v>
      </c>
      <c r="R1684">
        <v>56</v>
      </c>
      <c r="S1684">
        <v>36204.000699999997</v>
      </c>
      <c r="T1684" t="s">
        <v>39</v>
      </c>
      <c r="U1684" t="s">
        <v>177</v>
      </c>
      <c r="V1684" t="s">
        <v>219</v>
      </c>
      <c r="W1684" t="s">
        <v>233</v>
      </c>
      <c r="X1684" t="s">
        <v>268</v>
      </c>
      <c r="Y1684" s="1">
        <v>29220</v>
      </c>
      <c r="Z1684">
        <v>1618921</v>
      </c>
    </row>
    <row r="1685" spans="1:26" x14ac:dyDescent="0.25">
      <c r="A1685" s="1">
        <v>43613</v>
      </c>
      <c r="B1685" t="s">
        <v>39</v>
      </c>
      <c r="C1685" t="s">
        <v>76</v>
      </c>
      <c r="D1685">
        <v>2700</v>
      </c>
      <c r="E1685">
        <v>18</v>
      </c>
      <c r="F1685" t="s">
        <v>91</v>
      </c>
      <c r="G1685">
        <v>51.84</v>
      </c>
      <c r="H1685">
        <v>52.279998999999997</v>
      </c>
      <c r="I1685">
        <v>51.630001</v>
      </c>
      <c r="J1685">
        <v>51.720001000000003</v>
      </c>
      <c r="K1685">
        <v>51.720001000000003</v>
      </c>
      <c r="L1685">
        <v>6457800</v>
      </c>
      <c r="M1685" t="s">
        <v>39</v>
      </c>
      <c r="N1685" t="s">
        <v>158</v>
      </c>
      <c r="O1685" t="s">
        <v>161</v>
      </c>
      <c r="P1685">
        <v>50</v>
      </c>
      <c r="Q1685">
        <v>0.08</v>
      </c>
      <c r="R1685">
        <v>216</v>
      </c>
      <c r="S1685">
        <v>139644.00270000001</v>
      </c>
      <c r="T1685" t="s">
        <v>39</v>
      </c>
      <c r="U1685" t="s">
        <v>177</v>
      </c>
      <c r="V1685" t="s">
        <v>219</v>
      </c>
      <c r="W1685" t="s">
        <v>233</v>
      </c>
      <c r="X1685" t="s">
        <v>268</v>
      </c>
      <c r="Y1685" s="1">
        <v>29220</v>
      </c>
      <c r="Z1685">
        <v>1618921</v>
      </c>
    </row>
    <row r="1686" spans="1:26" x14ac:dyDescent="0.25">
      <c r="A1686" s="1">
        <v>43609</v>
      </c>
      <c r="B1686" t="s">
        <v>39</v>
      </c>
      <c r="C1686" t="s">
        <v>76</v>
      </c>
      <c r="D1686">
        <v>800</v>
      </c>
      <c r="E1686">
        <v>12</v>
      </c>
      <c r="F1686" t="s">
        <v>92</v>
      </c>
      <c r="G1686">
        <v>51.779998999999997</v>
      </c>
      <c r="H1686">
        <v>51.84</v>
      </c>
      <c r="I1686">
        <v>51.16</v>
      </c>
      <c r="J1686">
        <v>51.77</v>
      </c>
      <c r="K1686">
        <v>51.77</v>
      </c>
      <c r="L1686">
        <v>4296000</v>
      </c>
      <c r="M1686" t="s">
        <v>39</v>
      </c>
      <c r="N1686" t="s">
        <v>151</v>
      </c>
      <c r="O1686" t="s">
        <v>161</v>
      </c>
      <c r="P1686">
        <v>50</v>
      </c>
      <c r="Q1686">
        <v>0.08</v>
      </c>
      <c r="R1686">
        <v>64</v>
      </c>
      <c r="S1686">
        <v>41416</v>
      </c>
      <c r="T1686" t="s">
        <v>39</v>
      </c>
      <c r="U1686" t="s">
        <v>177</v>
      </c>
      <c r="V1686" t="s">
        <v>219</v>
      </c>
      <c r="W1686" t="s">
        <v>233</v>
      </c>
      <c r="X1686" t="s">
        <v>268</v>
      </c>
      <c r="Y1686" s="1">
        <v>29220</v>
      </c>
      <c r="Z1686">
        <v>1618921</v>
      </c>
    </row>
    <row r="1687" spans="1:26" x14ac:dyDescent="0.25">
      <c r="A1687" s="1">
        <v>43640</v>
      </c>
      <c r="B1687" t="s">
        <v>39</v>
      </c>
      <c r="C1687" t="s">
        <v>76</v>
      </c>
      <c r="D1687">
        <v>1500</v>
      </c>
      <c r="E1687">
        <v>18</v>
      </c>
      <c r="F1687" t="s">
        <v>85</v>
      </c>
      <c r="G1687">
        <v>52.349997999999999</v>
      </c>
      <c r="H1687">
        <v>52.59</v>
      </c>
      <c r="I1687">
        <v>51.779998999999997</v>
      </c>
      <c r="J1687">
        <v>51.950001</v>
      </c>
      <c r="K1687">
        <v>51.950001</v>
      </c>
      <c r="L1687">
        <v>6725500</v>
      </c>
      <c r="M1687" t="s">
        <v>39</v>
      </c>
      <c r="N1687" t="s">
        <v>158</v>
      </c>
      <c r="O1687" t="s">
        <v>161</v>
      </c>
      <c r="P1687">
        <v>50</v>
      </c>
      <c r="Q1687">
        <v>0.08</v>
      </c>
      <c r="R1687">
        <v>120</v>
      </c>
      <c r="S1687">
        <v>77925.001499999998</v>
      </c>
      <c r="T1687" t="s">
        <v>39</v>
      </c>
      <c r="U1687" t="s">
        <v>177</v>
      </c>
      <c r="V1687" t="s">
        <v>219</v>
      </c>
      <c r="W1687" t="s">
        <v>233</v>
      </c>
      <c r="X1687" t="s">
        <v>268</v>
      </c>
      <c r="Y1687" s="1">
        <v>29220</v>
      </c>
      <c r="Z1687">
        <v>1618921</v>
      </c>
    </row>
    <row r="1688" spans="1:26" x14ac:dyDescent="0.25">
      <c r="A1688" s="1">
        <v>43623</v>
      </c>
      <c r="B1688" t="s">
        <v>39</v>
      </c>
      <c r="C1688" t="s">
        <v>75</v>
      </c>
      <c r="D1688">
        <v>800</v>
      </c>
      <c r="E1688">
        <v>18</v>
      </c>
      <c r="F1688" t="s">
        <v>130</v>
      </c>
      <c r="G1688">
        <v>51.240001999999997</v>
      </c>
      <c r="H1688">
        <v>52.099997999999999</v>
      </c>
      <c r="I1688">
        <v>50.799999</v>
      </c>
      <c r="J1688">
        <v>51.970001000000003</v>
      </c>
      <c r="K1688">
        <v>51.970001000000003</v>
      </c>
      <c r="L1688">
        <v>4217700</v>
      </c>
      <c r="M1688" t="s">
        <v>39</v>
      </c>
      <c r="N1688" t="s">
        <v>158</v>
      </c>
      <c r="O1688" t="s">
        <v>161</v>
      </c>
      <c r="P1688">
        <v>50</v>
      </c>
      <c r="Q1688">
        <v>0.08</v>
      </c>
      <c r="R1688">
        <v>64</v>
      </c>
      <c r="S1688">
        <v>41576.000800000002</v>
      </c>
      <c r="T1688" t="s">
        <v>39</v>
      </c>
      <c r="U1688" t="s">
        <v>177</v>
      </c>
      <c r="V1688" t="s">
        <v>219</v>
      </c>
      <c r="W1688" t="s">
        <v>233</v>
      </c>
      <c r="X1688" t="s">
        <v>268</v>
      </c>
      <c r="Y1688" s="1">
        <v>29220</v>
      </c>
      <c r="Z1688">
        <v>1618921</v>
      </c>
    </row>
    <row r="1689" spans="1:26" x14ac:dyDescent="0.25">
      <c r="A1689" s="1">
        <v>43623</v>
      </c>
      <c r="B1689" t="s">
        <v>39</v>
      </c>
      <c r="C1689" t="s">
        <v>76</v>
      </c>
      <c r="D1689">
        <v>100</v>
      </c>
      <c r="E1689">
        <v>3</v>
      </c>
      <c r="F1689" t="s">
        <v>130</v>
      </c>
      <c r="G1689">
        <v>51.240001999999997</v>
      </c>
      <c r="H1689">
        <v>52.099997999999999</v>
      </c>
      <c r="I1689">
        <v>50.799999</v>
      </c>
      <c r="J1689">
        <v>51.970001000000003</v>
      </c>
      <c r="K1689">
        <v>51.970001000000003</v>
      </c>
      <c r="L1689">
        <v>4217700</v>
      </c>
      <c r="M1689" t="s">
        <v>39</v>
      </c>
      <c r="N1689" t="s">
        <v>143</v>
      </c>
      <c r="O1689" t="s">
        <v>161</v>
      </c>
      <c r="P1689">
        <v>50</v>
      </c>
      <c r="Q1689">
        <v>0.08</v>
      </c>
      <c r="R1689">
        <v>8</v>
      </c>
      <c r="S1689">
        <v>5197.0001000000002</v>
      </c>
      <c r="T1689" t="s">
        <v>39</v>
      </c>
      <c r="U1689" t="s">
        <v>177</v>
      </c>
      <c r="V1689" t="s">
        <v>219</v>
      </c>
      <c r="W1689" t="s">
        <v>233</v>
      </c>
      <c r="X1689" t="s">
        <v>268</v>
      </c>
      <c r="Y1689" s="1">
        <v>29220</v>
      </c>
      <c r="Z1689">
        <v>1618921</v>
      </c>
    </row>
    <row r="1690" spans="1:26" x14ac:dyDescent="0.25">
      <c r="A1690" s="1">
        <v>43601</v>
      </c>
      <c r="B1690" t="s">
        <v>39</v>
      </c>
      <c r="C1690" t="s">
        <v>76</v>
      </c>
      <c r="D1690">
        <v>300</v>
      </c>
      <c r="E1690">
        <v>6</v>
      </c>
      <c r="F1690" t="s">
        <v>138</v>
      </c>
      <c r="G1690">
        <v>53</v>
      </c>
      <c r="H1690">
        <v>53.439999</v>
      </c>
      <c r="I1690">
        <v>52.310001</v>
      </c>
      <c r="J1690">
        <v>52.5</v>
      </c>
      <c r="K1690">
        <v>52.060001</v>
      </c>
      <c r="L1690">
        <v>4722300</v>
      </c>
      <c r="M1690" t="s">
        <v>39</v>
      </c>
      <c r="N1690" t="s">
        <v>145</v>
      </c>
      <c r="O1690" t="s">
        <v>161</v>
      </c>
      <c r="P1690">
        <v>50</v>
      </c>
      <c r="Q1690">
        <v>0.08</v>
      </c>
      <c r="R1690">
        <v>24</v>
      </c>
      <c r="S1690">
        <v>15618.0003</v>
      </c>
      <c r="T1690" t="s">
        <v>39</v>
      </c>
      <c r="U1690" t="s">
        <v>177</v>
      </c>
      <c r="V1690" t="s">
        <v>219</v>
      </c>
      <c r="W1690" t="s">
        <v>233</v>
      </c>
      <c r="X1690" t="s">
        <v>268</v>
      </c>
      <c r="Y1690" s="1">
        <v>29220</v>
      </c>
      <c r="Z1690">
        <v>1618921</v>
      </c>
    </row>
    <row r="1691" spans="1:26" x14ac:dyDescent="0.25">
      <c r="A1691" s="1">
        <v>43601</v>
      </c>
      <c r="B1691" t="s">
        <v>39</v>
      </c>
      <c r="C1691" t="s">
        <v>76</v>
      </c>
      <c r="D1691">
        <v>500</v>
      </c>
      <c r="E1691">
        <v>8</v>
      </c>
      <c r="F1691" t="s">
        <v>138</v>
      </c>
      <c r="G1691">
        <v>53</v>
      </c>
      <c r="H1691">
        <v>53.439999</v>
      </c>
      <c r="I1691">
        <v>52.310001</v>
      </c>
      <c r="J1691">
        <v>52.5</v>
      </c>
      <c r="K1691">
        <v>52.060001</v>
      </c>
      <c r="L1691">
        <v>4722300</v>
      </c>
      <c r="M1691" t="s">
        <v>39</v>
      </c>
      <c r="N1691" t="s">
        <v>144</v>
      </c>
      <c r="O1691" t="s">
        <v>161</v>
      </c>
      <c r="P1691">
        <v>50</v>
      </c>
      <c r="Q1691">
        <v>0.08</v>
      </c>
      <c r="R1691">
        <v>40</v>
      </c>
      <c r="S1691">
        <v>26030.000499999998</v>
      </c>
      <c r="T1691" t="s">
        <v>39</v>
      </c>
      <c r="U1691" t="s">
        <v>177</v>
      </c>
      <c r="V1691" t="s">
        <v>219</v>
      </c>
      <c r="W1691" t="s">
        <v>233</v>
      </c>
      <c r="X1691" t="s">
        <v>268</v>
      </c>
      <c r="Y1691" s="1">
        <v>29220</v>
      </c>
      <c r="Z1691">
        <v>1618921</v>
      </c>
    </row>
    <row r="1692" spans="1:26" x14ac:dyDescent="0.25">
      <c r="A1692" s="1">
        <v>43601</v>
      </c>
      <c r="B1692" t="s">
        <v>39</v>
      </c>
      <c r="C1692" t="s">
        <v>75</v>
      </c>
      <c r="D1692">
        <v>500</v>
      </c>
      <c r="E1692">
        <v>7</v>
      </c>
      <c r="F1692" t="s">
        <v>138</v>
      </c>
      <c r="G1692">
        <v>53</v>
      </c>
      <c r="H1692">
        <v>53.439999</v>
      </c>
      <c r="I1692">
        <v>52.310001</v>
      </c>
      <c r="J1692">
        <v>52.5</v>
      </c>
      <c r="K1692">
        <v>52.060001</v>
      </c>
      <c r="L1692">
        <v>4722300</v>
      </c>
      <c r="M1692" t="s">
        <v>39</v>
      </c>
      <c r="N1692" t="s">
        <v>147</v>
      </c>
      <c r="O1692" t="s">
        <v>161</v>
      </c>
      <c r="P1692">
        <v>50</v>
      </c>
      <c r="Q1692">
        <v>0.08</v>
      </c>
      <c r="R1692">
        <v>40</v>
      </c>
      <c r="S1692">
        <v>26030.000499999998</v>
      </c>
      <c r="T1692" t="s">
        <v>39</v>
      </c>
      <c r="U1692" t="s">
        <v>177</v>
      </c>
      <c r="V1692" t="s">
        <v>219</v>
      </c>
      <c r="W1692" t="s">
        <v>233</v>
      </c>
      <c r="X1692" t="s">
        <v>268</v>
      </c>
      <c r="Y1692" s="1">
        <v>29220</v>
      </c>
      <c r="Z1692">
        <v>1618921</v>
      </c>
    </row>
    <row r="1693" spans="1:26" x14ac:dyDescent="0.25">
      <c r="A1693" s="1">
        <v>43601</v>
      </c>
      <c r="B1693" t="s">
        <v>39</v>
      </c>
      <c r="C1693" t="s">
        <v>75</v>
      </c>
      <c r="D1693">
        <v>700</v>
      </c>
      <c r="E1693">
        <v>11</v>
      </c>
      <c r="F1693" t="s">
        <v>138</v>
      </c>
      <c r="G1693">
        <v>53</v>
      </c>
      <c r="H1693">
        <v>53.439999</v>
      </c>
      <c r="I1693">
        <v>52.310001</v>
      </c>
      <c r="J1693">
        <v>52.5</v>
      </c>
      <c r="K1693">
        <v>52.060001</v>
      </c>
      <c r="L1693">
        <v>4722300</v>
      </c>
      <c r="M1693" t="s">
        <v>39</v>
      </c>
      <c r="N1693" t="s">
        <v>141</v>
      </c>
      <c r="O1693" t="s">
        <v>161</v>
      </c>
      <c r="P1693">
        <v>50</v>
      </c>
      <c r="Q1693">
        <v>0.08</v>
      </c>
      <c r="R1693">
        <v>56</v>
      </c>
      <c r="S1693">
        <v>36442.000699999997</v>
      </c>
      <c r="T1693" t="s">
        <v>39</v>
      </c>
      <c r="U1693" t="s">
        <v>177</v>
      </c>
      <c r="V1693" t="s">
        <v>219</v>
      </c>
      <c r="W1693" t="s">
        <v>233</v>
      </c>
      <c r="X1693" t="s">
        <v>268</v>
      </c>
      <c r="Y1693" s="1">
        <v>29220</v>
      </c>
      <c r="Z1693">
        <v>1618921</v>
      </c>
    </row>
    <row r="1694" spans="1:26" x14ac:dyDescent="0.25">
      <c r="A1694" s="1">
        <v>43628</v>
      </c>
      <c r="B1694" t="s">
        <v>39</v>
      </c>
      <c r="C1694" t="s">
        <v>76</v>
      </c>
      <c r="D1694">
        <v>100</v>
      </c>
      <c r="E1694">
        <v>3</v>
      </c>
      <c r="F1694" t="s">
        <v>79</v>
      </c>
      <c r="G1694">
        <v>52.950001</v>
      </c>
      <c r="H1694">
        <v>52.950001</v>
      </c>
      <c r="I1694">
        <v>51.650002000000001</v>
      </c>
      <c r="J1694">
        <v>52.119999</v>
      </c>
      <c r="K1694">
        <v>52.119999</v>
      </c>
      <c r="L1694">
        <v>4213200</v>
      </c>
      <c r="M1694" t="s">
        <v>39</v>
      </c>
      <c r="N1694" t="s">
        <v>143</v>
      </c>
      <c r="O1694" t="s">
        <v>161</v>
      </c>
      <c r="P1694">
        <v>50</v>
      </c>
      <c r="Q1694">
        <v>0.08</v>
      </c>
      <c r="R1694">
        <v>8</v>
      </c>
      <c r="S1694">
        <v>5211.9998999999998</v>
      </c>
      <c r="T1694" t="s">
        <v>39</v>
      </c>
      <c r="U1694" t="s">
        <v>177</v>
      </c>
      <c r="V1694" t="s">
        <v>219</v>
      </c>
      <c r="W1694" t="s">
        <v>233</v>
      </c>
      <c r="X1694" t="s">
        <v>268</v>
      </c>
      <c r="Y1694" s="1">
        <v>29220</v>
      </c>
      <c r="Z1694">
        <v>1618921</v>
      </c>
    </row>
    <row r="1695" spans="1:26" x14ac:dyDescent="0.25">
      <c r="A1695" s="1">
        <v>43599</v>
      </c>
      <c r="B1695" t="s">
        <v>39</v>
      </c>
      <c r="C1695" t="s">
        <v>76</v>
      </c>
      <c r="D1695">
        <v>1100</v>
      </c>
      <c r="E1695">
        <v>16</v>
      </c>
      <c r="F1695" t="s">
        <v>102</v>
      </c>
      <c r="G1695">
        <v>52.23</v>
      </c>
      <c r="H1695">
        <v>53.09</v>
      </c>
      <c r="I1695">
        <v>52.049999</v>
      </c>
      <c r="J1695">
        <v>52.580002</v>
      </c>
      <c r="K1695">
        <v>52.139332000000003</v>
      </c>
      <c r="L1695">
        <v>5458500</v>
      </c>
      <c r="M1695" t="s">
        <v>39</v>
      </c>
      <c r="N1695" t="s">
        <v>148</v>
      </c>
      <c r="O1695" t="s">
        <v>161</v>
      </c>
      <c r="P1695">
        <v>50</v>
      </c>
      <c r="Q1695">
        <v>0.08</v>
      </c>
      <c r="R1695">
        <v>88</v>
      </c>
      <c r="S1695">
        <v>57353.265200000002</v>
      </c>
      <c r="T1695" t="s">
        <v>39</v>
      </c>
      <c r="U1695" t="s">
        <v>177</v>
      </c>
      <c r="V1695" t="s">
        <v>219</v>
      </c>
      <c r="W1695" t="s">
        <v>233</v>
      </c>
      <c r="X1695" t="s">
        <v>268</v>
      </c>
      <c r="Y1695" s="1">
        <v>29220</v>
      </c>
      <c r="Z1695">
        <v>1618921</v>
      </c>
    </row>
    <row r="1696" spans="1:26" x14ac:dyDescent="0.25">
      <c r="A1696" s="1">
        <v>43580</v>
      </c>
      <c r="B1696" t="s">
        <v>39</v>
      </c>
      <c r="C1696" t="s">
        <v>75</v>
      </c>
      <c r="D1696">
        <v>300</v>
      </c>
      <c r="E1696">
        <v>5</v>
      </c>
      <c r="F1696" t="s">
        <v>126</v>
      </c>
      <c r="G1696">
        <v>53.34</v>
      </c>
      <c r="H1696">
        <v>53.419998</v>
      </c>
      <c r="I1696">
        <v>52.639999000000003</v>
      </c>
      <c r="J1696">
        <v>52.68</v>
      </c>
      <c r="K1696">
        <v>52.238491000000003</v>
      </c>
      <c r="L1696">
        <v>6641200</v>
      </c>
      <c r="M1696" t="s">
        <v>39</v>
      </c>
      <c r="N1696" t="s">
        <v>152</v>
      </c>
      <c r="O1696" t="s">
        <v>161</v>
      </c>
      <c r="P1696">
        <v>50</v>
      </c>
      <c r="Q1696">
        <v>0.08</v>
      </c>
      <c r="R1696">
        <v>24</v>
      </c>
      <c r="S1696">
        <v>15671.5473</v>
      </c>
      <c r="T1696" t="s">
        <v>39</v>
      </c>
      <c r="U1696" t="s">
        <v>177</v>
      </c>
      <c r="V1696" t="s">
        <v>219</v>
      </c>
      <c r="W1696" t="s">
        <v>233</v>
      </c>
      <c r="X1696" t="s">
        <v>268</v>
      </c>
      <c r="Y1696" s="1">
        <v>29220</v>
      </c>
      <c r="Z1696">
        <v>1618921</v>
      </c>
    </row>
    <row r="1697" spans="1:26" x14ac:dyDescent="0.25">
      <c r="A1697" s="1">
        <v>43580</v>
      </c>
      <c r="B1697" t="s">
        <v>39</v>
      </c>
      <c r="C1697" t="s">
        <v>76</v>
      </c>
      <c r="D1697">
        <v>1300</v>
      </c>
      <c r="E1697">
        <v>12</v>
      </c>
      <c r="F1697" t="s">
        <v>126</v>
      </c>
      <c r="G1697">
        <v>53.34</v>
      </c>
      <c r="H1697">
        <v>53.419998</v>
      </c>
      <c r="I1697">
        <v>52.639999000000003</v>
      </c>
      <c r="J1697">
        <v>52.68</v>
      </c>
      <c r="K1697">
        <v>52.238491000000003</v>
      </c>
      <c r="L1697">
        <v>6641200</v>
      </c>
      <c r="M1697" t="s">
        <v>39</v>
      </c>
      <c r="N1697" t="s">
        <v>151</v>
      </c>
      <c r="O1697" t="s">
        <v>161</v>
      </c>
      <c r="P1697">
        <v>50</v>
      </c>
      <c r="Q1697">
        <v>0.08</v>
      </c>
      <c r="R1697">
        <v>104</v>
      </c>
      <c r="S1697">
        <v>67910.0383</v>
      </c>
      <c r="T1697" t="s">
        <v>39</v>
      </c>
      <c r="U1697" t="s">
        <v>177</v>
      </c>
      <c r="V1697" t="s">
        <v>219</v>
      </c>
      <c r="W1697" t="s">
        <v>233</v>
      </c>
      <c r="X1697" t="s">
        <v>268</v>
      </c>
      <c r="Y1697" s="1">
        <v>29220</v>
      </c>
      <c r="Z1697">
        <v>1618921</v>
      </c>
    </row>
    <row r="1698" spans="1:26" x14ac:dyDescent="0.25">
      <c r="A1698" s="1">
        <v>43580</v>
      </c>
      <c r="B1698" t="s">
        <v>39</v>
      </c>
      <c r="C1698" t="s">
        <v>76</v>
      </c>
      <c r="D1698">
        <v>1000</v>
      </c>
      <c r="E1698">
        <v>19</v>
      </c>
      <c r="F1698" t="s">
        <v>126</v>
      </c>
      <c r="G1698">
        <v>53.34</v>
      </c>
      <c r="H1698">
        <v>53.419998</v>
      </c>
      <c r="I1698">
        <v>52.639999000000003</v>
      </c>
      <c r="J1698">
        <v>52.68</v>
      </c>
      <c r="K1698">
        <v>52.238491000000003</v>
      </c>
      <c r="L1698">
        <v>6641200</v>
      </c>
      <c r="M1698" t="s">
        <v>39</v>
      </c>
      <c r="N1698" t="s">
        <v>140</v>
      </c>
      <c r="O1698" t="s">
        <v>161</v>
      </c>
      <c r="P1698">
        <v>50</v>
      </c>
      <c r="Q1698">
        <v>0.08</v>
      </c>
      <c r="R1698">
        <v>80</v>
      </c>
      <c r="S1698">
        <v>52238.491000000002</v>
      </c>
      <c r="T1698" t="s">
        <v>39</v>
      </c>
      <c r="U1698" t="s">
        <v>177</v>
      </c>
      <c r="V1698" t="s">
        <v>219</v>
      </c>
      <c r="W1698" t="s">
        <v>233</v>
      </c>
      <c r="X1698" t="s">
        <v>268</v>
      </c>
      <c r="Y1698" s="1">
        <v>29220</v>
      </c>
      <c r="Z1698">
        <v>1618921</v>
      </c>
    </row>
    <row r="1699" spans="1:26" x14ac:dyDescent="0.25">
      <c r="A1699" s="1">
        <v>43580</v>
      </c>
      <c r="B1699" t="s">
        <v>39</v>
      </c>
      <c r="C1699" t="s">
        <v>75</v>
      </c>
      <c r="D1699">
        <v>1100</v>
      </c>
      <c r="E1699">
        <v>13</v>
      </c>
      <c r="F1699" t="s">
        <v>126</v>
      </c>
      <c r="G1699">
        <v>53.34</v>
      </c>
      <c r="H1699">
        <v>53.419998</v>
      </c>
      <c r="I1699">
        <v>52.639999000000003</v>
      </c>
      <c r="J1699">
        <v>52.68</v>
      </c>
      <c r="K1699">
        <v>52.238491000000003</v>
      </c>
      <c r="L1699">
        <v>6641200</v>
      </c>
      <c r="M1699" t="s">
        <v>39</v>
      </c>
      <c r="N1699" t="s">
        <v>153</v>
      </c>
      <c r="O1699" t="s">
        <v>161</v>
      </c>
      <c r="P1699">
        <v>50</v>
      </c>
      <c r="Q1699">
        <v>0.08</v>
      </c>
      <c r="R1699">
        <v>88</v>
      </c>
      <c r="S1699">
        <v>57462.340100000001</v>
      </c>
      <c r="T1699" t="s">
        <v>39</v>
      </c>
      <c r="U1699" t="s">
        <v>177</v>
      </c>
      <c r="V1699" t="s">
        <v>219</v>
      </c>
      <c r="W1699" t="s">
        <v>233</v>
      </c>
      <c r="X1699" t="s">
        <v>268</v>
      </c>
      <c r="Y1699" s="1">
        <v>29220</v>
      </c>
      <c r="Z1699">
        <v>1618921</v>
      </c>
    </row>
    <row r="1700" spans="1:26" x14ac:dyDescent="0.25">
      <c r="A1700" s="1">
        <v>43580</v>
      </c>
      <c r="B1700" t="s">
        <v>39</v>
      </c>
      <c r="C1700" t="s">
        <v>76</v>
      </c>
      <c r="D1700">
        <v>1200</v>
      </c>
      <c r="E1700">
        <v>20</v>
      </c>
      <c r="F1700" t="s">
        <v>126</v>
      </c>
      <c r="G1700">
        <v>53.34</v>
      </c>
      <c r="H1700">
        <v>53.419998</v>
      </c>
      <c r="I1700">
        <v>52.639999000000003</v>
      </c>
      <c r="J1700">
        <v>52.68</v>
      </c>
      <c r="K1700">
        <v>52.238491000000003</v>
      </c>
      <c r="L1700">
        <v>6641200</v>
      </c>
      <c r="M1700" t="s">
        <v>39</v>
      </c>
      <c r="N1700" t="s">
        <v>155</v>
      </c>
      <c r="O1700" t="s">
        <v>161</v>
      </c>
      <c r="P1700">
        <v>50</v>
      </c>
      <c r="Q1700">
        <v>0.08</v>
      </c>
      <c r="R1700">
        <v>96</v>
      </c>
      <c r="S1700">
        <v>62686.189200000001</v>
      </c>
      <c r="T1700" t="s">
        <v>39</v>
      </c>
      <c r="U1700" t="s">
        <v>177</v>
      </c>
      <c r="V1700" t="s">
        <v>219</v>
      </c>
      <c r="W1700" t="s">
        <v>233</v>
      </c>
      <c r="X1700" t="s">
        <v>268</v>
      </c>
      <c r="Y1700" s="1">
        <v>29220</v>
      </c>
      <c r="Z1700">
        <v>1618921</v>
      </c>
    </row>
    <row r="1701" spans="1:26" x14ac:dyDescent="0.25">
      <c r="A1701" s="1">
        <v>43605</v>
      </c>
      <c r="B1701" t="s">
        <v>39</v>
      </c>
      <c r="C1701" t="s">
        <v>76</v>
      </c>
      <c r="D1701">
        <v>700</v>
      </c>
      <c r="E1701">
        <v>7</v>
      </c>
      <c r="F1701" t="s">
        <v>128</v>
      </c>
      <c r="G1701">
        <v>52.029998999999997</v>
      </c>
      <c r="H1701">
        <v>52.720001000000003</v>
      </c>
      <c r="I1701">
        <v>51.869999</v>
      </c>
      <c r="J1701">
        <v>52.259998000000003</v>
      </c>
      <c r="K1701">
        <v>52.259998000000003</v>
      </c>
      <c r="L1701">
        <v>4641700</v>
      </c>
      <c r="M1701" t="s">
        <v>39</v>
      </c>
      <c r="N1701" t="s">
        <v>147</v>
      </c>
      <c r="O1701" t="s">
        <v>161</v>
      </c>
      <c r="P1701">
        <v>50</v>
      </c>
      <c r="Q1701">
        <v>0.08</v>
      </c>
      <c r="R1701">
        <v>56</v>
      </c>
      <c r="S1701">
        <v>36581.998599999999</v>
      </c>
      <c r="T1701" t="s">
        <v>39</v>
      </c>
      <c r="U1701" t="s">
        <v>177</v>
      </c>
      <c r="V1701" t="s">
        <v>219</v>
      </c>
      <c r="W1701" t="s">
        <v>233</v>
      </c>
      <c r="X1701" t="s">
        <v>268</v>
      </c>
      <c r="Y1701" s="1">
        <v>29220</v>
      </c>
      <c r="Z1701">
        <v>1618921</v>
      </c>
    </row>
    <row r="1702" spans="1:26" x14ac:dyDescent="0.25">
      <c r="A1702" s="1">
        <v>43605</v>
      </c>
      <c r="B1702" t="s">
        <v>39</v>
      </c>
      <c r="C1702" t="s">
        <v>76</v>
      </c>
      <c r="D1702">
        <v>800</v>
      </c>
      <c r="E1702">
        <v>6</v>
      </c>
      <c r="F1702" t="s">
        <v>128</v>
      </c>
      <c r="G1702">
        <v>52.029998999999997</v>
      </c>
      <c r="H1702">
        <v>52.720001000000003</v>
      </c>
      <c r="I1702">
        <v>51.869999</v>
      </c>
      <c r="J1702">
        <v>52.259998000000003</v>
      </c>
      <c r="K1702">
        <v>52.259998000000003</v>
      </c>
      <c r="L1702">
        <v>4641700</v>
      </c>
      <c r="M1702" t="s">
        <v>39</v>
      </c>
      <c r="N1702" t="s">
        <v>145</v>
      </c>
      <c r="O1702" t="s">
        <v>161</v>
      </c>
      <c r="P1702">
        <v>50</v>
      </c>
      <c r="Q1702">
        <v>0.08</v>
      </c>
      <c r="R1702">
        <v>64</v>
      </c>
      <c r="S1702">
        <v>41807.998399999997</v>
      </c>
      <c r="T1702" t="s">
        <v>39</v>
      </c>
      <c r="U1702" t="s">
        <v>177</v>
      </c>
      <c r="V1702" t="s">
        <v>219</v>
      </c>
      <c r="W1702" t="s">
        <v>233</v>
      </c>
      <c r="X1702" t="s">
        <v>268</v>
      </c>
      <c r="Y1702" s="1">
        <v>29220</v>
      </c>
      <c r="Z1702">
        <v>1618921</v>
      </c>
    </row>
    <row r="1703" spans="1:26" x14ac:dyDescent="0.25">
      <c r="A1703" s="1">
        <v>43605</v>
      </c>
      <c r="B1703" t="s">
        <v>39</v>
      </c>
      <c r="C1703" t="s">
        <v>75</v>
      </c>
      <c r="D1703">
        <v>1400</v>
      </c>
      <c r="E1703">
        <v>15</v>
      </c>
      <c r="F1703" t="s">
        <v>128</v>
      </c>
      <c r="G1703">
        <v>52.029998999999997</v>
      </c>
      <c r="H1703">
        <v>52.720001000000003</v>
      </c>
      <c r="I1703">
        <v>51.869999</v>
      </c>
      <c r="J1703">
        <v>52.259998000000003</v>
      </c>
      <c r="K1703">
        <v>52.259998000000003</v>
      </c>
      <c r="L1703">
        <v>4641700</v>
      </c>
      <c r="M1703" t="s">
        <v>39</v>
      </c>
      <c r="N1703" t="s">
        <v>149</v>
      </c>
      <c r="O1703" t="s">
        <v>161</v>
      </c>
      <c r="P1703">
        <v>50</v>
      </c>
      <c r="Q1703">
        <v>0.08</v>
      </c>
      <c r="R1703">
        <v>112</v>
      </c>
      <c r="S1703">
        <v>73163.997199999998</v>
      </c>
      <c r="T1703" t="s">
        <v>39</v>
      </c>
      <c r="U1703" t="s">
        <v>177</v>
      </c>
      <c r="V1703" t="s">
        <v>219</v>
      </c>
      <c r="W1703" t="s">
        <v>233</v>
      </c>
      <c r="X1703" t="s">
        <v>268</v>
      </c>
      <c r="Y1703" s="1">
        <v>29220</v>
      </c>
      <c r="Z1703">
        <v>1618921</v>
      </c>
    </row>
    <row r="1704" spans="1:26" x14ac:dyDescent="0.25">
      <c r="A1704" s="1">
        <v>43605</v>
      </c>
      <c r="B1704" t="s">
        <v>39</v>
      </c>
      <c r="C1704" t="s">
        <v>75</v>
      </c>
      <c r="D1704">
        <v>600</v>
      </c>
      <c r="E1704">
        <v>13</v>
      </c>
      <c r="F1704" t="s">
        <v>128</v>
      </c>
      <c r="G1704">
        <v>52.029998999999997</v>
      </c>
      <c r="H1704">
        <v>52.720001000000003</v>
      </c>
      <c r="I1704">
        <v>51.869999</v>
      </c>
      <c r="J1704">
        <v>52.259998000000003</v>
      </c>
      <c r="K1704">
        <v>52.259998000000003</v>
      </c>
      <c r="L1704">
        <v>4641700</v>
      </c>
      <c r="M1704" t="s">
        <v>39</v>
      </c>
      <c r="N1704" t="s">
        <v>153</v>
      </c>
      <c r="O1704" t="s">
        <v>161</v>
      </c>
      <c r="P1704">
        <v>50</v>
      </c>
      <c r="Q1704">
        <v>0.08</v>
      </c>
      <c r="R1704">
        <v>48</v>
      </c>
      <c r="S1704">
        <v>31355.998800000001</v>
      </c>
      <c r="T1704" t="s">
        <v>39</v>
      </c>
      <c r="U1704" t="s">
        <v>177</v>
      </c>
      <c r="V1704" t="s">
        <v>219</v>
      </c>
      <c r="W1704" t="s">
        <v>233</v>
      </c>
      <c r="X1704" t="s">
        <v>268</v>
      </c>
      <c r="Y1704" s="1">
        <v>29220</v>
      </c>
      <c r="Z1704">
        <v>1618921</v>
      </c>
    </row>
    <row r="1705" spans="1:26" x14ac:dyDescent="0.25">
      <c r="A1705" s="1">
        <v>43602</v>
      </c>
      <c r="B1705" t="s">
        <v>39</v>
      </c>
      <c r="C1705" t="s">
        <v>75</v>
      </c>
      <c r="D1705">
        <v>500</v>
      </c>
      <c r="E1705">
        <v>8</v>
      </c>
      <c r="F1705" t="s">
        <v>101</v>
      </c>
      <c r="G1705">
        <v>52.23</v>
      </c>
      <c r="H1705">
        <v>52.84</v>
      </c>
      <c r="I1705">
        <v>51.93</v>
      </c>
      <c r="J1705">
        <v>52.27</v>
      </c>
      <c r="K1705">
        <v>52.27</v>
      </c>
      <c r="L1705">
        <v>4812300</v>
      </c>
      <c r="M1705" t="s">
        <v>39</v>
      </c>
      <c r="N1705" t="s">
        <v>144</v>
      </c>
      <c r="O1705" t="s">
        <v>161</v>
      </c>
      <c r="P1705">
        <v>50</v>
      </c>
      <c r="Q1705">
        <v>0.08</v>
      </c>
      <c r="R1705">
        <v>40</v>
      </c>
      <c r="S1705">
        <v>26135</v>
      </c>
      <c r="T1705" t="s">
        <v>39</v>
      </c>
      <c r="U1705" t="s">
        <v>177</v>
      </c>
      <c r="V1705" t="s">
        <v>219</v>
      </c>
      <c r="W1705" t="s">
        <v>233</v>
      </c>
      <c r="X1705" t="s">
        <v>268</v>
      </c>
      <c r="Y1705" s="1">
        <v>29220</v>
      </c>
      <c r="Z1705">
        <v>1618921</v>
      </c>
    </row>
    <row r="1706" spans="1:26" x14ac:dyDescent="0.25">
      <c r="A1706" s="1">
        <v>43602</v>
      </c>
      <c r="B1706" t="s">
        <v>39</v>
      </c>
      <c r="C1706" t="s">
        <v>75</v>
      </c>
      <c r="D1706">
        <v>2700</v>
      </c>
      <c r="E1706">
        <v>12</v>
      </c>
      <c r="F1706" t="s">
        <v>101</v>
      </c>
      <c r="G1706">
        <v>52.23</v>
      </c>
      <c r="H1706">
        <v>52.84</v>
      </c>
      <c r="I1706">
        <v>51.93</v>
      </c>
      <c r="J1706">
        <v>52.27</v>
      </c>
      <c r="K1706">
        <v>52.27</v>
      </c>
      <c r="L1706">
        <v>4812300</v>
      </c>
      <c r="M1706" t="s">
        <v>39</v>
      </c>
      <c r="N1706" t="s">
        <v>151</v>
      </c>
      <c r="O1706" t="s">
        <v>161</v>
      </c>
      <c r="P1706">
        <v>50</v>
      </c>
      <c r="Q1706">
        <v>0.08</v>
      </c>
      <c r="R1706">
        <v>216</v>
      </c>
      <c r="S1706">
        <v>141129</v>
      </c>
      <c r="T1706" t="s">
        <v>39</v>
      </c>
      <c r="U1706" t="s">
        <v>177</v>
      </c>
      <c r="V1706" t="s">
        <v>219</v>
      </c>
      <c r="W1706" t="s">
        <v>233</v>
      </c>
      <c r="X1706" t="s">
        <v>268</v>
      </c>
      <c r="Y1706" s="1">
        <v>29220</v>
      </c>
      <c r="Z1706">
        <v>1618921</v>
      </c>
    </row>
    <row r="1707" spans="1:26" x14ac:dyDescent="0.25">
      <c r="A1707" s="1">
        <v>43626</v>
      </c>
      <c r="B1707" t="s">
        <v>39</v>
      </c>
      <c r="C1707" t="s">
        <v>76</v>
      </c>
      <c r="D1707">
        <v>1000</v>
      </c>
      <c r="E1707">
        <v>20</v>
      </c>
      <c r="F1707" t="s">
        <v>131</v>
      </c>
      <c r="G1707">
        <v>52.099997999999999</v>
      </c>
      <c r="H1707">
        <v>52.689999</v>
      </c>
      <c r="I1707">
        <v>51.869999</v>
      </c>
      <c r="J1707">
        <v>52.290000999999997</v>
      </c>
      <c r="K1707">
        <v>52.290000999999997</v>
      </c>
      <c r="L1707">
        <v>3673800</v>
      </c>
      <c r="M1707" t="s">
        <v>39</v>
      </c>
      <c r="N1707" t="s">
        <v>155</v>
      </c>
      <c r="O1707" t="s">
        <v>161</v>
      </c>
      <c r="P1707">
        <v>50</v>
      </c>
      <c r="Q1707">
        <v>0.08</v>
      </c>
      <c r="R1707">
        <v>80</v>
      </c>
      <c r="S1707">
        <v>52290.000999999997</v>
      </c>
      <c r="T1707" t="s">
        <v>39</v>
      </c>
      <c r="U1707" t="s">
        <v>177</v>
      </c>
      <c r="V1707" t="s">
        <v>219</v>
      </c>
      <c r="W1707" t="s">
        <v>233</v>
      </c>
      <c r="X1707" t="s">
        <v>268</v>
      </c>
      <c r="Y1707" s="1">
        <v>29220</v>
      </c>
      <c r="Z1707">
        <v>1618921</v>
      </c>
    </row>
    <row r="1708" spans="1:26" x14ac:dyDescent="0.25">
      <c r="A1708" s="1">
        <v>43626</v>
      </c>
      <c r="B1708" t="s">
        <v>39</v>
      </c>
      <c r="C1708" t="s">
        <v>76</v>
      </c>
      <c r="D1708">
        <v>2500</v>
      </c>
      <c r="E1708">
        <v>18</v>
      </c>
      <c r="F1708" t="s">
        <v>131</v>
      </c>
      <c r="G1708">
        <v>52.099997999999999</v>
      </c>
      <c r="H1708">
        <v>52.689999</v>
      </c>
      <c r="I1708">
        <v>51.869999</v>
      </c>
      <c r="J1708">
        <v>52.290000999999997</v>
      </c>
      <c r="K1708">
        <v>52.290000999999997</v>
      </c>
      <c r="L1708">
        <v>3673800</v>
      </c>
      <c r="M1708" t="s">
        <v>39</v>
      </c>
      <c r="N1708" t="s">
        <v>158</v>
      </c>
      <c r="O1708" t="s">
        <v>161</v>
      </c>
      <c r="P1708">
        <v>50</v>
      </c>
      <c r="Q1708">
        <v>0.08</v>
      </c>
      <c r="R1708">
        <v>200</v>
      </c>
      <c r="S1708">
        <v>130725.0025</v>
      </c>
      <c r="T1708" t="s">
        <v>39</v>
      </c>
      <c r="U1708" t="s">
        <v>177</v>
      </c>
      <c r="V1708" t="s">
        <v>219</v>
      </c>
      <c r="W1708" t="s">
        <v>233</v>
      </c>
      <c r="X1708" t="s">
        <v>268</v>
      </c>
      <c r="Y1708" s="1">
        <v>29220</v>
      </c>
      <c r="Z1708">
        <v>1618921</v>
      </c>
    </row>
    <row r="1709" spans="1:26" x14ac:dyDescent="0.25">
      <c r="A1709" s="1">
        <v>43600</v>
      </c>
      <c r="B1709" t="s">
        <v>39</v>
      </c>
      <c r="C1709" t="s">
        <v>75</v>
      </c>
      <c r="D1709">
        <v>300</v>
      </c>
      <c r="E1709">
        <v>4</v>
      </c>
      <c r="F1709" t="s">
        <v>104</v>
      </c>
      <c r="G1709">
        <v>52.23</v>
      </c>
      <c r="H1709">
        <v>52.959999000000003</v>
      </c>
      <c r="I1709">
        <v>51.790000999999997</v>
      </c>
      <c r="J1709">
        <v>52.740001999999997</v>
      </c>
      <c r="K1709">
        <v>52.297989000000001</v>
      </c>
      <c r="L1709">
        <v>4570200</v>
      </c>
      <c r="M1709" t="s">
        <v>39</v>
      </c>
      <c r="N1709" t="s">
        <v>154</v>
      </c>
      <c r="O1709" t="s">
        <v>161</v>
      </c>
      <c r="P1709">
        <v>50</v>
      </c>
      <c r="Q1709">
        <v>0.08</v>
      </c>
      <c r="R1709">
        <v>24</v>
      </c>
      <c r="S1709">
        <v>15689.396699999999</v>
      </c>
      <c r="T1709" t="s">
        <v>39</v>
      </c>
      <c r="U1709" t="s">
        <v>177</v>
      </c>
      <c r="V1709" t="s">
        <v>219</v>
      </c>
      <c r="W1709" t="s">
        <v>233</v>
      </c>
      <c r="X1709" t="s">
        <v>268</v>
      </c>
      <c r="Y1709" s="1">
        <v>29220</v>
      </c>
      <c r="Z1709">
        <v>1618921</v>
      </c>
    </row>
    <row r="1710" spans="1:26" x14ac:dyDescent="0.25">
      <c r="A1710" s="1">
        <v>43600</v>
      </c>
      <c r="B1710" t="s">
        <v>39</v>
      </c>
      <c r="C1710" t="s">
        <v>75</v>
      </c>
      <c r="D1710">
        <v>1200</v>
      </c>
      <c r="E1710">
        <v>13</v>
      </c>
      <c r="F1710" t="s">
        <v>104</v>
      </c>
      <c r="G1710">
        <v>52.23</v>
      </c>
      <c r="H1710">
        <v>52.959999000000003</v>
      </c>
      <c r="I1710">
        <v>51.790000999999997</v>
      </c>
      <c r="J1710">
        <v>52.740001999999997</v>
      </c>
      <c r="K1710">
        <v>52.297989000000001</v>
      </c>
      <c r="L1710">
        <v>4570200</v>
      </c>
      <c r="M1710" t="s">
        <v>39</v>
      </c>
      <c r="N1710" t="s">
        <v>153</v>
      </c>
      <c r="O1710" t="s">
        <v>161</v>
      </c>
      <c r="P1710">
        <v>50</v>
      </c>
      <c r="Q1710">
        <v>0.08</v>
      </c>
      <c r="R1710">
        <v>96</v>
      </c>
      <c r="S1710">
        <v>62757.586799999997</v>
      </c>
      <c r="T1710" t="s">
        <v>39</v>
      </c>
      <c r="U1710" t="s">
        <v>177</v>
      </c>
      <c r="V1710" t="s">
        <v>219</v>
      </c>
      <c r="W1710" t="s">
        <v>233</v>
      </c>
      <c r="X1710" t="s">
        <v>268</v>
      </c>
      <c r="Y1710" s="1">
        <v>29220</v>
      </c>
      <c r="Z1710">
        <v>1618921</v>
      </c>
    </row>
    <row r="1711" spans="1:26" x14ac:dyDescent="0.25">
      <c r="A1711" s="1">
        <v>43600</v>
      </c>
      <c r="B1711" t="s">
        <v>39</v>
      </c>
      <c r="C1711" t="s">
        <v>75</v>
      </c>
      <c r="D1711">
        <v>1900</v>
      </c>
      <c r="E1711">
        <v>16</v>
      </c>
      <c r="F1711" t="s">
        <v>104</v>
      </c>
      <c r="G1711">
        <v>52.23</v>
      </c>
      <c r="H1711">
        <v>52.959999000000003</v>
      </c>
      <c r="I1711">
        <v>51.790000999999997</v>
      </c>
      <c r="J1711">
        <v>52.740001999999997</v>
      </c>
      <c r="K1711">
        <v>52.297989000000001</v>
      </c>
      <c r="L1711">
        <v>4570200</v>
      </c>
      <c r="M1711" t="s">
        <v>39</v>
      </c>
      <c r="N1711" t="s">
        <v>148</v>
      </c>
      <c r="O1711" t="s">
        <v>161</v>
      </c>
      <c r="P1711">
        <v>50</v>
      </c>
      <c r="Q1711">
        <v>0.08</v>
      </c>
      <c r="R1711">
        <v>152</v>
      </c>
      <c r="S1711">
        <v>99366.179100000008</v>
      </c>
      <c r="T1711" t="s">
        <v>39</v>
      </c>
      <c r="U1711" t="s">
        <v>177</v>
      </c>
      <c r="V1711" t="s">
        <v>219</v>
      </c>
      <c r="W1711" t="s">
        <v>233</v>
      </c>
      <c r="X1711" t="s">
        <v>268</v>
      </c>
      <c r="Y1711" s="1">
        <v>29220</v>
      </c>
      <c r="Z1711">
        <v>1618921</v>
      </c>
    </row>
    <row r="1712" spans="1:26" x14ac:dyDescent="0.25">
      <c r="A1712" s="1">
        <v>43642</v>
      </c>
      <c r="B1712" t="s">
        <v>39</v>
      </c>
      <c r="C1712" t="s">
        <v>75</v>
      </c>
      <c r="D1712">
        <v>500</v>
      </c>
      <c r="E1712">
        <v>4</v>
      </c>
      <c r="F1712" t="s">
        <v>96</v>
      </c>
      <c r="G1712">
        <v>53.060001</v>
      </c>
      <c r="H1712">
        <v>53.119999</v>
      </c>
      <c r="I1712">
        <v>52.290000999999997</v>
      </c>
      <c r="J1712">
        <v>52.380001</v>
      </c>
      <c r="K1712">
        <v>52.380001</v>
      </c>
      <c r="L1712">
        <v>5951100</v>
      </c>
      <c r="M1712" t="s">
        <v>39</v>
      </c>
      <c r="N1712" t="s">
        <v>154</v>
      </c>
      <c r="O1712" t="s">
        <v>161</v>
      </c>
      <c r="P1712">
        <v>50</v>
      </c>
      <c r="Q1712">
        <v>0.08</v>
      </c>
      <c r="R1712">
        <v>40</v>
      </c>
      <c r="S1712">
        <v>26190.000499999998</v>
      </c>
      <c r="T1712" t="s">
        <v>39</v>
      </c>
      <c r="U1712" t="s">
        <v>177</v>
      </c>
      <c r="V1712" t="s">
        <v>219</v>
      </c>
      <c r="W1712" t="s">
        <v>233</v>
      </c>
      <c r="X1712" t="s">
        <v>268</v>
      </c>
      <c r="Y1712" s="1">
        <v>29220</v>
      </c>
      <c r="Z1712">
        <v>1618921</v>
      </c>
    </row>
    <row r="1713" spans="1:26" x14ac:dyDescent="0.25">
      <c r="A1713" s="1">
        <v>43581</v>
      </c>
      <c r="B1713" t="s">
        <v>39</v>
      </c>
      <c r="C1713" t="s">
        <v>75</v>
      </c>
      <c r="D1713">
        <v>1200</v>
      </c>
      <c r="E1713">
        <v>13</v>
      </c>
      <c r="F1713" t="s">
        <v>139</v>
      </c>
      <c r="G1713">
        <v>52.720001000000003</v>
      </c>
      <c r="H1713">
        <v>52.959999000000003</v>
      </c>
      <c r="I1713">
        <v>52.25</v>
      </c>
      <c r="J1713">
        <v>52.849997999999999</v>
      </c>
      <c r="K1713">
        <v>52.407066</v>
      </c>
      <c r="L1713">
        <v>7253700</v>
      </c>
      <c r="M1713" t="s">
        <v>39</v>
      </c>
      <c r="N1713" t="s">
        <v>153</v>
      </c>
      <c r="O1713" t="s">
        <v>161</v>
      </c>
      <c r="P1713">
        <v>50</v>
      </c>
      <c r="Q1713">
        <v>0.08</v>
      </c>
      <c r="R1713">
        <v>96</v>
      </c>
      <c r="S1713">
        <v>62888.479200000002</v>
      </c>
      <c r="T1713" t="s">
        <v>39</v>
      </c>
      <c r="U1713" t="s">
        <v>177</v>
      </c>
      <c r="V1713" t="s">
        <v>219</v>
      </c>
      <c r="W1713" t="s">
        <v>233</v>
      </c>
      <c r="X1713" t="s">
        <v>268</v>
      </c>
      <c r="Y1713" s="1">
        <v>29220</v>
      </c>
      <c r="Z1713">
        <v>1618921</v>
      </c>
    </row>
    <row r="1714" spans="1:26" x14ac:dyDescent="0.25">
      <c r="A1714" s="1">
        <v>43581</v>
      </c>
      <c r="B1714" t="s">
        <v>39</v>
      </c>
      <c r="C1714" t="s">
        <v>76</v>
      </c>
      <c r="D1714">
        <v>1400</v>
      </c>
      <c r="E1714">
        <v>19</v>
      </c>
      <c r="F1714" t="s">
        <v>139</v>
      </c>
      <c r="G1714">
        <v>52.720001000000003</v>
      </c>
      <c r="H1714">
        <v>52.959999000000003</v>
      </c>
      <c r="I1714">
        <v>52.25</v>
      </c>
      <c r="J1714">
        <v>52.849997999999999</v>
      </c>
      <c r="K1714">
        <v>52.407066</v>
      </c>
      <c r="L1714">
        <v>7253700</v>
      </c>
      <c r="M1714" t="s">
        <v>39</v>
      </c>
      <c r="N1714" t="s">
        <v>140</v>
      </c>
      <c r="O1714" t="s">
        <v>161</v>
      </c>
      <c r="P1714">
        <v>50</v>
      </c>
      <c r="Q1714">
        <v>0.08</v>
      </c>
      <c r="R1714">
        <v>112</v>
      </c>
      <c r="S1714">
        <v>73369.892399999997</v>
      </c>
      <c r="T1714" t="s">
        <v>39</v>
      </c>
      <c r="U1714" t="s">
        <v>177</v>
      </c>
      <c r="V1714" t="s">
        <v>219</v>
      </c>
      <c r="W1714" t="s">
        <v>233</v>
      </c>
      <c r="X1714" t="s">
        <v>268</v>
      </c>
      <c r="Y1714" s="1">
        <v>29220</v>
      </c>
      <c r="Z1714">
        <v>1618921</v>
      </c>
    </row>
    <row r="1715" spans="1:26" x14ac:dyDescent="0.25">
      <c r="A1715" s="1">
        <v>43581</v>
      </c>
      <c r="B1715" t="s">
        <v>39</v>
      </c>
      <c r="C1715" t="s">
        <v>75</v>
      </c>
      <c r="D1715">
        <v>1400</v>
      </c>
      <c r="E1715">
        <v>11</v>
      </c>
      <c r="F1715" t="s">
        <v>139</v>
      </c>
      <c r="G1715">
        <v>52.720001000000003</v>
      </c>
      <c r="H1715">
        <v>52.959999000000003</v>
      </c>
      <c r="I1715">
        <v>52.25</v>
      </c>
      <c r="J1715">
        <v>52.849997999999999</v>
      </c>
      <c r="K1715">
        <v>52.407066</v>
      </c>
      <c r="L1715">
        <v>7253700</v>
      </c>
      <c r="M1715" t="s">
        <v>39</v>
      </c>
      <c r="N1715" t="s">
        <v>141</v>
      </c>
      <c r="O1715" t="s">
        <v>161</v>
      </c>
      <c r="P1715">
        <v>50</v>
      </c>
      <c r="Q1715">
        <v>0.08</v>
      </c>
      <c r="R1715">
        <v>112</v>
      </c>
      <c r="S1715">
        <v>73369.892399999997</v>
      </c>
      <c r="T1715" t="s">
        <v>39</v>
      </c>
      <c r="U1715" t="s">
        <v>177</v>
      </c>
      <c r="V1715" t="s">
        <v>219</v>
      </c>
      <c r="W1715" t="s">
        <v>233</v>
      </c>
      <c r="X1715" t="s">
        <v>268</v>
      </c>
      <c r="Y1715" s="1">
        <v>29220</v>
      </c>
      <c r="Z1715">
        <v>1618921</v>
      </c>
    </row>
    <row r="1716" spans="1:26" x14ac:dyDescent="0.25">
      <c r="A1716" s="1">
        <v>43637</v>
      </c>
      <c r="B1716" t="s">
        <v>39</v>
      </c>
      <c r="C1716" t="s">
        <v>76</v>
      </c>
      <c r="D1716">
        <v>900</v>
      </c>
      <c r="E1716">
        <v>14</v>
      </c>
      <c r="F1716" t="s">
        <v>90</v>
      </c>
      <c r="G1716">
        <v>52.77</v>
      </c>
      <c r="H1716">
        <v>53.349997999999999</v>
      </c>
      <c r="I1716">
        <v>52.43</v>
      </c>
      <c r="J1716">
        <v>52.450001</v>
      </c>
      <c r="K1716">
        <v>52.450001</v>
      </c>
      <c r="L1716">
        <v>13972800</v>
      </c>
      <c r="M1716" t="s">
        <v>39</v>
      </c>
      <c r="N1716" t="s">
        <v>156</v>
      </c>
      <c r="O1716" t="s">
        <v>161</v>
      </c>
      <c r="P1716">
        <v>50</v>
      </c>
      <c r="Q1716">
        <v>0.08</v>
      </c>
      <c r="R1716">
        <v>72</v>
      </c>
      <c r="S1716">
        <v>47205.000899999999</v>
      </c>
      <c r="T1716" t="s">
        <v>39</v>
      </c>
      <c r="U1716" t="s">
        <v>177</v>
      </c>
      <c r="V1716" t="s">
        <v>219</v>
      </c>
      <c r="W1716" t="s">
        <v>233</v>
      </c>
      <c r="X1716" t="s">
        <v>268</v>
      </c>
      <c r="Y1716" s="1">
        <v>29220</v>
      </c>
      <c r="Z1716">
        <v>1618921</v>
      </c>
    </row>
    <row r="1717" spans="1:26" x14ac:dyDescent="0.25">
      <c r="A1717" s="1">
        <v>43592</v>
      </c>
      <c r="B1717" t="s">
        <v>39</v>
      </c>
      <c r="C1717" t="s">
        <v>76</v>
      </c>
      <c r="D1717">
        <v>1900</v>
      </c>
      <c r="E1717">
        <v>18</v>
      </c>
      <c r="F1717" t="s">
        <v>106</v>
      </c>
      <c r="G1717">
        <v>53.5</v>
      </c>
      <c r="H1717">
        <v>53.869999</v>
      </c>
      <c r="I1717">
        <v>52.669998</v>
      </c>
      <c r="J1717">
        <v>52.939999</v>
      </c>
      <c r="K1717">
        <v>52.496310999999999</v>
      </c>
      <c r="L1717">
        <v>6446200</v>
      </c>
      <c r="M1717" t="s">
        <v>39</v>
      </c>
      <c r="N1717" t="s">
        <v>158</v>
      </c>
      <c r="O1717" t="s">
        <v>161</v>
      </c>
      <c r="P1717">
        <v>50</v>
      </c>
      <c r="Q1717">
        <v>0.08</v>
      </c>
      <c r="R1717">
        <v>152</v>
      </c>
      <c r="S1717">
        <v>99742.990900000004</v>
      </c>
      <c r="T1717" t="s">
        <v>39</v>
      </c>
      <c r="U1717" t="s">
        <v>177</v>
      </c>
      <c r="V1717" t="s">
        <v>219</v>
      </c>
      <c r="W1717" t="s">
        <v>233</v>
      </c>
      <c r="X1717" t="s">
        <v>268</v>
      </c>
      <c r="Y1717" s="1">
        <v>29220</v>
      </c>
      <c r="Z1717">
        <v>1618921</v>
      </c>
    </row>
    <row r="1718" spans="1:26" x14ac:dyDescent="0.25">
      <c r="A1718" s="1">
        <v>43592</v>
      </c>
      <c r="B1718" t="s">
        <v>39</v>
      </c>
      <c r="C1718" t="s">
        <v>76</v>
      </c>
      <c r="D1718">
        <v>600</v>
      </c>
      <c r="E1718">
        <v>7</v>
      </c>
      <c r="F1718" t="s">
        <v>106</v>
      </c>
      <c r="G1718">
        <v>53.5</v>
      </c>
      <c r="H1718">
        <v>53.869999</v>
      </c>
      <c r="I1718">
        <v>52.669998</v>
      </c>
      <c r="J1718">
        <v>52.939999</v>
      </c>
      <c r="K1718">
        <v>52.496310999999999</v>
      </c>
      <c r="L1718">
        <v>6446200</v>
      </c>
      <c r="M1718" t="s">
        <v>39</v>
      </c>
      <c r="N1718" t="s">
        <v>147</v>
      </c>
      <c r="O1718" t="s">
        <v>161</v>
      </c>
      <c r="P1718">
        <v>50</v>
      </c>
      <c r="Q1718">
        <v>0.08</v>
      </c>
      <c r="R1718">
        <v>48</v>
      </c>
      <c r="S1718">
        <v>31497.786599999999</v>
      </c>
      <c r="T1718" t="s">
        <v>39</v>
      </c>
      <c r="U1718" t="s">
        <v>177</v>
      </c>
      <c r="V1718" t="s">
        <v>219</v>
      </c>
      <c r="W1718" t="s">
        <v>233</v>
      </c>
      <c r="X1718" t="s">
        <v>268</v>
      </c>
      <c r="Y1718" s="1">
        <v>29220</v>
      </c>
      <c r="Z1718">
        <v>1618921</v>
      </c>
    </row>
    <row r="1719" spans="1:26" x14ac:dyDescent="0.25">
      <c r="A1719" s="1">
        <v>43592</v>
      </c>
      <c r="B1719" t="s">
        <v>39</v>
      </c>
      <c r="C1719" t="s">
        <v>76</v>
      </c>
      <c r="D1719">
        <v>200</v>
      </c>
      <c r="E1719">
        <v>3</v>
      </c>
      <c r="F1719" t="s">
        <v>106</v>
      </c>
      <c r="G1719">
        <v>53.5</v>
      </c>
      <c r="H1719">
        <v>53.869999</v>
      </c>
      <c r="I1719">
        <v>52.669998</v>
      </c>
      <c r="J1719">
        <v>52.939999</v>
      </c>
      <c r="K1719">
        <v>52.496310999999999</v>
      </c>
      <c r="L1719">
        <v>6446200</v>
      </c>
      <c r="M1719" t="s">
        <v>39</v>
      </c>
      <c r="N1719" t="s">
        <v>143</v>
      </c>
      <c r="O1719" t="s">
        <v>161</v>
      </c>
      <c r="P1719">
        <v>50</v>
      </c>
      <c r="Q1719">
        <v>0.08</v>
      </c>
      <c r="R1719">
        <v>16</v>
      </c>
      <c r="S1719">
        <v>10499.262199999999</v>
      </c>
      <c r="T1719" t="s">
        <v>39</v>
      </c>
      <c r="U1719" t="s">
        <v>177</v>
      </c>
      <c r="V1719" t="s">
        <v>219</v>
      </c>
      <c r="W1719" t="s">
        <v>233</v>
      </c>
      <c r="X1719" t="s">
        <v>268</v>
      </c>
      <c r="Y1719" s="1">
        <v>29220</v>
      </c>
      <c r="Z1719">
        <v>1618921</v>
      </c>
    </row>
    <row r="1720" spans="1:26" x14ac:dyDescent="0.25">
      <c r="A1720" s="1">
        <v>43630</v>
      </c>
      <c r="B1720" t="s">
        <v>39</v>
      </c>
      <c r="C1720" t="s">
        <v>76</v>
      </c>
      <c r="D1720">
        <v>100</v>
      </c>
      <c r="E1720">
        <v>3</v>
      </c>
      <c r="F1720" t="s">
        <v>77</v>
      </c>
      <c r="G1720">
        <v>52.869999</v>
      </c>
      <c r="H1720">
        <v>53.049999</v>
      </c>
      <c r="I1720">
        <v>52.130001</v>
      </c>
      <c r="J1720">
        <v>52.57</v>
      </c>
      <c r="K1720">
        <v>52.57</v>
      </c>
      <c r="L1720">
        <v>3246300</v>
      </c>
      <c r="M1720" t="s">
        <v>39</v>
      </c>
      <c r="N1720" t="s">
        <v>143</v>
      </c>
      <c r="O1720" t="s">
        <v>161</v>
      </c>
      <c r="P1720">
        <v>50</v>
      </c>
      <c r="Q1720">
        <v>0.08</v>
      </c>
      <c r="R1720">
        <v>8</v>
      </c>
      <c r="S1720">
        <v>5257</v>
      </c>
      <c r="T1720" t="s">
        <v>39</v>
      </c>
      <c r="U1720" t="s">
        <v>177</v>
      </c>
      <c r="V1720" t="s">
        <v>219</v>
      </c>
      <c r="W1720" t="s">
        <v>233</v>
      </c>
      <c r="X1720" t="s">
        <v>268</v>
      </c>
      <c r="Y1720" s="1">
        <v>29220</v>
      </c>
      <c r="Z1720">
        <v>1618921</v>
      </c>
    </row>
    <row r="1721" spans="1:26" x14ac:dyDescent="0.25">
      <c r="A1721" s="1">
        <v>43630</v>
      </c>
      <c r="B1721" t="s">
        <v>39</v>
      </c>
      <c r="C1721" t="s">
        <v>76</v>
      </c>
      <c r="D1721">
        <v>400</v>
      </c>
      <c r="E1721">
        <v>8</v>
      </c>
      <c r="F1721" t="s">
        <v>77</v>
      </c>
      <c r="G1721">
        <v>52.869999</v>
      </c>
      <c r="H1721">
        <v>53.049999</v>
      </c>
      <c r="I1721">
        <v>52.130001</v>
      </c>
      <c r="J1721">
        <v>52.57</v>
      </c>
      <c r="K1721">
        <v>52.57</v>
      </c>
      <c r="L1721">
        <v>3246300</v>
      </c>
      <c r="M1721" t="s">
        <v>39</v>
      </c>
      <c r="N1721" t="s">
        <v>144</v>
      </c>
      <c r="O1721" t="s">
        <v>161</v>
      </c>
      <c r="P1721">
        <v>50</v>
      </c>
      <c r="Q1721">
        <v>0.08</v>
      </c>
      <c r="R1721">
        <v>32</v>
      </c>
      <c r="S1721">
        <v>21028</v>
      </c>
      <c r="T1721" t="s">
        <v>39</v>
      </c>
      <c r="U1721" t="s">
        <v>177</v>
      </c>
      <c r="V1721" t="s">
        <v>219</v>
      </c>
      <c r="W1721" t="s">
        <v>233</v>
      </c>
      <c r="X1721" t="s">
        <v>268</v>
      </c>
      <c r="Y1721" s="1">
        <v>29220</v>
      </c>
      <c r="Z1721">
        <v>1618921</v>
      </c>
    </row>
    <row r="1722" spans="1:26" x14ac:dyDescent="0.25">
      <c r="A1722" s="1">
        <v>43630</v>
      </c>
      <c r="B1722" t="s">
        <v>39</v>
      </c>
      <c r="C1722" t="s">
        <v>75</v>
      </c>
      <c r="D1722">
        <v>1000</v>
      </c>
      <c r="E1722">
        <v>9</v>
      </c>
      <c r="F1722" t="s">
        <v>77</v>
      </c>
      <c r="G1722">
        <v>52.869999</v>
      </c>
      <c r="H1722">
        <v>53.049999</v>
      </c>
      <c r="I1722">
        <v>52.130001</v>
      </c>
      <c r="J1722">
        <v>52.57</v>
      </c>
      <c r="K1722">
        <v>52.57</v>
      </c>
      <c r="L1722">
        <v>3246300</v>
      </c>
      <c r="M1722" t="s">
        <v>39</v>
      </c>
      <c r="N1722" t="s">
        <v>146</v>
      </c>
      <c r="O1722" t="s">
        <v>161</v>
      </c>
      <c r="P1722">
        <v>50</v>
      </c>
      <c r="Q1722">
        <v>0.08</v>
      </c>
      <c r="R1722">
        <v>80</v>
      </c>
      <c r="S1722">
        <v>52570</v>
      </c>
      <c r="T1722" t="s">
        <v>39</v>
      </c>
      <c r="U1722" t="s">
        <v>177</v>
      </c>
      <c r="V1722" t="s">
        <v>219</v>
      </c>
      <c r="W1722" t="s">
        <v>233</v>
      </c>
      <c r="X1722" t="s">
        <v>268</v>
      </c>
      <c r="Y1722" s="1">
        <v>29220</v>
      </c>
      <c r="Z1722">
        <v>1618921</v>
      </c>
    </row>
    <row r="1723" spans="1:26" x14ac:dyDescent="0.25">
      <c r="A1723" s="1">
        <v>43630</v>
      </c>
      <c r="B1723" t="s">
        <v>39</v>
      </c>
      <c r="C1723" t="s">
        <v>76</v>
      </c>
      <c r="D1723">
        <v>300</v>
      </c>
      <c r="E1723">
        <v>10</v>
      </c>
      <c r="F1723" t="s">
        <v>77</v>
      </c>
      <c r="G1723">
        <v>52.869999</v>
      </c>
      <c r="H1723">
        <v>53.049999</v>
      </c>
      <c r="I1723">
        <v>52.130001</v>
      </c>
      <c r="J1723">
        <v>52.57</v>
      </c>
      <c r="K1723">
        <v>52.57</v>
      </c>
      <c r="L1723">
        <v>3246300</v>
      </c>
      <c r="M1723" t="s">
        <v>39</v>
      </c>
      <c r="N1723" t="s">
        <v>142</v>
      </c>
      <c r="O1723" t="s">
        <v>161</v>
      </c>
      <c r="P1723">
        <v>50</v>
      </c>
      <c r="Q1723">
        <v>0.08</v>
      </c>
      <c r="R1723">
        <v>24</v>
      </c>
      <c r="S1723">
        <v>15771</v>
      </c>
      <c r="T1723" t="s">
        <v>39</v>
      </c>
      <c r="U1723" t="s">
        <v>177</v>
      </c>
      <c r="V1723" t="s">
        <v>219</v>
      </c>
      <c r="W1723" t="s">
        <v>233</v>
      </c>
      <c r="X1723" t="s">
        <v>268</v>
      </c>
      <c r="Y1723" s="1">
        <v>29220</v>
      </c>
      <c r="Z1723">
        <v>1618921</v>
      </c>
    </row>
    <row r="1724" spans="1:26" x14ac:dyDescent="0.25">
      <c r="A1724" s="1">
        <v>43606</v>
      </c>
      <c r="B1724" t="s">
        <v>39</v>
      </c>
      <c r="C1724" t="s">
        <v>76</v>
      </c>
      <c r="D1724">
        <v>100</v>
      </c>
      <c r="E1724">
        <v>2</v>
      </c>
      <c r="F1724" t="s">
        <v>105</v>
      </c>
      <c r="G1724">
        <v>52.400002000000001</v>
      </c>
      <c r="H1724">
        <v>52.849997999999999</v>
      </c>
      <c r="I1724">
        <v>52.169998</v>
      </c>
      <c r="J1724">
        <v>52.759998000000003</v>
      </c>
      <c r="K1724">
        <v>52.759998000000003</v>
      </c>
      <c r="L1724">
        <v>4267700</v>
      </c>
      <c r="M1724" t="s">
        <v>39</v>
      </c>
      <c r="N1724" t="s">
        <v>150</v>
      </c>
      <c r="O1724" t="s">
        <v>161</v>
      </c>
      <c r="P1724">
        <v>50</v>
      </c>
      <c r="Q1724">
        <v>0.08</v>
      </c>
      <c r="R1724">
        <v>8</v>
      </c>
      <c r="S1724">
        <v>5275.9998000000014</v>
      </c>
      <c r="T1724" t="s">
        <v>39</v>
      </c>
      <c r="U1724" t="s">
        <v>177</v>
      </c>
      <c r="V1724" t="s">
        <v>219</v>
      </c>
      <c r="W1724" t="s">
        <v>233</v>
      </c>
      <c r="X1724" t="s">
        <v>268</v>
      </c>
      <c r="Y1724" s="1">
        <v>29220</v>
      </c>
      <c r="Z1724">
        <v>1618921</v>
      </c>
    </row>
    <row r="1725" spans="1:26" x14ac:dyDescent="0.25">
      <c r="A1725" s="1">
        <v>43578</v>
      </c>
      <c r="B1725" t="s">
        <v>39</v>
      </c>
      <c r="C1725" t="s">
        <v>76</v>
      </c>
      <c r="D1725">
        <v>400</v>
      </c>
      <c r="E1725">
        <v>15</v>
      </c>
      <c r="F1725" t="s">
        <v>136</v>
      </c>
      <c r="G1725">
        <v>54.310001</v>
      </c>
      <c r="H1725">
        <v>54.349997999999999</v>
      </c>
      <c r="I1725">
        <v>53.169998</v>
      </c>
      <c r="J1725">
        <v>53.220001000000003</v>
      </c>
      <c r="K1725">
        <v>52.773968000000004</v>
      </c>
      <c r="L1725">
        <v>8327000</v>
      </c>
      <c r="M1725" t="s">
        <v>39</v>
      </c>
      <c r="N1725" t="s">
        <v>149</v>
      </c>
      <c r="O1725" t="s">
        <v>161</v>
      </c>
      <c r="P1725">
        <v>50</v>
      </c>
      <c r="Q1725">
        <v>0.08</v>
      </c>
      <c r="R1725">
        <v>32</v>
      </c>
      <c r="S1725">
        <v>21109.587200000002</v>
      </c>
      <c r="T1725" t="s">
        <v>39</v>
      </c>
      <c r="U1725" t="s">
        <v>177</v>
      </c>
      <c r="V1725" t="s">
        <v>219</v>
      </c>
      <c r="W1725" t="s">
        <v>233</v>
      </c>
      <c r="X1725" t="s">
        <v>268</v>
      </c>
      <c r="Y1725" s="1">
        <v>29220</v>
      </c>
      <c r="Z1725">
        <v>1618921</v>
      </c>
    </row>
    <row r="1726" spans="1:26" x14ac:dyDescent="0.25">
      <c r="A1726" s="1">
        <v>43578</v>
      </c>
      <c r="B1726" t="s">
        <v>39</v>
      </c>
      <c r="C1726" t="s">
        <v>75</v>
      </c>
      <c r="D1726">
        <v>900</v>
      </c>
      <c r="E1726">
        <v>17</v>
      </c>
      <c r="F1726" t="s">
        <v>136</v>
      </c>
      <c r="G1726">
        <v>54.310001</v>
      </c>
      <c r="H1726">
        <v>54.349997999999999</v>
      </c>
      <c r="I1726">
        <v>53.169998</v>
      </c>
      <c r="J1726">
        <v>53.220001000000003</v>
      </c>
      <c r="K1726">
        <v>52.773968000000004</v>
      </c>
      <c r="L1726">
        <v>8327000</v>
      </c>
      <c r="M1726" t="s">
        <v>39</v>
      </c>
      <c r="N1726" t="s">
        <v>157</v>
      </c>
      <c r="O1726" t="s">
        <v>161</v>
      </c>
      <c r="P1726">
        <v>50</v>
      </c>
      <c r="Q1726">
        <v>0.08</v>
      </c>
      <c r="R1726">
        <v>72</v>
      </c>
      <c r="S1726">
        <v>47496.571200000013</v>
      </c>
      <c r="T1726" t="s">
        <v>39</v>
      </c>
      <c r="U1726" t="s">
        <v>177</v>
      </c>
      <c r="V1726" t="s">
        <v>219</v>
      </c>
      <c r="W1726" t="s">
        <v>233</v>
      </c>
      <c r="X1726" t="s">
        <v>268</v>
      </c>
      <c r="Y1726" s="1">
        <v>29220</v>
      </c>
      <c r="Z1726">
        <v>1618921</v>
      </c>
    </row>
    <row r="1727" spans="1:26" x14ac:dyDescent="0.25">
      <c r="A1727" s="1">
        <v>43578</v>
      </c>
      <c r="B1727" t="s">
        <v>39</v>
      </c>
      <c r="C1727" t="s">
        <v>75</v>
      </c>
      <c r="D1727">
        <v>1300</v>
      </c>
      <c r="E1727">
        <v>13</v>
      </c>
      <c r="F1727" t="s">
        <v>136</v>
      </c>
      <c r="G1727">
        <v>54.310001</v>
      </c>
      <c r="H1727">
        <v>54.349997999999999</v>
      </c>
      <c r="I1727">
        <v>53.169998</v>
      </c>
      <c r="J1727">
        <v>53.220001000000003</v>
      </c>
      <c r="K1727">
        <v>52.773968000000004</v>
      </c>
      <c r="L1727">
        <v>8327000</v>
      </c>
      <c r="M1727" t="s">
        <v>39</v>
      </c>
      <c r="N1727" t="s">
        <v>153</v>
      </c>
      <c r="O1727" t="s">
        <v>161</v>
      </c>
      <c r="P1727">
        <v>50</v>
      </c>
      <c r="Q1727">
        <v>0.08</v>
      </c>
      <c r="R1727">
        <v>104</v>
      </c>
      <c r="S1727">
        <v>68606.1584</v>
      </c>
      <c r="T1727" t="s">
        <v>39</v>
      </c>
      <c r="U1727" t="s">
        <v>177</v>
      </c>
      <c r="V1727" t="s">
        <v>219</v>
      </c>
      <c r="W1727" t="s">
        <v>233</v>
      </c>
      <c r="X1727" t="s">
        <v>268</v>
      </c>
      <c r="Y1727" s="1">
        <v>29220</v>
      </c>
      <c r="Z1727">
        <v>1618921</v>
      </c>
    </row>
    <row r="1728" spans="1:26" x14ac:dyDescent="0.25">
      <c r="A1728" s="1">
        <v>43634</v>
      </c>
      <c r="B1728" t="s">
        <v>39</v>
      </c>
      <c r="C1728" t="s">
        <v>76</v>
      </c>
      <c r="D1728">
        <v>200</v>
      </c>
      <c r="E1728">
        <v>5</v>
      </c>
      <c r="F1728" t="s">
        <v>132</v>
      </c>
      <c r="G1728">
        <v>53.279998999999997</v>
      </c>
      <c r="H1728">
        <v>53.93</v>
      </c>
      <c r="I1728">
        <v>52.669998</v>
      </c>
      <c r="J1728">
        <v>52.799999</v>
      </c>
      <c r="K1728">
        <v>52.799999</v>
      </c>
      <c r="L1728">
        <v>5977900</v>
      </c>
      <c r="M1728" t="s">
        <v>39</v>
      </c>
      <c r="N1728" t="s">
        <v>152</v>
      </c>
      <c r="O1728" t="s">
        <v>161</v>
      </c>
      <c r="P1728">
        <v>50</v>
      </c>
      <c r="Q1728">
        <v>0.08</v>
      </c>
      <c r="R1728">
        <v>16</v>
      </c>
      <c r="S1728">
        <v>10559.9998</v>
      </c>
      <c r="T1728" t="s">
        <v>39</v>
      </c>
      <c r="U1728" t="s">
        <v>177</v>
      </c>
      <c r="V1728" t="s">
        <v>219</v>
      </c>
      <c r="W1728" t="s">
        <v>233</v>
      </c>
      <c r="X1728" t="s">
        <v>268</v>
      </c>
      <c r="Y1728" s="1">
        <v>29220</v>
      </c>
      <c r="Z1728">
        <v>1618921</v>
      </c>
    </row>
    <row r="1729" spans="1:26" x14ac:dyDescent="0.25">
      <c r="A1729" s="1">
        <v>43634</v>
      </c>
      <c r="B1729" t="s">
        <v>39</v>
      </c>
      <c r="C1729" t="s">
        <v>75</v>
      </c>
      <c r="D1729">
        <v>2300</v>
      </c>
      <c r="E1729">
        <v>15</v>
      </c>
      <c r="F1729" t="s">
        <v>132</v>
      </c>
      <c r="G1729">
        <v>53.279998999999997</v>
      </c>
      <c r="H1729">
        <v>53.93</v>
      </c>
      <c r="I1729">
        <v>52.669998</v>
      </c>
      <c r="J1729">
        <v>52.799999</v>
      </c>
      <c r="K1729">
        <v>52.799999</v>
      </c>
      <c r="L1729">
        <v>5977900</v>
      </c>
      <c r="M1729" t="s">
        <v>39</v>
      </c>
      <c r="N1729" t="s">
        <v>149</v>
      </c>
      <c r="O1729" t="s">
        <v>161</v>
      </c>
      <c r="P1729">
        <v>50</v>
      </c>
      <c r="Q1729">
        <v>0.08</v>
      </c>
      <c r="R1729">
        <v>184</v>
      </c>
      <c r="S1729">
        <v>121439.99770000001</v>
      </c>
      <c r="T1729" t="s">
        <v>39</v>
      </c>
      <c r="U1729" t="s">
        <v>177</v>
      </c>
      <c r="V1729" t="s">
        <v>219</v>
      </c>
      <c r="W1729" t="s">
        <v>233</v>
      </c>
      <c r="X1729" t="s">
        <v>268</v>
      </c>
      <c r="Y1729" s="1">
        <v>29220</v>
      </c>
      <c r="Z1729">
        <v>1618921</v>
      </c>
    </row>
    <row r="1730" spans="1:26" x14ac:dyDescent="0.25">
      <c r="A1730" s="1">
        <v>43633</v>
      </c>
      <c r="B1730" t="s">
        <v>39</v>
      </c>
      <c r="C1730" t="s">
        <v>75</v>
      </c>
      <c r="D1730">
        <v>1700</v>
      </c>
      <c r="E1730">
        <v>11</v>
      </c>
      <c r="F1730" t="s">
        <v>78</v>
      </c>
      <c r="G1730">
        <v>52.57</v>
      </c>
      <c r="H1730">
        <v>53.16</v>
      </c>
      <c r="I1730">
        <v>52.130001</v>
      </c>
      <c r="J1730">
        <v>52.810001</v>
      </c>
      <c r="K1730">
        <v>52.810001</v>
      </c>
      <c r="L1730">
        <v>4108700</v>
      </c>
      <c r="M1730" t="s">
        <v>39</v>
      </c>
      <c r="N1730" t="s">
        <v>141</v>
      </c>
      <c r="O1730" t="s">
        <v>161</v>
      </c>
      <c r="P1730">
        <v>50</v>
      </c>
      <c r="Q1730">
        <v>0.08</v>
      </c>
      <c r="R1730">
        <v>136</v>
      </c>
      <c r="S1730">
        <v>89777.001699999993</v>
      </c>
      <c r="T1730" t="s">
        <v>39</v>
      </c>
      <c r="U1730" t="s">
        <v>177</v>
      </c>
      <c r="V1730" t="s">
        <v>219</v>
      </c>
      <c r="W1730" t="s">
        <v>233</v>
      </c>
      <c r="X1730" t="s">
        <v>268</v>
      </c>
      <c r="Y1730" s="1">
        <v>29220</v>
      </c>
      <c r="Z1730">
        <v>1618921</v>
      </c>
    </row>
    <row r="1731" spans="1:26" x14ac:dyDescent="0.25">
      <c r="A1731" s="1">
        <v>43636</v>
      </c>
      <c r="B1731" t="s">
        <v>39</v>
      </c>
      <c r="C1731" t="s">
        <v>76</v>
      </c>
      <c r="D1731">
        <v>400</v>
      </c>
      <c r="E1731">
        <v>5</v>
      </c>
      <c r="F1731" t="s">
        <v>94</v>
      </c>
      <c r="G1731">
        <v>52.93</v>
      </c>
      <c r="H1731">
        <v>53.509998000000003</v>
      </c>
      <c r="I1731">
        <v>52.509998000000003</v>
      </c>
      <c r="J1731">
        <v>52.880001</v>
      </c>
      <c r="K1731">
        <v>52.880001</v>
      </c>
      <c r="L1731">
        <v>6157600</v>
      </c>
      <c r="M1731" t="s">
        <v>39</v>
      </c>
      <c r="N1731" t="s">
        <v>152</v>
      </c>
      <c r="O1731" t="s">
        <v>161</v>
      </c>
      <c r="P1731">
        <v>50</v>
      </c>
      <c r="Q1731">
        <v>0.08</v>
      </c>
      <c r="R1731">
        <v>32</v>
      </c>
      <c r="S1731">
        <v>21152.000400000001</v>
      </c>
      <c r="T1731" t="s">
        <v>39</v>
      </c>
      <c r="U1731" t="s">
        <v>177</v>
      </c>
      <c r="V1731" t="s">
        <v>219</v>
      </c>
      <c r="W1731" t="s">
        <v>233</v>
      </c>
      <c r="X1731" t="s">
        <v>268</v>
      </c>
      <c r="Y1731" s="1">
        <v>29220</v>
      </c>
      <c r="Z1731">
        <v>1618921</v>
      </c>
    </row>
    <row r="1732" spans="1:26" x14ac:dyDescent="0.25">
      <c r="A1732" s="1">
        <v>43636</v>
      </c>
      <c r="B1732" t="s">
        <v>39</v>
      </c>
      <c r="C1732" t="s">
        <v>75</v>
      </c>
      <c r="D1732">
        <v>400</v>
      </c>
      <c r="E1732">
        <v>4</v>
      </c>
      <c r="F1732" t="s">
        <v>94</v>
      </c>
      <c r="G1732">
        <v>52.93</v>
      </c>
      <c r="H1732">
        <v>53.509998000000003</v>
      </c>
      <c r="I1732">
        <v>52.509998000000003</v>
      </c>
      <c r="J1732">
        <v>52.880001</v>
      </c>
      <c r="K1732">
        <v>52.880001</v>
      </c>
      <c r="L1732">
        <v>6157600</v>
      </c>
      <c r="M1732" t="s">
        <v>39</v>
      </c>
      <c r="N1732" t="s">
        <v>154</v>
      </c>
      <c r="O1732" t="s">
        <v>161</v>
      </c>
      <c r="P1732">
        <v>50</v>
      </c>
      <c r="Q1732">
        <v>0.08</v>
      </c>
      <c r="R1732">
        <v>32</v>
      </c>
      <c r="S1732">
        <v>21152.000400000001</v>
      </c>
      <c r="T1732" t="s">
        <v>39</v>
      </c>
      <c r="U1732" t="s">
        <v>177</v>
      </c>
      <c r="V1732" t="s">
        <v>219</v>
      </c>
      <c r="W1732" t="s">
        <v>233</v>
      </c>
      <c r="X1732" t="s">
        <v>268</v>
      </c>
      <c r="Y1732" s="1">
        <v>29220</v>
      </c>
      <c r="Z1732">
        <v>1618921</v>
      </c>
    </row>
    <row r="1733" spans="1:26" x14ac:dyDescent="0.25">
      <c r="A1733" s="1">
        <v>43635</v>
      </c>
      <c r="B1733" t="s">
        <v>39</v>
      </c>
      <c r="C1733" t="s">
        <v>75</v>
      </c>
      <c r="D1733">
        <v>1300</v>
      </c>
      <c r="E1733">
        <v>18</v>
      </c>
      <c r="F1733" t="s">
        <v>80</v>
      </c>
      <c r="G1733">
        <v>52.990001999999997</v>
      </c>
      <c r="H1733">
        <v>53.259998000000003</v>
      </c>
      <c r="I1733">
        <v>52.509998000000003</v>
      </c>
      <c r="J1733">
        <v>52.900002000000001</v>
      </c>
      <c r="K1733">
        <v>52.900002000000001</v>
      </c>
      <c r="L1733">
        <v>4959100</v>
      </c>
      <c r="M1733" t="s">
        <v>39</v>
      </c>
      <c r="N1733" t="s">
        <v>158</v>
      </c>
      <c r="O1733" t="s">
        <v>161</v>
      </c>
      <c r="P1733">
        <v>50</v>
      </c>
      <c r="Q1733">
        <v>0.08</v>
      </c>
      <c r="R1733">
        <v>104</v>
      </c>
      <c r="S1733">
        <v>68770.002600000007</v>
      </c>
      <c r="T1733" t="s">
        <v>39</v>
      </c>
      <c r="U1733" t="s">
        <v>177</v>
      </c>
      <c r="V1733" t="s">
        <v>219</v>
      </c>
      <c r="W1733" t="s">
        <v>233</v>
      </c>
      <c r="X1733" t="s">
        <v>268</v>
      </c>
      <c r="Y1733" s="1">
        <v>29220</v>
      </c>
      <c r="Z1733">
        <v>1618921</v>
      </c>
    </row>
    <row r="1734" spans="1:26" x14ac:dyDescent="0.25">
      <c r="A1734" s="1">
        <v>43635</v>
      </c>
      <c r="B1734" t="s">
        <v>39</v>
      </c>
      <c r="C1734" t="s">
        <v>76</v>
      </c>
      <c r="D1734">
        <v>600</v>
      </c>
      <c r="E1734">
        <v>6</v>
      </c>
      <c r="F1734" t="s">
        <v>80</v>
      </c>
      <c r="G1734">
        <v>52.990001999999997</v>
      </c>
      <c r="H1734">
        <v>53.259998000000003</v>
      </c>
      <c r="I1734">
        <v>52.509998000000003</v>
      </c>
      <c r="J1734">
        <v>52.900002000000001</v>
      </c>
      <c r="K1734">
        <v>52.900002000000001</v>
      </c>
      <c r="L1734">
        <v>4959100</v>
      </c>
      <c r="M1734" t="s">
        <v>39</v>
      </c>
      <c r="N1734" t="s">
        <v>145</v>
      </c>
      <c r="O1734" t="s">
        <v>161</v>
      </c>
      <c r="P1734">
        <v>50</v>
      </c>
      <c r="Q1734">
        <v>0.08</v>
      </c>
      <c r="R1734">
        <v>48</v>
      </c>
      <c r="S1734">
        <v>31740.001199999999</v>
      </c>
      <c r="T1734" t="s">
        <v>39</v>
      </c>
      <c r="U1734" t="s">
        <v>177</v>
      </c>
      <c r="V1734" t="s">
        <v>219</v>
      </c>
      <c r="W1734" t="s">
        <v>233</v>
      </c>
      <c r="X1734" t="s">
        <v>268</v>
      </c>
      <c r="Y1734" s="1">
        <v>29220</v>
      </c>
      <c r="Z1734">
        <v>1618921</v>
      </c>
    </row>
    <row r="1735" spans="1:26" x14ac:dyDescent="0.25">
      <c r="A1735" s="1">
        <v>43635</v>
      </c>
      <c r="B1735" t="s">
        <v>39</v>
      </c>
      <c r="C1735" t="s">
        <v>75</v>
      </c>
      <c r="D1735">
        <v>2300</v>
      </c>
      <c r="E1735">
        <v>15</v>
      </c>
      <c r="F1735" t="s">
        <v>80</v>
      </c>
      <c r="G1735">
        <v>52.990001999999997</v>
      </c>
      <c r="H1735">
        <v>53.259998000000003</v>
      </c>
      <c r="I1735">
        <v>52.509998000000003</v>
      </c>
      <c r="J1735">
        <v>52.900002000000001</v>
      </c>
      <c r="K1735">
        <v>52.900002000000001</v>
      </c>
      <c r="L1735">
        <v>4959100</v>
      </c>
      <c r="M1735" t="s">
        <v>39</v>
      </c>
      <c r="N1735" t="s">
        <v>149</v>
      </c>
      <c r="O1735" t="s">
        <v>161</v>
      </c>
      <c r="P1735">
        <v>50</v>
      </c>
      <c r="Q1735">
        <v>0.08</v>
      </c>
      <c r="R1735">
        <v>184</v>
      </c>
      <c r="S1735">
        <v>121670.0046</v>
      </c>
      <c r="T1735" t="s">
        <v>39</v>
      </c>
      <c r="U1735" t="s">
        <v>177</v>
      </c>
      <c r="V1735" t="s">
        <v>219</v>
      </c>
      <c r="W1735" t="s">
        <v>233</v>
      </c>
      <c r="X1735" t="s">
        <v>268</v>
      </c>
      <c r="Y1735" s="1">
        <v>29220</v>
      </c>
      <c r="Z1735">
        <v>1618921</v>
      </c>
    </row>
    <row r="1736" spans="1:26" x14ac:dyDescent="0.25">
      <c r="A1736" s="1">
        <v>43641</v>
      </c>
      <c r="B1736" t="s">
        <v>39</v>
      </c>
      <c r="C1736" t="s">
        <v>75</v>
      </c>
      <c r="D1736">
        <v>1100</v>
      </c>
      <c r="E1736">
        <v>18</v>
      </c>
      <c r="F1736" t="s">
        <v>84</v>
      </c>
      <c r="G1736">
        <v>51.849997999999999</v>
      </c>
      <c r="H1736">
        <v>53.48</v>
      </c>
      <c r="I1736">
        <v>51.459999000000003</v>
      </c>
      <c r="J1736">
        <v>52.950001</v>
      </c>
      <c r="K1736">
        <v>52.950001</v>
      </c>
      <c r="L1736">
        <v>8535100</v>
      </c>
      <c r="M1736" t="s">
        <v>39</v>
      </c>
      <c r="N1736" t="s">
        <v>158</v>
      </c>
      <c r="O1736" t="s">
        <v>161</v>
      </c>
      <c r="P1736">
        <v>50</v>
      </c>
      <c r="Q1736">
        <v>0.08</v>
      </c>
      <c r="R1736">
        <v>88</v>
      </c>
      <c r="S1736">
        <v>58245.001100000001</v>
      </c>
      <c r="T1736" t="s">
        <v>39</v>
      </c>
      <c r="U1736" t="s">
        <v>177</v>
      </c>
      <c r="V1736" t="s">
        <v>219</v>
      </c>
      <c r="W1736" t="s">
        <v>233</v>
      </c>
      <c r="X1736" t="s">
        <v>268</v>
      </c>
      <c r="Y1736" s="1">
        <v>29220</v>
      </c>
      <c r="Z1736">
        <v>1618921</v>
      </c>
    </row>
    <row r="1737" spans="1:26" x14ac:dyDescent="0.25">
      <c r="A1737" s="1">
        <v>43641</v>
      </c>
      <c r="B1737" t="s">
        <v>39</v>
      </c>
      <c r="C1737" t="s">
        <v>75</v>
      </c>
      <c r="D1737">
        <v>1500</v>
      </c>
      <c r="E1737">
        <v>13</v>
      </c>
      <c r="F1737" t="s">
        <v>84</v>
      </c>
      <c r="G1737">
        <v>51.849997999999999</v>
      </c>
      <c r="H1737">
        <v>53.48</v>
      </c>
      <c r="I1737">
        <v>51.459999000000003</v>
      </c>
      <c r="J1737">
        <v>52.950001</v>
      </c>
      <c r="K1737">
        <v>52.950001</v>
      </c>
      <c r="L1737">
        <v>8535100</v>
      </c>
      <c r="M1737" t="s">
        <v>39</v>
      </c>
      <c r="N1737" t="s">
        <v>153</v>
      </c>
      <c r="O1737" t="s">
        <v>161</v>
      </c>
      <c r="P1737">
        <v>50</v>
      </c>
      <c r="Q1737">
        <v>0.08</v>
      </c>
      <c r="R1737">
        <v>120</v>
      </c>
      <c r="S1737">
        <v>79425.001499999998</v>
      </c>
      <c r="T1737" t="s">
        <v>39</v>
      </c>
      <c r="U1737" t="s">
        <v>177</v>
      </c>
      <c r="V1737" t="s">
        <v>219</v>
      </c>
      <c r="W1737" t="s">
        <v>233</v>
      </c>
      <c r="X1737" t="s">
        <v>268</v>
      </c>
      <c r="Y1737" s="1">
        <v>29220</v>
      </c>
      <c r="Z1737">
        <v>1618921</v>
      </c>
    </row>
    <row r="1738" spans="1:26" x14ac:dyDescent="0.25">
      <c r="A1738" s="1">
        <v>43641</v>
      </c>
      <c r="B1738" t="s">
        <v>39</v>
      </c>
      <c r="C1738" t="s">
        <v>76</v>
      </c>
      <c r="D1738">
        <v>800</v>
      </c>
      <c r="E1738">
        <v>11</v>
      </c>
      <c r="F1738" t="s">
        <v>84</v>
      </c>
      <c r="G1738">
        <v>51.849997999999999</v>
      </c>
      <c r="H1738">
        <v>53.48</v>
      </c>
      <c r="I1738">
        <v>51.459999000000003</v>
      </c>
      <c r="J1738">
        <v>52.950001</v>
      </c>
      <c r="K1738">
        <v>52.950001</v>
      </c>
      <c r="L1738">
        <v>8535100</v>
      </c>
      <c r="M1738" t="s">
        <v>39</v>
      </c>
      <c r="N1738" t="s">
        <v>141</v>
      </c>
      <c r="O1738" t="s">
        <v>161</v>
      </c>
      <c r="P1738">
        <v>50</v>
      </c>
      <c r="Q1738">
        <v>0.08</v>
      </c>
      <c r="R1738">
        <v>64</v>
      </c>
      <c r="S1738">
        <v>42360.000800000002</v>
      </c>
      <c r="T1738" t="s">
        <v>39</v>
      </c>
      <c r="U1738" t="s">
        <v>177</v>
      </c>
      <c r="V1738" t="s">
        <v>219</v>
      </c>
      <c r="W1738" t="s">
        <v>233</v>
      </c>
      <c r="X1738" t="s">
        <v>268</v>
      </c>
      <c r="Y1738" s="1">
        <v>29220</v>
      </c>
      <c r="Z1738">
        <v>1618921</v>
      </c>
    </row>
    <row r="1739" spans="1:26" x14ac:dyDescent="0.25">
      <c r="A1739" s="1">
        <v>43595</v>
      </c>
      <c r="B1739" t="s">
        <v>39</v>
      </c>
      <c r="C1739" t="s">
        <v>76</v>
      </c>
      <c r="D1739">
        <v>1200</v>
      </c>
      <c r="E1739">
        <v>19</v>
      </c>
      <c r="F1739" t="s">
        <v>103</v>
      </c>
      <c r="G1739">
        <v>53.48</v>
      </c>
      <c r="H1739">
        <v>53.599997999999999</v>
      </c>
      <c r="I1739">
        <v>52.52</v>
      </c>
      <c r="J1739">
        <v>53.419998</v>
      </c>
      <c r="K1739">
        <v>52.972285999999997</v>
      </c>
      <c r="L1739">
        <v>5039100</v>
      </c>
      <c r="M1739" t="s">
        <v>39</v>
      </c>
      <c r="N1739" t="s">
        <v>140</v>
      </c>
      <c r="O1739" t="s">
        <v>161</v>
      </c>
      <c r="P1739">
        <v>50</v>
      </c>
      <c r="Q1739">
        <v>0.08</v>
      </c>
      <c r="R1739">
        <v>96</v>
      </c>
      <c r="S1739">
        <v>63566.743199999997</v>
      </c>
      <c r="T1739" t="s">
        <v>39</v>
      </c>
      <c r="U1739" t="s">
        <v>177</v>
      </c>
      <c r="V1739" t="s">
        <v>219</v>
      </c>
      <c r="W1739" t="s">
        <v>233</v>
      </c>
      <c r="X1739" t="s">
        <v>268</v>
      </c>
      <c r="Y1739" s="1">
        <v>29220</v>
      </c>
      <c r="Z1739">
        <v>1618921</v>
      </c>
    </row>
    <row r="1740" spans="1:26" x14ac:dyDescent="0.25">
      <c r="A1740" s="1">
        <v>43566</v>
      </c>
      <c r="B1740" t="s">
        <v>39</v>
      </c>
      <c r="C1740" t="s">
        <v>75</v>
      </c>
      <c r="D1740">
        <v>300</v>
      </c>
      <c r="E1740">
        <v>6</v>
      </c>
      <c r="F1740" t="s">
        <v>112</v>
      </c>
      <c r="G1740">
        <v>54.59</v>
      </c>
      <c r="H1740">
        <v>54.799999</v>
      </c>
      <c r="I1740">
        <v>53.32</v>
      </c>
      <c r="J1740">
        <v>53.439999</v>
      </c>
      <c r="K1740">
        <v>52.992119000000002</v>
      </c>
      <c r="L1740">
        <v>8194100</v>
      </c>
      <c r="M1740" t="s">
        <v>39</v>
      </c>
      <c r="N1740" t="s">
        <v>145</v>
      </c>
      <c r="O1740" t="s">
        <v>161</v>
      </c>
      <c r="P1740">
        <v>50</v>
      </c>
      <c r="Q1740">
        <v>0.08</v>
      </c>
      <c r="R1740">
        <v>24</v>
      </c>
      <c r="S1740">
        <v>15897.635700000001</v>
      </c>
      <c r="T1740" t="s">
        <v>39</v>
      </c>
      <c r="U1740" t="s">
        <v>177</v>
      </c>
      <c r="V1740" t="s">
        <v>219</v>
      </c>
      <c r="W1740" t="s">
        <v>233</v>
      </c>
      <c r="X1740" t="s">
        <v>268</v>
      </c>
      <c r="Y1740" s="1">
        <v>29220</v>
      </c>
      <c r="Z1740">
        <v>1618921</v>
      </c>
    </row>
    <row r="1741" spans="1:26" x14ac:dyDescent="0.25">
      <c r="A1741" s="1">
        <v>43567</v>
      </c>
      <c r="B1741" t="s">
        <v>39</v>
      </c>
      <c r="C1741" t="s">
        <v>75</v>
      </c>
      <c r="D1741">
        <v>1200</v>
      </c>
      <c r="E1741">
        <v>16</v>
      </c>
      <c r="F1741" t="s">
        <v>121</v>
      </c>
      <c r="G1741">
        <v>53.779998999999997</v>
      </c>
      <c r="H1741">
        <v>54</v>
      </c>
      <c r="I1741">
        <v>53.400002000000001</v>
      </c>
      <c r="J1741">
        <v>53.450001</v>
      </c>
      <c r="K1741">
        <v>53.002040999999998</v>
      </c>
      <c r="L1741">
        <v>7298800</v>
      </c>
      <c r="M1741" t="s">
        <v>39</v>
      </c>
      <c r="N1741" t="s">
        <v>148</v>
      </c>
      <c r="O1741" t="s">
        <v>161</v>
      </c>
      <c r="P1741">
        <v>50</v>
      </c>
      <c r="Q1741">
        <v>0.08</v>
      </c>
      <c r="R1741">
        <v>96</v>
      </c>
      <c r="S1741">
        <v>63602.449200000003</v>
      </c>
      <c r="T1741" t="s">
        <v>39</v>
      </c>
      <c r="U1741" t="s">
        <v>177</v>
      </c>
      <c r="V1741" t="s">
        <v>219</v>
      </c>
      <c r="W1741" t="s">
        <v>233</v>
      </c>
      <c r="X1741" t="s">
        <v>268</v>
      </c>
      <c r="Y1741" s="1">
        <v>29220</v>
      </c>
      <c r="Z1741">
        <v>1618921</v>
      </c>
    </row>
    <row r="1742" spans="1:26" x14ac:dyDescent="0.25">
      <c r="A1742" s="1">
        <v>43567</v>
      </c>
      <c r="B1742" t="s">
        <v>39</v>
      </c>
      <c r="C1742" t="s">
        <v>76</v>
      </c>
      <c r="D1742">
        <v>1800</v>
      </c>
      <c r="E1742">
        <v>15</v>
      </c>
      <c r="F1742" t="s">
        <v>121</v>
      </c>
      <c r="G1742">
        <v>53.779998999999997</v>
      </c>
      <c r="H1742">
        <v>54</v>
      </c>
      <c r="I1742">
        <v>53.400002000000001</v>
      </c>
      <c r="J1742">
        <v>53.450001</v>
      </c>
      <c r="K1742">
        <v>53.002040999999998</v>
      </c>
      <c r="L1742">
        <v>7298800</v>
      </c>
      <c r="M1742" t="s">
        <v>39</v>
      </c>
      <c r="N1742" t="s">
        <v>149</v>
      </c>
      <c r="O1742" t="s">
        <v>161</v>
      </c>
      <c r="P1742">
        <v>50</v>
      </c>
      <c r="Q1742">
        <v>0.08</v>
      </c>
      <c r="R1742">
        <v>144</v>
      </c>
      <c r="S1742">
        <v>95403.673800000004</v>
      </c>
      <c r="T1742" t="s">
        <v>39</v>
      </c>
      <c r="U1742" t="s">
        <v>177</v>
      </c>
      <c r="V1742" t="s">
        <v>219</v>
      </c>
      <c r="W1742" t="s">
        <v>233</v>
      </c>
      <c r="X1742" t="s">
        <v>268</v>
      </c>
      <c r="Y1742" s="1">
        <v>29220</v>
      </c>
      <c r="Z1742">
        <v>1618921</v>
      </c>
    </row>
    <row r="1743" spans="1:26" x14ac:dyDescent="0.25">
      <c r="A1743" s="1">
        <v>43579</v>
      </c>
      <c r="B1743" t="s">
        <v>39</v>
      </c>
      <c r="C1743" t="s">
        <v>75</v>
      </c>
      <c r="D1743">
        <v>700</v>
      </c>
      <c r="E1743">
        <v>17</v>
      </c>
      <c r="F1743" t="s">
        <v>137</v>
      </c>
      <c r="G1743">
        <v>53.189999</v>
      </c>
      <c r="H1743">
        <v>53.990001999999997</v>
      </c>
      <c r="I1743">
        <v>53.189999</v>
      </c>
      <c r="J1743">
        <v>53.470001000000003</v>
      </c>
      <c r="K1743">
        <v>53.021872999999999</v>
      </c>
      <c r="L1743">
        <v>5997200</v>
      </c>
      <c r="M1743" t="s">
        <v>39</v>
      </c>
      <c r="N1743" t="s">
        <v>157</v>
      </c>
      <c r="O1743" t="s">
        <v>161</v>
      </c>
      <c r="P1743">
        <v>50</v>
      </c>
      <c r="Q1743">
        <v>0.08</v>
      </c>
      <c r="R1743">
        <v>56</v>
      </c>
      <c r="S1743">
        <v>37115.311099999999</v>
      </c>
      <c r="T1743" t="s">
        <v>39</v>
      </c>
      <c r="U1743" t="s">
        <v>177</v>
      </c>
      <c r="V1743" t="s">
        <v>219</v>
      </c>
      <c r="W1743" t="s">
        <v>233</v>
      </c>
      <c r="X1743" t="s">
        <v>268</v>
      </c>
      <c r="Y1743" s="1">
        <v>29220</v>
      </c>
      <c r="Z1743">
        <v>1618921</v>
      </c>
    </row>
    <row r="1744" spans="1:26" x14ac:dyDescent="0.25">
      <c r="A1744" s="1">
        <v>43579</v>
      </c>
      <c r="B1744" t="s">
        <v>39</v>
      </c>
      <c r="C1744" t="s">
        <v>76</v>
      </c>
      <c r="D1744">
        <v>900</v>
      </c>
      <c r="E1744">
        <v>16</v>
      </c>
      <c r="F1744" t="s">
        <v>137</v>
      </c>
      <c r="G1744">
        <v>53.189999</v>
      </c>
      <c r="H1744">
        <v>53.990001999999997</v>
      </c>
      <c r="I1744">
        <v>53.189999</v>
      </c>
      <c r="J1744">
        <v>53.470001000000003</v>
      </c>
      <c r="K1744">
        <v>53.021872999999999</v>
      </c>
      <c r="L1744">
        <v>5997200</v>
      </c>
      <c r="M1744" t="s">
        <v>39</v>
      </c>
      <c r="N1744" t="s">
        <v>148</v>
      </c>
      <c r="O1744" t="s">
        <v>161</v>
      </c>
      <c r="P1744">
        <v>50</v>
      </c>
      <c r="Q1744">
        <v>0.08</v>
      </c>
      <c r="R1744">
        <v>72</v>
      </c>
      <c r="S1744">
        <v>47719.685700000002</v>
      </c>
      <c r="T1744" t="s">
        <v>39</v>
      </c>
      <c r="U1744" t="s">
        <v>177</v>
      </c>
      <c r="V1744" t="s">
        <v>219</v>
      </c>
      <c r="W1744" t="s">
        <v>233</v>
      </c>
      <c r="X1744" t="s">
        <v>268</v>
      </c>
      <c r="Y1744" s="1">
        <v>29220</v>
      </c>
      <c r="Z1744">
        <v>1618921</v>
      </c>
    </row>
    <row r="1745" spans="1:26" x14ac:dyDescent="0.25">
      <c r="A1745" s="1">
        <v>43579</v>
      </c>
      <c r="B1745" t="s">
        <v>39</v>
      </c>
      <c r="C1745" t="s">
        <v>75</v>
      </c>
      <c r="D1745">
        <v>600</v>
      </c>
      <c r="E1745">
        <v>7</v>
      </c>
      <c r="F1745" t="s">
        <v>137</v>
      </c>
      <c r="G1745">
        <v>53.189999</v>
      </c>
      <c r="H1745">
        <v>53.990001999999997</v>
      </c>
      <c r="I1745">
        <v>53.189999</v>
      </c>
      <c r="J1745">
        <v>53.470001000000003</v>
      </c>
      <c r="K1745">
        <v>53.021872999999999</v>
      </c>
      <c r="L1745">
        <v>5997200</v>
      </c>
      <c r="M1745" t="s">
        <v>39</v>
      </c>
      <c r="N1745" t="s">
        <v>147</v>
      </c>
      <c r="O1745" t="s">
        <v>161</v>
      </c>
      <c r="P1745">
        <v>50</v>
      </c>
      <c r="Q1745">
        <v>0.08</v>
      </c>
      <c r="R1745">
        <v>48</v>
      </c>
      <c r="S1745">
        <v>31813.123800000001</v>
      </c>
      <c r="T1745" t="s">
        <v>39</v>
      </c>
      <c r="U1745" t="s">
        <v>177</v>
      </c>
      <c r="V1745" t="s">
        <v>219</v>
      </c>
      <c r="W1745" t="s">
        <v>233</v>
      </c>
      <c r="X1745" t="s">
        <v>268</v>
      </c>
      <c r="Y1745" s="1">
        <v>29220</v>
      </c>
      <c r="Z1745">
        <v>1618921</v>
      </c>
    </row>
    <row r="1746" spans="1:26" x14ac:dyDescent="0.25">
      <c r="A1746" s="1">
        <v>43579</v>
      </c>
      <c r="B1746" t="s">
        <v>39</v>
      </c>
      <c r="C1746" t="s">
        <v>76</v>
      </c>
      <c r="D1746">
        <v>900</v>
      </c>
      <c r="E1746">
        <v>11</v>
      </c>
      <c r="F1746" t="s">
        <v>137</v>
      </c>
      <c r="G1746">
        <v>53.189999</v>
      </c>
      <c r="H1746">
        <v>53.990001999999997</v>
      </c>
      <c r="I1746">
        <v>53.189999</v>
      </c>
      <c r="J1746">
        <v>53.470001000000003</v>
      </c>
      <c r="K1746">
        <v>53.021872999999999</v>
      </c>
      <c r="L1746">
        <v>5997200</v>
      </c>
      <c r="M1746" t="s">
        <v>39</v>
      </c>
      <c r="N1746" t="s">
        <v>141</v>
      </c>
      <c r="O1746" t="s">
        <v>161</v>
      </c>
      <c r="P1746">
        <v>50</v>
      </c>
      <c r="Q1746">
        <v>0.08</v>
      </c>
      <c r="R1746">
        <v>72</v>
      </c>
      <c r="S1746">
        <v>47719.685700000002</v>
      </c>
      <c r="T1746" t="s">
        <v>39</v>
      </c>
      <c r="U1746" t="s">
        <v>177</v>
      </c>
      <c r="V1746" t="s">
        <v>219</v>
      </c>
      <c r="W1746" t="s">
        <v>233</v>
      </c>
      <c r="X1746" t="s">
        <v>268</v>
      </c>
      <c r="Y1746" s="1">
        <v>29220</v>
      </c>
      <c r="Z1746">
        <v>1618921</v>
      </c>
    </row>
    <row r="1747" spans="1:26" x14ac:dyDescent="0.25">
      <c r="A1747" s="1">
        <v>43593</v>
      </c>
      <c r="B1747" t="s">
        <v>39</v>
      </c>
      <c r="C1747" t="s">
        <v>75</v>
      </c>
      <c r="D1747">
        <v>200</v>
      </c>
      <c r="E1747">
        <v>3</v>
      </c>
      <c r="F1747" t="s">
        <v>108</v>
      </c>
      <c r="G1747">
        <v>52.950001</v>
      </c>
      <c r="H1747">
        <v>53.849997999999999</v>
      </c>
      <c r="I1747">
        <v>52.389999000000003</v>
      </c>
      <c r="J1747">
        <v>53.5</v>
      </c>
      <c r="K1747">
        <v>53.05162</v>
      </c>
      <c r="L1747">
        <v>5347400</v>
      </c>
      <c r="M1747" t="s">
        <v>39</v>
      </c>
      <c r="N1747" t="s">
        <v>143</v>
      </c>
      <c r="O1747" t="s">
        <v>161</v>
      </c>
      <c r="P1747">
        <v>50</v>
      </c>
      <c r="Q1747">
        <v>0.08</v>
      </c>
      <c r="R1747">
        <v>16</v>
      </c>
      <c r="S1747">
        <v>10610.324000000001</v>
      </c>
      <c r="T1747" t="s">
        <v>39</v>
      </c>
      <c r="U1747" t="s">
        <v>177</v>
      </c>
      <c r="V1747" t="s">
        <v>219</v>
      </c>
      <c r="W1747" t="s">
        <v>233</v>
      </c>
      <c r="X1747" t="s">
        <v>268</v>
      </c>
      <c r="Y1747" s="1">
        <v>29220</v>
      </c>
      <c r="Z1747">
        <v>1618921</v>
      </c>
    </row>
    <row r="1748" spans="1:26" x14ac:dyDescent="0.25">
      <c r="A1748" s="1">
        <v>43593</v>
      </c>
      <c r="B1748" t="s">
        <v>39</v>
      </c>
      <c r="C1748" t="s">
        <v>76</v>
      </c>
      <c r="D1748">
        <v>1600</v>
      </c>
      <c r="E1748">
        <v>20</v>
      </c>
      <c r="F1748" t="s">
        <v>108</v>
      </c>
      <c r="G1748">
        <v>52.950001</v>
      </c>
      <c r="H1748">
        <v>53.849997999999999</v>
      </c>
      <c r="I1748">
        <v>52.389999000000003</v>
      </c>
      <c r="J1748">
        <v>53.5</v>
      </c>
      <c r="K1748">
        <v>53.05162</v>
      </c>
      <c r="L1748">
        <v>5347400</v>
      </c>
      <c r="M1748" t="s">
        <v>39</v>
      </c>
      <c r="N1748" t="s">
        <v>155</v>
      </c>
      <c r="O1748" t="s">
        <v>161</v>
      </c>
      <c r="P1748">
        <v>50</v>
      </c>
      <c r="Q1748">
        <v>0.08</v>
      </c>
      <c r="R1748">
        <v>128</v>
      </c>
      <c r="S1748">
        <v>84882.592000000004</v>
      </c>
      <c r="T1748" t="s">
        <v>39</v>
      </c>
      <c r="U1748" t="s">
        <v>177</v>
      </c>
      <c r="V1748" t="s">
        <v>219</v>
      </c>
      <c r="W1748" t="s">
        <v>233</v>
      </c>
      <c r="X1748" t="s">
        <v>268</v>
      </c>
      <c r="Y1748" s="1">
        <v>29220</v>
      </c>
      <c r="Z1748">
        <v>1618921</v>
      </c>
    </row>
    <row r="1749" spans="1:26" x14ac:dyDescent="0.25">
      <c r="A1749" s="1">
        <v>43584</v>
      </c>
      <c r="B1749" t="s">
        <v>39</v>
      </c>
      <c r="C1749" t="s">
        <v>76</v>
      </c>
      <c r="D1749">
        <v>1200</v>
      </c>
      <c r="E1749">
        <v>18</v>
      </c>
      <c r="F1749" t="s">
        <v>127</v>
      </c>
      <c r="G1749">
        <v>52.919998</v>
      </c>
      <c r="H1749">
        <v>53.709999000000003</v>
      </c>
      <c r="I1749">
        <v>52.779998999999997</v>
      </c>
      <c r="J1749">
        <v>53.560001</v>
      </c>
      <c r="K1749">
        <v>53.111117999999998</v>
      </c>
      <c r="L1749">
        <v>5095200</v>
      </c>
      <c r="M1749" t="s">
        <v>39</v>
      </c>
      <c r="N1749" t="s">
        <v>158</v>
      </c>
      <c r="O1749" t="s">
        <v>161</v>
      </c>
      <c r="P1749">
        <v>50</v>
      </c>
      <c r="Q1749">
        <v>0.08</v>
      </c>
      <c r="R1749">
        <v>96</v>
      </c>
      <c r="S1749">
        <v>63733.3416</v>
      </c>
      <c r="T1749" t="s">
        <v>39</v>
      </c>
      <c r="U1749" t="s">
        <v>177</v>
      </c>
      <c r="V1749" t="s">
        <v>219</v>
      </c>
      <c r="W1749" t="s">
        <v>233</v>
      </c>
      <c r="X1749" t="s">
        <v>268</v>
      </c>
      <c r="Y1749" s="1">
        <v>29220</v>
      </c>
      <c r="Z1749">
        <v>1618921</v>
      </c>
    </row>
    <row r="1750" spans="1:26" x14ac:dyDescent="0.25">
      <c r="A1750" s="1">
        <v>43584</v>
      </c>
      <c r="B1750" t="s">
        <v>39</v>
      </c>
      <c r="C1750" t="s">
        <v>76</v>
      </c>
      <c r="D1750">
        <v>200</v>
      </c>
      <c r="E1750">
        <v>2</v>
      </c>
      <c r="F1750" t="s">
        <v>127</v>
      </c>
      <c r="G1750">
        <v>52.919998</v>
      </c>
      <c r="H1750">
        <v>53.709999000000003</v>
      </c>
      <c r="I1750">
        <v>52.779998999999997</v>
      </c>
      <c r="J1750">
        <v>53.560001</v>
      </c>
      <c r="K1750">
        <v>53.111117999999998</v>
      </c>
      <c r="L1750">
        <v>5095200</v>
      </c>
      <c r="M1750" t="s">
        <v>39</v>
      </c>
      <c r="N1750" t="s">
        <v>150</v>
      </c>
      <c r="O1750" t="s">
        <v>161</v>
      </c>
      <c r="P1750">
        <v>50</v>
      </c>
      <c r="Q1750">
        <v>0.08</v>
      </c>
      <c r="R1750">
        <v>16</v>
      </c>
      <c r="S1750">
        <v>10622.223599999999</v>
      </c>
      <c r="T1750" t="s">
        <v>39</v>
      </c>
      <c r="U1750" t="s">
        <v>177</v>
      </c>
      <c r="V1750" t="s">
        <v>219</v>
      </c>
      <c r="W1750" t="s">
        <v>233</v>
      </c>
      <c r="X1750" t="s">
        <v>268</v>
      </c>
      <c r="Y1750" s="1">
        <v>29220</v>
      </c>
      <c r="Z1750">
        <v>1618921</v>
      </c>
    </row>
    <row r="1751" spans="1:26" x14ac:dyDescent="0.25">
      <c r="A1751" s="1">
        <v>43584</v>
      </c>
      <c r="B1751" t="s">
        <v>39</v>
      </c>
      <c r="C1751" t="s">
        <v>75</v>
      </c>
      <c r="D1751">
        <v>1200</v>
      </c>
      <c r="E1751">
        <v>10</v>
      </c>
      <c r="F1751" t="s">
        <v>127</v>
      </c>
      <c r="G1751">
        <v>52.919998</v>
      </c>
      <c r="H1751">
        <v>53.709999000000003</v>
      </c>
      <c r="I1751">
        <v>52.779998999999997</v>
      </c>
      <c r="J1751">
        <v>53.560001</v>
      </c>
      <c r="K1751">
        <v>53.111117999999998</v>
      </c>
      <c r="L1751">
        <v>5095200</v>
      </c>
      <c r="M1751" t="s">
        <v>39</v>
      </c>
      <c r="N1751" t="s">
        <v>142</v>
      </c>
      <c r="O1751" t="s">
        <v>161</v>
      </c>
      <c r="P1751">
        <v>50</v>
      </c>
      <c r="Q1751">
        <v>0.08</v>
      </c>
      <c r="R1751">
        <v>96</v>
      </c>
      <c r="S1751">
        <v>63733.3416</v>
      </c>
      <c r="T1751" t="s">
        <v>39</v>
      </c>
      <c r="U1751" t="s">
        <v>177</v>
      </c>
      <c r="V1751" t="s">
        <v>219</v>
      </c>
      <c r="W1751" t="s">
        <v>233</v>
      </c>
      <c r="X1751" t="s">
        <v>268</v>
      </c>
      <c r="Y1751" s="1">
        <v>29220</v>
      </c>
      <c r="Z1751">
        <v>1618921</v>
      </c>
    </row>
    <row r="1752" spans="1:26" x14ac:dyDescent="0.25">
      <c r="A1752" s="1">
        <v>43584</v>
      </c>
      <c r="B1752" t="s">
        <v>39</v>
      </c>
      <c r="C1752" t="s">
        <v>76</v>
      </c>
      <c r="D1752">
        <v>300</v>
      </c>
      <c r="E1752">
        <v>3</v>
      </c>
      <c r="F1752" t="s">
        <v>127</v>
      </c>
      <c r="G1752">
        <v>52.919998</v>
      </c>
      <c r="H1752">
        <v>53.709999000000003</v>
      </c>
      <c r="I1752">
        <v>52.779998999999997</v>
      </c>
      <c r="J1752">
        <v>53.560001</v>
      </c>
      <c r="K1752">
        <v>53.111117999999998</v>
      </c>
      <c r="L1752">
        <v>5095200</v>
      </c>
      <c r="M1752" t="s">
        <v>39</v>
      </c>
      <c r="N1752" t="s">
        <v>143</v>
      </c>
      <c r="O1752" t="s">
        <v>161</v>
      </c>
      <c r="P1752">
        <v>50</v>
      </c>
      <c r="Q1752">
        <v>0.08</v>
      </c>
      <c r="R1752">
        <v>24</v>
      </c>
      <c r="S1752">
        <v>15933.3354</v>
      </c>
      <c r="T1752" t="s">
        <v>39</v>
      </c>
      <c r="U1752" t="s">
        <v>177</v>
      </c>
      <c r="V1752" t="s">
        <v>219</v>
      </c>
      <c r="W1752" t="s">
        <v>233</v>
      </c>
      <c r="X1752" t="s">
        <v>268</v>
      </c>
      <c r="Y1752" s="1">
        <v>29220</v>
      </c>
      <c r="Z1752">
        <v>1618921</v>
      </c>
    </row>
    <row r="1753" spans="1:26" x14ac:dyDescent="0.25">
      <c r="A1753" s="1">
        <v>43586</v>
      </c>
      <c r="B1753" t="s">
        <v>39</v>
      </c>
      <c r="C1753" t="s">
        <v>76</v>
      </c>
      <c r="D1753">
        <v>1700</v>
      </c>
      <c r="E1753">
        <v>20</v>
      </c>
      <c r="F1753" t="s">
        <v>119</v>
      </c>
      <c r="G1753">
        <v>53.57</v>
      </c>
      <c r="H1753">
        <v>54.099997999999999</v>
      </c>
      <c r="I1753">
        <v>53.5</v>
      </c>
      <c r="J1753">
        <v>53.68</v>
      </c>
      <c r="K1753">
        <v>53.230110000000003</v>
      </c>
      <c r="L1753">
        <v>5954200</v>
      </c>
      <c r="M1753" t="s">
        <v>39</v>
      </c>
      <c r="N1753" t="s">
        <v>155</v>
      </c>
      <c r="O1753" t="s">
        <v>161</v>
      </c>
      <c r="P1753">
        <v>50</v>
      </c>
      <c r="Q1753">
        <v>0.08</v>
      </c>
      <c r="R1753">
        <v>136</v>
      </c>
      <c r="S1753">
        <v>90491.187000000005</v>
      </c>
      <c r="T1753" t="s">
        <v>39</v>
      </c>
      <c r="U1753" t="s">
        <v>177</v>
      </c>
      <c r="V1753" t="s">
        <v>219</v>
      </c>
      <c r="W1753" t="s">
        <v>233</v>
      </c>
      <c r="X1753" t="s">
        <v>268</v>
      </c>
      <c r="Y1753" s="1">
        <v>29220</v>
      </c>
      <c r="Z1753">
        <v>1618921</v>
      </c>
    </row>
    <row r="1754" spans="1:26" x14ac:dyDescent="0.25">
      <c r="A1754" s="1">
        <v>43587</v>
      </c>
      <c r="B1754" t="s">
        <v>39</v>
      </c>
      <c r="C1754" t="s">
        <v>76</v>
      </c>
      <c r="D1754">
        <v>700</v>
      </c>
      <c r="E1754">
        <v>10</v>
      </c>
      <c r="F1754" t="s">
        <v>115</v>
      </c>
      <c r="G1754">
        <v>53.810001</v>
      </c>
      <c r="H1754">
        <v>53.900002000000001</v>
      </c>
      <c r="I1754">
        <v>52.98</v>
      </c>
      <c r="J1754">
        <v>53.790000999999997</v>
      </c>
      <c r="K1754">
        <v>53.339191</v>
      </c>
      <c r="L1754">
        <v>5301800</v>
      </c>
      <c r="M1754" t="s">
        <v>39</v>
      </c>
      <c r="N1754" t="s">
        <v>142</v>
      </c>
      <c r="O1754" t="s">
        <v>161</v>
      </c>
      <c r="P1754">
        <v>50</v>
      </c>
      <c r="Q1754">
        <v>0.08</v>
      </c>
      <c r="R1754">
        <v>56</v>
      </c>
      <c r="S1754">
        <v>37337.433700000001</v>
      </c>
      <c r="T1754" t="s">
        <v>39</v>
      </c>
      <c r="U1754" t="s">
        <v>177</v>
      </c>
      <c r="V1754" t="s">
        <v>219</v>
      </c>
      <c r="W1754" t="s">
        <v>233</v>
      </c>
      <c r="X1754" t="s">
        <v>268</v>
      </c>
      <c r="Y1754" s="1">
        <v>29220</v>
      </c>
      <c r="Z1754">
        <v>1618921</v>
      </c>
    </row>
    <row r="1755" spans="1:26" x14ac:dyDescent="0.25">
      <c r="A1755" s="1">
        <v>43587</v>
      </c>
      <c r="B1755" t="s">
        <v>39</v>
      </c>
      <c r="C1755" t="s">
        <v>75</v>
      </c>
      <c r="D1755">
        <v>100</v>
      </c>
      <c r="E1755">
        <v>4</v>
      </c>
      <c r="F1755" t="s">
        <v>115</v>
      </c>
      <c r="G1755">
        <v>53.810001</v>
      </c>
      <c r="H1755">
        <v>53.900002000000001</v>
      </c>
      <c r="I1755">
        <v>52.98</v>
      </c>
      <c r="J1755">
        <v>53.790000999999997</v>
      </c>
      <c r="K1755">
        <v>53.339191</v>
      </c>
      <c r="L1755">
        <v>5301800</v>
      </c>
      <c r="M1755" t="s">
        <v>39</v>
      </c>
      <c r="N1755" t="s">
        <v>154</v>
      </c>
      <c r="O1755" t="s">
        <v>161</v>
      </c>
      <c r="P1755">
        <v>50</v>
      </c>
      <c r="Q1755">
        <v>0.08</v>
      </c>
      <c r="R1755">
        <v>8</v>
      </c>
      <c r="S1755">
        <v>5333.9191000000001</v>
      </c>
      <c r="T1755" t="s">
        <v>39</v>
      </c>
      <c r="U1755" t="s">
        <v>177</v>
      </c>
      <c r="V1755" t="s">
        <v>219</v>
      </c>
      <c r="W1755" t="s">
        <v>233</v>
      </c>
      <c r="X1755" t="s">
        <v>268</v>
      </c>
      <c r="Y1755" s="1">
        <v>29220</v>
      </c>
      <c r="Z1755">
        <v>1618921</v>
      </c>
    </row>
    <row r="1756" spans="1:26" x14ac:dyDescent="0.25">
      <c r="A1756" s="1">
        <v>43587</v>
      </c>
      <c r="B1756" t="s">
        <v>39</v>
      </c>
      <c r="C1756" t="s">
        <v>76</v>
      </c>
      <c r="D1756">
        <v>1100</v>
      </c>
      <c r="E1756">
        <v>11</v>
      </c>
      <c r="F1756" t="s">
        <v>115</v>
      </c>
      <c r="G1756">
        <v>53.810001</v>
      </c>
      <c r="H1756">
        <v>53.900002000000001</v>
      </c>
      <c r="I1756">
        <v>52.98</v>
      </c>
      <c r="J1756">
        <v>53.790000999999997</v>
      </c>
      <c r="K1756">
        <v>53.339191</v>
      </c>
      <c r="L1756">
        <v>5301800</v>
      </c>
      <c r="M1756" t="s">
        <v>39</v>
      </c>
      <c r="N1756" t="s">
        <v>141</v>
      </c>
      <c r="O1756" t="s">
        <v>161</v>
      </c>
      <c r="P1756">
        <v>50</v>
      </c>
      <c r="Q1756">
        <v>0.08</v>
      </c>
      <c r="R1756">
        <v>88</v>
      </c>
      <c r="S1756">
        <v>58673.110099999998</v>
      </c>
      <c r="T1756" t="s">
        <v>39</v>
      </c>
      <c r="U1756" t="s">
        <v>177</v>
      </c>
      <c r="V1756" t="s">
        <v>219</v>
      </c>
      <c r="W1756" t="s">
        <v>233</v>
      </c>
      <c r="X1756" t="s">
        <v>268</v>
      </c>
      <c r="Y1756" s="1">
        <v>29220</v>
      </c>
      <c r="Z1756">
        <v>1618921</v>
      </c>
    </row>
    <row r="1757" spans="1:26" x14ac:dyDescent="0.25">
      <c r="A1757" s="1">
        <v>43591</v>
      </c>
      <c r="B1757" t="s">
        <v>39</v>
      </c>
      <c r="C1757" t="s">
        <v>76</v>
      </c>
      <c r="D1757">
        <v>500</v>
      </c>
      <c r="E1757">
        <v>8</v>
      </c>
      <c r="F1757" t="s">
        <v>134</v>
      </c>
      <c r="G1757">
        <v>53.720001000000003</v>
      </c>
      <c r="H1757">
        <v>54.099997999999999</v>
      </c>
      <c r="I1757">
        <v>53.139999000000003</v>
      </c>
      <c r="J1757">
        <v>53.919998</v>
      </c>
      <c r="K1757">
        <v>53.468097999999998</v>
      </c>
      <c r="L1757">
        <v>5520900</v>
      </c>
      <c r="M1757" t="s">
        <v>39</v>
      </c>
      <c r="N1757" t="s">
        <v>144</v>
      </c>
      <c r="O1757" t="s">
        <v>161</v>
      </c>
      <c r="P1757">
        <v>50</v>
      </c>
      <c r="Q1757">
        <v>0.08</v>
      </c>
      <c r="R1757">
        <v>40</v>
      </c>
      <c r="S1757">
        <v>26734.048999999999</v>
      </c>
      <c r="T1757" t="s">
        <v>39</v>
      </c>
      <c r="U1757" t="s">
        <v>177</v>
      </c>
      <c r="V1757" t="s">
        <v>219</v>
      </c>
      <c r="W1757" t="s">
        <v>233</v>
      </c>
      <c r="X1757" t="s">
        <v>268</v>
      </c>
      <c r="Y1757" s="1">
        <v>29220</v>
      </c>
      <c r="Z1757">
        <v>1618921</v>
      </c>
    </row>
    <row r="1758" spans="1:26" x14ac:dyDescent="0.25">
      <c r="A1758" s="1">
        <v>43591</v>
      </c>
      <c r="B1758" t="s">
        <v>39</v>
      </c>
      <c r="C1758" t="s">
        <v>75</v>
      </c>
      <c r="D1758">
        <v>2300</v>
      </c>
      <c r="E1758">
        <v>13</v>
      </c>
      <c r="F1758" t="s">
        <v>134</v>
      </c>
      <c r="G1758">
        <v>53.720001000000003</v>
      </c>
      <c r="H1758">
        <v>54.099997999999999</v>
      </c>
      <c r="I1758">
        <v>53.139999000000003</v>
      </c>
      <c r="J1758">
        <v>53.919998</v>
      </c>
      <c r="K1758">
        <v>53.468097999999998</v>
      </c>
      <c r="L1758">
        <v>5520900</v>
      </c>
      <c r="M1758" t="s">
        <v>39</v>
      </c>
      <c r="N1758" t="s">
        <v>153</v>
      </c>
      <c r="O1758" t="s">
        <v>161</v>
      </c>
      <c r="P1758">
        <v>50</v>
      </c>
      <c r="Q1758">
        <v>0.08</v>
      </c>
      <c r="R1758">
        <v>184</v>
      </c>
      <c r="S1758">
        <v>122976.6254</v>
      </c>
      <c r="T1758" t="s">
        <v>39</v>
      </c>
      <c r="U1758" t="s">
        <v>177</v>
      </c>
      <c r="V1758" t="s">
        <v>219</v>
      </c>
      <c r="W1758" t="s">
        <v>233</v>
      </c>
      <c r="X1758" t="s">
        <v>268</v>
      </c>
      <c r="Y1758" s="1">
        <v>29220</v>
      </c>
      <c r="Z1758">
        <v>1618921</v>
      </c>
    </row>
    <row r="1759" spans="1:26" x14ac:dyDescent="0.25">
      <c r="A1759" s="1">
        <v>43591</v>
      </c>
      <c r="B1759" t="s">
        <v>39</v>
      </c>
      <c r="C1759" t="s">
        <v>75</v>
      </c>
      <c r="D1759">
        <v>1000</v>
      </c>
      <c r="E1759">
        <v>16</v>
      </c>
      <c r="F1759" t="s">
        <v>134</v>
      </c>
      <c r="G1759">
        <v>53.720001000000003</v>
      </c>
      <c r="H1759">
        <v>54.099997999999999</v>
      </c>
      <c r="I1759">
        <v>53.139999000000003</v>
      </c>
      <c r="J1759">
        <v>53.919998</v>
      </c>
      <c r="K1759">
        <v>53.468097999999998</v>
      </c>
      <c r="L1759">
        <v>5520900</v>
      </c>
      <c r="M1759" t="s">
        <v>39</v>
      </c>
      <c r="N1759" t="s">
        <v>148</v>
      </c>
      <c r="O1759" t="s">
        <v>161</v>
      </c>
      <c r="P1759">
        <v>50</v>
      </c>
      <c r="Q1759">
        <v>0.08</v>
      </c>
      <c r="R1759">
        <v>80</v>
      </c>
      <c r="S1759">
        <v>53468.097999999998</v>
      </c>
      <c r="T1759" t="s">
        <v>39</v>
      </c>
      <c r="U1759" t="s">
        <v>177</v>
      </c>
      <c r="V1759" t="s">
        <v>219</v>
      </c>
      <c r="W1759" t="s">
        <v>233</v>
      </c>
      <c r="X1759" t="s">
        <v>268</v>
      </c>
      <c r="Y1759" s="1">
        <v>29220</v>
      </c>
      <c r="Z1759">
        <v>1618921</v>
      </c>
    </row>
    <row r="1760" spans="1:26" x14ac:dyDescent="0.25">
      <c r="A1760" s="1">
        <v>43588</v>
      </c>
      <c r="B1760" t="s">
        <v>39</v>
      </c>
      <c r="C1760" t="s">
        <v>75</v>
      </c>
      <c r="D1760">
        <v>700</v>
      </c>
      <c r="E1760">
        <v>13</v>
      </c>
      <c r="F1760" t="s">
        <v>111</v>
      </c>
      <c r="G1760">
        <v>54.18</v>
      </c>
      <c r="H1760">
        <v>54.330002</v>
      </c>
      <c r="I1760">
        <v>53.84</v>
      </c>
      <c r="J1760">
        <v>54.080002</v>
      </c>
      <c r="K1760">
        <v>53.626759</v>
      </c>
      <c r="L1760">
        <v>5517000</v>
      </c>
      <c r="M1760" t="s">
        <v>39</v>
      </c>
      <c r="N1760" t="s">
        <v>153</v>
      </c>
      <c r="O1760" t="s">
        <v>161</v>
      </c>
      <c r="P1760">
        <v>50</v>
      </c>
      <c r="Q1760">
        <v>0.08</v>
      </c>
      <c r="R1760">
        <v>56</v>
      </c>
      <c r="S1760">
        <v>37538.731299999999</v>
      </c>
      <c r="T1760" t="s">
        <v>39</v>
      </c>
      <c r="U1760" t="s">
        <v>177</v>
      </c>
      <c r="V1760" t="s">
        <v>219</v>
      </c>
      <c r="W1760" t="s">
        <v>233</v>
      </c>
      <c r="X1760" t="s">
        <v>268</v>
      </c>
      <c r="Y1760" s="1">
        <v>29220</v>
      </c>
      <c r="Z1760">
        <v>1618921</v>
      </c>
    </row>
    <row r="1761" spans="1:26" x14ac:dyDescent="0.25">
      <c r="A1761" s="1">
        <v>43577</v>
      </c>
      <c r="B1761" t="s">
        <v>39</v>
      </c>
      <c r="C1761" t="s">
        <v>76</v>
      </c>
      <c r="D1761">
        <v>2600</v>
      </c>
      <c r="E1761">
        <v>20</v>
      </c>
      <c r="F1761" t="s">
        <v>135</v>
      </c>
      <c r="G1761">
        <v>54.59</v>
      </c>
      <c r="H1761">
        <v>54.919998</v>
      </c>
      <c r="I1761">
        <v>54.080002</v>
      </c>
      <c r="J1761">
        <v>54.099997999999999</v>
      </c>
      <c r="K1761">
        <v>53.646586999999997</v>
      </c>
      <c r="L1761">
        <v>5445800</v>
      </c>
      <c r="M1761" t="s">
        <v>39</v>
      </c>
      <c r="N1761" t="s">
        <v>155</v>
      </c>
      <c r="O1761" t="s">
        <v>161</v>
      </c>
      <c r="P1761">
        <v>50</v>
      </c>
      <c r="Q1761">
        <v>0.08</v>
      </c>
      <c r="R1761">
        <v>208</v>
      </c>
      <c r="S1761">
        <v>139481.1262</v>
      </c>
      <c r="T1761" t="s">
        <v>39</v>
      </c>
      <c r="U1761" t="s">
        <v>177</v>
      </c>
      <c r="V1761" t="s">
        <v>219</v>
      </c>
      <c r="W1761" t="s">
        <v>233</v>
      </c>
      <c r="X1761" t="s">
        <v>268</v>
      </c>
      <c r="Y1761" s="1">
        <v>29220</v>
      </c>
      <c r="Z1761">
        <v>1618921</v>
      </c>
    </row>
    <row r="1762" spans="1:26" x14ac:dyDescent="0.25">
      <c r="A1762" s="1">
        <v>43577</v>
      </c>
      <c r="B1762" t="s">
        <v>39</v>
      </c>
      <c r="C1762" t="s">
        <v>76</v>
      </c>
      <c r="D1762">
        <v>1200</v>
      </c>
      <c r="E1762">
        <v>9</v>
      </c>
      <c r="F1762" t="s">
        <v>135</v>
      </c>
      <c r="G1762">
        <v>54.59</v>
      </c>
      <c r="H1762">
        <v>54.919998</v>
      </c>
      <c r="I1762">
        <v>54.080002</v>
      </c>
      <c r="J1762">
        <v>54.099997999999999</v>
      </c>
      <c r="K1762">
        <v>53.646586999999997</v>
      </c>
      <c r="L1762">
        <v>5445800</v>
      </c>
      <c r="M1762" t="s">
        <v>39</v>
      </c>
      <c r="N1762" t="s">
        <v>146</v>
      </c>
      <c r="O1762" t="s">
        <v>161</v>
      </c>
      <c r="P1762">
        <v>50</v>
      </c>
      <c r="Q1762">
        <v>0.08</v>
      </c>
      <c r="R1762">
        <v>96</v>
      </c>
      <c r="S1762">
        <v>64375.904399999999</v>
      </c>
      <c r="T1762" t="s">
        <v>39</v>
      </c>
      <c r="U1762" t="s">
        <v>177</v>
      </c>
      <c r="V1762" t="s">
        <v>219</v>
      </c>
      <c r="W1762" t="s">
        <v>233</v>
      </c>
      <c r="X1762" t="s">
        <v>268</v>
      </c>
      <c r="Y1762" s="1">
        <v>29220</v>
      </c>
      <c r="Z1762">
        <v>1618921</v>
      </c>
    </row>
    <row r="1763" spans="1:26" x14ac:dyDescent="0.25">
      <c r="A1763" s="1">
        <v>43559</v>
      </c>
      <c r="B1763" t="s">
        <v>39</v>
      </c>
      <c r="C1763" t="s">
        <v>75</v>
      </c>
      <c r="D1763">
        <v>1700</v>
      </c>
      <c r="E1763">
        <v>16</v>
      </c>
      <c r="F1763" t="s">
        <v>109</v>
      </c>
      <c r="G1763">
        <v>54.810001</v>
      </c>
      <c r="H1763">
        <v>55</v>
      </c>
      <c r="I1763">
        <v>53.849997999999999</v>
      </c>
      <c r="J1763">
        <v>54.150002000000001</v>
      </c>
      <c r="K1763">
        <v>53.696174999999997</v>
      </c>
      <c r="L1763">
        <v>14150500</v>
      </c>
      <c r="M1763" t="s">
        <v>39</v>
      </c>
      <c r="N1763" t="s">
        <v>148</v>
      </c>
      <c r="O1763" t="s">
        <v>161</v>
      </c>
      <c r="P1763">
        <v>50</v>
      </c>
      <c r="Q1763">
        <v>0.08</v>
      </c>
      <c r="R1763">
        <v>136</v>
      </c>
      <c r="S1763">
        <v>91283.497499999998</v>
      </c>
      <c r="T1763" t="s">
        <v>39</v>
      </c>
      <c r="U1763" t="s">
        <v>177</v>
      </c>
      <c r="V1763" t="s">
        <v>219</v>
      </c>
      <c r="W1763" t="s">
        <v>233</v>
      </c>
      <c r="X1763" t="s">
        <v>268</v>
      </c>
      <c r="Y1763" s="1">
        <v>29220</v>
      </c>
      <c r="Z1763">
        <v>1618921</v>
      </c>
    </row>
    <row r="1764" spans="1:26" x14ac:dyDescent="0.25">
      <c r="A1764" s="1">
        <v>43559</v>
      </c>
      <c r="B1764" t="s">
        <v>39</v>
      </c>
      <c r="C1764" t="s">
        <v>76</v>
      </c>
      <c r="D1764">
        <v>500</v>
      </c>
      <c r="E1764">
        <v>8</v>
      </c>
      <c r="F1764" t="s">
        <v>109</v>
      </c>
      <c r="G1764">
        <v>54.810001</v>
      </c>
      <c r="H1764">
        <v>55</v>
      </c>
      <c r="I1764">
        <v>53.849997999999999</v>
      </c>
      <c r="J1764">
        <v>54.150002000000001</v>
      </c>
      <c r="K1764">
        <v>53.696174999999997</v>
      </c>
      <c r="L1764">
        <v>14150500</v>
      </c>
      <c r="M1764" t="s">
        <v>39</v>
      </c>
      <c r="N1764" t="s">
        <v>144</v>
      </c>
      <c r="O1764" t="s">
        <v>161</v>
      </c>
      <c r="P1764">
        <v>50</v>
      </c>
      <c r="Q1764">
        <v>0.08</v>
      </c>
      <c r="R1764">
        <v>40</v>
      </c>
      <c r="S1764">
        <v>26848.087500000001</v>
      </c>
      <c r="T1764" t="s">
        <v>39</v>
      </c>
      <c r="U1764" t="s">
        <v>177</v>
      </c>
      <c r="V1764" t="s">
        <v>219</v>
      </c>
      <c r="W1764" t="s">
        <v>233</v>
      </c>
      <c r="X1764" t="s">
        <v>268</v>
      </c>
      <c r="Y1764" s="1">
        <v>29220</v>
      </c>
      <c r="Z1764">
        <v>1618921</v>
      </c>
    </row>
    <row r="1765" spans="1:26" x14ac:dyDescent="0.25">
      <c r="A1765" s="1">
        <v>43559</v>
      </c>
      <c r="B1765" t="s">
        <v>39</v>
      </c>
      <c r="C1765" t="s">
        <v>75</v>
      </c>
      <c r="D1765">
        <v>200</v>
      </c>
      <c r="E1765">
        <v>9</v>
      </c>
      <c r="F1765" t="s">
        <v>109</v>
      </c>
      <c r="G1765">
        <v>54.810001</v>
      </c>
      <c r="H1765">
        <v>55</v>
      </c>
      <c r="I1765">
        <v>53.849997999999999</v>
      </c>
      <c r="J1765">
        <v>54.150002000000001</v>
      </c>
      <c r="K1765">
        <v>53.696174999999997</v>
      </c>
      <c r="L1765">
        <v>14150500</v>
      </c>
      <c r="M1765" t="s">
        <v>39</v>
      </c>
      <c r="N1765" t="s">
        <v>146</v>
      </c>
      <c r="O1765" t="s">
        <v>161</v>
      </c>
      <c r="P1765">
        <v>50</v>
      </c>
      <c r="Q1765">
        <v>0.08</v>
      </c>
      <c r="R1765">
        <v>16</v>
      </c>
      <c r="S1765">
        <v>10739.235000000001</v>
      </c>
      <c r="T1765" t="s">
        <v>39</v>
      </c>
      <c r="U1765" t="s">
        <v>177</v>
      </c>
      <c r="V1765" t="s">
        <v>219</v>
      </c>
      <c r="W1765" t="s">
        <v>233</v>
      </c>
      <c r="X1765" t="s">
        <v>268</v>
      </c>
      <c r="Y1765" s="1">
        <v>29220</v>
      </c>
      <c r="Z1765">
        <v>1618921</v>
      </c>
    </row>
    <row r="1766" spans="1:26" x14ac:dyDescent="0.25">
      <c r="A1766" s="1">
        <v>43570</v>
      </c>
      <c r="B1766" t="s">
        <v>39</v>
      </c>
      <c r="C1766" t="s">
        <v>75</v>
      </c>
      <c r="D1766">
        <v>900</v>
      </c>
      <c r="E1766">
        <v>10</v>
      </c>
      <c r="F1766" t="s">
        <v>120</v>
      </c>
      <c r="G1766">
        <v>53.57</v>
      </c>
      <c r="H1766">
        <v>54.459999000000003</v>
      </c>
      <c r="I1766">
        <v>53.57</v>
      </c>
      <c r="J1766">
        <v>54.240001999999997</v>
      </c>
      <c r="K1766">
        <v>53.785418999999997</v>
      </c>
      <c r="L1766">
        <v>5963500</v>
      </c>
      <c r="M1766" t="s">
        <v>39</v>
      </c>
      <c r="N1766" t="s">
        <v>142</v>
      </c>
      <c r="O1766" t="s">
        <v>161</v>
      </c>
      <c r="P1766">
        <v>50</v>
      </c>
      <c r="Q1766">
        <v>0.08</v>
      </c>
      <c r="R1766">
        <v>72</v>
      </c>
      <c r="S1766">
        <v>48406.877099999998</v>
      </c>
      <c r="T1766" t="s">
        <v>39</v>
      </c>
      <c r="U1766" t="s">
        <v>177</v>
      </c>
      <c r="V1766" t="s">
        <v>219</v>
      </c>
      <c r="W1766" t="s">
        <v>233</v>
      </c>
      <c r="X1766" t="s">
        <v>268</v>
      </c>
      <c r="Y1766" s="1">
        <v>29220</v>
      </c>
      <c r="Z1766">
        <v>1618921</v>
      </c>
    </row>
    <row r="1767" spans="1:26" x14ac:dyDescent="0.25">
      <c r="A1767" s="1">
        <v>43564</v>
      </c>
      <c r="B1767" t="s">
        <v>39</v>
      </c>
      <c r="C1767" t="s">
        <v>76</v>
      </c>
      <c r="D1767">
        <v>1100</v>
      </c>
      <c r="E1767">
        <v>12</v>
      </c>
      <c r="F1767" t="s">
        <v>133</v>
      </c>
      <c r="G1767">
        <v>54.779998999999997</v>
      </c>
      <c r="H1767">
        <v>55.029998999999997</v>
      </c>
      <c r="I1767">
        <v>54.360000999999997</v>
      </c>
      <c r="J1767">
        <v>54.5</v>
      </c>
      <c r="K1767">
        <v>54.043239999999997</v>
      </c>
      <c r="L1767">
        <v>8987700</v>
      </c>
      <c r="M1767" t="s">
        <v>39</v>
      </c>
      <c r="N1767" t="s">
        <v>151</v>
      </c>
      <c r="O1767" t="s">
        <v>161</v>
      </c>
      <c r="P1767">
        <v>50</v>
      </c>
      <c r="Q1767">
        <v>0.08</v>
      </c>
      <c r="R1767">
        <v>88</v>
      </c>
      <c r="S1767">
        <v>59447.563999999998</v>
      </c>
      <c r="T1767" t="s">
        <v>39</v>
      </c>
      <c r="U1767" t="s">
        <v>177</v>
      </c>
      <c r="V1767" t="s">
        <v>219</v>
      </c>
      <c r="W1767" t="s">
        <v>233</v>
      </c>
      <c r="X1767" t="s">
        <v>268</v>
      </c>
      <c r="Y1767" s="1">
        <v>29220</v>
      </c>
      <c r="Z1767">
        <v>1618921</v>
      </c>
    </row>
    <row r="1768" spans="1:26" x14ac:dyDescent="0.25">
      <c r="A1768" s="1">
        <v>43565</v>
      </c>
      <c r="B1768" t="s">
        <v>39</v>
      </c>
      <c r="C1768" t="s">
        <v>76</v>
      </c>
      <c r="D1768">
        <v>400</v>
      </c>
      <c r="E1768">
        <v>8</v>
      </c>
      <c r="F1768" t="s">
        <v>113</v>
      </c>
      <c r="G1768">
        <v>54.509998000000003</v>
      </c>
      <c r="H1768">
        <v>54.73</v>
      </c>
      <c r="I1768">
        <v>54.360000999999997</v>
      </c>
      <c r="J1768">
        <v>54.509998000000003</v>
      </c>
      <c r="K1768">
        <v>54.053153999999999</v>
      </c>
      <c r="L1768">
        <v>5483200</v>
      </c>
      <c r="M1768" t="s">
        <v>39</v>
      </c>
      <c r="N1768" t="s">
        <v>144</v>
      </c>
      <c r="O1768" t="s">
        <v>161</v>
      </c>
      <c r="P1768">
        <v>50</v>
      </c>
      <c r="Q1768">
        <v>0.08</v>
      </c>
      <c r="R1768">
        <v>32</v>
      </c>
      <c r="S1768">
        <v>21621.261600000002</v>
      </c>
      <c r="T1768" t="s">
        <v>39</v>
      </c>
      <c r="U1768" t="s">
        <v>177</v>
      </c>
      <c r="V1768" t="s">
        <v>219</v>
      </c>
      <c r="W1768" t="s">
        <v>233</v>
      </c>
      <c r="X1768" t="s">
        <v>268</v>
      </c>
      <c r="Y1768" s="1">
        <v>29220</v>
      </c>
      <c r="Z1768">
        <v>1618921</v>
      </c>
    </row>
    <row r="1769" spans="1:26" x14ac:dyDescent="0.25">
      <c r="A1769" s="1">
        <v>43565</v>
      </c>
      <c r="B1769" t="s">
        <v>39</v>
      </c>
      <c r="C1769" t="s">
        <v>75</v>
      </c>
      <c r="D1769">
        <v>1100</v>
      </c>
      <c r="E1769">
        <v>13</v>
      </c>
      <c r="F1769" t="s">
        <v>113</v>
      </c>
      <c r="G1769">
        <v>54.509998000000003</v>
      </c>
      <c r="H1769">
        <v>54.73</v>
      </c>
      <c r="I1769">
        <v>54.360000999999997</v>
      </c>
      <c r="J1769">
        <v>54.509998000000003</v>
      </c>
      <c r="K1769">
        <v>54.053153999999999</v>
      </c>
      <c r="L1769">
        <v>5483200</v>
      </c>
      <c r="M1769" t="s">
        <v>39</v>
      </c>
      <c r="N1769" t="s">
        <v>153</v>
      </c>
      <c r="O1769" t="s">
        <v>161</v>
      </c>
      <c r="P1769">
        <v>50</v>
      </c>
      <c r="Q1769">
        <v>0.08</v>
      </c>
      <c r="R1769">
        <v>88</v>
      </c>
      <c r="S1769">
        <v>59458.469400000002</v>
      </c>
      <c r="T1769" t="s">
        <v>39</v>
      </c>
      <c r="U1769" t="s">
        <v>177</v>
      </c>
      <c r="V1769" t="s">
        <v>219</v>
      </c>
      <c r="W1769" t="s">
        <v>233</v>
      </c>
      <c r="X1769" t="s">
        <v>268</v>
      </c>
      <c r="Y1769" s="1">
        <v>29220</v>
      </c>
      <c r="Z1769">
        <v>1618921</v>
      </c>
    </row>
    <row r="1770" spans="1:26" x14ac:dyDescent="0.25">
      <c r="A1770" s="1">
        <v>43565</v>
      </c>
      <c r="B1770" t="s">
        <v>39</v>
      </c>
      <c r="C1770" t="s">
        <v>76</v>
      </c>
      <c r="D1770">
        <v>600</v>
      </c>
      <c r="E1770">
        <v>5</v>
      </c>
      <c r="F1770" t="s">
        <v>113</v>
      </c>
      <c r="G1770">
        <v>54.509998000000003</v>
      </c>
      <c r="H1770">
        <v>54.73</v>
      </c>
      <c r="I1770">
        <v>54.360000999999997</v>
      </c>
      <c r="J1770">
        <v>54.509998000000003</v>
      </c>
      <c r="K1770">
        <v>54.053153999999999</v>
      </c>
      <c r="L1770">
        <v>5483200</v>
      </c>
      <c r="M1770" t="s">
        <v>39</v>
      </c>
      <c r="N1770" t="s">
        <v>152</v>
      </c>
      <c r="O1770" t="s">
        <v>161</v>
      </c>
      <c r="P1770">
        <v>50</v>
      </c>
      <c r="Q1770">
        <v>0.08</v>
      </c>
      <c r="R1770">
        <v>48</v>
      </c>
      <c r="S1770">
        <v>32431.892400000001</v>
      </c>
      <c r="T1770" t="s">
        <v>39</v>
      </c>
      <c r="U1770" t="s">
        <v>177</v>
      </c>
      <c r="V1770" t="s">
        <v>219</v>
      </c>
      <c r="W1770" t="s">
        <v>233</v>
      </c>
      <c r="X1770" t="s">
        <v>268</v>
      </c>
      <c r="Y1770" s="1">
        <v>29220</v>
      </c>
      <c r="Z1770">
        <v>1618921</v>
      </c>
    </row>
    <row r="1771" spans="1:26" x14ac:dyDescent="0.25">
      <c r="A1771" s="1">
        <v>43565</v>
      </c>
      <c r="B1771" t="s">
        <v>39</v>
      </c>
      <c r="C1771" t="s">
        <v>75</v>
      </c>
      <c r="D1771">
        <v>3100</v>
      </c>
      <c r="E1771">
        <v>20</v>
      </c>
      <c r="F1771" t="s">
        <v>113</v>
      </c>
      <c r="G1771">
        <v>54.509998000000003</v>
      </c>
      <c r="H1771">
        <v>54.73</v>
      </c>
      <c r="I1771">
        <v>54.360000999999997</v>
      </c>
      <c r="J1771">
        <v>54.509998000000003</v>
      </c>
      <c r="K1771">
        <v>54.053153999999999</v>
      </c>
      <c r="L1771">
        <v>5483200</v>
      </c>
      <c r="M1771" t="s">
        <v>39</v>
      </c>
      <c r="N1771" t="s">
        <v>155</v>
      </c>
      <c r="O1771" t="s">
        <v>161</v>
      </c>
      <c r="P1771">
        <v>50</v>
      </c>
      <c r="Q1771">
        <v>0.08</v>
      </c>
      <c r="R1771">
        <v>248</v>
      </c>
      <c r="S1771">
        <v>167564.77739999999</v>
      </c>
      <c r="T1771" t="s">
        <v>39</v>
      </c>
      <c r="U1771" t="s">
        <v>177</v>
      </c>
      <c r="V1771" t="s">
        <v>219</v>
      </c>
      <c r="W1771" t="s">
        <v>233</v>
      </c>
      <c r="X1771" t="s">
        <v>268</v>
      </c>
      <c r="Y1771" s="1">
        <v>29220</v>
      </c>
      <c r="Z1771">
        <v>1618921</v>
      </c>
    </row>
    <row r="1772" spans="1:26" x14ac:dyDescent="0.25">
      <c r="A1772" s="1">
        <v>43573</v>
      </c>
      <c r="B1772" t="s">
        <v>39</v>
      </c>
      <c r="C1772" t="s">
        <v>75</v>
      </c>
      <c r="D1772">
        <v>2700</v>
      </c>
      <c r="E1772">
        <v>19</v>
      </c>
      <c r="F1772" t="s">
        <v>124</v>
      </c>
      <c r="G1772">
        <v>55.220001000000003</v>
      </c>
      <c r="H1772">
        <v>55.380001</v>
      </c>
      <c r="I1772">
        <v>54.580002</v>
      </c>
      <c r="J1772">
        <v>54.630001</v>
      </c>
      <c r="K1772">
        <v>54.172150000000002</v>
      </c>
      <c r="L1772">
        <v>7991300</v>
      </c>
      <c r="M1772" t="s">
        <v>39</v>
      </c>
      <c r="N1772" t="s">
        <v>140</v>
      </c>
      <c r="O1772" t="s">
        <v>161</v>
      </c>
      <c r="P1772">
        <v>50</v>
      </c>
      <c r="Q1772">
        <v>0.08</v>
      </c>
      <c r="R1772">
        <v>216</v>
      </c>
      <c r="S1772">
        <v>146264.80499999999</v>
      </c>
      <c r="T1772" t="s">
        <v>39</v>
      </c>
      <c r="U1772" t="s">
        <v>177</v>
      </c>
      <c r="V1772" t="s">
        <v>219</v>
      </c>
      <c r="W1772" t="s">
        <v>233</v>
      </c>
      <c r="X1772" t="s">
        <v>268</v>
      </c>
      <c r="Y1772" s="1">
        <v>29220</v>
      </c>
      <c r="Z1772">
        <v>1618921</v>
      </c>
    </row>
    <row r="1773" spans="1:26" x14ac:dyDescent="0.25">
      <c r="A1773" s="1">
        <v>43573</v>
      </c>
      <c r="B1773" t="s">
        <v>39</v>
      </c>
      <c r="C1773" t="s">
        <v>75</v>
      </c>
      <c r="D1773">
        <v>1100</v>
      </c>
      <c r="E1773">
        <v>9</v>
      </c>
      <c r="F1773" t="s">
        <v>124</v>
      </c>
      <c r="G1773">
        <v>55.220001000000003</v>
      </c>
      <c r="H1773">
        <v>55.380001</v>
      </c>
      <c r="I1773">
        <v>54.580002</v>
      </c>
      <c r="J1773">
        <v>54.630001</v>
      </c>
      <c r="K1773">
        <v>54.172150000000002</v>
      </c>
      <c r="L1773">
        <v>7991300</v>
      </c>
      <c r="M1773" t="s">
        <v>39</v>
      </c>
      <c r="N1773" t="s">
        <v>146</v>
      </c>
      <c r="O1773" t="s">
        <v>161</v>
      </c>
      <c r="P1773">
        <v>50</v>
      </c>
      <c r="Q1773">
        <v>0.08</v>
      </c>
      <c r="R1773">
        <v>88</v>
      </c>
      <c r="S1773">
        <v>59589.365000000013</v>
      </c>
      <c r="T1773" t="s">
        <v>39</v>
      </c>
      <c r="U1773" t="s">
        <v>177</v>
      </c>
      <c r="V1773" t="s">
        <v>219</v>
      </c>
      <c r="W1773" t="s">
        <v>233</v>
      </c>
      <c r="X1773" t="s">
        <v>268</v>
      </c>
      <c r="Y1773" s="1">
        <v>29220</v>
      </c>
      <c r="Z1773">
        <v>1618921</v>
      </c>
    </row>
    <row r="1774" spans="1:26" x14ac:dyDescent="0.25">
      <c r="A1774" s="1">
        <v>43560</v>
      </c>
      <c r="B1774" t="s">
        <v>39</v>
      </c>
      <c r="C1774" t="s">
        <v>76</v>
      </c>
      <c r="D1774">
        <v>300</v>
      </c>
      <c r="E1774">
        <v>6</v>
      </c>
      <c r="F1774" t="s">
        <v>118</v>
      </c>
      <c r="G1774">
        <v>54.360000999999997</v>
      </c>
      <c r="H1774">
        <v>55.220001000000003</v>
      </c>
      <c r="I1774">
        <v>54.299999</v>
      </c>
      <c r="J1774">
        <v>54.689999</v>
      </c>
      <c r="K1774">
        <v>54.231644000000003</v>
      </c>
      <c r="L1774">
        <v>10509500</v>
      </c>
      <c r="M1774" t="s">
        <v>39</v>
      </c>
      <c r="N1774" t="s">
        <v>145</v>
      </c>
      <c r="O1774" t="s">
        <v>161</v>
      </c>
      <c r="P1774">
        <v>50</v>
      </c>
      <c r="Q1774">
        <v>0.08</v>
      </c>
      <c r="R1774">
        <v>24</v>
      </c>
      <c r="S1774">
        <v>16269.493200000001</v>
      </c>
      <c r="T1774" t="s">
        <v>39</v>
      </c>
      <c r="U1774" t="s">
        <v>177</v>
      </c>
      <c r="V1774" t="s">
        <v>219</v>
      </c>
      <c r="W1774" t="s">
        <v>233</v>
      </c>
      <c r="X1774" t="s">
        <v>268</v>
      </c>
      <c r="Y1774" s="1">
        <v>29220</v>
      </c>
      <c r="Z1774">
        <v>1618921</v>
      </c>
    </row>
    <row r="1775" spans="1:26" x14ac:dyDescent="0.25">
      <c r="A1775" s="1">
        <v>43558</v>
      </c>
      <c r="B1775" t="s">
        <v>39</v>
      </c>
      <c r="C1775" t="s">
        <v>76</v>
      </c>
      <c r="D1775">
        <v>100</v>
      </c>
      <c r="E1775">
        <v>3</v>
      </c>
      <c r="F1775" t="s">
        <v>110</v>
      </c>
      <c r="G1775">
        <v>55.540000999999997</v>
      </c>
      <c r="H1775">
        <v>55.700001</v>
      </c>
      <c r="I1775">
        <v>54.48</v>
      </c>
      <c r="J1775">
        <v>54.84</v>
      </c>
      <c r="K1775">
        <v>54.380389999999998</v>
      </c>
      <c r="L1775">
        <v>17901900</v>
      </c>
      <c r="M1775" t="s">
        <v>39</v>
      </c>
      <c r="N1775" t="s">
        <v>143</v>
      </c>
      <c r="O1775" t="s">
        <v>161</v>
      </c>
      <c r="P1775">
        <v>50</v>
      </c>
      <c r="Q1775">
        <v>0.08</v>
      </c>
      <c r="R1775">
        <v>8</v>
      </c>
      <c r="S1775">
        <v>5438.0389999999998</v>
      </c>
      <c r="T1775" t="s">
        <v>39</v>
      </c>
      <c r="U1775" t="s">
        <v>177</v>
      </c>
      <c r="V1775" t="s">
        <v>219</v>
      </c>
      <c r="W1775" t="s">
        <v>233</v>
      </c>
      <c r="X1775" t="s">
        <v>268</v>
      </c>
      <c r="Y1775" s="1">
        <v>29220</v>
      </c>
      <c r="Z1775">
        <v>1618921</v>
      </c>
    </row>
    <row r="1776" spans="1:26" x14ac:dyDescent="0.25">
      <c r="A1776" s="1">
        <v>43558</v>
      </c>
      <c r="B1776" t="s">
        <v>39</v>
      </c>
      <c r="C1776" t="s">
        <v>76</v>
      </c>
      <c r="D1776">
        <v>1600</v>
      </c>
      <c r="E1776">
        <v>20</v>
      </c>
      <c r="F1776" t="s">
        <v>110</v>
      </c>
      <c r="G1776">
        <v>55.540000999999997</v>
      </c>
      <c r="H1776">
        <v>55.700001</v>
      </c>
      <c r="I1776">
        <v>54.48</v>
      </c>
      <c r="J1776">
        <v>54.84</v>
      </c>
      <c r="K1776">
        <v>54.380389999999998</v>
      </c>
      <c r="L1776">
        <v>17901900</v>
      </c>
      <c r="M1776" t="s">
        <v>39</v>
      </c>
      <c r="N1776" t="s">
        <v>155</v>
      </c>
      <c r="O1776" t="s">
        <v>161</v>
      </c>
      <c r="P1776">
        <v>50</v>
      </c>
      <c r="Q1776">
        <v>0.08</v>
      </c>
      <c r="R1776">
        <v>128</v>
      </c>
      <c r="S1776">
        <v>87008.623999999996</v>
      </c>
      <c r="T1776" t="s">
        <v>39</v>
      </c>
      <c r="U1776" t="s">
        <v>177</v>
      </c>
      <c r="V1776" t="s">
        <v>219</v>
      </c>
      <c r="W1776" t="s">
        <v>233</v>
      </c>
      <c r="X1776" t="s">
        <v>268</v>
      </c>
      <c r="Y1776" s="1">
        <v>29220</v>
      </c>
      <c r="Z1776">
        <v>1618921</v>
      </c>
    </row>
    <row r="1777" spans="1:26" x14ac:dyDescent="0.25">
      <c r="A1777" s="1">
        <v>43571</v>
      </c>
      <c r="B1777" t="s">
        <v>39</v>
      </c>
      <c r="C1777" t="s">
        <v>76</v>
      </c>
      <c r="D1777">
        <v>2200</v>
      </c>
      <c r="E1777">
        <v>12</v>
      </c>
      <c r="F1777" t="s">
        <v>123</v>
      </c>
      <c r="G1777">
        <v>54.57</v>
      </c>
      <c r="H1777">
        <v>54.959999000000003</v>
      </c>
      <c r="I1777">
        <v>53.970001000000003</v>
      </c>
      <c r="J1777">
        <v>54.84</v>
      </c>
      <c r="K1777">
        <v>54.380389999999998</v>
      </c>
      <c r="L1777">
        <v>7912100</v>
      </c>
      <c r="M1777" t="s">
        <v>39</v>
      </c>
      <c r="N1777" t="s">
        <v>151</v>
      </c>
      <c r="O1777" t="s">
        <v>161</v>
      </c>
      <c r="P1777">
        <v>50</v>
      </c>
      <c r="Q1777">
        <v>0.08</v>
      </c>
      <c r="R1777">
        <v>176</v>
      </c>
      <c r="S1777">
        <v>119636.85799999999</v>
      </c>
      <c r="T1777" t="s">
        <v>39</v>
      </c>
      <c r="U1777" t="s">
        <v>177</v>
      </c>
      <c r="V1777" t="s">
        <v>219</v>
      </c>
      <c r="W1777" t="s">
        <v>233</v>
      </c>
      <c r="X1777" t="s">
        <v>268</v>
      </c>
      <c r="Y1777" s="1">
        <v>29220</v>
      </c>
      <c r="Z1777">
        <v>1618921</v>
      </c>
    </row>
    <row r="1778" spans="1:26" x14ac:dyDescent="0.25">
      <c r="A1778" s="1">
        <v>43643</v>
      </c>
      <c r="B1778" t="s">
        <v>39</v>
      </c>
      <c r="C1778" t="s">
        <v>76</v>
      </c>
      <c r="D1778">
        <v>1400</v>
      </c>
      <c r="E1778">
        <v>20</v>
      </c>
      <c r="F1778" t="s">
        <v>97</v>
      </c>
      <c r="G1778">
        <v>53.700001</v>
      </c>
      <c r="H1778">
        <v>55.189999</v>
      </c>
      <c r="I1778">
        <v>53.5</v>
      </c>
      <c r="J1778">
        <v>54.52</v>
      </c>
      <c r="K1778">
        <v>54.52</v>
      </c>
      <c r="L1778">
        <v>12144500</v>
      </c>
      <c r="M1778" t="s">
        <v>39</v>
      </c>
      <c r="N1778" t="s">
        <v>155</v>
      </c>
      <c r="O1778" t="s">
        <v>161</v>
      </c>
      <c r="P1778">
        <v>50</v>
      </c>
      <c r="Q1778">
        <v>0.08</v>
      </c>
      <c r="R1778">
        <v>112</v>
      </c>
      <c r="S1778">
        <v>76328</v>
      </c>
      <c r="T1778" t="s">
        <v>39</v>
      </c>
      <c r="U1778" t="s">
        <v>177</v>
      </c>
      <c r="V1778" t="s">
        <v>219</v>
      </c>
      <c r="W1778" t="s">
        <v>233</v>
      </c>
      <c r="X1778" t="s">
        <v>268</v>
      </c>
      <c r="Y1778" s="1">
        <v>29220</v>
      </c>
      <c r="Z1778">
        <v>1618921</v>
      </c>
    </row>
    <row r="1779" spans="1:26" x14ac:dyDescent="0.25">
      <c r="A1779" s="1">
        <v>43563</v>
      </c>
      <c r="B1779" t="s">
        <v>39</v>
      </c>
      <c r="C1779" t="s">
        <v>75</v>
      </c>
      <c r="D1779">
        <v>1100</v>
      </c>
      <c r="E1779">
        <v>18</v>
      </c>
      <c r="F1779" t="s">
        <v>114</v>
      </c>
      <c r="G1779">
        <v>54.720001000000003</v>
      </c>
      <c r="H1779">
        <v>55.400002000000001</v>
      </c>
      <c r="I1779">
        <v>54.5</v>
      </c>
      <c r="J1779">
        <v>55.060001</v>
      </c>
      <c r="K1779">
        <v>54.598545000000001</v>
      </c>
      <c r="L1779">
        <v>7121000</v>
      </c>
      <c r="M1779" t="s">
        <v>39</v>
      </c>
      <c r="N1779" t="s">
        <v>158</v>
      </c>
      <c r="O1779" t="s">
        <v>161</v>
      </c>
      <c r="P1779">
        <v>50</v>
      </c>
      <c r="Q1779">
        <v>0.08</v>
      </c>
      <c r="R1779">
        <v>88</v>
      </c>
      <c r="S1779">
        <v>60058.3995</v>
      </c>
      <c r="T1779" t="s">
        <v>39</v>
      </c>
      <c r="U1779" t="s">
        <v>177</v>
      </c>
      <c r="V1779" t="s">
        <v>219</v>
      </c>
      <c r="W1779" t="s">
        <v>233</v>
      </c>
      <c r="X1779" t="s">
        <v>268</v>
      </c>
      <c r="Y1779" s="1">
        <v>29220</v>
      </c>
      <c r="Z1779">
        <v>1618921</v>
      </c>
    </row>
    <row r="1780" spans="1:26" x14ac:dyDescent="0.25">
      <c r="A1780" s="1">
        <v>43563</v>
      </c>
      <c r="B1780" t="s">
        <v>39</v>
      </c>
      <c r="C1780" t="s">
        <v>76</v>
      </c>
      <c r="D1780">
        <v>100</v>
      </c>
      <c r="E1780">
        <v>2</v>
      </c>
      <c r="F1780" t="s">
        <v>114</v>
      </c>
      <c r="G1780">
        <v>54.720001000000003</v>
      </c>
      <c r="H1780">
        <v>55.400002000000001</v>
      </c>
      <c r="I1780">
        <v>54.5</v>
      </c>
      <c r="J1780">
        <v>55.060001</v>
      </c>
      <c r="K1780">
        <v>54.598545000000001</v>
      </c>
      <c r="L1780">
        <v>7121000</v>
      </c>
      <c r="M1780" t="s">
        <v>39</v>
      </c>
      <c r="N1780" t="s">
        <v>150</v>
      </c>
      <c r="O1780" t="s">
        <v>161</v>
      </c>
      <c r="P1780">
        <v>50</v>
      </c>
      <c r="Q1780">
        <v>0.08</v>
      </c>
      <c r="R1780">
        <v>8</v>
      </c>
      <c r="S1780">
        <v>5459.8545000000004</v>
      </c>
      <c r="T1780" t="s">
        <v>39</v>
      </c>
      <c r="U1780" t="s">
        <v>177</v>
      </c>
      <c r="V1780" t="s">
        <v>219</v>
      </c>
      <c r="W1780" t="s">
        <v>233</v>
      </c>
      <c r="X1780" t="s">
        <v>268</v>
      </c>
      <c r="Y1780" s="1">
        <v>29220</v>
      </c>
      <c r="Z1780">
        <v>1618921</v>
      </c>
    </row>
    <row r="1781" spans="1:26" x14ac:dyDescent="0.25">
      <c r="A1781" s="1">
        <v>43644</v>
      </c>
      <c r="B1781" t="s">
        <v>39</v>
      </c>
      <c r="C1781" t="s">
        <v>76</v>
      </c>
      <c r="D1781">
        <v>1000</v>
      </c>
      <c r="E1781">
        <v>8</v>
      </c>
      <c r="F1781" t="s">
        <v>129</v>
      </c>
      <c r="G1781">
        <v>54.470001000000003</v>
      </c>
      <c r="H1781">
        <v>54.790000999999997</v>
      </c>
      <c r="I1781">
        <v>53.849997999999999</v>
      </c>
      <c r="J1781">
        <v>54.669998</v>
      </c>
      <c r="K1781">
        <v>54.669998</v>
      </c>
      <c r="L1781">
        <v>10395400</v>
      </c>
      <c r="M1781" t="s">
        <v>39</v>
      </c>
      <c r="N1781" t="s">
        <v>144</v>
      </c>
      <c r="O1781" t="s">
        <v>161</v>
      </c>
      <c r="P1781">
        <v>50</v>
      </c>
      <c r="Q1781">
        <v>0.08</v>
      </c>
      <c r="R1781">
        <v>80</v>
      </c>
      <c r="S1781">
        <v>54669.998</v>
      </c>
      <c r="T1781" t="s">
        <v>39</v>
      </c>
      <c r="U1781" t="s">
        <v>177</v>
      </c>
      <c r="V1781" t="s">
        <v>219</v>
      </c>
      <c r="W1781" t="s">
        <v>233</v>
      </c>
      <c r="X1781" t="s">
        <v>268</v>
      </c>
      <c r="Y1781" s="1">
        <v>29220</v>
      </c>
      <c r="Z1781">
        <v>1618921</v>
      </c>
    </row>
    <row r="1782" spans="1:26" x14ac:dyDescent="0.25">
      <c r="A1782" s="1">
        <v>43644</v>
      </c>
      <c r="B1782" t="s">
        <v>39</v>
      </c>
      <c r="C1782" t="s">
        <v>76</v>
      </c>
      <c r="D1782">
        <v>1100</v>
      </c>
      <c r="E1782">
        <v>7</v>
      </c>
      <c r="F1782" t="s">
        <v>129</v>
      </c>
      <c r="G1782">
        <v>54.470001000000003</v>
      </c>
      <c r="H1782">
        <v>54.790000999999997</v>
      </c>
      <c r="I1782">
        <v>53.849997999999999</v>
      </c>
      <c r="J1782">
        <v>54.669998</v>
      </c>
      <c r="K1782">
        <v>54.669998</v>
      </c>
      <c r="L1782">
        <v>10395400</v>
      </c>
      <c r="M1782" t="s">
        <v>39</v>
      </c>
      <c r="N1782" t="s">
        <v>147</v>
      </c>
      <c r="O1782" t="s">
        <v>161</v>
      </c>
      <c r="P1782">
        <v>50</v>
      </c>
      <c r="Q1782">
        <v>0.08</v>
      </c>
      <c r="R1782">
        <v>88</v>
      </c>
      <c r="S1782">
        <v>60136.997799999997</v>
      </c>
      <c r="T1782" t="s">
        <v>39</v>
      </c>
      <c r="U1782" t="s">
        <v>177</v>
      </c>
      <c r="V1782" t="s">
        <v>219</v>
      </c>
      <c r="W1782" t="s">
        <v>233</v>
      </c>
      <c r="X1782" t="s">
        <v>268</v>
      </c>
      <c r="Y1782" s="1">
        <v>29220</v>
      </c>
      <c r="Z1782">
        <v>1618921</v>
      </c>
    </row>
    <row r="1783" spans="1:26" x14ac:dyDescent="0.25">
      <c r="A1783" s="1">
        <v>43644</v>
      </c>
      <c r="B1783" t="s">
        <v>39</v>
      </c>
      <c r="C1783" t="s">
        <v>76</v>
      </c>
      <c r="D1783">
        <v>1200</v>
      </c>
      <c r="E1783">
        <v>9</v>
      </c>
      <c r="F1783" t="s">
        <v>129</v>
      </c>
      <c r="G1783">
        <v>54.470001000000003</v>
      </c>
      <c r="H1783">
        <v>54.790000999999997</v>
      </c>
      <c r="I1783">
        <v>53.849997999999999</v>
      </c>
      <c r="J1783">
        <v>54.669998</v>
      </c>
      <c r="K1783">
        <v>54.669998</v>
      </c>
      <c r="L1783">
        <v>10395400</v>
      </c>
      <c r="M1783" t="s">
        <v>39</v>
      </c>
      <c r="N1783" t="s">
        <v>146</v>
      </c>
      <c r="O1783" t="s">
        <v>161</v>
      </c>
      <c r="P1783">
        <v>50</v>
      </c>
      <c r="Q1783">
        <v>0.08</v>
      </c>
      <c r="R1783">
        <v>96</v>
      </c>
      <c r="S1783">
        <v>65603.997600000002</v>
      </c>
      <c r="T1783" t="s">
        <v>39</v>
      </c>
      <c r="U1783" t="s">
        <v>177</v>
      </c>
      <c r="V1783" t="s">
        <v>219</v>
      </c>
      <c r="W1783" t="s">
        <v>233</v>
      </c>
      <c r="X1783" t="s">
        <v>268</v>
      </c>
      <c r="Y1783" s="1">
        <v>29220</v>
      </c>
      <c r="Z1783">
        <v>1618921</v>
      </c>
    </row>
    <row r="1784" spans="1:26" x14ac:dyDescent="0.25">
      <c r="A1784" s="1">
        <v>43644</v>
      </c>
      <c r="B1784" t="s">
        <v>39</v>
      </c>
      <c r="C1784" t="s">
        <v>75</v>
      </c>
      <c r="D1784">
        <v>800</v>
      </c>
      <c r="E1784">
        <v>10</v>
      </c>
      <c r="F1784" t="s">
        <v>129</v>
      </c>
      <c r="G1784">
        <v>54.470001000000003</v>
      </c>
      <c r="H1784">
        <v>54.790000999999997</v>
      </c>
      <c r="I1784">
        <v>53.849997999999999</v>
      </c>
      <c r="J1784">
        <v>54.669998</v>
      </c>
      <c r="K1784">
        <v>54.669998</v>
      </c>
      <c r="L1784">
        <v>10395400</v>
      </c>
      <c r="M1784" t="s">
        <v>39</v>
      </c>
      <c r="N1784" t="s">
        <v>142</v>
      </c>
      <c r="O1784" t="s">
        <v>161</v>
      </c>
      <c r="P1784">
        <v>50</v>
      </c>
      <c r="Q1784">
        <v>0.08</v>
      </c>
      <c r="R1784">
        <v>64</v>
      </c>
      <c r="S1784">
        <v>43735.998399999997</v>
      </c>
      <c r="T1784" t="s">
        <v>39</v>
      </c>
      <c r="U1784" t="s">
        <v>177</v>
      </c>
      <c r="V1784" t="s">
        <v>219</v>
      </c>
      <c r="W1784" t="s">
        <v>233</v>
      </c>
      <c r="X1784" t="s">
        <v>268</v>
      </c>
      <c r="Y1784" s="1">
        <v>29220</v>
      </c>
      <c r="Z1784">
        <v>1618921</v>
      </c>
    </row>
    <row r="1785" spans="1:26" x14ac:dyDescent="0.25">
      <c r="A1785" s="1">
        <v>43644</v>
      </c>
      <c r="B1785" t="s">
        <v>39</v>
      </c>
      <c r="C1785" t="s">
        <v>75</v>
      </c>
      <c r="D1785">
        <v>300</v>
      </c>
      <c r="E1785">
        <v>5</v>
      </c>
      <c r="F1785" t="s">
        <v>129</v>
      </c>
      <c r="G1785">
        <v>54.470001000000003</v>
      </c>
      <c r="H1785">
        <v>54.790000999999997</v>
      </c>
      <c r="I1785">
        <v>53.849997999999999</v>
      </c>
      <c r="J1785">
        <v>54.669998</v>
      </c>
      <c r="K1785">
        <v>54.669998</v>
      </c>
      <c r="L1785">
        <v>10395400</v>
      </c>
      <c r="M1785" t="s">
        <v>39</v>
      </c>
      <c r="N1785" t="s">
        <v>152</v>
      </c>
      <c r="O1785" t="s">
        <v>161</v>
      </c>
      <c r="P1785">
        <v>50</v>
      </c>
      <c r="Q1785">
        <v>0.08</v>
      </c>
      <c r="R1785">
        <v>24</v>
      </c>
      <c r="S1785">
        <v>16400.999400000001</v>
      </c>
      <c r="T1785" t="s">
        <v>39</v>
      </c>
      <c r="U1785" t="s">
        <v>177</v>
      </c>
      <c r="V1785" t="s">
        <v>219</v>
      </c>
      <c r="W1785" t="s">
        <v>233</v>
      </c>
      <c r="X1785" t="s">
        <v>268</v>
      </c>
      <c r="Y1785" s="1">
        <v>29220</v>
      </c>
      <c r="Z1785">
        <v>1618921</v>
      </c>
    </row>
    <row r="1786" spans="1:26" x14ac:dyDescent="0.25">
      <c r="A1786" s="1">
        <v>43556</v>
      </c>
      <c r="B1786" t="s">
        <v>39</v>
      </c>
      <c r="C1786" t="s">
        <v>76</v>
      </c>
      <c r="D1786">
        <v>600</v>
      </c>
      <c r="E1786">
        <v>15</v>
      </c>
      <c r="F1786" t="s">
        <v>117</v>
      </c>
      <c r="G1786">
        <v>63.549999</v>
      </c>
      <c r="H1786">
        <v>64.110000999999997</v>
      </c>
      <c r="I1786">
        <v>63.139999000000003</v>
      </c>
      <c r="J1786">
        <v>63.490001999999997</v>
      </c>
      <c r="K1786">
        <v>62.957892999999999</v>
      </c>
      <c r="L1786">
        <v>6328600</v>
      </c>
      <c r="M1786" t="s">
        <v>39</v>
      </c>
      <c r="N1786" t="s">
        <v>149</v>
      </c>
      <c r="O1786" t="s">
        <v>161</v>
      </c>
      <c r="P1786">
        <v>50</v>
      </c>
      <c r="Q1786">
        <v>0.08</v>
      </c>
      <c r="R1786">
        <v>48</v>
      </c>
      <c r="S1786">
        <v>37774.735800000002</v>
      </c>
      <c r="T1786" t="s">
        <v>39</v>
      </c>
      <c r="U1786" t="s">
        <v>177</v>
      </c>
      <c r="V1786" t="s">
        <v>219</v>
      </c>
      <c r="W1786" t="s">
        <v>233</v>
      </c>
      <c r="X1786" t="s">
        <v>268</v>
      </c>
      <c r="Y1786" s="1">
        <v>29220</v>
      </c>
      <c r="Z1786">
        <v>1618921</v>
      </c>
    </row>
    <row r="1787" spans="1:26" x14ac:dyDescent="0.25">
      <c r="A1787" s="1">
        <v>43614</v>
      </c>
      <c r="B1787" t="s">
        <v>40</v>
      </c>
      <c r="C1787" t="s">
        <v>75</v>
      </c>
      <c r="D1787">
        <v>1200</v>
      </c>
      <c r="E1787">
        <v>7</v>
      </c>
      <c r="F1787" t="s">
        <v>98</v>
      </c>
      <c r="G1787">
        <v>49.59</v>
      </c>
      <c r="H1787">
        <v>50.209999000000003</v>
      </c>
      <c r="I1787">
        <v>49.049999</v>
      </c>
      <c r="J1787">
        <v>49.73</v>
      </c>
      <c r="K1787">
        <v>49.73</v>
      </c>
      <c r="L1787">
        <v>9046900</v>
      </c>
      <c r="M1787" t="s">
        <v>40</v>
      </c>
      <c r="N1787" t="s">
        <v>147</v>
      </c>
      <c r="O1787" t="s">
        <v>160</v>
      </c>
      <c r="P1787">
        <v>15</v>
      </c>
      <c r="Q1787">
        <v>0.04</v>
      </c>
      <c r="R1787">
        <v>48</v>
      </c>
      <c r="S1787">
        <v>59675.999999999993</v>
      </c>
      <c r="T1787" t="s">
        <v>40</v>
      </c>
      <c r="U1787" t="s">
        <v>178</v>
      </c>
      <c r="V1787" t="s">
        <v>218</v>
      </c>
      <c r="W1787" t="s">
        <v>234</v>
      </c>
      <c r="X1787" t="s">
        <v>269</v>
      </c>
      <c r="Y1787" s="1">
        <v>31320</v>
      </c>
      <c r="Z1787">
        <v>109198</v>
      </c>
    </row>
    <row r="1788" spans="1:26" x14ac:dyDescent="0.25">
      <c r="A1788" s="1">
        <v>43614</v>
      </c>
      <c r="B1788" t="s">
        <v>40</v>
      </c>
      <c r="C1788" t="s">
        <v>75</v>
      </c>
      <c r="D1788">
        <v>200</v>
      </c>
      <c r="E1788">
        <v>3</v>
      </c>
      <c r="F1788" t="s">
        <v>98</v>
      </c>
      <c r="G1788">
        <v>49.59</v>
      </c>
      <c r="H1788">
        <v>50.209999000000003</v>
      </c>
      <c r="I1788">
        <v>49.049999</v>
      </c>
      <c r="J1788">
        <v>49.73</v>
      </c>
      <c r="K1788">
        <v>49.73</v>
      </c>
      <c r="L1788">
        <v>9046900</v>
      </c>
      <c r="M1788" t="s">
        <v>40</v>
      </c>
      <c r="N1788" t="s">
        <v>143</v>
      </c>
      <c r="O1788" t="s">
        <v>160</v>
      </c>
      <c r="P1788">
        <v>15</v>
      </c>
      <c r="Q1788">
        <v>0.04</v>
      </c>
      <c r="R1788">
        <v>8</v>
      </c>
      <c r="S1788">
        <v>9946</v>
      </c>
      <c r="T1788" t="s">
        <v>40</v>
      </c>
      <c r="U1788" t="s">
        <v>178</v>
      </c>
      <c r="V1788" t="s">
        <v>218</v>
      </c>
      <c r="W1788" t="s">
        <v>234</v>
      </c>
      <c r="X1788" t="s">
        <v>269</v>
      </c>
      <c r="Y1788" s="1">
        <v>31320</v>
      </c>
      <c r="Z1788">
        <v>109198</v>
      </c>
    </row>
    <row r="1789" spans="1:26" x14ac:dyDescent="0.25">
      <c r="A1789" s="1">
        <v>43614</v>
      </c>
      <c r="B1789" t="s">
        <v>40</v>
      </c>
      <c r="C1789" t="s">
        <v>75</v>
      </c>
      <c r="D1789">
        <v>400</v>
      </c>
      <c r="E1789">
        <v>6</v>
      </c>
      <c r="F1789" t="s">
        <v>98</v>
      </c>
      <c r="G1789">
        <v>49.59</v>
      </c>
      <c r="H1789">
        <v>50.209999000000003</v>
      </c>
      <c r="I1789">
        <v>49.049999</v>
      </c>
      <c r="J1789">
        <v>49.73</v>
      </c>
      <c r="K1789">
        <v>49.73</v>
      </c>
      <c r="L1789">
        <v>9046900</v>
      </c>
      <c r="M1789" t="s">
        <v>40</v>
      </c>
      <c r="N1789" t="s">
        <v>145</v>
      </c>
      <c r="O1789" t="s">
        <v>160</v>
      </c>
      <c r="P1789">
        <v>15</v>
      </c>
      <c r="Q1789">
        <v>0.04</v>
      </c>
      <c r="R1789">
        <v>16</v>
      </c>
      <c r="S1789">
        <v>19892</v>
      </c>
      <c r="T1789" t="s">
        <v>40</v>
      </c>
      <c r="U1789" t="s">
        <v>178</v>
      </c>
      <c r="V1789" t="s">
        <v>218</v>
      </c>
      <c r="W1789" t="s">
        <v>234</v>
      </c>
      <c r="X1789" t="s">
        <v>269</v>
      </c>
      <c r="Y1789" s="1">
        <v>31320</v>
      </c>
      <c r="Z1789">
        <v>109198</v>
      </c>
    </row>
    <row r="1790" spans="1:26" x14ac:dyDescent="0.25">
      <c r="A1790" s="1">
        <v>43619</v>
      </c>
      <c r="B1790" t="s">
        <v>40</v>
      </c>
      <c r="C1790" t="s">
        <v>75</v>
      </c>
      <c r="D1790">
        <v>1800</v>
      </c>
      <c r="E1790">
        <v>18</v>
      </c>
      <c r="F1790" t="s">
        <v>89</v>
      </c>
      <c r="G1790">
        <v>50.290000999999997</v>
      </c>
      <c r="H1790">
        <v>50.849997999999999</v>
      </c>
      <c r="I1790">
        <v>49.689999</v>
      </c>
      <c r="J1790">
        <v>49.889999000000003</v>
      </c>
      <c r="K1790">
        <v>49.889999000000003</v>
      </c>
      <c r="L1790">
        <v>7498000</v>
      </c>
      <c r="M1790" t="s">
        <v>40</v>
      </c>
      <c r="N1790" t="s">
        <v>158</v>
      </c>
      <c r="O1790" t="s">
        <v>160</v>
      </c>
      <c r="P1790">
        <v>15</v>
      </c>
      <c r="Q1790">
        <v>0.04</v>
      </c>
      <c r="R1790">
        <v>72</v>
      </c>
      <c r="S1790">
        <v>89801.998200000002</v>
      </c>
      <c r="T1790" t="s">
        <v>40</v>
      </c>
      <c r="U1790" t="s">
        <v>178</v>
      </c>
      <c r="V1790" t="s">
        <v>218</v>
      </c>
      <c r="W1790" t="s">
        <v>234</v>
      </c>
      <c r="X1790" t="s">
        <v>269</v>
      </c>
      <c r="Y1790" s="1">
        <v>31320</v>
      </c>
      <c r="Z1790">
        <v>109198</v>
      </c>
    </row>
    <row r="1791" spans="1:26" x14ac:dyDescent="0.25">
      <c r="A1791" s="1">
        <v>43619</v>
      </c>
      <c r="B1791" t="s">
        <v>40</v>
      </c>
      <c r="C1791" t="s">
        <v>76</v>
      </c>
      <c r="D1791">
        <v>100</v>
      </c>
      <c r="E1791">
        <v>1</v>
      </c>
      <c r="F1791" t="s">
        <v>89</v>
      </c>
      <c r="G1791">
        <v>50.290000999999997</v>
      </c>
      <c r="H1791">
        <v>50.849997999999999</v>
      </c>
      <c r="I1791">
        <v>49.689999</v>
      </c>
      <c r="J1791">
        <v>49.889999000000003</v>
      </c>
      <c r="K1791">
        <v>49.889999000000003</v>
      </c>
      <c r="L1791">
        <v>7498000</v>
      </c>
      <c r="M1791" t="s">
        <v>40</v>
      </c>
      <c r="N1791" t="s">
        <v>159</v>
      </c>
      <c r="O1791" t="s">
        <v>160</v>
      </c>
      <c r="P1791">
        <v>15</v>
      </c>
      <c r="Q1791">
        <v>0.04</v>
      </c>
      <c r="R1791">
        <v>4</v>
      </c>
      <c r="S1791">
        <v>4988.9999000000007</v>
      </c>
      <c r="T1791" t="s">
        <v>40</v>
      </c>
      <c r="U1791" t="s">
        <v>178</v>
      </c>
      <c r="V1791" t="s">
        <v>218</v>
      </c>
      <c r="W1791" t="s">
        <v>234</v>
      </c>
      <c r="X1791" t="s">
        <v>269</v>
      </c>
      <c r="Y1791" s="1">
        <v>31320</v>
      </c>
      <c r="Z1791">
        <v>109198</v>
      </c>
    </row>
    <row r="1792" spans="1:26" x14ac:dyDescent="0.25">
      <c r="A1792" s="1">
        <v>43613</v>
      </c>
      <c r="B1792" t="s">
        <v>40</v>
      </c>
      <c r="C1792" t="s">
        <v>76</v>
      </c>
      <c r="D1792">
        <v>1900</v>
      </c>
      <c r="E1792">
        <v>14</v>
      </c>
      <c r="F1792" t="s">
        <v>91</v>
      </c>
      <c r="G1792">
        <v>51.59</v>
      </c>
      <c r="H1792">
        <v>52.110000999999997</v>
      </c>
      <c r="I1792">
        <v>50.07</v>
      </c>
      <c r="J1792">
        <v>50.07</v>
      </c>
      <c r="K1792">
        <v>50.07</v>
      </c>
      <c r="L1792">
        <v>9810600</v>
      </c>
      <c r="M1792" t="s">
        <v>40</v>
      </c>
      <c r="N1792" t="s">
        <v>156</v>
      </c>
      <c r="O1792" t="s">
        <v>161</v>
      </c>
      <c r="P1792">
        <v>50</v>
      </c>
      <c r="Q1792">
        <v>0.08</v>
      </c>
      <c r="R1792">
        <v>152</v>
      </c>
      <c r="S1792">
        <v>95133</v>
      </c>
      <c r="T1792" t="s">
        <v>40</v>
      </c>
      <c r="U1792" t="s">
        <v>178</v>
      </c>
      <c r="V1792" t="s">
        <v>218</v>
      </c>
      <c r="W1792" t="s">
        <v>234</v>
      </c>
      <c r="X1792" t="s">
        <v>269</v>
      </c>
      <c r="Y1792" s="1">
        <v>31320</v>
      </c>
      <c r="Z1792">
        <v>109198</v>
      </c>
    </row>
    <row r="1793" spans="1:26" x14ac:dyDescent="0.25">
      <c r="A1793" s="1">
        <v>43616</v>
      </c>
      <c r="B1793" t="s">
        <v>40</v>
      </c>
      <c r="C1793" t="s">
        <v>76</v>
      </c>
      <c r="D1793">
        <v>1300</v>
      </c>
      <c r="E1793">
        <v>18</v>
      </c>
      <c r="F1793" t="s">
        <v>87</v>
      </c>
      <c r="G1793">
        <v>50.139999000000003</v>
      </c>
      <c r="H1793">
        <v>50.43</v>
      </c>
      <c r="I1793">
        <v>49.869999</v>
      </c>
      <c r="J1793">
        <v>50.290000999999997</v>
      </c>
      <c r="K1793">
        <v>50.290000999999997</v>
      </c>
      <c r="L1793">
        <v>5393100</v>
      </c>
      <c r="M1793" t="s">
        <v>40</v>
      </c>
      <c r="N1793" t="s">
        <v>158</v>
      </c>
      <c r="O1793" t="s">
        <v>161</v>
      </c>
      <c r="P1793">
        <v>50</v>
      </c>
      <c r="Q1793">
        <v>0.08</v>
      </c>
      <c r="R1793">
        <v>104</v>
      </c>
      <c r="S1793">
        <v>65377.001300000004</v>
      </c>
      <c r="T1793" t="s">
        <v>40</v>
      </c>
      <c r="U1793" t="s">
        <v>178</v>
      </c>
      <c r="V1793" t="s">
        <v>218</v>
      </c>
      <c r="W1793" t="s">
        <v>234</v>
      </c>
      <c r="X1793" t="s">
        <v>269</v>
      </c>
      <c r="Y1793" s="1">
        <v>31320</v>
      </c>
      <c r="Z1793">
        <v>109198</v>
      </c>
    </row>
    <row r="1794" spans="1:26" x14ac:dyDescent="0.25">
      <c r="A1794" s="1">
        <v>43615</v>
      </c>
      <c r="B1794" t="s">
        <v>40</v>
      </c>
      <c r="C1794" t="s">
        <v>75</v>
      </c>
      <c r="D1794">
        <v>1600</v>
      </c>
      <c r="E1794">
        <v>17</v>
      </c>
      <c r="F1794" t="s">
        <v>93</v>
      </c>
      <c r="G1794">
        <v>50.27</v>
      </c>
      <c r="H1794">
        <v>50.720001000000003</v>
      </c>
      <c r="I1794">
        <v>50.200001</v>
      </c>
      <c r="J1794">
        <v>50.560001</v>
      </c>
      <c r="K1794">
        <v>50.560001</v>
      </c>
      <c r="L1794">
        <v>6509200</v>
      </c>
      <c r="M1794" t="s">
        <v>40</v>
      </c>
      <c r="N1794" t="s">
        <v>157</v>
      </c>
      <c r="O1794" t="s">
        <v>161</v>
      </c>
      <c r="P1794">
        <v>50</v>
      </c>
      <c r="Q1794">
        <v>0.08</v>
      </c>
      <c r="R1794">
        <v>128</v>
      </c>
      <c r="S1794">
        <v>80896.001600000003</v>
      </c>
      <c r="T1794" t="s">
        <v>40</v>
      </c>
      <c r="U1794" t="s">
        <v>178</v>
      </c>
      <c r="V1794" t="s">
        <v>218</v>
      </c>
      <c r="W1794" t="s">
        <v>234</v>
      </c>
      <c r="X1794" t="s">
        <v>269</v>
      </c>
      <c r="Y1794" s="1">
        <v>31320</v>
      </c>
      <c r="Z1794">
        <v>109198</v>
      </c>
    </row>
    <row r="1795" spans="1:26" x14ac:dyDescent="0.25">
      <c r="A1795" s="1">
        <v>43620</v>
      </c>
      <c r="B1795" t="s">
        <v>40</v>
      </c>
      <c r="C1795" t="s">
        <v>76</v>
      </c>
      <c r="D1795">
        <v>500</v>
      </c>
      <c r="E1795">
        <v>6</v>
      </c>
      <c r="F1795" t="s">
        <v>88</v>
      </c>
      <c r="G1795">
        <v>50.470001000000003</v>
      </c>
      <c r="H1795">
        <v>50.700001</v>
      </c>
      <c r="I1795">
        <v>50.119999</v>
      </c>
      <c r="J1795">
        <v>50.700001</v>
      </c>
      <c r="K1795">
        <v>50.700001</v>
      </c>
      <c r="L1795">
        <v>7401100</v>
      </c>
      <c r="M1795" t="s">
        <v>40</v>
      </c>
      <c r="N1795" t="s">
        <v>145</v>
      </c>
      <c r="O1795" t="s">
        <v>161</v>
      </c>
      <c r="P1795">
        <v>50</v>
      </c>
      <c r="Q1795">
        <v>0.08</v>
      </c>
      <c r="R1795">
        <v>40</v>
      </c>
      <c r="S1795">
        <v>25350.000499999998</v>
      </c>
      <c r="T1795" t="s">
        <v>40</v>
      </c>
      <c r="U1795" t="s">
        <v>178</v>
      </c>
      <c r="V1795" t="s">
        <v>218</v>
      </c>
      <c r="W1795" t="s">
        <v>234</v>
      </c>
      <c r="X1795" t="s">
        <v>269</v>
      </c>
      <c r="Y1795" s="1">
        <v>31320</v>
      </c>
      <c r="Z1795">
        <v>109198</v>
      </c>
    </row>
    <row r="1796" spans="1:26" x14ac:dyDescent="0.25">
      <c r="A1796" s="1">
        <v>43620</v>
      </c>
      <c r="B1796" t="s">
        <v>40</v>
      </c>
      <c r="C1796" t="s">
        <v>75</v>
      </c>
      <c r="D1796">
        <v>1000</v>
      </c>
      <c r="E1796">
        <v>12</v>
      </c>
      <c r="F1796" t="s">
        <v>88</v>
      </c>
      <c r="G1796">
        <v>50.470001000000003</v>
      </c>
      <c r="H1796">
        <v>50.700001</v>
      </c>
      <c r="I1796">
        <v>50.119999</v>
      </c>
      <c r="J1796">
        <v>50.700001</v>
      </c>
      <c r="K1796">
        <v>50.700001</v>
      </c>
      <c r="L1796">
        <v>7401100</v>
      </c>
      <c r="M1796" t="s">
        <v>40</v>
      </c>
      <c r="N1796" t="s">
        <v>151</v>
      </c>
      <c r="O1796" t="s">
        <v>161</v>
      </c>
      <c r="P1796">
        <v>50</v>
      </c>
      <c r="Q1796">
        <v>0.08</v>
      </c>
      <c r="R1796">
        <v>80</v>
      </c>
      <c r="S1796">
        <v>50700.000999999997</v>
      </c>
      <c r="T1796" t="s">
        <v>40</v>
      </c>
      <c r="U1796" t="s">
        <v>178</v>
      </c>
      <c r="V1796" t="s">
        <v>218</v>
      </c>
      <c r="W1796" t="s">
        <v>234</v>
      </c>
      <c r="X1796" t="s">
        <v>269</v>
      </c>
      <c r="Y1796" s="1">
        <v>31320</v>
      </c>
      <c r="Z1796">
        <v>109198</v>
      </c>
    </row>
    <row r="1797" spans="1:26" x14ac:dyDescent="0.25">
      <c r="A1797" s="1">
        <v>43622</v>
      </c>
      <c r="B1797" t="s">
        <v>40</v>
      </c>
      <c r="C1797" t="s">
        <v>75</v>
      </c>
      <c r="D1797">
        <v>700</v>
      </c>
      <c r="E1797">
        <v>8</v>
      </c>
      <c r="F1797" t="s">
        <v>81</v>
      </c>
      <c r="G1797">
        <v>50.77</v>
      </c>
      <c r="H1797">
        <v>51.080002</v>
      </c>
      <c r="I1797">
        <v>50.540000999999997</v>
      </c>
      <c r="J1797">
        <v>50.900002000000001</v>
      </c>
      <c r="K1797">
        <v>50.900002000000001</v>
      </c>
      <c r="L1797">
        <v>6033100</v>
      </c>
      <c r="M1797" t="s">
        <v>40</v>
      </c>
      <c r="N1797" t="s">
        <v>144</v>
      </c>
      <c r="O1797" t="s">
        <v>161</v>
      </c>
      <c r="P1797">
        <v>50</v>
      </c>
      <c r="Q1797">
        <v>0.08</v>
      </c>
      <c r="R1797">
        <v>56</v>
      </c>
      <c r="S1797">
        <v>35630.001400000001</v>
      </c>
      <c r="T1797" t="s">
        <v>40</v>
      </c>
      <c r="U1797" t="s">
        <v>178</v>
      </c>
      <c r="V1797" t="s">
        <v>218</v>
      </c>
      <c r="W1797" t="s">
        <v>234</v>
      </c>
      <c r="X1797" t="s">
        <v>269</v>
      </c>
      <c r="Y1797" s="1">
        <v>31320</v>
      </c>
      <c r="Z1797">
        <v>109198</v>
      </c>
    </row>
    <row r="1798" spans="1:26" x14ac:dyDescent="0.25">
      <c r="A1798" s="1">
        <v>43622</v>
      </c>
      <c r="B1798" t="s">
        <v>40</v>
      </c>
      <c r="C1798" t="s">
        <v>75</v>
      </c>
      <c r="D1798">
        <v>2300</v>
      </c>
      <c r="E1798">
        <v>20</v>
      </c>
      <c r="F1798" t="s">
        <v>81</v>
      </c>
      <c r="G1798">
        <v>50.77</v>
      </c>
      <c r="H1798">
        <v>51.080002</v>
      </c>
      <c r="I1798">
        <v>50.540000999999997</v>
      </c>
      <c r="J1798">
        <v>50.900002000000001</v>
      </c>
      <c r="K1798">
        <v>50.900002000000001</v>
      </c>
      <c r="L1798">
        <v>6033100</v>
      </c>
      <c r="M1798" t="s">
        <v>40</v>
      </c>
      <c r="N1798" t="s">
        <v>155</v>
      </c>
      <c r="O1798" t="s">
        <v>161</v>
      </c>
      <c r="P1798">
        <v>50</v>
      </c>
      <c r="Q1798">
        <v>0.08</v>
      </c>
      <c r="R1798">
        <v>184</v>
      </c>
      <c r="S1798">
        <v>117070.0046</v>
      </c>
      <c r="T1798" t="s">
        <v>40</v>
      </c>
      <c r="U1798" t="s">
        <v>178</v>
      </c>
      <c r="V1798" t="s">
        <v>218</v>
      </c>
      <c r="W1798" t="s">
        <v>234</v>
      </c>
      <c r="X1798" t="s">
        <v>269</v>
      </c>
      <c r="Y1798" s="1">
        <v>31320</v>
      </c>
      <c r="Z1798">
        <v>109198</v>
      </c>
    </row>
    <row r="1799" spans="1:26" x14ac:dyDescent="0.25">
      <c r="A1799" s="1">
        <v>43626</v>
      </c>
      <c r="B1799" t="s">
        <v>40</v>
      </c>
      <c r="C1799" t="s">
        <v>76</v>
      </c>
      <c r="D1799">
        <v>1600</v>
      </c>
      <c r="E1799">
        <v>19</v>
      </c>
      <c r="F1799" t="s">
        <v>131</v>
      </c>
      <c r="G1799">
        <v>52.259998000000003</v>
      </c>
      <c r="H1799">
        <v>52.389999000000003</v>
      </c>
      <c r="I1799">
        <v>51.540000999999997</v>
      </c>
      <c r="J1799">
        <v>51.630001</v>
      </c>
      <c r="K1799">
        <v>51.630001</v>
      </c>
      <c r="L1799">
        <v>4644000</v>
      </c>
      <c r="M1799" t="s">
        <v>40</v>
      </c>
      <c r="N1799" t="s">
        <v>140</v>
      </c>
      <c r="O1799" t="s">
        <v>161</v>
      </c>
      <c r="P1799">
        <v>50</v>
      </c>
      <c r="Q1799">
        <v>0.08</v>
      </c>
      <c r="R1799">
        <v>128</v>
      </c>
      <c r="S1799">
        <v>82608.001600000003</v>
      </c>
      <c r="T1799" t="s">
        <v>40</v>
      </c>
      <c r="U1799" t="s">
        <v>178</v>
      </c>
      <c r="V1799" t="s">
        <v>218</v>
      </c>
      <c r="W1799" t="s">
        <v>234</v>
      </c>
      <c r="X1799" t="s">
        <v>269</v>
      </c>
      <c r="Y1799" s="1">
        <v>31320</v>
      </c>
      <c r="Z1799">
        <v>109198</v>
      </c>
    </row>
    <row r="1800" spans="1:26" x14ac:dyDescent="0.25">
      <c r="A1800" s="1">
        <v>43626</v>
      </c>
      <c r="B1800" t="s">
        <v>40</v>
      </c>
      <c r="C1800" t="s">
        <v>76</v>
      </c>
      <c r="D1800">
        <v>2200</v>
      </c>
      <c r="E1800">
        <v>17</v>
      </c>
      <c r="F1800" t="s">
        <v>131</v>
      </c>
      <c r="G1800">
        <v>52.259998000000003</v>
      </c>
      <c r="H1800">
        <v>52.389999000000003</v>
      </c>
      <c r="I1800">
        <v>51.540000999999997</v>
      </c>
      <c r="J1800">
        <v>51.630001</v>
      </c>
      <c r="K1800">
        <v>51.630001</v>
      </c>
      <c r="L1800">
        <v>4644000</v>
      </c>
      <c r="M1800" t="s">
        <v>40</v>
      </c>
      <c r="N1800" t="s">
        <v>157</v>
      </c>
      <c r="O1800" t="s">
        <v>161</v>
      </c>
      <c r="P1800">
        <v>50</v>
      </c>
      <c r="Q1800">
        <v>0.08</v>
      </c>
      <c r="R1800">
        <v>176</v>
      </c>
      <c r="S1800">
        <v>113586.0022</v>
      </c>
      <c r="T1800" t="s">
        <v>40</v>
      </c>
      <c r="U1800" t="s">
        <v>178</v>
      </c>
      <c r="V1800" t="s">
        <v>218</v>
      </c>
      <c r="W1800" t="s">
        <v>234</v>
      </c>
      <c r="X1800" t="s">
        <v>269</v>
      </c>
      <c r="Y1800" s="1">
        <v>31320</v>
      </c>
      <c r="Z1800">
        <v>109198</v>
      </c>
    </row>
    <row r="1801" spans="1:26" x14ac:dyDescent="0.25">
      <c r="A1801" s="1">
        <v>43626</v>
      </c>
      <c r="B1801" t="s">
        <v>40</v>
      </c>
      <c r="C1801" t="s">
        <v>76</v>
      </c>
      <c r="D1801">
        <v>2300</v>
      </c>
      <c r="E1801">
        <v>15</v>
      </c>
      <c r="F1801" t="s">
        <v>131</v>
      </c>
      <c r="G1801">
        <v>52.259998000000003</v>
      </c>
      <c r="H1801">
        <v>52.389999000000003</v>
      </c>
      <c r="I1801">
        <v>51.540000999999997</v>
      </c>
      <c r="J1801">
        <v>51.630001</v>
      </c>
      <c r="K1801">
        <v>51.630001</v>
      </c>
      <c r="L1801">
        <v>4644000</v>
      </c>
      <c r="M1801" t="s">
        <v>40</v>
      </c>
      <c r="N1801" t="s">
        <v>149</v>
      </c>
      <c r="O1801" t="s">
        <v>161</v>
      </c>
      <c r="P1801">
        <v>50</v>
      </c>
      <c r="Q1801">
        <v>0.08</v>
      </c>
      <c r="R1801">
        <v>184</v>
      </c>
      <c r="S1801">
        <v>118749.00229999999</v>
      </c>
      <c r="T1801" t="s">
        <v>40</v>
      </c>
      <c r="U1801" t="s">
        <v>178</v>
      </c>
      <c r="V1801" t="s">
        <v>218</v>
      </c>
      <c r="W1801" t="s">
        <v>234</v>
      </c>
      <c r="X1801" t="s">
        <v>269</v>
      </c>
      <c r="Y1801" s="1">
        <v>31320</v>
      </c>
      <c r="Z1801">
        <v>109198</v>
      </c>
    </row>
    <row r="1802" spans="1:26" x14ac:dyDescent="0.25">
      <c r="A1802" s="1">
        <v>43607</v>
      </c>
      <c r="B1802" t="s">
        <v>40</v>
      </c>
      <c r="C1802" t="s">
        <v>75</v>
      </c>
      <c r="D1802">
        <v>200</v>
      </c>
      <c r="E1802">
        <v>4</v>
      </c>
      <c r="F1802" t="s">
        <v>99</v>
      </c>
      <c r="G1802">
        <v>52.360000999999997</v>
      </c>
      <c r="H1802">
        <v>52.77</v>
      </c>
      <c r="I1802">
        <v>51.299999</v>
      </c>
      <c r="J1802">
        <v>51.720001000000003</v>
      </c>
      <c r="K1802">
        <v>51.720001000000003</v>
      </c>
      <c r="L1802">
        <v>10859200</v>
      </c>
      <c r="M1802" t="s">
        <v>40</v>
      </c>
      <c r="N1802" t="s">
        <v>154</v>
      </c>
      <c r="O1802" t="s">
        <v>161</v>
      </c>
      <c r="P1802">
        <v>50</v>
      </c>
      <c r="Q1802">
        <v>0.08</v>
      </c>
      <c r="R1802">
        <v>16</v>
      </c>
      <c r="S1802">
        <v>10344.0002</v>
      </c>
      <c r="T1802" t="s">
        <v>40</v>
      </c>
      <c r="U1802" t="s">
        <v>178</v>
      </c>
      <c r="V1802" t="s">
        <v>218</v>
      </c>
      <c r="W1802" t="s">
        <v>234</v>
      </c>
      <c r="X1802" t="s">
        <v>269</v>
      </c>
      <c r="Y1802" s="1">
        <v>31320</v>
      </c>
      <c r="Z1802">
        <v>109198</v>
      </c>
    </row>
    <row r="1803" spans="1:26" x14ac:dyDescent="0.25">
      <c r="A1803" s="1">
        <v>43607</v>
      </c>
      <c r="B1803" t="s">
        <v>40</v>
      </c>
      <c r="C1803" t="s">
        <v>76</v>
      </c>
      <c r="D1803">
        <v>2700</v>
      </c>
      <c r="E1803">
        <v>16</v>
      </c>
      <c r="F1803" t="s">
        <v>99</v>
      </c>
      <c r="G1803">
        <v>52.360000999999997</v>
      </c>
      <c r="H1803">
        <v>52.77</v>
      </c>
      <c r="I1803">
        <v>51.299999</v>
      </c>
      <c r="J1803">
        <v>51.720001000000003</v>
      </c>
      <c r="K1803">
        <v>51.720001000000003</v>
      </c>
      <c r="L1803">
        <v>10859200</v>
      </c>
      <c r="M1803" t="s">
        <v>40</v>
      </c>
      <c r="N1803" t="s">
        <v>148</v>
      </c>
      <c r="O1803" t="s">
        <v>161</v>
      </c>
      <c r="P1803">
        <v>50</v>
      </c>
      <c r="Q1803">
        <v>0.08</v>
      </c>
      <c r="R1803">
        <v>216</v>
      </c>
      <c r="S1803">
        <v>139644.00270000001</v>
      </c>
      <c r="T1803" t="s">
        <v>40</v>
      </c>
      <c r="U1803" t="s">
        <v>178</v>
      </c>
      <c r="V1803" t="s">
        <v>218</v>
      </c>
      <c r="W1803" t="s">
        <v>234</v>
      </c>
      <c r="X1803" t="s">
        <v>269</v>
      </c>
      <c r="Y1803" s="1">
        <v>31320</v>
      </c>
      <c r="Z1803">
        <v>109198</v>
      </c>
    </row>
    <row r="1804" spans="1:26" x14ac:dyDescent="0.25">
      <c r="A1804" s="1">
        <v>43623</v>
      </c>
      <c r="B1804" t="s">
        <v>40</v>
      </c>
      <c r="C1804" t="s">
        <v>76</v>
      </c>
      <c r="D1804">
        <v>200</v>
      </c>
      <c r="E1804">
        <v>3</v>
      </c>
      <c r="F1804" t="s">
        <v>130</v>
      </c>
      <c r="G1804">
        <v>51.389999000000003</v>
      </c>
      <c r="H1804">
        <v>52.150002000000001</v>
      </c>
      <c r="I1804">
        <v>51.07</v>
      </c>
      <c r="J1804">
        <v>51.919998</v>
      </c>
      <c r="K1804">
        <v>51.919998</v>
      </c>
      <c r="L1804">
        <v>4594200</v>
      </c>
      <c r="M1804" t="s">
        <v>40</v>
      </c>
      <c r="N1804" t="s">
        <v>143</v>
      </c>
      <c r="O1804" t="s">
        <v>161</v>
      </c>
      <c r="P1804">
        <v>50</v>
      </c>
      <c r="Q1804">
        <v>0.08</v>
      </c>
      <c r="R1804">
        <v>16</v>
      </c>
      <c r="S1804">
        <v>10383.999599999999</v>
      </c>
      <c r="T1804" t="s">
        <v>40</v>
      </c>
      <c r="U1804" t="s">
        <v>178</v>
      </c>
      <c r="V1804" t="s">
        <v>218</v>
      </c>
      <c r="W1804" t="s">
        <v>234</v>
      </c>
      <c r="X1804" t="s">
        <v>269</v>
      </c>
      <c r="Y1804" s="1">
        <v>31320</v>
      </c>
      <c r="Z1804">
        <v>109198</v>
      </c>
    </row>
    <row r="1805" spans="1:26" x14ac:dyDescent="0.25">
      <c r="A1805" s="1">
        <v>43623</v>
      </c>
      <c r="B1805" t="s">
        <v>40</v>
      </c>
      <c r="C1805" t="s">
        <v>76</v>
      </c>
      <c r="D1805">
        <v>1400</v>
      </c>
      <c r="E1805">
        <v>11</v>
      </c>
      <c r="F1805" t="s">
        <v>130</v>
      </c>
      <c r="G1805">
        <v>51.389999000000003</v>
      </c>
      <c r="H1805">
        <v>52.150002000000001</v>
      </c>
      <c r="I1805">
        <v>51.07</v>
      </c>
      <c r="J1805">
        <v>51.919998</v>
      </c>
      <c r="K1805">
        <v>51.919998</v>
      </c>
      <c r="L1805">
        <v>4594200</v>
      </c>
      <c r="M1805" t="s">
        <v>40</v>
      </c>
      <c r="N1805" t="s">
        <v>141</v>
      </c>
      <c r="O1805" t="s">
        <v>161</v>
      </c>
      <c r="P1805">
        <v>50</v>
      </c>
      <c r="Q1805">
        <v>0.08</v>
      </c>
      <c r="R1805">
        <v>112</v>
      </c>
      <c r="S1805">
        <v>72687.997199999998</v>
      </c>
      <c r="T1805" t="s">
        <v>40</v>
      </c>
      <c r="U1805" t="s">
        <v>178</v>
      </c>
      <c r="V1805" t="s">
        <v>218</v>
      </c>
      <c r="W1805" t="s">
        <v>234</v>
      </c>
      <c r="X1805" t="s">
        <v>269</v>
      </c>
      <c r="Y1805" s="1">
        <v>31320</v>
      </c>
      <c r="Z1805">
        <v>109198</v>
      </c>
    </row>
    <row r="1806" spans="1:26" x14ac:dyDescent="0.25">
      <c r="A1806" s="1">
        <v>43623</v>
      </c>
      <c r="B1806" t="s">
        <v>40</v>
      </c>
      <c r="C1806" t="s">
        <v>75</v>
      </c>
      <c r="D1806">
        <v>500</v>
      </c>
      <c r="E1806">
        <v>4</v>
      </c>
      <c r="F1806" t="s">
        <v>130</v>
      </c>
      <c r="G1806">
        <v>51.389999000000003</v>
      </c>
      <c r="H1806">
        <v>52.150002000000001</v>
      </c>
      <c r="I1806">
        <v>51.07</v>
      </c>
      <c r="J1806">
        <v>51.919998</v>
      </c>
      <c r="K1806">
        <v>51.919998</v>
      </c>
      <c r="L1806">
        <v>4594200</v>
      </c>
      <c r="M1806" t="s">
        <v>40</v>
      </c>
      <c r="N1806" t="s">
        <v>154</v>
      </c>
      <c r="O1806" t="s">
        <v>161</v>
      </c>
      <c r="P1806">
        <v>50</v>
      </c>
      <c r="Q1806">
        <v>0.08</v>
      </c>
      <c r="R1806">
        <v>40</v>
      </c>
      <c r="S1806">
        <v>25959.999</v>
      </c>
      <c r="T1806" t="s">
        <v>40</v>
      </c>
      <c r="U1806" t="s">
        <v>178</v>
      </c>
      <c r="V1806" t="s">
        <v>218</v>
      </c>
      <c r="W1806" t="s">
        <v>234</v>
      </c>
      <c r="X1806" t="s">
        <v>269</v>
      </c>
      <c r="Y1806" s="1">
        <v>31320</v>
      </c>
      <c r="Z1806">
        <v>109198</v>
      </c>
    </row>
    <row r="1807" spans="1:26" x14ac:dyDescent="0.25">
      <c r="A1807" s="1">
        <v>43623</v>
      </c>
      <c r="B1807" t="s">
        <v>40</v>
      </c>
      <c r="C1807" t="s">
        <v>75</v>
      </c>
      <c r="D1807">
        <v>1200</v>
      </c>
      <c r="E1807">
        <v>8</v>
      </c>
      <c r="F1807" t="s">
        <v>130</v>
      </c>
      <c r="G1807">
        <v>51.389999000000003</v>
      </c>
      <c r="H1807">
        <v>52.150002000000001</v>
      </c>
      <c r="I1807">
        <v>51.07</v>
      </c>
      <c r="J1807">
        <v>51.919998</v>
      </c>
      <c r="K1807">
        <v>51.919998</v>
      </c>
      <c r="L1807">
        <v>4594200</v>
      </c>
      <c r="M1807" t="s">
        <v>40</v>
      </c>
      <c r="N1807" t="s">
        <v>144</v>
      </c>
      <c r="O1807" t="s">
        <v>161</v>
      </c>
      <c r="P1807">
        <v>50</v>
      </c>
      <c r="Q1807">
        <v>0.08</v>
      </c>
      <c r="R1807">
        <v>96</v>
      </c>
      <c r="S1807">
        <v>62303.997600000002</v>
      </c>
      <c r="T1807" t="s">
        <v>40</v>
      </c>
      <c r="U1807" t="s">
        <v>178</v>
      </c>
      <c r="V1807" t="s">
        <v>218</v>
      </c>
      <c r="W1807" t="s">
        <v>234</v>
      </c>
      <c r="X1807" t="s">
        <v>269</v>
      </c>
      <c r="Y1807" s="1">
        <v>31320</v>
      </c>
      <c r="Z1807">
        <v>109198</v>
      </c>
    </row>
    <row r="1808" spans="1:26" x14ac:dyDescent="0.25">
      <c r="A1808" s="1">
        <v>43627</v>
      </c>
      <c r="B1808" t="s">
        <v>40</v>
      </c>
      <c r="C1808" t="s">
        <v>75</v>
      </c>
      <c r="D1808">
        <v>1400</v>
      </c>
      <c r="E1808">
        <v>13</v>
      </c>
      <c r="F1808" t="s">
        <v>86</v>
      </c>
      <c r="G1808">
        <v>51.990001999999997</v>
      </c>
      <c r="H1808">
        <v>52.389999000000003</v>
      </c>
      <c r="I1808">
        <v>51.759998000000003</v>
      </c>
      <c r="J1808">
        <v>52.060001</v>
      </c>
      <c r="K1808">
        <v>52.060001</v>
      </c>
      <c r="L1808">
        <v>6101500</v>
      </c>
      <c r="M1808" t="s">
        <v>40</v>
      </c>
      <c r="N1808" t="s">
        <v>153</v>
      </c>
      <c r="O1808" t="s">
        <v>161</v>
      </c>
      <c r="P1808">
        <v>50</v>
      </c>
      <c r="Q1808">
        <v>0.08</v>
      </c>
      <c r="R1808">
        <v>112</v>
      </c>
      <c r="S1808">
        <v>72884.001399999994</v>
      </c>
      <c r="T1808" t="s">
        <v>40</v>
      </c>
      <c r="U1808" t="s">
        <v>178</v>
      </c>
      <c r="V1808" t="s">
        <v>218</v>
      </c>
      <c r="W1808" t="s">
        <v>234</v>
      </c>
      <c r="X1808" t="s">
        <v>269</v>
      </c>
      <c r="Y1808" s="1">
        <v>31320</v>
      </c>
      <c r="Z1808">
        <v>109198</v>
      </c>
    </row>
    <row r="1809" spans="1:26" x14ac:dyDescent="0.25">
      <c r="A1809" s="1">
        <v>43627</v>
      </c>
      <c r="B1809" t="s">
        <v>40</v>
      </c>
      <c r="C1809" t="s">
        <v>76</v>
      </c>
      <c r="D1809">
        <v>300</v>
      </c>
      <c r="E1809">
        <v>6</v>
      </c>
      <c r="F1809" t="s">
        <v>86</v>
      </c>
      <c r="G1809">
        <v>51.990001999999997</v>
      </c>
      <c r="H1809">
        <v>52.389999000000003</v>
      </c>
      <c r="I1809">
        <v>51.759998000000003</v>
      </c>
      <c r="J1809">
        <v>52.060001</v>
      </c>
      <c r="K1809">
        <v>52.060001</v>
      </c>
      <c r="L1809">
        <v>6101500</v>
      </c>
      <c r="M1809" t="s">
        <v>40</v>
      </c>
      <c r="N1809" t="s">
        <v>145</v>
      </c>
      <c r="O1809" t="s">
        <v>161</v>
      </c>
      <c r="P1809">
        <v>50</v>
      </c>
      <c r="Q1809">
        <v>0.08</v>
      </c>
      <c r="R1809">
        <v>24</v>
      </c>
      <c r="S1809">
        <v>15618.0003</v>
      </c>
      <c r="T1809" t="s">
        <v>40</v>
      </c>
      <c r="U1809" t="s">
        <v>178</v>
      </c>
      <c r="V1809" t="s">
        <v>218</v>
      </c>
      <c r="W1809" t="s">
        <v>234</v>
      </c>
      <c r="X1809" t="s">
        <v>269</v>
      </c>
      <c r="Y1809" s="1">
        <v>31320</v>
      </c>
      <c r="Z1809">
        <v>109198</v>
      </c>
    </row>
    <row r="1810" spans="1:26" x14ac:dyDescent="0.25">
      <c r="A1810" s="1">
        <v>43627</v>
      </c>
      <c r="B1810" t="s">
        <v>40</v>
      </c>
      <c r="C1810" t="s">
        <v>75</v>
      </c>
      <c r="D1810">
        <v>1800</v>
      </c>
      <c r="E1810">
        <v>17</v>
      </c>
      <c r="F1810" t="s">
        <v>86</v>
      </c>
      <c r="G1810">
        <v>51.990001999999997</v>
      </c>
      <c r="H1810">
        <v>52.389999000000003</v>
      </c>
      <c r="I1810">
        <v>51.759998000000003</v>
      </c>
      <c r="J1810">
        <v>52.060001</v>
      </c>
      <c r="K1810">
        <v>52.060001</v>
      </c>
      <c r="L1810">
        <v>6101500</v>
      </c>
      <c r="M1810" t="s">
        <v>40</v>
      </c>
      <c r="N1810" t="s">
        <v>157</v>
      </c>
      <c r="O1810" t="s">
        <v>161</v>
      </c>
      <c r="P1810">
        <v>50</v>
      </c>
      <c r="Q1810">
        <v>0.08</v>
      </c>
      <c r="R1810">
        <v>144</v>
      </c>
      <c r="S1810">
        <v>93708.001799999998</v>
      </c>
      <c r="T1810" t="s">
        <v>40</v>
      </c>
      <c r="U1810" t="s">
        <v>178</v>
      </c>
      <c r="V1810" t="s">
        <v>218</v>
      </c>
      <c r="W1810" t="s">
        <v>234</v>
      </c>
      <c r="X1810" t="s">
        <v>269</v>
      </c>
      <c r="Y1810" s="1">
        <v>31320</v>
      </c>
      <c r="Z1810">
        <v>109198</v>
      </c>
    </row>
    <row r="1811" spans="1:26" x14ac:dyDescent="0.25">
      <c r="A1811" s="1">
        <v>43628</v>
      </c>
      <c r="B1811" t="s">
        <v>40</v>
      </c>
      <c r="C1811" t="s">
        <v>76</v>
      </c>
      <c r="D1811">
        <v>800</v>
      </c>
      <c r="E1811">
        <v>7</v>
      </c>
      <c r="F1811" t="s">
        <v>79</v>
      </c>
      <c r="G1811">
        <v>52.07</v>
      </c>
      <c r="H1811">
        <v>52.43</v>
      </c>
      <c r="I1811">
        <v>51.869999</v>
      </c>
      <c r="J1811">
        <v>52.130001</v>
      </c>
      <c r="K1811">
        <v>52.130001</v>
      </c>
      <c r="L1811">
        <v>4067200</v>
      </c>
      <c r="M1811" t="s">
        <v>40</v>
      </c>
      <c r="N1811" t="s">
        <v>147</v>
      </c>
      <c r="O1811" t="s">
        <v>161</v>
      </c>
      <c r="P1811">
        <v>50</v>
      </c>
      <c r="Q1811">
        <v>0.08</v>
      </c>
      <c r="R1811">
        <v>64</v>
      </c>
      <c r="S1811">
        <v>41704.000800000002</v>
      </c>
      <c r="T1811" t="s">
        <v>40</v>
      </c>
      <c r="U1811" t="s">
        <v>178</v>
      </c>
      <c r="V1811" t="s">
        <v>218</v>
      </c>
      <c r="W1811" t="s">
        <v>234</v>
      </c>
      <c r="X1811" t="s">
        <v>269</v>
      </c>
      <c r="Y1811" s="1">
        <v>31320</v>
      </c>
      <c r="Z1811">
        <v>109198</v>
      </c>
    </row>
    <row r="1812" spans="1:26" x14ac:dyDescent="0.25">
      <c r="A1812" s="1">
        <v>43628</v>
      </c>
      <c r="B1812" t="s">
        <v>40</v>
      </c>
      <c r="C1812" t="s">
        <v>75</v>
      </c>
      <c r="D1812">
        <v>600</v>
      </c>
      <c r="E1812">
        <v>11</v>
      </c>
      <c r="F1812" t="s">
        <v>79</v>
      </c>
      <c r="G1812">
        <v>52.07</v>
      </c>
      <c r="H1812">
        <v>52.43</v>
      </c>
      <c r="I1812">
        <v>51.869999</v>
      </c>
      <c r="J1812">
        <v>52.130001</v>
      </c>
      <c r="K1812">
        <v>52.130001</v>
      </c>
      <c r="L1812">
        <v>4067200</v>
      </c>
      <c r="M1812" t="s">
        <v>40</v>
      </c>
      <c r="N1812" t="s">
        <v>141</v>
      </c>
      <c r="O1812" t="s">
        <v>161</v>
      </c>
      <c r="P1812">
        <v>50</v>
      </c>
      <c r="Q1812">
        <v>0.08</v>
      </c>
      <c r="R1812">
        <v>48</v>
      </c>
      <c r="S1812">
        <v>31278.000599999999</v>
      </c>
      <c r="T1812" t="s">
        <v>40</v>
      </c>
      <c r="U1812" t="s">
        <v>178</v>
      </c>
      <c r="V1812" t="s">
        <v>218</v>
      </c>
      <c r="W1812" t="s">
        <v>234</v>
      </c>
      <c r="X1812" t="s">
        <v>269</v>
      </c>
      <c r="Y1812" s="1">
        <v>31320</v>
      </c>
      <c r="Z1812">
        <v>109198</v>
      </c>
    </row>
    <row r="1813" spans="1:26" x14ac:dyDescent="0.25">
      <c r="A1813" s="1">
        <v>43628</v>
      </c>
      <c r="B1813" t="s">
        <v>40</v>
      </c>
      <c r="C1813" t="s">
        <v>76</v>
      </c>
      <c r="D1813">
        <v>1200</v>
      </c>
      <c r="E1813">
        <v>12</v>
      </c>
      <c r="F1813" t="s">
        <v>79</v>
      </c>
      <c r="G1813">
        <v>52.07</v>
      </c>
      <c r="H1813">
        <v>52.43</v>
      </c>
      <c r="I1813">
        <v>51.869999</v>
      </c>
      <c r="J1813">
        <v>52.130001</v>
      </c>
      <c r="K1813">
        <v>52.130001</v>
      </c>
      <c r="L1813">
        <v>4067200</v>
      </c>
      <c r="M1813" t="s">
        <v>40</v>
      </c>
      <c r="N1813" t="s">
        <v>151</v>
      </c>
      <c r="O1813" t="s">
        <v>161</v>
      </c>
      <c r="P1813">
        <v>50</v>
      </c>
      <c r="Q1813">
        <v>0.08</v>
      </c>
      <c r="R1813">
        <v>96</v>
      </c>
      <c r="S1813">
        <v>62556.001199999999</v>
      </c>
      <c r="T1813" t="s">
        <v>40</v>
      </c>
      <c r="U1813" t="s">
        <v>178</v>
      </c>
      <c r="V1813" t="s">
        <v>218</v>
      </c>
      <c r="W1813" t="s">
        <v>234</v>
      </c>
      <c r="X1813" t="s">
        <v>269</v>
      </c>
      <c r="Y1813" s="1">
        <v>31320</v>
      </c>
      <c r="Z1813">
        <v>109198</v>
      </c>
    </row>
    <row r="1814" spans="1:26" x14ac:dyDescent="0.25">
      <c r="A1814" s="1">
        <v>43628</v>
      </c>
      <c r="B1814" t="s">
        <v>40</v>
      </c>
      <c r="C1814" t="s">
        <v>76</v>
      </c>
      <c r="D1814">
        <v>1600</v>
      </c>
      <c r="E1814">
        <v>18</v>
      </c>
      <c r="F1814" t="s">
        <v>79</v>
      </c>
      <c r="G1814">
        <v>52.07</v>
      </c>
      <c r="H1814">
        <v>52.43</v>
      </c>
      <c r="I1814">
        <v>51.869999</v>
      </c>
      <c r="J1814">
        <v>52.130001</v>
      </c>
      <c r="K1814">
        <v>52.130001</v>
      </c>
      <c r="L1814">
        <v>4067200</v>
      </c>
      <c r="M1814" t="s">
        <v>40</v>
      </c>
      <c r="N1814" t="s">
        <v>158</v>
      </c>
      <c r="O1814" t="s">
        <v>161</v>
      </c>
      <c r="P1814">
        <v>50</v>
      </c>
      <c r="Q1814">
        <v>0.08</v>
      </c>
      <c r="R1814">
        <v>128</v>
      </c>
      <c r="S1814">
        <v>83408.001600000003</v>
      </c>
      <c r="T1814" t="s">
        <v>40</v>
      </c>
      <c r="U1814" t="s">
        <v>178</v>
      </c>
      <c r="V1814" t="s">
        <v>218</v>
      </c>
      <c r="W1814" t="s">
        <v>234</v>
      </c>
      <c r="X1814" t="s">
        <v>269</v>
      </c>
      <c r="Y1814" s="1">
        <v>31320</v>
      </c>
      <c r="Z1814">
        <v>109198</v>
      </c>
    </row>
    <row r="1815" spans="1:26" x14ac:dyDescent="0.25">
      <c r="A1815" s="1">
        <v>43628</v>
      </c>
      <c r="B1815" t="s">
        <v>40</v>
      </c>
      <c r="C1815" t="s">
        <v>75</v>
      </c>
      <c r="D1815">
        <v>1000</v>
      </c>
      <c r="E1815">
        <v>17</v>
      </c>
      <c r="F1815" t="s">
        <v>79</v>
      </c>
      <c r="G1815">
        <v>52.07</v>
      </c>
      <c r="H1815">
        <v>52.43</v>
      </c>
      <c r="I1815">
        <v>51.869999</v>
      </c>
      <c r="J1815">
        <v>52.130001</v>
      </c>
      <c r="K1815">
        <v>52.130001</v>
      </c>
      <c r="L1815">
        <v>4067200</v>
      </c>
      <c r="M1815" t="s">
        <v>40</v>
      </c>
      <c r="N1815" t="s">
        <v>157</v>
      </c>
      <c r="O1815" t="s">
        <v>161</v>
      </c>
      <c r="P1815">
        <v>50</v>
      </c>
      <c r="Q1815">
        <v>0.08</v>
      </c>
      <c r="R1815">
        <v>80</v>
      </c>
      <c r="S1815">
        <v>52130.000999999997</v>
      </c>
      <c r="T1815" t="s">
        <v>40</v>
      </c>
      <c r="U1815" t="s">
        <v>178</v>
      </c>
      <c r="V1815" t="s">
        <v>218</v>
      </c>
      <c r="W1815" t="s">
        <v>234</v>
      </c>
      <c r="X1815" t="s">
        <v>269</v>
      </c>
      <c r="Y1815" s="1">
        <v>31320</v>
      </c>
      <c r="Z1815">
        <v>109198</v>
      </c>
    </row>
    <row r="1816" spans="1:26" x14ac:dyDescent="0.25">
      <c r="A1816" s="1">
        <v>43608</v>
      </c>
      <c r="B1816" t="s">
        <v>40</v>
      </c>
      <c r="C1816" t="s">
        <v>76</v>
      </c>
      <c r="D1816">
        <v>900</v>
      </c>
      <c r="E1816">
        <v>8</v>
      </c>
      <c r="F1816" t="s">
        <v>95</v>
      </c>
      <c r="G1816">
        <v>51.380001</v>
      </c>
      <c r="H1816">
        <v>52.48</v>
      </c>
      <c r="I1816">
        <v>51.16</v>
      </c>
      <c r="J1816">
        <v>52.16</v>
      </c>
      <c r="K1816">
        <v>52.16</v>
      </c>
      <c r="L1816">
        <v>8858000</v>
      </c>
      <c r="M1816" t="s">
        <v>40</v>
      </c>
      <c r="N1816" t="s">
        <v>144</v>
      </c>
      <c r="O1816" t="s">
        <v>161</v>
      </c>
      <c r="P1816">
        <v>50</v>
      </c>
      <c r="Q1816">
        <v>0.08</v>
      </c>
      <c r="R1816">
        <v>72</v>
      </c>
      <c r="S1816">
        <v>46944</v>
      </c>
      <c r="T1816" t="s">
        <v>40</v>
      </c>
      <c r="U1816" t="s">
        <v>178</v>
      </c>
      <c r="V1816" t="s">
        <v>218</v>
      </c>
      <c r="W1816" t="s">
        <v>234</v>
      </c>
      <c r="X1816" t="s">
        <v>269</v>
      </c>
      <c r="Y1816" s="1">
        <v>31320</v>
      </c>
      <c r="Z1816">
        <v>109198</v>
      </c>
    </row>
    <row r="1817" spans="1:26" x14ac:dyDescent="0.25">
      <c r="A1817" s="1">
        <v>43598</v>
      </c>
      <c r="B1817" t="s">
        <v>40</v>
      </c>
      <c r="C1817" t="s">
        <v>75</v>
      </c>
      <c r="D1817">
        <v>300</v>
      </c>
      <c r="E1817">
        <v>6</v>
      </c>
      <c r="F1817" t="s">
        <v>100</v>
      </c>
      <c r="G1817">
        <v>53.580002</v>
      </c>
      <c r="H1817">
        <v>53.619999</v>
      </c>
      <c r="I1817">
        <v>51.919998</v>
      </c>
      <c r="J1817">
        <v>52.48</v>
      </c>
      <c r="K1817">
        <v>52.250439</v>
      </c>
      <c r="L1817">
        <v>6723900</v>
      </c>
      <c r="M1817" t="s">
        <v>40</v>
      </c>
      <c r="N1817" t="s">
        <v>145</v>
      </c>
      <c r="O1817" t="s">
        <v>161</v>
      </c>
      <c r="P1817">
        <v>50</v>
      </c>
      <c r="Q1817">
        <v>0.08</v>
      </c>
      <c r="R1817">
        <v>24</v>
      </c>
      <c r="S1817">
        <v>15675.1317</v>
      </c>
      <c r="T1817" t="s">
        <v>40</v>
      </c>
      <c r="U1817" t="s">
        <v>178</v>
      </c>
      <c r="V1817" t="s">
        <v>218</v>
      </c>
      <c r="W1817" t="s">
        <v>234</v>
      </c>
      <c r="X1817" t="s">
        <v>269</v>
      </c>
      <c r="Y1817" s="1">
        <v>31320</v>
      </c>
      <c r="Z1817">
        <v>109198</v>
      </c>
    </row>
    <row r="1818" spans="1:26" x14ac:dyDescent="0.25">
      <c r="A1818" s="1">
        <v>43598</v>
      </c>
      <c r="B1818" t="s">
        <v>40</v>
      </c>
      <c r="C1818" t="s">
        <v>75</v>
      </c>
      <c r="D1818">
        <v>1300</v>
      </c>
      <c r="E1818">
        <v>15</v>
      </c>
      <c r="F1818" t="s">
        <v>100</v>
      </c>
      <c r="G1818">
        <v>53.580002</v>
      </c>
      <c r="H1818">
        <v>53.619999</v>
      </c>
      <c r="I1818">
        <v>51.919998</v>
      </c>
      <c r="J1818">
        <v>52.48</v>
      </c>
      <c r="K1818">
        <v>52.250439</v>
      </c>
      <c r="L1818">
        <v>6723900</v>
      </c>
      <c r="M1818" t="s">
        <v>40</v>
      </c>
      <c r="N1818" t="s">
        <v>149</v>
      </c>
      <c r="O1818" t="s">
        <v>161</v>
      </c>
      <c r="P1818">
        <v>50</v>
      </c>
      <c r="Q1818">
        <v>0.08</v>
      </c>
      <c r="R1818">
        <v>104</v>
      </c>
      <c r="S1818">
        <v>67925.570699999997</v>
      </c>
      <c r="T1818" t="s">
        <v>40</v>
      </c>
      <c r="U1818" t="s">
        <v>178</v>
      </c>
      <c r="V1818" t="s">
        <v>218</v>
      </c>
      <c r="W1818" t="s">
        <v>234</v>
      </c>
      <c r="X1818" t="s">
        <v>269</v>
      </c>
      <c r="Y1818" s="1">
        <v>31320</v>
      </c>
      <c r="Z1818">
        <v>109198</v>
      </c>
    </row>
    <row r="1819" spans="1:26" x14ac:dyDescent="0.25">
      <c r="A1819" s="1">
        <v>43598</v>
      </c>
      <c r="B1819" t="s">
        <v>40</v>
      </c>
      <c r="C1819" t="s">
        <v>76</v>
      </c>
      <c r="D1819">
        <v>1500</v>
      </c>
      <c r="E1819">
        <v>14</v>
      </c>
      <c r="F1819" t="s">
        <v>100</v>
      </c>
      <c r="G1819">
        <v>53.580002</v>
      </c>
      <c r="H1819">
        <v>53.619999</v>
      </c>
      <c r="I1819">
        <v>51.919998</v>
      </c>
      <c r="J1819">
        <v>52.48</v>
      </c>
      <c r="K1819">
        <v>52.250439</v>
      </c>
      <c r="L1819">
        <v>6723900</v>
      </c>
      <c r="M1819" t="s">
        <v>40</v>
      </c>
      <c r="N1819" t="s">
        <v>156</v>
      </c>
      <c r="O1819" t="s">
        <v>161</v>
      </c>
      <c r="P1819">
        <v>50</v>
      </c>
      <c r="Q1819">
        <v>0.08</v>
      </c>
      <c r="R1819">
        <v>120</v>
      </c>
      <c r="S1819">
        <v>78375.658500000005</v>
      </c>
      <c r="T1819" t="s">
        <v>40</v>
      </c>
      <c r="U1819" t="s">
        <v>178</v>
      </c>
      <c r="V1819" t="s">
        <v>218</v>
      </c>
      <c r="W1819" t="s">
        <v>234</v>
      </c>
      <c r="X1819" t="s">
        <v>269</v>
      </c>
      <c r="Y1819" s="1">
        <v>31320</v>
      </c>
      <c r="Z1819">
        <v>109198</v>
      </c>
    </row>
    <row r="1820" spans="1:26" x14ac:dyDescent="0.25">
      <c r="A1820" s="1">
        <v>43600</v>
      </c>
      <c r="B1820" t="s">
        <v>40</v>
      </c>
      <c r="C1820" t="s">
        <v>76</v>
      </c>
      <c r="D1820">
        <v>1100</v>
      </c>
      <c r="E1820">
        <v>11</v>
      </c>
      <c r="F1820" t="s">
        <v>104</v>
      </c>
      <c r="G1820">
        <v>52.080002</v>
      </c>
      <c r="H1820">
        <v>52.709999000000003</v>
      </c>
      <c r="I1820">
        <v>51.709999000000003</v>
      </c>
      <c r="J1820">
        <v>52.34</v>
      </c>
      <c r="K1820">
        <v>52.34</v>
      </c>
      <c r="L1820">
        <v>5323900</v>
      </c>
      <c r="M1820" t="s">
        <v>40</v>
      </c>
      <c r="N1820" t="s">
        <v>141</v>
      </c>
      <c r="O1820" t="s">
        <v>161</v>
      </c>
      <c r="P1820">
        <v>50</v>
      </c>
      <c r="Q1820">
        <v>0.08</v>
      </c>
      <c r="R1820">
        <v>88</v>
      </c>
      <c r="S1820">
        <v>57574.000000000007</v>
      </c>
      <c r="T1820" t="s">
        <v>40</v>
      </c>
      <c r="U1820" t="s">
        <v>178</v>
      </c>
      <c r="V1820" t="s">
        <v>218</v>
      </c>
      <c r="W1820" t="s">
        <v>234</v>
      </c>
      <c r="X1820" t="s">
        <v>269</v>
      </c>
      <c r="Y1820" s="1">
        <v>31320</v>
      </c>
      <c r="Z1820">
        <v>109198</v>
      </c>
    </row>
    <row r="1821" spans="1:26" x14ac:dyDescent="0.25">
      <c r="A1821" s="1">
        <v>43600</v>
      </c>
      <c r="B1821" t="s">
        <v>40</v>
      </c>
      <c r="C1821" t="s">
        <v>75</v>
      </c>
      <c r="D1821">
        <v>1300</v>
      </c>
      <c r="E1821">
        <v>19</v>
      </c>
      <c r="F1821" t="s">
        <v>104</v>
      </c>
      <c r="G1821">
        <v>52.080002</v>
      </c>
      <c r="H1821">
        <v>52.709999000000003</v>
      </c>
      <c r="I1821">
        <v>51.709999000000003</v>
      </c>
      <c r="J1821">
        <v>52.34</v>
      </c>
      <c r="K1821">
        <v>52.34</v>
      </c>
      <c r="L1821">
        <v>5323900</v>
      </c>
      <c r="M1821" t="s">
        <v>40</v>
      </c>
      <c r="N1821" t="s">
        <v>140</v>
      </c>
      <c r="O1821" t="s">
        <v>161</v>
      </c>
      <c r="P1821">
        <v>50</v>
      </c>
      <c r="Q1821">
        <v>0.08</v>
      </c>
      <c r="R1821">
        <v>104</v>
      </c>
      <c r="S1821">
        <v>68042</v>
      </c>
      <c r="T1821" t="s">
        <v>40</v>
      </c>
      <c r="U1821" t="s">
        <v>178</v>
      </c>
      <c r="V1821" t="s">
        <v>218</v>
      </c>
      <c r="W1821" t="s">
        <v>234</v>
      </c>
      <c r="X1821" t="s">
        <v>269</v>
      </c>
      <c r="Y1821" s="1">
        <v>31320</v>
      </c>
      <c r="Z1821">
        <v>109198</v>
      </c>
    </row>
    <row r="1822" spans="1:26" x14ac:dyDescent="0.25">
      <c r="A1822" s="1">
        <v>43599</v>
      </c>
      <c r="B1822" t="s">
        <v>40</v>
      </c>
      <c r="C1822" t="s">
        <v>75</v>
      </c>
      <c r="D1822">
        <v>800</v>
      </c>
      <c r="E1822">
        <v>8</v>
      </c>
      <c r="F1822" t="s">
        <v>102</v>
      </c>
      <c r="G1822">
        <v>52.869999</v>
      </c>
      <c r="H1822">
        <v>52.869999</v>
      </c>
      <c r="I1822">
        <v>52.060001</v>
      </c>
      <c r="J1822">
        <v>52.580002</v>
      </c>
      <c r="K1822">
        <v>52.350002000000003</v>
      </c>
      <c r="L1822">
        <v>6681400</v>
      </c>
      <c r="M1822" t="s">
        <v>40</v>
      </c>
      <c r="N1822" t="s">
        <v>144</v>
      </c>
      <c r="O1822" t="s">
        <v>161</v>
      </c>
      <c r="P1822">
        <v>50</v>
      </c>
      <c r="Q1822">
        <v>0.08</v>
      </c>
      <c r="R1822">
        <v>64</v>
      </c>
      <c r="S1822">
        <v>41880.001600000003</v>
      </c>
      <c r="T1822" t="s">
        <v>40</v>
      </c>
      <c r="U1822" t="s">
        <v>178</v>
      </c>
      <c r="V1822" t="s">
        <v>218</v>
      </c>
      <c r="W1822" t="s">
        <v>234</v>
      </c>
      <c r="X1822" t="s">
        <v>269</v>
      </c>
      <c r="Y1822" s="1">
        <v>31320</v>
      </c>
      <c r="Z1822">
        <v>109198</v>
      </c>
    </row>
    <row r="1823" spans="1:26" x14ac:dyDescent="0.25">
      <c r="A1823" s="1">
        <v>43601</v>
      </c>
      <c r="B1823" t="s">
        <v>40</v>
      </c>
      <c r="C1823" t="s">
        <v>76</v>
      </c>
      <c r="D1823">
        <v>1500</v>
      </c>
      <c r="E1823">
        <v>13</v>
      </c>
      <c r="F1823" t="s">
        <v>138</v>
      </c>
      <c r="G1823">
        <v>52.41</v>
      </c>
      <c r="H1823">
        <v>53.380001</v>
      </c>
      <c r="I1823">
        <v>52.380001</v>
      </c>
      <c r="J1823">
        <v>52.689999</v>
      </c>
      <c r="K1823">
        <v>52.689999</v>
      </c>
      <c r="L1823">
        <v>5239000</v>
      </c>
      <c r="M1823" t="s">
        <v>40</v>
      </c>
      <c r="N1823" t="s">
        <v>153</v>
      </c>
      <c r="O1823" t="s">
        <v>161</v>
      </c>
      <c r="P1823">
        <v>50</v>
      </c>
      <c r="Q1823">
        <v>0.08</v>
      </c>
      <c r="R1823">
        <v>120</v>
      </c>
      <c r="S1823">
        <v>79034.998500000002</v>
      </c>
      <c r="T1823" t="s">
        <v>40</v>
      </c>
      <c r="U1823" t="s">
        <v>178</v>
      </c>
      <c r="V1823" t="s">
        <v>218</v>
      </c>
      <c r="W1823" t="s">
        <v>234</v>
      </c>
      <c r="X1823" t="s">
        <v>269</v>
      </c>
      <c r="Y1823" s="1">
        <v>31320</v>
      </c>
      <c r="Z1823">
        <v>109198</v>
      </c>
    </row>
    <row r="1824" spans="1:26" x14ac:dyDescent="0.25">
      <c r="A1824" s="1">
        <v>43601</v>
      </c>
      <c r="B1824" t="s">
        <v>40</v>
      </c>
      <c r="C1824" t="s">
        <v>75</v>
      </c>
      <c r="D1824">
        <v>400</v>
      </c>
      <c r="E1824">
        <v>15</v>
      </c>
      <c r="F1824" t="s">
        <v>138</v>
      </c>
      <c r="G1824">
        <v>52.41</v>
      </c>
      <c r="H1824">
        <v>53.380001</v>
      </c>
      <c r="I1824">
        <v>52.380001</v>
      </c>
      <c r="J1824">
        <v>52.689999</v>
      </c>
      <c r="K1824">
        <v>52.689999</v>
      </c>
      <c r="L1824">
        <v>5239000</v>
      </c>
      <c r="M1824" t="s">
        <v>40</v>
      </c>
      <c r="N1824" t="s">
        <v>149</v>
      </c>
      <c r="O1824" t="s">
        <v>161</v>
      </c>
      <c r="P1824">
        <v>50</v>
      </c>
      <c r="Q1824">
        <v>0.08</v>
      </c>
      <c r="R1824">
        <v>32</v>
      </c>
      <c r="S1824">
        <v>21075.999599999999</v>
      </c>
      <c r="T1824" t="s">
        <v>40</v>
      </c>
      <c r="U1824" t="s">
        <v>178</v>
      </c>
      <c r="V1824" t="s">
        <v>218</v>
      </c>
      <c r="W1824" t="s">
        <v>234</v>
      </c>
      <c r="X1824" t="s">
        <v>269</v>
      </c>
      <c r="Y1824" s="1">
        <v>31320</v>
      </c>
      <c r="Z1824">
        <v>109198</v>
      </c>
    </row>
    <row r="1825" spans="1:26" x14ac:dyDescent="0.25">
      <c r="A1825" s="1">
        <v>43640</v>
      </c>
      <c r="B1825" t="s">
        <v>40</v>
      </c>
      <c r="C1825" t="s">
        <v>75</v>
      </c>
      <c r="D1825">
        <v>700</v>
      </c>
      <c r="E1825">
        <v>5</v>
      </c>
      <c r="F1825" t="s">
        <v>85</v>
      </c>
      <c r="G1825">
        <v>52.98</v>
      </c>
      <c r="H1825">
        <v>53.110000999999997</v>
      </c>
      <c r="I1825">
        <v>52.68</v>
      </c>
      <c r="J1825">
        <v>52.779998999999997</v>
      </c>
      <c r="K1825">
        <v>52.779998999999997</v>
      </c>
      <c r="L1825">
        <v>7225800</v>
      </c>
      <c r="M1825" t="s">
        <v>40</v>
      </c>
      <c r="N1825" t="s">
        <v>152</v>
      </c>
      <c r="O1825" t="s">
        <v>161</v>
      </c>
      <c r="P1825">
        <v>50</v>
      </c>
      <c r="Q1825">
        <v>0.08</v>
      </c>
      <c r="R1825">
        <v>56</v>
      </c>
      <c r="S1825">
        <v>36945.999300000003</v>
      </c>
      <c r="T1825" t="s">
        <v>40</v>
      </c>
      <c r="U1825" t="s">
        <v>178</v>
      </c>
      <c r="V1825" t="s">
        <v>218</v>
      </c>
      <c r="W1825" t="s">
        <v>234</v>
      </c>
      <c r="X1825" t="s">
        <v>269</v>
      </c>
      <c r="Y1825" s="1">
        <v>31320</v>
      </c>
      <c r="Z1825">
        <v>109198</v>
      </c>
    </row>
    <row r="1826" spans="1:26" x14ac:dyDescent="0.25">
      <c r="A1826" s="1">
        <v>43640</v>
      </c>
      <c r="B1826" t="s">
        <v>40</v>
      </c>
      <c r="C1826" t="s">
        <v>75</v>
      </c>
      <c r="D1826">
        <v>1900</v>
      </c>
      <c r="E1826">
        <v>20</v>
      </c>
      <c r="F1826" t="s">
        <v>85</v>
      </c>
      <c r="G1826">
        <v>52.98</v>
      </c>
      <c r="H1826">
        <v>53.110000999999997</v>
      </c>
      <c r="I1826">
        <v>52.68</v>
      </c>
      <c r="J1826">
        <v>52.779998999999997</v>
      </c>
      <c r="K1826">
        <v>52.779998999999997</v>
      </c>
      <c r="L1826">
        <v>7225800</v>
      </c>
      <c r="M1826" t="s">
        <v>40</v>
      </c>
      <c r="N1826" t="s">
        <v>155</v>
      </c>
      <c r="O1826" t="s">
        <v>161</v>
      </c>
      <c r="P1826">
        <v>50</v>
      </c>
      <c r="Q1826">
        <v>0.08</v>
      </c>
      <c r="R1826">
        <v>152</v>
      </c>
      <c r="S1826">
        <v>100281.9981</v>
      </c>
      <c r="T1826" t="s">
        <v>40</v>
      </c>
      <c r="U1826" t="s">
        <v>178</v>
      </c>
      <c r="V1826" t="s">
        <v>218</v>
      </c>
      <c r="W1826" t="s">
        <v>234</v>
      </c>
      <c r="X1826" t="s">
        <v>269</v>
      </c>
      <c r="Y1826" s="1">
        <v>31320</v>
      </c>
      <c r="Z1826">
        <v>109198</v>
      </c>
    </row>
    <row r="1827" spans="1:26" x14ac:dyDescent="0.25">
      <c r="A1827" s="1">
        <v>43640</v>
      </c>
      <c r="B1827" t="s">
        <v>40</v>
      </c>
      <c r="C1827" t="s">
        <v>75</v>
      </c>
      <c r="D1827">
        <v>1600</v>
      </c>
      <c r="E1827">
        <v>14</v>
      </c>
      <c r="F1827" t="s">
        <v>85</v>
      </c>
      <c r="G1827">
        <v>52.98</v>
      </c>
      <c r="H1827">
        <v>53.110000999999997</v>
      </c>
      <c r="I1827">
        <v>52.68</v>
      </c>
      <c r="J1827">
        <v>52.779998999999997</v>
      </c>
      <c r="K1827">
        <v>52.779998999999997</v>
      </c>
      <c r="L1827">
        <v>7225800</v>
      </c>
      <c r="M1827" t="s">
        <v>40</v>
      </c>
      <c r="N1827" t="s">
        <v>156</v>
      </c>
      <c r="O1827" t="s">
        <v>161</v>
      </c>
      <c r="P1827">
        <v>50</v>
      </c>
      <c r="Q1827">
        <v>0.08</v>
      </c>
      <c r="R1827">
        <v>128</v>
      </c>
      <c r="S1827">
        <v>84447.998399999997</v>
      </c>
      <c r="T1827" t="s">
        <v>40</v>
      </c>
      <c r="U1827" t="s">
        <v>178</v>
      </c>
      <c r="V1827" t="s">
        <v>218</v>
      </c>
      <c r="W1827" t="s">
        <v>234</v>
      </c>
      <c r="X1827" t="s">
        <v>269</v>
      </c>
      <c r="Y1827" s="1">
        <v>31320</v>
      </c>
      <c r="Z1827">
        <v>109198</v>
      </c>
    </row>
    <row r="1828" spans="1:26" x14ac:dyDescent="0.25">
      <c r="A1828" s="1">
        <v>43629</v>
      </c>
      <c r="B1828" t="s">
        <v>40</v>
      </c>
      <c r="C1828" t="s">
        <v>76</v>
      </c>
      <c r="D1828">
        <v>1500</v>
      </c>
      <c r="E1828">
        <v>17</v>
      </c>
      <c r="F1828" t="s">
        <v>82</v>
      </c>
      <c r="G1828">
        <v>52.450001</v>
      </c>
      <c r="H1828">
        <v>52.91</v>
      </c>
      <c r="I1828">
        <v>52.200001</v>
      </c>
      <c r="J1828">
        <v>52.82</v>
      </c>
      <c r="K1828">
        <v>52.82</v>
      </c>
      <c r="L1828">
        <v>7546500</v>
      </c>
      <c r="M1828" t="s">
        <v>40</v>
      </c>
      <c r="N1828" t="s">
        <v>157</v>
      </c>
      <c r="O1828" t="s">
        <v>161</v>
      </c>
      <c r="P1828">
        <v>50</v>
      </c>
      <c r="Q1828">
        <v>0.08</v>
      </c>
      <c r="R1828">
        <v>120</v>
      </c>
      <c r="S1828">
        <v>79230</v>
      </c>
      <c r="T1828" t="s">
        <v>40</v>
      </c>
      <c r="U1828" t="s">
        <v>178</v>
      </c>
      <c r="V1828" t="s">
        <v>218</v>
      </c>
      <c r="W1828" t="s">
        <v>234</v>
      </c>
      <c r="X1828" t="s">
        <v>269</v>
      </c>
      <c r="Y1828" s="1">
        <v>31320</v>
      </c>
      <c r="Z1828">
        <v>109198</v>
      </c>
    </row>
    <row r="1829" spans="1:26" x14ac:dyDescent="0.25">
      <c r="A1829" s="1">
        <v>43557</v>
      </c>
      <c r="B1829" t="s">
        <v>40</v>
      </c>
      <c r="C1829" t="s">
        <v>76</v>
      </c>
      <c r="D1829">
        <v>700</v>
      </c>
      <c r="E1829">
        <v>8</v>
      </c>
      <c r="F1829" t="s">
        <v>116</v>
      </c>
      <c r="G1829">
        <v>53.209999000000003</v>
      </c>
      <c r="H1829">
        <v>53.439999</v>
      </c>
      <c r="I1829">
        <v>52.91</v>
      </c>
      <c r="J1829">
        <v>53.080002</v>
      </c>
      <c r="K1829">
        <v>52.847816000000002</v>
      </c>
      <c r="L1829">
        <v>3931000</v>
      </c>
      <c r="M1829" t="s">
        <v>40</v>
      </c>
      <c r="N1829" t="s">
        <v>144</v>
      </c>
      <c r="O1829" t="s">
        <v>161</v>
      </c>
      <c r="P1829">
        <v>50</v>
      </c>
      <c r="Q1829">
        <v>0.08</v>
      </c>
      <c r="R1829">
        <v>56</v>
      </c>
      <c r="S1829">
        <v>36993.4712</v>
      </c>
      <c r="T1829" t="s">
        <v>40</v>
      </c>
      <c r="U1829" t="s">
        <v>178</v>
      </c>
      <c r="V1829" t="s">
        <v>218</v>
      </c>
      <c r="W1829" t="s">
        <v>234</v>
      </c>
      <c r="X1829" t="s">
        <v>269</v>
      </c>
      <c r="Y1829" s="1">
        <v>31320</v>
      </c>
      <c r="Z1829">
        <v>109198</v>
      </c>
    </row>
    <row r="1830" spans="1:26" x14ac:dyDescent="0.25">
      <c r="A1830" s="1">
        <v>43644</v>
      </c>
      <c r="B1830" t="s">
        <v>40</v>
      </c>
      <c r="C1830" t="s">
        <v>76</v>
      </c>
      <c r="D1830">
        <v>100</v>
      </c>
      <c r="E1830">
        <v>5</v>
      </c>
      <c r="F1830" t="s">
        <v>129</v>
      </c>
      <c r="G1830">
        <v>52.91</v>
      </c>
      <c r="H1830">
        <v>53.049999</v>
      </c>
      <c r="I1830">
        <v>52.669998</v>
      </c>
      <c r="J1830">
        <v>52.880001</v>
      </c>
      <c r="K1830">
        <v>52.880001</v>
      </c>
      <c r="L1830">
        <v>6454100</v>
      </c>
      <c r="M1830" t="s">
        <v>40</v>
      </c>
      <c r="N1830" t="s">
        <v>152</v>
      </c>
      <c r="O1830" t="s">
        <v>161</v>
      </c>
      <c r="P1830">
        <v>50</v>
      </c>
      <c r="Q1830">
        <v>0.08</v>
      </c>
      <c r="R1830">
        <v>8</v>
      </c>
      <c r="S1830">
        <v>5288.0001000000002</v>
      </c>
      <c r="T1830" t="s">
        <v>40</v>
      </c>
      <c r="U1830" t="s">
        <v>178</v>
      </c>
      <c r="V1830" t="s">
        <v>218</v>
      </c>
      <c r="W1830" t="s">
        <v>234</v>
      </c>
      <c r="X1830" t="s">
        <v>269</v>
      </c>
      <c r="Y1830" s="1">
        <v>31320</v>
      </c>
      <c r="Z1830">
        <v>109198</v>
      </c>
    </row>
    <row r="1831" spans="1:26" x14ac:dyDescent="0.25">
      <c r="A1831" s="1">
        <v>43643</v>
      </c>
      <c r="B1831" t="s">
        <v>40</v>
      </c>
      <c r="C1831" t="s">
        <v>76</v>
      </c>
      <c r="D1831">
        <v>200</v>
      </c>
      <c r="E1831">
        <v>10</v>
      </c>
      <c r="F1831" t="s">
        <v>97</v>
      </c>
      <c r="G1831">
        <v>52.939999</v>
      </c>
      <c r="H1831">
        <v>53.029998999999997</v>
      </c>
      <c r="I1831">
        <v>52.299999</v>
      </c>
      <c r="J1831">
        <v>52.880001</v>
      </c>
      <c r="K1831">
        <v>52.880001</v>
      </c>
      <c r="L1831">
        <v>4907800</v>
      </c>
      <c r="M1831" t="s">
        <v>40</v>
      </c>
      <c r="N1831" t="s">
        <v>142</v>
      </c>
      <c r="O1831" t="s">
        <v>161</v>
      </c>
      <c r="P1831">
        <v>50</v>
      </c>
      <c r="Q1831">
        <v>0.08</v>
      </c>
      <c r="R1831">
        <v>16</v>
      </c>
      <c r="S1831">
        <v>10576.0002</v>
      </c>
      <c r="T1831" t="s">
        <v>40</v>
      </c>
      <c r="U1831" t="s">
        <v>178</v>
      </c>
      <c r="V1831" t="s">
        <v>218</v>
      </c>
      <c r="W1831" t="s">
        <v>234</v>
      </c>
      <c r="X1831" t="s">
        <v>269</v>
      </c>
      <c r="Y1831" s="1">
        <v>31320</v>
      </c>
      <c r="Z1831">
        <v>109198</v>
      </c>
    </row>
    <row r="1832" spans="1:26" x14ac:dyDescent="0.25">
      <c r="A1832" s="1">
        <v>43643</v>
      </c>
      <c r="B1832" t="s">
        <v>40</v>
      </c>
      <c r="C1832" t="s">
        <v>75</v>
      </c>
      <c r="D1832">
        <v>900</v>
      </c>
      <c r="E1832">
        <v>11</v>
      </c>
      <c r="F1832" t="s">
        <v>97</v>
      </c>
      <c r="G1832">
        <v>52.939999</v>
      </c>
      <c r="H1832">
        <v>53.029998999999997</v>
      </c>
      <c r="I1832">
        <v>52.299999</v>
      </c>
      <c r="J1832">
        <v>52.880001</v>
      </c>
      <c r="K1832">
        <v>52.880001</v>
      </c>
      <c r="L1832">
        <v>4907800</v>
      </c>
      <c r="M1832" t="s">
        <v>40</v>
      </c>
      <c r="N1832" t="s">
        <v>141</v>
      </c>
      <c r="O1832" t="s">
        <v>161</v>
      </c>
      <c r="P1832">
        <v>50</v>
      </c>
      <c r="Q1832">
        <v>0.08</v>
      </c>
      <c r="R1832">
        <v>72</v>
      </c>
      <c r="S1832">
        <v>47592.000899999999</v>
      </c>
      <c r="T1832" t="s">
        <v>40</v>
      </c>
      <c r="U1832" t="s">
        <v>178</v>
      </c>
      <c r="V1832" t="s">
        <v>218</v>
      </c>
      <c r="W1832" t="s">
        <v>234</v>
      </c>
      <c r="X1832" t="s">
        <v>269</v>
      </c>
      <c r="Y1832" s="1">
        <v>31320</v>
      </c>
      <c r="Z1832">
        <v>109198</v>
      </c>
    </row>
    <row r="1833" spans="1:26" x14ac:dyDescent="0.25">
      <c r="A1833" s="1">
        <v>43637</v>
      </c>
      <c r="B1833" t="s">
        <v>40</v>
      </c>
      <c r="C1833" t="s">
        <v>76</v>
      </c>
      <c r="D1833">
        <v>1000</v>
      </c>
      <c r="E1833">
        <v>10</v>
      </c>
      <c r="F1833" t="s">
        <v>90</v>
      </c>
      <c r="G1833">
        <v>53.880001</v>
      </c>
      <c r="H1833">
        <v>54.119999</v>
      </c>
      <c r="I1833">
        <v>52.91</v>
      </c>
      <c r="J1833">
        <v>52.93</v>
      </c>
      <c r="K1833">
        <v>52.93</v>
      </c>
      <c r="L1833">
        <v>10912300</v>
      </c>
      <c r="M1833" t="s">
        <v>40</v>
      </c>
      <c r="N1833" t="s">
        <v>142</v>
      </c>
      <c r="O1833" t="s">
        <v>161</v>
      </c>
      <c r="P1833">
        <v>50</v>
      </c>
      <c r="Q1833">
        <v>0.08</v>
      </c>
      <c r="R1833">
        <v>80</v>
      </c>
      <c r="S1833">
        <v>52930</v>
      </c>
      <c r="T1833" t="s">
        <v>40</v>
      </c>
      <c r="U1833" t="s">
        <v>178</v>
      </c>
      <c r="V1833" t="s">
        <v>218</v>
      </c>
      <c r="W1833" t="s">
        <v>234</v>
      </c>
      <c r="X1833" t="s">
        <v>269</v>
      </c>
      <c r="Y1833" s="1">
        <v>31320</v>
      </c>
      <c r="Z1833">
        <v>109198</v>
      </c>
    </row>
    <row r="1834" spans="1:26" x14ac:dyDescent="0.25">
      <c r="A1834" s="1">
        <v>43558</v>
      </c>
      <c r="B1834" t="s">
        <v>40</v>
      </c>
      <c r="C1834" t="s">
        <v>76</v>
      </c>
      <c r="D1834">
        <v>500</v>
      </c>
      <c r="E1834">
        <v>15</v>
      </c>
      <c r="F1834" t="s">
        <v>110</v>
      </c>
      <c r="G1834">
        <v>53.459999000000003</v>
      </c>
      <c r="H1834">
        <v>53.59</v>
      </c>
      <c r="I1834">
        <v>53.029998999999997</v>
      </c>
      <c r="J1834">
        <v>53.169998</v>
      </c>
      <c r="K1834">
        <v>52.937420000000003</v>
      </c>
      <c r="L1834">
        <v>4359400</v>
      </c>
      <c r="M1834" t="s">
        <v>40</v>
      </c>
      <c r="N1834" t="s">
        <v>149</v>
      </c>
      <c r="O1834" t="s">
        <v>161</v>
      </c>
      <c r="P1834">
        <v>50</v>
      </c>
      <c r="Q1834">
        <v>0.08</v>
      </c>
      <c r="R1834">
        <v>40</v>
      </c>
      <c r="S1834">
        <v>26468.71</v>
      </c>
      <c r="T1834" t="s">
        <v>40</v>
      </c>
      <c r="U1834" t="s">
        <v>178</v>
      </c>
      <c r="V1834" t="s">
        <v>218</v>
      </c>
      <c r="W1834" t="s">
        <v>234</v>
      </c>
      <c r="X1834" t="s">
        <v>269</v>
      </c>
      <c r="Y1834" s="1">
        <v>31320</v>
      </c>
      <c r="Z1834">
        <v>109198</v>
      </c>
    </row>
    <row r="1835" spans="1:26" x14ac:dyDescent="0.25">
      <c r="A1835" s="1">
        <v>43558</v>
      </c>
      <c r="B1835" t="s">
        <v>40</v>
      </c>
      <c r="C1835" t="s">
        <v>76</v>
      </c>
      <c r="D1835">
        <v>200</v>
      </c>
      <c r="E1835">
        <v>7</v>
      </c>
      <c r="F1835" t="s">
        <v>110</v>
      </c>
      <c r="G1835">
        <v>53.459999000000003</v>
      </c>
      <c r="H1835">
        <v>53.59</v>
      </c>
      <c r="I1835">
        <v>53.029998999999997</v>
      </c>
      <c r="J1835">
        <v>53.169998</v>
      </c>
      <c r="K1835">
        <v>52.937420000000003</v>
      </c>
      <c r="L1835">
        <v>4359400</v>
      </c>
      <c r="M1835" t="s">
        <v>40</v>
      </c>
      <c r="N1835" t="s">
        <v>147</v>
      </c>
      <c r="O1835" t="s">
        <v>161</v>
      </c>
      <c r="P1835">
        <v>50</v>
      </c>
      <c r="Q1835">
        <v>0.08</v>
      </c>
      <c r="R1835">
        <v>16</v>
      </c>
      <c r="S1835">
        <v>10587.484</v>
      </c>
      <c r="T1835" t="s">
        <v>40</v>
      </c>
      <c r="U1835" t="s">
        <v>178</v>
      </c>
      <c r="V1835" t="s">
        <v>218</v>
      </c>
      <c r="W1835" t="s">
        <v>234</v>
      </c>
      <c r="X1835" t="s">
        <v>269</v>
      </c>
      <c r="Y1835" s="1">
        <v>31320</v>
      </c>
      <c r="Z1835">
        <v>109198</v>
      </c>
    </row>
    <row r="1836" spans="1:26" x14ac:dyDescent="0.25">
      <c r="A1836" s="1">
        <v>43556</v>
      </c>
      <c r="B1836" t="s">
        <v>40</v>
      </c>
      <c r="C1836" t="s">
        <v>76</v>
      </c>
      <c r="D1836">
        <v>700</v>
      </c>
      <c r="E1836">
        <v>6</v>
      </c>
      <c r="F1836" t="s">
        <v>117</v>
      </c>
      <c r="G1836">
        <v>53.560001</v>
      </c>
      <c r="H1836">
        <v>53.560001</v>
      </c>
      <c r="I1836">
        <v>52.990001999999997</v>
      </c>
      <c r="J1836">
        <v>53.209999000000003</v>
      </c>
      <c r="K1836">
        <v>52.977245000000003</v>
      </c>
      <c r="L1836">
        <v>4849700</v>
      </c>
      <c r="M1836" t="s">
        <v>40</v>
      </c>
      <c r="N1836" t="s">
        <v>145</v>
      </c>
      <c r="O1836" t="s">
        <v>161</v>
      </c>
      <c r="P1836">
        <v>50</v>
      </c>
      <c r="Q1836">
        <v>0.08</v>
      </c>
      <c r="R1836">
        <v>56</v>
      </c>
      <c r="S1836">
        <v>37084.071500000013</v>
      </c>
      <c r="T1836" t="s">
        <v>40</v>
      </c>
      <c r="U1836" t="s">
        <v>178</v>
      </c>
      <c r="V1836" t="s">
        <v>218</v>
      </c>
      <c r="W1836" t="s">
        <v>234</v>
      </c>
      <c r="X1836" t="s">
        <v>269</v>
      </c>
      <c r="Y1836" s="1">
        <v>31320</v>
      </c>
      <c r="Z1836">
        <v>109198</v>
      </c>
    </row>
    <row r="1837" spans="1:26" x14ac:dyDescent="0.25">
      <c r="A1837" s="1">
        <v>43556</v>
      </c>
      <c r="B1837" t="s">
        <v>40</v>
      </c>
      <c r="C1837" t="s">
        <v>76</v>
      </c>
      <c r="D1837">
        <v>1000</v>
      </c>
      <c r="E1837">
        <v>14</v>
      </c>
      <c r="F1837" t="s">
        <v>117</v>
      </c>
      <c r="G1837">
        <v>53.560001</v>
      </c>
      <c r="H1837">
        <v>53.560001</v>
      </c>
      <c r="I1837">
        <v>52.990001999999997</v>
      </c>
      <c r="J1837">
        <v>53.209999000000003</v>
      </c>
      <c r="K1837">
        <v>52.977245000000003</v>
      </c>
      <c r="L1837">
        <v>4849700</v>
      </c>
      <c r="M1837" t="s">
        <v>40</v>
      </c>
      <c r="N1837" t="s">
        <v>156</v>
      </c>
      <c r="O1837" t="s">
        <v>161</v>
      </c>
      <c r="P1837">
        <v>50</v>
      </c>
      <c r="Q1837">
        <v>0.08</v>
      </c>
      <c r="R1837">
        <v>80</v>
      </c>
      <c r="S1837">
        <v>52977.245000000003</v>
      </c>
      <c r="T1837" t="s">
        <v>40</v>
      </c>
      <c r="U1837" t="s">
        <v>178</v>
      </c>
      <c r="V1837" t="s">
        <v>218</v>
      </c>
      <c r="W1837" t="s">
        <v>234</v>
      </c>
      <c r="X1837" t="s">
        <v>269</v>
      </c>
      <c r="Y1837" s="1">
        <v>31320</v>
      </c>
      <c r="Z1837">
        <v>109198</v>
      </c>
    </row>
    <row r="1838" spans="1:26" x14ac:dyDescent="0.25">
      <c r="A1838" s="1">
        <v>43602</v>
      </c>
      <c r="B1838" t="s">
        <v>40</v>
      </c>
      <c r="C1838" t="s">
        <v>75</v>
      </c>
      <c r="D1838">
        <v>900</v>
      </c>
      <c r="E1838">
        <v>7</v>
      </c>
      <c r="F1838" t="s">
        <v>101</v>
      </c>
      <c r="G1838">
        <v>52.25</v>
      </c>
      <c r="H1838">
        <v>53.400002000000001</v>
      </c>
      <c r="I1838">
        <v>52.220001000000003</v>
      </c>
      <c r="J1838">
        <v>53.040000999999997</v>
      </c>
      <c r="K1838">
        <v>53.040000999999997</v>
      </c>
      <c r="L1838">
        <v>4645500</v>
      </c>
      <c r="M1838" t="s">
        <v>40</v>
      </c>
      <c r="N1838" t="s">
        <v>147</v>
      </c>
      <c r="O1838" t="s">
        <v>161</v>
      </c>
      <c r="P1838">
        <v>50</v>
      </c>
      <c r="Q1838">
        <v>0.08</v>
      </c>
      <c r="R1838">
        <v>72</v>
      </c>
      <c r="S1838">
        <v>47736.000899999999</v>
      </c>
      <c r="T1838" t="s">
        <v>40</v>
      </c>
      <c r="U1838" t="s">
        <v>178</v>
      </c>
      <c r="V1838" t="s">
        <v>218</v>
      </c>
      <c r="W1838" t="s">
        <v>234</v>
      </c>
      <c r="X1838" t="s">
        <v>269</v>
      </c>
      <c r="Y1838" s="1">
        <v>31320</v>
      </c>
      <c r="Z1838">
        <v>109198</v>
      </c>
    </row>
    <row r="1839" spans="1:26" x14ac:dyDescent="0.25">
      <c r="A1839" s="1">
        <v>43602</v>
      </c>
      <c r="B1839" t="s">
        <v>40</v>
      </c>
      <c r="C1839" t="s">
        <v>76</v>
      </c>
      <c r="D1839">
        <v>100</v>
      </c>
      <c r="E1839">
        <v>1</v>
      </c>
      <c r="F1839" t="s">
        <v>101</v>
      </c>
      <c r="G1839">
        <v>52.25</v>
      </c>
      <c r="H1839">
        <v>53.400002000000001</v>
      </c>
      <c r="I1839">
        <v>52.220001000000003</v>
      </c>
      <c r="J1839">
        <v>53.040000999999997</v>
      </c>
      <c r="K1839">
        <v>53.040000999999997</v>
      </c>
      <c r="L1839">
        <v>4645500</v>
      </c>
      <c r="M1839" t="s">
        <v>40</v>
      </c>
      <c r="N1839" t="s">
        <v>159</v>
      </c>
      <c r="O1839" t="s">
        <v>161</v>
      </c>
      <c r="P1839">
        <v>50</v>
      </c>
      <c r="Q1839">
        <v>0.08</v>
      </c>
      <c r="R1839">
        <v>8</v>
      </c>
      <c r="S1839">
        <v>5304.0000999999993</v>
      </c>
      <c r="T1839" t="s">
        <v>40</v>
      </c>
      <c r="U1839" t="s">
        <v>178</v>
      </c>
      <c r="V1839" t="s">
        <v>218</v>
      </c>
      <c r="W1839" t="s">
        <v>234</v>
      </c>
      <c r="X1839" t="s">
        <v>269</v>
      </c>
      <c r="Y1839" s="1">
        <v>31320</v>
      </c>
      <c r="Z1839">
        <v>109198</v>
      </c>
    </row>
    <row r="1840" spans="1:26" x14ac:dyDescent="0.25">
      <c r="A1840" s="1">
        <v>43602</v>
      </c>
      <c r="B1840" t="s">
        <v>40</v>
      </c>
      <c r="C1840" t="s">
        <v>75</v>
      </c>
      <c r="D1840">
        <v>1100</v>
      </c>
      <c r="E1840">
        <v>14</v>
      </c>
      <c r="F1840" t="s">
        <v>101</v>
      </c>
      <c r="G1840">
        <v>52.25</v>
      </c>
      <c r="H1840">
        <v>53.400002000000001</v>
      </c>
      <c r="I1840">
        <v>52.220001000000003</v>
      </c>
      <c r="J1840">
        <v>53.040000999999997</v>
      </c>
      <c r="K1840">
        <v>53.040000999999997</v>
      </c>
      <c r="L1840">
        <v>4645500</v>
      </c>
      <c r="M1840" t="s">
        <v>40</v>
      </c>
      <c r="N1840" t="s">
        <v>156</v>
      </c>
      <c r="O1840" t="s">
        <v>161</v>
      </c>
      <c r="P1840">
        <v>50</v>
      </c>
      <c r="Q1840">
        <v>0.08</v>
      </c>
      <c r="R1840">
        <v>88</v>
      </c>
      <c r="S1840">
        <v>58344.001099999987</v>
      </c>
      <c r="T1840" t="s">
        <v>40</v>
      </c>
      <c r="U1840" t="s">
        <v>178</v>
      </c>
      <c r="V1840" t="s">
        <v>218</v>
      </c>
      <c r="W1840" t="s">
        <v>234</v>
      </c>
      <c r="X1840" t="s">
        <v>269</v>
      </c>
      <c r="Y1840" s="1">
        <v>31320</v>
      </c>
      <c r="Z1840">
        <v>109198</v>
      </c>
    </row>
    <row r="1841" spans="1:26" x14ac:dyDescent="0.25">
      <c r="A1841" s="1">
        <v>43641</v>
      </c>
      <c r="B1841" t="s">
        <v>40</v>
      </c>
      <c r="C1841" t="s">
        <v>75</v>
      </c>
      <c r="D1841">
        <v>1200</v>
      </c>
      <c r="E1841">
        <v>15</v>
      </c>
      <c r="F1841" t="s">
        <v>84</v>
      </c>
      <c r="G1841">
        <v>53.110000999999997</v>
      </c>
      <c r="H1841">
        <v>53.299999</v>
      </c>
      <c r="I1841">
        <v>52.830002</v>
      </c>
      <c r="J1841">
        <v>53.049999</v>
      </c>
      <c r="K1841">
        <v>53.049999</v>
      </c>
      <c r="L1841">
        <v>7990500</v>
      </c>
      <c r="M1841" t="s">
        <v>40</v>
      </c>
      <c r="N1841" t="s">
        <v>149</v>
      </c>
      <c r="O1841" t="s">
        <v>161</v>
      </c>
      <c r="P1841">
        <v>50</v>
      </c>
      <c r="Q1841">
        <v>0.08</v>
      </c>
      <c r="R1841">
        <v>96</v>
      </c>
      <c r="S1841">
        <v>63659.998800000001</v>
      </c>
      <c r="T1841" t="s">
        <v>40</v>
      </c>
      <c r="U1841" t="s">
        <v>178</v>
      </c>
      <c r="V1841" t="s">
        <v>218</v>
      </c>
      <c r="W1841" t="s">
        <v>234</v>
      </c>
      <c r="X1841" t="s">
        <v>269</v>
      </c>
      <c r="Y1841" s="1">
        <v>31320</v>
      </c>
      <c r="Z1841">
        <v>109198</v>
      </c>
    </row>
    <row r="1842" spans="1:26" x14ac:dyDescent="0.25">
      <c r="A1842" s="1">
        <v>43592</v>
      </c>
      <c r="B1842" t="s">
        <v>40</v>
      </c>
      <c r="C1842" t="s">
        <v>76</v>
      </c>
      <c r="D1842">
        <v>800</v>
      </c>
      <c r="E1842">
        <v>10</v>
      </c>
      <c r="F1842" t="s">
        <v>106</v>
      </c>
      <c r="G1842">
        <v>53.959999000000003</v>
      </c>
      <c r="H1842">
        <v>54.080002</v>
      </c>
      <c r="I1842">
        <v>52.98</v>
      </c>
      <c r="J1842">
        <v>53.419998</v>
      </c>
      <c r="K1842">
        <v>53.186324999999997</v>
      </c>
      <c r="L1842">
        <v>4456100</v>
      </c>
      <c r="M1842" t="s">
        <v>40</v>
      </c>
      <c r="N1842" t="s">
        <v>142</v>
      </c>
      <c r="O1842" t="s">
        <v>161</v>
      </c>
      <c r="P1842">
        <v>50</v>
      </c>
      <c r="Q1842">
        <v>0.08</v>
      </c>
      <c r="R1842">
        <v>64</v>
      </c>
      <c r="S1842">
        <v>42549.06</v>
      </c>
      <c r="T1842" t="s">
        <v>40</v>
      </c>
      <c r="U1842" t="s">
        <v>178</v>
      </c>
      <c r="V1842" t="s">
        <v>218</v>
      </c>
      <c r="W1842" t="s">
        <v>234</v>
      </c>
      <c r="X1842" t="s">
        <v>269</v>
      </c>
      <c r="Y1842" s="1">
        <v>31320</v>
      </c>
      <c r="Z1842">
        <v>109198</v>
      </c>
    </row>
    <row r="1843" spans="1:26" x14ac:dyDescent="0.25">
      <c r="A1843" s="1">
        <v>43592</v>
      </c>
      <c r="B1843" t="s">
        <v>40</v>
      </c>
      <c r="C1843" t="s">
        <v>76</v>
      </c>
      <c r="D1843">
        <v>700</v>
      </c>
      <c r="E1843">
        <v>12</v>
      </c>
      <c r="F1843" t="s">
        <v>106</v>
      </c>
      <c r="G1843">
        <v>53.959999000000003</v>
      </c>
      <c r="H1843">
        <v>54.080002</v>
      </c>
      <c r="I1843">
        <v>52.98</v>
      </c>
      <c r="J1843">
        <v>53.419998</v>
      </c>
      <c r="K1843">
        <v>53.186324999999997</v>
      </c>
      <c r="L1843">
        <v>4456100</v>
      </c>
      <c r="M1843" t="s">
        <v>40</v>
      </c>
      <c r="N1843" t="s">
        <v>151</v>
      </c>
      <c r="O1843" t="s">
        <v>161</v>
      </c>
      <c r="P1843">
        <v>50</v>
      </c>
      <c r="Q1843">
        <v>0.08</v>
      </c>
      <c r="R1843">
        <v>56</v>
      </c>
      <c r="S1843">
        <v>37230.427499999998</v>
      </c>
      <c r="T1843" t="s">
        <v>40</v>
      </c>
      <c r="U1843" t="s">
        <v>178</v>
      </c>
      <c r="V1843" t="s">
        <v>218</v>
      </c>
      <c r="W1843" t="s">
        <v>234</v>
      </c>
      <c r="X1843" t="s">
        <v>269</v>
      </c>
      <c r="Y1843" s="1">
        <v>31320</v>
      </c>
      <c r="Z1843">
        <v>109198</v>
      </c>
    </row>
    <row r="1844" spans="1:26" x14ac:dyDescent="0.25">
      <c r="A1844" s="1">
        <v>43606</v>
      </c>
      <c r="B1844" t="s">
        <v>40</v>
      </c>
      <c r="C1844" t="s">
        <v>75</v>
      </c>
      <c r="D1844">
        <v>2400</v>
      </c>
      <c r="E1844">
        <v>16</v>
      </c>
      <c r="F1844" t="s">
        <v>105</v>
      </c>
      <c r="G1844">
        <v>53.5</v>
      </c>
      <c r="H1844">
        <v>53.650002000000001</v>
      </c>
      <c r="I1844">
        <v>51.279998999999997</v>
      </c>
      <c r="J1844">
        <v>53.259998000000003</v>
      </c>
      <c r="K1844">
        <v>53.259998000000003</v>
      </c>
      <c r="L1844">
        <v>12248300</v>
      </c>
      <c r="M1844" t="s">
        <v>40</v>
      </c>
      <c r="N1844" t="s">
        <v>148</v>
      </c>
      <c r="O1844" t="s">
        <v>161</v>
      </c>
      <c r="P1844">
        <v>50</v>
      </c>
      <c r="Q1844">
        <v>0.08</v>
      </c>
      <c r="R1844">
        <v>192</v>
      </c>
      <c r="S1844">
        <v>127823.9952</v>
      </c>
      <c r="T1844" t="s">
        <v>40</v>
      </c>
      <c r="U1844" t="s">
        <v>178</v>
      </c>
      <c r="V1844" t="s">
        <v>218</v>
      </c>
      <c r="W1844" t="s">
        <v>234</v>
      </c>
      <c r="X1844" t="s">
        <v>269</v>
      </c>
      <c r="Y1844" s="1">
        <v>31320</v>
      </c>
      <c r="Z1844">
        <v>109198</v>
      </c>
    </row>
    <row r="1845" spans="1:26" x14ac:dyDescent="0.25">
      <c r="A1845" s="1">
        <v>43606</v>
      </c>
      <c r="B1845" t="s">
        <v>40</v>
      </c>
      <c r="C1845" t="s">
        <v>76</v>
      </c>
      <c r="D1845">
        <v>200</v>
      </c>
      <c r="E1845">
        <v>5</v>
      </c>
      <c r="F1845" t="s">
        <v>105</v>
      </c>
      <c r="G1845">
        <v>53.5</v>
      </c>
      <c r="H1845">
        <v>53.650002000000001</v>
      </c>
      <c r="I1845">
        <v>51.279998999999997</v>
      </c>
      <c r="J1845">
        <v>53.259998000000003</v>
      </c>
      <c r="K1845">
        <v>53.259998000000003</v>
      </c>
      <c r="L1845">
        <v>12248300</v>
      </c>
      <c r="M1845" t="s">
        <v>40</v>
      </c>
      <c r="N1845" t="s">
        <v>152</v>
      </c>
      <c r="O1845" t="s">
        <v>161</v>
      </c>
      <c r="P1845">
        <v>50</v>
      </c>
      <c r="Q1845">
        <v>0.08</v>
      </c>
      <c r="R1845">
        <v>16</v>
      </c>
      <c r="S1845">
        <v>10651.999599999999</v>
      </c>
      <c r="T1845" t="s">
        <v>40</v>
      </c>
      <c r="U1845" t="s">
        <v>178</v>
      </c>
      <c r="V1845" t="s">
        <v>218</v>
      </c>
      <c r="W1845" t="s">
        <v>234</v>
      </c>
      <c r="X1845" t="s">
        <v>269</v>
      </c>
      <c r="Y1845" s="1">
        <v>31320</v>
      </c>
      <c r="Z1845">
        <v>109198</v>
      </c>
    </row>
    <row r="1846" spans="1:26" x14ac:dyDescent="0.25">
      <c r="A1846" s="1">
        <v>43630</v>
      </c>
      <c r="B1846" t="s">
        <v>40</v>
      </c>
      <c r="C1846" t="s">
        <v>76</v>
      </c>
      <c r="D1846">
        <v>1800</v>
      </c>
      <c r="E1846">
        <v>15</v>
      </c>
      <c r="F1846" t="s">
        <v>77</v>
      </c>
      <c r="G1846">
        <v>52.98</v>
      </c>
      <c r="H1846">
        <v>53.459999000000003</v>
      </c>
      <c r="I1846">
        <v>52.849997999999999</v>
      </c>
      <c r="J1846">
        <v>53.34</v>
      </c>
      <c r="K1846">
        <v>53.34</v>
      </c>
      <c r="L1846">
        <v>5459300</v>
      </c>
      <c r="M1846" t="s">
        <v>40</v>
      </c>
      <c r="N1846" t="s">
        <v>149</v>
      </c>
      <c r="O1846" t="s">
        <v>161</v>
      </c>
      <c r="P1846">
        <v>50</v>
      </c>
      <c r="Q1846">
        <v>0.08</v>
      </c>
      <c r="R1846">
        <v>144</v>
      </c>
      <c r="S1846">
        <v>96012</v>
      </c>
      <c r="T1846" t="s">
        <v>40</v>
      </c>
      <c r="U1846" t="s">
        <v>178</v>
      </c>
      <c r="V1846" t="s">
        <v>218</v>
      </c>
      <c r="W1846" t="s">
        <v>234</v>
      </c>
      <c r="X1846" t="s">
        <v>269</v>
      </c>
      <c r="Y1846" s="1">
        <v>31320</v>
      </c>
      <c r="Z1846">
        <v>109198</v>
      </c>
    </row>
    <row r="1847" spans="1:26" x14ac:dyDescent="0.25">
      <c r="A1847" s="1">
        <v>43630</v>
      </c>
      <c r="B1847" t="s">
        <v>40</v>
      </c>
      <c r="C1847" t="s">
        <v>76</v>
      </c>
      <c r="D1847">
        <v>1600</v>
      </c>
      <c r="E1847">
        <v>9</v>
      </c>
      <c r="F1847" t="s">
        <v>77</v>
      </c>
      <c r="G1847">
        <v>52.98</v>
      </c>
      <c r="H1847">
        <v>53.459999000000003</v>
      </c>
      <c r="I1847">
        <v>52.849997999999999</v>
      </c>
      <c r="J1847">
        <v>53.34</v>
      </c>
      <c r="K1847">
        <v>53.34</v>
      </c>
      <c r="L1847">
        <v>5459300</v>
      </c>
      <c r="M1847" t="s">
        <v>40</v>
      </c>
      <c r="N1847" t="s">
        <v>146</v>
      </c>
      <c r="O1847" t="s">
        <v>161</v>
      </c>
      <c r="P1847">
        <v>50</v>
      </c>
      <c r="Q1847">
        <v>0.08</v>
      </c>
      <c r="R1847">
        <v>128</v>
      </c>
      <c r="S1847">
        <v>85344</v>
      </c>
      <c r="T1847" t="s">
        <v>40</v>
      </c>
      <c r="U1847" t="s">
        <v>178</v>
      </c>
      <c r="V1847" t="s">
        <v>218</v>
      </c>
      <c r="W1847" t="s">
        <v>234</v>
      </c>
      <c r="X1847" t="s">
        <v>269</v>
      </c>
      <c r="Y1847" s="1">
        <v>31320</v>
      </c>
      <c r="Z1847">
        <v>109198</v>
      </c>
    </row>
    <row r="1848" spans="1:26" x14ac:dyDescent="0.25">
      <c r="A1848" s="1">
        <v>43630</v>
      </c>
      <c r="B1848" t="s">
        <v>40</v>
      </c>
      <c r="C1848" t="s">
        <v>76</v>
      </c>
      <c r="D1848">
        <v>1200</v>
      </c>
      <c r="E1848">
        <v>11</v>
      </c>
      <c r="F1848" t="s">
        <v>77</v>
      </c>
      <c r="G1848">
        <v>52.98</v>
      </c>
      <c r="H1848">
        <v>53.459999000000003</v>
      </c>
      <c r="I1848">
        <v>52.849997999999999</v>
      </c>
      <c r="J1848">
        <v>53.34</v>
      </c>
      <c r="K1848">
        <v>53.34</v>
      </c>
      <c r="L1848">
        <v>5459300</v>
      </c>
      <c r="M1848" t="s">
        <v>40</v>
      </c>
      <c r="N1848" t="s">
        <v>141</v>
      </c>
      <c r="O1848" t="s">
        <v>161</v>
      </c>
      <c r="P1848">
        <v>50</v>
      </c>
      <c r="Q1848">
        <v>0.08</v>
      </c>
      <c r="R1848">
        <v>96</v>
      </c>
      <c r="S1848">
        <v>64008.000000000007</v>
      </c>
      <c r="T1848" t="s">
        <v>40</v>
      </c>
      <c r="U1848" t="s">
        <v>178</v>
      </c>
      <c r="V1848" t="s">
        <v>218</v>
      </c>
      <c r="W1848" t="s">
        <v>234</v>
      </c>
      <c r="X1848" t="s">
        <v>269</v>
      </c>
      <c r="Y1848" s="1">
        <v>31320</v>
      </c>
      <c r="Z1848">
        <v>109198</v>
      </c>
    </row>
    <row r="1849" spans="1:26" x14ac:dyDescent="0.25">
      <c r="A1849" s="1">
        <v>43633</v>
      </c>
      <c r="B1849" t="s">
        <v>40</v>
      </c>
      <c r="C1849" t="s">
        <v>76</v>
      </c>
      <c r="D1849">
        <v>1600</v>
      </c>
      <c r="E1849">
        <v>12</v>
      </c>
      <c r="F1849" t="s">
        <v>78</v>
      </c>
      <c r="G1849">
        <v>53.200001</v>
      </c>
      <c r="H1849">
        <v>54.209999000000003</v>
      </c>
      <c r="I1849">
        <v>53.150002000000001</v>
      </c>
      <c r="J1849">
        <v>53.560001</v>
      </c>
      <c r="K1849">
        <v>53.560001</v>
      </c>
      <c r="L1849">
        <v>6854500</v>
      </c>
      <c r="M1849" t="s">
        <v>40</v>
      </c>
      <c r="N1849" t="s">
        <v>151</v>
      </c>
      <c r="O1849" t="s">
        <v>161</v>
      </c>
      <c r="P1849">
        <v>50</v>
      </c>
      <c r="Q1849">
        <v>0.08</v>
      </c>
      <c r="R1849">
        <v>128</v>
      </c>
      <c r="S1849">
        <v>85696.001600000003</v>
      </c>
      <c r="T1849" t="s">
        <v>40</v>
      </c>
      <c r="U1849" t="s">
        <v>178</v>
      </c>
      <c r="V1849" t="s">
        <v>218</v>
      </c>
      <c r="W1849" t="s">
        <v>234</v>
      </c>
      <c r="X1849" t="s">
        <v>269</v>
      </c>
      <c r="Y1849" s="1">
        <v>31320</v>
      </c>
      <c r="Z1849">
        <v>109198</v>
      </c>
    </row>
    <row r="1850" spans="1:26" x14ac:dyDescent="0.25">
      <c r="A1850" s="1">
        <v>43633</v>
      </c>
      <c r="B1850" t="s">
        <v>40</v>
      </c>
      <c r="C1850" t="s">
        <v>75</v>
      </c>
      <c r="D1850">
        <v>1500</v>
      </c>
      <c r="E1850">
        <v>11</v>
      </c>
      <c r="F1850" t="s">
        <v>78</v>
      </c>
      <c r="G1850">
        <v>53.200001</v>
      </c>
      <c r="H1850">
        <v>54.209999000000003</v>
      </c>
      <c r="I1850">
        <v>53.150002000000001</v>
      </c>
      <c r="J1850">
        <v>53.560001</v>
      </c>
      <c r="K1850">
        <v>53.560001</v>
      </c>
      <c r="L1850">
        <v>6854500</v>
      </c>
      <c r="M1850" t="s">
        <v>40</v>
      </c>
      <c r="N1850" t="s">
        <v>141</v>
      </c>
      <c r="O1850" t="s">
        <v>161</v>
      </c>
      <c r="P1850">
        <v>50</v>
      </c>
      <c r="Q1850">
        <v>0.08</v>
      </c>
      <c r="R1850">
        <v>120</v>
      </c>
      <c r="S1850">
        <v>80340.001499999998</v>
      </c>
      <c r="T1850" t="s">
        <v>40</v>
      </c>
      <c r="U1850" t="s">
        <v>178</v>
      </c>
      <c r="V1850" t="s">
        <v>218</v>
      </c>
      <c r="W1850" t="s">
        <v>234</v>
      </c>
      <c r="X1850" t="s">
        <v>269</v>
      </c>
      <c r="Y1850" s="1">
        <v>31320</v>
      </c>
      <c r="Z1850">
        <v>109198</v>
      </c>
    </row>
    <row r="1851" spans="1:26" x14ac:dyDescent="0.25">
      <c r="A1851" s="1">
        <v>43564</v>
      </c>
      <c r="B1851" t="s">
        <v>40</v>
      </c>
      <c r="C1851" t="s">
        <v>76</v>
      </c>
      <c r="D1851">
        <v>1200</v>
      </c>
      <c r="E1851">
        <v>13</v>
      </c>
      <c r="F1851" t="s">
        <v>133</v>
      </c>
      <c r="G1851">
        <v>54.060001</v>
      </c>
      <c r="H1851">
        <v>54.41</v>
      </c>
      <c r="I1851">
        <v>53.740001999999997</v>
      </c>
      <c r="J1851">
        <v>53.82</v>
      </c>
      <c r="K1851">
        <v>53.584575999999998</v>
      </c>
      <c r="L1851">
        <v>4155300</v>
      </c>
      <c r="M1851" t="s">
        <v>40</v>
      </c>
      <c r="N1851" t="s">
        <v>153</v>
      </c>
      <c r="O1851" t="s">
        <v>161</v>
      </c>
      <c r="P1851">
        <v>50</v>
      </c>
      <c r="Q1851">
        <v>0.08</v>
      </c>
      <c r="R1851">
        <v>96</v>
      </c>
      <c r="S1851">
        <v>64301.491199999997</v>
      </c>
      <c r="T1851" t="s">
        <v>40</v>
      </c>
      <c r="U1851" t="s">
        <v>178</v>
      </c>
      <c r="V1851" t="s">
        <v>218</v>
      </c>
      <c r="W1851" t="s">
        <v>234</v>
      </c>
      <c r="X1851" t="s">
        <v>269</v>
      </c>
      <c r="Y1851" s="1">
        <v>31320</v>
      </c>
      <c r="Z1851">
        <v>109198</v>
      </c>
    </row>
    <row r="1852" spans="1:26" x14ac:dyDescent="0.25">
      <c r="A1852" s="1">
        <v>43564</v>
      </c>
      <c r="B1852" t="s">
        <v>40</v>
      </c>
      <c r="C1852" t="s">
        <v>76</v>
      </c>
      <c r="D1852">
        <v>1300</v>
      </c>
      <c r="E1852">
        <v>14</v>
      </c>
      <c r="F1852" t="s">
        <v>133</v>
      </c>
      <c r="G1852">
        <v>54.060001</v>
      </c>
      <c r="H1852">
        <v>54.41</v>
      </c>
      <c r="I1852">
        <v>53.740001999999997</v>
      </c>
      <c r="J1852">
        <v>53.82</v>
      </c>
      <c r="K1852">
        <v>53.584575999999998</v>
      </c>
      <c r="L1852">
        <v>4155300</v>
      </c>
      <c r="M1852" t="s">
        <v>40</v>
      </c>
      <c r="N1852" t="s">
        <v>156</v>
      </c>
      <c r="O1852" t="s">
        <v>161</v>
      </c>
      <c r="P1852">
        <v>50</v>
      </c>
      <c r="Q1852">
        <v>0.08</v>
      </c>
      <c r="R1852">
        <v>104</v>
      </c>
      <c r="S1852">
        <v>69659.948799999998</v>
      </c>
      <c r="T1852" t="s">
        <v>40</v>
      </c>
      <c r="U1852" t="s">
        <v>178</v>
      </c>
      <c r="V1852" t="s">
        <v>218</v>
      </c>
      <c r="W1852" t="s">
        <v>234</v>
      </c>
      <c r="X1852" t="s">
        <v>269</v>
      </c>
      <c r="Y1852" s="1">
        <v>31320</v>
      </c>
      <c r="Z1852">
        <v>109198</v>
      </c>
    </row>
    <row r="1853" spans="1:26" x14ac:dyDescent="0.25">
      <c r="A1853" s="1">
        <v>43566</v>
      </c>
      <c r="B1853" t="s">
        <v>40</v>
      </c>
      <c r="C1853" t="s">
        <v>75</v>
      </c>
      <c r="D1853">
        <v>600</v>
      </c>
      <c r="E1853">
        <v>7</v>
      </c>
      <c r="F1853" t="s">
        <v>112</v>
      </c>
      <c r="G1853">
        <v>54.439999</v>
      </c>
      <c r="H1853">
        <v>54.439999</v>
      </c>
      <c r="I1853">
        <v>53.799999</v>
      </c>
      <c r="J1853">
        <v>53.889999000000003</v>
      </c>
      <c r="K1853">
        <v>53.654269999999997</v>
      </c>
      <c r="L1853">
        <v>5013700</v>
      </c>
      <c r="M1853" t="s">
        <v>40</v>
      </c>
      <c r="N1853" t="s">
        <v>147</v>
      </c>
      <c r="O1853" t="s">
        <v>161</v>
      </c>
      <c r="P1853">
        <v>50</v>
      </c>
      <c r="Q1853">
        <v>0.08</v>
      </c>
      <c r="R1853">
        <v>48</v>
      </c>
      <c r="S1853">
        <v>32192.562000000002</v>
      </c>
      <c r="T1853" t="s">
        <v>40</v>
      </c>
      <c r="U1853" t="s">
        <v>178</v>
      </c>
      <c r="V1853" t="s">
        <v>218</v>
      </c>
      <c r="W1853" t="s">
        <v>234</v>
      </c>
      <c r="X1853" t="s">
        <v>269</v>
      </c>
      <c r="Y1853" s="1">
        <v>31320</v>
      </c>
      <c r="Z1853">
        <v>109198</v>
      </c>
    </row>
    <row r="1854" spans="1:26" x14ac:dyDescent="0.25">
      <c r="A1854" s="1">
        <v>43566</v>
      </c>
      <c r="B1854" t="s">
        <v>40</v>
      </c>
      <c r="C1854" t="s">
        <v>75</v>
      </c>
      <c r="D1854">
        <v>800</v>
      </c>
      <c r="E1854">
        <v>9</v>
      </c>
      <c r="F1854" t="s">
        <v>112</v>
      </c>
      <c r="G1854">
        <v>54.439999</v>
      </c>
      <c r="H1854">
        <v>54.439999</v>
      </c>
      <c r="I1854">
        <v>53.799999</v>
      </c>
      <c r="J1854">
        <v>53.889999000000003</v>
      </c>
      <c r="K1854">
        <v>53.654269999999997</v>
      </c>
      <c r="L1854">
        <v>5013700</v>
      </c>
      <c r="M1854" t="s">
        <v>40</v>
      </c>
      <c r="N1854" t="s">
        <v>146</v>
      </c>
      <c r="O1854" t="s">
        <v>161</v>
      </c>
      <c r="P1854">
        <v>50</v>
      </c>
      <c r="Q1854">
        <v>0.08</v>
      </c>
      <c r="R1854">
        <v>64</v>
      </c>
      <c r="S1854">
        <v>42923.415999999997</v>
      </c>
      <c r="T1854" t="s">
        <v>40</v>
      </c>
      <c r="U1854" t="s">
        <v>178</v>
      </c>
      <c r="V1854" t="s">
        <v>218</v>
      </c>
      <c r="W1854" t="s">
        <v>234</v>
      </c>
      <c r="X1854" t="s">
        <v>269</v>
      </c>
      <c r="Y1854" s="1">
        <v>31320</v>
      </c>
      <c r="Z1854">
        <v>109198</v>
      </c>
    </row>
    <row r="1855" spans="1:26" x14ac:dyDescent="0.25">
      <c r="A1855" s="1">
        <v>43586</v>
      </c>
      <c r="B1855" t="s">
        <v>40</v>
      </c>
      <c r="C1855" t="s">
        <v>76</v>
      </c>
      <c r="D1855">
        <v>1000</v>
      </c>
      <c r="E1855">
        <v>15</v>
      </c>
      <c r="F1855" t="s">
        <v>119</v>
      </c>
      <c r="G1855">
        <v>54.799999</v>
      </c>
      <c r="H1855">
        <v>54.900002000000001</v>
      </c>
      <c r="I1855">
        <v>53.93</v>
      </c>
      <c r="J1855">
        <v>53.939999</v>
      </c>
      <c r="K1855">
        <v>53.704051999999997</v>
      </c>
      <c r="L1855">
        <v>3319300</v>
      </c>
      <c r="M1855" t="s">
        <v>40</v>
      </c>
      <c r="N1855" t="s">
        <v>149</v>
      </c>
      <c r="O1855" t="s">
        <v>161</v>
      </c>
      <c r="P1855">
        <v>50</v>
      </c>
      <c r="Q1855">
        <v>0.08</v>
      </c>
      <c r="R1855">
        <v>80</v>
      </c>
      <c r="S1855">
        <v>53704.052000000003</v>
      </c>
      <c r="T1855" t="s">
        <v>40</v>
      </c>
      <c r="U1855" t="s">
        <v>178</v>
      </c>
      <c r="V1855" t="s">
        <v>218</v>
      </c>
      <c r="W1855" t="s">
        <v>234</v>
      </c>
      <c r="X1855" t="s">
        <v>269</v>
      </c>
      <c r="Y1855" s="1">
        <v>31320</v>
      </c>
      <c r="Z1855">
        <v>109198</v>
      </c>
    </row>
    <row r="1856" spans="1:26" x14ac:dyDescent="0.25">
      <c r="A1856" s="1">
        <v>43593</v>
      </c>
      <c r="B1856" t="s">
        <v>40</v>
      </c>
      <c r="C1856" t="s">
        <v>76</v>
      </c>
      <c r="D1856">
        <v>200</v>
      </c>
      <c r="E1856">
        <v>3</v>
      </c>
      <c r="F1856" t="s">
        <v>108</v>
      </c>
      <c r="G1856">
        <v>53.380001</v>
      </c>
      <c r="H1856">
        <v>54.34</v>
      </c>
      <c r="I1856">
        <v>53.18</v>
      </c>
      <c r="J1856">
        <v>54.009998000000003</v>
      </c>
      <c r="K1856">
        <v>53.773743000000003</v>
      </c>
      <c r="L1856">
        <v>3747300</v>
      </c>
      <c r="M1856" t="s">
        <v>40</v>
      </c>
      <c r="N1856" t="s">
        <v>143</v>
      </c>
      <c r="O1856" t="s">
        <v>161</v>
      </c>
      <c r="P1856">
        <v>50</v>
      </c>
      <c r="Q1856">
        <v>0.08</v>
      </c>
      <c r="R1856">
        <v>16</v>
      </c>
      <c r="S1856">
        <v>10754.748600000001</v>
      </c>
      <c r="T1856" t="s">
        <v>40</v>
      </c>
      <c r="U1856" t="s">
        <v>178</v>
      </c>
      <c r="V1856" t="s">
        <v>218</v>
      </c>
      <c r="W1856" t="s">
        <v>234</v>
      </c>
      <c r="X1856" t="s">
        <v>269</v>
      </c>
      <c r="Y1856" s="1">
        <v>31320</v>
      </c>
      <c r="Z1856">
        <v>109198</v>
      </c>
    </row>
    <row r="1857" spans="1:26" x14ac:dyDescent="0.25">
      <c r="A1857" s="1">
        <v>43593</v>
      </c>
      <c r="B1857" t="s">
        <v>40</v>
      </c>
      <c r="C1857" t="s">
        <v>76</v>
      </c>
      <c r="D1857">
        <v>2500</v>
      </c>
      <c r="E1857">
        <v>18</v>
      </c>
      <c r="F1857" t="s">
        <v>108</v>
      </c>
      <c r="G1857">
        <v>53.380001</v>
      </c>
      <c r="H1857">
        <v>54.34</v>
      </c>
      <c r="I1857">
        <v>53.18</v>
      </c>
      <c r="J1857">
        <v>54.009998000000003</v>
      </c>
      <c r="K1857">
        <v>53.773743000000003</v>
      </c>
      <c r="L1857">
        <v>3747300</v>
      </c>
      <c r="M1857" t="s">
        <v>40</v>
      </c>
      <c r="N1857" t="s">
        <v>158</v>
      </c>
      <c r="O1857" t="s">
        <v>161</v>
      </c>
      <c r="P1857">
        <v>50</v>
      </c>
      <c r="Q1857">
        <v>0.08</v>
      </c>
      <c r="R1857">
        <v>200</v>
      </c>
      <c r="S1857">
        <v>134434.35750000001</v>
      </c>
      <c r="T1857" t="s">
        <v>40</v>
      </c>
      <c r="U1857" t="s">
        <v>178</v>
      </c>
      <c r="V1857" t="s">
        <v>218</v>
      </c>
      <c r="W1857" t="s">
        <v>234</v>
      </c>
      <c r="X1857" t="s">
        <v>269</v>
      </c>
      <c r="Y1857" s="1">
        <v>31320</v>
      </c>
      <c r="Z1857">
        <v>109198</v>
      </c>
    </row>
    <row r="1858" spans="1:26" x14ac:dyDescent="0.25">
      <c r="A1858" s="1">
        <v>43634</v>
      </c>
      <c r="B1858" t="s">
        <v>40</v>
      </c>
      <c r="C1858" t="s">
        <v>75</v>
      </c>
      <c r="D1858">
        <v>800</v>
      </c>
      <c r="E1858">
        <v>11</v>
      </c>
      <c r="F1858" t="s">
        <v>132</v>
      </c>
      <c r="G1858">
        <v>54</v>
      </c>
      <c r="H1858">
        <v>54.380001</v>
      </c>
      <c r="I1858">
        <v>53.57</v>
      </c>
      <c r="J1858">
        <v>53.830002</v>
      </c>
      <c r="K1858">
        <v>53.830002</v>
      </c>
      <c r="L1858">
        <v>6708100</v>
      </c>
      <c r="M1858" t="s">
        <v>40</v>
      </c>
      <c r="N1858" t="s">
        <v>141</v>
      </c>
      <c r="O1858" t="s">
        <v>161</v>
      </c>
      <c r="P1858">
        <v>50</v>
      </c>
      <c r="Q1858">
        <v>0.08</v>
      </c>
      <c r="R1858">
        <v>64</v>
      </c>
      <c r="S1858">
        <v>43064.001600000003</v>
      </c>
      <c r="T1858" t="s">
        <v>40</v>
      </c>
      <c r="U1858" t="s">
        <v>178</v>
      </c>
      <c r="V1858" t="s">
        <v>218</v>
      </c>
      <c r="W1858" t="s">
        <v>234</v>
      </c>
      <c r="X1858" t="s">
        <v>269</v>
      </c>
      <c r="Y1858" s="1">
        <v>31320</v>
      </c>
      <c r="Z1858">
        <v>109198</v>
      </c>
    </row>
    <row r="1859" spans="1:26" x14ac:dyDescent="0.25">
      <c r="A1859" s="1">
        <v>43636</v>
      </c>
      <c r="B1859" t="s">
        <v>40</v>
      </c>
      <c r="C1859" t="s">
        <v>76</v>
      </c>
      <c r="D1859">
        <v>800</v>
      </c>
      <c r="E1859">
        <v>9</v>
      </c>
      <c r="F1859" t="s">
        <v>94</v>
      </c>
      <c r="G1859">
        <v>54.529998999999997</v>
      </c>
      <c r="H1859">
        <v>54.560001</v>
      </c>
      <c r="I1859">
        <v>53.610000999999997</v>
      </c>
      <c r="J1859">
        <v>53.830002</v>
      </c>
      <c r="K1859">
        <v>53.830002</v>
      </c>
      <c r="L1859">
        <v>5289300</v>
      </c>
      <c r="M1859" t="s">
        <v>40</v>
      </c>
      <c r="N1859" t="s">
        <v>146</v>
      </c>
      <c r="O1859" t="s">
        <v>161</v>
      </c>
      <c r="P1859">
        <v>50</v>
      </c>
      <c r="Q1859">
        <v>0.08</v>
      </c>
      <c r="R1859">
        <v>64</v>
      </c>
      <c r="S1859">
        <v>43064.001600000003</v>
      </c>
      <c r="T1859" t="s">
        <v>40</v>
      </c>
      <c r="U1859" t="s">
        <v>178</v>
      </c>
      <c r="V1859" t="s">
        <v>218</v>
      </c>
      <c r="W1859" t="s">
        <v>234</v>
      </c>
      <c r="X1859" t="s">
        <v>269</v>
      </c>
      <c r="Y1859" s="1">
        <v>31320</v>
      </c>
      <c r="Z1859">
        <v>109198</v>
      </c>
    </row>
    <row r="1860" spans="1:26" x14ac:dyDescent="0.25">
      <c r="A1860" s="1">
        <v>43591</v>
      </c>
      <c r="B1860" t="s">
        <v>40</v>
      </c>
      <c r="C1860" t="s">
        <v>75</v>
      </c>
      <c r="D1860">
        <v>1500</v>
      </c>
      <c r="E1860">
        <v>18</v>
      </c>
      <c r="F1860" t="s">
        <v>134</v>
      </c>
      <c r="G1860">
        <v>53.490001999999997</v>
      </c>
      <c r="H1860">
        <v>54.380001</v>
      </c>
      <c r="I1860">
        <v>53.259998000000003</v>
      </c>
      <c r="J1860">
        <v>54.189999</v>
      </c>
      <c r="K1860">
        <v>53.952956999999998</v>
      </c>
      <c r="L1860">
        <v>5692500</v>
      </c>
      <c r="M1860" t="s">
        <v>40</v>
      </c>
      <c r="N1860" t="s">
        <v>158</v>
      </c>
      <c r="O1860" t="s">
        <v>161</v>
      </c>
      <c r="P1860">
        <v>50</v>
      </c>
      <c r="Q1860">
        <v>0.08</v>
      </c>
      <c r="R1860">
        <v>120</v>
      </c>
      <c r="S1860">
        <v>80929.435499999992</v>
      </c>
      <c r="T1860" t="s">
        <v>40</v>
      </c>
      <c r="U1860" t="s">
        <v>178</v>
      </c>
      <c r="V1860" t="s">
        <v>218</v>
      </c>
      <c r="W1860" t="s">
        <v>234</v>
      </c>
      <c r="X1860" t="s">
        <v>269</v>
      </c>
      <c r="Y1860" s="1">
        <v>31320</v>
      </c>
      <c r="Z1860">
        <v>109198</v>
      </c>
    </row>
    <row r="1861" spans="1:26" x14ac:dyDescent="0.25">
      <c r="A1861" s="1">
        <v>43570</v>
      </c>
      <c r="B1861" t="s">
        <v>40</v>
      </c>
      <c r="C1861" t="s">
        <v>76</v>
      </c>
      <c r="D1861">
        <v>1800</v>
      </c>
      <c r="E1861">
        <v>20</v>
      </c>
      <c r="F1861" t="s">
        <v>120</v>
      </c>
      <c r="G1861">
        <v>54.02</v>
      </c>
      <c r="H1861">
        <v>54.41</v>
      </c>
      <c r="I1861">
        <v>54</v>
      </c>
      <c r="J1861">
        <v>54.240001999999997</v>
      </c>
      <c r="K1861">
        <v>54.002743000000002</v>
      </c>
      <c r="L1861">
        <v>4026900</v>
      </c>
      <c r="M1861" t="s">
        <v>40</v>
      </c>
      <c r="N1861" t="s">
        <v>155</v>
      </c>
      <c r="O1861" t="s">
        <v>161</v>
      </c>
      <c r="P1861">
        <v>50</v>
      </c>
      <c r="Q1861">
        <v>0.08</v>
      </c>
      <c r="R1861">
        <v>144</v>
      </c>
      <c r="S1861">
        <v>97204.93740000001</v>
      </c>
      <c r="T1861" t="s">
        <v>40</v>
      </c>
      <c r="U1861" t="s">
        <v>178</v>
      </c>
      <c r="V1861" t="s">
        <v>218</v>
      </c>
      <c r="W1861" t="s">
        <v>234</v>
      </c>
      <c r="X1861" t="s">
        <v>269</v>
      </c>
      <c r="Y1861" s="1">
        <v>31320</v>
      </c>
      <c r="Z1861">
        <v>109198</v>
      </c>
    </row>
    <row r="1862" spans="1:26" x14ac:dyDescent="0.25">
      <c r="A1862" s="1">
        <v>43595</v>
      </c>
      <c r="B1862" t="s">
        <v>40</v>
      </c>
      <c r="C1862" t="s">
        <v>76</v>
      </c>
      <c r="D1862">
        <v>1400</v>
      </c>
      <c r="E1862">
        <v>15</v>
      </c>
      <c r="F1862" t="s">
        <v>103</v>
      </c>
      <c r="G1862">
        <v>53.84</v>
      </c>
      <c r="H1862">
        <v>54.57</v>
      </c>
      <c r="I1862">
        <v>53.150002000000001</v>
      </c>
      <c r="J1862">
        <v>54.240001999999997</v>
      </c>
      <c r="K1862">
        <v>54.002743000000002</v>
      </c>
      <c r="L1862">
        <v>4895900</v>
      </c>
      <c r="M1862" t="s">
        <v>40</v>
      </c>
      <c r="N1862" t="s">
        <v>149</v>
      </c>
      <c r="O1862" t="s">
        <v>161</v>
      </c>
      <c r="P1862">
        <v>50</v>
      </c>
      <c r="Q1862">
        <v>0.08</v>
      </c>
      <c r="R1862">
        <v>112</v>
      </c>
      <c r="S1862">
        <v>75603.840200000006</v>
      </c>
      <c r="T1862" t="s">
        <v>40</v>
      </c>
      <c r="U1862" t="s">
        <v>178</v>
      </c>
      <c r="V1862" t="s">
        <v>218</v>
      </c>
      <c r="W1862" t="s">
        <v>234</v>
      </c>
      <c r="X1862" t="s">
        <v>269</v>
      </c>
      <c r="Y1862" s="1">
        <v>31320</v>
      </c>
      <c r="Z1862">
        <v>109198</v>
      </c>
    </row>
    <row r="1863" spans="1:26" x14ac:dyDescent="0.25">
      <c r="A1863" s="1">
        <v>43570</v>
      </c>
      <c r="B1863" t="s">
        <v>40</v>
      </c>
      <c r="C1863" t="s">
        <v>75</v>
      </c>
      <c r="D1863">
        <v>700</v>
      </c>
      <c r="E1863">
        <v>11</v>
      </c>
      <c r="F1863" t="s">
        <v>120</v>
      </c>
      <c r="G1863">
        <v>54.02</v>
      </c>
      <c r="H1863">
        <v>54.41</v>
      </c>
      <c r="I1863">
        <v>54</v>
      </c>
      <c r="J1863">
        <v>54.240001999999997</v>
      </c>
      <c r="K1863">
        <v>54.002743000000002</v>
      </c>
      <c r="L1863">
        <v>4026900</v>
      </c>
      <c r="M1863" t="s">
        <v>40</v>
      </c>
      <c r="N1863" t="s">
        <v>141</v>
      </c>
      <c r="O1863" t="s">
        <v>161</v>
      </c>
      <c r="P1863">
        <v>50</v>
      </c>
      <c r="Q1863">
        <v>0.08</v>
      </c>
      <c r="R1863">
        <v>56</v>
      </c>
      <c r="S1863">
        <v>37801.920100000003</v>
      </c>
      <c r="T1863" t="s">
        <v>40</v>
      </c>
      <c r="U1863" t="s">
        <v>178</v>
      </c>
      <c r="V1863" t="s">
        <v>218</v>
      </c>
      <c r="W1863" t="s">
        <v>234</v>
      </c>
      <c r="X1863" t="s">
        <v>269</v>
      </c>
      <c r="Y1863" s="1">
        <v>31320</v>
      </c>
      <c r="Z1863">
        <v>109198</v>
      </c>
    </row>
    <row r="1864" spans="1:26" x14ac:dyDescent="0.25">
      <c r="A1864" s="1">
        <v>43570</v>
      </c>
      <c r="B1864" t="s">
        <v>40</v>
      </c>
      <c r="C1864" t="s">
        <v>76</v>
      </c>
      <c r="D1864">
        <v>1500</v>
      </c>
      <c r="E1864">
        <v>12</v>
      </c>
      <c r="F1864" t="s">
        <v>120</v>
      </c>
      <c r="G1864">
        <v>54.02</v>
      </c>
      <c r="H1864">
        <v>54.41</v>
      </c>
      <c r="I1864">
        <v>54</v>
      </c>
      <c r="J1864">
        <v>54.240001999999997</v>
      </c>
      <c r="K1864">
        <v>54.002743000000002</v>
      </c>
      <c r="L1864">
        <v>4026900</v>
      </c>
      <c r="M1864" t="s">
        <v>40</v>
      </c>
      <c r="N1864" t="s">
        <v>151</v>
      </c>
      <c r="O1864" t="s">
        <v>161</v>
      </c>
      <c r="P1864">
        <v>50</v>
      </c>
      <c r="Q1864">
        <v>0.08</v>
      </c>
      <c r="R1864">
        <v>120</v>
      </c>
      <c r="S1864">
        <v>81004.114500000011</v>
      </c>
      <c r="T1864" t="s">
        <v>40</v>
      </c>
      <c r="U1864" t="s">
        <v>178</v>
      </c>
      <c r="V1864" t="s">
        <v>218</v>
      </c>
      <c r="W1864" t="s">
        <v>234</v>
      </c>
      <c r="X1864" t="s">
        <v>269</v>
      </c>
      <c r="Y1864" s="1">
        <v>31320</v>
      </c>
      <c r="Z1864">
        <v>109198</v>
      </c>
    </row>
    <row r="1865" spans="1:26" x14ac:dyDescent="0.25">
      <c r="A1865" s="1">
        <v>43570</v>
      </c>
      <c r="B1865" t="s">
        <v>40</v>
      </c>
      <c r="C1865" t="s">
        <v>75</v>
      </c>
      <c r="D1865">
        <v>500</v>
      </c>
      <c r="E1865">
        <v>7</v>
      </c>
      <c r="F1865" t="s">
        <v>120</v>
      </c>
      <c r="G1865">
        <v>54.02</v>
      </c>
      <c r="H1865">
        <v>54.41</v>
      </c>
      <c r="I1865">
        <v>54</v>
      </c>
      <c r="J1865">
        <v>54.240001999999997</v>
      </c>
      <c r="K1865">
        <v>54.002743000000002</v>
      </c>
      <c r="L1865">
        <v>4026900</v>
      </c>
      <c r="M1865" t="s">
        <v>40</v>
      </c>
      <c r="N1865" t="s">
        <v>147</v>
      </c>
      <c r="O1865" t="s">
        <v>161</v>
      </c>
      <c r="P1865">
        <v>50</v>
      </c>
      <c r="Q1865">
        <v>0.08</v>
      </c>
      <c r="R1865">
        <v>40</v>
      </c>
      <c r="S1865">
        <v>27001.371500000001</v>
      </c>
      <c r="T1865" t="s">
        <v>40</v>
      </c>
      <c r="U1865" t="s">
        <v>178</v>
      </c>
      <c r="V1865" t="s">
        <v>218</v>
      </c>
      <c r="W1865" t="s">
        <v>234</v>
      </c>
      <c r="X1865" t="s">
        <v>269</v>
      </c>
      <c r="Y1865" s="1">
        <v>31320</v>
      </c>
      <c r="Z1865">
        <v>109198</v>
      </c>
    </row>
    <row r="1866" spans="1:26" x14ac:dyDescent="0.25">
      <c r="A1866" s="1">
        <v>43570</v>
      </c>
      <c r="B1866" t="s">
        <v>40</v>
      </c>
      <c r="C1866" t="s">
        <v>75</v>
      </c>
      <c r="D1866">
        <v>900</v>
      </c>
      <c r="E1866">
        <v>10</v>
      </c>
      <c r="F1866" t="s">
        <v>120</v>
      </c>
      <c r="G1866">
        <v>54.02</v>
      </c>
      <c r="H1866">
        <v>54.41</v>
      </c>
      <c r="I1866">
        <v>54</v>
      </c>
      <c r="J1866">
        <v>54.240001999999997</v>
      </c>
      <c r="K1866">
        <v>54.002743000000002</v>
      </c>
      <c r="L1866">
        <v>4026900</v>
      </c>
      <c r="M1866" t="s">
        <v>40</v>
      </c>
      <c r="N1866" t="s">
        <v>142</v>
      </c>
      <c r="O1866" t="s">
        <v>161</v>
      </c>
      <c r="P1866">
        <v>50</v>
      </c>
      <c r="Q1866">
        <v>0.08</v>
      </c>
      <c r="R1866">
        <v>72</v>
      </c>
      <c r="S1866">
        <v>48602.468699999998</v>
      </c>
      <c r="T1866" t="s">
        <v>40</v>
      </c>
      <c r="U1866" t="s">
        <v>178</v>
      </c>
      <c r="V1866" t="s">
        <v>218</v>
      </c>
      <c r="W1866" t="s">
        <v>234</v>
      </c>
      <c r="X1866" t="s">
        <v>269</v>
      </c>
      <c r="Y1866" s="1">
        <v>31320</v>
      </c>
      <c r="Z1866">
        <v>109198</v>
      </c>
    </row>
    <row r="1867" spans="1:26" x14ac:dyDescent="0.25">
      <c r="A1867" s="1">
        <v>43570</v>
      </c>
      <c r="B1867" t="s">
        <v>40</v>
      </c>
      <c r="C1867" t="s">
        <v>75</v>
      </c>
      <c r="D1867">
        <v>200</v>
      </c>
      <c r="E1867">
        <v>2</v>
      </c>
      <c r="F1867" t="s">
        <v>120</v>
      </c>
      <c r="G1867">
        <v>54.02</v>
      </c>
      <c r="H1867">
        <v>54.41</v>
      </c>
      <c r="I1867">
        <v>54</v>
      </c>
      <c r="J1867">
        <v>54.240001999999997</v>
      </c>
      <c r="K1867">
        <v>54.002743000000002</v>
      </c>
      <c r="L1867">
        <v>4026900</v>
      </c>
      <c r="M1867" t="s">
        <v>40</v>
      </c>
      <c r="N1867" t="s">
        <v>150</v>
      </c>
      <c r="O1867" t="s">
        <v>161</v>
      </c>
      <c r="P1867">
        <v>50</v>
      </c>
      <c r="Q1867">
        <v>0.08</v>
      </c>
      <c r="R1867">
        <v>16</v>
      </c>
      <c r="S1867">
        <v>10800.5486</v>
      </c>
      <c r="T1867" t="s">
        <v>40</v>
      </c>
      <c r="U1867" t="s">
        <v>178</v>
      </c>
      <c r="V1867" t="s">
        <v>218</v>
      </c>
      <c r="W1867" t="s">
        <v>234</v>
      </c>
      <c r="X1867" t="s">
        <v>269</v>
      </c>
      <c r="Y1867" s="1">
        <v>31320</v>
      </c>
      <c r="Z1867">
        <v>109198</v>
      </c>
    </row>
    <row r="1868" spans="1:26" x14ac:dyDescent="0.25">
      <c r="A1868" s="1">
        <v>43559</v>
      </c>
      <c r="B1868" t="s">
        <v>40</v>
      </c>
      <c r="C1868" t="s">
        <v>75</v>
      </c>
      <c r="D1868">
        <v>1200</v>
      </c>
      <c r="E1868">
        <v>17</v>
      </c>
      <c r="F1868" t="s">
        <v>109</v>
      </c>
      <c r="G1868">
        <v>53.169998</v>
      </c>
      <c r="H1868">
        <v>54.259998000000003</v>
      </c>
      <c r="I1868">
        <v>53.09</v>
      </c>
      <c r="J1868">
        <v>54.25</v>
      </c>
      <c r="K1868">
        <v>54.012695000000001</v>
      </c>
      <c r="L1868">
        <v>5155900</v>
      </c>
      <c r="M1868" t="s">
        <v>40</v>
      </c>
      <c r="N1868" t="s">
        <v>157</v>
      </c>
      <c r="O1868" t="s">
        <v>161</v>
      </c>
      <c r="P1868">
        <v>50</v>
      </c>
      <c r="Q1868">
        <v>0.08</v>
      </c>
      <c r="R1868">
        <v>96</v>
      </c>
      <c r="S1868">
        <v>64815.233999999997</v>
      </c>
      <c r="T1868" t="s">
        <v>40</v>
      </c>
      <c r="U1868" t="s">
        <v>178</v>
      </c>
      <c r="V1868" t="s">
        <v>218</v>
      </c>
      <c r="W1868" t="s">
        <v>234</v>
      </c>
      <c r="X1868" t="s">
        <v>269</v>
      </c>
      <c r="Y1868" s="1">
        <v>31320</v>
      </c>
      <c r="Z1868">
        <v>109198</v>
      </c>
    </row>
    <row r="1869" spans="1:26" x14ac:dyDescent="0.25">
      <c r="A1869" s="1">
        <v>43559</v>
      </c>
      <c r="B1869" t="s">
        <v>40</v>
      </c>
      <c r="C1869" t="s">
        <v>76</v>
      </c>
      <c r="D1869">
        <v>1000</v>
      </c>
      <c r="E1869">
        <v>18</v>
      </c>
      <c r="F1869" t="s">
        <v>109</v>
      </c>
      <c r="G1869">
        <v>53.169998</v>
      </c>
      <c r="H1869">
        <v>54.259998000000003</v>
      </c>
      <c r="I1869">
        <v>53.09</v>
      </c>
      <c r="J1869">
        <v>54.25</v>
      </c>
      <c r="K1869">
        <v>54.012695000000001</v>
      </c>
      <c r="L1869">
        <v>5155900</v>
      </c>
      <c r="M1869" t="s">
        <v>40</v>
      </c>
      <c r="N1869" t="s">
        <v>158</v>
      </c>
      <c r="O1869" t="s">
        <v>161</v>
      </c>
      <c r="P1869">
        <v>50</v>
      </c>
      <c r="Q1869">
        <v>0.08</v>
      </c>
      <c r="R1869">
        <v>80</v>
      </c>
      <c r="S1869">
        <v>54012.695</v>
      </c>
      <c r="T1869" t="s">
        <v>40</v>
      </c>
      <c r="U1869" t="s">
        <v>178</v>
      </c>
      <c r="V1869" t="s">
        <v>218</v>
      </c>
      <c r="W1869" t="s">
        <v>234</v>
      </c>
      <c r="X1869" t="s">
        <v>269</v>
      </c>
      <c r="Y1869" s="1">
        <v>31320</v>
      </c>
      <c r="Z1869">
        <v>109198</v>
      </c>
    </row>
    <row r="1870" spans="1:26" x14ac:dyDescent="0.25">
      <c r="A1870" s="1">
        <v>43559</v>
      </c>
      <c r="B1870" t="s">
        <v>40</v>
      </c>
      <c r="C1870" t="s">
        <v>76</v>
      </c>
      <c r="D1870">
        <v>1200</v>
      </c>
      <c r="E1870">
        <v>10</v>
      </c>
      <c r="F1870" t="s">
        <v>109</v>
      </c>
      <c r="G1870">
        <v>53.169998</v>
      </c>
      <c r="H1870">
        <v>54.259998000000003</v>
      </c>
      <c r="I1870">
        <v>53.09</v>
      </c>
      <c r="J1870">
        <v>54.25</v>
      </c>
      <c r="K1870">
        <v>54.012695000000001</v>
      </c>
      <c r="L1870">
        <v>5155900</v>
      </c>
      <c r="M1870" t="s">
        <v>40</v>
      </c>
      <c r="N1870" t="s">
        <v>142</v>
      </c>
      <c r="O1870" t="s">
        <v>161</v>
      </c>
      <c r="P1870">
        <v>50</v>
      </c>
      <c r="Q1870">
        <v>0.08</v>
      </c>
      <c r="R1870">
        <v>96</v>
      </c>
      <c r="S1870">
        <v>64815.233999999997</v>
      </c>
      <c r="T1870" t="s">
        <v>40</v>
      </c>
      <c r="U1870" t="s">
        <v>178</v>
      </c>
      <c r="V1870" t="s">
        <v>218</v>
      </c>
      <c r="W1870" t="s">
        <v>234</v>
      </c>
      <c r="X1870" t="s">
        <v>269</v>
      </c>
      <c r="Y1870" s="1">
        <v>31320</v>
      </c>
      <c r="Z1870">
        <v>109198</v>
      </c>
    </row>
    <row r="1871" spans="1:26" x14ac:dyDescent="0.25">
      <c r="A1871" s="1">
        <v>43559</v>
      </c>
      <c r="B1871" t="s">
        <v>40</v>
      </c>
      <c r="C1871" t="s">
        <v>76</v>
      </c>
      <c r="D1871">
        <v>600</v>
      </c>
      <c r="E1871">
        <v>5</v>
      </c>
      <c r="F1871" t="s">
        <v>109</v>
      </c>
      <c r="G1871">
        <v>53.169998</v>
      </c>
      <c r="H1871">
        <v>54.259998000000003</v>
      </c>
      <c r="I1871">
        <v>53.09</v>
      </c>
      <c r="J1871">
        <v>54.25</v>
      </c>
      <c r="K1871">
        <v>54.012695000000001</v>
      </c>
      <c r="L1871">
        <v>5155900</v>
      </c>
      <c r="M1871" t="s">
        <v>40</v>
      </c>
      <c r="N1871" t="s">
        <v>152</v>
      </c>
      <c r="O1871" t="s">
        <v>161</v>
      </c>
      <c r="P1871">
        <v>50</v>
      </c>
      <c r="Q1871">
        <v>0.08</v>
      </c>
      <c r="R1871">
        <v>48</v>
      </c>
      <c r="S1871">
        <v>32407.616999999998</v>
      </c>
      <c r="T1871" t="s">
        <v>40</v>
      </c>
      <c r="U1871" t="s">
        <v>178</v>
      </c>
      <c r="V1871" t="s">
        <v>218</v>
      </c>
      <c r="W1871" t="s">
        <v>234</v>
      </c>
      <c r="X1871" t="s">
        <v>269</v>
      </c>
      <c r="Y1871" s="1">
        <v>31320</v>
      </c>
      <c r="Z1871">
        <v>109198</v>
      </c>
    </row>
    <row r="1872" spans="1:26" x14ac:dyDescent="0.25">
      <c r="A1872" s="1">
        <v>43559</v>
      </c>
      <c r="B1872" t="s">
        <v>40</v>
      </c>
      <c r="C1872" t="s">
        <v>76</v>
      </c>
      <c r="D1872">
        <v>1300</v>
      </c>
      <c r="E1872">
        <v>14</v>
      </c>
      <c r="F1872" t="s">
        <v>109</v>
      </c>
      <c r="G1872">
        <v>53.169998</v>
      </c>
      <c r="H1872">
        <v>54.259998000000003</v>
      </c>
      <c r="I1872">
        <v>53.09</v>
      </c>
      <c r="J1872">
        <v>54.25</v>
      </c>
      <c r="K1872">
        <v>54.012695000000001</v>
      </c>
      <c r="L1872">
        <v>5155900</v>
      </c>
      <c r="M1872" t="s">
        <v>40</v>
      </c>
      <c r="N1872" t="s">
        <v>156</v>
      </c>
      <c r="O1872" t="s">
        <v>161</v>
      </c>
      <c r="P1872">
        <v>50</v>
      </c>
      <c r="Q1872">
        <v>0.08</v>
      </c>
      <c r="R1872">
        <v>104</v>
      </c>
      <c r="S1872">
        <v>70216.503500000006</v>
      </c>
      <c r="T1872" t="s">
        <v>40</v>
      </c>
      <c r="U1872" t="s">
        <v>178</v>
      </c>
      <c r="V1872" t="s">
        <v>218</v>
      </c>
      <c r="W1872" t="s">
        <v>234</v>
      </c>
      <c r="X1872" t="s">
        <v>269</v>
      </c>
      <c r="Y1872" s="1">
        <v>31320</v>
      </c>
      <c r="Z1872">
        <v>109198</v>
      </c>
    </row>
    <row r="1873" spans="1:26" x14ac:dyDescent="0.25">
      <c r="A1873" s="1">
        <v>43563</v>
      </c>
      <c r="B1873" t="s">
        <v>40</v>
      </c>
      <c r="C1873" t="s">
        <v>76</v>
      </c>
      <c r="D1873">
        <v>200</v>
      </c>
      <c r="E1873">
        <v>4</v>
      </c>
      <c r="F1873" t="s">
        <v>114</v>
      </c>
      <c r="G1873">
        <v>54.080002</v>
      </c>
      <c r="H1873">
        <v>54.599997999999999</v>
      </c>
      <c r="I1873">
        <v>54.02</v>
      </c>
      <c r="J1873">
        <v>54.330002</v>
      </c>
      <c r="K1873">
        <v>54.092345999999999</v>
      </c>
      <c r="L1873">
        <v>4572000</v>
      </c>
      <c r="M1873" t="s">
        <v>40</v>
      </c>
      <c r="N1873" t="s">
        <v>154</v>
      </c>
      <c r="O1873" t="s">
        <v>161</v>
      </c>
      <c r="P1873">
        <v>50</v>
      </c>
      <c r="Q1873">
        <v>0.08</v>
      </c>
      <c r="R1873">
        <v>16</v>
      </c>
      <c r="S1873">
        <v>10818.4692</v>
      </c>
      <c r="T1873" t="s">
        <v>40</v>
      </c>
      <c r="U1873" t="s">
        <v>178</v>
      </c>
      <c r="V1873" t="s">
        <v>218</v>
      </c>
      <c r="W1873" t="s">
        <v>234</v>
      </c>
      <c r="X1873" t="s">
        <v>269</v>
      </c>
      <c r="Y1873" s="1">
        <v>31320</v>
      </c>
      <c r="Z1873">
        <v>109198</v>
      </c>
    </row>
    <row r="1874" spans="1:26" x14ac:dyDescent="0.25">
      <c r="A1874" s="1">
        <v>43635</v>
      </c>
      <c r="B1874" t="s">
        <v>40</v>
      </c>
      <c r="C1874" t="s">
        <v>75</v>
      </c>
      <c r="D1874">
        <v>800</v>
      </c>
      <c r="E1874">
        <v>12</v>
      </c>
      <c r="F1874" t="s">
        <v>80</v>
      </c>
      <c r="G1874">
        <v>53.82</v>
      </c>
      <c r="H1874">
        <v>54.459999000000003</v>
      </c>
      <c r="I1874">
        <v>53.360000999999997</v>
      </c>
      <c r="J1874">
        <v>54.139999000000003</v>
      </c>
      <c r="K1874">
        <v>54.139999000000003</v>
      </c>
      <c r="L1874">
        <v>6312100</v>
      </c>
      <c r="M1874" t="s">
        <v>40</v>
      </c>
      <c r="N1874" t="s">
        <v>151</v>
      </c>
      <c r="O1874" t="s">
        <v>161</v>
      </c>
      <c r="P1874">
        <v>50</v>
      </c>
      <c r="Q1874">
        <v>0.08</v>
      </c>
      <c r="R1874">
        <v>64</v>
      </c>
      <c r="S1874">
        <v>43311.999200000013</v>
      </c>
      <c r="T1874" t="s">
        <v>40</v>
      </c>
      <c r="U1874" t="s">
        <v>178</v>
      </c>
      <c r="V1874" t="s">
        <v>218</v>
      </c>
      <c r="W1874" t="s">
        <v>234</v>
      </c>
      <c r="X1874" t="s">
        <v>269</v>
      </c>
      <c r="Y1874" s="1">
        <v>31320</v>
      </c>
      <c r="Z1874">
        <v>109198</v>
      </c>
    </row>
    <row r="1875" spans="1:26" x14ac:dyDescent="0.25">
      <c r="A1875" s="1">
        <v>43577</v>
      </c>
      <c r="B1875" t="s">
        <v>40</v>
      </c>
      <c r="C1875" t="s">
        <v>75</v>
      </c>
      <c r="D1875">
        <v>2000</v>
      </c>
      <c r="E1875">
        <v>18</v>
      </c>
      <c r="F1875" t="s">
        <v>135</v>
      </c>
      <c r="G1875">
        <v>54.970001000000003</v>
      </c>
      <c r="H1875">
        <v>55.169998</v>
      </c>
      <c r="I1875">
        <v>54.310001</v>
      </c>
      <c r="J1875">
        <v>54.41</v>
      </c>
      <c r="K1875">
        <v>54.171996999999998</v>
      </c>
      <c r="L1875">
        <v>3761300</v>
      </c>
      <c r="M1875" t="s">
        <v>40</v>
      </c>
      <c r="N1875" t="s">
        <v>158</v>
      </c>
      <c r="O1875" t="s">
        <v>161</v>
      </c>
      <c r="P1875">
        <v>50</v>
      </c>
      <c r="Q1875">
        <v>0.08</v>
      </c>
      <c r="R1875">
        <v>160</v>
      </c>
      <c r="S1875">
        <v>108343.99400000001</v>
      </c>
      <c r="T1875" t="s">
        <v>40</v>
      </c>
      <c r="U1875" t="s">
        <v>178</v>
      </c>
      <c r="V1875" t="s">
        <v>218</v>
      </c>
      <c r="W1875" t="s">
        <v>234</v>
      </c>
      <c r="X1875" t="s">
        <v>269</v>
      </c>
      <c r="Y1875" s="1">
        <v>31320</v>
      </c>
      <c r="Z1875">
        <v>109198</v>
      </c>
    </row>
    <row r="1876" spans="1:26" x14ac:dyDescent="0.25">
      <c r="A1876" s="1">
        <v>43577</v>
      </c>
      <c r="B1876" t="s">
        <v>40</v>
      </c>
      <c r="C1876" t="s">
        <v>76</v>
      </c>
      <c r="D1876">
        <v>1800</v>
      </c>
      <c r="E1876">
        <v>17</v>
      </c>
      <c r="F1876" t="s">
        <v>135</v>
      </c>
      <c r="G1876">
        <v>54.970001000000003</v>
      </c>
      <c r="H1876">
        <v>55.169998</v>
      </c>
      <c r="I1876">
        <v>54.310001</v>
      </c>
      <c r="J1876">
        <v>54.41</v>
      </c>
      <c r="K1876">
        <v>54.171996999999998</v>
      </c>
      <c r="L1876">
        <v>3761300</v>
      </c>
      <c r="M1876" t="s">
        <v>40</v>
      </c>
      <c r="N1876" t="s">
        <v>157</v>
      </c>
      <c r="O1876" t="s">
        <v>161</v>
      </c>
      <c r="P1876">
        <v>50</v>
      </c>
      <c r="Q1876">
        <v>0.08</v>
      </c>
      <c r="R1876">
        <v>144</v>
      </c>
      <c r="S1876">
        <v>97509.594599999997</v>
      </c>
      <c r="T1876" t="s">
        <v>40</v>
      </c>
      <c r="U1876" t="s">
        <v>178</v>
      </c>
      <c r="V1876" t="s">
        <v>218</v>
      </c>
      <c r="W1876" t="s">
        <v>234</v>
      </c>
      <c r="X1876" t="s">
        <v>269</v>
      </c>
      <c r="Y1876" s="1">
        <v>31320</v>
      </c>
      <c r="Z1876">
        <v>109198</v>
      </c>
    </row>
    <row r="1877" spans="1:26" x14ac:dyDescent="0.25">
      <c r="A1877" s="1">
        <v>43577</v>
      </c>
      <c r="B1877" t="s">
        <v>40</v>
      </c>
      <c r="C1877" t="s">
        <v>76</v>
      </c>
      <c r="D1877">
        <v>1800</v>
      </c>
      <c r="E1877">
        <v>20</v>
      </c>
      <c r="F1877" t="s">
        <v>135</v>
      </c>
      <c r="G1877">
        <v>54.970001000000003</v>
      </c>
      <c r="H1877">
        <v>55.169998</v>
      </c>
      <c r="I1877">
        <v>54.310001</v>
      </c>
      <c r="J1877">
        <v>54.41</v>
      </c>
      <c r="K1877">
        <v>54.171996999999998</v>
      </c>
      <c r="L1877">
        <v>3761300</v>
      </c>
      <c r="M1877" t="s">
        <v>40</v>
      </c>
      <c r="N1877" t="s">
        <v>155</v>
      </c>
      <c r="O1877" t="s">
        <v>161</v>
      </c>
      <c r="P1877">
        <v>50</v>
      </c>
      <c r="Q1877">
        <v>0.08</v>
      </c>
      <c r="R1877">
        <v>144</v>
      </c>
      <c r="S1877">
        <v>97509.594599999997</v>
      </c>
      <c r="T1877" t="s">
        <v>40</v>
      </c>
      <c r="U1877" t="s">
        <v>178</v>
      </c>
      <c r="V1877" t="s">
        <v>218</v>
      </c>
      <c r="W1877" t="s">
        <v>234</v>
      </c>
      <c r="X1877" t="s">
        <v>269</v>
      </c>
      <c r="Y1877" s="1">
        <v>31320</v>
      </c>
      <c r="Z1877">
        <v>109198</v>
      </c>
    </row>
    <row r="1878" spans="1:26" x14ac:dyDescent="0.25">
      <c r="A1878" s="1">
        <v>43565</v>
      </c>
      <c r="B1878" t="s">
        <v>40</v>
      </c>
      <c r="C1878" t="s">
        <v>75</v>
      </c>
      <c r="D1878">
        <v>500</v>
      </c>
      <c r="E1878">
        <v>4</v>
      </c>
      <c r="F1878" t="s">
        <v>113</v>
      </c>
      <c r="G1878">
        <v>53.98</v>
      </c>
      <c r="H1878">
        <v>54.549999</v>
      </c>
      <c r="I1878">
        <v>53.860000999999997</v>
      </c>
      <c r="J1878">
        <v>54.439999</v>
      </c>
      <c r="K1878">
        <v>54.201861999999998</v>
      </c>
      <c r="L1878">
        <v>4676800</v>
      </c>
      <c r="M1878" t="s">
        <v>40</v>
      </c>
      <c r="N1878" t="s">
        <v>154</v>
      </c>
      <c r="O1878" t="s">
        <v>161</v>
      </c>
      <c r="P1878">
        <v>50</v>
      </c>
      <c r="Q1878">
        <v>0.08</v>
      </c>
      <c r="R1878">
        <v>40</v>
      </c>
      <c r="S1878">
        <v>27100.931</v>
      </c>
      <c r="T1878" t="s">
        <v>40</v>
      </c>
      <c r="U1878" t="s">
        <v>178</v>
      </c>
      <c r="V1878" t="s">
        <v>218</v>
      </c>
      <c r="W1878" t="s">
        <v>234</v>
      </c>
      <c r="X1878" t="s">
        <v>269</v>
      </c>
      <c r="Y1878" s="1">
        <v>31320</v>
      </c>
      <c r="Z1878">
        <v>109198</v>
      </c>
    </row>
    <row r="1879" spans="1:26" x14ac:dyDescent="0.25">
      <c r="A1879" s="1">
        <v>43565</v>
      </c>
      <c r="B1879" t="s">
        <v>40</v>
      </c>
      <c r="C1879" t="s">
        <v>75</v>
      </c>
      <c r="D1879">
        <v>1400</v>
      </c>
      <c r="E1879">
        <v>18</v>
      </c>
      <c r="F1879" t="s">
        <v>113</v>
      </c>
      <c r="G1879">
        <v>53.98</v>
      </c>
      <c r="H1879">
        <v>54.549999</v>
      </c>
      <c r="I1879">
        <v>53.860000999999997</v>
      </c>
      <c r="J1879">
        <v>54.439999</v>
      </c>
      <c r="K1879">
        <v>54.201861999999998</v>
      </c>
      <c r="L1879">
        <v>4676800</v>
      </c>
      <c r="M1879" t="s">
        <v>40</v>
      </c>
      <c r="N1879" t="s">
        <v>158</v>
      </c>
      <c r="O1879" t="s">
        <v>161</v>
      </c>
      <c r="P1879">
        <v>50</v>
      </c>
      <c r="Q1879">
        <v>0.08</v>
      </c>
      <c r="R1879">
        <v>112</v>
      </c>
      <c r="S1879">
        <v>75882.606799999994</v>
      </c>
      <c r="T1879" t="s">
        <v>40</v>
      </c>
      <c r="U1879" t="s">
        <v>178</v>
      </c>
      <c r="V1879" t="s">
        <v>218</v>
      </c>
      <c r="W1879" t="s">
        <v>234</v>
      </c>
      <c r="X1879" t="s">
        <v>269</v>
      </c>
      <c r="Y1879" s="1">
        <v>31320</v>
      </c>
      <c r="Z1879">
        <v>109198</v>
      </c>
    </row>
    <row r="1880" spans="1:26" x14ac:dyDescent="0.25">
      <c r="A1880" s="1">
        <v>43587</v>
      </c>
      <c r="B1880" t="s">
        <v>40</v>
      </c>
      <c r="C1880" t="s">
        <v>75</v>
      </c>
      <c r="D1880">
        <v>1500</v>
      </c>
      <c r="E1880">
        <v>12</v>
      </c>
      <c r="F1880" t="s">
        <v>115</v>
      </c>
      <c r="G1880">
        <v>54.040000999999997</v>
      </c>
      <c r="H1880">
        <v>54.509998000000003</v>
      </c>
      <c r="I1880">
        <v>53.84</v>
      </c>
      <c r="J1880">
        <v>54.450001</v>
      </c>
      <c r="K1880">
        <v>54.211823000000003</v>
      </c>
      <c r="L1880">
        <v>3515900</v>
      </c>
      <c r="M1880" t="s">
        <v>40</v>
      </c>
      <c r="N1880" t="s">
        <v>151</v>
      </c>
      <c r="O1880" t="s">
        <v>161</v>
      </c>
      <c r="P1880">
        <v>50</v>
      </c>
      <c r="Q1880">
        <v>0.08</v>
      </c>
      <c r="R1880">
        <v>120</v>
      </c>
      <c r="S1880">
        <v>81317.734500000006</v>
      </c>
      <c r="T1880" t="s">
        <v>40</v>
      </c>
      <c r="U1880" t="s">
        <v>178</v>
      </c>
      <c r="V1880" t="s">
        <v>218</v>
      </c>
      <c r="W1880" t="s">
        <v>234</v>
      </c>
      <c r="X1880" t="s">
        <v>269</v>
      </c>
      <c r="Y1880" s="1">
        <v>31320</v>
      </c>
      <c r="Z1880">
        <v>109198</v>
      </c>
    </row>
    <row r="1881" spans="1:26" x14ac:dyDescent="0.25">
      <c r="A1881" s="1">
        <v>43571</v>
      </c>
      <c r="B1881" t="s">
        <v>40</v>
      </c>
      <c r="C1881" t="s">
        <v>75</v>
      </c>
      <c r="D1881">
        <v>1800</v>
      </c>
      <c r="E1881">
        <v>15</v>
      </c>
      <c r="F1881" t="s">
        <v>123</v>
      </c>
      <c r="G1881">
        <v>54.439999</v>
      </c>
      <c r="H1881">
        <v>54.790000999999997</v>
      </c>
      <c r="I1881">
        <v>54.34</v>
      </c>
      <c r="J1881">
        <v>54.490001999999997</v>
      </c>
      <c r="K1881">
        <v>54.251648000000003</v>
      </c>
      <c r="L1881">
        <v>3639900</v>
      </c>
      <c r="M1881" t="s">
        <v>40</v>
      </c>
      <c r="N1881" t="s">
        <v>149</v>
      </c>
      <c r="O1881" t="s">
        <v>161</v>
      </c>
      <c r="P1881">
        <v>50</v>
      </c>
      <c r="Q1881">
        <v>0.08</v>
      </c>
      <c r="R1881">
        <v>144</v>
      </c>
      <c r="S1881">
        <v>97652.966400000005</v>
      </c>
      <c r="T1881" t="s">
        <v>40</v>
      </c>
      <c r="U1881" t="s">
        <v>178</v>
      </c>
      <c r="V1881" t="s">
        <v>218</v>
      </c>
      <c r="W1881" t="s">
        <v>234</v>
      </c>
      <c r="X1881" t="s">
        <v>269</v>
      </c>
      <c r="Y1881" s="1">
        <v>31320</v>
      </c>
      <c r="Z1881">
        <v>109198</v>
      </c>
    </row>
    <row r="1882" spans="1:26" x14ac:dyDescent="0.25">
      <c r="A1882" s="1">
        <v>43584</v>
      </c>
      <c r="B1882" t="s">
        <v>40</v>
      </c>
      <c r="C1882" t="s">
        <v>75</v>
      </c>
      <c r="D1882">
        <v>1000</v>
      </c>
      <c r="E1882">
        <v>12</v>
      </c>
      <c r="F1882" t="s">
        <v>127</v>
      </c>
      <c r="G1882">
        <v>54.98</v>
      </c>
      <c r="H1882">
        <v>55.18</v>
      </c>
      <c r="I1882">
        <v>54.759998000000003</v>
      </c>
      <c r="J1882">
        <v>54.779998999999997</v>
      </c>
      <c r="K1882">
        <v>54.540374999999997</v>
      </c>
      <c r="L1882">
        <v>4540500</v>
      </c>
      <c r="M1882" t="s">
        <v>40</v>
      </c>
      <c r="N1882" t="s">
        <v>151</v>
      </c>
      <c r="O1882" t="s">
        <v>161</v>
      </c>
      <c r="P1882">
        <v>50</v>
      </c>
      <c r="Q1882">
        <v>0.08</v>
      </c>
      <c r="R1882">
        <v>80</v>
      </c>
      <c r="S1882">
        <v>54540.375</v>
      </c>
      <c r="T1882" t="s">
        <v>40</v>
      </c>
      <c r="U1882" t="s">
        <v>178</v>
      </c>
      <c r="V1882" t="s">
        <v>218</v>
      </c>
      <c r="W1882" t="s">
        <v>234</v>
      </c>
      <c r="X1882" t="s">
        <v>269</v>
      </c>
      <c r="Y1882" s="1">
        <v>31320</v>
      </c>
      <c r="Z1882">
        <v>109198</v>
      </c>
    </row>
    <row r="1883" spans="1:26" x14ac:dyDescent="0.25">
      <c r="A1883" s="1">
        <v>43584</v>
      </c>
      <c r="B1883" t="s">
        <v>40</v>
      </c>
      <c r="C1883" t="s">
        <v>75</v>
      </c>
      <c r="D1883">
        <v>700</v>
      </c>
      <c r="E1883">
        <v>10</v>
      </c>
      <c r="F1883" t="s">
        <v>127</v>
      </c>
      <c r="G1883">
        <v>54.98</v>
      </c>
      <c r="H1883">
        <v>55.18</v>
      </c>
      <c r="I1883">
        <v>54.759998000000003</v>
      </c>
      <c r="J1883">
        <v>54.779998999999997</v>
      </c>
      <c r="K1883">
        <v>54.540374999999997</v>
      </c>
      <c r="L1883">
        <v>4540500</v>
      </c>
      <c r="M1883" t="s">
        <v>40</v>
      </c>
      <c r="N1883" t="s">
        <v>142</v>
      </c>
      <c r="O1883" t="s">
        <v>161</v>
      </c>
      <c r="P1883">
        <v>50</v>
      </c>
      <c r="Q1883">
        <v>0.08</v>
      </c>
      <c r="R1883">
        <v>56</v>
      </c>
      <c r="S1883">
        <v>38178.262499999997</v>
      </c>
      <c r="T1883" t="s">
        <v>40</v>
      </c>
      <c r="U1883" t="s">
        <v>178</v>
      </c>
      <c r="V1883" t="s">
        <v>218</v>
      </c>
      <c r="W1883" t="s">
        <v>234</v>
      </c>
      <c r="X1883" t="s">
        <v>269</v>
      </c>
      <c r="Y1883" s="1">
        <v>31320</v>
      </c>
      <c r="Z1883">
        <v>109198</v>
      </c>
    </row>
    <row r="1884" spans="1:26" x14ac:dyDescent="0.25">
      <c r="A1884" s="1">
        <v>43584</v>
      </c>
      <c r="B1884" t="s">
        <v>40</v>
      </c>
      <c r="C1884" t="s">
        <v>75</v>
      </c>
      <c r="D1884">
        <v>1300</v>
      </c>
      <c r="E1884">
        <v>15</v>
      </c>
      <c r="F1884" t="s">
        <v>127</v>
      </c>
      <c r="G1884">
        <v>54.98</v>
      </c>
      <c r="H1884">
        <v>55.18</v>
      </c>
      <c r="I1884">
        <v>54.759998000000003</v>
      </c>
      <c r="J1884">
        <v>54.779998999999997</v>
      </c>
      <c r="K1884">
        <v>54.540374999999997</v>
      </c>
      <c r="L1884">
        <v>4540500</v>
      </c>
      <c r="M1884" t="s">
        <v>40</v>
      </c>
      <c r="N1884" t="s">
        <v>149</v>
      </c>
      <c r="O1884" t="s">
        <v>161</v>
      </c>
      <c r="P1884">
        <v>50</v>
      </c>
      <c r="Q1884">
        <v>0.08</v>
      </c>
      <c r="R1884">
        <v>104</v>
      </c>
      <c r="S1884">
        <v>70902.487500000003</v>
      </c>
      <c r="T1884" t="s">
        <v>40</v>
      </c>
      <c r="U1884" t="s">
        <v>178</v>
      </c>
      <c r="V1884" t="s">
        <v>218</v>
      </c>
      <c r="W1884" t="s">
        <v>234</v>
      </c>
      <c r="X1884" t="s">
        <v>269</v>
      </c>
      <c r="Y1884" s="1">
        <v>31320</v>
      </c>
      <c r="Z1884">
        <v>109198</v>
      </c>
    </row>
    <row r="1885" spans="1:26" x14ac:dyDescent="0.25">
      <c r="A1885" s="1">
        <v>43585</v>
      </c>
      <c r="B1885" t="s">
        <v>40</v>
      </c>
      <c r="C1885" t="s">
        <v>76</v>
      </c>
      <c r="D1885">
        <v>600</v>
      </c>
      <c r="E1885">
        <v>8</v>
      </c>
      <c r="F1885" t="s">
        <v>122</v>
      </c>
      <c r="G1885">
        <v>54.860000999999997</v>
      </c>
      <c r="H1885">
        <v>55.02</v>
      </c>
      <c r="I1885">
        <v>54.529998999999997</v>
      </c>
      <c r="J1885">
        <v>54.880001</v>
      </c>
      <c r="K1885">
        <v>54.639941999999998</v>
      </c>
      <c r="L1885">
        <v>4737900</v>
      </c>
      <c r="M1885" t="s">
        <v>40</v>
      </c>
      <c r="N1885" t="s">
        <v>144</v>
      </c>
      <c r="O1885" t="s">
        <v>161</v>
      </c>
      <c r="P1885">
        <v>50</v>
      </c>
      <c r="Q1885">
        <v>0.08</v>
      </c>
      <c r="R1885">
        <v>48</v>
      </c>
      <c r="S1885">
        <v>32783.965199999999</v>
      </c>
      <c r="T1885" t="s">
        <v>40</v>
      </c>
      <c r="U1885" t="s">
        <v>178</v>
      </c>
      <c r="V1885" t="s">
        <v>218</v>
      </c>
      <c r="W1885" t="s">
        <v>234</v>
      </c>
      <c r="X1885" t="s">
        <v>269</v>
      </c>
      <c r="Y1885" s="1">
        <v>31320</v>
      </c>
      <c r="Z1885">
        <v>109198</v>
      </c>
    </row>
    <row r="1886" spans="1:26" x14ac:dyDescent="0.25">
      <c r="A1886" s="1">
        <v>43572</v>
      </c>
      <c r="B1886" t="s">
        <v>40</v>
      </c>
      <c r="C1886" t="s">
        <v>76</v>
      </c>
      <c r="D1886">
        <v>1400</v>
      </c>
      <c r="E1886">
        <v>15</v>
      </c>
      <c r="F1886" t="s">
        <v>125</v>
      </c>
      <c r="G1886">
        <v>54.869999</v>
      </c>
      <c r="H1886">
        <v>55.240001999999997</v>
      </c>
      <c r="I1886">
        <v>54.740001999999997</v>
      </c>
      <c r="J1886">
        <v>55.060001</v>
      </c>
      <c r="K1886">
        <v>54.819153</v>
      </c>
      <c r="L1886">
        <v>4945300</v>
      </c>
      <c r="M1886" t="s">
        <v>40</v>
      </c>
      <c r="N1886" t="s">
        <v>149</v>
      </c>
      <c r="O1886" t="s">
        <v>161</v>
      </c>
      <c r="P1886">
        <v>50</v>
      </c>
      <c r="Q1886">
        <v>0.08</v>
      </c>
      <c r="R1886">
        <v>112</v>
      </c>
      <c r="S1886">
        <v>76746.814199999993</v>
      </c>
      <c r="T1886" t="s">
        <v>40</v>
      </c>
      <c r="U1886" t="s">
        <v>178</v>
      </c>
      <c r="V1886" t="s">
        <v>218</v>
      </c>
      <c r="W1886" t="s">
        <v>234</v>
      </c>
      <c r="X1886" t="s">
        <v>269</v>
      </c>
      <c r="Y1886" s="1">
        <v>31320</v>
      </c>
      <c r="Z1886">
        <v>109198</v>
      </c>
    </row>
    <row r="1887" spans="1:26" x14ac:dyDescent="0.25">
      <c r="A1887" s="1">
        <v>43580</v>
      </c>
      <c r="B1887" t="s">
        <v>40</v>
      </c>
      <c r="C1887" t="s">
        <v>76</v>
      </c>
      <c r="D1887">
        <v>1400</v>
      </c>
      <c r="E1887">
        <v>14</v>
      </c>
      <c r="F1887" t="s">
        <v>126</v>
      </c>
      <c r="G1887">
        <v>55.27</v>
      </c>
      <c r="H1887">
        <v>55.470001000000003</v>
      </c>
      <c r="I1887">
        <v>54.529998999999997</v>
      </c>
      <c r="J1887">
        <v>55.080002</v>
      </c>
      <c r="K1887">
        <v>54.839066000000003</v>
      </c>
      <c r="L1887">
        <v>5487200</v>
      </c>
      <c r="M1887" t="s">
        <v>40</v>
      </c>
      <c r="N1887" t="s">
        <v>156</v>
      </c>
      <c r="O1887" t="s">
        <v>161</v>
      </c>
      <c r="P1887">
        <v>50</v>
      </c>
      <c r="Q1887">
        <v>0.08</v>
      </c>
      <c r="R1887">
        <v>112</v>
      </c>
      <c r="S1887">
        <v>76774.6924</v>
      </c>
      <c r="T1887" t="s">
        <v>40</v>
      </c>
      <c r="U1887" t="s">
        <v>178</v>
      </c>
      <c r="V1887" t="s">
        <v>218</v>
      </c>
      <c r="W1887" t="s">
        <v>234</v>
      </c>
      <c r="X1887" t="s">
        <v>269</v>
      </c>
      <c r="Y1887" s="1">
        <v>31320</v>
      </c>
      <c r="Z1887">
        <v>109198</v>
      </c>
    </row>
    <row r="1888" spans="1:26" x14ac:dyDescent="0.25">
      <c r="A1888" s="1">
        <v>43580</v>
      </c>
      <c r="B1888" t="s">
        <v>40</v>
      </c>
      <c r="C1888" t="s">
        <v>75</v>
      </c>
      <c r="D1888">
        <v>400</v>
      </c>
      <c r="E1888">
        <v>6</v>
      </c>
      <c r="F1888" t="s">
        <v>126</v>
      </c>
      <c r="G1888">
        <v>55.27</v>
      </c>
      <c r="H1888">
        <v>55.470001000000003</v>
      </c>
      <c r="I1888">
        <v>54.529998999999997</v>
      </c>
      <c r="J1888">
        <v>55.080002</v>
      </c>
      <c r="K1888">
        <v>54.839066000000003</v>
      </c>
      <c r="L1888">
        <v>5487200</v>
      </c>
      <c r="M1888" t="s">
        <v>40</v>
      </c>
      <c r="N1888" t="s">
        <v>145</v>
      </c>
      <c r="O1888" t="s">
        <v>161</v>
      </c>
      <c r="P1888">
        <v>50</v>
      </c>
      <c r="Q1888">
        <v>0.08</v>
      </c>
      <c r="R1888">
        <v>32</v>
      </c>
      <c r="S1888">
        <v>21935.626400000001</v>
      </c>
      <c r="T1888" t="s">
        <v>40</v>
      </c>
      <c r="U1888" t="s">
        <v>178</v>
      </c>
      <c r="V1888" t="s">
        <v>218</v>
      </c>
      <c r="W1888" t="s">
        <v>234</v>
      </c>
      <c r="X1888" t="s">
        <v>269</v>
      </c>
      <c r="Y1888" s="1">
        <v>31320</v>
      </c>
      <c r="Z1888">
        <v>109198</v>
      </c>
    </row>
    <row r="1889" spans="1:26" x14ac:dyDescent="0.25">
      <c r="A1889" s="1">
        <v>43580</v>
      </c>
      <c r="B1889" t="s">
        <v>40</v>
      </c>
      <c r="C1889" t="s">
        <v>76</v>
      </c>
      <c r="D1889">
        <v>1200</v>
      </c>
      <c r="E1889">
        <v>13</v>
      </c>
      <c r="F1889" t="s">
        <v>126</v>
      </c>
      <c r="G1889">
        <v>55.27</v>
      </c>
      <c r="H1889">
        <v>55.470001000000003</v>
      </c>
      <c r="I1889">
        <v>54.529998999999997</v>
      </c>
      <c r="J1889">
        <v>55.080002</v>
      </c>
      <c r="K1889">
        <v>54.839066000000003</v>
      </c>
      <c r="L1889">
        <v>5487200</v>
      </c>
      <c r="M1889" t="s">
        <v>40</v>
      </c>
      <c r="N1889" t="s">
        <v>153</v>
      </c>
      <c r="O1889" t="s">
        <v>161</v>
      </c>
      <c r="P1889">
        <v>50</v>
      </c>
      <c r="Q1889">
        <v>0.08</v>
      </c>
      <c r="R1889">
        <v>96</v>
      </c>
      <c r="S1889">
        <v>65806.879199999996</v>
      </c>
      <c r="T1889" t="s">
        <v>40</v>
      </c>
      <c r="U1889" t="s">
        <v>178</v>
      </c>
      <c r="V1889" t="s">
        <v>218</v>
      </c>
      <c r="W1889" t="s">
        <v>234</v>
      </c>
      <c r="X1889" t="s">
        <v>269</v>
      </c>
      <c r="Y1889" s="1">
        <v>31320</v>
      </c>
      <c r="Z1889">
        <v>109198</v>
      </c>
    </row>
    <row r="1890" spans="1:26" x14ac:dyDescent="0.25">
      <c r="A1890" s="1">
        <v>43580</v>
      </c>
      <c r="B1890" t="s">
        <v>40</v>
      </c>
      <c r="C1890" t="s">
        <v>75</v>
      </c>
      <c r="D1890">
        <v>1500</v>
      </c>
      <c r="E1890">
        <v>20</v>
      </c>
      <c r="F1890" t="s">
        <v>126</v>
      </c>
      <c r="G1890">
        <v>55.27</v>
      </c>
      <c r="H1890">
        <v>55.470001000000003</v>
      </c>
      <c r="I1890">
        <v>54.529998999999997</v>
      </c>
      <c r="J1890">
        <v>55.080002</v>
      </c>
      <c r="K1890">
        <v>54.839066000000003</v>
      </c>
      <c r="L1890">
        <v>5487200</v>
      </c>
      <c r="M1890" t="s">
        <v>40</v>
      </c>
      <c r="N1890" t="s">
        <v>155</v>
      </c>
      <c r="O1890" t="s">
        <v>161</v>
      </c>
      <c r="P1890">
        <v>50</v>
      </c>
      <c r="Q1890">
        <v>0.08</v>
      </c>
      <c r="R1890">
        <v>120</v>
      </c>
      <c r="S1890">
        <v>82258.599000000002</v>
      </c>
      <c r="T1890" t="s">
        <v>40</v>
      </c>
      <c r="U1890" t="s">
        <v>178</v>
      </c>
      <c r="V1890" t="s">
        <v>218</v>
      </c>
      <c r="W1890" t="s">
        <v>234</v>
      </c>
      <c r="X1890" t="s">
        <v>269</v>
      </c>
      <c r="Y1890" s="1">
        <v>31320</v>
      </c>
      <c r="Z1890">
        <v>109198</v>
      </c>
    </row>
    <row r="1891" spans="1:26" x14ac:dyDescent="0.25">
      <c r="A1891" s="1">
        <v>43573</v>
      </c>
      <c r="B1891" t="s">
        <v>40</v>
      </c>
      <c r="C1891" t="s">
        <v>75</v>
      </c>
      <c r="D1891">
        <v>700</v>
      </c>
      <c r="E1891">
        <v>8</v>
      </c>
      <c r="F1891" t="s">
        <v>124</v>
      </c>
      <c r="G1891">
        <v>55.049999</v>
      </c>
      <c r="H1891">
        <v>55.48</v>
      </c>
      <c r="I1891">
        <v>54.939999</v>
      </c>
      <c r="J1891">
        <v>55.119999</v>
      </c>
      <c r="K1891">
        <v>54.878891000000003</v>
      </c>
      <c r="L1891">
        <v>3577200</v>
      </c>
      <c r="M1891" t="s">
        <v>40</v>
      </c>
      <c r="N1891" t="s">
        <v>144</v>
      </c>
      <c r="O1891" t="s">
        <v>161</v>
      </c>
      <c r="P1891">
        <v>50</v>
      </c>
      <c r="Q1891">
        <v>0.08</v>
      </c>
      <c r="R1891">
        <v>56</v>
      </c>
      <c r="S1891">
        <v>38415.223700000002</v>
      </c>
      <c r="T1891" t="s">
        <v>40</v>
      </c>
      <c r="U1891" t="s">
        <v>178</v>
      </c>
      <c r="V1891" t="s">
        <v>218</v>
      </c>
      <c r="W1891" t="s">
        <v>234</v>
      </c>
      <c r="X1891" t="s">
        <v>269</v>
      </c>
      <c r="Y1891" s="1">
        <v>31320</v>
      </c>
      <c r="Z1891">
        <v>109198</v>
      </c>
    </row>
    <row r="1892" spans="1:26" x14ac:dyDescent="0.25">
      <c r="A1892" s="1">
        <v>43573</v>
      </c>
      <c r="B1892" t="s">
        <v>40</v>
      </c>
      <c r="C1892" t="s">
        <v>76</v>
      </c>
      <c r="D1892">
        <v>100</v>
      </c>
      <c r="E1892">
        <v>4</v>
      </c>
      <c r="F1892" t="s">
        <v>124</v>
      </c>
      <c r="G1892">
        <v>55.049999</v>
      </c>
      <c r="H1892">
        <v>55.48</v>
      </c>
      <c r="I1892">
        <v>54.939999</v>
      </c>
      <c r="J1892">
        <v>55.119999</v>
      </c>
      <c r="K1892">
        <v>54.878891000000003</v>
      </c>
      <c r="L1892">
        <v>3577200</v>
      </c>
      <c r="M1892" t="s">
        <v>40</v>
      </c>
      <c r="N1892" t="s">
        <v>154</v>
      </c>
      <c r="O1892" t="s">
        <v>161</v>
      </c>
      <c r="P1892">
        <v>50</v>
      </c>
      <c r="Q1892">
        <v>0.08</v>
      </c>
      <c r="R1892">
        <v>8</v>
      </c>
      <c r="S1892">
        <v>5487.8891000000003</v>
      </c>
      <c r="T1892" t="s">
        <v>40</v>
      </c>
      <c r="U1892" t="s">
        <v>178</v>
      </c>
      <c r="V1892" t="s">
        <v>218</v>
      </c>
      <c r="W1892" t="s">
        <v>234</v>
      </c>
      <c r="X1892" t="s">
        <v>269</v>
      </c>
      <c r="Y1892" s="1">
        <v>31320</v>
      </c>
      <c r="Z1892">
        <v>109198</v>
      </c>
    </row>
    <row r="1893" spans="1:26" x14ac:dyDescent="0.25">
      <c r="A1893" s="1">
        <v>43578</v>
      </c>
      <c r="B1893" t="s">
        <v>40</v>
      </c>
      <c r="C1893" t="s">
        <v>75</v>
      </c>
      <c r="D1893">
        <v>1000</v>
      </c>
      <c r="E1893">
        <v>12</v>
      </c>
      <c r="F1893" t="s">
        <v>136</v>
      </c>
      <c r="G1893">
        <v>54.470001000000003</v>
      </c>
      <c r="H1893">
        <v>55.43</v>
      </c>
      <c r="I1893">
        <v>54.439999</v>
      </c>
      <c r="J1893">
        <v>55.189999</v>
      </c>
      <c r="K1893">
        <v>54.948582000000002</v>
      </c>
      <c r="L1893">
        <v>4718000</v>
      </c>
      <c r="M1893" t="s">
        <v>40</v>
      </c>
      <c r="N1893" t="s">
        <v>151</v>
      </c>
      <c r="O1893" t="s">
        <v>161</v>
      </c>
      <c r="P1893">
        <v>50</v>
      </c>
      <c r="Q1893">
        <v>0.08</v>
      </c>
      <c r="R1893">
        <v>80</v>
      </c>
      <c r="S1893">
        <v>54948.582000000002</v>
      </c>
      <c r="T1893" t="s">
        <v>40</v>
      </c>
      <c r="U1893" t="s">
        <v>178</v>
      </c>
      <c r="V1893" t="s">
        <v>218</v>
      </c>
      <c r="W1893" t="s">
        <v>234</v>
      </c>
      <c r="X1893" t="s">
        <v>269</v>
      </c>
      <c r="Y1893" s="1">
        <v>31320</v>
      </c>
      <c r="Z1893">
        <v>109198</v>
      </c>
    </row>
    <row r="1894" spans="1:26" x14ac:dyDescent="0.25">
      <c r="A1894" s="1">
        <v>43579</v>
      </c>
      <c r="B1894" t="s">
        <v>40</v>
      </c>
      <c r="C1894" t="s">
        <v>75</v>
      </c>
      <c r="D1894">
        <v>1900</v>
      </c>
      <c r="E1894">
        <v>16</v>
      </c>
      <c r="F1894" t="s">
        <v>137</v>
      </c>
      <c r="G1894">
        <v>55.25</v>
      </c>
      <c r="H1894">
        <v>55.779998999999997</v>
      </c>
      <c r="I1894">
        <v>55.25</v>
      </c>
      <c r="J1894">
        <v>55.419998</v>
      </c>
      <c r="K1894">
        <v>55.177577999999997</v>
      </c>
      <c r="L1894">
        <v>4714500</v>
      </c>
      <c r="M1894" t="s">
        <v>40</v>
      </c>
      <c r="N1894" t="s">
        <v>148</v>
      </c>
      <c r="O1894" t="s">
        <v>161</v>
      </c>
      <c r="P1894">
        <v>50</v>
      </c>
      <c r="Q1894">
        <v>0.08</v>
      </c>
      <c r="R1894">
        <v>152</v>
      </c>
      <c r="S1894">
        <v>104837.3982</v>
      </c>
      <c r="T1894" t="s">
        <v>40</v>
      </c>
      <c r="U1894" t="s">
        <v>178</v>
      </c>
      <c r="V1894" t="s">
        <v>218</v>
      </c>
      <c r="W1894" t="s">
        <v>234</v>
      </c>
      <c r="X1894" t="s">
        <v>269</v>
      </c>
      <c r="Y1894" s="1">
        <v>31320</v>
      </c>
      <c r="Z1894">
        <v>109198</v>
      </c>
    </row>
    <row r="1895" spans="1:26" x14ac:dyDescent="0.25">
      <c r="A1895" s="1">
        <v>43579</v>
      </c>
      <c r="B1895" t="s">
        <v>40</v>
      </c>
      <c r="C1895" t="s">
        <v>76</v>
      </c>
      <c r="D1895">
        <v>200</v>
      </c>
      <c r="E1895">
        <v>3</v>
      </c>
      <c r="F1895" t="s">
        <v>137</v>
      </c>
      <c r="G1895">
        <v>55.25</v>
      </c>
      <c r="H1895">
        <v>55.779998999999997</v>
      </c>
      <c r="I1895">
        <v>55.25</v>
      </c>
      <c r="J1895">
        <v>55.419998</v>
      </c>
      <c r="K1895">
        <v>55.177577999999997</v>
      </c>
      <c r="L1895">
        <v>4714500</v>
      </c>
      <c r="M1895" t="s">
        <v>40</v>
      </c>
      <c r="N1895" t="s">
        <v>143</v>
      </c>
      <c r="O1895" t="s">
        <v>161</v>
      </c>
      <c r="P1895">
        <v>50</v>
      </c>
      <c r="Q1895">
        <v>0.08</v>
      </c>
      <c r="R1895">
        <v>16</v>
      </c>
      <c r="S1895">
        <v>11035.515600000001</v>
      </c>
      <c r="T1895" t="s">
        <v>40</v>
      </c>
      <c r="U1895" t="s">
        <v>178</v>
      </c>
      <c r="V1895" t="s">
        <v>218</v>
      </c>
      <c r="W1895" t="s">
        <v>234</v>
      </c>
      <c r="X1895" t="s">
        <v>269</v>
      </c>
      <c r="Y1895" s="1">
        <v>31320</v>
      </c>
      <c r="Z1895">
        <v>109198</v>
      </c>
    </row>
    <row r="1896" spans="1:26" x14ac:dyDescent="0.25">
      <c r="A1896" s="1">
        <v>43598</v>
      </c>
      <c r="B1896" t="s">
        <v>41</v>
      </c>
      <c r="C1896" t="s">
        <v>76</v>
      </c>
      <c r="D1896">
        <v>200</v>
      </c>
      <c r="E1896">
        <v>4</v>
      </c>
      <c r="F1896" t="s">
        <v>100</v>
      </c>
      <c r="G1896">
        <v>51.830002</v>
      </c>
      <c r="H1896">
        <v>52.259998000000003</v>
      </c>
      <c r="I1896">
        <v>51.060001</v>
      </c>
      <c r="J1896">
        <v>51.299999</v>
      </c>
      <c r="K1896">
        <v>50.978282999999998</v>
      </c>
      <c r="L1896">
        <v>28869900</v>
      </c>
      <c r="M1896" t="s">
        <v>41</v>
      </c>
      <c r="N1896" t="s">
        <v>154</v>
      </c>
      <c r="O1896" t="s">
        <v>161</v>
      </c>
      <c r="P1896">
        <v>50</v>
      </c>
      <c r="Q1896">
        <v>0.08</v>
      </c>
      <c r="R1896">
        <v>16</v>
      </c>
      <c r="S1896">
        <v>10195.6566</v>
      </c>
      <c r="T1896" t="s">
        <v>41</v>
      </c>
      <c r="U1896" t="s">
        <v>179</v>
      </c>
      <c r="V1896" t="s">
        <v>214</v>
      </c>
      <c r="W1896" t="s">
        <v>221</v>
      </c>
      <c r="X1896" t="s">
        <v>270</v>
      </c>
      <c r="Y1896" s="1">
        <v>34304</v>
      </c>
      <c r="Z1896">
        <v>858877</v>
      </c>
    </row>
    <row r="1897" spans="1:26" x14ac:dyDescent="0.25">
      <c r="A1897" s="1">
        <v>43598</v>
      </c>
      <c r="B1897" t="s">
        <v>41</v>
      </c>
      <c r="C1897" t="s">
        <v>76</v>
      </c>
      <c r="D1897">
        <v>800</v>
      </c>
      <c r="E1897">
        <v>12</v>
      </c>
      <c r="F1897" t="s">
        <v>100</v>
      </c>
      <c r="G1897">
        <v>51.830002</v>
      </c>
      <c r="H1897">
        <v>52.259998000000003</v>
      </c>
      <c r="I1897">
        <v>51.060001</v>
      </c>
      <c r="J1897">
        <v>51.299999</v>
      </c>
      <c r="K1897">
        <v>50.978282999999998</v>
      </c>
      <c r="L1897">
        <v>28869900</v>
      </c>
      <c r="M1897" t="s">
        <v>41</v>
      </c>
      <c r="N1897" t="s">
        <v>151</v>
      </c>
      <c r="O1897" t="s">
        <v>161</v>
      </c>
      <c r="P1897">
        <v>50</v>
      </c>
      <c r="Q1897">
        <v>0.08</v>
      </c>
      <c r="R1897">
        <v>64</v>
      </c>
      <c r="S1897">
        <v>40782.626400000001</v>
      </c>
      <c r="T1897" t="s">
        <v>41</v>
      </c>
      <c r="U1897" t="s">
        <v>179</v>
      </c>
      <c r="V1897" t="s">
        <v>214</v>
      </c>
      <c r="W1897" t="s">
        <v>221</v>
      </c>
      <c r="X1897" t="s">
        <v>270</v>
      </c>
      <c r="Y1897" s="1">
        <v>34304</v>
      </c>
      <c r="Z1897">
        <v>858877</v>
      </c>
    </row>
    <row r="1898" spans="1:26" x14ac:dyDescent="0.25">
      <c r="A1898" s="1">
        <v>43619</v>
      </c>
      <c r="B1898" t="s">
        <v>41</v>
      </c>
      <c r="C1898" t="s">
        <v>76</v>
      </c>
      <c r="D1898">
        <v>400</v>
      </c>
      <c r="E1898">
        <v>4</v>
      </c>
      <c r="F1898" t="s">
        <v>89</v>
      </c>
      <c r="G1898">
        <v>52.049999</v>
      </c>
      <c r="H1898">
        <v>52.57</v>
      </c>
      <c r="I1898">
        <v>51.490001999999997</v>
      </c>
      <c r="J1898">
        <v>51.779998999999997</v>
      </c>
      <c r="K1898">
        <v>51.455269000000001</v>
      </c>
      <c r="L1898">
        <v>22380500</v>
      </c>
      <c r="M1898" t="s">
        <v>41</v>
      </c>
      <c r="N1898" t="s">
        <v>154</v>
      </c>
      <c r="O1898" t="s">
        <v>161</v>
      </c>
      <c r="P1898">
        <v>50</v>
      </c>
      <c r="Q1898">
        <v>0.08</v>
      </c>
      <c r="R1898">
        <v>32</v>
      </c>
      <c r="S1898">
        <v>20582.107599999999</v>
      </c>
      <c r="T1898" t="s">
        <v>41</v>
      </c>
      <c r="U1898" t="s">
        <v>179</v>
      </c>
      <c r="V1898" t="s">
        <v>214</v>
      </c>
      <c r="W1898" t="s">
        <v>221</v>
      </c>
      <c r="X1898" t="s">
        <v>270</v>
      </c>
      <c r="Y1898" s="1">
        <v>34304</v>
      </c>
      <c r="Z1898">
        <v>858877</v>
      </c>
    </row>
    <row r="1899" spans="1:26" x14ac:dyDescent="0.25">
      <c r="A1899" s="1">
        <v>43619</v>
      </c>
      <c r="B1899" t="s">
        <v>41</v>
      </c>
      <c r="C1899" t="s">
        <v>75</v>
      </c>
      <c r="D1899">
        <v>2100</v>
      </c>
      <c r="E1899">
        <v>20</v>
      </c>
      <c r="F1899" t="s">
        <v>89</v>
      </c>
      <c r="G1899">
        <v>52.049999</v>
      </c>
      <c r="H1899">
        <v>52.57</v>
      </c>
      <c r="I1899">
        <v>51.490001999999997</v>
      </c>
      <c r="J1899">
        <v>51.779998999999997</v>
      </c>
      <c r="K1899">
        <v>51.455269000000001</v>
      </c>
      <c r="L1899">
        <v>22380500</v>
      </c>
      <c r="M1899" t="s">
        <v>41</v>
      </c>
      <c r="N1899" t="s">
        <v>155</v>
      </c>
      <c r="O1899" t="s">
        <v>161</v>
      </c>
      <c r="P1899">
        <v>50</v>
      </c>
      <c r="Q1899">
        <v>0.08</v>
      </c>
      <c r="R1899">
        <v>168</v>
      </c>
      <c r="S1899">
        <v>108056.0649</v>
      </c>
      <c r="T1899" t="s">
        <v>41</v>
      </c>
      <c r="U1899" t="s">
        <v>179</v>
      </c>
      <c r="V1899" t="s">
        <v>214</v>
      </c>
      <c r="W1899" t="s">
        <v>221</v>
      </c>
      <c r="X1899" t="s">
        <v>270</v>
      </c>
      <c r="Y1899" s="1">
        <v>34304</v>
      </c>
      <c r="Z1899">
        <v>858877</v>
      </c>
    </row>
    <row r="1900" spans="1:26" x14ac:dyDescent="0.25">
      <c r="A1900" s="1">
        <v>43616</v>
      </c>
      <c r="B1900" t="s">
        <v>41</v>
      </c>
      <c r="C1900" t="s">
        <v>76</v>
      </c>
      <c r="D1900">
        <v>400</v>
      </c>
      <c r="E1900">
        <v>12</v>
      </c>
      <c r="F1900" t="s">
        <v>87</v>
      </c>
      <c r="G1900">
        <v>52.790000999999997</v>
      </c>
      <c r="H1900">
        <v>52.880001</v>
      </c>
      <c r="I1900">
        <v>52.009998000000003</v>
      </c>
      <c r="J1900">
        <v>52.029998999999997</v>
      </c>
      <c r="K1900">
        <v>51.703701000000002</v>
      </c>
      <c r="L1900">
        <v>20480400</v>
      </c>
      <c r="M1900" t="s">
        <v>41</v>
      </c>
      <c r="N1900" t="s">
        <v>151</v>
      </c>
      <c r="O1900" t="s">
        <v>161</v>
      </c>
      <c r="P1900">
        <v>50</v>
      </c>
      <c r="Q1900">
        <v>0.08</v>
      </c>
      <c r="R1900">
        <v>32</v>
      </c>
      <c r="S1900">
        <v>20681.4804</v>
      </c>
      <c r="T1900" t="s">
        <v>41</v>
      </c>
      <c r="U1900" t="s">
        <v>179</v>
      </c>
      <c r="V1900" t="s">
        <v>214</v>
      </c>
      <c r="W1900" t="s">
        <v>221</v>
      </c>
      <c r="X1900" t="s">
        <v>270</v>
      </c>
      <c r="Y1900" s="1">
        <v>34304</v>
      </c>
      <c r="Z1900">
        <v>858877</v>
      </c>
    </row>
    <row r="1901" spans="1:26" x14ac:dyDescent="0.25">
      <c r="A1901" s="1">
        <v>43616</v>
      </c>
      <c r="B1901" t="s">
        <v>41</v>
      </c>
      <c r="C1901" t="s">
        <v>75</v>
      </c>
      <c r="D1901">
        <v>400</v>
      </c>
      <c r="E1901">
        <v>5</v>
      </c>
      <c r="F1901" t="s">
        <v>87</v>
      </c>
      <c r="G1901">
        <v>52.790000999999997</v>
      </c>
      <c r="H1901">
        <v>52.880001</v>
      </c>
      <c r="I1901">
        <v>52.009998000000003</v>
      </c>
      <c r="J1901">
        <v>52.029998999999997</v>
      </c>
      <c r="K1901">
        <v>51.703701000000002</v>
      </c>
      <c r="L1901">
        <v>20480400</v>
      </c>
      <c r="M1901" t="s">
        <v>41</v>
      </c>
      <c r="N1901" t="s">
        <v>152</v>
      </c>
      <c r="O1901" t="s">
        <v>161</v>
      </c>
      <c r="P1901">
        <v>50</v>
      </c>
      <c r="Q1901">
        <v>0.08</v>
      </c>
      <c r="R1901">
        <v>32</v>
      </c>
      <c r="S1901">
        <v>20681.4804</v>
      </c>
      <c r="T1901" t="s">
        <v>41</v>
      </c>
      <c r="U1901" t="s">
        <v>179</v>
      </c>
      <c r="V1901" t="s">
        <v>214</v>
      </c>
      <c r="W1901" t="s">
        <v>221</v>
      </c>
      <c r="X1901" t="s">
        <v>270</v>
      </c>
      <c r="Y1901" s="1">
        <v>34304</v>
      </c>
      <c r="Z1901">
        <v>858877</v>
      </c>
    </row>
    <row r="1902" spans="1:26" x14ac:dyDescent="0.25">
      <c r="A1902" s="1">
        <v>43600</v>
      </c>
      <c r="B1902" t="s">
        <v>41</v>
      </c>
      <c r="C1902" t="s">
        <v>76</v>
      </c>
      <c r="D1902">
        <v>600</v>
      </c>
      <c r="E1902">
        <v>8</v>
      </c>
      <c r="F1902" t="s">
        <v>104</v>
      </c>
      <c r="G1902">
        <v>51.759998000000003</v>
      </c>
      <c r="H1902">
        <v>52.709999000000003</v>
      </c>
      <c r="I1902">
        <v>51.689999</v>
      </c>
      <c r="J1902">
        <v>52.439999</v>
      </c>
      <c r="K1902">
        <v>52.111130000000003</v>
      </c>
      <c r="L1902">
        <v>30577200</v>
      </c>
      <c r="M1902" t="s">
        <v>41</v>
      </c>
      <c r="N1902" t="s">
        <v>144</v>
      </c>
      <c r="O1902" t="s">
        <v>161</v>
      </c>
      <c r="P1902">
        <v>50</v>
      </c>
      <c r="Q1902">
        <v>0.08</v>
      </c>
      <c r="R1902">
        <v>48</v>
      </c>
      <c r="S1902">
        <v>31266.678</v>
      </c>
      <c r="T1902" t="s">
        <v>41</v>
      </c>
      <c r="U1902" t="s">
        <v>179</v>
      </c>
      <c r="V1902" t="s">
        <v>214</v>
      </c>
      <c r="W1902" t="s">
        <v>221</v>
      </c>
      <c r="X1902" t="s">
        <v>270</v>
      </c>
      <c r="Y1902" s="1">
        <v>34304</v>
      </c>
      <c r="Z1902">
        <v>858877</v>
      </c>
    </row>
    <row r="1903" spans="1:26" x14ac:dyDescent="0.25">
      <c r="A1903" s="1">
        <v>43600</v>
      </c>
      <c r="B1903" t="s">
        <v>41</v>
      </c>
      <c r="C1903" t="s">
        <v>76</v>
      </c>
      <c r="D1903">
        <v>100</v>
      </c>
      <c r="E1903">
        <v>1</v>
      </c>
      <c r="F1903" t="s">
        <v>104</v>
      </c>
      <c r="G1903">
        <v>51.759998000000003</v>
      </c>
      <c r="H1903">
        <v>52.709999000000003</v>
      </c>
      <c r="I1903">
        <v>51.689999</v>
      </c>
      <c r="J1903">
        <v>52.439999</v>
      </c>
      <c r="K1903">
        <v>52.111130000000003</v>
      </c>
      <c r="L1903">
        <v>30577200</v>
      </c>
      <c r="M1903" t="s">
        <v>41</v>
      </c>
      <c r="N1903" t="s">
        <v>159</v>
      </c>
      <c r="O1903" t="s">
        <v>161</v>
      </c>
      <c r="P1903">
        <v>50</v>
      </c>
      <c r="Q1903">
        <v>0.08</v>
      </c>
      <c r="R1903">
        <v>8</v>
      </c>
      <c r="S1903">
        <v>5211.1130000000003</v>
      </c>
      <c r="T1903" t="s">
        <v>41</v>
      </c>
      <c r="U1903" t="s">
        <v>179</v>
      </c>
      <c r="V1903" t="s">
        <v>214</v>
      </c>
      <c r="W1903" t="s">
        <v>221</v>
      </c>
      <c r="X1903" t="s">
        <v>270</v>
      </c>
      <c r="Y1903" s="1">
        <v>34304</v>
      </c>
      <c r="Z1903">
        <v>858877</v>
      </c>
    </row>
    <row r="1904" spans="1:26" x14ac:dyDescent="0.25">
      <c r="A1904" s="1">
        <v>43600</v>
      </c>
      <c r="B1904" t="s">
        <v>41</v>
      </c>
      <c r="C1904" t="s">
        <v>75</v>
      </c>
      <c r="D1904">
        <v>400</v>
      </c>
      <c r="E1904">
        <v>11</v>
      </c>
      <c r="F1904" t="s">
        <v>104</v>
      </c>
      <c r="G1904">
        <v>51.759998000000003</v>
      </c>
      <c r="H1904">
        <v>52.709999000000003</v>
      </c>
      <c r="I1904">
        <v>51.689999</v>
      </c>
      <c r="J1904">
        <v>52.439999</v>
      </c>
      <c r="K1904">
        <v>52.111130000000003</v>
      </c>
      <c r="L1904">
        <v>30577200</v>
      </c>
      <c r="M1904" t="s">
        <v>41</v>
      </c>
      <c r="N1904" t="s">
        <v>141</v>
      </c>
      <c r="O1904" t="s">
        <v>161</v>
      </c>
      <c r="P1904">
        <v>50</v>
      </c>
      <c r="Q1904">
        <v>0.08</v>
      </c>
      <c r="R1904">
        <v>32</v>
      </c>
      <c r="S1904">
        <v>20844.452000000001</v>
      </c>
      <c r="T1904" t="s">
        <v>41</v>
      </c>
      <c r="U1904" t="s">
        <v>179</v>
      </c>
      <c r="V1904" t="s">
        <v>214</v>
      </c>
      <c r="W1904" t="s">
        <v>221</v>
      </c>
      <c r="X1904" t="s">
        <v>270</v>
      </c>
      <c r="Y1904" s="1">
        <v>34304</v>
      </c>
      <c r="Z1904">
        <v>858877</v>
      </c>
    </row>
    <row r="1905" spans="1:26" x14ac:dyDescent="0.25">
      <c r="A1905" s="1">
        <v>43594</v>
      </c>
      <c r="B1905" t="s">
        <v>41</v>
      </c>
      <c r="C1905" t="s">
        <v>75</v>
      </c>
      <c r="D1905">
        <v>1300</v>
      </c>
      <c r="E1905">
        <v>10</v>
      </c>
      <c r="F1905" t="s">
        <v>107</v>
      </c>
      <c r="G1905">
        <v>52.82</v>
      </c>
      <c r="H1905">
        <v>53.209999000000003</v>
      </c>
      <c r="I1905">
        <v>52.23</v>
      </c>
      <c r="J1905">
        <v>52.919998</v>
      </c>
      <c r="K1905">
        <v>52.588120000000004</v>
      </c>
      <c r="L1905">
        <v>24322800</v>
      </c>
      <c r="M1905" t="s">
        <v>41</v>
      </c>
      <c r="N1905" t="s">
        <v>142</v>
      </c>
      <c r="O1905" t="s">
        <v>161</v>
      </c>
      <c r="P1905">
        <v>50</v>
      </c>
      <c r="Q1905">
        <v>0.08</v>
      </c>
      <c r="R1905">
        <v>104</v>
      </c>
      <c r="S1905">
        <v>68364.556000000011</v>
      </c>
      <c r="T1905" t="s">
        <v>41</v>
      </c>
      <c r="U1905" t="s">
        <v>179</v>
      </c>
      <c r="V1905" t="s">
        <v>214</v>
      </c>
      <c r="W1905" t="s">
        <v>221</v>
      </c>
      <c r="X1905" t="s">
        <v>270</v>
      </c>
      <c r="Y1905" s="1">
        <v>34304</v>
      </c>
      <c r="Z1905">
        <v>858877</v>
      </c>
    </row>
    <row r="1906" spans="1:26" x14ac:dyDescent="0.25">
      <c r="A1906" s="1">
        <v>43594</v>
      </c>
      <c r="B1906" t="s">
        <v>41</v>
      </c>
      <c r="C1906" t="s">
        <v>76</v>
      </c>
      <c r="D1906">
        <v>900</v>
      </c>
      <c r="E1906">
        <v>5</v>
      </c>
      <c r="F1906" t="s">
        <v>107</v>
      </c>
      <c r="G1906">
        <v>52.82</v>
      </c>
      <c r="H1906">
        <v>53.209999000000003</v>
      </c>
      <c r="I1906">
        <v>52.23</v>
      </c>
      <c r="J1906">
        <v>52.919998</v>
      </c>
      <c r="K1906">
        <v>52.588120000000004</v>
      </c>
      <c r="L1906">
        <v>24322800</v>
      </c>
      <c r="M1906" t="s">
        <v>41</v>
      </c>
      <c r="N1906" t="s">
        <v>152</v>
      </c>
      <c r="O1906" t="s">
        <v>161</v>
      </c>
      <c r="P1906">
        <v>50</v>
      </c>
      <c r="Q1906">
        <v>0.08</v>
      </c>
      <c r="R1906">
        <v>72</v>
      </c>
      <c r="S1906">
        <v>47329.307999999997</v>
      </c>
      <c r="T1906" t="s">
        <v>41</v>
      </c>
      <c r="U1906" t="s">
        <v>179</v>
      </c>
      <c r="V1906" t="s">
        <v>214</v>
      </c>
      <c r="W1906" t="s">
        <v>221</v>
      </c>
      <c r="X1906" t="s">
        <v>270</v>
      </c>
      <c r="Y1906" s="1">
        <v>34304</v>
      </c>
      <c r="Z1906">
        <v>858877</v>
      </c>
    </row>
    <row r="1907" spans="1:26" x14ac:dyDescent="0.25">
      <c r="A1907" s="1">
        <v>43614</v>
      </c>
      <c r="B1907" t="s">
        <v>41</v>
      </c>
      <c r="C1907" t="s">
        <v>75</v>
      </c>
      <c r="D1907">
        <v>1200</v>
      </c>
      <c r="E1907">
        <v>16</v>
      </c>
      <c r="F1907" t="s">
        <v>98</v>
      </c>
      <c r="G1907">
        <v>53.549999</v>
      </c>
      <c r="H1907">
        <v>53.549999</v>
      </c>
      <c r="I1907">
        <v>52.860000999999997</v>
      </c>
      <c r="J1907">
        <v>53.18</v>
      </c>
      <c r="K1907">
        <v>52.846493000000002</v>
      </c>
      <c r="L1907">
        <v>19762100</v>
      </c>
      <c r="M1907" t="s">
        <v>41</v>
      </c>
      <c r="N1907" t="s">
        <v>148</v>
      </c>
      <c r="O1907" t="s">
        <v>161</v>
      </c>
      <c r="P1907">
        <v>50</v>
      </c>
      <c r="Q1907">
        <v>0.08</v>
      </c>
      <c r="R1907">
        <v>96</v>
      </c>
      <c r="S1907">
        <v>63415.791599999997</v>
      </c>
      <c r="T1907" t="s">
        <v>41</v>
      </c>
      <c r="U1907" t="s">
        <v>179</v>
      </c>
      <c r="V1907" t="s">
        <v>214</v>
      </c>
      <c r="W1907" t="s">
        <v>221</v>
      </c>
      <c r="X1907" t="s">
        <v>270</v>
      </c>
      <c r="Y1907" s="1">
        <v>34304</v>
      </c>
      <c r="Z1907">
        <v>858877</v>
      </c>
    </row>
    <row r="1908" spans="1:26" x14ac:dyDescent="0.25">
      <c r="A1908" s="1">
        <v>43620</v>
      </c>
      <c r="B1908" t="s">
        <v>41</v>
      </c>
      <c r="C1908" t="s">
        <v>76</v>
      </c>
      <c r="D1908">
        <v>200</v>
      </c>
      <c r="E1908">
        <v>3</v>
      </c>
      <c r="F1908" t="s">
        <v>88</v>
      </c>
      <c r="G1908">
        <v>52.48</v>
      </c>
      <c r="H1908">
        <v>53.639999000000003</v>
      </c>
      <c r="I1908">
        <v>52.41</v>
      </c>
      <c r="J1908">
        <v>53.23</v>
      </c>
      <c r="K1908">
        <v>52.896178999999997</v>
      </c>
      <c r="L1908">
        <v>21689300</v>
      </c>
      <c r="M1908" t="s">
        <v>41</v>
      </c>
      <c r="N1908" t="s">
        <v>143</v>
      </c>
      <c r="O1908" t="s">
        <v>161</v>
      </c>
      <c r="P1908">
        <v>50</v>
      </c>
      <c r="Q1908">
        <v>0.08</v>
      </c>
      <c r="R1908">
        <v>16</v>
      </c>
      <c r="S1908">
        <v>10579.2358</v>
      </c>
      <c r="T1908" t="s">
        <v>41</v>
      </c>
      <c r="U1908" t="s">
        <v>179</v>
      </c>
      <c r="V1908" t="s">
        <v>214</v>
      </c>
      <c r="W1908" t="s">
        <v>221</v>
      </c>
      <c r="X1908" t="s">
        <v>270</v>
      </c>
      <c r="Y1908" s="1">
        <v>34304</v>
      </c>
      <c r="Z1908">
        <v>858877</v>
      </c>
    </row>
    <row r="1909" spans="1:26" x14ac:dyDescent="0.25">
      <c r="A1909" s="1">
        <v>43620</v>
      </c>
      <c r="B1909" t="s">
        <v>41</v>
      </c>
      <c r="C1909" t="s">
        <v>75</v>
      </c>
      <c r="D1909">
        <v>700</v>
      </c>
      <c r="E1909">
        <v>11</v>
      </c>
      <c r="F1909" t="s">
        <v>88</v>
      </c>
      <c r="G1909">
        <v>52.48</v>
      </c>
      <c r="H1909">
        <v>53.639999000000003</v>
      </c>
      <c r="I1909">
        <v>52.41</v>
      </c>
      <c r="J1909">
        <v>53.23</v>
      </c>
      <c r="K1909">
        <v>52.896178999999997</v>
      </c>
      <c r="L1909">
        <v>21689300</v>
      </c>
      <c r="M1909" t="s">
        <v>41</v>
      </c>
      <c r="N1909" t="s">
        <v>141</v>
      </c>
      <c r="O1909" t="s">
        <v>161</v>
      </c>
      <c r="P1909">
        <v>50</v>
      </c>
      <c r="Q1909">
        <v>0.08</v>
      </c>
      <c r="R1909">
        <v>56</v>
      </c>
      <c r="S1909">
        <v>37027.325299999997</v>
      </c>
      <c r="T1909" t="s">
        <v>41</v>
      </c>
      <c r="U1909" t="s">
        <v>179</v>
      </c>
      <c r="V1909" t="s">
        <v>214</v>
      </c>
      <c r="W1909" t="s">
        <v>221</v>
      </c>
      <c r="X1909" t="s">
        <v>270</v>
      </c>
      <c r="Y1909" s="1">
        <v>34304</v>
      </c>
      <c r="Z1909">
        <v>858877</v>
      </c>
    </row>
    <row r="1910" spans="1:26" x14ac:dyDescent="0.25">
      <c r="A1910" s="1">
        <v>43595</v>
      </c>
      <c r="B1910" t="s">
        <v>41</v>
      </c>
      <c r="C1910" t="s">
        <v>76</v>
      </c>
      <c r="D1910">
        <v>1300</v>
      </c>
      <c r="E1910">
        <v>18</v>
      </c>
      <c r="F1910" t="s">
        <v>103</v>
      </c>
      <c r="G1910">
        <v>52.610000999999997</v>
      </c>
      <c r="H1910">
        <v>53.549999</v>
      </c>
      <c r="I1910">
        <v>51.950001</v>
      </c>
      <c r="J1910">
        <v>53.360000999999997</v>
      </c>
      <c r="K1910">
        <v>53.025364000000003</v>
      </c>
      <c r="L1910">
        <v>21795900</v>
      </c>
      <c r="M1910" t="s">
        <v>41</v>
      </c>
      <c r="N1910" t="s">
        <v>158</v>
      </c>
      <c r="O1910" t="s">
        <v>161</v>
      </c>
      <c r="P1910">
        <v>50</v>
      </c>
      <c r="Q1910">
        <v>0.08</v>
      </c>
      <c r="R1910">
        <v>104</v>
      </c>
      <c r="S1910">
        <v>68932.973200000008</v>
      </c>
      <c r="T1910" t="s">
        <v>41</v>
      </c>
      <c r="U1910" t="s">
        <v>179</v>
      </c>
      <c r="V1910" t="s">
        <v>214</v>
      </c>
      <c r="W1910" t="s">
        <v>221</v>
      </c>
      <c r="X1910" t="s">
        <v>270</v>
      </c>
      <c r="Y1910" s="1">
        <v>34304</v>
      </c>
      <c r="Z1910">
        <v>858877</v>
      </c>
    </row>
    <row r="1911" spans="1:26" x14ac:dyDescent="0.25">
      <c r="A1911" s="1">
        <v>43592</v>
      </c>
      <c r="B1911" t="s">
        <v>41</v>
      </c>
      <c r="C1911" t="s">
        <v>75</v>
      </c>
      <c r="D1911">
        <v>1100</v>
      </c>
      <c r="E1911">
        <v>11</v>
      </c>
      <c r="F1911" t="s">
        <v>106</v>
      </c>
      <c r="G1911">
        <v>53.860000999999997</v>
      </c>
      <c r="H1911">
        <v>54.240001999999997</v>
      </c>
      <c r="I1911">
        <v>52.939999</v>
      </c>
      <c r="J1911">
        <v>53.450001</v>
      </c>
      <c r="K1911">
        <v>53.114798999999998</v>
      </c>
      <c r="L1911">
        <v>25289700</v>
      </c>
      <c r="M1911" t="s">
        <v>41</v>
      </c>
      <c r="N1911" t="s">
        <v>141</v>
      </c>
      <c r="O1911" t="s">
        <v>161</v>
      </c>
      <c r="P1911">
        <v>50</v>
      </c>
      <c r="Q1911">
        <v>0.08</v>
      </c>
      <c r="R1911">
        <v>88</v>
      </c>
      <c r="S1911">
        <v>58426.278899999998</v>
      </c>
      <c r="T1911" t="s">
        <v>41</v>
      </c>
      <c r="U1911" t="s">
        <v>179</v>
      </c>
      <c r="V1911" t="s">
        <v>214</v>
      </c>
      <c r="W1911" t="s">
        <v>221</v>
      </c>
      <c r="X1911" t="s">
        <v>270</v>
      </c>
      <c r="Y1911" s="1">
        <v>34304</v>
      </c>
      <c r="Z1911">
        <v>858877</v>
      </c>
    </row>
    <row r="1912" spans="1:26" x14ac:dyDescent="0.25">
      <c r="A1912" s="1">
        <v>43593</v>
      </c>
      <c r="B1912" t="s">
        <v>41</v>
      </c>
      <c r="C1912" t="s">
        <v>75</v>
      </c>
      <c r="D1912">
        <v>1800</v>
      </c>
      <c r="E1912">
        <v>17</v>
      </c>
      <c r="F1912" t="s">
        <v>108</v>
      </c>
      <c r="G1912">
        <v>53.169998</v>
      </c>
      <c r="H1912">
        <v>53.939999</v>
      </c>
      <c r="I1912">
        <v>53.130001</v>
      </c>
      <c r="J1912">
        <v>53.470001000000003</v>
      </c>
      <c r="K1912">
        <v>53.134673999999997</v>
      </c>
      <c r="L1912">
        <v>21525100</v>
      </c>
      <c r="M1912" t="s">
        <v>41</v>
      </c>
      <c r="N1912" t="s">
        <v>157</v>
      </c>
      <c r="O1912" t="s">
        <v>161</v>
      </c>
      <c r="P1912">
        <v>50</v>
      </c>
      <c r="Q1912">
        <v>0.08</v>
      </c>
      <c r="R1912">
        <v>144</v>
      </c>
      <c r="S1912">
        <v>95642.413199999995</v>
      </c>
      <c r="T1912" t="s">
        <v>41</v>
      </c>
      <c r="U1912" t="s">
        <v>179</v>
      </c>
      <c r="V1912" t="s">
        <v>214</v>
      </c>
      <c r="W1912" t="s">
        <v>221</v>
      </c>
      <c r="X1912" t="s">
        <v>270</v>
      </c>
      <c r="Y1912" s="1">
        <v>34304</v>
      </c>
      <c r="Z1912">
        <v>858877</v>
      </c>
    </row>
    <row r="1913" spans="1:26" x14ac:dyDescent="0.25">
      <c r="A1913" s="1">
        <v>43615</v>
      </c>
      <c r="B1913" t="s">
        <v>41</v>
      </c>
      <c r="C1913" t="s">
        <v>76</v>
      </c>
      <c r="D1913">
        <v>800</v>
      </c>
      <c r="E1913">
        <v>12</v>
      </c>
      <c r="F1913" t="s">
        <v>93</v>
      </c>
      <c r="G1913">
        <v>53.439999</v>
      </c>
      <c r="H1913">
        <v>53.779998999999997</v>
      </c>
      <c r="I1913">
        <v>53.34</v>
      </c>
      <c r="J1913">
        <v>53.57</v>
      </c>
      <c r="K1913">
        <v>53.234046999999997</v>
      </c>
      <c r="L1913">
        <v>12954300</v>
      </c>
      <c r="M1913" t="s">
        <v>41</v>
      </c>
      <c r="N1913" t="s">
        <v>151</v>
      </c>
      <c r="O1913" t="s">
        <v>161</v>
      </c>
      <c r="P1913">
        <v>50</v>
      </c>
      <c r="Q1913">
        <v>0.08</v>
      </c>
      <c r="R1913">
        <v>64</v>
      </c>
      <c r="S1913">
        <v>42587.2376</v>
      </c>
      <c r="T1913" t="s">
        <v>41</v>
      </c>
      <c r="U1913" t="s">
        <v>179</v>
      </c>
      <c r="V1913" t="s">
        <v>214</v>
      </c>
      <c r="W1913" t="s">
        <v>221</v>
      </c>
      <c r="X1913" t="s">
        <v>270</v>
      </c>
      <c r="Y1913" s="1">
        <v>34304</v>
      </c>
      <c r="Z1913">
        <v>858877</v>
      </c>
    </row>
    <row r="1914" spans="1:26" x14ac:dyDescent="0.25">
      <c r="A1914" s="1">
        <v>43613</v>
      </c>
      <c r="B1914" t="s">
        <v>41</v>
      </c>
      <c r="C1914" t="s">
        <v>76</v>
      </c>
      <c r="D1914">
        <v>2000</v>
      </c>
      <c r="E1914">
        <v>19</v>
      </c>
      <c r="F1914" t="s">
        <v>91</v>
      </c>
      <c r="G1914">
        <v>54.740001999999997</v>
      </c>
      <c r="H1914">
        <v>55.029998999999997</v>
      </c>
      <c r="I1914">
        <v>53.82</v>
      </c>
      <c r="J1914">
        <v>53.93</v>
      </c>
      <c r="K1914">
        <v>53.591788999999999</v>
      </c>
      <c r="L1914">
        <v>29769200</v>
      </c>
      <c r="M1914" t="s">
        <v>41</v>
      </c>
      <c r="N1914" t="s">
        <v>140</v>
      </c>
      <c r="O1914" t="s">
        <v>161</v>
      </c>
      <c r="P1914">
        <v>50</v>
      </c>
      <c r="Q1914">
        <v>0.08</v>
      </c>
      <c r="R1914">
        <v>160</v>
      </c>
      <c r="S1914">
        <v>107183.57799999999</v>
      </c>
      <c r="T1914" t="s">
        <v>41</v>
      </c>
      <c r="U1914" t="s">
        <v>179</v>
      </c>
      <c r="V1914" t="s">
        <v>214</v>
      </c>
      <c r="W1914" t="s">
        <v>221</v>
      </c>
      <c r="X1914" t="s">
        <v>270</v>
      </c>
      <c r="Y1914" s="1">
        <v>34304</v>
      </c>
      <c r="Z1914">
        <v>858877</v>
      </c>
    </row>
    <row r="1915" spans="1:26" x14ac:dyDescent="0.25">
      <c r="A1915" s="1">
        <v>43613</v>
      </c>
      <c r="B1915" t="s">
        <v>41</v>
      </c>
      <c r="C1915" t="s">
        <v>75</v>
      </c>
      <c r="D1915">
        <v>900</v>
      </c>
      <c r="E1915">
        <v>11</v>
      </c>
      <c r="F1915" t="s">
        <v>91</v>
      </c>
      <c r="G1915">
        <v>54.740001999999997</v>
      </c>
      <c r="H1915">
        <v>55.029998999999997</v>
      </c>
      <c r="I1915">
        <v>53.82</v>
      </c>
      <c r="J1915">
        <v>53.93</v>
      </c>
      <c r="K1915">
        <v>53.591788999999999</v>
      </c>
      <c r="L1915">
        <v>29769200</v>
      </c>
      <c r="M1915" t="s">
        <v>41</v>
      </c>
      <c r="N1915" t="s">
        <v>141</v>
      </c>
      <c r="O1915" t="s">
        <v>161</v>
      </c>
      <c r="P1915">
        <v>50</v>
      </c>
      <c r="Q1915">
        <v>0.08</v>
      </c>
      <c r="R1915">
        <v>72</v>
      </c>
      <c r="S1915">
        <v>48232.610099999998</v>
      </c>
      <c r="T1915" t="s">
        <v>41</v>
      </c>
      <c r="U1915" t="s">
        <v>179</v>
      </c>
      <c r="V1915" t="s">
        <v>214</v>
      </c>
      <c r="W1915" t="s">
        <v>221</v>
      </c>
      <c r="X1915" t="s">
        <v>270</v>
      </c>
      <c r="Y1915" s="1">
        <v>34304</v>
      </c>
      <c r="Z1915">
        <v>858877</v>
      </c>
    </row>
    <row r="1916" spans="1:26" x14ac:dyDescent="0.25">
      <c r="A1916" s="1">
        <v>43613</v>
      </c>
      <c r="B1916" t="s">
        <v>41</v>
      </c>
      <c r="C1916" t="s">
        <v>75</v>
      </c>
      <c r="D1916">
        <v>1000</v>
      </c>
      <c r="E1916">
        <v>15</v>
      </c>
      <c r="F1916" t="s">
        <v>91</v>
      </c>
      <c r="G1916">
        <v>54.740001999999997</v>
      </c>
      <c r="H1916">
        <v>55.029998999999997</v>
      </c>
      <c r="I1916">
        <v>53.82</v>
      </c>
      <c r="J1916">
        <v>53.93</v>
      </c>
      <c r="K1916">
        <v>53.591788999999999</v>
      </c>
      <c r="L1916">
        <v>29769200</v>
      </c>
      <c r="M1916" t="s">
        <v>41</v>
      </c>
      <c r="N1916" t="s">
        <v>149</v>
      </c>
      <c r="O1916" t="s">
        <v>161</v>
      </c>
      <c r="P1916">
        <v>50</v>
      </c>
      <c r="Q1916">
        <v>0.08</v>
      </c>
      <c r="R1916">
        <v>80</v>
      </c>
      <c r="S1916">
        <v>53591.788999999997</v>
      </c>
      <c r="T1916" t="s">
        <v>41</v>
      </c>
      <c r="U1916" t="s">
        <v>179</v>
      </c>
      <c r="V1916" t="s">
        <v>214</v>
      </c>
      <c r="W1916" t="s">
        <v>221</v>
      </c>
      <c r="X1916" t="s">
        <v>270</v>
      </c>
      <c r="Y1916" s="1">
        <v>34304</v>
      </c>
      <c r="Z1916">
        <v>858877</v>
      </c>
    </row>
    <row r="1917" spans="1:26" x14ac:dyDescent="0.25">
      <c r="A1917" s="1">
        <v>43613</v>
      </c>
      <c r="B1917" t="s">
        <v>41</v>
      </c>
      <c r="C1917" t="s">
        <v>76</v>
      </c>
      <c r="D1917">
        <v>300</v>
      </c>
      <c r="E1917">
        <v>9</v>
      </c>
      <c r="F1917" t="s">
        <v>91</v>
      </c>
      <c r="G1917">
        <v>54.740001999999997</v>
      </c>
      <c r="H1917">
        <v>55.029998999999997</v>
      </c>
      <c r="I1917">
        <v>53.82</v>
      </c>
      <c r="J1917">
        <v>53.93</v>
      </c>
      <c r="K1917">
        <v>53.591788999999999</v>
      </c>
      <c r="L1917">
        <v>29769200</v>
      </c>
      <c r="M1917" t="s">
        <v>41</v>
      </c>
      <c r="N1917" t="s">
        <v>146</v>
      </c>
      <c r="O1917" t="s">
        <v>161</v>
      </c>
      <c r="P1917">
        <v>50</v>
      </c>
      <c r="Q1917">
        <v>0.08</v>
      </c>
      <c r="R1917">
        <v>24</v>
      </c>
      <c r="S1917">
        <v>16077.536700000001</v>
      </c>
      <c r="T1917" t="s">
        <v>41</v>
      </c>
      <c r="U1917" t="s">
        <v>179</v>
      </c>
      <c r="V1917" t="s">
        <v>214</v>
      </c>
      <c r="W1917" t="s">
        <v>221</v>
      </c>
      <c r="X1917" t="s">
        <v>270</v>
      </c>
      <c r="Y1917" s="1">
        <v>34304</v>
      </c>
      <c r="Z1917">
        <v>858877</v>
      </c>
    </row>
    <row r="1918" spans="1:26" x14ac:dyDescent="0.25">
      <c r="A1918" s="1">
        <v>43613</v>
      </c>
      <c r="B1918" t="s">
        <v>41</v>
      </c>
      <c r="C1918" t="s">
        <v>76</v>
      </c>
      <c r="D1918">
        <v>700</v>
      </c>
      <c r="E1918">
        <v>6</v>
      </c>
      <c r="F1918" t="s">
        <v>91</v>
      </c>
      <c r="G1918">
        <v>54.740001999999997</v>
      </c>
      <c r="H1918">
        <v>55.029998999999997</v>
      </c>
      <c r="I1918">
        <v>53.82</v>
      </c>
      <c r="J1918">
        <v>53.93</v>
      </c>
      <c r="K1918">
        <v>53.591788999999999</v>
      </c>
      <c r="L1918">
        <v>29769200</v>
      </c>
      <c r="M1918" t="s">
        <v>41</v>
      </c>
      <c r="N1918" t="s">
        <v>145</v>
      </c>
      <c r="O1918" t="s">
        <v>161</v>
      </c>
      <c r="P1918">
        <v>50</v>
      </c>
      <c r="Q1918">
        <v>0.08</v>
      </c>
      <c r="R1918">
        <v>56</v>
      </c>
      <c r="S1918">
        <v>37514.2523</v>
      </c>
      <c r="T1918" t="s">
        <v>41</v>
      </c>
      <c r="U1918" t="s">
        <v>179</v>
      </c>
      <c r="V1918" t="s">
        <v>214</v>
      </c>
      <c r="W1918" t="s">
        <v>221</v>
      </c>
      <c r="X1918" t="s">
        <v>270</v>
      </c>
      <c r="Y1918" s="1">
        <v>34304</v>
      </c>
      <c r="Z1918">
        <v>858877</v>
      </c>
    </row>
    <row r="1919" spans="1:26" x14ac:dyDescent="0.25">
      <c r="A1919" s="1">
        <v>43608</v>
      </c>
      <c r="B1919" t="s">
        <v>41</v>
      </c>
      <c r="C1919" t="s">
        <v>75</v>
      </c>
      <c r="D1919">
        <v>400</v>
      </c>
      <c r="E1919">
        <v>2</v>
      </c>
      <c r="F1919" t="s">
        <v>95</v>
      </c>
      <c r="G1919">
        <v>54.91</v>
      </c>
      <c r="H1919">
        <v>55.009998000000003</v>
      </c>
      <c r="I1919">
        <v>53.939999</v>
      </c>
      <c r="J1919">
        <v>54.189999</v>
      </c>
      <c r="K1919">
        <v>53.850155000000001</v>
      </c>
      <c r="L1919">
        <v>22734200</v>
      </c>
      <c r="M1919" t="s">
        <v>41</v>
      </c>
      <c r="N1919" t="s">
        <v>150</v>
      </c>
      <c r="O1919" t="s">
        <v>161</v>
      </c>
      <c r="P1919">
        <v>50</v>
      </c>
      <c r="Q1919">
        <v>0.08</v>
      </c>
      <c r="R1919">
        <v>32</v>
      </c>
      <c r="S1919">
        <v>21540.062000000002</v>
      </c>
      <c r="T1919" t="s">
        <v>41</v>
      </c>
      <c r="U1919" t="s">
        <v>179</v>
      </c>
      <c r="V1919" t="s">
        <v>214</v>
      </c>
      <c r="W1919" t="s">
        <v>221</v>
      </c>
      <c r="X1919" t="s">
        <v>270</v>
      </c>
      <c r="Y1919" s="1">
        <v>34304</v>
      </c>
      <c r="Z1919">
        <v>858877</v>
      </c>
    </row>
    <row r="1920" spans="1:26" x14ac:dyDescent="0.25">
      <c r="A1920" s="1">
        <v>43608</v>
      </c>
      <c r="B1920" t="s">
        <v>41</v>
      </c>
      <c r="C1920" t="s">
        <v>75</v>
      </c>
      <c r="D1920">
        <v>1600</v>
      </c>
      <c r="E1920">
        <v>15</v>
      </c>
      <c r="F1920" t="s">
        <v>95</v>
      </c>
      <c r="G1920">
        <v>54.91</v>
      </c>
      <c r="H1920">
        <v>55.009998000000003</v>
      </c>
      <c r="I1920">
        <v>53.939999</v>
      </c>
      <c r="J1920">
        <v>54.189999</v>
      </c>
      <c r="K1920">
        <v>53.850155000000001</v>
      </c>
      <c r="L1920">
        <v>22734200</v>
      </c>
      <c r="M1920" t="s">
        <v>41</v>
      </c>
      <c r="N1920" t="s">
        <v>149</v>
      </c>
      <c r="O1920" t="s">
        <v>161</v>
      </c>
      <c r="P1920">
        <v>50</v>
      </c>
      <c r="Q1920">
        <v>0.08</v>
      </c>
      <c r="R1920">
        <v>128</v>
      </c>
      <c r="S1920">
        <v>86160.248000000007</v>
      </c>
      <c r="T1920" t="s">
        <v>41</v>
      </c>
      <c r="U1920" t="s">
        <v>179</v>
      </c>
      <c r="V1920" t="s">
        <v>214</v>
      </c>
      <c r="W1920" t="s">
        <v>221</v>
      </c>
      <c r="X1920" t="s">
        <v>270</v>
      </c>
      <c r="Y1920" s="1">
        <v>34304</v>
      </c>
      <c r="Z1920">
        <v>858877</v>
      </c>
    </row>
    <row r="1921" spans="1:26" x14ac:dyDescent="0.25">
      <c r="A1921" s="1">
        <v>43608</v>
      </c>
      <c r="B1921" t="s">
        <v>41</v>
      </c>
      <c r="C1921" t="s">
        <v>76</v>
      </c>
      <c r="D1921">
        <v>500</v>
      </c>
      <c r="E1921">
        <v>1</v>
      </c>
      <c r="F1921" t="s">
        <v>95</v>
      </c>
      <c r="G1921">
        <v>54.91</v>
      </c>
      <c r="H1921">
        <v>55.009998000000003</v>
      </c>
      <c r="I1921">
        <v>53.939999</v>
      </c>
      <c r="J1921">
        <v>54.189999</v>
      </c>
      <c r="K1921">
        <v>53.850155000000001</v>
      </c>
      <c r="L1921">
        <v>22734200</v>
      </c>
      <c r="M1921" t="s">
        <v>41</v>
      </c>
      <c r="N1921" t="s">
        <v>159</v>
      </c>
      <c r="O1921" t="s">
        <v>161</v>
      </c>
      <c r="P1921">
        <v>50</v>
      </c>
      <c r="Q1921">
        <v>0.08</v>
      </c>
      <c r="R1921">
        <v>40</v>
      </c>
      <c r="S1921">
        <v>26925.077499999999</v>
      </c>
      <c r="T1921" t="s">
        <v>41</v>
      </c>
      <c r="U1921" t="s">
        <v>179</v>
      </c>
      <c r="V1921" t="s">
        <v>214</v>
      </c>
      <c r="W1921" t="s">
        <v>221</v>
      </c>
      <c r="X1921" t="s">
        <v>270</v>
      </c>
      <c r="Y1921" s="1">
        <v>34304</v>
      </c>
      <c r="Z1921">
        <v>858877</v>
      </c>
    </row>
    <row r="1922" spans="1:26" x14ac:dyDescent="0.25">
      <c r="A1922" s="1">
        <v>43608</v>
      </c>
      <c r="B1922" t="s">
        <v>41</v>
      </c>
      <c r="C1922" t="s">
        <v>75</v>
      </c>
      <c r="D1922">
        <v>500</v>
      </c>
      <c r="E1922">
        <v>11</v>
      </c>
      <c r="F1922" t="s">
        <v>95</v>
      </c>
      <c r="G1922">
        <v>54.91</v>
      </c>
      <c r="H1922">
        <v>55.009998000000003</v>
      </c>
      <c r="I1922">
        <v>53.939999</v>
      </c>
      <c r="J1922">
        <v>54.189999</v>
      </c>
      <c r="K1922">
        <v>53.850155000000001</v>
      </c>
      <c r="L1922">
        <v>22734200</v>
      </c>
      <c r="M1922" t="s">
        <v>41</v>
      </c>
      <c r="N1922" t="s">
        <v>141</v>
      </c>
      <c r="O1922" t="s">
        <v>161</v>
      </c>
      <c r="P1922">
        <v>50</v>
      </c>
      <c r="Q1922">
        <v>0.08</v>
      </c>
      <c r="R1922">
        <v>40</v>
      </c>
      <c r="S1922">
        <v>26925.077499999999</v>
      </c>
      <c r="T1922" t="s">
        <v>41</v>
      </c>
      <c r="U1922" t="s">
        <v>179</v>
      </c>
      <c r="V1922" t="s">
        <v>214</v>
      </c>
      <c r="W1922" t="s">
        <v>221</v>
      </c>
      <c r="X1922" t="s">
        <v>270</v>
      </c>
      <c r="Y1922" s="1">
        <v>34304</v>
      </c>
      <c r="Z1922">
        <v>858877</v>
      </c>
    </row>
    <row r="1923" spans="1:26" x14ac:dyDescent="0.25">
      <c r="A1923" s="1">
        <v>43609</v>
      </c>
      <c r="B1923" t="s">
        <v>41</v>
      </c>
      <c r="C1923" t="s">
        <v>76</v>
      </c>
      <c r="D1923">
        <v>500</v>
      </c>
      <c r="E1923">
        <v>6</v>
      </c>
      <c r="F1923" t="s">
        <v>92</v>
      </c>
      <c r="G1923">
        <v>54.57</v>
      </c>
      <c r="H1923">
        <v>54.669998</v>
      </c>
      <c r="I1923">
        <v>54.060001</v>
      </c>
      <c r="J1923">
        <v>54.369999</v>
      </c>
      <c r="K1923">
        <v>54.029029999999999</v>
      </c>
      <c r="L1923">
        <v>13057600</v>
      </c>
      <c r="M1923" t="s">
        <v>41</v>
      </c>
      <c r="N1923" t="s">
        <v>145</v>
      </c>
      <c r="O1923" t="s">
        <v>161</v>
      </c>
      <c r="P1923">
        <v>50</v>
      </c>
      <c r="Q1923">
        <v>0.08</v>
      </c>
      <c r="R1923">
        <v>40</v>
      </c>
      <c r="S1923">
        <v>27014.514999999999</v>
      </c>
      <c r="T1923" t="s">
        <v>41</v>
      </c>
      <c r="U1923" t="s">
        <v>179</v>
      </c>
      <c r="V1923" t="s">
        <v>214</v>
      </c>
      <c r="W1923" t="s">
        <v>221</v>
      </c>
      <c r="X1923" t="s">
        <v>270</v>
      </c>
      <c r="Y1923" s="1">
        <v>34304</v>
      </c>
      <c r="Z1923">
        <v>858877</v>
      </c>
    </row>
    <row r="1924" spans="1:26" x14ac:dyDescent="0.25">
      <c r="A1924" s="1">
        <v>43609</v>
      </c>
      <c r="B1924" t="s">
        <v>41</v>
      </c>
      <c r="C1924" t="s">
        <v>75</v>
      </c>
      <c r="D1924">
        <v>1300</v>
      </c>
      <c r="E1924">
        <v>18</v>
      </c>
      <c r="F1924" t="s">
        <v>92</v>
      </c>
      <c r="G1924">
        <v>54.57</v>
      </c>
      <c r="H1924">
        <v>54.669998</v>
      </c>
      <c r="I1924">
        <v>54.060001</v>
      </c>
      <c r="J1924">
        <v>54.369999</v>
      </c>
      <c r="K1924">
        <v>54.029029999999999</v>
      </c>
      <c r="L1924">
        <v>13057600</v>
      </c>
      <c r="M1924" t="s">
        <v>41</v>
      </c>
      <c r="N1924" t="s">
        <v>158</v>
      </c>
      <c r="O1924" t="s">
        <v>161</v>
      </c>
      <c r="P1924">
        <v>50</v>
      </c>
      <c r="Q1924">
        <v>0.08</v>
      </c>
      <c r="R1924">
        <v>104</v>
      </c>
      <c r="S1924">
        <v>70237.739000000001</v>
      </c>
      <c r="T1924" t="s">
        <v>41</v>
      </c>
      <c r="U1924" t="s">
        <v>179</v>
      </c>
      <c r="V1924" t="s">
        <v>214</v>
      </c>
      <c r="W1924" t="s">
        <v>221</v>
      </c>
      <c r="X1924" t="s">
        <v>270</v>
      </c>
      <c r="Y1924" s="1">
        <v>34304</v>
      </c>
      <c r="Z1924">
        <v>858877</v>
      </c>
    </row>
    <row r="1925" spans="1:26" x14ac:dyDescent="0.25">
      <c r="A1925" s="1">
        <v>43591</v>
      </c>
      <c r="B1925" t="s">
        <v>41</v>
      </c>
      <c r="C1925" t="s">
        <v>76</v>
      </c>
      <c r="D1925">
        <v>300</v>
      </c>
      <c r="E1925">
        <v>3</v>
      </c>
      <c r="F1925" t="s">
        <v>134</v>
      </c>
      <c r="G1925">
        <v>53.860000999999997</v>
      </c>
      <c r="H1925">
        <v>54.759998000000003</v>
      </c>
      <c r="I1925">
        <v>53.560001</v>
      </c>
      <c r="J1925">
        <v>54.59</v>
      </c>
      <c r="K1925">
        <v>54.24765</v>
      </c>
      <c r="L1925">
        <v>17025900</v>
      </c>
      <c r="M1925" t="s">
        <v>41</v>
      </c>
      <c r="N1925" t="s">
        <v>143</v>
      </c>
      <c r="O1925" t="s">
        <v>161</v>
      </c>
      <c r="P1925">
        <v>50</v>
      </c>
      <c r="Q1925">
        <v>0.08</v>
      </c>
      <c r="R1925">
        <v>24</v>
      </c>
      <c r="S1925">
        <v>16274.295</v>
      </c>
      <c r="T1925" t="s">
        <v>41</v>
      </c>
      <c r="U1925" t="s">
        <v>179</v>
      </c>
      <c r="V1925" t="s">
        <v>214</v>
      </c>
      <c r="W1925" t="s">
        <v>221</v>
      </c>
      <c r="X1925" t="s">
        <v>270</v>
      </c>
      <c r="Y1925" s="1">
        <v>34304</v>
      </c>
      <c r="Z1925">
        <v>858877</v>
      </c>
    </row>
    <row r="1926" spans="1:26" x14ac:dyDescent="0.25">
      <c r="A1926" s="1">
        <v>43591</v>
      </c>
      <c r="B1926" t="s">
        <v>41</v>
      </c>
      <c r="C1926" t="s">
        <v>76</v>
      </c>
      <c r="D1926">
        <v>1000</v>
      </c>
      <c r="E1926">
        <v>17</v>
      </c>
      <c r="F1926" t="s">
        <v>134</v>
      </c>
      <c r="G1926">
        <v>53.860000999999997</v>
      </c>
      <c r="H1926">
        <v>54.759998000000003</v>
      </c>
      <c r="I1926">
        <v>53.560001</v>
      </c>
      <c r="J1926">
        <v>54.59</v>
      </c>
      <c r="K1926">
        <v>54.24765</v>
      </c>
      <c r="L1926">
        <v>17025900</v>
      </c>
      <c r="M1926" t="s">
        <v>41</v>
      </c>
      <c r="N1926" t="s">
        <v>157</v>
      </c>
      <c r="O1926" t="s">
        <v>161</v>
      </c>
      <c r="P1926">
        <v>50</v>
      </c>
      <c r="Q1926">
        <v>0.08</v>
      </c>
      <c r="R1926">
        <v>80</v>
      </c>
      <c r="S1926">
        <v>54247.65</v>
      </c>
      <c r="T1926" t="s">
        <v>41</v>
      </c>
      <c r="U1926" t="s">
        <v>179</v>
      </c>
      <c r="V1926" t="s">
        <v>214</v>
      </c>
      <c r="W1926" t="s">
        <v>221</v>
      </c>
      <c r="X1926" t="s">
        <v>270</v>
      </c>
      <c r="Y1926" s="1">
        <v>34304</v>
      </c>
      <c r="Z1926">
        <v>858877</v>
      </c>
    </row>
    <row r="1927" spans="1:26" x14ac:dyDescent="0.25">
      <c r="A1927" s="1">
        <v>43591</v>
      </c>
      <c r="B1927" t="s">
        <v>41</v>
      </c>
      <c r="C1927" t="s">
        <v>75</v>
      </c>
      <c r="D1927">
        <v>2100</v>
      </c>
      <c r="E1927">
        <v>19</v>
      </c>
      <c r="F1927" t="s">
        <v>134</v>
      </c>
      <c r="G1927">
        <v>53.860000999999997</v>
      </c>
      <c r="H1927">
        <v>54.759998000000003</v>
      </c>
      <c r="I1927">
        <v>53.560001</v>
      </c>
      <c r="J1927">
        <v>54.59</v>
      </c>
      <c r="K1927">
        <v>54.24765</v>
      </c>
      <c r="L1927">
        <v>17025900</v>
      </c>
      <c r="M1927" t="s">
        <v>41</v>
      </c>
      <c r="N1927" t="s">
        <v>140</v>
      </c>
      <c r="O1927" t="s">
        <v>161</v>
      </c>
      <c r="P1927">
        <v>50</v>
      </c>
      <c r="Q1927">
        <v>0.08</v>
      </c>
      <c r="R1927">
        <v>168</v>
      </c>
      <c r="S1927">
        <v>113920.065</v>
      </c>
      <c r="T1927" t="s">
        <v>41</v>
      </c>
      <c r="U1927" t="s">
        <v>179</v>
      </c>
      <c r="V1927" t="s">
        <v>214</v>
      </c>
      <c r="W1927" t="s">
        <v>221</v>
      </c>
      <c r="X1927" t="s">
        <v>270</v>
      </c>
      <c r="Y1927" s="1">
        <v>34304</v>
      </c>
      <c r="Z1927">
        <v>858877</v>
      </c>
    </row>
    <row r="1928" spans="1:26" x14ac:dyDescent="0.25">
      <c r="A1928" s="1">
        <v>43591</v>
      </c>
      <c r="B1928" t="s">
        <v>41</v>
      </c>
      <c r="C1928" t="s">
        <v>75</v>
      </c>
      <c r="D1928">
        <v>900</v>
      </c>
      <c r="E1928">
        <v>12</v>
      </c>
      <c r="F1928" t="s">
        <v>134</v>
      </c>
      <c r="G1928">
        <v>53.860000999999997</v>
      </c>
      <c r="H1928">
        <v>54.759998000000003</v>
      </c>
      <c r="I1928">
        <v>53.560001</v>
      </c>
      <c r="J1928">
        <v>54.59</v>
      </c>
      <c r="K1928">
        <v>54.24765</v>
      </c>
      <c r="L1928">
        <v>17025900</v>
      </c>
      <c r="M1928" t="s">
        <v>41</v>
      </c>
      <c r="N1928" t="s">
        <v>151</v>
      </c>
      <c r="O1928" t="s">
        <v>161</v>
      </c>
      <c r="P1928">
        <v>50</v>
      </c>
      <c r="Q1928">
        <v>0.08</v>
      </c>
      <c r="R1928">
        <v>72</v>
      </c>
      <c r="S1928">
        <v>48822.885000000002</v>
      </c>
      <c r="T1928" t="s">
        <v>41</v>
      </c>
      <c r="U1928" t="s">
        <v>179</v>
      </c>
      <c r="V1928" t="s">
        <v>214</v>
      </c>
      <c r="W1928" t="s">
        <v>221</v>
      </c>
      <c r="X1928" t="s">
        <v>270</v>
      </c>
      <c r="Y1928" s="1">
        <v>34304</v>
      </c>
      <c r="Z1928">
        <v>858877</v>
      </c>
    </row>
    <row r="1929" spans="1:26" x14ac:dyDescent="0.25">
      <c r="A1929" s="1">
        <v>43644</v>
      </c>
      <c r="B1929" t="s">
        <v>41</v>
      </c>
      <c r="C1929" t="s">
        <v>76</v>
      </c>
      <c r="D1929">
        <v>1900</v>
      </c>
      <c r="E1929">
        <v>19</v>
      </c>
      <c r="F1929" t="s">
        <v>129</v>
      </c>
      <c r="G1929">
        <v>55.91</v>
      </c>
      <c r="H1929">
        <v>55.98</v>
      </c>
      <c r="I1929">
        <v>54.029998999999997</v>
      </c>
      <c r="J1929">
        <v>54.73</v>
      </c>
      <c r="K1929">
        <v>54.386772000000001</v>
      </c>
      <c r="L1929">
        <v>103123400</v>
      </c>
      <c r="M1929" t="s">
        <v>41</v>
      </c>
      <c r="N1929" t="s">
        <v>140</v>
      </c>
      <c r="O1929" t="s">
        <v>161</v>
      </c>
      <c r="P1929">
        <v>50</v>
      </c>
      <c r="Q1929">
        <v>0.08</v>
      </c>
      <c r="R1929">
        <v>152</v>
      </c>
      <c r="S1929">
        <v>103334.8668</v>
      </c>
      <c r="T1929" t="s">
        <v>41</v>
      </c>
      <c r="U1929" t="s">
        <v>179</v>
      </c>
      <c r="V1929" t="s">
        <v>214</v>
      </c>
      <c r="W1929" t="s">
        <v>221</v>
      </c>
      <c r="X1929" t="s">
        <v>270</v>
      </c>
      <c r="Y1929" s="1">
        <v>34304</v>
      </c>
      <c r="Z1929">
        <v>858877</v>
      </c>
    </row>
    <row r="1930" spans="1:26" x14ac:dyDescent="0.25">
      <c r="A1930" s="1">
        <v>43644</v>
      </c>
      <c r="B1930" t="s">
        <v>41</v>
      </c>
      <c r="C1930" t="s">
        <v>75</v>
      </c>
      <c r="D1930">
        <v>700</v>
      </c>
      <c r="E1930">
        <v>8</v>
      </c>
      <c r="F1930" t="s">
        <v>129</v>
      </c>
      <c r="G1930">
        <v>55.91</v>
      </c>
      <c r="H1930">
        <v>55.98</v>
      </c>
      <c r="I1930">
        <v>54.029998999999997</v>
      </c>
      <c r="J1930">
        <v>54.73</v>
      </c>
      <c r="K1930">
        <v>54.386772000000001</v>
      </c>
      <c r="L1930">
        <v>103123400</v>
      </c>
      <c r="M1930" t="s">
        <v>41</v>
      </c>
      <c r="N1930" t="s">
        <v>144</v>
      </c>
      <c r="O1930" t="s">
        <v>161</v>
      </c>
      <c r="P1930">
        <v>50</v>
      </c>
      <c r="Q1930">
        <v>0.08</v>
      </c>
      <c r="R1930">
        <v>56</v>
      </c>
      <c r="S1930">
        <v>38070.740400000002</v>
      </c>
      <c r="T1930" t="s">
        <v>41</v>
      </c>
      <c r="U1930" t="s">
        <v>179</v>
      </c>
      <c r="V1930" t="s">
        <v>214</v>
      </c>
      <c r="W1930" t="s">
        <v>221</v>
      </c>
      <c r="X1930" t="s">
        <v>270</v>
      </c>
      <c r="Y1930" s="1">
        <v>34304</v>
      </c>
      <c r="Z1930">
        <v>858877</v>
      </c>
    </row>
    <row r="1931" spans="1:26" x14ac:dyDescent="0.25">
      <c r="A1931" s="1">
        <v>43621</v>
      </c>
      <c r="B1931" t="s">
        <v>41</v>
      </c>
      <c r="C1931" t="s">
        <v>76</v>
      </c>
      <c r="D1931">
        <v>500</v>
      </c>
      <c r="E1931">
        <v>8</v>
      </c>
      <c r="F1931" t="s">
        <v>83</v>
      </c>
      <c r="G1931">
        <v>53.849997999999999</v>
      </c>
      <c r="H1931">
        <v>54.790000999999997</v>
      </c>
      <c r="I1931">
        <v>53.75</v>
      </c>
      <c r="J1931">
        <v>54.75</v>
      </c>
      <c r="K1931">
        <v>54.406647</v>
      </c>
      <c r="L1931">
        <v>22521900</v>
      </c>
      <c r="M1931" t="s">
        <v>41</v>
      </c>
      <c r="N1931" t="s">
        <v>144</v>
      </c>
      <c r="O1931" t="s">
        <v>161</v>
      </c>
      <c r="P1931">
        <v>50</v>
      </c>
      <c r="Q1931">
        <v>0.08</v>
      </c>
      <c r="R1931">
        <v>40</v>
      </c>
      <c r="S1931">
        <v>27203.323499999999</v>
      </c>
      <c r="T1931" t="s">
        <v>41</v>
      </c>
      <c r="U1931" t="s">
        <v>179</v>
      </c>
      <c r="V1931" t="s">
        <v>214</v>
      </c>
      <c r="W1931" t="s">
        <v>221</v>
      </c>
      <c r="X1931" t="s">
        <v>270</v>
      </c>
      <c r="Y1931" s="1">
        <v>34304</v>
      </c>
      <c r="Z1931">
        <v>858877</v>
      </c>
    </row>
    <row r="1932" spans="1:26" x14ac:dyDescent="0.25">
      <c r="A1932" s="1">
        <v>43621</v>
      </c>
      <c r="B1932" t="s">
        <v>41</v>
      </c>
      <c r="C1932" t="s">
        <v>76</v>
      </c>
      <c r="D1932">
        <v>100</v>
      </c>
      <c r="E1932">
        <v>2</v>
      </c>
      <c r="F1932" t="s">
        <v>83</v>
      </c>
      <c r="G1932">
        <v>53.849997999999999</v>
      </c>
      <c r="H1932">
        <v>54.790000999999997</v>
      </c>
      <c r="I1932">
        <v>53.75</v>
      </c>
      <c r="J1932">
        <v>54.75</v>
      </c>
      <c r="K1932">
        <v>54.406647</v>
      </c>
      <c r="L1932">
        <v>22521900</v>
      </c>
      <c r="M1932" t="s">
        <v>41</v>
      </c>
      <c r="N1932" t="s">
        <v>150</v>
      </c>
      <c r="O1932" t="s">
        <v>161</v>
      </c>
      <c r="P1932">
        <v>50</v>
      </c>
      <c r="Q1932">
        <v>0.08</v>
      </c>
      <c r="R1932">
        <v>8</v>
      </c>
      <c r="S1932">
        <v>5440.6647000000003</v>
      </c>
      <c r="T1932" t="s">
        <v>41</v>
      </c>
      <c r="U1932" t="s">
        <v>179</v>
      </c>
      <c r="V1932" t="s">
        <v>214</v>
      </c>
      <c r="W1932" t="s">
        <v>221</v>
      </c>
      <c r="X1932" t="s">
        <v>270</v>
      </c>
      <c r="Y1932" s="1">
        <v>34304</v>
      </c>
      <c r="Z1932">
        <v>858877</v>
      </c>
    </row>
    <row r="1933" spans="1:26" x14ac:dyDescent="0.25">
      <c r="A1933" s="1">
        <v>43630</v>
      </c>
      <c r="B1933" t="s">
        <v>41</v>
      </c>
      <c r="C1933" t="s">
        <v>76</v>
      </c>
      <c r="D1933">
        <v>100</v>
      </c>
      <c r="E1933">
        <v>4</v>
      </c>
      <c r="F1933" t="s">
        <v>77</v>
      </c>
      <c r="G1933">
        <v>55.990001999999997</v>
      </c>
      <c r="H1933">
        <v>56.02</v>
      </c>
      <c r="I1933">
        <v>54.66</v>
      </c>
      <c r="J1933">
        <v>54.75</v>
      </c>
      <c r="K1933">
        <v>54.406647</v>
      </c>
      <c r="L1933">
        <v>22530500</v>
      </c>
      <c r="M1933" t="s">
        <v>41</v>
      </c>
      <c r="N1933" t="s">
        <v>154</v>
      </c>
      <c r="O1933" t="s">
        <v>161</v>
      </c>
      <c r="P1933">
        <v>50</v>
      </c>
      <c r="Q1933">
        <v>0.08</v>
      </c>
      <c r="R1933">
        <v>8</v>
      </c>
      <c r="S1933">
        <v>5440.6647000000003</v>
      </c>
      <c r="T1933" t="s">
        <v>41</v>
      </c>
      <c r="U1933" t="s">
        <v>179</v>
      </c>
      <c r="V1933" t="s">
        <v>214</v>
      </c>
      <c r="W1933" t="s">
        <v>221</v>
      </c>
      <c r="X1933" t="s">
        <v>270</v>
      </c>
      <c r="Y1933" s="1">
        <v>34304</v>
      </c>
      <c r="Z1933">
        <v>858877</v>
      </c>
    </row>
    <row r="1934" spans="1:26" x14ac:dyDescent="0.25">
      <c r="A1934" s="1">
        <v>43630</v>
      </c>
      <c r="B1934" t="s">
        <v>41</v>
      </c>
      <c r="C1934" t="s">
        <v>76</v>
      </c>
      <c r="D1934">
        <v>400</v>
      </c>
      <c r="E1934">
        <v>12</v>
      </c>
      <c r="F1934" t="s">
        <v>77</v>
      </c>
      <c r="G1934">
        <v>55.990001999999997</v>
      </c>
      <c r="H1934">
        <v>56.02</v>
      </c>
      <c r="I1934">
        <v>54.66</v>
      </c>
      <c r="J1934">
        <v>54.75</v>
      </c>
      <c r="K1934">
        <v>54.406647</v>
      </c>
      <c r="L1934">
        <v>22530500</v>
      </c>
      <c r="M1934" t="s">
        <v>41</v>
      </c>
      <c r="N1934" t="s">
        <v>151</v>
      </c>
      <c r="O1934" t="s">
        <v>161</v>
      </c>
      <c r="P1934">
        <v>50</v>
      </c>
      <c r="Q1934">
        <v>0.08</v>
      </c>
      <c r="R1934">
        <v>32</v>
      </c>
      <c r="S1934">
        <v>21762.658800000001</v>
      </c>
      <c r="T1934" t="s">
        <v>41</v>
      </c>
      <c r="U1934" t="s">
        <v>179</v>
      </c>
      <c r="V1934" t="s">
        <v>214</v>
      </c>
      <c r="W1934" t="s">
        <v>221</v>
      </c>
      <c r="X1934" t="s">
        <v>270</v>
      </c>
      <c r="Y1934" s="1">
        <v>34304</v>
      </c>
      <c r="Z1934">
        <v>858877</v>
      </c>
    </row>
    <row r="1935" spans="1:26" x14ac:dyDescent="0.25">
      <c r="A1935" s="1">
        <v>43630</v>
      </c>
      <c r="B1935" t="s">
        <v>41</v>
      </c>
      <c r="C1935" t="s">
        <v>75</v>
      </c>
      <c r="D1935">
        <v>600</v>
      </c>
      <c r="E1935">
        <v>5</v>
      </c>
      <c r="F1935" t="s">
        <v>77</v>
      </c>
      <c r="G1935">
        <v>55.990001999999997</v>
      </c>
      <c r="H1935">
        <v>56.02</v>
      </c>
      <c r="I1935">
        <v>54.66</v>
      </c>
      <c r="J1935">
        <v>54.75</v>
      </c>
      <c r="K1935">
        <v>54.406647</v>
      </c>
      <c r="L1935">
        <v>22530500</v>
      </c>
      <c r="M1935" t="s">
        <v>41</v>
      </c>
      <c r="N1935" t="s">
        <v>152</v>
      </c>
      <c r="O1935" t="s">
        <v>161</v>
      </c>
      <c r="P1935">
        <v>50</v>
      </c>
      <c r="Q1935">
        <v>0.08</v>
      </c>
      <c r="R1935">
        <v>48</v>
      </c>
      <c r="S1935">
        <v>32643.9882</v>
      </c>
      <c r="T1935" t="s">
        <v>41</v>
      </c>
      <c r="U1935" t="s">
        <v>179</v>
      </c>
      <c r="V1935" t="s">
        <v>214</v>
      </c>
      <c r="W1935" t="s">
        <v>221</v>
      </c>
      <c r="X1935" t="s">
        <v>270</v>
      </c>
      <c r="Y1935" s="1">
        <v>34304</v>
      </c>
      <c r="Z1935">
        <v>858877</v>
      </c>
    </row>
    <row r="1936" spans="1:26" x14ac:dyDescent="0.25">
      <c r="A1936" s="1">
        <v>43630</v>
      </c>
      <c r="B1936" t="s">
        <v>41</v>
      </c>
      <c r="C1936" t="s">
        <v>75</v>
      </c>
      <c r="D1936">
        <v>1100</v>
      </c>
      <c r="E1936">
        <v>15</v>
      </c>
      <c r="F1936" t="s">
        <v>77</v>
      </c>
      <c r="G1936">
        <v>55.990001999999997</v>
      </c>
      <c r="H1936">
        <v>56.02</v>
      </c>
      <c r="I1936">
        <v>54.66</v>
      </c>
      <c r="J1936">
        <v>54.75</v>
      </c>
      <c r="K1936">
        <v>54.406647</v>
      </c>
      <c r="L1936">
        <v>22530500</v>
      </c>
      <c r="M1936" t="s">
        <v>41</v>
      </c>
      <c r="N1936" t="s">
        <v>149</v>
      </c>
      <c r="O1936" t="s">
        <v>161</v>
      </c>
      <c r="P1936">
        <v>50</v>
      </c>
      <c r="Q1936">
        <v>0.08</v>
      </c>
      <c r="R1936">
        <v>88</v>
      </c>
      <c r="S1936">
        <v>59847.311699999998</v>
      </c>
      <c r="T1936" t="s">
        <v>41</v>
      </c>
      <c r="U1936" t="s">
        <v>179</v>
      </c>
      <c r="V1936" t="s">
        <v>214</v>
      </c>
      <c r="W1936" t="s">
        <v>221</v>
      </c>
      <c r="X1936" t="s">
        <v>270</v>
      </c>
      <c r="Y1936" s="1">
        <v>34304</v>
      </c>
      <c r="Z1936">
        <v>858877</v>
      </c>
    </row>
    <row r="1937" spans="1:26" x14ac:dyDescent="0.25">
      <c r="A1937" s="1">
        <v>43588</v>
      </c>
      <c r="B1937" t="s">
        <v>41</v>
      </c>
      <c r="C1937" t="s">
        <v>76</v>
      </c>
      <c r="D1937">
        <v>1500</v>
      </c>
      <c r="E1937">
        <v>18</v>
      </c>
      <c r="F1937" t="s">
        <v>111</v>
      </c>
      <c r="G1937">
        <v>54.639999000000003</v>
      </c>
      <c r="H1937">
        <v>54.990001999999997</v>
      </c>
      <c r="I1937">
        <v>54.18</v>
      </c>
      <c r="J1937">
        <v>54.939999</v>
      </c>
      <c r="K1937">
        <v>54.595455000000001</v>
      </c>
      <c r="L1937">
        <v>26887100</v>
      </c>
      <c r="M1937" t="s">
        <v>41</v>
      </c>
      <c r="N1937" t="s">
        <v>158</v>
      </c>
      <c r="O1937" t="s">
        <v>161</v>
      </c>
      <c r="P1937">
        <v>50</v>
      </c>
      <c r="Q1937">
        <v>0.08</v>
      </c>
      <c r="R1937">
        <v>120</v>
      </c>
      <c r="S1937">
        <v>81893.182499999995</v>
      </c>
      <c r="T1937" t="s">
        <v>41</v>
      </c>
      <c r="U1937" t="s">
        <v>179</v>
      </c>
      <c r="V1937" t="s">
        <v>214</v>
      </c>
      <c r="W1937" t="s">
        <v>221</v>
      </c>
      <c r="X1937" t="s">
        <v>270</v>
      </c>
      <c r="Y1937" s="1">
        <v>34304</v>
      </c>
      <c r="Z1937">
        <v>858877</v>
      </c>
    </row>
    <row r="1938" spans="1:26" x14ac:dyDescent="0.25">
      <c r="A1938" s="1">
        <v>43587</v>
      </c>
      <c r="B1938" t="s">
        <v>41</v>
      </c>
      <c r="C1938" t="s">
        <v>76</v>
      </c>
      <c r="D1938">
        <v>1900</v>
      </c>
      <c r="E1938">
        <v>16</v>
      </c>
      <c r="F1938" t="s">
        <v>115</v>
      </c>
      <c r="G1938">
        <v>55.48</v>
      </c>
      <c r="H1938">
        <v>55.889999000000003</v>
      </c>
      <c r="I1938">
        <v>54.82</v>
      </c>
      <c r="J1938">
        <v>54.939999</v>
      </c>
      <c r="K1938">
        <v>54.595455000000001</v>
      </c>
      <c r="L1938">
        <v>24220600</v>
      </c>
      <c r="M1938" t="s">
        <v>41</v>
      </c>
      <c r="N1938" t="s">
        <v>148</v>
      </c>
      <c r="O1938" t="s">
        <v>161</v>
      </c>
      <c r="P1938">
        <v>50</v>
      </c>
      <c r="Q1938">
        <v>0.08</v>
      </c>
      <c r="R1938">
        <v>152</v>
      </c>
      <c r="S1938">
        <v>103731.3645</v>
      </c>
      <c r="T1938" t="s">
        <v>41</v>
      </c>
      <c r="U1938" t="s">
        <v>179</v>
      </c>
      <c r="V1938" t="s">
        <v>214</v>
      </c>
      <c r="W1938" t="s">
        <v>221</v>
      </c>
      <c r="X1938" t="s">
        <v>270</v>
      </c>
      <c r="Y1938" s="1">
        <v>34304</v>
      </c>
      <c r="Z1938">
        <v>858877</v>
      </c>
    </row>
    <row r="1939" spans="1:26" x14ac:dyDescent="0.25">
      <c r="A1939" s="1">
        <v>43587</v>
      </c>
      <c r="B1939" t="s">
        <v>41</v>
      </c>
      <c r="C1939" t="s">
        <v>76</v>
      </c>
      <c r="D1939">
        <v>2500</v>
      </c>
      <c r="E1939">
        <v>15</v>
      </c>
      <c r="F1939" t="s">
        <v>115</v>
      </c>
      <c r="G1939">
        <v>55.48</v>
      </c>
      <c r="H1939">
        <v>55.889999000000003</v>
      </c>
      <c r="I1939">
        <v>54.82</v>
      </c>
      <c r="J1939">
        <v>54.939999</v>
      </c>
      <c r="K1939">
        <v>54.595455000000001</v>
      </c>
      <c r="L1939">
        <v>24220600</v>
      </c>
      <c r="M1939" t="s">
        <v>41</v>
      </c>
      <c r="N1939" t="s">
        <v>149</v>
      </c>
      <c r="O1939" t="s">
        <v>161</v>
      </c>
      <c r="P1939">
        <v>50</v>
      </c>
      <c r="Q1939">
        <v>0.08</v>
      </c>
      <c r="R1939">
        <v>200</v>
      </c>
      <c r="S1939">
        <v>136488.63750000001</v>
      </c>
      <c r="T1939" t="s">
        <v>41</v>
      </c>
      <c r="U1939" t="s">
        <v>179</v>
      </c>
      <c r="V1939" t="s">
        <v>214</v>
      </c>
      <c r="W1939" t="s">
        <v>221</v>
      </c>
      <c r="X1939" t="s">
        <v>270</v>
      </c>
      <c r="Y1939" s="1">
        <v>34304</v>
      </c>
      <c r="Z1939">
        <v>858877</v>
      </c>
    </row>
    <row r="1940" spans="1:26" x14ac:dyDescent="0.25">
      <c r="A1940" s="1">
        <v>43557</v>
      </c>
      <c r="B1940" t="s">
        <v>41</v>
      </c>
      <c r="C1940" t="s">
        <v>75</v>
      </c>
      <c r="D1940">
        <v>1400</v>
      </c>
      <c r="E1940">
        <v>11</v>
      </c>
      <c r="F1940" t="s">
        <v>116</v>
      </c>
      <c r="G1940">
        <v>55</v>
      </c>
      <c r="H1940">
        <v>55.41</v>
      </c>
      <c r="I1940">
        <v>54.970001000000003</v>
      </c>
      <c r="J1940">
        <v>55.290000999999997</v>
      </c>
      <c r="K1940">
        <v>54.597580000000001</v>
      </c>
      <c r="L1940">
        <v>17264000</v>
      </c>
      <c r="M1940" t="s">
        <v>41</v>
      </c>
      <c r="N1940" t="s">
        <v>141</v>
      </c>
      <c r="O1940" t="s">
        <v>161</v>
      </c>
      <c r="P1940">
        <v>50</v>
      </c>
      <c r="Q1940">
        <v>0.08</v>
      </c>
      <c r="R1940">
        <v>112</v>
      </c>
      <c r="S1940">
        <v>76436.611999999994</v>
      </c>
      <c r="T1940" t="s">
        <v>41</v>
      </c>
      <c r="U1940" t="s">
        <v>179</v>
      </c>
      <c r="V1940" t="s">
        <v>214</v>
      </c>
      <c r="W1940" t="s">
        <v>221</v>
      </c>
      <c r="X1940" t="s">
        <v>270</v>
      </c>
      <c r="Y1940" s="1">
        <v>34304</v>
      </c>
      <c r="Z1940">
        <v>858877</v>
      </c>
    </row>
    <row r="1941" spans="1:26" x14ac:dyDescent="0.25">
      <c r="A1941" s="1">
        <v>43622</v>
      </c>
      <c r="B1941" t="s">
        <v>41</v>
      </c>
      <c r="C1941" t="s">
        <v>75</v>
      </c>
      <c r="D1941">
        <v>1600</v>
      </c>
      <c r="E1941">
        <v>10</v>
      </c>
      <c r="F1941" t="s">
        <v>81</v>
      </c>
      <c r="G1941">
        <v>54.889999000000003</v>
      </c>
      <c r="H1941">
        <v>55.299999</v>
      </c>
      <c r="I1941">
        <v>54.209999000000003</v>
      </c>
      <c r="J1941">
        <v>55.099997999999999</v>
      </c>
      <c r="K1941">
        <v>54.754447999999996</v>
      </c>
      <c r="L1941">
        <v>15927300</v>
      </c>
      <c r="M1941" t="s">
        <v>41</v>
      </c>
      <c r="N1941" t="s">
        <v>142</v>
      </c>
      <c r="O1941" t="s">
        <v>161</v>
      </c>
      <c r="P1941">
        <v>50</v>
      </c>
      <c r="Q1941">
        <v>0.08</v>
      </c>
      <c r="R1941">
        <v>128</v>
      </c>
      <c r="S1941">
        <v>87607.116799999989</v>
      </c>
      <c r="T1941" t="s">
        <v>41</v>
      </c>
      <c r="U1941" t="s">
        <v>179</v>
      </c>
      <c r="V1941" t="s">
        <v>214</v>
      </c>
      <c r="W1941" t="s">
        <v>221</v>
      </c>
      <c r="X1941" t="s">
        <v>270</v>
      </c>
      <c r="Y1941" s="1">
        <v>34304</v>
      </c>
      <c r="Z1941">
        <v>858877</v>
      </c>
    </row>
    <row r="1942" spans="1:26" x14ac:dyDescent="0.25">
      <c r="A1942" s="1">
        <v>43622</v>
      </c>
      <c r="B1942" t="s">
        <v>41</v>
      </c>
      <c r="C1942" t="s">
        <v>76</v>
      </c>
      <c r="D1942">
        <v>400</v>
      </c>
      <c r="E1942">
        <v>5</v>
      </c>
      <c r="F1942" t="s">
        <v>81</v>
      </c>
      <c r="G1942">
        <v>54.889999000000003</v>
      </c>
      <c r="H1942">
        <v>55.299999</v>
      </c>
      <c r="I1942">
        <v>54.209999000000003</v>
      </c>
      <c r="J1942">
        <v>55.099997999999999</v>
      </c>
      <c r="K1942">
        <v>54.754447999999996</v>
      </c>
      <c r="L1942">
        <v>15927300</v>
      </c>
      <c r="M1942" t="s">
        <v>41</v>
      </c>
      <c r="N1942" t="s">
        <v>152</v>
      </c>
      <c r="O1942" t="s">
        <v>161</v>
      </c>
      <c r="P1942">
        <v>50</v>
      </c>
      <c r="Q1942">
        <v>0.08</v>
      </c>
      <c r="R1942">
        <v>32</v>
      </c>
      <c r="S1942">
        <v>21901.779200000001</v>
      </c>
      <c r="T1942" t="s">
        <v>41</v>
      </c>
      <c r="U1942" t="s">
        <v>179</v>
      </c>
      <c r="V1942" t="s">
        <v>214</v>
      </c>
      <c r="W1942" t="s">
        <v>221</v>
      </c>
      <c r="X1942" t="s">
        <v>270</v>
      </c>
      <c r="Y1942" s="1">
        <v>34304</v>
      </c>
      <c r="Z1942">
        <v>858877</v>
      </c>
    </row>
    <row r="1943" spans="1:26" x14ac:dyDescent="0.25">
      <c r="A1943" s="1">
        <v>43622</v>
      </c>
      <c r="B1943" t="s">
        <v>41</v>
      </c>
      <c r="C1943" t="s">
        <v>75</v>
      </c>
      <c r="D1943">
        <v>100</v>
      </c>
      <c r="E1943">
        <v>3</v>
      </c>
      <c r="F1943" t="s">
        <v>81</v>
      </c>
      <c r="G1943">
        <v>54.889999000000003</v>
      </c>
      <c r="H1943">
        <v>55.299999</v>
      </c>
      <c r="I1943">
        <v>54.209999000000003</v>
      </c>
      <c r="J1943">
        <v>55.099997999999999</v>
      </c>
      <c r="K1943">
        <v>54.754447999999996</v>
      </c>
      <c r="L1943">
        <v>15927300</v>
      </c>
      <c r="M1943" t="s">
        <v>41</v>
      </c>
      <c r="N1943" t="s">
        <v>143</v>
      </c>
      <c r="O1943" t="s">
        <v>161</v>
      </c>
      <c r="P1943">
        <v>50</v>
      </c>
      <c r="Q1943">
        <v>0.08</v>
      </c>
      <c r="R1943">
        <v>8</v>
      </c>
      <c r="S1943">
        <v>5475.4447999999993</v>
      </c>
      <c r="T1943" t="s">
        <v>41</v>
      </c>
      <c r="U1943" t="s">
        <v>179</v>
      </c>
      <c r="V1943" t="s">
        <v>214</v>
      </c>
      <c r="W1943" t="s">
        <v>221</v>
      </c>
      <c r="X1943" t="s">
        <v>270</v>
      </c>
      <c r="Y1943" s="1">
        <v>34304</v>
      </c>
      <c r="Z1943">
        <v>858877</v>
      </c>
    </row>
    <row r="1944" spans="1:26" x14ac:dyDescent="0.25">
      <c r="A1944" s="1">
        <v>43622</v>
      </c>
      <c r="B1944" t="s">
        <v>41</v>
      </c>
      <c r="C1944" t="s">
        <v>76</v>
      </c>
      <c r="D1944">
        <v>200</v>
      </c>
      <c r="E1944">
        <v>4</v>
      </c>
      <c r="F1944" t="s">
        <v>81</v>
      </c>
      <c r="G1944">
        <v>54.889999000000003</v>
      </c>
      <c r="H1944">
        <v>55.299999</v>
      </c>
      <c r="I1944">
        <v>54.209999000000003</v>
      </c>
      <c r="J1944">
        <v>55.099997999999999</v>
      </c>
      <c r="K1944">
        <v>54.754447999999996</v>
      </c>
      <c r="L1944">
        <v>15927300</v>
      </c>
      <c r="M1944" t="s">
        <v>41</v>
      </c>
      <c r="N1944" t="s">
        <v>154</v>
      </c>
      <c r="O1944" t="s">
        <v>161</v>
      </c>
      <c r="P1944">
        <v>50</v>
      </c>
      <c r="Q1944">
        <v>0.08</v>
      </c>
      <c r="R1944">
        <v>16</v>
      </c>
      <c r="S1944">
        <v>10950.8896</v>
      </c>
      <c r="T1944" t="s">
        <v>41</v>
      </c>
      <c r="U1944" t="s">
        <v>179</v>
      </c>
      <c r="V1944" t="s">
        <v>214</v>
      </c>
      <c r="W1944" t="s">
        <v>221</v>
      </c>
      <c r="X1944" t="s">
        <v>270</v>
      </c>
      <c r="Y1944" s="1">
        <v>34304</v>
      </c>
      <c r="Z1944">
        <v>858877</v>
      </c>
    </row>
    <row r="1945" spans="1:26" x14ac:dyDescent="0.25">
      <c r="A1945" s="1">
        <v>43564</v>
      </c>
      <c r="B1945" t="s">
        <v>41</v>
      </c>
      <c r="C1945" t="s">
        <v>76</v>
      </c>
      <c r="D1945">
        <v>200</v>
      </c>
      <c r="E1945">
        <v>4</v>
      </c>
      <c r="F1945" t="s">
        <v>133</v>
      </c>
      <c r="G1945">
        <v>55.080002</v>
      </c>
      <c r="H1945">
        <v>55.419998</v>
      </c>
      <c r="I1945">
        <v>54.860000999999997</v>
      </c>
      <c r="J1945">
        <v>55.18</v>
      </c>
      <c r="K1945">
        <v>54.833950000000002</v>
      </c>
      <c r="L1945">
        <v>15508400</v>
      </c>
      <c r="M1945" t="s">
        <v>41</v>
      </c>
      <c r="N1945" t="s">
        <v>154</v>
      </c>
      <c r="O1945" t="s">
        <v>161</v>
      </c>
      <c r="P1945">
        <v>50</v>
      </c>
      <c r="Q1945">
        <v>0.08</v>
      </c>
      <c r="R1945">
        <v>16</v>
      </c>
      <c r="S1945">
        <v>10966.79</v>
      </c>
      <c r="T1945" t="s">
        <v>41</v>
      </c>
      <c r="U1945" t="s">
        <v>179</v>
      </c>
      <c r="V1945" t="s">
        <v>214</v>
      </c>
      <c r="W1945" t="s">
        <v>221</v>
      </c>
      <c r="X1945" t="s">
        <v>270</v>
      </c>
      <c r="Y1945" s="1">
        <v>34304</v>
      </c>
      <c r="Z1945">
        <v>858877</v>
      </c>
    </row>
    <row r="1946" spans="1:26" x14ac:dyDescent="0.25">
      <c r="A1946" s="1">
        <v>43564</v>
      </c>
      <c r="B1946" t="s">
        <v>41</v>
      </c>
      <c r="C1946" t="s">
        <v>76</v>
      </c>
      <c r="D1946">
        <v>2100</v>
      </c>
      <c r="E1946">
        <v>14</v>
      </c>
      <c r="F1946" t="s">
        <v>133</v>
      </c>
      <c r="G1946">
        <v>55.080002</v>
      </c>
      <c r="H1946">
        <v>55.419998</v>
      </c>
      <c r="I1946">
        <v>54.860000999999997</v>
      </c>
      <c r="J1946">
        <v>55.18</v>
      </c>
      <c r="K1946">
        <v>54.833950000000002</v>
      </c>
      <c r="L1946">
        <v>15508400</v>
      </c>
      <c r="M1946" t="s">
        <v>41</v>
      </c>
      <c r="N1946" t="s">
        <v>156</v>
      </c>
      <c r="O1946" t="s">
        <v>161</v>
      </c>
      <c r="P1946">
        <v>50</v>
      </c>
      <c r="Q1946">
        <v>0.08</v>
      </c>
      <c r="R1946">
        <v>168</v>
      </c>
      <c r="S1946">
        <v>115151.295</v>
      </c>
      <c r="T1946" t="s">
        <v>41</v>
      </c>
      <c r="U1946" t="s">
        <v>179</v>
      </c>
      <c r="V1946" t="s">
        <v>214</v>
      </c>
      <c r="W1946" t="s">
        <v>221</v>
      </c>
      <c r="X1946" t="s">
        <v>270</v>
      </c>
      <c r="Y1946" s="1">
        <v>34304</v>
      </c>
      <c r="Z1946">
        <v>858877</v>
      </c>
    </row>
    <row r="1947" spans="1:26" x14ac:dyDescent="0.25">
      <c r="A1947" s="1">
        <v>43560</v>
      </c>
      <c r="B1947" t="s">
        <v>41</v>
      </c>
      <c r="C1947" t="s">
        <v>75</v>
      </c>
      <c r="D1947">
        <v>900</v>
      </c>
      <c r="E1947">
        <v>6</v>
      </c>
      <c r="F1947" t="s">
        <v>118</v>
      </c>
      <c r="G1947">
        <v>55.25</v>
      </c>
      <c r="H1947">
        <v>55.610000999999997</v>
      </c>
      <c r="I1947">
        <v>55.130001</v>
      </c>
      <c r="J1947">
        <v>55.209999000000003</v>
      </c>
      <c r="K1947">
        <v>54.863762000000001</v>
      </c>
      <c r="L1947">
        <v>13817500</v>
      </c>
      <c r="M1947" t="s">
        <v>41</v>
      </c>
      <c r="N1947" t="s">
        <v>145</v>
      </c>
      <c r="O1947" t="s">
        <v>161</v>
      </c>
      <c r="P1947">
        <v>50</v>
      </c>
      <c r="Q1947">
        <v>0.08</v>
      </c>
      <c r="R1947">
        <v>72</v>
      </c>
      <c r="S1947">
        <v>49377.385799999996</v>
      </c>
      <c r="T1947" t="s">
        <v>41</v>
      </c>
      <c r="U1947" t="s">
        <v>179</v>
      </c>
      <c r="V1947" t="s">
        <v>214</v>
      </c>
      <c r="W1947" t="s">
        <v>221</v>
      </c>
      <c r="X1947" t="s">
        <v>270</v>
      </c>
      <c r="Y1947" s="1">
        <v>34304</v>
      </c>
      <c r="Z1947">
        <v>858877</v>
      </c>
    </row>
    <row r="1948" spans="1:26" x14ac:dyDescent="0.25">
      <c r="A1948" s="1">
        <v>43558</v>
      </c>
      <c r="B1948" t="s">
        <v>41</v>
      </c>
      <c r="C1948" t="s">
        <v>76</v>
      </c>
      <c r="D1948">
        <v>100</v>
      </c>
      <c r="E1948">
        <v>3</v>
      </c>
      <c r="F1948" t="s">
        <v>110</v>
      </c>
      <c r="G1948">
        <v>55.459999000000003</v>
      </c>
      <c r="H1948">
        <v>55.799999</v>
      </c>
      <c r="I1948">
        <v>55.07</v>
      </c>
      <c r="J1948">
        <v>55.630001</v>
      </c>
      <c r="K1948">
        <v>54.933323000000001</v>
      </c>
      <c r="L1948">
        <v>21110400</v>
      </c>
      <c r="M1948" t="s">
        <v>41</v>
      </c>
      <c r="N1948" t="s">
        <v>143</v>
      </c>
      <c r="O1948" t="s">
        <v>161</v>
      </c>
      <c r="P1948">
        <v>50</v>
      </c>
      <c r="Q1948">
        <v>0.08</v>
      </c>
      <c r="R1948">
        <v>8</v>
      </c>
      <c r="S1948">
        <v>5493.3323</v>
      </c>
      <c r="T1948" t="s">
        <v>41</v>
      </c>
      <c r="U1948" t="s">
        <v>179</v>
      </c>
      <c r="V1948" t="s">
        <v>214</v>
      </c>
      <c r="W1948" t="s">
        <v>221</v>
      </c>
      <c r="X1948" t="s">
        <v>270</v>
      </c>
      <c r="Y1948" s="1">
        <v>34304</v>
      </c>
      <c r="Z1948">
        <v>858877</v>
      </c>
    </row>
    <row r="1949" spans="1:26" x14ac:dyDescent="0.25">
      <c r="A1949" s="1">
        <v>43633</v>
      </c>
      <c r="B1949" t="s">
        <v>41</v>
      </c>
      <c r="C1949" t="s">
        <v>76</v>
      </c>
      <c r="D1949">
        <v>700</v>
      </c>
      <c r="E1949">
        <v>18</v>
      </c>
      <c r="F1949" t="s">
        <v>78</v>
      </c>
      <c r="G1949">
        <v>54.990001999999997</v>
      </c>
      <c r="H1949">
        <v>55.470001000000003</v>
      </c>
      <c r="I1949">
        <v>54.860000999999997</v>
      </c>
      <c r="J1949">
        <v>55.400002000000001</v>
      </c>
      <c r="K1949">
        <v>55.052570000000003</v>
      </c>
      <c r="L1949">
        <v>20392600</v>
      </c>
      <c r="M1949" t="s">
        <v>41</v>
      </c>
      <c r="N1949" t="s">
        <v>158</v>
      </c>
      <c r="O1949" t="s">
        <v>161</v>
      </c>
      <c r="P1949">
        <v>50</v>
      </c>
      <c r="Q1949">
        <v>0.08</v>
      </c>
      <c r="R1949">
        <v>56</v>
      </c>
      <c r="S1949">
        <v>38536.798999999999</v>
      </c>
      <c r="T1949" t="s">
        <v>41</v>
      </c>
      <c r="U1949" t="s">
        <v>179</v>
      </c>
      <c r="V1949" t="s">
        <v>214</v>
      </c>
      <c r="W1949" t="s">
        <v>221</v>
      </c>
      <c r="X1949" t="s">
        <v>270</v>
      </c>
      <c r="Y1949" s="1">
        <v>34304</v>
      </c>
      <c r="Z1949">
        <v>858877</v>
      </c>
    </row>
    <row r="1950" spans="1:26" x14ac:dyDescent="0.25">
      <c r="A1950" s="1">
        <v>43563</v>
      </c>
      <c r="B1950" t="s">
        <v>41</v>
      </c>
      <c r="C1950" t="s">
        <v>75</v>
      </c>
      <c r="D1950">
        <v>1400</v>
      </c>
      <c r="E1950">
        <v>15</v>
      </c>
      <c r="F1950" t="s">
        <v>114</v>
      </c>
      <c r="G1950">
        <v>55.200001</v>
      </c>
      <c r="H1950">
        <v>55.560001</v>
      </c>
      <c r="I1950">
        <v>54.790000999999997</v>
      </c>
      <c r="J1950">
        <v>55.490001999999997</v>
      </c>
      <c r="K1950">
        <v>55.142006000000002</v>
      </c>
      <c r="L1950">
        <v>13862800</v>
      </c>
      <c r="M1950" t="s">
        <v>41</v>
      </c>
      <c r="N1950" t="s">
        <v>149</v>
      </c>
      <c r="O1950" t="s">
        <v>161</v>
      </c>
      <c r="P1950">
        <v>50</v>
      </c>
      <c r="Q1950">
        <v>0.08</v>
      </c>
      <c r="R1950">
        <v>112</v>
      </c>
      <c r="S1950">
        <v>77198.808400000009</v>
      </c>
      <c r="T1950" t="s">
        <v>41</v>
      </c>
      <c r="U1950" t="s">
        <v>179</v>
      </c>
      <c r="V1950" t="s">
        <v>214</v>
      </c>
      <c r="W1950" t="s">
        <v>221</v>
      </c>
      <c r="X1950" t="s">
        <v>270</v>
      </c>
      <c r="Y1950" s="1">
        <v>34304</v>
      </c>
      <c r="Z1950">
        <v>858877</v>
      </c>
    </row>
    <row r="1951" spans="1:26" x14ac:dyDescent="0.25">
      <c r="A1951" s="1">
        <v>43563</v>
      </c>
      <c r="B1951" t="s">
        <v>41</v>
      </c>
      <c r="C1951" t="s">
        <v>75</v>
      </c>
      <c r="D1951">
        <v>600</v>
      </c>
      <c r="E1951">
        <v>5</v>
      </c>
      <c r="F1951" t="s">
        <v>114</v>
      </c>
      <c r="G1951">
        <v>55.200001</v>
      </c>
      <c r="H1951">
        <v>55.560001</v>
      </c>
      <c r="I1951">
        <v>54.790000999999997</v>
      </c>
      <c r="J1951">
        <v>55.490001999999997</v>
      </c>
      <c r="K1951">
        <v>55.142006000000002</v>
      </c>
      <c r="L1951">
        <v>13862800</v>
      </c>
      <c r="M1951" t="s">
        <v>41</v>
      </c>
      <c r="N1951" t="s">
        <v>152</v>
      </c>
      <c r="O1951" t="s">
        <v>161</v>
      </c>
      <c r="P1951">
        <v>50</v>
      </c>
      <c r="Q1951">
        <v>0.08</v>
      </c>
      <c r="R1951">
        <v>48</v>
      </c>
      <c r="S1951">
        <v>33085.203600000001</v>
      </c>
      <c r="T1951" t="s">
        <v>41</v>
      </c>
      <c r="U1951" t="s">
        <v>179</v>
      </c>
      <c r="V1951" t="s">
        <v>214</v>
      </c>
      <c r="W1951" t="s">
        <v>221</v>
      </c>
      <c r="X1951" t="s">
        <v>270</v>
      </c>
      <c r="Y1951" s="1">
        <v>34304</v>
      </c>
      <c r="Z1951">
        <v>858877</v>
      </c>
    </row>
    <row r="1952" spans="1:26" x14ac:dyDescent="0.25">
      <c r="A1952" s="1">
        <v>43586</v>
      </c>
      <c r="B1952" t="s">
        <v>41</v>
      </c>
      <c r="C1952" t="s">
        <v>76</v>
      </c>
      <c r="D1952">
        <v>1900</v>
      </c>
      <c r="E1952">
        <v>14</v>
      </c>
      <c r="F1952" t="s">
        <v>119</v>
      </c>
      <c r="G1952">
        <v>56</v>
      </c>
      <c r="H1952">
        <v>56.349997999999999</v>
      </c>
      <c r="I1952">
        <v>55.509998000000003</v>
      </c>
      <c r="J1952">
        <v>55.580002</v>
      </c>
      <c r="K1952">
        <v>55.231440999999997</v>
      </c>
      <c r="L1952">
        <v>17648500</v>
      </c>
      <c r="M1952" t="s">
        <v>41</v>
      </c>
      <c r="N1952" t="s">
        <v>156</v>
      </c>
      <c r="O1952" t="s">
        <v>161</v>
      </c>
      <c r="P1952">
        <v>50</v>
      </c>
      <c r="Q1952">
        <v>0.08</v>
      </c>
      <c r="R1952">
        <v>152</v>
      </c>
      <c r="S1952">
        <v>104939.73789999999</v>
      </c>
      <c r="T1952" t="s">
        <v>41</v>
      </c>
      <c r="U1952" t="s">
        <v>179</v>
      </c>
      <c r="V1952" t="s">
        <v>214</v>
      </c>
      <c r="W1952" t="s">
        <v>221</v>
      </c>
      <c r="X1952" t="s">
        <v>270</v>
      </c>
      <c r="Y1952" s="1">
        <v>34304</v>
      </c>
      <c r="Z1952">
        <v>858877</v>
      </c>
    </row>
    <row r="1953" spans="1:26" x14ac:dyDescent="0.25">
      <c r="A1953" s="1">
        <v>43566</v>
      </c>
      <c r="B1953" t="s">
        <v>41</v>
      </c>
      <c r="C1953" t="s">
        <v>75</v>
      </c>
      <c r="D1953">
        <v>1400</v>
      </c>
      <c r="E1953">
        <v>9</v>
      </c>
      <c r="F1953" t="s">
        <v>112</v>
      </c>
      <c r="G1953">
        <v>55.93</v>
      </c>
      <c r="H1953">
        <v>55.950001</v>
      </c>
      <c r="I1953">
        <v>55.310001</v>
      </c>
      <c r="J1953">
        <v>55.599997999999999</v>
      </c>
      <c r="K1953">
        <v>55.251311999999999</v>
      </c>
      <c r="L1953">
        <v>13186000</v>
      </c>
      <c r="M1953" t="s">
        <v>41</v>
      </c>
      <c r="N1953" t="s">
        <v>146</v>
      </c>
      <c r="O1953" t="s">
        <v>161</v>
      </c>
      <c r="P1953">
        <v>50</v>
      </c>
      <c r="Q1953">
        <v>0.08</v>
      </c>
      <c r="R1953">
        <v>112</v>
      </c>
      <c r="S1953">
        <v>77351.836800000005</v>
      </c>
      <c r="T1953" t="s">
        <v>41</v>
      </c>
      <c r="U1953" t="s">
        <v>179</v>
      </c>
      <c r="V1953" t="s">
        <v>214</v>
      </c>
      <c r="W1953" t="s">
        <v>221</v>
      </c>
      <c r="X1953" t="s">
        <v>270</v>
      </c>
      <c r="Y1953" s="1">
        <v>34304</v>
      </c>
      <c r="Z1953">
        <v>858877</v>
      </c>
    </row>
    <row r="1954" spans="1:26" x14ac:dyDescent="0.25">
      <c r="A1954" s="1">
        <v>43566</v>
      </c>
      <c r="B1954" t="s">
        <v>41</v>
      </c>
      <c r="C1954" t="s">
        <v>76</v>
      </c>
      <c r="D1954">
        <v>700</v>
      </c>
      <c r="E1954">
        <v>11</v>
      </c>
      <c r="F1954" t="s">
        <v>112</v>
      </c>
      <c r="G1954">
        <v>55.93</v>
      </c>
      <c r="H1954">
        <v>55.950001</v>
      </c>
      <c r="I1954">
        <v>55.310001</v>
      </c>
      <c r="J1954">
        <v>55.599997999999999</v>
      </c>
      <c r="K1954">
        <v>55.251311999999999</v>
      </c>
      <c r="L1954">
        <v>13186000</v>
      </c>
      <c r="M1954" t="s">
        <v>41</v>
      </c>
      <c r="N1954" t="s">
        <v>141</v>
      </c>
      <c r="O1954" t="s">
        <v>161</v>
      </c>
      <c r="P1954">
        <v>50</v>
      </c>
      <c r="Q1954">
        <v>0.08</v>
      </c>
      <c r="R1954">
        <v>56</v>
      </c>
      <c r="S1954">
        <v>38675.918400000002</v>
      </c>
      <c r="T1954" t="s">
        <v>41</v>
      </c>
      <c r="U1954" t="s">
        <v>179</v>
      </c>
      <c r="V1954" t="s">
        <v>214</v>
      </c>
      <c r="W1954" t="s">
        <v>221</v>
      </c>
      <c r="X1954" t="s">
        <v>270</v>
      </c>
      <c r="Y1954" s="1">
        <v>34304</v>
      </c>
      <c r="Z1954">
        <v>858877</v>
      </c>
    </row>
    <row r="1955" spans="1:26" x14ac:dyDescent="0.25">
      <c r="A1955" s="1">
        <v>43566</v>
      </c>
      <c r="B1955" t="s">
        <v>41</v>
      </c>
      <c r="C1955" t="s">
        <v>75</v>
      </c>
      <c r="D1955">
        <v>1600</v>
      </c>
      <c r="E1955">
        <v>17</v>
      </c>
      <c r="F1955" t="s">
        <v>112</v>
      </c>
      <c r="G1955">
        <v>55.93</v>
      </c>
      <c r="H1955">
        <v>55.950001</v>
      </c>
      <c r="I1955">
        <v>55.310001</v>
      </c>
      <c r="J1955">
        <v>55.599997999999999</v>
      </c>
      <c r="K1955">
        <v>55.251311999999999</v>
      </c>
      <c r="L1955">
        <v>13186000</v>
      </c>
      <c r="M1955" t="s">
        <v>41</v>
      </c>
      <c r="N1955" t="s">
        <v>157</v>
      </c>
      <c r="O1955" t="s">
        <v>161</v>
      </c>
      <c r="P1955">
        <v>50</v>
      </c>
      <c r="Q1955">
        <v>0.08</v>
      </c>
      <c r="R1955">
        <v>128</v>
      </c>
      <c r="S1955">
        <v>88402.099199999997</v>
      </c>
      <c r="T1955" t="s">
        <v>41</v>
      </c>
      <c r="U1955" t="s">
        <v>179</v>
      </c>
      <c r="V1955" t="s">
        <v>214</v>
      </c>
      <c r="W1955" t="s">
        <v>221</v>
      </c>
      <c r="X1955" t="s">
        <v>270</v>
      </c>
      <c r="Y1955" s="1">
        <v>34304</v>
      </c>
      <c r="Z1955">
        <v>858877</v>
      </c>
    </row>
    <row r="1956" spans="1:26" x14ac:dyDescent="0.25">
      <c r="A1956" s="1">
        <v>43607</v>
      </c>
      <c r="B1956" t="s">
        <v>41</v>
      </c>
      <c r="C1956" t="s">
        <v>75</v>
      </c>
      <c r="D1956">
        <v>2100</v>
      </c>
      <c r="E1956">
        <v>19</v>
      </c>
      <c r="F1956" t="s">
        <v>99</v>
      </c>
      <c r="G1956">
        <v>56.220001000000003</v>
      </c>
      <c r="H1956">
        <v>56.299999</v>
      </c>
      <c r="I1956">
        <v>55.669998</v>
      </c>
      <c r="J1956">
        <v>55.689999</v>
      </c>
      <c r="K1956">
        <v>55.340752000000002</v>
      </c>
      <c r="L1956">
        <v>19479200</v>
      </c>
      <c r="M1956" t="s">
        <v>41</v>
      </c>
      <c r="N1956" t="s">
        <v>140</v>
      </c>
      <c r="O1956" t="s">
        <v>161</v>
      </c>
      <c r="P1956">
        <v>50</v>
      </c>
      <c r="Q1956">
        <v>0.08</v>
      </c>
      <c r="R1956">
        <v>168</v>
      </c>
      <c r="S1956">
        <v>116215.57919999999</v>
      </c>
      <c r="T1956" t="s">
        <v>41</v>
      </c>
      <c r="U1956" t="s">
        <v>179</v>
      </c>
      <c r="V1956" t="s">
        <v>214</v>
      </c>
      <c r="W1956" t="s">
        <v>221</v>
      </c>
      <c r="X1956" t="s">
        <v>270</v>
      </c>
      <c r="Y1956" s="1">
        <v>34304</v>
      </c>
      <c r="Z1956">
        <v>858877</v>
      </c>
    </row>
    <row r="1957" spans="1:26" x14ac:dyDescent="0.25">
      <c r="A1957" s="1">
        <v>43607</v>
      </c>
      <c r="B1957" t="s">
        <v>41</v>
      </c>
      <c r="C1957" t="s">
        <v>76</v>
      </c>
      <c r="D1957">
        <v>1300</v>
      </c>
      <c r="E1957">
        <v>8</v>
      </c>
      <c r="F1957" t="s">
        <v>99</v>
      </c>
      <c r="G1957">
        <v>56.220001000000003</v>
      </c>
      <c r="H1957">
        <v>56.299999</v>
      </c>
      <c r="I1957">
        <v>55.669998</v>
      </c>
      <c r="J1957">
        <v>55.689999</v>
      </c>
      <c r="K1957">
        <v>55.340752000000002</v>
      </c>
      <c r="L1957">
        <v>19479200</v>
      </c>
      <c r="M1957" t="s">
        <v>41</v>
      </c>
      <c r="N1957" t="s">
        <v>144</v>
      </c>
      <c r="O1957" t="s">
        <v>161</v>
      </c>
      <c r="P1957">
        <v>50</v>
      </c>
      <c r="Q1957">
        <v>0.08</v>
      </c>
      <c r="R1957">
        <v>104</v>
      </c>
      <c r="S1957">
        <v>71942.977599999998</v>
      </c>
      <c r="T1957" t="s">
        <v>41</v>
      </c>
      <c r="U1957" t="s">
        <v>179</v>
      </c>
      <c r="V1957" t="s">
        <v>214</v>
      </c>
      <c r="W1957" t="s">
        <v>221</v>
      </c>
      <c r="X1957" t="s">
        <v>270</v>
      </c>
      <c r="Y1957" s="1">
        <v>34304</v>
      </c>
      <c r="Z1957">
        <v>858877</v>
      </c>
    </row>
    <row r="1958" spans="1:26" x14ac:dyDescent="0.25">
      <c r="A1958" s="1">
        <v>43643</v>
      </c>
      <c r="B1958" t="s">
        <v>41</v>
      </c>
      <c r="C1958" t="s">
        <v>75</v>
      </c>
      <c r="D1958">
        <v>100</v>
      </c>
      <c r="E1958">
        <v>4</v>
      </c>
      <c r="F1958" t="s">
        <v>97</v>
      </c>
      <c r="G1958">
        <v>56.939999</v>
      </c>
      <c r="H1958">
        <v>57.25</v>
      </c>
      <c r="I1958">
        <v>55.470001000000003</v>
      </c>
      <c r="J1958">
        <v>55.73</v>
      </c>
      <c r="K1958">
        <v>55.380501000000002</v>
      </c>
      <c r="L1958">
        <v>23959900</v>
      </c>
      <c r="M1958" t="s">
        <v>41</v>
      </c>
      <c r="N1958" t="s">
        <v>154</v>
      </c>
      <c r="O1958" t="s">
        <v>161</v>
      </c>
      <c r="P1958">
        <v>50</v>
      </c>
      <c r="Q1958">
        <v>0.08</v>
      </c>
      <c r="R1958">
        <v>8</v>
      </c>
      <c r="S1958">
        <v>5538.0501000000004</v>
      </c>
      <c r="T1958" t="s">
        <v>41</v>
      </c>
      <c r="U1958" t="s">
        <v>179</v>
      </c>
      <c r="V1958" t="s">
        <v>214</v>
      </c>
      <c r="W1958" t="s">
        <v>221</v>
      </c>
      <c r="X1958" t="s">
        <v>270</v>
      </c>
      <c r="Y1958" s="1">
        <v>34304</v>
      </c>
      <c r="Z1958">
        <v>858877</v>
      </c>
    </row>
    <row r="1959" spans="1:26" x14ac:dyDescent="0.25">
      <c r="A1959" s="1">
        <v>43643</v>
      </c>
      <c r="B1959" t="s">
        <v>41</v>
      </c>
      <c r="C1959" t="s">
        <v>75</v>
      </c>
      <c r="D1959">
        <v>4400</v>
      </c>
      <c r="E1959">
        <v>20</v>
      </c>
      <c r="F1959" t="s">
        <v>97</v>
      </c>
      <c r="G1959">
        <v>56.939999</v>
      </c>
      <c r="H1959">
        <v>57.25</v>
      </c>
      <c r="I1959">
        <v>55.470001000000003</v>
      </c>
      <c r="J1959">
        <v>55.73</v>
      </c>
      <c r="K1959">
        <v>55.380501000000002</v>
      </c>
      <c r="L1959">
        <v>23959900</v>
      </c>
      <c r="M1959" t="s">
        <v>41</v>
      </c>
      <c r="N1959" t="s">
        <v>155</v>
      </c>
      <c r="O1959" t="s">
        <v>161</v>
      </c>
      <c r="P1959">
        <v>50</v>
      </c>
      <c r="Q1959">
        <v>0.08</v>
      </c>
      <c r="R1959">
        <v>352</v>
      </c>
      <c r="S1959">
        <v>243674.20439999999</v>
      </c>
      <c r="T1959" t="s">
        <v>41</v>
      </c>
      <c r="U1959" t="s">
        <v>179</v>
      </c>
      <c r="V1959" t="s">
        <v>214</v>
      </c>
      <c r="W1959" t="s">
        <v>221</v>
      </c>
      <c r="X1959" t="s">
        <v>270</v>
      </c>
      <c r="Y1959" s="1">
        <v>34304</v>
      </c>
      <c r="Z1959">
        <v>858877</v>
      </c>
    </row>
    <row r="1960" spans="1:26" x14ac:dyDescent="0.25">
      <c r="A1960" s="1">
        <v>43565</v>
      </c>
      <c r="B1960" t="s">
        <v>41</v>
      </c>
      <c r="C1960" t="s">
        <v>76</v>
      </c>
      <c r="D1960">
        <v>2900</v>
      </c>
      <c r="E1960">
        <v>16</v>
      </c>
      <c r="F1960" t="s">
        <v>113</v>
      </c>
      <c r="G1960">
        <v>55.110000999999997</v>
      </c>
      <c r="H1960">
        <v>55.84</v>
      </c>
      <c r="I1960">
        <v>55.110000999999997</v>
      </c>
      <c r="J1960">
        <v>55.82</v>
      </c>
      <c r="K1960">
        <v>55.469935999999997</v>
      </c>
      <c r="L1960">
        <v>13460200</v>
      </c>
      <c r="M1960" t="s">
        <v>41</v>
      </c>
      <c r="N1960" t="s">
        <v>148</v>
      </c>
      <c r="O1960" t="s">
        <v>161</v>
      </c>
      <c r="P1960">
        <v>50</v>
      </c>
      <c r="Q1960">
        <v>0.08</v>
      </c>
      <c r="R1960">
        <v>232</v>
      </c>
      <c r="S1960">
        <v>160862.8144</v>
      </c>
      <c r="T1960" t="s">
        <v>41</v>
      </c>
      <c r="U1960" t="s">
        <v>179</v>
      </c>
      <c r="V1960" t="s">
        <v>214</v>
      </c>
      <c r="W1960" t="s">
        <v>221</v>
      </c>
      <c r="X1960" t="s">
        <v>270</v>
      </c>
      <c r="Y1960" s="1">
        <v>34304</v>
      </c>
      <c r="Z1960">
        <v>858877</v>
      </c>
    </row>
    <row r="1961" spans="1:26" x14ac:dyDescent="0.25">
      <c r="A1961" s="1">
        <v>43565</v>
      </c>
      <c r="B1961" t="s">
        <v>41</v>
      </c>
      <c r="C1961" t="s">
        <v>75</v>
      </c>
      <c r="D1961">
        <v>2500</v>
      </c>
      <c r="E1961">
        <v>14</v>
      </c>
      <c r="F1961" t="s">
        <v>113</v>
      </c>
      <c r="G1961">
        <v>55.110000999999997</v>
      </c>
      <c r="H1961">
        <v>55.84</v>
      </c>
      <c r="I1961">
        <v>55.110000999999997</v>
      </c>
      <c r="J1961">
        <v>55.82</v>
      </c>
      <c r="K1961">
        <v>55.469935999999997</v>
      </c>
      <c r="L1961">
        <v>13460200</v>
      </c>
      <c r="M1961" t="s">
        <v>41</v>
      </c>
      <c r="N1961" t="s">
        <v>156</v>
      </c>
      <c r="O1961" t="s">
        <v>161</v>
      </c>
      <c r="P1961">
        <v>50</v>
      </c>
      <c r="Q1961">
        <v>0.08</v>
      </c>
      <c r="R1961">
        <v>200</v>
      </c>
      <c r="S1961">
        <v>138674.84</v>
      </c>
      <c r="T1961" t="s">
        <v>41</v>
      </c>
      <c r="U1961" t="s">
        <v>179</v>
      </c>
      <c r="V1961" t="s">
        <v>214</v>
      </c>
      <c r="W1961" t="s">
        <v>221</v>
      </c>
      <c r="X1961" t="s">
        <v>270</v>
      </c>
      <c r="Y1961" s="1">
        <v>34304</v>
      </c>
      <c r="Z1961">
        <v>858877</v>
      </c>
    </row>
    <row r="1962" spans="1:26" x14ac:dyDescent="0.25">
      <c r="A1962" s="1">
        <v>43628</v>
      </c>
      <c r="B1962" t="s">
        <v>41</v>
      </c>
      <c r="C1962" t="s">
        <v>76</v>
      </c>
      <c r="D1962">
        <v>1200</v>
      </c>
      <c r="E1962">
        <v>9</v>
      </c>
      <c r="F1962" t="s">
        <v>79</v>
      </c>
      <c r="G1962">
        <v>56.049999</v>
      </c>
      <c r="H1962">
        <v>56.59</v>
      </c>
      <c r="I1962">
        <v>55.650002000000001</v>
      </c>
      <c r="J1962">
        <v>55.860000999999997</v>
      </c>
      <c r="K1962">
        <v>55.509686000000002</v>
      </c>
      <c r="L1962">
        <v>23183000</v>
      </c>
      <c r="M1962" t="s">
        <v>41</v>
      </c>
      <c r="N1962" t="s">
        <v>146</v>
      </c>
      <c r="O1962" t="s">
        <v>161</v>
      </c>
      <c r="P1962">
        <v>50</v>
      </c>
      <c r="Q1962">
        <v>0.08</v>
      </c>
      <c r="R1962">
        <v>96</v>
      </c>
      <c r="S1962">
        <v>66611.623200000002</v>
      </c>
      <c r="T1962" t="s">
        <v>41</v>
      </c>
      <c r="U1962" t="s">
        <v>179</v>
      </c>
      <c r="V1962" t="s">
        <v>214</v>
      </c>
      <c r="W1962" t="s">
        <v>221</v>
      </c>
      <c r="X1962" t="s">
        <v>270</v>
      </c>
      <c r="Y1962" s="1">
        <v>34304</v>
      </c>
      <c r="Z1962">
        <v>858877</v>
      </c>
    </row>
    <row r="1963" spans="1:26" x14ac:dyDescent="0.25">
      <c r="A1963" s="1">
        <v>43581</v>
      </c>
      <c r="B1963" t="s">
        <v>41</v>
      </c>
      <c r="C1963" t="s">
        <v>76</v>
      </c>
      <c r="D1963">
        <v>3200</v>
      </c>
      <c r="E1963">
        <v>14</v>
      </c>
      <c r="F1963" t="s">
        <v>139</v>
      </c>
      <c r="G1963">
        <v>56.02</v>
      </c>
      <c r="H1963">
        <v>56.369999</v>
      </c>
      <c r="I1963">
        <v>55.68</v>
      </c>
      <c r="J1963">
        <v>55.880001</v>
      </c>
      <c r="K1963">
        <v>55.529559999999996</v>
      </c>
      <c r="L1963">
        <v>18010900</v>
      </c>
      <c r="M1963" t="s">
        <v>41</v>
      </c>
      <c r="N1963" t="s">
        <v>156</v>
      </c>
      <c r="O1963" t="s">
        <v>161</v>
      </c>
      <c r="P1963">
        <v>50</v>
      </c>
      <c r="Q1963">
        <v>0.08</v>
      </c>
      <c r="R1963">
        <v>256</v>
      </c>
      <c r="S1963">
        <v>177694.592</v>
      </c>
      <c r="T1963" t="s">
        <v>41</v>
      </c>
      <c r="U1963" t="s">
        <v>179</v>
      </c>
      <c r="V1963" t="s">
        <v>214</v>
      </c>
      <c r="W1963" t="s">
        <v>221</v>
      </c>
      <c r="X1963" t="s">
        <v>270</v>
      </c>
      <c r="Y1963" s="1">
        <v>34304</v>
      </c>
      <c r="Z1963">
        <v>858877</v>
      </c>
    </row>
    <row r="1964" spans="1:26" x14ac:dyDescent="0.25">
      <c r="A1964" s="1">
        <v>43581</v>
      </c>
      <c r="B1964" t="s">
        <v>41</v>
      </c>
      <c r="C1964" t="s">
        <v>76</v>
      </c>
      <c r="D1964">
        <v>400</v>
      </c>
      <c r="E1964">
        <v>8</v>
      </c>
      <c r="F1964" t="s">
        <v>139</v>
      </c>
      <c r="G1964">
        <v>56.02</v>
      </c>
      <c r="H1964">
        <v>56.369999</v>
      </c>
      <c r="I1964">
        <v>55.68</v>
      </c>
      <c r="J1964">
        <v>55.880001</v>
      </c>
      <c r="K1964">
        <v>55.529559999999996</v>
      </c>
      <c r="L1964">
        <v>18010900</v>
      </c>
      <c r="M1964" t="s">
        <v>41</v>
      </c>
      <c r="N1964" t="s">
        <v>144</v>
      </c>
      <c r="O1964" t="s">
        <v>161</v>
      </c>
      <c r="P1964">
        <v>50</v>
      </c>
      <c r="Q1964">
        <v>0.08</v>
      </c>
      <c r="R1964">
        <v>32</v>
      </c>
      <c r="S1964">
        <v>22211.824000000001</v>
      </c>
      <c r="T1964" t="s">
        <v>41</v>
      </c>
      <c r="U1964" t="s">
        <v>179</v>
      </c>
      <c r="V1964" t="s">
        <v>214</v>
      </c>
      <c r="W1964" t="s">
        <v>221</v>
      </c>
      <c r="X1964" t="s">
        <v>270</v>
      </c>
      <c r="Y1964" s="1">
        <v>34304</v>
      </c>
      <c r="Z1964">
        <v>858877</v>
      </c>
    </row>
    <row r="1965" spans="1:26" x14ac:dyDescent="0.25">
      <c r="A1965" s="1">
        <v>43581</v>
      </c>
      <c r="B1965" t="s">
        <v>41</v>
      </c>
      <c r="C1965" t="s">
        <v>75</v>
      </c>
      <c r="D1965">
        <v>1200</v>
      </c>
      <c r="E1965">
        <v>13</v>
      </c>
      <c r="F1965" t="s">
        <v>139</v>
      </c>
      <c r="G1965">
        <v>56.02</v>
      </c>
      <c r="H1965">
        <v>56.369999</v>
      </c>
      <c r="I1965">
        <v>55.68</v>
      </c>
      <c r="J1965">
        <v>55.880001</v>
      </c>
      <c r="K1965">
        <v>55.529559999999996</v>
      </c>
      <c r="L1965">
        <v>18010900</v>
      </c>
      <c r="M1965" t="s">
        <v>41</v>
      </c>
      <c r="N1965" t="s">
        <v>153</v>
      </c>
      <c r="O1965" t="s">
        <v>161</v>
      </c>
      <c r="P1965">
        <v>50</v>
      </c>
      <c r="Q1965">
        <v>0.08</v>
      </c>
      <c r="R1965">
        <v>96</v>
      </c>
      <c r="S1965">
        <v>66635.471999999994</v>
      </c>
      <c r="T1965" t="s">
        <v>41</v>
      </c>
      <c r="U1965" t="s">
        <v>179</v>
      </c>
      <c r="V1965" t="s">
        <v>214</v>
      </c>
      <c r="W1965" t="s">
        <v>221</v>
      </c>
      <c r="X1965" t="s">
        <v>270</v>
      </c>
      <c r="Y1965" s="1">
        <v>34304</v>
      </c>
      <c r="Z1965">
        <v>858877</v>
      </c>
    </row>
    <row r="1966" spans="1:26" x14ac:dyDescent="0.25">
      <c r="A1966" s="1">
        <v>43581</v>
      </c>
      <c r="B1966" t="s">
        <v>41</v>
      </c>
      <c r="C1966" t="s">
        <v>76</v>
      </c>
      <c r="D1966">
        <v>1600</v>
      </c>
      <c r="E1966">
        <v>16</v>
      </c>
      <c r="F1966" t="s">
        <v>139</v>
      </c>
      <c r="G1966">
        <v>56.02</v>
      </c>
      <c r="H1966">
        <v>56.369999</v>
      </c>
      <c r="I1966">
        <v>55.68</v>
      </c>
      <c r="J1966">
        <v>55.880001</v>
      </c>
      <c r="K1966">
        <v>55.529559999999996</v>
      </c>
      <c r="L1966">
        <v>18010900</v>
      </c>
      <c r="M1966" t="s">
        <v>41</v>
      </c>
      <c r="N1966" t="s">
        <v>148</v>
      </c>
      <c r="O1966" t="s">
        <v>161</v>
      </c>
      <c r="P1966">
        <v>50</v>
      </c>
      <c r="Q1966">
        <v>0.08</v>
      </c>
      <c r="R1966">
        <v>128</v>
      </c>
      <c r="S1966">
        <v>88847.295999999988</v>
      </c>
      <c r="T1966" t="s">
        <v>41</v>
      </c>
      <c r="U1966" t="s">
        <v>179</v>
      </c>
      <c r="V1966" t="s">
        <v>214</v>
      </c>
      <c r="W1966" t="s">
        <v>221</v>
      </c>
      <c r="X1966" t="s">
        <v>270</v>
      </c>
      <c r="Y1966" s="1">
        <v>34304</v>
      </c>
      <c r="Z1966">
        <v>858877</v>
      </c>
    </row>
    <row r="1967" spans="1:26" x14ac:dyDescent="0.25">
      <c r="A1967" s="1">
        <v>43623</v>
      </c>
      <c r="B1967" t="s">
        <v>41</v>
      </c>
      <c r="C1967" t="s">
        <v>75</v>
      </c>
      <c r="D1967">
        <v>1700</v>
      </c>
      <c r="E1967">
        <v>17</v>
      </c>
      <c r="F1967" t="s">
        <v>130</v>
      </c>
      <c r="G1967">
        <v>55.41</v>
      </c>
      <c r="H1967">
        <v>56.299999</v>
      </c>
      <c r="I1967">
        <v>55.029998999999997</v>
      </c>
      <c r="J1967">
        <v>55.93</v>
      </c>
      <c r="K1967">
        <v>55.579247000000002</v>
      </c>
      <c r="L1967">
        <v>17394900</v>
      </c>
      <c r="M1967" t="s">
        <v>41</v>
      </c>
      <c r="N1967" t="s">
        <v>157</v>
      </c>
      <c r="O1967" t="s">
        <v>161</v>
      </c>
      <c r="P1967">
        <v>50</v>
      </c>
      <c r="Q1967">
        <v>0.08</v>
      </c>
      <c r="R1967">
        <v>136</v>
      </c>
      <c r="S1967">
        <v>94484.719900000011</v>
      </c>
      <c r="T1967" t="s">
        <v>41</v>
      </c>
      <c r="U1967" t="s">
        <v>179</v>
      </c>
      <c r="V1967" t="s">
        <v>214</v>
      </c>
      <c r="W1967" t="s">
        <v>221</v>
      </c>
      <c r="X1967" t="s">
        <v>270</v>
      </c>
      <c r="Y1967" s="1">
        <v>34304</v>
      </c>
      <c r="Z1967">
        <v>858877</v>
      </c>
    </row>
    <row r="1968" spans="1:26" x14ac:dyDescent="0.25">
      <c r="A1968" s="1">
        <v>43601</v>
      </c>
      <c r="B1968" t="s">
        <v>41</v>
      </c>
      <c r="C1968" t="s">
        <v>76</v>
      </c>
      <c r="D1968">
        <v>2100</v>
      </c>
      <c r="E1968">
        <v>16</v>
      </c>
      <c r="F1968" t="s">
        <v>138</v>
      </c>
      <c r="G1968">
        <v>54.27</v>
      </c>
      <c r="H1968">
        <v>56.400002000000001</v>
      </c>
      <c r="I1968">
        <v>54.119999</v>
      </c>
      <c r="J1968">
        <v>55.93</v>
      </c>
      <c r="K1968">
        <v>55.579247000000002</v>
      </c>
      <c r="L1968">
        <v>46057800</v>
      </c>
      <c r="M1968" t="s">
        <v>41</v>
      </c>
      <c r="N1968" t="s">
        <v>148</v>
      </c>
      <c r="O1968" t="s">
        <v>161</v>
      </c>
      <c r="P1968">
        <v>50</v>
      </c>
      <c r="Q1968">
        <v>0.08</v>
      </c>
      <c r="R1968">
        <v>168</v>
      </c>
      <c r="S1968">
        <v>116716.41869999999</v>
      </c>
      <c r="T1968" t="s">
        <v>41</v>
      </c>
      <c r="U1968" t="s">
        <v>179</v>
      </c>
      <c r="V1968" t="s">
        <v>214</v>
      </c>
      <c r="W1968" t="s">
        <v>221</v>
      </c>
      <c r="X1968" t="s">
        <v>270</v>
      </c>
      <c r="Y1968" s="1">
        <v>34304</v>
      </c>
      <c r="Z1968">
        <v>858877</v>
      </c>
    </row>
    <row r="1969" spans="1:26" x14ac:dyDescent="0.25">
      <c r="A1969" s="1">
        <v>43623</v>
      </c>
      <c r="B1969" t="s">
        <v>41</v>
      </c>
      <c r="C1969" t="s">
        <v>76</v>
      </c>
      <c r="D1969">
        <v>700</v>
      </c>
      <c r="E1969">
        <v>12</v>
      </c>
      <c r="F1969" t="s">
        <v>130</v>
      </c>
      <c r="G1969">
        <v>55.41</v>
      </c>
      <c r="H1969">
        <v>56.299999</v>
      </c>
      <c r="I1969">
        <v>55.029998999999997</v>
      </c>
      <c r="J1969">
        <v>55.93</v>
      </c>
      <c r="K1969">
        <v>55.579247000000002</v>
      </c>
      <c r="L1969">
        <v>17394900</v>
      </c>
      <c r="M1969" t="s">
        <v>41</v>
      </c>
      <c r="N1969" t="s">
        <v>151</v>
      </c>
      <c r="O1969" t="s">
        <v>161</v>
      </c>
      <c r="P1969">
        <v>50</v>
      </c>
      <c r="Q1969">
        <v>0.08</v>
      </c>
      <c r="R1969">
        <v>56</v>
      </c>
      <c r="S1969">
        <v>38905.472900000001</v>
      </c>
      <c r="T1969" t="s">
        <v>41</v>
      </c>
      <c r="U1969" t="s">
        <v>179</v>
      </c>
      <c r="V1969" t="s">
        <v>214</v>
      </c>
      <c r="W1969" t="s">
        <v>221</v>
      </c>
      <c r="X1969" t="s">
        <v>270</v>
      </c>
      <c r="Y1969" s="1">
        <v>34304</v>
      </c>
      <c r="Z1969">
        <v>858877</v>
      </c>
    </row>
    <row r="1970" spans="1:26" x14ac:dyDescent="0.25">
      <c r="A1970" s="1">
        <v>43623</v>
      </c>
      <c r="B1970" t="s">
        <v>41</v>
      </c>
      <c r="C1970" t="s">
        <v>75</v>
      </c>
      <c r="D1970">
        <v>300</v>
      </c>
      <c r="E1970">
        <v>7</v>
      </c>
      <c r="F1970" t="s">
        <v>130</v>
      </c>
      <c r="G1970">
        <v>55.41</v>
      </c>
      <c r="H1970">
        <v>56.299999</v>
      </c>
      <c r="I1970">
        <v>55.029998999999997</v>
      </c>
      <c r="J1970">
        <v>55.93</v>
      </c>
      <c r="K1970">
        <v>55.579247000000002</v>
      </c>
      <c r="L1970">
        <v>17394900</v>
      </c>
      <c r="M1970" t="s">
        <v>41</v>
      </c>
      <c r="N1970" t="s">
        <v>147</v>
      </c>
      <c r="O1970" t="s">
        <v>161</v>
      </c>
      <c r="P1970">
        <v>50</v>
      </c>
      <c r="Q1970">
        <v>0.08</v>
      </c>
      <c r="R1970">
        <v>24</v>
      </c>
      <c r="S1970">
        <v>16673.774099999999</v>
      </c>
      <c r="T1970" t="s">
        <v>41</v>
      </c>
      <c r="U1970" t="s">
        <v>179</v>
      </c>
      <c r="V1970" t="s">
        <v>214</v>
      </c>
      <c r="W1970" t="s">
        <v>221</v>
      </c>
      <c r="X1970" t="s">
        <v>270</v>
      </c>
      <c r="Y1970" s="1">
        <v>34304</v>
      </c>
      <c r="Z1970">
        <v>858877</v>
      </c>
    </row>
    <row r="1971" spans="1:26" x14ac:dyDescent="0.25">
      <c r="A1971" s="1">
        <v>43623</v>
      </c>
      <c r="B1971" t="s">
        <v>41</v>
      </c>
      <c r="C1971" t="s">
        <v>75</v>
      </c>
      <c r="D1971">
        <v>600</v>
      </c>
      <c r="E1971">
        <v>10</v>
      </c>
      <c r="F1971" t="s">
        <v>130</v>
      </c>
      <c r="G1971">
        <v>55.41</v>
      </c>
      <c r="H1971">
        <v>56.299999</v>
      </c>
      <c r="I1971">
        <v>55.029998999999997</v>
      </c>
      <c r="J1971">
        <v>55.93</v>
      </c>
      <c r="K1971">
        <v>55.579247000000002</v>
      </c>
      <c r="L1971">
        <v>17394900</v>
      </c>
      <c r="M1971" t="s">
        <v>41</v>
      </c>
      <c r="N1971" t="s">
        <v>142</v>
      </c>
      <c r="O1971" t="s">
        <v>161</v>
      </c>
      <c r="P1971">
        <v>50</v>
      </c>
      <c r="Q1971">
        <v>0.08</v>
      </c>
      <c r="R1971">
        <v>48</v>
      </c>
      <c r="S1971">
        <v>33347.548199999997</v>
      </c>
      <c r="T1971" t="s">
        <v>41</v>
      </c>
      <c r="U1971" t="s">
        <v>179</v>
      </c>
      <c r="V1971" t="s">
        <v>214</v>
      </c>
      <c r="W1971" t="s">
        <v>221</v>
      </c>
      <c r="X1971" t="s">
        <v>270</v>
      </c>
      <c r="Y1971" s="1">
        <v>34304</v>
      </c>
      <c r="Z1971">
        <v>858877</v>
      </c>
    </row>
    <row r="1972" spans="1:26" x14ac:dyDescent="0.25">
      <c r="A1972" s="1">
        <v>43585</v>
      </c>
      <c r="B1972" t="s">
        <v>41</v>
      </c>
      <c r="C1972" t="s">
        <v>75</v>
      </c>
      <c r="D1972">
        <v>600</v>
      </c>
      <c r="E1972">
        <v>4</v>
      </c>
      <c r="F1972" t="s">
        <v>122</v>
      </c>
      <c r="G1972">
        <v>56</v>
      </c>
      <c r="H1972">
        <v>56.119999</v>
      </c>
      <c r="I1972">
        <v>55.529998999999997</v>
      </c>
      <c r="J1972">
        <v>55.950001</v>
      </c>
      <c r="K1972">
        <v>55.599120999999997</v>
      </c>
      <c r="L1972">
        <v>20846000</v>
      </c>
      <c r="M1972" t="s">
        <v>41</v>
      </c>
      <c r="N1972" t="s">
        <v>154</v>
      </c>
      <c r="O1972" t="s">
        <v>161</v>
      </c>
      <c r="P1972">
        <v>50</v>
      </c>
      <c r="Q1972">
        <v>0.08</v>
      </c>
      <c r="R1972">
        <v>48</v>
      </c>
      <c r="S1972">
        <v>33359.472600000001</v>
      </c>
      <c r="T1972" t="s">
        <v>41</v>
      </c>
      <c r="U1972" t="s">
        <v>179</v>
      </c>
      <c r="V1972" t="s">
        <v>214</v>
      </c>
      <c r="W1972" t="s">
        <v>221</v>
      </c>
      <c r="X1972" t="s">
        <v>270</v>
      </c>
      <c r="Y1972" s="1">
        <v>34304</v>
      </c>
      <c r="Z1972">
        <v>858877</v>
      </c>
    </row>
    <row r="1973" spans="1:26" x14ac:dyDescent="0.25">
      <c r="A1973" s="1">
        <v>43585</v>
      </c>
      <c r="B1973" t="s">
        <v>41</v>
      </c>
      <c r="C1973" t="s">
        <v>75</v>
      </c>
      <c r="D1973">
        <v>900</v>
      </c>
      <c r="E1973">
        <v>13</v>
      </c>
      <c r="F1973" t="s">
        <v>122</v>
      </c>
      <c r="G1973">
        <v>56</v>
      </c>
      <c r="H1973">
        <v>56.119999</v>
      </c>
      <c r="I1973">
        <v>55.529998999999997</v>
      </c>
      <c r="J1973">
        <v>55.950001</v>
      </c>
      <c r="K1973">
        <v>55.599120999999997</v>
      </c>
      <c r="L1973">
        <v>20846000</v>
      </c>
      <c r="M1973" t="s">
        <v>41</v>
      </c>
      <c r="N1973" t="s">
        <v>153</v>
      </c>
      <c r="O1973" t="s">
        <v>161</v>
      </c>
      <c r="P1973">
        <v>50</v>
      </c>
      <c r="Q1973">
        <v>0.08</v>
      </c>
      <c r="R1973">
        <v>72</v>
      </c>
      <c r="S1973">
        <v>50039.208899999998</v>
      </c>
      <c r="T1973" t="s">
        <v>41</v>
      </c>
      <c r="U1973" t="s">
        <v>179</v>
      </c>
      <c r="V1973" t="s">
        <v>214</v>
      </c>
      <c r="W1973" t="s">
        <v>221</v>
      </c>
      <c r="X1973" t="s">
        <v>270</v>
      </c>
      <c r="Y1973" s="1">
        <v>34304</v>
      </c>
      <c r="Z1973">
        <v>858877</v>
      </c>
    </row>
    <row r="1974" spans="1:26" x14ac:dyDescent="0.25">
      <c r="A1974" s="1">
        <v>43605</v>
      </c>
      <c r="B1974" t="s">
        <v>41</v>
      </c>
      <c r="C1974" t="s">
        <v>75</v>
      </c>
      <c r="D1974">
        <v>300</v>
      </c>
      <c r="E1974">
        <v>3</v>
      </c>
      <c r="F1974" t="s">
        <v>128</v>
      </c>
      <c r="G1974">
        <v>55.799999</v>
      </c>
      <c r="H1974">
        <v>56.389999000000003</v>
      </c>
      <c r="I1974">
        <v>55.549999</v>
      </c>
      <c r="J1974">
        <v>56.009998000000003</v>
      </c>
      <c r="K1974">
        <v>55.658740999999999</v>
      </c>
      <c r="L1974">
        <v>21004100</v>
      </c>
      <c r="M1974" t="s">
        <v>41</v>
      </c>
      <c r="N1974" t="s">
        <v>143</v>
      </c>
      <c r="O1974" t="s">
        <v>161</v>
      </c>
      <c r="P1974">
        <v>50</v>
      </c>
      <c r="Q1974">
        <v>0.08</v>
      </c>
      <c r="R1974">
        <v>24</v>
      </c>
      <c r="S1974">
        <v>16697.622299999999</v>
      </c>
      <c r="T1974" t="s">
        <v>41</v>
      </c>
      <c r="U1974" t="s">
        <v>179</v>
      </c>
      <c r="V1974" t="s">
        <v>214</v>
      </c>
      <c r="W1974" t="s">
        <v>221</v>
      </c>
      <c r="X1974" t="s">
        <v>270</v>
      </c>
      <c r="Y1974" s="1">
        <v>34304</v>
      </c>
      <c r="Z1974">
        <v>858877</v>
      </c>
    </row>
    <row r="1975" spans="1:26" x14ac:dyDescent="0.25">
      <c r="A1975" s="1">
        <v>43634</v>
      </c>
      <c r="B1975" t="s">
        <v>41</v>
      </c>
      <c r="C1975" t="s">
        <v>75</v>
      </c>
      <c r="D1975">
        <v>1800</v>
      </c>
      <c r="E1975">
        <v>18</v>
      </c>
      <c r="F1975" t="s">
        <v>132</v>
      </c>
      <c r="G1975">
        <v>56.07</v>
      </c>
      <c r="H1975">
        <v>56.650002000000001</v>
      </c>
      <c r="I1975">
        <v>55.75</v>
      </c>
      <c r="J1975">
        <v>56.049999</v>
      </c>
      <c r="K1975">
        <v>55.698493999999997</v>
      </c>
      <c r="L1975">
        <v>21173200</v>
      </c>
      <c r="M1975" t="s">
        <v>41</v>
      </c>
      <c r="N1975" t="s">
        <v>158</v>
      </c>
      <c r="O1975" t="s">
        <v>161</v>
      </c>
      <c r="P1975">
        <v>50</v>
      </c>
      <c r="Q1975">
        <v>0.08</v>
      </c>
      <c r="R1975">
        <v>144</v>
      </c>
      <c r="S1975">
        <v>100257.2892</v>
      </c>
      <c r="T1975" t="s">
        <v>41</v>
      </c>
      <c r="U1975" t="s">
        <v>179</v>
      </c>
      <c r="V1975" t="s">
        <v>214</v>
      </c>
      <c r="W1975" t="s">
        <v>221</v>
      </c>
      <c r="X1975" t="s">
        <v>270</v>
      </c>
      <c r="Y1975" s="1">
        <v>34304</v>
      </c>
      <c r="Z1975">
        <v>858877</v>
      </c>
    </row>
    <row r="1976" spans="1:26" x14ac:dyDescent="0.25">
      <c r="A1976" s="1">
        <v>43641</v>
      </c>
      <c r="B1976" t="s">
        <v>41</v>
      </c>
      <c r="C1976" t="s">
        <v>76</v>
      </c>
      <c r="D1976">
        <v>1300</v>
      </c>
      <c r="E1976">
        <v>19</v>
      </c>
      <c r="F1976" t="s">
        <v>84</v>
      </c>
      <c r="G1976">
        <v>57.060001</v>
      </c>
      <c r="H1976">
        <v>57.200001</v>
      </c>
      <c r="I1976">
        <v>56.009998000000003</v>
      </c>
      <c r="J1976">
        <v>56.080002</v>
      </c>
      <c r="K1976">
        <v>55.728306000000003</v>
      </c>
      <c r="L1976">
        <v>25520600</v>
      </c>
      <c r="M1976" t="s">
        <v>41</v>
      </c>
      <c r="N1976" t="s">
        <v>140</v>
      </c>
      <c r="O1976" t="s">
        <v>161</v>
      </c>
      <c r="P1976">
        <v>50</v>
      </c>
      <c r="Q1976">
        <v>0.08</v>
      </c>
      <c r="R1976">
        <v>104</v>
      </c>
      <c r="S1976">
        <v>72446.7978</v>
      </c>
      <c r="T1976" t="s">
        <v>41</v>
      </c>
      <c r="U1976" t="s">
        <v>179</v>
      </c>
      <c r="V1976" t="s">
        <v>214</v>
      </c>
      <c r="W1976" t="s">
        <v>221</v>
      </c>
      <c r="X1976" t="s">
        <v>270</v>
      </c>
      <c r="Y1976" s="1">
        <v>34304</v>
      </c>
      <c r="Z1976">
        <v>858877</v>
      </c>
    </row>
    <row r="1977" spans="1:26" x14ac:dyDescent="0.25">
      <c r="A1977" s="1">
        <v>43641</v>
      </c>
      <c r="B1977" t="s">
        <v>41</v>
      </c>
      <c r="C1977" t="s">
        <v>76</v>
      </c>
      <c r="D1977">
        <v>1300</v>
      </c>
      <c r="E1977">
        <v>13</v>
      </c>
      <c r="F1977" t="s">
        <v>84</v>
      </c>
      <c r="G1977">
        <v>57.060001</v>
      </c>
      <c r="H1977">
        <v>57.200001</v>
      </c>
      <c r="I1977">
        <v>56.009998000000003</v>
      </c>
      <c r="J1977">
        <v>56.080002</v>
      </c>
      <c r="K1977">
        <v>55.728306000000003</v>
      </c>
      <c r="L1977">
        <v>25520600</v>
      </c>
      <c r="M1977" t="s">
        <v>41</v>
      </c>
      <c r="N1977" t="s">
        <v>153</v>
      </c>
      <c r="O1977" t="s">
        <v>161</v>
      </c>
      <c r="P1977">
        <v>50</v>
      </c>
      <c r="Q1977">
        <v>0.08</v>
      </c>
      <c r="R1977">
        <v>104</v>
      </c>
      <c r="S1977">
        <v>72446.7978</v>
      </c>
      <c r="T1977" t="s">
        <v>41</v>
      </c>
      <c r="U1977" t="s">
        <v>179</v>
      </c>
      <c r="V1977" t="s">
        <v>214</v>
      </c>
      <c r="W1977" t="s">
        <v>221</v>
      </c>
      <c r="X1977" t="s">
        <v>270</v>
      </c>
      <c r="Y1977" s="1">
        <v>34304</v>
      </c>
      <c r="Z1977">
        <v>858877</v>
      </c>
    </row>
    <row r="1978" spans="1:26" x14ac:dyDescent="0.25">
      <c r="A1978" s="1">
        <v>43584</v>
      </c>
      <c r="B1978" t="s">
        <v>41</v>
      </c>
      <c r="C1978" t="s">
        <v>75</v>
      </c>
      <c r="D1978">
        <v>1000</v>
      </c>
      <c r="E1978">
        <v>9</v>
      </c>
      <c r="F1978" t="s">
        <v>127</v>
      </c>
      <c r="G1978">
        <v>55.669998</v>
      </c>
      <c r="H1978">
        <v>56.220001000000003</v>
      </c>
      <c r="I1978">
        <v>55.549999</v>
      </c>
      <c r="J1978">
        <v>56.130001</v>
      </c>
      <c r="K1978">
        <v>55.777991999999998</v>
      </c>
      <c r="L1978">
        <v>16259500</v>
      </c>
      <c r="M1978" t="s">
        <v>41</v>
      </c>
      <c r="N1978" t="s">
        <v>146</v>
      </c>
      <c r="O1978" t="s">
        <v>161</v>
      </c>
      <c r="P1978">
        <v>50</v>
      </c>
      <c r="Q1978">
        <v>0.08</v>
      </c>
      <c r="R1978">
        <v>80</v>
      </c>
      <c r="S1978">
        <v>55777.991999999998</v>
      </c>
      <c r="T1978" t="s">
        <v>41</v>
      </c>
      <c r="U1978" t="s">
        <v>179</v>
      </c>
      <c r="V1978" t="s">
        <v>214</v>
      </c>
      <c r="W1978" t="s">
        <v>221</v>
      </c>
      <c r="X1978" t="s">
        <v>270</v>
      </c>
      <c r="Y1978" s="1">
        <v>34304</v>
      </c>
      <c r="Z1978">
        <v>858877</v>
      </c>
    </row>
    <row r="1979" spans="1:26" x14ac:dyDescent="0.25">
      <c r="A1979" s="1">
        <v>43584</v>
      </c>
      <c r="B1979" t="s">
        <v>41</v>
      </c>
      <c r="C1979" t="s">
        <v>76</v>
      </c>
      <c r="D1979">
        <v>1500</v>
      </c>
      <c r="E1979">
        <v>16</v>
      </c>
      <c r="F1979" t="s">
        <v>127</v>
      </c>
      <c r="G1979">
        <v>55.669998</v>
      </c>
      <c r="H1979">
        <v>56.220001000000003</v>
      </c>
      <c r="I1979">
        <v>55.549999</v>
      </c>
      <c r="J1979">
        <v>56.130001</v>
      </c>
      <c r="K1979">
        <v>55.777991999999998</v>
      </c>
      <c r="L1979">
        <v>16259500</v>
      </c>
      <c r="M1979" t="s">
        <v>41</v>
      </c>
      <c r="N1979" t="s">
        <v>148</v>
      </c>
      <c r="O1979" t="s">
        <v>161</v>
      </c>
      <c r="P1979">
        <v>50</v>
      </c>
      <c r="Q1979">
        <v>0.08</v>
      </c>
      <c r="R1979">
        <v>120</v>
      </c>
      <c r="S1979">
        <v>83666.987999999998</v>
      </c>
      <c r="T1979" t="s">
        <v>41</v>
      </c>
      <c r="U1979" t="s">
        <v>179</v>
      </c>
      <c r="V1979" t="s">
        <v>214</v>
      </c>
      <c r="W1979" t="s">
        <v>221</v>
      </c>
      <c r="X1979" t="s">
        <v>270</v>
      </c>
      <c r="Y1979" s="1">
        <v>34304</v>
      </c>
      <c r="Z1979">
        <v>858877</v>
      </c>
    </row>
    <row r="1980" spans="1:26" x14ac:dyDescent="0.25">
      <c r="A1980" s="1">
        <v>43635</v>
      </c>
      <c r="B1980" t="s">
        <v>41</v>
      </c>
      <c r="C1980" t="s">
        <v>75</v>
      </c>
      <c r="D1980">
        <v>1700</v>
      </c>
      <c r="E1980">
        <v>16</v>
      </c>
      <c r="F1980" t="s">
        <v>80</v>
      </c>
      <c r="G1980">
        <v>56.040000999999997</v>
      </c>
      <c r="H1980">
        <v>56.369999</v>
      </c>
      <c r="I1980">
        <v>55.77</v>
      </c>
      <c r="J1980">
        <v>56.130001</v>
      </c>
      <c r="K1980">
        <v>55.777991999999998</v>
      </c>
      <c r="L1980">
        <v>21096300</v>
      </c>
      <c r="M1980" t="s">
        <v>41</v>
      </c>
      <c r="N1980" t="s">
        <v>148</v>
      </c>
      <c r="O1980" t="s">
        <v>161</v>
      </c>
      <c r="P1980">
        <v>50</v>
      </c>
      <c r="Q1980">
        <v>0.08</v>
      </c>
      <c r="R1980">
        <v>136</v>
      </c>
      <c r="S1980">
        <v>94822.5864</v>
      </c>
      <c r="T1980" t="s">
        <v>41</v>
      </c>
      <c r="U1980" t="s">
        <v>179</v>
      </c>
      <c r="V1980" t="s">
        <v>214</v>
      </c>
      <c r="W1980" t="s">
        <v>221</v>
      </c>
      <c r="X1980" t="s">
        <v>270</v>
      </c>
      <c r="Y1980" s="1">
        <v>34304</v>
      </c>
      <c r="Z1980">
        <v>858877</v>
      </c>
    </row>
    <row r="1981" spans="1:26" x14ac:dyDescent="0.25">
      <c r="A1981" s="1">
        <v>43584</v>
      </c>
      <c r="B1981" t="s">
        <v>41</v>
      </c>
      <c r="C1981" t="s">
        <v>76</v>
      </c>
      <c r="D1981">
        <v>1100</v>
      </c>
      <c r="E1981">
        <v>13</v>
      </c>
      <c r="F1981" t="s">
        <v>127</v>
      </c>
      <c r="G1981">
        <v>55.669998</v>
      </c>
      <c r="H1981">
        <v>56.220001000000003</v>
      </c>
      <c r="I1981">
        <v>55.549999</v>
      </c>
      <c r="J1981">
        <v>56.130001</v>
      </c>
      <c r="K1981">
        <v>55.777991999999998</v>
      </c>
      <c r="L1981">
        <v>16259500</v>
      </c>
      <c r="M1981" t="s">
        <v>41</v>
      </c>
      <c r="N1981" t="s">
        <v>153</v>
      </c>
      <c r="O1981" t="s">
        <v>161</v>
      </c>
      <c r="P1981">
        <v>50</v>
      </c>
      <c r="Q1981">
        <v>0.08</v>
      </c>
      <c r="R1981">
        <v>88</v>
      </c>
      <c r="S1981">
        <v>61355.7912</v>
      </c>
      <c r="T1981" t="s">
        <v>41</v>
      </c>
      <c r="U1981" t="s">
        <v>179</v>
      </c>
      <c r="V1981" t="s">
        <v>214</v>
      </c>
      <c r="W1981" t="s">
        <v>221</v>
      </c>
      <c r="X1981" t="s">
        <v>270</v>
      </c>
      <c r="Y1981" s="1">
        <v>34304</v>
      </c>
      <c r="Z1981">
        <v>858877</v>
      </c>
    </row>
    <row r="1982" spans="1:26" x14ac:dyDescent="0.25">
      <c r="A1982" s="1">
        <v>43584</v>
      </c>
      <c r="B1982" t="s">
        <v>41</v>
      </c>
      <c r="C1982" t="s">
        <v>76</v>
      </c>
      <c r="D1982">
        <v>200</v>
      </c>
      <c r="E1982">
        <v>2</v>
      </c>
      <c r="F1982" t="s">
        <v>127</v>
      </c>
      <c r="G1982">
        <v>55.669998</v>
      </c>
      <c r="H1982">
        <v>56.220001000000003</v>
      </c>
      <c r="I1982">
        <v>55.549999</v>
      </c>
      <c r="J1982">
        <v>56.130001</v>
      </c>
      <c r="K1982">
        <v>55.777991999999998</v>
      </c>
      <c r="L1982">
        <v>16259500</v>
      </c>
      <c r="M1982" t="s">
        <v>41</v>
      </c>
      <c r="N1982" t="s">
        <v>150</v>
      </c>
      <c r="O1982" t="s">
        <v>161</v>
      </c>
      <c r="P1982">
        <v>50</v>
      </c>
      <c r="Q1982">
        <v>0.08</v>
      </c>
      <c r="R1982">
        <v>16</v>
      </c>
      <c r="S1982">
        <v>11155.598400000001</v>
      </c>
      <c r="T1982" t="s">
        <v>41</v>
      </c>
      <c r="U1982" t="s">
        <v>179</v>
      </c>
      <c r="V1982" t="s">
        <v>214</v>
      </c>
      <c r="W1982" t="s">
        <v>221</v>
      </c>
      <c r="X1982" t="s">
        <v>270</v>
      </c>
      <c r="Y1982" s="1">
        <v>34304</v>
      </c>
      <c r="Z1982">
        <v>858877</v>
      </c>
    </row>
    <row r="1983" spans="1:26" x14ac:dyDescent="0.25">
      <c r="A1983" s="1">
        <v>43629</v>
      </c>
      <c r="B1983" t="s">
        <v>41</v>
      </c>
      <c r="C1983" t="s">
        <v>75</v>
      </c>
      <c r="D1983">
        <v>1300</v>
      </c>
      <c r="E1983">
        <v>7</v>
      </c>
      <c r="F1983" t="s">
        <v>82</v>
      </c>
      <c r="G1983">
        <v>55.919998</v>
      </c>
      <c r="H1983">
        <v>56.27</v>
      </c>
      <c r="I1983">
        <v>55.779998999999997</v>
      </c>
      <c r="J1983">
        <v>56.169998</v>
      </c>
      <c r="K1983">
        <v>55.817737999999999</v>
      </c>
      <c r="L1983">
        <v>15785300</v>
      </c>
      <c r="M1983" t="s">
        <v>41</v>
      </c>
      <c r="N1983" t="s">
        <v>147</v>
      </c>
      <c r="O1983" t="s">
        <v>161</v>
      </c>
      <c r="P1983">
        <v>50</v>
      </c>
      <c r="Q1983">
        <v>0.08</v>
      </c>
      <c r="R1983">
        <v>104</v>
      </c>
      <c r="S1983">
        <v>72563.059399999998</v>
      </c>
      <c r="T1983" t="s">
        <v>41</v>
      </c>
      <c r="U1983" t="s">
        <v>179</v>
      </c>
      <c r="V1983" t="s">
        <v>214</v>
      </c>
      <c r="W1983" t="s">
        <v>221</v>
      </c>
      <c r="X1983" t="s">
        <v>270</v>
      </c>
      <c r="Y1983" s="1">
        <v>34304</v>
      </c>
      <c r="Z1983">
        <v>858877</v>
      </c>
    </row>
    <row r="1984" spans="1:26" x14ac:dyDescent="0.25">
      <c r="A1984" s="1">
        <v>43567</v>
      </c>
      <c r="B1984" t="s">
        <v>41</v>
      </c>
      <c r="C1984" t="s">
        <v>75</v>
      </c>
      <c r="D1984">
        <v>2400</v>
      </c>
      <c r="E1984">
        <v>14</v>
      </c>
      <c r="F1984" t="s">
        <v>121</v>
      </c>
      <c r="G1984">
        <v>55.93</v>
      </c>
      <c r="H1984">
        <v>56.360000999999997</v>
      </c>
      <c r="I1984">
        <v>55.790000999999997</v>
      </c>
      <c r="J1984">
        <v>56.290000999999997</v>
      </c>
      <c r="K1984">
        <v>55.936988999999997</v>
      </c>
      <c r="L1984">
        <v>14331700</v>
      </c>
      <c r="M1984" t="s">
        <v>41</v>
      </c>
      <c r="N1984" t="s">
        <v>156</v>
      </c>
      <c r="O1984" t="s">
        <v>161</v>
      </c>
      <c r="P1984">
        <v>50</v>
      </c>
      <c r="Q1984">
        <v>0.08</v>
      </c>
      <c r="R1984">
        <v>192</v>
      </c>
      <c r="S1984">
        <v>134248.77359999999</v>
      </c>
      <c r="T1984" t="s">
        <v>41</v>
      </c>
      <c r="U1984" t="s">
        <v>179</v>
      </c>
      <c r="V1984" t="s">
        <v>214</v>
      </c>
      <c r="W1984" t="s">
        <v>221</v>
      </c>
      <c r="X1984" t="s">
        <v>270</v>
      </c>
      <c r="Y1984" s="1">
        <v>34304</v>
      </c>
      <c r="Z1984">
        <v>858877</v>
      </c>
    </row>
    <row r="1985" spans="1:26" x14ac:dyDescent="0.25">
      <c r="A1985" s="1">
        <v>43567</v>
      </c>
      <c r="B1985" t="s">
        <v>41</v>
      </c>
      <c r="C1985" t="s">
        <v>76</v>
      </c>
      <c r="D1985">
        <v>1600</v>
      </c>
      <c r="E1985">
        <v>19</v>
      </c>
      <c r="F1985" t="s">
        <v>121</v>
      </c>
      <c r="G1985">
        <v>55.93</v>
      </c>
      <c r="H1985">
        <v>56.360000999999997</v>
      </c>
      <c r="I1985">
        <v>55.790000999999997</v>
      </c>
      <c r="J1985">
        <v>56.290000999999997</v>
      </c>
      <c r="K1985">
        <v>55.936988999999997</v>
      </c>
      <c r="L1985">
        <v>14331700</v>
      </c>
      <c r="M1985" t="s">
        <v>41</v>
      </c>
      <c r="N1985" t="s">
        <v>140</v>
      </c>
      <c r="O1985" t="s">
        <v>161</v>
      </c>
      <c r="P1985">
        <v>50</v>
      </c>
      <c r="Q1985">
        <v>0.08</v>
      </c>
      <c r="R1985">
        <v>128</v>
      </c>
      <c r="S1985">
        <v>89499.182399999991</v>
      </c>
      <c r="T1985" t="s">
        <v>41</v>
      </c>
      <c r="U1985" t="s">
        <v>179</v>
      </c>
      <c r="V1985" t="s">
        <v>214</v>
      </c>
      <c r="W1985" t="s">
        <v>221</v>
      </c>
      <c r="X1985" t="s">
        <v>270</v>
      </c>
      <c r="Y1985" s="1">
        <v>34304</v>
      </c>
      <c r="Z1985">
        <v>858877</v>
      </c>
    </row>
    <row r="1986" spans="1:26" x14ac:dyDescent="0.25">
      <c r="A1986" s="1">
        <v>43572</v>
      </c>
      <c r="B1986" t="s">
        <v>41</v>
      </c>
      <c r="C1986" t="s">
        <v>76</v>
      </c>
      <c r="D1986">
        <v>400</v>
      </c>
      <c r="E1986">
        <v>7</v>
      </c>
      <c r="F1986" t="s">
        <v>125</v>
      </c>
      <c r="G1986">
        <v>57.18</v>
      </c>
      <c r="H1986">
        <v>57.32</v>
      </c>
      <c r="I1986">
        <v>56.290000999999997</v>
      </c>
      <c r="J1986">
        <v>56.310001</v>
      </c>
      <c r="K1986">
        <v>55.956862999999998</v>
      </c>
      <c r="L1986">
        <v>26093600</v>
      </c>
      <c r="M1986" t="s">
        <v>41</v>
      </c>
      <c r="N1986" t="s">
        <v>147</v>
      </c>
      <c r="O1986" t="s">
        <v>161</v>
      </c>
      <c r="P1986">
        <v>50</v>
      </c>
      <c r="Q1986">
        <v>0.08</v>
      </c>
      <c r="R1986">
        <v>32</v>
      </c>
      <c r="S1986">
        <v>22382.745200000001</v>
      </c>
      <c r="T1986" t="s">
        <v>41</v>
      </c>
      <c r="U1986" t="s">
        <v>179</v>
      </c>
      <c r="V1986" t="s">
        <v>214</v>
      </c>
      <c r="W1986" t="s">
        <v>221</v>
      </c>
      <c r="X1986" t="s">
        <v>270</v>
      </c>
      <c r="Y1986" s="1">
        <v>34304</v>
      </c>
      <c r="Z1986">
        <v>858877</v>
      </c>
    </row>
    <row r="1987" spans="1:26" x14ac:dyDescent="0.25">
      <c r="A1987" s="1">
        <v>43572</v>
      </c>
      <c r="B1987" t="s">
        <v>41</v>
      </c>
      <c r="C1987" t="s">
        <v>75</v>
      </c>
      <c r="D1987">
        <v>600</v>
      </c>
      <c r="E1987">
        <v>8</v>
      </c>
      <c r="F1987" t="s">
        <v>125</v>
      </c>
      <c r="G1987">
        <v>57.18</v>
      </c>
      <c r="H1987">
        <v>57.32</v>
      </c>
      <c r="I1987">
        <v>56.290000999999997</v>
      </c>
      <c r="J1987">
        <v>56.310001</v>
      </c>
      <c r="K1987">
        <v>55.956862999999998</v>
      </c>
      <c r="L1987">
        <v>26093600</v>
      </c>
      <c r="M1987" t="s">
        <v>41</v>
      </c>
      <c r="N1987" t="s">
        <v>144</v>
      </c>
      <c r="O1987" t="s">
        <v>161</v>
      </c>
      <c r="P1987">
        <v>50</v>
      </c>
      <c r="Q1987">
        <v>0.08</v>
      </c>
      <c r="R1987">
        <v>48</v>
      </c>
      <c r="S1987">
        <v>33574.1178</v>
      </c>
      <c r="T1987" t="s">
        <v>41</v>
      </c>
      <c r="U1987" t="s">
        <v>179</v>
      </c>
      <c r="V1987" t="s">
        <v>214</v>
      </c>
      <c r="W1987" t="s">
        <v>221</v>
      </c>
      <c r="X1987" t="s">
        <v>270</v>
      </c>
      <c r="Y1987" s="1">
        <v>34304</v>
      </c>
      <c r="Z1987">
        <v>858877</v>
      </c>
    </row>
    <row r="1988" spans="1:26" x14ac:dyDescent="0.25">
      <c r="A1988" s="1">
        <v>43573</v>
      </c>
      <c r="B1988" t="s">
        <v>41</v>
      </c>
      <c r="C1988" t="s">
        <v>75</v>
      </c>
      <c r="D1988">
        <v>1000</v>
      </c>
      <c r="E1988">
        <v>17</v>
      </c>
      <c r="F1988" t="s">
        <v>124</v>
      </c>
      <c r="G1988">
        <v>56.630001</v>
      </c>
      <c r="H1988">
        <v>56.700001</v>
      </c>
      <c r="I1988">
        <v>56.110000999999997</v>
      </c>
      <c r="J1988">
        <v>56.400002000000001</v>
      </c>
      <c r="K1988">
        <v>56.046298999999998</v>
      </c>
      <c r="L1988">
        <v>18332000</v>
      </c>
      <c r="M1988" t="s">
        <v>41</v>
      </c>
      <c r="N1988" t="s">
        <v>157</v>
      </c>
      <c r="O1988" t="s">
        <v>161</v>
      </c>
      <c r="P1988">
        <v>50</v>
      </c>
      <c r="Q1988">
        <v>0.08</v>
      </c>
      <c r="R1988">
        <v>80</v>
      </c>
      <c r="S1988">
        <v>56046.298999999999</v>
      </c>
      <c r="T1988" t="s">
        <v>41</v>
      </c>
      <c r="U1988" t="s">
        <v>179</v>
      </c>
      <c r="V1988" t="s">
        <v>214</v>
      </c>
      <c r="W1988" t="s">
        <v>221</v>
      </c>
      <c r="X1988" t="s">
        <v>270</v>
      </c>
      <c r="Y1988" s="1">
        <v>34304</v>
      </c>
      <c r="Z1988">
        <v>858877</v>
      </c>
    </row>
    <row r="1989" spans="1:26" x14ac:dyDescent="0.25">
      <c r="A1989" s="1">
        <v>43573</v>
      </c>
      <c r="B1989" t="s">
        <v>41</v>
      </c>
      <c r="C1989" t="s">
        <v>76</v>
      </c>
      <c r="D1989">
        <v>700</v>
      </c>
      <c r="E1989">
        <v>11</v>
      </c>
      <c r="F1989" t="s">
        <v>124</v>
      </c>
      <c r="G1989">
        <v>56.630001</v>
      </c>
      <c r="H1989">
        <v>56.700001</v>
      </c>
      <c r="I1989">
        <v>56.110000999999997</v>
      </c>
      <c r="J1989">
        <v>56.400002000000001</v>
      </c>
      <c r="K1989">
        <v>56.046298999999998</v>
      </c>
      <c r="L1989">
        <v>18332000</v>
      </c>
      <c r="M1989" t="s">
        <v>41</v>
      </c>
      <c r="N1989" t="s">
        <v>141</v>
      </c>
      <c r="O1989" t="s">
        <v>161</v>
      </c>
      <c r="P1989">
        <v>50</v>
      </c>
      <c r="Q1989">
        <v>0.08</v>
      </c>
      <c r="R1989">
        <v>56</v>
      </c>
      <c r="S1989">
        <v>39232.409299999999</v>
      </c>
      <c r="T1989" t="s">
        <v>41</v>
      </c>
      <c r="U1989" t="s">
        <v>179</v>
      </c>
      <c r="V1989" t="s">
        <v>214</v>
      </c>
      <c r="W1989" t="s">
        <v>221</v>
      </c>
      <c r="X1989" t="s">
        <v>270</v>
      </c>
      <c r="Y1989" s="1">
        <v>34304</v>
      </c>
      <c r="Z1989">
        <v>858877</v>
      </c>
    </row>
    <row r="1990" spans="1:26" x14ac:dyDescent="0.25">
      <c r="A1990" s="1">
        <v>43626</v>
      </c>
      <c r="B1990" t="s">
        <v>41</v>
      </c>
      <c r="C1990" t="s">
        <v>75</v>
      </c>
      <c r="D1990">
        <v>1000</v>
      </c>
      <c r="E1990">
        <v>9</v>
      </c>
      <c r="F1990" t="s">
        <v>131</v>
      </c>
      <c r="G1990">
        <v>56.139999000000003</v>
      </c>
      <c r="H1990">
        <v>56.650002000000001</v>
      </c>
      <c r="I1990">
        <v>55.959999000000003</v>
      </c>
      <c r="J1990">
        <v>56.419998</v>
      </c>
      <c r="K1990">
        <v>56.06617</v>
      </c>
      <c r="L1990">
        <v>16871000</v>
      </c>
      <c r="M1990" t="s">
        <v>41</v>
      </c>
      <c r="N1990" t="s">
        <v>146</v>
      </c>
      <c r="O1990" t="s">
        <v>161</v>
      </c>
      <c r="P1990">
        <v>50</v>
      </c>
      <c r="Q1990">
        <v>0.08</v>
      </c>
      <c r="R1990">
        <v>80</v>
      </c>
      <c r="S1990">
        <v>56066.17</v>
      </c>
      <c r="T1990" t="s">
        <v>41</v>
      </c>
      <c r="U1990" t="s">
        <v>179</v>
      </c>
      <c r="V1990" t="s">
        <v>214</v>
      </c>
      <c r="W1990" t="s">
        <v>221</v>
      </c>
      <c r="X1990" t="s">
        <v>270</v>
      </c>
      <c r="Y1990" s="1">
        <v>34304</v>
      </c>
      <c r="Z1990">
        <v>858877</v>
      </c>
    </row>
    <row r="1991" spans="1:26" x14ac:dyDescent="0.25">
      <c r="A1991" s="1">
        <v>43626</v>
      </c>
      <c r="B1991" t="s">
        <v>41</v>
      </c>
      <c r="C1991" t="s">
        <v>75</v>
      </c>
      <c r="D1991">
        <v>400</v>
      </c>
      <c r="E1991">
        <v>7</v>
      </c>
      <c r="F1991" t="s">
        <v>131</v>
      </c>
      <c r="G1991">
        <v>56.139999000000003</v>
      </c>
      <c r="H1991">
        <v>56.650002000000001</v>
      </c>
      <c r="I1991">
        <v>55.959999000000003</v>
      </c>
      <c r="J1991">
        <v>56.419998</v>
      </c>
      <c r="K1991">
        <v>56.06617</v>
      </c>
      <c r="L1991">
        <v>16871000</v>
      </c>
      <c r="M1991" t="s">
        <v>41</v>
      </c>
      <c r="N1991" t="s">
        <v>147</v>
      </c>
      <c r="O1991" t="s">
        <v>161</v>
      </c>
      <c r="P1991">
        <v>50</v>
      </c>
      <c r="Q1991">
        <v>0.08</v>
      </c>
      <c r="R1991">
        <v>32</v>
      </c>
      <c r="S1991">
        <v>22426.468000000001</v>
      </c>
      <c r="T1991" t="s">
        <v>41</v>
      </c>
      <c r="U1991" t="s">
        <v>179</v>
      </c>
      <c r="V1991" t="s">
        <v>214</v>
      </c>
      <c r="W1991" t="s">
        <v>221</v>
      </c>
      <c r="X1991" t="s">
        <v>270</v>
      </c>
      <c r="Y1991" s="1">
        <v>34304</v>
      </c>
      <c r="Z1991">
        <v>858877</v>
      </c>
    </row>
    <row r="1992" spans="1:26" x14ac:dyDescent="0.25">
      <c r="A1992" s="1">
        <v>43606</v>
      </c>
      <c r="B1992" t="s">
        <v>41</v>
      </c>
      <c r="C1992" t="s">
        <v>75</v>
      </c>
      <c r="D1992">
        <v>1100</v>
      </c>
      <c r="E1992">
        <v>9</v>
      </c>
      <c r="F1992" t="s">
        <v>105</v>
      </c>
      <c r="G1992">
        <v>56.68</v>
      </c>
      <c r="H1992">
        <v>56.75</v>
      </c>
      <c r="I1992">
        <v>56.130001</v>
      </c>
      <c r="J1992">
        <v>56.52</v>
      </c>
      <c r="K1992">
        <v>56.165545999999999</v>
      </c>
      <c r="L1992">
        <v>18562300</v>
      </c>
      <c r="M1992" t="s">
        <v>41</v>
      </c>
      <c r="N1992" t="s">
        <v>146</v>
      </c>
      <c r="O1992" t="s">
        <v>161</v>
      </c>
      <c r="P1992">
        <v>50</v>
      </c>
      <c r="Q1992">
        <v>0.08</v>
      </c>
      <c r="R1992">
        <v>88</v>
      </c>
      <c r="S1992">
        <v>61782.100599999998</v>
      </c>
      <c r="T1992" t="s">
        <v>41</v>
      </c>
      <c r="U1992" t="s">
        <v>179</v>
      </c>
      <c r="V1992" t="s">
        <v>214</v>
      </c>
      <c r="W1992" t="s">
        <v>221</v>
      </c>
      <c r="X1992" t="s">
        <v>270</v>
      </c>
      <c r="Y1992" s="1">
        <v>34304</v>
      </c>
      <c r="Z1992">
        <v>858877</v>
      </c>
    </row>
    <row r="1993" spans="1:26" x14ac:dyDescent="0.25">
      <c r="A1993" s="1">
        <v>43606</v>
      </c>
      <c r="B1993" t="s">
        <v>41</v>
      </c>
      <c r="C1993" t="s">
        <v>75</v>
      </c>
      <c r="D1993">
        <v>1100</v>
      </c>
      <c r="E1993">
        <v>19</v>
      </c>
      <c r="F1993" t="s">
        <v>105</v>
      </c>
      <c r="G1993">
        <v>56.68</v>
      </c>
      <c r="H1993">
        <v>56.75</v>
      </c>
      <c r="I1993">
        <v>56.130001</v>
      </c>
      <c r="J1993">
        <v>56.52</v>
      </c>
      <c r="K1993">
        <v>56.165545999999999</v>
      </c>
      <c r="L1993">
        <v>18562300</v>
      </c>
      <c r="M1993" t="s">
        <v>41</v>
      </c>
      <c r="N1993" t="s">
        <v>140</v>
      </c>
      <c r="O1993" t="s">
        <v>161</v>
      </c>
      <c r="P1993">
        <v>50</v>
      </c>
      <c r="Q1993">
        <v>0.08</v>
      </c>
      <c r="R1993">
        <v>88</v>
      </c>
      <c r="S1993">
        <v>61782.100599999998</v>
      </c>
      <c r="T1993" t="s">
        <v>41</v>
      </c>
      <c r="U1993" t="s">
        <v>179</v>
      </c>
      <c r="V1993" t="s">
        <v>214</v>
      </c>
      <c r="W1993" t="s">
        <v>221</v>
      </c>
      <c r="X1993" t="s">
        <v>270</v>
      </c>
      <c r="Y1993" s="1">
        <v>34304</v>
      </c>
      <c r="Z1993">
        <v>858877</v>
      </c>
    </row>
    <row r="1994" spans="1:26" x14ac:dyDescent="0.25">
      <c r="A1994" s="1">
        <v>43570</v>
      </c>
      <c r="B1994" t="s">
        <v>41</v>
      </c>
      <c r="C1994" t="s">
        <v>76</v>
      </c>
      <c r="D1994">
        <v>1000</v>
      </c>
      <c r="E1994">
        <v>15</v>
      </c>
      <c r="F1994" t="s">
        <v>120</v>
      </c>
      <c r="G1994">
        <v>56.400002000000001</v>
      </c>
      <c r="H1994">
        <v>56.610000999999997</v>
      </c>
      <c r="I1994">
        <v>56.240001999999997</v>
      </c>
      <c r="J1994">
        <v>56.560001</v>
      </c>
      <c r="K1994">
        <v>56.205295999999997</v>
      </c>
      <c r="L1994">
        <v>12198400</v>
      </c>
      <c r="M1994" t="s">
        <v>41</v>
      </c>
      <c r="N1994" t="s">
        <v>149</v>
      </c>
      <c r="O1994" t="s">
        <v>161</v>
      </c>
      <c r="P1994">
        <v>50</v>
      </c>
      <c r="Q1994">
        <v>0.08</v>
      </c>
      <c r="R1994">
        <v>80</v>
      </c>
      <c r="S1994">
        <v>56205.295999999988</v>
      </c>
      <c r="T1994" t="s">
        <v>41</v>
      </c>
      <c r="U1994" t="s">
        <v>179</v>
      </c>
      <c r="V1994" t="s">
        <v>214</v>
      </c>
      <c r="W1994" t="s">
        <v>221</v>
      </c>
      <c r="X1994" t="s">
        <v>270</v>
      </c>
      <c r="Y1994" s="1">
        <v>34304</v>
      </c>
      <c r="Z1994">
        <v>858877</v>
      </c>
    </row>
    <row r="1995" spans="1:26" x14ac:dyDescent="0.25">
      <c r="A1995" s="1">
        <v>43570</v>
      </c>
      <c r="B1995" t="s">
        <v>41</v>
      </c>
      <c r="C1995" t="s">
        <v>75</v>
      </c>
      <c r="D1995">
        <v>800</v>
      </c>
      <c r="E1995">
        <v>9</v>
      </c>
      <c r="F1995" t="s">
        <v>120</v>
      </c>
      <c r="G1995">
        <v>56.400002000000001</v>
      </c>
      <c r="H1995">
        <v>56.610000999999997</v>
      </c>
      <c r="I1995">
        <v>56.240001999999997</v>
      </c>
      <c r="J1995">
        <v>56.560001</v>
      </c>
      <c r="K1995">
        <v>56.205295999999997</v>
      </c>
      <c r="L1995">
        <v>12198400</v>
      </c>
      <c r="M1995" t="s">
        <v>41</v>
      </c>
      <c r="N1995" t="s">
        <v>146</v>
      </c>
      <c r="O1995" t="s">
        <v>161</v>
      </c>
      <c r="P1995">
        <v>50</v>
      </c>
      <c r="Q1995">
        <v>0.08</v>
      </c>
      <c r="R1995">
        <v>64</v>
      </c>
      <c r="S1995">
        <v>44964.236799999999</v>
      </c>
      <c r="T1995" t="s">
        <v>41</v>
      </c>
      <c r="U1995" t="s">
        <v>179</v>
      </c>
      <c r="V1995" t="s">
        <v>214</v>
      </c>
      <c r="W1995" t="s">
        <v>221</v>
      </c>
      <c r="X1995" t="s">
        <v>270</v>
      </c>
      <c r="Y1995" s="1">
        <v>34304</v>
      </c>
      <c r="Z1995">
        <v>858877</v>
      </c>
    </row>
    <row r="1996" spans="1:26" x14ac:dyDescent="0.25">
      <c r="A1996" s="1">
        <v>43578</v>
      </c>
      <c r="B1996" t="s">
        <v>41</v>
      </c>
      <c r="C1996" t="s">
        <v>75</v>
      </c>
      <c r="D1996">
        <v>2300</v>
      </c>
      <c r="E1996">
        <v>15</v>
      </c>
      <c r="F1996" t="s">
        <v>136</v>
      </c>
      <c r="G1996">
        <v>56.43</v>
      </c>
      <c r="H1996">
        <v>56.700001</v>
      </c>
      <c r="I1996">
        <v>56.200001</v>
      </c>
      <c r="J1996">
        <v>56.689999</v>
      </c>
      <c r="K1996">
        <v>56.334479999999999</v>
      </c>
      <c r="L1996">
        <v>18796600</v>
      </c>
      <c r="M1996" t="s">
        <v>41</v>
      </c>
      <c r="N1996" t="s">
        <v>149</v>
      </c>
      <c r="O1996" t="s">
        <v>161</v>
      </c>
      <c r="P1996">
        <v>50</v>
      </c>
      <c r="Q1996">
        <v>0.08</v>
      </c>
      <c r="R1996">
        <v>184</v>
      </c>
      <c r="S1996">
        <v>129569.304</v>
      </c>
      <c r="T1996" t="s">
        <v>41</v>
      </c>
      <c r="U1996" t="s">
        <v>179</v>
      </c>
      <c r="V1996" t="s">
        <v>214</v>
      </c>
      <c r="W1996" t="s">
        <v>221</v>
      </c>
      <c r="X1996" t="s">
        <v>270</v>
      </c>
      <c r="Y1996" s="1">
        <v>34304</v>
      </c>
      <c r="Z1996">
        <v>858877</v>
      </c>
    </row>
    <row r="1997" spans="1:26" x14ac:dyDescent="0.25">
      <c r="A1997" s="1">
        <v>43578</v>
      </c>
      <c r="B1997" t="s">
        <v>41</v>
      </c>
      <c r="C1997" t="s">
        <v>75</v>
      </c>
      <c r="D1997">
        <v>2400</v>
      </c>
      <c r="E1997">
        <v>20</v>
      </c>
      <c r="F1997" t="s">
        <v>136</v>
      </c>
      <c r="G1997">
        <v>56.43</v>
      </c>
      <c r="H1997">
        <v>56.700001</v>
      </c>
      <c r="I1997">
        <v>56.200001</v>
      </c>
      <c r="J1997">
        <v>56.689999</v>
      </c>
      <c r="K1997">
        <v>56.334479999999999</v>
      </c>
      <c r="L1997">
        <v>18796600</v>
      </c>
      <c r="M1997" t="s">
        <v>41</v>
      </c>
      <c r="N1997" t="s">
        <v>155</v>
      </c>
      <c r="O1997" t="s">
        <v>161</v>
      </c>
      <c r="P1997">
        <v>50</v>
      </c>
      <c r="Q1997">
        <v>0.08</v>
      </c>
      <c r="R1997">
        <v>192</v>
      </c>
      <c r="S1997">
        <v>135202.75200000001</v>
      </c>
      <c r="T1997" t="s">
        <v>41</v>
      </c>
      <c r="U1997" t="s">
        <v>179</v>
      </c>
      <c r="V1997" t="s">
        <v>214</v>
      </c>
      <c r="W1997" t="s">
        <v>221</v>
      </c>
      <c r="X1997" t="s">
        <v>270</v>
      </c>
      <c r="Y1997" s="1">
        <v>34304</v>
      </c>
      <c r="Z1997">
        <v>858877</v>
      </c>
    </row>
    <row r="1998" spans="1:26" x14ac:dyDescent="0.25">
      <c r="A1998" s="1">
        <v>43579</v>
      </c>
      <c r="B1998" t="s">
        <v>41</v>
      </c>
      <c r="C1998" t="s">
        <v>76</v>
      </c>
      <c r="D1998">
        <v>1100</v>
      </c>
      <c r="E1998">
        <v>10</v>
      </c>
      <c r="F1998" t="s">
        <v>137</v>
      </c>
      <c r="G1998">
        <v>56.639999000000003</v>
      </c>
      <c r="H1998">
        <v>57.150002000000001</v>
      </c>
      <c r="I1998">
        <v>56.580002</v>
      </c>
      <c r="J1998">
        <v>56.880001</v>
      </c>
      <c r="K1998">
        <v>56.523288999999998</v>
      </c>
      <c r="L1998">
        <v>13212000</v>
      </c>
      <c r="M1998" t="s">
        <v>41</v>
      </c>
      <c r="N1998" t="s">
        <v>142</v>
      </c>
      <c r="O1998" t="s">
        <v>161</v>
      </c>
      <c r="P1998">
        <v>50</v>
      </c>
      <c r="Q1998">
        <v>0.08</v>
      </c>
      <c r="R1998">
        <v>88</v>
      </c>
      <c r="S1998">
        <v>62175.617899999997</v>
      </c>
      <c r="T1998" t="s">
        <v>41</v>
      </c>
      <c r="U1998" t="s">
        <v>179</v>
      </c>
      <c r="V1998" t="s">
        <v>214</v>
      </c>
      <c r="W1998" t="s">
        <v>221</v>
      </c>
      <c r="X1998" t="s">
        <v>270</v>
      </c>
      <c r="Y1998" s="1">
        <v>34304</v>
      </c>
      <c r="Z1998">
        <v>858877</v>
      </c>
    </row>
    <row r="1999" spans="1:26" x14ac:dyDescent="0.25">
      <c r="A1999" s="1">
        <v>43579</v>
      </c>
      <c r="B1999" t="s">
        <v>41</v>
      </c>
      <c r="C1999" t="s">
        <v>75</v>
      </c>
      <c r="D1999">
        <v>900</v>
      </c>
      <c r="E1999">
        <v>11</v>
      </c>
      <c r="F1999" t="s">
        <v>137</v>
      </c>
      <c r="G1999">
        <v>56.639999000000003</v>
      </c>
      <c r="H1999">
        <v>57.150002000000001</v>
      </c>
      <c r="I1999">
        <v>56.580002</v>
      </c>
      <c r="J1999">
        <v>56.880001</v>
      </c>
      <c r="K1999">
        <v>56.523288999999998</v>
      </c>
      <c r="L1999">
        <v>13212000</v>
      </c>
      <c r="M1999" t="s">
        <v>41</v>
      </c>
      <c r="N1999" t="s">
        <v>141</v>
      </c>
      <c r="O1999" t="s">
        <v>161</v>
      </c>
      <c r="P1999">
        <v>50</v>
      </c>
      <c r="Q1999">
        <v>0.08</v>
      </c>
      <c r="R1999">
        <v>72</v>
      </c>
      <c r="S1999">
        <v>50870.960099999997</v>
      </c>
      <c r="T1999" t="s">
        <v>41</v>
      </c>
      <c r="U1999" t="s">
        <v>179</v>
      </c>
      <c r="V1999" t="s">
        <v>214</v>
      </c>
      <c r="W1999" t="s">
        <v>221</v>
      </c>
      <c r="X1999" t="s">
        <v>270</v>
      </c>
      <c r="Y1999" s="1">
        <v>34304</v>
      </c>
      <c r="Z1999">
        <v>858877</v>
      </c>
    </row>
    <row r="2000" spans="1:26" x14ac:dyDescent="0.25">
      <c r="A2000" s="1">
        <v>43579</v>
      </c>
      <c r="B2000" t="s">
        <v>41</v>
      </c>
      <c r="C2000" t="s">
        <v>75</v>
      </c>
      <c r="D2000">
        <v>1600</v>
      </c>
      <c r="E2000">
        <v>19</v>
      </c>
      <c r="F2000" t="s">
        <v>137</v>
      </c>
      <c r="G2000">
        <v>56.639999000000003</v>
      </c>
      <c r="H2000">
        <v>57.150002000000001</v>
      </c>
      <c r="I2000">
        <v>56.580002</v>
      </c>
      <c r="J2000">
        <v>56.880001</v>
      </c>
      <c r="K2000">
        <v>56.523288999999998</v>
      </c>
      <c r="L2000">
        <v>13212000</v>
      </c>
      <c r="M2000" t="s">
        <v>41</v>
      </c>
      <c r="N2000" t="s">
        <v>140</v>
      </c>
      <c r="O2000" t="s">
        <v>161</v>
      </c>
      <c r="P2000">
        <v>50</v>
      </c>
      <c r="Q2000">
        <v>0.08</v>
      </c>
      <c r="R2000">
        <v>128</v>
      </c>
      <c r="S2000">
        <v>90437.262399999992</v>
      </c>
      <c r="T2000" t="s">
        <v>41</v>
      </c>
      <c r="U2000" t="s">
        <v>179</v>
      </c>
      <c r="V2000" t="s">
        <v>214</v>
      </c>
      <c r="W2000" t="s">
        <v>221</v>
      </c>
      <c r="X2000" t="s">
        <v>270</v>
      </c>
      <c r="Y2000" s="1">
        <v>34304</v>
      </c>
      <c r="Z2000">
        <v>858877</v>
      </c>
    </row>
    <row r="2001" spans="1:26" x14ac:dyDescent="0.25">
      <c r="A2001" s="1">
        <v>43571</v>
      </c>
      <c r="B2001" t="s">
        <v>41</v>
      </c>
      <c r="C2001" t="s">
        <v>76</v>
      </c>
      <c r="D2001">
        <v>1000</v>
      </c>
      <c r="E2001">
        <v>9</v>
      </c>
      <c r="F2001" t="s">
        <v>123</v>
      </c>
      <c r="G2001">
        <v>56.619999</v>
      </c>
      <c r="H2001">
        <v>57.529998999999997</v>
      </c>
      <c r="I2001">
        <v>56.610000999999997</v>
      </c>
      <c r="J2001">
        <v>56.950001</v>
      </c>
      <c r="K2001">
        <v>56.592849999999999</v>
      </c>
      <c r="L2001">
        <v>19718300</v>
      </c>
      <c r="M2001" t="s">
        <v>41</v>
      </c>
      <c r="N2001" t="s">
        <v>146</v>
      </c>
      <c r="O2001" t="s">
        <v>161</v>
      </c>
      <c r="P2001">
        <v>50</v>
      </c>
      <c r="Q2001">
        <v>0.08</v>
      </c>
      <c r="R2001">
        <v>80</v>
      </c>
      <c r="S2001">
        <v>56592.85</v>
      </c>
      <c r="T2001" t="s">
        <v>41</v>
      </c>
      <c r="U2001" t="s">
        <v>179</v>
      </c>
      <c r="V2001" t="s">
        <v>214</v>
      </c>
      <c r="W2001" t="s">
        <v>221</v>
      </c>
      <c r="X2001" t="s">
        <v>270</v>
      </c>
      <c r="Y2001" s="1">
        <v>34304</v>
      </c>
      <c r="Z2001">
        <v>858877</v>
      </c>
    </row>
    <row r="2002" spans="1:26" x14ac:dyDescent="0.25">
      <c r="A2002" s="1">
        <v>43571</v>
      </c>
      <c r="B2002" t="s">
        <v>41</v>
      </c>
      <c r="C2002" t="s">
        <v>75</v>
      </c>
      <c r="D2002">
        <v>1200</v>
      </c>
      <c r="E2002">
        <v>17</v>
      </c>
      <c r="F2002" t="s">
        <v>123</v>
      </c>
      <c r="G2002">
        <v>56.619999</v>
      </c>
      <c r="H2002">
        <v>57.529998999999997</v>
      </c>
      <c r="I2002">
        <v>56.610000999999997</v>
      </c>
      <c r="J2002">
        <v>56.950001</v>
      </c>
      <c r="K2002">
        <v>56.592849999999999</v>
      </c>
      <c r="L2002">
        <v>19718300</v>
      </c>
      <c r="M2002" t="s">
        <v>41</v>
      </c>
      <c r="N2002" t="s">
        <v>157</v>
      </c>
      <c r="O2002" t="s">
        <v>161</v>
      </c>
      <c r="P2002">
        <v>50</v>
      </c>
      <c r="Q2002">
        <v>0.08</v>
      </c>
      <c r="R2002">
        <v>96</v>
      </c>
      <c r="S2002">
        <v>67911.42</v>
      </c>
      <c r="T2002" t="s">
        <v>41</v>
      </c>
      <c r="U2002" t="s">
        <v>179</v>
      </c>
      <c r="V2002" t="s">
        <v>214</v>
      </c>
      <c r="W2002" t="s">
        <v>221</v>
      </c>
      <c r="X2002" t="s">
        <v>270</v>
      </c>
      <c r="Y2002" s="1">
        <v>34304</v>
      </c>
      <c r="Z2002">
        <v>858877</v>
      </c>
    </row>
    <row r="2003" spans="1:26" x14ac:dyDescent="0.25">
      <c r="A2003" s="1">
        <v>43637</v>
      </c>
      <c r="B2003" t="s">
        <v>41</v>
      </c>
      <c r="C2003" t="s">
        <v>76</v>
      </c>
      <c r="D2003">
        <v>400</v>
      </c>
      <c r="E2003">
        <v>6</v>
      </c>
      <c r="F2003" t="s">
        <v>90</v>
      </c>
      <c r="G2003">
        <v>57.41</v>
      </c>
      <c r="H2003">
        <v>58.150002000000001</v>
      </c>
      <c r="I2003">
        <v>56.98</v>
      </c>
      <c r="J2003">
        <v>57.029998999999997</v>
      </c>
      <c r="K2003">
        <v>56.672348</v>
      </c>
      <c r="L2003">
        <v>57588800</v>
      </c>
      <c r="M2003" t="s">
        <v>41</v>
      </c>
      <c r="N2003" t="s">
        <v>145</v>
      </c>
      <c r="O2003" t="s">
        <v>161</v>
      </c>
      <c r="P2003">
        <v>50</v>
      </c>
      <c r="Q2003">
        <v>0.08</v>
      </c>
      <c r="R2003">
        <v>32</v>
      </c>
      <c r="S2003">
        <v>22668.939200000001</v>
      </c>
      <c r="T2003" t="s">
        <v>41</v>
      </c>
      <c r="U2003" t="s">
        <v>179</v>
      </c>
      <c r="V2003" t="s">
        <v>214</v>
      </c>
      <c r="W2003" t="s">
        <v>221</v>
      </c>
      <c r="X2003" t="s">
        <v>270</v>
      </c>
      <c r="Y2003" s="1">
        <v>34304</v>
      </c>
      <c r="Z2003">
        <v>858877</v>
      </c>
    </row>
    <row r="2004" spans="1:26" x14ac:dyDescent="0.25">
      <c r="A2004" s="1">
        <v>43627</v>
      </c>
      <c r="B2004" t="s">
        <v>41</v>
      </c>
      <c r="C2004" t="s">
        <v>75</v>
      </c>
      <c r="D2004">
        <v>400</v>
      </c>
      <c r="E2004">
        <v>5</v>
      </c>
      <c r="F2004" t="s">
        <v>86</v>
      </c>
      <c r="G2004">
        <v>56.740001999999997</v>
      </c>
      <c r="H2004">
        <v>57.560001</v>
      </c>
      <c r="I2004">
        <v>56.73</v>
      </c>
      <c r="J2004">
        <v>57.110000999999997</v>
      </c>
      <c r="K2004">
        <v>56.751846</v>
      </c>
      <c r="L2004">
        <v>26723700</v>
      </c>
      <c r="M2004" t="s">
        <v>41</v>
      </c>
      <c r="N2004" t="s">
        <v>152</v>
      </c>
      <c r="O2004" t="s">
        <v>161</v>
      </c>
      <c r="P2004">
        <v>50</v>
      </c>
      <c r="Q2004">
        <v>0.08</v>
      </c>
      <c r="R2004">
        <v>32</v>
      </c>
      <c r="S2004">
        <v>22700.738399999998</v>
      </c>
      <c r="T2004" t="s">
        <v>41</v>
      </c>
      <c r="U2004" t="s">
        <v>179</v>
      </c>
      <c r="V2004" t="s">
        <v>214</v>
      </c>
      <c r="W2004" t="s">
        <v>221</v>
      </c>
      <c r="X2004" t="s">
        <v>270</v>
      </c>
      <c r="Y2004" s="1">
        <v>34304</v>
      </c>
      <c r="Z2004">
        <v>858877</v>
      </c>
    </row>
    <row r="2005" spans="1:26" x14ac:dyDescent="0.25">
      <c r="A2005" s="1">
        <v>43640</v>
      </c>
      <c r="B2005" t="s">
        <v>41</v>
      </c>
      <c r="C2005" t="s">
        <v>76</v>
      </c>
      <c r="D2005">
        <v>1800</v>
      </c>
      <c r="E2005">
        <v>14</v>
      </c>
      <c r="F2005" t="s">
        <v>85</v>
      </c>
      <c r="G2005">
        <v>57.25</v>
      </c>
      <c r="H2005">
        <v>57.290000999999997</v>
      </c>
      <c r="I2005">
        <v>56.689999</v>
      </c>
      <c r="J2005">
        <v>57.18</v>
      </c>
      <c r="K2005">
        <v>56.821407000000001</v>
      </c>
      <c r="L2005">
        <v>17794100</v>
      </c>
      <c r="M2005" t="s">
        <v>41</v>
      </c>
      <c r="N2005" t="s">
        <v>156</v>
      </c>
      <c r="O2005" t="s">
        <v>161</v>
      </c>
      <c r="P2005">
        <v>50</v>
      </c>
      <c r="Q2005">
        <v>0.08</v>
      </c>
      <c r="R2005">
        <v>144</v>
      </c>
      <c r="S2005">
        <v>102278.53260000001</v>
      </c>
      <c r="T2005" t="s">
        <v>41</v>
      </c>
      <c r="U2005" t="s">
        <v>179</v>
      </c>
      <c r="V2005" t="s">
        <v>214</v>
      </c>
      <c r="W2005" t="s">
        <v>221</v>
      </c>
      <c r="X2005" t="s">
        <v>270</v>
      </c>
      <c r="Y2005" s="1">
        <v>34304</v>
      </c>
      <c r="Z2005">
        <v>858877</v>
      </c>
    </row>
    <row r="2006" spans="1:26" x14ac:dyDescent="0.25">
      <c r="A2006" s="1">
        <v>43640</v>
      </c>
      <c r="B2006" t="s">
        <v>41</v>
      </c>
      <c r="C2006" t="s">
        <v>76</v>
      </c>
      <c r="D2006">
        <v>1300</v>
      </c>
      <c r="E2006">
        <v>16</v>
      </c>
      <c r="F2006" t="s">
        <v>85</v>
      </c>
      <c r="G2006">
        <v>57.25</v>
      </c>
      <c r="H2006">
        <v>57.290000999999997</v>
      </c>
      <c r="I2006">
        <v>56.689999</v>
      </c>
      <c r="J2006">
        <v>57.18</v>
      </c>
      <c r="K2006">
        <v>56.821407000000001</v>
      </c>
      <c r="L2006">
        <v>17794100</v>
      </c>
      <c r="M2006" t="s">
        <v>41</v>
      </c>
      <c r="N2006" t="s">
        <v>148</v>
      </c>
      <c r="O2006" t="s">
        <v>161</v>
      </c>
      <c r="P2006">
        <v>50</v>
      </c>
      <c r="Q2006">
        <v>0.08</v>
      </c>
      <c r="R2006">
        <v>104</v>
      </c>
      <c r="S2006">
        <v>73867.829100000003</v>
      </c>
      <c r="T2006" t="s">
        <v>41</v>
      </c>
      <c r="U2006" t="s">
        <v>179</v>
      </c>
      <c r="V2006" t="s">
        <v>214</v>
      </c>
      <c r="W2006" t="s">
        <v>221</v>
      </c>
      <c r="X2006" t="s">
        <v>270</v>
      </c>
      <c r="Y2006" s="1">
        <v>34304</v>
      </c>
      <c r="Z2006">
        <v>858877</v>
      </c>
    </row>
    <row r="2007" spans="1:26" x14ac:dyDescent="0.25">
      <c r="A2007" s="1">
        <v>43636</v>
      </c>
      <c r="B2007" t="s">
        <v>41</v>
      </c>
      <c r="C2007" t="s">
        <v>76</v>
      </c>
      <c r="D2007">
        <v>200</v>
      </c>
      <c r="E2007">
        <v>2</v>
      </c>
      <c r="F2007" t="s">
        <v>94</v>
      </c>
      <c r="G2007">
        <v>57</v>
      </c>
      <c r="H2007">
        <v>57.540000999999997</v>
      </c>
      <c r="I2007">
        <v>56.68</v>
      </c>
      <c r="J2007">
        <v>57.41</v>
      </c>
      <c r="K2007">
        <v>57.049965</v>
      </c>
      <c r="L2007">
        <v>20969800</v>
      </c>
      <c r="M2007" t="s">
        <v>41</v>
      </c>
      <c r="N2007" t="s">
        <v>150</v>
      </c>
      <c r="O2007" t="s">
        <v>161</v>
      </c>
      <c r="P2007">
        <v>50</v>
      </c>
      <c r="Q2007">
        <v>0.08</v>
      </c>
      <c r="R2007">
        <v>16</v>
      </c>
      <c r="S2007">
        <v>11409.993</v>
      </c>
      <c r="T2007" t="s">
        <v>41</v>
      </c>
      <c r="U2007" t="s">
        <v>179</v>
      </c>
      <c r="V2007" t="s">
        <v>214</v>
      </c>
      <c r="W2007" t="s">
        <v>221</v>
      </c>
      <c r="X2007" t="s">
        <v>270</v>
      </c>
      <c r="Y2007" s="1">
        <v>34304</v>
      </c>
      <c r="Z2007">
        <v>858877</v>
      </c>
    </row>
    <row r="2008" spans="1:26" x14ac:dyDescent="0.25">
      <c r="A2008" s="1">
        <v>43633</v>
      </c>
      <c r="B2008" t="s">
        <v>42</v>
      </c>
      <c r="C2008" t="s">
        <v>76</v>
      </c>
      <c r="D2008">
        <v>700</v>
      </c>
      <c r="E2008">
        <v>9</v>
      </c>
      <c r="F2008" t="s">
        <v>78</v>
      </c>
      <c r="G2008">
        <v>53.869999</v>
      </c>
      <c r="H2008">
        <v>54</v>
      </c>
      <c r="I2008">
        <v>53.25</v>
      </c>
      <c r="J2008">
        <v>53.66</v>
      </c>
      <c r="K2008">
        <v>53.66</v>
      </c>
      <c r="L2008">
        <v>1814700</v>
      </c>
      <c r="M2008" t="s">
        <v>42</v>
      </c>
      <c r="N2008" t="s">
        <v>146</v>
      </c>
      <c r="O2008" t="s">
        <v>161</v>
      </c>
      <c r="P2008">
        <v>50</v>
      </c>
      <c r="Q2008">
        <v>0.08</v>
      </c>
      <c r="R2008">
        <v>56</v>
      </c>
      <c r="S2008">
        <v>37562</v>
      </c>
      <c r="T2008" t="s">
        <v>42</v>
      </c>
      <c r="U2008" t="s">
        <v>180</v>
      </c>
      <c r="V2008" t="s">
        <v>219</v>
      </c>
      <c r="W2008" t="s">
        <v>235</v>
      </c>
      <c r="X2008" t="s">
        <v>259</v>
      </c>
      <c r="Y2008" s="1">
        <v>27941</v>
      </c>
      <c r="Z2008">
        <v>24545</v>
      </c>
    </row>
    <row r="2009" spans="1:26" x14ac:dyDescent="0.25">
      <c r="A2009" s="1">
        <v>43633</v>
      </c>
      <c r="B2009" t="s">
        <v>42</v>
      </c>
      <c r="C2009" t="s">
        <v>75</v>
      </c>
      <c r="D2009">
        <v>1700</v>
      </c>
      <c r="E2009">
        <v>16</v>
      </c>
      <c r="F2009" t="s">
        <v>78</v>
      </c>
      <c r="G2009">
        <v>53.869999</v>
      </c>
      <c r="H2009">
        <v>54</v>
      </c>
      <c r="I2009">
        <v>53.25</v>
      </c>
      <c r="J2009">
        <v>53.66</v>
      </c>
      <c r="K2009">
        <v>53.66</v>
      </c>
      <c r="L2009">
        <v>1814700</v>
      </c>
      <c r="M2009" t="s">
        <v>42</v>
      </c>
      <c r="N2009" t="s">
        <v>148</v>
      </c>
      <c r="O2009" t="s">
        <v>161</v>
      </c>
      <c r="P2009">
        <v>50</v>
      </c>
      <c r="Q2009">
        <v>0.08</v>
      </c>
      <c r="R2009">
        <v>136</v>
      </c>
      <c r="S2009">
        <v>91222</v>
      </c>
      <c r="T2009" t="s">
        <v>42</v>
      </c>
      <c r="U2009" t="s">
        <v>180</v>
      </c>
      <c r="V2009" t="s">
        <v>219</v>
      </c>
      <c r="W2009" t="s">
        <v>235</v>
      </c>
      <c r="X2009" t="s">
        <v>259</v>
      </c>
      <c r="Y2009" s="1">
        <v>27941</v>
      </c>
      <c r="Z2009">
        <v>24545</v>
      </c>
    </row>
    <row r="2010" spans="1:26" x14ac:dyDescent="0.25">
      <c r="A2010" s="1">
        <v>43630</v>
      </c>
      <c r="B2010" t="s">
        <v>42</v>
      </c>
      <c r="C2010" t="s">
        <v>75</v>
      </c>
      <c r="D2010">
        <v>1300</v>
      </c>
      <c r="E2010">
        <v>18</v>
      </c>
      <c r="F2010" t="s">
        <v>77</v>
      </c>
      <c r="G2010">
        <v>54.98</v>
      </c>
      <c r="H2010">
        <v>55.389999000000003</v>
      </c>
      <c r="I2010">
        <v>53.810001</v>
      </c>
      <c r="J2010">
        <v>54</v>
      </c>
      <c r="K2010">
        <v>54</v>
      </c>
      <c r="L2010">
        <v>1954100</v>
      </c>
      <c r="M2010" t="s">
        <v>42</v>
      </c>
      <c r="N2010" t="s">
        <v>158</v>
      </c>
      <c r="O2010" t="s">
        <v>161</v>
      </c>
      <c r="P2010">
        <v>50</v>
      </c>
      <c r="Q2010">
        <v>0.08</v>
      </c>
      <c r="R2010">
        <v>104</v>
      </c>
      <c r="S2010">
        <v>70200</v>
      </c>
      <c r="T2010" t="s">
        <v>42</v>
      </c>
      <c r="U2010" t="s">
        <v>180</v>
      </c>
      <c r="V2010" t="s">
        <v>219</v>
      </c>
      <c r="W2010" t="s">
        <v>235</v>
      </c>
      <c r="X2010" t="s">
        <v>259</v>
      </c>
      <c r="Y2010" s="1">
        <v>27941</v>
      </c>
      <c r="Z2010">
        <v>24545</v>
      </c>
    </row>
    <row r="2011" spans="1:26" x14ac:dyDescent="0.25">
      <c r="A2011" s="1">
        <v>43630</v>
      </c>
      <c r="B2011" t="s">
        <v>42</v>
      </c>
      <c r="C2011" t="s">
        <v>76</v>
      </c>
      <c r="D2011">
        <v>1400</v>
      </c>
      <c r="E2011">
        <v>16</v>
      </c>
      <c r="F2011" t="s">
        <v>77</v>
      </c>
      <c r="G2011">
        <v>54.98</v>
      </c>
      <c r="H2011">
        <v>55.389999000000003</v>
      </c>
      <c r="I2011">
        <v>53.810001</v>
      </c>
      <c r="J2011">
        <v>54</v>
      </c>
      <c r="K2011">
        <v>54</v>
      </c>
      <c r="L2011">
        <v>1954100</v>
      </c>
      <c r="M2011" t="s">
        <v>42</v>
      </c>
      <c r="N2011" t="s">
        <v>148</v>
      </c>
      <c r="O2011" t="s">
        <v>161</v>
      </c>
      <c r="P2011">
        <v>50</v>
      </c>
      <c r="Q2011">
        <v>0.08</v>
      </c>
      <c r="R2011">
        <v>112</v>
      </c>
      <c r="S2011">
        <v>75600</v>
      </c>
      <c r="T2011" t="s">
        <v>42</v>
      </c>
      <c r="U2011" t="s">
        <v>180</v>
      </c>
      <c r="V2011" t="s">
        <v>219</v>
      </c>
      <c r="W2011" t="s">
        <v>235</v>
      </c>
      <c r="X2011" t="s">
        <v>259</v>
      </c>
      <c r="Y2011" s="1">
        <v>27941</v>
      </c>
      <c r="Z2011">
        <v>24545</v>
      </c>
    </row>
    <row r="2012" spans="1:26" x14ac:dyDescent="0.25">
      <c r="A2012" s="1">
        <v>43634</v>
      </c>
      <c r="B2012" t="s">
        <v>42</v>
      </c>
      <c r="C2012" t="s">
        <v>75</v>
      </c>
      <c r="D2012">
        <v>1800</v>
      </c>
      <c r="E2012">
        <v>17</v>
      </c>
      <c r="F2012" t="s">
        <v>132</v>
      </c>
      <c r="G2012">
        <v>54.279998999999997</v>
      </c>
      <c r="H2012">
        <v>54.509998000000003</v>
      </c>
      <c r="I2012">
        <v>53.919998</v>
      </c>
      <c r="J2012">
        <v>54.110000999999997</v>
      </c>
      <c r="K2012">
        <v>54.110000999999997</v>
      </c>
      <c r="L2012">
        <v>1328500</v>
      </c>
      <c r="M2012" t="s">
        <v>42</v>
      </c>
      <c r="N2012" t="s">
        <v>157</v>
      </c>
      <c r="O2012" t="s">
        <v>161</v>
      </c>
      <c r="P2012">
        <v>50</v>
      </c>
      <c r="Q2012">
        <v>0.08</v>
      </c>
      <c r="R2012">
        <v>144</v>
      </c>
      <c r="S2012">
        <v>97398.001799999998</v>
      </c>
      <c r="T2012" t="s">
        <v>42</v>
      </c>
      <c r="U2012" t="s">
        <v>180</v>
      </c>
      <c r="V2012" t="s">
        <v>219</v>
      </c>
      <c r="W2012" t="s">
        <v>235</v>
      </c>
      <c r="X2012" t="s">
        <v>259</v>
      </c>
      <c r="Y2012" s="1">
        <v>27941</v>
      </c>
      <c r="Z2012">
        <v>24545</v>
      </c>
    </row>
    <row r="2013" spans="1:26" x14ac:dyDescent="0.25">
      <c r="A2013" s="1">
        <v>43615</v>
      </c>
      <c r="B2013" t="s">
        <v>42</v>
      </c>
      <c r="C2013" t="s">
        <v>76</v>
      </c>
      <c r="D2013">
        <v>1500</v>
      </c>
      <c r="E2013">
        <v>15</v>
      </c>
      <c r="F2013" t="s">
        <v>93</v>
      </c>
      <c r="G2013">
        <v>55.290000999999997</v>
      </c>
      <c r="H2013">
        <v>55.720001000000003</v>
      </c>
      <c r="I2013">
        <v>54.299999</v>
      </c>
      <c r="J2013">
        <v>54.75</v>
      </c>
      <c r="K2013">
        <v>54.34</v>
      </c>
      <c r="L2013">
        <v>2062100</v>
      </c>
      <c r="M2013" t="s">
        <v>42</v>
      </c>
      <c r="N2013" t="s">
        <v>149</v>
      </c>
      <c r="O2013" t="s">
        <v>161</v>
      </c>
      <c r="P2013">
        <v>50</v>
      </c>
      <c r="Q2013">
        <v>0.08</v>
      </c>
      <c r="R2013">
        <v>120</v>
      </c>
      <c r="S2013">
        <v>81510</v>
      </c>
      <c r="T2013" t="s">
        <v>42</v>
      </c>
      <c r="U2013" t="s">
        <v>180</v>
      </c>
      <c r="V2013" t="s">
        <v>219</v>
      </c>
      <c r="W2013" t="s">
        <v>235</v>
      </c>
      <c r="X2013" t="s">
        <v>259</v>
      </c>
      <c r="Y2013" s="1">
        <v>27941</v>
      </c>
      <c r="Z2013">
        <v>24545</v>
      </c>
    </row>
    <row r="2014" spans="1:26" x14ac:dyDescent="0.25">
      <c r="A2014" s="1">
        <v>43615</v>
      </c>
      <c r="B2014" t="s">
        <v>42</v>
      </c>
      <c r="C2014" t="s">
        <v>75</v>
      </c>
      <c r="D2014">
        <v>1500</v>
      </c>
      <c r="E2014">
        <v>14</v>
      </c>
      <c r="F2014" t="s">
        <v>93</v>
      </c>
      <c r="G2014">
        <v>55.290000999999997</v>
      </c>
      <c r="H2014">
        <v>55.720001000000003</v>
      </c>
      <c r="I2014">
        <v>54.299999</v>
      </c>
      <c r="J2014">
        <v>54.75</v>
      </c>
      <c r="K2014">
        <v>54.34</v>
      </c>
      <c r="L2014">
        <v>2062100</v>
      </c>
      <c r="M2014" t="s">
        <v>42</v>
      </c>
      <c r="N2014" t="s">
        <v>156</v>
      </c>
      <c r="O2014" t="s">
        <v>161</v>
      </c>
      <c r="P2014">
        <v>50</v>
      </c>
      <c r="Q2014">
        <v>0.08</v>
      </c>
      <c r="R2014">
        <v>120</v>
      </c>
      <c r="S2014">
        <v>81510</v>
      </c>
      <c r="T2014" t="s">
        <v>42</v>
      </c>
      <c r="U2014" t="s">
        <v>180</v>
      </c>
      <c r="V2014" t="s">
        <v>219</v>
      </c>
      <c r="W2014" t="s">
        <v>235</v>
      </c>
      <c r="X2014" t="s">
        <v>259</v>
      </c>
      <c r="Y2014" s="1">
        <v>27941</v>
      </c>
      <c r="Z2014">
        <v>24545</v>
      </c>
    </row>
    <row r="2015" spans="1:26" x14ac:dyDescent="0.25">
      <c r="A2015" s="1">
        <v>43615</v>
      </c>
      <c r="B2015" t="s">
        <v>42</v>
      </c>
      <c r="C2015" t="s">
        <v>75</v>
      </c>
      <c r="D2015">
        <v>800</v>
      </c>
      <c r="E2015">
        <v>13</v>
      </c>
      <c r="F2015" t="s">
        <v>93</v>
      </c>
      <c r="G2015">
        <v>55.290000999999997</v>
      </c>
      <c r="H2015">
        <v>55.720001000000003</v>
      </c>
      <c r="I2015">
        <v>54.299999</v>
      </c>
      <c r="J2015">
        <v>54.75</v>
      </c>
      <c r="K2015">
        <v>54.34</v>
      </c>
      <c r="L2015">
        <v>2062100</v>
      </c>
      <c r="M2015" t="s">
        <v>42</v>
      </c>
      <c r="N2015" t="s">
        <v>153</v>
      </c>
      <c r="O2015" t="s">
        <v>161</v>
      </c>
      <c r="P2015">
        <v>50</v>
      </c>
      <c r="Q2015">
        <v>0.08</v>
      </c>
      <c r="R2015">
        <v>64</v>
      </c>
      <c r="S2015">
        <v>43472</v>
      </c>
      <c r="T2015" t="s">
        <v>42</v>
      </c>
      <c r="U2015" t="s">
        <v>180</v>
      </c>
      <c r="V2015" t="s">
        <v>219</v>
      </c>
      <c r="W2015" t="s">
        <v>235</v>
      </c>
      <c r="X2015" t="s">
        <v>259</v>
      </c>
      <c r="Y2015" s="1">
        <v>27941</v>
      </c>
      <c r="Z2015">
        <v>24545</v>
      </c>
    </row>
    <row r="2016" spans="1:26" x14ac:dyDescent="0.25">
      <c r="A2016" s="1">
        <v>43627</v>
      </c>
      <c r="B2016" t="s">
        <v>42</v>
      </c>
      <c r="C2016" t="s">
        <v>76</v>
      </c>
      <c r="D2016">
        <v>700</v>
      </c>
      <c r="E2016">
        <v>9</v>
      </c>
      <c r="F2016" t="s">
        <v>86</v>
      </c>
      <c r="G2016">
        <v>54.73</v>
      </c>
      <c r="H2016">
        <v>54.98</v>
      </c>
      <c r="I2016">
        <v>53.84</v>
      </c>
      <c r="J2016">
        <v>54.630001</v>
      </c>
      <c r="K2016">
        <v>54.630001</v>
      </c>
      <c r="L2016">
        <v>2552500</v>
      </c>
      <c r="M2016" t="s">
        <v>42</v>
      </c>
      <c r="N2016" t="s">
        <v>146</v>
      </c>
      <c r="O2016" t="s">
        <v>161</v>
      </c>
      <c r="P2016">
        <v>50</v>
      </c>
      <c r="Q2016">
        <v>0.08</v>
      </c>
      <c r="R2016">
        <v>56</v>
      </c>
      <c r="S2016">
        <v>38241.000699999997</v>
      </c>
      <c r="T2016" t="s">
        <v>42</v>
      </c>
      <c r="U2016" t="s">
        <v>180</v>
      </c>
      <c r="V2016" t="s">
        <v>219</v>
      </c>
      <c r="W2016" t="s">
        <v>235</v>
      </c>
      <c r="X2016" t="s">
        <v>259</v>
      </c>
      <c r="Y2016" s="1">
        <v>27941</v>
      </c>
      <c r="Z2016">
        <v>24545</v>
      </c>
    </row>
    <row r="2017" spans="1:26" x14ac:dyDescent="0.25">
      <c r="A2017" s="1">
        <v>43627</v>
      </c>
      <c r="B2017" t="s">
        <v>42</v>
      </c>
      <c r="C2017" t="s">
        <v>76</v>
      </c>
      <c r="D2017">
        <v>1500</v>
      </c>
      <c r="E2017">
        <v>16</v>
      </c>
      <c r="F2017" t="s">
        <v>86</v>
      </c>
      <c r="G2017">
        <v>54.73</v>
      </c>
      <c r="H2017">
        <v>54.98</v>
      </c>
      <c r="I2017">
        <v>53.84</v>
      </c>
      <c r="J2017">
        <v>54.630001</v>
      </c>
      <c r="K2017">
        <v>54.630001</v>
      </c>
      <c r="L2017">
        <v>2552500</v>
      </c>
      <c r="M2017" t="s">
        <v>42</v>
      </c>
      <c r="N2017" t="s">
        <v>148</v>
      </c>
      <c r="O2017" t="s">
        <v>161</v>
      </c>
      <c r="P2017">
        <v>50</v>
      </c>
      <c r="Q2017">
        <v>0.08</v>
      </c>
      <c r="R2017">
        <v>120</v>
      </c>
      <c r="S2017">
        <v>81945.001499999998</v>
      </c>
      <c r="T2017" t="s">
        <v>42</v>
      </c>
      <c r="U2017" t="s">
        <v>180</v>
      </c>
      <c r="V2017" t="s">
        <v>219</v>
      </c>
      <c r="W2017" t="s">
        <v>235</v>
      </c>
      <c r="X2017" t="s">
        <v>259</v>
      </c>
      <c r="Y2017" s="1">
        <v>27941</v>
      </c>
      <c r="Z2017">
        <v>24545</v>
      </c>
    </row>
    <row r="2018" spans="1:26" x14ac:dyDescent="0.25">
      <c r="A2018" s="1">
        <v>43635</v>
      </c>
      <c r="B2018" t="s">
        <v>42</v>
      </c>
      <c r="C2018" t="s">
        <v>76</v>
      </c>
      <c r="D2018">
        <v>400</v>
      </c>
      <c r="E2018">
        <v>1</v>
      </c>
      <c r="F2018" t="s">
        <v>80</v>
      </c>
      <c r="G2018">
        <v>54.200001</v>
      </c>
      <c r="H2018">
        <v>55.110000999999997</v>
      </c>
      <c r="I2018">
        <v>53.860000999999997</v>
      </c>
      <c r="J2018">
        <v>54.66</v>
      </c>
      <c r="K2018">
        <v>54.66</v>
      </c>
      <c r="L2018">
        <v>1351100</v>
      </c>
      <c r="M2018" t="s">
        <v>42</v>
      </c>
      <c r="N2018" t="s">
        <v>159</v>
      </c>
      <c r="O2018" t="s">
        <v>161</v>
      </c>
      <c r="P2018">
        <v>50</v>
      </c>
      <c r="Q2018">
        <v>0.08</v>
      </c>
      <c r="R2018">
        <v>32</v>
      </c>
      <c r="S2018">
        <v>21864</v>
      </c>
      <c r="T2018" t="s">
        <v>42</v>
      </c>
      <c r="U2018" t="s">
        <v>180</v>
      </c>
      <c r="V2018" t="s">
        <v>219</v>
      </c>
      <c r="W2018" t="s">
        <v>235</v>
      </c>
      <c r="X2018" t="s">
        <v>259</v>
      </c>
      <c r="Y2018" s="1">
        <v>27941</v>
      </c>
      <c r="Z2018">
        <v>24545</v>
      </c>
    </row>
    <row r="2019" spans="1:26" x14ac:dyDescent="0.25">
      <c r="A2019" s="1">
        <v>43635</v>
      </c>
      <c r="B2019" t="s">
        <v>42</v>
      </c>
      <c r="C2019" t="s">
        <v>75</v>
      </c>
      <c r="D2019">
        <v>2000</v>
      </c>
      <c r="E2019">
        <v>20</v>
      </c>
      <c r="F2019" t="s">
        <v>80</v>
      </c>
      <c r="G2019">
        <v>54.200001</v>
      </c>
      <c r="H2019">
        <v>55.110000999999997</v>
      </c>
      <c r="I2019">
        <v>53.860000999999997</v>
      </c>
      <c r="J2019">
        <v>54.66</v>
      </c>
      <c r="K2019">
        <v>54.66</v>
      </c>
      <c r="L2019">
        <v>1351100</v>
      </c>
      <c r="M2019" t="s">
        <v>42</v>
      </c>
      <c r="N2019" t="s">
        <v>155</v>
      </c>
      <c r="O2019" t="s">
        <v>161</v>
      </c>
      <c r="P2019">
        <v>50</v>
      </c>
      <c r="Q2019">
        <v>0.08</v>
      </c>
      <c r="R2019">
        <v>160</v>
      </c>
      <c r="S2019">
        <v>109320</v>
      </c>
      <c r="T2019" t="s">
        <v>42</v>
      </c>
      <c r="U2019" t="s">
        <v>180</v>
      </c>
      <c r="V2019" t="s">
        <v>219</v>
      </c>
      <c r="W2019" t="s">
        <v>235</v>
      </c>
      <c r="X2019" t="s">
        <v>259</v>
      </c>
      <c r="Y2019" s="1">
        <v>27941</v>
      </c>
      <c r="Z2019">
        <v>24545</v>
      </c>
    </row>
    <row r="2020" spans="1:26" x14ac:dyDescent="0.25">
      <c r="A2020" s="1">
        <v>43635</v>
      </c>
      <c r="B2020" t="s">
        <v>42</v>
      </c>
      <c r="C2020" t="s">
        <v>76</v>
      </c>
      <c r="D2020">
        <v>400</v>
      </c>
      <c r="E2020">
        <v>6</v>
      </c>
      <c r="F2020" t="s">
        <v>80</v>
      </c>
      <c r="G2020">
        <v>54.200001</v>
      </c>
      <c r="H2020">
        <v>55.110000999999997</v>
      </c>
      <c r="I2020">
        <v>53.860000999999997</v>
      </c>
      <c r="J2020">
        <v>54.66</v>
      </c>
      <c r="K2020">
        <v>54.66</v>
      </c>
      <c r="L2020">
        <v>1351100</v>
      </c>
      <c r="M2020" t="s">
        <v>42</v>
      </c>
      <c r="N2020" t="s">
        <v>145</v>
      </c>
      <c r="O2020" t="s">
        <v>161</v>
      </c>
      <c r="P2020">
        <v>50</v>
      </c>
      <c r="Q2020">
        <v>0.08</v>
      </c>
      <c r="R2020">
        <v>32</v>
      </c>
      <c r="S2020">
        <v>21864</v>
      </c>
      <c r="T2020" t="s">
        <v>42</v>
      </c>
      <c r="U2020" t="s">
        <v>180</v>
      </c>
      <c r="V2020" t="s">
        <v>219</v>
      </c>
      <c r="W2020" t="s">
        <v>235</v>
      </c>
      <c r="X2020" t="s">
        <v>259</v>
      </c>
      <c r="Y2020" s="1">
        <v>27941</v>
      </c>
      <c r="Z2020">
        <v>24545</v>
      </c>
    </row>
    <row r="2021" spans="1:26" x14ac:dyDescent="0.25">
      <c r="A2021" s="1">
        <v>43626</v>
      </c>
      <c r="B2021" t="s">
        <v>42</v>
      </c>
      <c r="C2021" t="s">
        <v>75</v>
      </c>
      <c r="D2021">
        <v>800</v>
      </c>
      <c r="E2021">
        <v>10</v>
      </c>
      <c r="F2021" t="s">
        <v>131</v>
      </c>
      <c r="G2021">
        <v>56.540000999999997</v>
      </c>
      <c r="H2021">
        <v>56.57</v>
      </c>
      <c r="I2021">
        <v>54.5</v>
      </c>
      <c r="J2021">
        <v>54.740001999999997</v>
      </c>
      <c r="K2021">
        <v>54.740001999999997</v>
      </c>
      <c r="L2021">
        <v>2508200</v>
      </c>
      <c r="M2021" t="s">
        <v>42</v>
      </c>
      <c r="N2021" t="s">
        <v>142</v>
      </c>
      <c r="O2021" t="s">
        <v>161</v>
      </c>
      <c r="P2021">
        <v>50</v>
      </c>
      <c r="Q2021">
        <v>0.08</v>
      </c>
      <c r="R2021">
        <v>64</v>
      </c>
      <c r="S2021">
        <v>43792.001600000003</v>
      </c>
      <c r="T2021" t="s">
        <v>42</v>
      </c>
      <c r="U2021" t="s">
        <v>180</v>
      </c>
      <c r="V2021" t="s">
        <v>219</v>
      </c>
      <c r="W2021" t="s">
        <v>235</v>
      </c>
      <c r="X2021" t="s">
        <v>259</v>
      </c>
      <c r="Y2021" s="1">
        <v>27941</v>
      </c>
      <c r="Z2021">
        <v>24545</v>
      </c>
    </row>
    <row r="2022" spans="1:26" x14ac:dyDescent="0.25">
      <c r="A2022" s="1">
        <v>43626</v>
      </c>
      <c r="B2022" t="s">
        <v>42</v>
      </c>
      <c r="C2022" t="s">
        <v>76</v>
      </c>
      <c r="D2022">
        <v>900</v>
      </c>
      <c r="E2022">
        <v>12</v>
      </c>
      <c r="F2022" t="s">
        <v>131</v>
      </c>
      <c r="G2022">
        <v>56.540000999999997</v>
      </c>
      <c r="H2022">
        <v>56.57</v>
      </c>
      <c r="I2022">
        <v>54.5</v>
      </c>
      <c r="J2022">
        <v>54.740001999999997</v>
      </c>
      <c r="K2022">
        <v>54.740001999999997</v>
      </c>
      <c r="L2022">
        <v>2508200</v>
      </c>
      <c r="M2022" t="s">
        <v>42</v>
      </c>
      <c r="N2022" t="s">
        <v>151</v>
      </c>
      <c r="O2022" t="s">
        <v>161</v>
      </c>
      <c r="P2022">
        <v>50</v>
      </c>
      <c r="Q2022">
        <v>0.08</v>
      </c>
      <c r="R2022">
        <v>72</v>
      </c>
      <c r="S2022">
        <v>49266.001799999998</v>
      </c>
      <c r="T2022" t="s">
        <v>42</v>
      </c>
      <c r="U2022" t="s">
        <v>180</v>
      </c>
      <c r="V2022" t="s">
        <v>219</v>
      </c>
      <c r="W2022" t="s">
        <v>235</v>
      </c>
      <c r="X2022" t="s">
        <v>259</v>
      </c>
      <c r="Y2022" s="1">
        <v>27941</v>
      </c>
      <c r="Z2022">
        <v>24545</v>
      </c>
    </row>
    <row r="2023" spans="1:26" x14ac:dyDescent="0.25">
      <c r="A2023" s="1">
        <v>43628</v>
      </c>
      <c r="B2023" t="s">
        <v>42</v>
      </c>
      <c r="C2023" t="s">
        <v>76</v>
      </c>
      <c r="D2023">
        <v>500</v>
      </c>
      <c r="E2023">
        <v>6</v>
      </c>
      <c r="F2023" t="s">
        <v>79</v>
      </c>
      <c r="G2023">
        <v>54.91</v>
      </c>
      <c r="H2023">
        <v>55.459999000000003</v>
      </c>
      <c r="I2023">
        <v>54.720001000000003</v>
      </c>
      <c r="J2023">
        <v>54.849997999999999</v>
      </c>
      <c r="K2023">
        <v>54.849997999999999</v>
      </c>
      <c r="L2023">
        <v>1405400</v>
      </c>
      <c r="M2023" t="s">
        <v>42</v>
      </c>
      <c r="N2023" t="s">
        <v>145</v>
      </c>
      <c r="O2023" t="s">
        <v>161</v>
      </c>
      <c r="P2023">
        <v>50</v>
      </c>
      <c r="Q2023">
        <v>0.08</v>
      </c>
      <c r="R2023">
        <v>40</v>
      </c>
      <c r="S2023">
        <v>27424.999</v>
      </c>
      <c r="T2023" t="s">
        <v>42</v>
      </c>
      <c r="U2023" t="s">
        <v>180</v>
      </c>
      <c r="V2023" t="s">
        <v>219</v>
      </c>
      <c r="W2023" t="s">
        <v>235</v>
      </c>
      <c r="X2023" t="s">
        <v>259</v>
      </c>
      <c r="Y2023" s="1">
        <v>27941</v>
      </c>
      <c r="Z2023">
        <v>24545</v>
      </c>
    </row>
    <row r="2024" spans="1:26" x14ac:dyDescent="0.25">
      <c r="A2024" s="1">
        <v>43628</v>
      </c>
      <c r="B2024" t="s">
        <v>42</v>
      </c>
      <c r="C2024" t="s">
        <v>75</v>
      </c>
      <c r="D2024">
        <v>900</v>
      </c>
      <c r="E2024">
        <v>11</v>
      </c>
      <c r="F2024" t="s">
        <v>79</v>
      </c>
      <c r="G2024">
        <v>54.91</v>
      </c>
      <c r="H2024">
        <v>55.459999000000003</v>
      </c>
      <c r="I2024">
        <v>54.720001000000003</v>
      </c>
      <c r="J2024">
        <v>54.849997999999999</v>
      </c>
      <c r="K2024">
        <v>54.849997999999999</v>
      </c>
      <c r="L2024">
        <v>1405400</v>
      </c>
      <c r="M2024" t="s">
        <v>42</v>
      </c>
      <c r="N2024" t="s">
        <v>141</v>
      </c>
      <c r="O2024" t="s">
        <v>161</v>
      </c>
      <c r="P2024">
        <v>50</v>
      </c>
      <c r="Q2024">
        <v>0.08</v>
      </c>
      <c r="R2024">
        <v>72</v>
      </c>
      <c r="S2024">
        <v>49364.998200000002</v>
      </c>
      <c r="T2024" t="s">
        <v>42</v>
      </c>
      <c r="U2024" t="s">
        <v>180</v>
      </c>
      <c r="V2024" t="s">
        <v>219</v>
      </c>
      <c r="W2024" t="s">
        <v>235</v>
      </c>
      <c r="X2024" t="s">
        <v>259</v>
      </c>
      <c r="Y2024" s="1">
        <v>27941</v>
      </c>
      <c r="Z2024">
        <v>24545</v>
      </c>
    </row>
    <row r="2025" spans="1:26" x14ac:dyDescent="0.25">
      <c r="A2025" s="1">
        <v>43628</v>
      </c>
      <c r="B2025" t="s">
        <v>42</v>
      </c>
      <c r="C2025" t="s">
        <v>76</v>
      </c>
      <c r="D2025">
        <v>2100</v>
      </c>
      <c r="E2025">
        <v>18</v>
      </c>
      <c r="F2025" t="s">
        <v>79</v>
      </c>
      <c r="G2025">
        <v>54.91</v>
      </c>
      <c r="H2025">
        <v>55.459999000000003</v>
      </c>
      <c r="I2025">
        <v>54.720001000000003</v>
      </c>
      <c r="J2025">
        <v>54.849997999999999</v>
      </c>
      <c r="K2025">
        <v>54.849997999999999</v>
      </c>
      <c r="L2025">
        <v>1405400</v>
      </c>
      <c r="M2025" t="s">
        <v>42</v>
      </c>
      <c r="N2025" t="s">
        <v>158</v>
      </c>
      <c r="O2025" t="s">
        <v>161</v>
      </c>
      <c r="P2025">
        <v>50</v>
      </c>
      <c r="Q2025">
        <v>0.08</v>
      </c>
      <c r="R2025">
        <v>168</v>
      </c>
      <c r="S2025">
        <v>115184.9958</v>
      </c>
      <c r="T2025" t="s">
        <v>42</v>
      </c>
      <c r="U2025" t="s">
        <v>180</v>
      </c>
      <c r="V2025" t="s">
        <v>219</v>
      </c>
      <c r="W2025" t="s">
        <v>235</v>
      </c>
      <c r="X2025" t="s">
        <v>259</v>
      </c>
      <c r="Y2025" s="1">
        <v>27941</v>
      </c>
      <c r="Z2025">
        <v>24545</v>
      </c>
    </row>
    <row r="2026" spans="1:26" x14ac:dyDescent="0.25">
      <c r="A2026" s="1">
        <v>43628</v>
      </c>
      <c r="B2026" t="s">
        <v>42</v>
      </c>
      <c r="C2026" t="s">
        <v>75</v>
      </c>
      <c r="D2026">
        <v>1600</v>
      </c>
      <c r="E2026">
        <v>16</v>
      </c>
      <c r="F2026" t="s">
        <v>79</v>
      </c>
      <c r="G2026">
        <v>54.91</v>
      </c>
      <c r="H2026">
        <v>55.459999000000003</v>
      </c>
      <c r="I2026">
        <v>54.720001000000003</v>
      </c>
      <c r="J2026">
        <v>54.849997999999999</v>
      </c>
      <c r="K2026">
        <v>54.849997999999999</v>
      </c>
      <c r="L2026">
        <v>1405400</v>
      </c>
      <c r="M2026" t="s">
        <v>42</v>
      </c>
      <c r="N2026" t="s">
        <v>148</v>
      </c>
      <c r="O2026" t="s">
        <v>161</v>
      </c>
      <c r="P2026">
        <v>50</v>
      </c>
      <c r="Q2026">
        <v>0.08</v>
      </c>
      <c r="R2026">
        <v>128</v>
      </c>
      <c r="S2026">
        <v>87759.996799999994</v>
      </c>
      <c r="T2026" t="s">
        <v>42</v>
      </c>
      <c r="U2026" t="s">
        <v>180</v>
      </c>
      <c r="V2026" t="s">
        <v>219</v>
      </c>
      <c r="W2026" t="s">
        <v>235</v>
      </c>
      <c r="X2026" t="s">
        <v>259</v>
      </c>
      <c r="Y2026" s="1">
        <v>27941</v>
      </c>
      <c r="Z2026">
        <v>24545</v>
      </c>
    </row>
    <row r="2027" spans="1:26" x14ac:dyDescent="0.25">
      <c r="A2027" s="1">
        <v>43642</v>
      </c>
      <c r="B2027" t="s">
        <v>42</v>
      </c>
      <c r="C2027" t="s">
        <v>76</v>
      </c>
      <c r="D2027">
        <v>500</v>
      </c>
      <c r="E2027">
        <v>6</v>
      </c>
      <c r="F2027" t="s">
        <v>96</v>
      </c>
      <c r="G2027">
        <v>55.23</v>
      </c>
      <c r="H2027">
        <v>55.400002000000001</v>
      </c>
      <c r="I2027">
        <v>54.66</v>
      </c>
      <c r="J2027">
        <v>54.959999000000003</v>
      </c>
      <c r="K2027">
        <v>54.959999000000003</v>
      </c>
      <c r="L2027">
        <v>1580100</v>
      </c>
      <c r="M2027" t="s">
        <v>42</v>
      </c>
      <c r="N2027" t="s">
        <v>145</v>
      </c>
      <c r="O2027" t="s">
        <v>161</v>
      </c>
      <c r="P2027">
        <v>50</v>
      </c>
      <c r="Q2027">
        <v>0.08</v>
      </c>
      <c r="R2027">
        <v>40</v>
      </c>
      <c r="S2027">
        <v>27479.999500000002</v>
      </c>
      <c r="T2027" t="s">
        <v>42</v>
      </c>
      <c r="U2027" t="s">
        <v>180</v>
      </c>
      <c r="V2027" t="s">
        <v>219</v>
      </c>
      <c r="W2027" t="s">
        <v>235</v>
      </c>
      <c r="X2027" t="s">
        <v>259</v>
      </c>
      <c r="Y2027" s="1">
        <v>27941</v>
      </c>
      <c r="Z2027">
        <v>24545</v>
      </c>
    </row>
    <row r="2028" spans="1:26" x14ac:dyDescent="0.25">
      <c r="A2028" s="1">
        <v>43642</v>
      </c>
      <c r="B2028" t="s">
        <v>42</v>
      </c>
      <c r="C2028" t="s">
        <v>75</v>
      </c>
      <c r="D2028">
        <v>600</v>
      </c>
      <c r="E2028">
        <v>13</v>
      </c>
      <c r="F2028" t="s">
        <v>96</v>
      </c>
      <c r="G2028">
        <v>55.23</v>
      </c>
      <c r="H2028">
        <v>55.400002000000001</v>
      </c>
      <c r="I2028">
        <v>54.66</v>
      </c>
      <c r="J2028">
        <v>54.959999000000003</v>
      </c>
      <c r="K2028">
        <v>54.959999000000003</v>
      </c>
      <c r="L2028">
        <v>1580100</v>
      </c>
      <c r="M2028" t="s">
        <v>42</v>
      </c>
      <c r="N2028" t="s">
        <v>153</v>
      </c>
      <c r="O2028" t="s">
        <v>161</v>
      </c>
      <c r="P2028">
        <v>50</v>
      </c>
      <c r="Q2028">
        <v>0.08</v>
      </c>
      <c r="R2028">
        <v>48</v>
      </c>
      <c r="S2028">
        <v>32975.999400000001</v>
      </c>
      <c r="T2028" t="s">
        <v>42</v>
      </c>
      <c r="U2028" t="s">
        <v>180</v>
      </c>
      <c r="V2028" t="s">
        <v>219</v>
      </c>
      <c r="W2028" t="s">
        <v>235</v>
      </c>
      <c r="X2028" t="s">
        <v>259</v>
      </c>
      <c r="Y2028" s="1">
        <v>27941</v>
      </c>
      <c r="Z2028">
        <v>24545</v>
      </c>
    </row>
    <row r="2029" spans="1:26" x14ac:dyDescent="0.25">
      <c r="A2029" s="1">
        <v>43616</v>
      </c>
      <c r="B2029" t="s">
        <v>42</v>
      </c>
      <c r="C2029" t="s">
        <v>76</v>
      </c>
      <c r="D2029">
        <v>2000</v>
      </c>
      <c r="E2029">
        <v>12</v>
      </c>
      <c r="F2029" t="s">
        <v>87</v>
      </c>
      <c r="G2029">
        <v>53.709999000000003</v>
      </c>
      <c r="H2029">
        <v>55.060001</v>
      </c>
      <c r="I2029">
        <v>53.41</v>
      </c>
      <c r="J2029">
        <v>54.98</v>
      </c>
      <c r="K2029">
        <v>54.98</v>
      </c>
      <c r="L2029">
        <v>2538700</v>
      </c>
      <c r="M2029" t="s">
        <v>42</v>
      </c>
      <c r="N2029" t="s">
        <v>151</v>
      </c>
      <c r="O2029" t="s">
        <v>161</v>
      </c>
      <c r="P2029">
        <v>50</v>
      </c>
      <c r="Q2029">
        <v>0.08</v>
      </c>
      <c r="R2029">
        <v>160</v>
      </c>
      <c r="S2029">
        <v>109960</v>
      </c>
      <c r="T2029" t="s">
        <v>42</v>
      </c>
      <c r="U2029" t="s">
        <v>180</v>
      </c>
      <c r="V2029" t="s">
        <v>219</v>
      </c>
      <c r="W2029" t="s">
        <v>235</v>
      </c>
      <c r="X2029" t="s">
        <v>259</v>
      </c>
      <c r="Y2029" s="1">
        <v>27941</v>
      </c>
      <c r="Z2029">
        <v>24545</v>
      </c>
    </row>
    <row r="2030" spans="1:26" x14ac:dyDescent="0.25">
      <c r="A2030" s="1">
        <v>43636</v>
      </c>
      <c r="B2030" t="s">
        <v>42</v>
      </c>
      <c r="C2030" t="s">
        <v>76</v>
      </c>
      <c r="D2030">
        <v>100</v>
      </c>
      <c r="E2030">
        <v>2</v>
      </c>
      <c r="F2030" t="s">
        <v>94</v>
      </c>
      <c r="G2030">
        <v>54.759998000000003</v>
      </c>
      <c r="H2030">
        <v>55.450001</v>
      </c>
      <c r="I2030">
        <v>54.639999000000003</v>
      </c>
      <c r="J2030">
        <v>54.98</v>
      </c>
      <c r="K2030">
        <v>54.98</v>
      </c>
      <c r="L2030">
        <v>1420300</v>
      </c>
      <c r="M2030" t="s">
        <v>42</v>
      </c>
      <c r="N2030" t="s">
        <v>150</v>
      </c>
      <c r="O2030" t="s">
        <v>161</v>
      </c>
      <c r="P2030">
        <v>50</v>
      </c>
      <c r="Q2030">
        <v>0.08</v>
      </c>
      <c r="R2030">
        <v>8</v>
      </c>
      <c r="S2030">
        <v>5498</v>
      </c>
      <c r="T2030" t="s">
        <v>42</v>
      </c>
      <c r="U2030" t="s">
        <v>180</v>
      </c>
      <c r="V2030" t="s">
        <v>219</v>
      </c>
      <c r="W2030" t="s">
        <v>235</v>
      </c>
      <c r="X2030" t="s">
        <v>259</v>
      </c>
      <c r="Y2030" s="1">
        <v>27941</v>
      </c>
      <c r="Z2030">
        <v>24545</v>
      </c>
    </row>
    <row r="2031" spans="1:26" x14ac:dyDescent="0.25">
      <c r="A2031" s="1">
        <v>43614</v>
      </c>
      <c r="B2031" t="s">
        <v>42</v>
      </c>
      <c r="C2031" t="s">
        <v>76</v>
      </c>
      <c r="D2031">
        <v>800</v>
      </c>
      <c r="E2031">
        <v>13</v>
      </c>
      <c r="F2031" t="s">
        <v>98</v>
      </c>
      <c r="G2031">
        <v>57.060001</v>
      </c>
      <c r="H2031">
        <v>57.080002</v>
      </c>
      <c r="I2031">
        <v>55.049999</v>
      </c>
      <c r="J2031">
        <v>55.459999000000003</v>
      </c>
      <c r="K2031">
        <v>55.044682000000002</v>
      </c>
      <c r="L2031">
        <v>2175600</v>
      </c>
      <c r="M2031" t="s">
        <v>42</v>
      </c>
      <c r="N2031" t="s">
        <v>153</v>
      </c>
      <c r="O2031" t="s">
        <v>161</v>
      </c>
      <c r="P2031">
        <v>50</v>
      </c>
      <c r="Q2031">
        <v>0.08</v>
      </c>
      <c r="R2031">
        <v>64</v>
      </c>
      <c r="S2031">
        <v>44035.745600000002</v>
      </c>
      <c r="T2031" t="s">
        <v>42</v>
      </c>
      <c r="U2031" t="s">
        <v>180</v>
      </c>
      <c r="V2031" t="s">
        <v>219</v>
      </c>
      <c r="W2031" t="s">
        <v>235</v>
      </c>
      <c r="X2031" t="s">
        <v>259</v>
      </c>
      <c r="Y2031" s="1">
        <v>27941</v>
      </c>
      <c r="Z2031">
        <v>24545</v>
      </c>
    </row>
    <row r="2032" spans="1:26" x14ac:dyDescent="0.25">
      <c r="A2032" s="1">
        <v>43614</v>
      </c>
      <c r="B2032" t="s">
        <v>42</v>
      </c>
      <c r="C2032" t="s">
        <v>76</v>
      </c>
      <c r="D2032">
        <v>1000</v>
      </c>
      <c r="E2032">
        <v>11</v>
      </c>
      <c r="F2032" t="s">
        <v>98</v>
      </c>
      <c r="G2032">
        <v>57.060001</v>
      </c>
      <c r="H2032">
        <v>57.080002</v>
      </c>
      <c r="I2032">
        <v>55.049999</v>
      </c>
      <c r="J2032">
        <v>55.459999000000003</v>
      </c>
      <c r="K2032">
        <v>55.044682000000002</v>
      </c>
      <c r="L2032">
        <v>2175600</v>
      </c>
      <c r="M2032" t="s">
        <v>42</v>
      </c>
      <c r="N2032" t="s">
        <v>141</v>
      </c>
      <c r="O2032" t="s">
        <v>161</v>
      </c>
      <c r="P2032">
        <v>50</v>
      </c>
      <c r="Q2032">
        <v>0.08</v>
      </c>
      <c r="R2032">
        <v>80</v>
      </c>
      <c r="S2032">
        <v>55044.682000000001</v>
      </c>
      <c r="T2032" t="s">
        <v>42</v>
      </c>
      <c r="U2032" t="s">
        <v>180</v>
      </c>
      <c r="V2032" t="s">
        <v>219</v>
      </c>
      <c r="W2032" t="s">
        <v>235</v>
      </c>
      <c r="X2032" t="s">
        <v>259</v>
      </c>
      <c r="Y2032" s="1">
        <v>27941</v>
      </c>
      <c r="Z2032">
        <v>24545</v>
      </c>
    </row>
    <row r="2033" spans="1:26" x14ac:dyDescent="0.25">
      <c r="A2033" s="1">
        <v>43629</v>
      </c>
      <c r="B2033" t="s">
        <v>42</v>
      </c>
      <c r="C2033" t="s">
        <v>76</v>
      </c>
      <c r="D2033">
        <v>800</v>
      </c>
      <c r="E2033">
        <v>12</v>
      </c>
      <c r="F2033" t="s">
        <v>82</v>
      </c>
      <c r="G2033">
        <v>55</v>
      </c>
      <c r="H2033">
        <v>55.279998999999997</v>
      </c>
      <c r="I2033">
        <v>54.57</v>
      </c>
      <c r="J2033">
        <v>55.110000999999997</v>
      </c>
      <c r="K2033">
        <v>55.110000999999997</v>
      </c>
      <c r="L2033">
        <v>1375100</v>
      </c>
      <c r="M2033" t="s">
        <v>42</v>
      </c>
      <c r="N2033" t="s">
        <v>151</v>
      </c>
      <c r="O2033" t="s">
        <v>161</v>
      </c>
      <c r="P2033">
        <v>50</v>
      </c>
      <c r="Q2033">
        <v>0.08</v>
      </c>
      <c r="R2033">
        <v>64</v>
      </c>
      <c r="S2033">
        <v>44088.000799999987</v>
      </c>
      <c r="T2033" t="s">
        <v>42</v>
      </c>
      <c r="U2033" t="s">
        <v>180</v>
      </c>
      <c r="V2033" t="s">
        <v>219</v>
      </c>
      <c r="W2033" t="s">
        <v>235</v>
      </c>
      <c r="X2033" t="s">
        <v>259</v>
      </c>
      <c r="Y2033" s="1">
        <v>27941</v>
      </c>
      <c r="Z2033">
        <v>24545</v>
      </c>
    </row>
    <row r="2034" spans="1:26" x14ac:dyDescent="0.25">
      <c r="A2034" s="1">
        <v>43629</v>
      </c>
      <c r="B2034" t="s">
        <v>42</v>
      </c>
      <c r="C2034" t="s">
        <v>75</v>
      </c>
      <c r="D2034">
        <v>1200</v>
      </c>
      <c r="E2034">
        <v>17</v>
      </c>
      <c r="F2034" t="s">
        <v>82</v>
      </c>
      <c r="G2034">
        <v>55</v>
      </c>
      <c r="H2034">
        <v>55.279998999999997</v>
      </c>
      <c r="I2034">
        <v>54.57</v>
      </c>
      <c r="J2034">
        <v>55.110000999999997</v>
      </c>
      <c r="K2034">
        <v>55.110000999999997</v>
      </c>
      <c r="L2034">
        <v>1375100</v>
      </c>
      <c r="M2034" t="s">
        <v>42</v>
      </c>
      <c r="N2034" t="s">
        <v>157</v>
      </c>
      <c r="O2034" t="s">
        <v>161</v>
      </c>
      <c r="P2034">
        <v>50</v>
      </c>
      <c r="Q2034">
        <v>0.08</v>
      </c>
      <c r="R2034">
        <v>96</v>
      </c>
      <c r="S2034">
        <v>66132.001199999999</v>
      </c>
      <c r="T2034" t="s">
        <v>42</v>
      </c>
      <c r="U2034" t="s">
        <v>180</v>
      </c>
      <c r="V2034" t="s">
        <v>219</v>
      </c>
      <c r="W2034" t="s">
        <v>235</v>
      </c>
      <c r="X2034" t="s">
        <v>259</v>
      </c>
      <c r="Y2034" s="1">
        <v>27941</v>
      </c>
      <c r="Z2034">
        <v>24545</v>
      </c>
    </row>
    <row r="2035" spans="1:26" x14ac:dyDescent="0.25">
      <c r="A2035" s="1">
        <v>43629</v>
      </c>
      <c r="B2035" t="s">
        <v>42</v>
      </c>
      <c r="C2035" t="s">
        <v>75</v>
      </c>
      <c r="D2035">
        <v>800</v>
      </c>
      <c r="E2035">
        <v>14</v>
      </c>
      <c r="F2035" t="s">
        <v>82</v>
      </c>
      <c r="G2035">
        <v>55</v>
      </c>
      <c r="H2035">
        <v>55.279998999999997</v>
      </c>
      <c r="I2035">
        <v>54.57</v>
      </c>
      <c r="J2035">
        <v>55.110000999999997</v>
      </c>
      <c r="K2035">
        <v>55.110000999999997</v>
      </c>
      <c r="L2035">
        <v>1375100</v>
      </c>
      <c r="M2035" t="s">
        <v>42</v>
      </c>
      <c r="N2035" t="s">
        <v>156</v>
      </c>
      <c r="O2035" t="s">
        <v>161</v>
      </c>
      <c r="P2035">
        <v>50</v>
      </c>
      <c r="Q2035">
        <v>0.08</v>
      </c>
      <c r="R2035">
        <v>64</v>
      </c>
      <c r="S2035">
        <v>44088.000799999987</v>
      </c>
      <c r="T2035" t="s">
        <v>42</v>
      </c>
      <c r="U2035" t="s">
        <v>180</v>
      </c>
      <c r="V2035" t="s">
        <v>219</v>
      </c>
      <c r="W2035" t="s">
        <v>235</v>
      </c>
      <c r="X2035" t="s">
        <v>259</v>
      </c>
      <c r="Y2035" s="1">
        <v>27941</v>
      </c>
      <c r="Z2035">
        <v>24545</v>
      </c>
    </row>
    <row r="2036" spans="1:26" x14ac:dyDescent="0.25">
      <c r="A2036" s="1">
        <v>43641</v>
      </c>
      <c r="B2036" t="s">
        <v>42</v>
      </c>
      <c r="C2036" t="s">
        <v>75</v>
      </c>
      <c r="D2036">
        <v>2400</v>
      </c>
      <c r="E2036">
        <v>18</v>
      </c>
      <c r="F2036" t="s">
        <v>84</v>
      </c>
      <c r="G2036">
        <v>55.490001999999997</v>
      </c>
      <c r="H2036">
        <v>55.68</v>
      </c>
      <c r="I2036">
        <v>54.529998999999997</v>
      </c>
      <c r="J2036">
        <v>55.400002000000001</v>
      </c>
      <c r="K2036">
        <v>55.400002000000001</v>
      </c>
      <c r="L2036">
        <v>1385400</v>
      </c>
      <c r="M2036" t="s">
        <v>42</v>
      </c>
      <c r="N2036" t="s">
        <v>158</v>
      </c>
      <c r="O2036" t="s">
        <v>161</v>
      </c>
      <c r="P2036">
        <v>50</v>
      </c>
      <c r="Q2036">
        <v>0.08</v>
      </c>
      <c r="R2036">
        <v>192</v>
      </c>
      <c r="S2036">
        <v>132960.0048</v>
      </c>
      <c r="T2036" t="s">
        <v>42</v>
      </c>
      <c r="U2036" t="s">
        <v>180</v>
      </c>
      <c r="V2036" t="s">
        <v>219</v>
      </c>
      <c r="W2036" t="s">
        <v>235</v>
      </c>
      <c r="X2036" t="s">
        <v>259</v>
      </c>
      <c r="Y2036" s="1">
        <v>27941</v>
      </c>
      <c r="Z2036">
        <v>24545</v>
      </c>
    </row>
    <row r="2037" spans="1:26" x14ac:dyDescent="0.25">
      <c r="A2037" s="1">
        <v>43637</v>
      </c>
      <c r="B2037" t="s">
        <v>42</v>
      </c>
      <c r="C2037" t="s">
        <v>75</v>
      </c>
      <c r="D2037">
        <v>2000</v>
      </c>
      <c r="E2037">
        <v>20</v>
      </c>
      <c r="F2037" t="s">
        <v>90</v>
      </c>
      <c r="G2037">
        <v>55</v>
      </c>
      <c r="H2037">
        <v>55.540000999999997</v>
      </c>
      <c r="I2037">
        <v>54.369999</v>
      </c>
      <c r="J2037">
        <v>55.419998</v>
      </c>
      <c r="K2037">
        <v>55.419998</v>
      </c>
      <c r="L2037">
        <v>2205400</v>
      </c>
      <c r="M2037" t="s">
        <v>42</v>
      </c>
      <c r="N2037" t="s">
        <v>155</v>
      </c>
      <c r="O2037" t="s">
        <v>161</v>
      </c>
      <c r="P2037">
        <v>50</v>
      </c>
      <c r="Q2037">
        <v>0.08</v>
      </c>
      <c r="R2037">
        <v>160</v>
      </c>
      <c r="S2037">
        <v>110839.996</v>
      </c>
      <c r="T2037" t="s">
        <v>42</v>
      </c>
      <c r="U2037" t="s">
        <v>180</v>
      </c>
      <c r="V2037" t="s">
        <v>219</v>
      </c>
      <c r="W2037" t="s">
        <v>235</v>
      </c>
      <c r="X2037" t="s">
        <v>259</v>
      </c>
      <c r="Y2037" s="1">
        <v>27941</v>
      </c>
      <c r="Z2037">
        <v>24545</v>
      </c>
    </row>
    <row r="2038" spans="1:26" x14ac:dyDescent="0.25">
      <c r="A2038" s="1">
        <v>43637</v>
      </c>
      <c r="B2038" t="s">
        <v>42</v>
      </c>
      <c r="C2038" t="s">
        <v>75</v>
      </c>
      <c r="D2038">
        <v>1100</v>
      </c>
      <c r="E2038">
        <v>10</v>
      </c>
      <c r="F2038" t="s">
        <v>90</v>
      </c>
      <c r="G2038">
        <v>55</v>
      </c>
      <c r="H2038">
        <v>55.540000999999997</v>
      </c>
      <c r="I2038">
        <v>54.369999</v>
      </c>
      <c r="J2038">
        <v>55.419998</v>
      </c>
      <c r="K2038">
        <v>55.419998</v>
      </c>
      <c r="L2038">
        <v>2205400</v>
      </c>
      <c r="M2038" t="s">
        <v>42</v>
      </c>
      <c r="N2038" t="s">
        <v>142</v>
      </c>
      <c r="O2038" t="s">
        <v>161</v>
      </c>
      <c r="P2038">
        <v>50</v>
      </c>
      <c r="Q2038">
        <v>0.08</v>
      </c>
      <c r="R2038">
        <v>88</v>
      </c>
      <c r="S2038">
        <v>60961.997799999997</v>
      </c>
      <c r="T2038" t="s">
        <v>42</v>
      </c>
      <c r="U2038" t="s">
        <v>180</v>
      </c>
      <c r="V2038" t="s">
        <v>219</v>
      </c>
      <c r="W2038" t="s">
        <v>235</v>
      </c>
      <c r="X2038" t="s">
        <v>259</v>
      </c>
      <c r="Y2038" s="1">
        <v>27941</v>
      </c>
      <c r="Z2038">
        <v>24545</v>
      </c>
    </row>
    <row r="2039" spans="1:26" x14ac:dyDescent="0.25">
      <c r="A2039" s="1">
        <v>43640</v>
      </c>
      <c r="B2039" t="s">
        <v>42</v>
      </c>
      <c r="C2039" t="s">
        <v>75</v>
      </c>
      <c r="D2039">
        <v>100</v>
      </c>
      <c r="E2039">
        <v>5</v>
      </c>
      <c r="F2039" t="s">
        <v>85</v>
      </c>
      <c r="G2039">
        <v>55.439999</v>
      </c>
      <c r="H2039">
        <v>55.810001</v>
      </c>
      <c r="I2039">
        <v>54.950001</v>
      </c>
      <c r="J2039">
        <v>55.459999000000003</v>
      </c>
      <c r="K2039">
        <v>55.459999000000003</v>
      </c>
      <c r="L2039">
        <v>1073100</v>
      </c>
      <c r="M2039" t="s">
        <v>42</v>
      </c>
      <c r="N2039" t="s">
        <v>152</v>
      </c>
      <c r="O2039" t="s">
        <v>161</v>
      </c>
      <c r="P2039">
        <v>50</v>
      </c>
      <c r="Q2039">
        <v>0.08</v>
      </c>
      <c r="R2039">
        <v>8</v>
      </c>
      <c r="S2039">
        <v>5545.9999000000007</v>
      </c>
      <c r="T2039" t="s">
        <v>42</v>
      </c>
      <c r="U2039" t="s">
        <v>180</v>
      </c>
      <c r="V2039" t="s">
        <v>219</v>
      </c>
      <c r="W2039" t="s">
        <v>235</v>
      </c>
      <c r="X2039" t="s">
        <v>259</v>
      </c>
      <c r="Y2039" s="1">
        <v>27941</v>
      </c>
      <c r="Z2039">
        <v>24545</v>
      </c>
    </row>
    <row r="2040" spans="1:26" x14ac:dyDescent="0.25">
      <c r="A2040" s="1">
        <v>43640</v>
      </c>
      <c r="B2040" t="s">
        <v>42</v>
      </c>
      <c r="C2040" t="s">
        <v>76</v>
      </c>
      <c r="D2040">
        <v>900</v>
      </c>
      <c r="E2040">
        <v>13</v>
      </c>
      <c r="F2040" t="s">
        <v>85</v>
      </c>
      <c r="G2040">
        <v>55.439999</v>
      </c>
      <c r="H2040">
        <v>55.810001</v>
      </c>
      <c r="I2040">
        <v>54.950001</v>
      </c>
      <c r="J2040">
        <v>55.459999000000003</v>
      </c>
      <c r="K2040">
        <v>55.459999000000003</v>
      </c>
      <c r="L2040">
        <v>1073100</v>
      </c>
      <c r="M2040" t="s">
        <v>42</v>
      </c>
      <c r="N2040" t="s">
        <v>153</v>
      </c>
      <c r="O2040" t="s">
        <v>161</v>
      </c>
      <c r="P2040">
        <v>50</v>
      </c>
      <c r="Q2040">
        <v>0.08</v>
      </c>
      <c r="R2040">
        <v>72</v>
      </c>
      <c r="S2040">
        <v>49913.999100000001</v>
      </c>
      <c r="T2040" t="s">
        <v>42</v>
      </c>
      <c r="U2040" t="s">
        <v>180</v>
      </c>
      <c r="V2040" t="s">
        <v>219</v>
      </c>
      <c r="W2040" t="s">
        <v>235</v>
      </c>
      <c r="X2040" t="s">
        <v>259</v>
      </c>
      <c r="Y2040" s="1">
        <v>27941</v>
      </c>
      <c r="Z2040">
        <v>24545</v>
      </c>
    </row>
    <row r="2041" spans="1:26" x14ac:dyDescent="0.25">
      <c r="A2041" s="1">
        <v>43640</v>
      </c>
      <c r="B2041" t="s">
        <v>42</v>
      </c>
      <c r="C2041" t="s">
        <v>76</v>
      </c>
      <c r="D2041">
        <v>500</v>
      </c>
      <c r="E2041">
        <v>8</v>
      </c>
      <c r="F2041" t="s">
        <v>85</v>
      </c>
      <c r="G2041">
        <v>55.439999</v>
      </c>
      <c r="H2041">
        <v>55.810001</v>
      </c>
      <c r="I2041">
        <v>54.950001</v>
      </c>
      <c r="J2041">
        <v>55.459999000000003</v>
      </c>
      <c r="K2041">
        <v>55.459999000000003</v>
      </c>
      <c r="L2041">
        <v>1073100</v>
      </c>
      <c r="M2041" t="s">
        <v>42</v>
      </c>
      <c r="N2041" t="s">
        <v>144</v>
      </c>
      <c r="O2041" t="s">
        <v>161</v>
      </c>
      <c r="P2041">
        <v>50</v>
      </c>
      <c r="Q2041">
        <v>0.08</v>
      </c>
      <c r="R2041">
        <v>40</v>
      </c>
      <c r="S2041">
        <v>27729.999500000002</v>
      </c>
      <c r="T2041" t="s">
        <v>42</v>
      </c>
      <c r="U2041" t="s">
        <v>180</v>
      </c>
      <c r="V2041" t="s">
        <v>219</v>
      </c>
      <c r="W2041" t="s">
        <v>235</v>
      </c>
      <c r="X2041" t="s">
        <v>259</v>
      </c>
      <c r="Y2041" s="1">
        <v>27941</v>
      </c>
      <c r="Z2041">
        <v>24545</v>
      </c>
    </row>
    <row r="2042" spans="1:26" x14ac:dyDescent="0.25">
      <c r="A2042" s="1">
        <v>43640</v>
      </c>
      <c r="B2042" t="s">
        <v>42</v>
      </c>
      <c r="C2042" t="s">
        <v>75</v>
      </c>
      <c r="D2042">
        <v>600</v>
      </c>
      <c r="E2042">
        <v>15</v>
      </c>
      <c r="F2042" t="s">
        <v>85</v>
      </c>
      <c r="G2042">
        <v>55.439999</v>
      </c>
      <c r="H2042">
        <v>55.810001</v>
      </c>
      <c r="I2042">
        <v>54.950001</v>
      </c>
      <c r="J2042">
        <v>55.459999000000003</v>
      </c>
      <c r="K2042">
        <v>55.459999000000003</v>
      </c>
      <c r="L2042">
        <v>1073100</v>
      </c>
      <c r="M2042" t="s">
        <v>42</v>
      </c>
      <c r="N2042" t="s">
        <v>149</v>
      </c>
      <c r="O2042" t="s">
        <v>161</v>
      </c>
      <c r="P2042">
        <v>50</v>
      </c>
      <c r="Q2042">
        <v>0.08</v>
      </c>
      <c r="R2042">
        <v>48</v>
      </c>
      <c r="S2042">
        <v>33275.999400000001</v>
      </c>
      <c r="T2042" t="s">
        <v>42</v>
      </c>
      <c r="U2042" t="s">
        <v>180</v>
      </c>
      <c r="V2042" t="s">
        <v>219</v>
      </c>
      <c r="W2042" t="s">
        <v>235</v>
      </c>
      <c r="X2042" t="s">
        <v>259</v>
      </c>
      <c r="Y2042" s="1">
        <v>27941</v>
      </c>
      <c r="Z2042">
        <v>24545</v>
      </c>
    </row>
    <row r="2043" spans="1:26" x14ac:dyDescent="0.25">
      <c r="A2043" s="1">
        <v>43619</v>
      </c>
      <c r="B2043" t="s">
        <v>42</v>
      </c>
      <c r="C2043" t="s">
        <v>75</v>
      </c>
      <c r="D2043">
        <v>1200</v>
      </c>
      <c r="E2043">
        <v>11</v>
      </c>
      <c r="F2043" t="s">
        <v>89</v>
      </c>
      <c r="G2043">
        <v>54.830002</v>
      </c>
      <c r="H2043">
        <v>56.099997999999999</v>
      </c>
      <c r="I2043">
        <v>54.650002000000001</v>
      </c>
      <c r="J2043">
        <v>55.900002000000001</v>
      </c>
      <c r="K2043">
        <v>55.900002000000001</v>
      </c>
      <c r="L2043">
        <v>1771200</v>
      </c>
      <c r="M2043" t="s">
        <v>42</v>
      </c>
      <c r="N2043" t="s">
        <v>141</v>
      </c>
      <c r="O2043" t="s">
        <v>161</v>
      </c>
      <c r="P2043">
        <v>50</v>
      </c>
      <c r="Q2043">
        <v>0.08</v>
      </c>
      <c r="R2043">
        <v>96</v>
      </c>
      <c r="S2043">
        <v>67080.002399999998</v>
      </c>
      <c r="T2043" t="s">
        <v>42</v>
      </c>
      <c r="U2043" t="s">
        <v>180</v>
      </c>
      <c r="V2043" t="s">
        <v>219</v>
      </c>
      <c r="W2043" t="s">
        <v>235</v>
      </c>
      <c r="X2043" t="s">
        <v>259</v>
      </c>
      <c r="Y2043" s="1">
        <v>27941</v>
      </c>
      <c r="Z2043">
        <v>24545</v>
      </c>
    </row>
    <row r="2044" spans="1:26" x14ac:dyDescent="0.25">
      <c r="A2044" s="1">
        <v>43644</v>
      </c>
      <c r="B2044" t="s">
        <v>42</v>
      </c>
      <c r="C2044" t="s">
        <v>75</v>
      </c>
      <c r="D2044">
        <v>800</v>
      </c>
      <c r="E2044">
        <v>15</v>
      </c>
      <c r="F2044" t="s">
        <v>129</v>
      </c>
      <c r="G2044">
        <v>55.75</v>
      </c>
      <c r="H2044">
        <v>56.43</v>
      </c>
      <c r="I2044">
        <v>55.5</v>
      </c>
      <c r="J2044">
        <v>56</v>
      </c>
      <c r="K2044">
        <v>56</v>
      </c>
      <c r="L2044">
        <v>1959800</v>
      </c>
      <c r="M2044" t="s">
        <v>42</v>
      </c>
      <c r="N2044" t="s">
        <v>149</v>
      </c>
      <c r="O2044" t="s">
        <v>161</v>
      </c>
      <c r="P2044">
        <v>50</v>
      </c>
      <c r="Q2044">
        <v>0.08</v>
      </c>
      <c r="R2044">
        <v>64</v>
      </c>
      <c r="S2044">
        <v>44800</v>
      </c>
      <c r="T2044" t="s">
        <v>42</v>
      </c>
      <c r="U2044" t="s">
        <v>180</v>
      </c>
      <c r="V2044" t="s">
        <v>219</v>
      </c>
      <c r="W2044" t="s">
        <v>235</v>
      </c>
      <c r="X2044" t="s">
        <v>259</v>
      </c>
      <c r="Y2044" s="1">
        <v>27941</v>
      </c>
      <c r="Z2044">
        <v>24545</v>
      </c>
    </row>
    <row r="2045" spans="1:26" x14ac:dyDescent="0.25">
      <c r="A2045" s="1">
        <v>43644</v>
      </c>
      <c r="B2045" t="s">
        <v>42</v>
      </c>
      <c r="C2045" t="s">
        <v>75</v>
      </c>
      <c r="D2045">
        <v>600</v>
      </c>
      <c r="E2045">
        <v>7</v>
      </c>
      <c r="F2045" t="s">
        <v>129</v>
      </c>
      <c r="G2045">
        <v>55.75</v>
      </c>
      <c r="H2045">
        <v>56.43</v>
      </c>
      <c r="I2045">
        <v>55.5</v>
      </c>
      <c r="J2045">
        <v>56</v>
      </c>
      <c r="K2045">
        <v>56</v>
      </c>
      <c r="L2045">
        <v>1959800</v>
      </c>
      <c r="M2045" t="s">
        <v>42</v>
      </c>
      <c r="N2045" t="s">
        <v>147</v>
      </c>
      <c r="O2045" t="s">
        <v>161</v>
      </c>
      <c r="P2045">
        <v>50</v>
      </c>
      <c r="Q2045">
        <v>0.08</v>
      </c>
      <c r="R2045">
        <v>48</v>
      </c>
      <c r="S2045">
        <v>33600</v>
      </c>
      <c r="T2045" t="s">
        <v>42</v>
      </c>
      <c r="U2045" t="s">
        <v>180</v>
      </c>
      <c r="V2045" t="s">
        <v>219</v>
      </c>
      <c r="W2045" t="s">
        <v>235</v>
      </c>
      <c r="X2045" t="s">
        <v>259</v>
      </c>
      <c r="Y2045" s="1">
        <v>27941</v>
      </c>
      <c r="Z2045">
        <v>24545</v>
      </c>
    </row>
    <row r="2046" spans="1:26" x14ac:dyDescent="0.25">
      <c r="A2046" s="1">
        <v>43644</v>
      </c>
      <c r="B2046" t="s">
        <v>42</v>
      </c>
      <c r="C2046" t="s">
        <v>76</v>
      </c>
      <c r="D2046">
        <v>700</v>
      </c>
      <c r="E2046">
        <v>5</v>
      </c>
      <c r="F2046" t="s">
        <v>129</v>
      </c>
      <c r="G2046">
        <v>55.75</v>
      </c>
      <c r="H2046">
        <v>56.43</v>
      </c>
      <c r="I2046">
        <v>55.5</v>
      </c>
      <c r="J2046">
        <v>56</v>
      </c>
      <c r="K2046">
        <v>56</v>
      </c>
      <c r="L2046">
        <v>1959800</v>
      </c>
      <c r="M2046" t="s">
        <v>42</v>
      </c>
      <c r="N2046" t="s">
        <v>152</v>
      </c>
      <c r="O2046" t="s">
        <v>161</v>
      </c>
      <c r="P2046">
        <v>50</v>
      </c>
      <c r="Q2046">
        <v>0.08</v>
      </c>
      <c r="R2046">
        <v>56</v>
      </c>
      <c r="S2046">
        <v>39200</v>
      </c>
      <c r="T2046" t="s">
        <v>42</v>
      </c>
      <c r="U2046" t="s">
        <v>180</v>
      </c>
      <c r="V2046" t="s">
        <v>219</v>
      </c>
      <c r="W2046" t="s">
        <v>235</v>
      </c>
      <c r="X2046" t="s">
        <v>259</v>
      </c>
      <c r="Y2046" s="1">
        <v>27941</v>
      </c>
      <c r="Z2046">
        <v>24545</v>
      </c>
    </row>
    <row r="2047" spans="1:26" x14ac:dyDescent="0.25">
      <c r="A2047" s="1">
        <v>43644</v>
      </c>
      <c r="B2047" t="s">
        <v>42</v>
      </c>
      <c r="C2047" t="s">
        <v>75</v>
      </c>
      <c r="D2047">
        <v>1100</v>
      </c>
      <c r="E2047">
        <v>6</v>
      </c>
      <c r="F2047" t="s">
        <v>129</v>
      </c>
      <c r="G2047">
        <v>55.75</v>
      </c>
      <c r="H2047">
        <v>56.43</v>
      </c>
      <c r="I2047">
        <v>55.5</v>
      </c>
      <c r="J2047">
        <v>56</v>
      </c>
      <c r="K2047">
        <v>56</v>
      </c>
      <c r="L2047">
        <v>1959800</v>
      </c>
      <c r="M2047" t="s">
        <v>42</v>
      </c>
      <c r="N2047" t="s">
        <v>145</v>
      </c>
      <c r="O2047" t="s">
        <v>161</v>
      </c>
      <c r="P2047">
        <v>50</v>
      </c>
      <c r="Q2047">
        <v>0.08</v>
      </c>
      <c r="R2047">
        <v>88</v>
      </c>
      <c r="S2047">
        <v>61600</v>
      </c>
      <c r="T2047" t="s">
        <v>42</v>
      </c>
      <c r="U2047" t="s">
        <v>180</v>
      </c>
      <c r="V2047" t="s">
        <v>219</v>
      </c>
      <c r="W2047" t="s">
        <v>235</v>
      </c>
      <c r="X2047" t="s">
        <v>259</v>
      </c>
      <c r="Y2047" s="1">
        <v>27941</v>
      </c>
      <c r="Z2047">
        <v>24545</v>
      </c>
    </row>
    <row r="2048" spans="1:26" x14ac:dyDescent="0.25">
      <c r="A2048" s="1">
        <v>43613</v>
      </c>
      <c r="B2048" t="s">
        <v>42</v>
      </c>
      <c r="C2048" t="s">
        <v>75</v>
      </c>
      <c r="D2048">
        <v>1000</v>
      </c>
      <c r="E2048">
        <v>14</v>
      </c>
      <c r="F2048" t="s">
        <v>91</v>
      </c>
      <c r="G2048">
        <v>58.73</v>
      </c>
      <c r="H2048">
        <v>58.959999000000003</v>
      </c>
      <c r="I2048">
        <v>57.130001</v>
      </c>
      <c r="J2048">
        <v>57.240001999999997</v>
      </c>
      <c r="K2048">
        <v>56.811356000000004</v>
      </c>
      <c r="L2048">
        <v>1727200</v>
      </c>
      <c r="M2048" t="s">
        <v>42</v>
      </c>
      <c r="N2048" t="s">
        <v>156</v>
      </c>
      <c r="O2048" t="s">
        <v>161</v>
      </c>
      <c r="P2048">
        <v>50</v>
      </c>
      <c r="Q2048">
        <v>0.08</v>
      </c>
      <c r="R2048">
        <v>80</v>
      </c>
      <c r="S2048">
        <v>56811.356000000007</v>
      </c>
      <c r="T2048" t="s">
        <v>42</v>
      </c>
      <c r="U2048" t="s">
        <v>180</v>
      </c>
      <c r="V2048" t="s">
        <v>219</v>
      </c>
      <c r="W2048" t="s">
        <v>235</v>
      </c>
      <c r="X2048" t="s">
        <v>259</v>
      </c>
      <c r="Y2048" s="1">
        <v>27941</v>
      </c>
      <c r="Z2048">
        <v>24545</v>
      </c>
    </row>
    <row r="2049" spans="1:26" x14ac:dyDescent="0.25">
      <c r="A2049" s="1">
        <v>43623</v>
      </c>
      <c r="B2049" t="s">
        <v>42</v>
      </c>
      <c r="C2049" t="s">
        <v>75</v>
      </c>
      <c r="D2049">
        <v>100</v>
      </c>
      <c r="E2049">
        <v>5</v>
      </c>
      <c r="F2049" t="s">
        <v>130</v>
      </c>
      <c r="G2049">
        <v>58.189999</v>
      </c>
      <c r="H2049">
        <v>58.560001</v>
      </c>
      <c r="I2049">
        <v>55.75</v>
      </c>
      <c r="J2049">
        <v>56.970001000000003</v>
      </c>
      <c r="K2049">
        <v>56.970001000000003</v>
      </c>
      <c r="L2049">
        <v>2768800</v>
      </c>
      <c r="M2049" t="s">
        <v>42</v>
      </c>
      <c r="N2049" t="s">
        <v>152</v>
      </c>
      <c r="O2049" t="s">
        <v>161</v>
      </c>
      <c r="P2049">
        <v>50</v>
      </c>
      <c r="Q2049">
        <v>0.08</v>
      </c>
      <c r="R2049">
        <v>8</v>
      </c>
      <c r="S2049">
        <v>5697.0001000000002</v>
      </c>
      <c r="T2049" t="s">
        <v>42</v>
      </c>
      <c r="U2049" t="s">
        <v>180</v>
      </c>
      <c r="V2049" t="s">
        <v>219</v>
      </c>
      <c r="W2049" t="s">
        <v>235</v>
      </c>
      <c r="X2049" t="s">
        <v>259</v>
      </c>
      <c r="Y2049" s="1">
        <v>27941</v>
      </c>
      <c r="Z2049">
        <v>24545</v>
      </c>
    </row>
    <row r="2050" spans="1:26" x14ac:dyDescent="0.25">
      <c r="A2050" s="1">
        <v>43621</v>
      </c>
      <c r="B2050" t="s">
        <v>42</v>
      </c>
      <c r="C2050" t="s">
        <v>75</v>
      </c>
      <c r="D2050">
        <v>1400</v>
      </c>
      <c r="E2050">
        <v>18</v>
      </c>
      <c r="F2050" t="s">
        <v>83</v>
      </c>
      <c r="G2050">
        <v>58.419998</v>
      </c>
      <c r="H2050">
        <v>58.419998</v>
      </c>
      <c r="I2050">
        <v>57.25</v>
      </c>
      <c r="J2050">
        <v>57.419998</v>
      </c>
      <c r="K2050">
        <v>57.419998</v>
      </c>
      <c r="L2050">
        <v>1569900</v>
      </c>
      <c r="M2050" t="s">
        <v>42</v>
      </c>
      <c r="N2050" t="s">
        <v>158</v>
      </c>
      <c r="O2050" t="s">
        <v>161</v>
      </c>
      <c r="P2050">
        <v>50</v>
      </c>
      <c r="Q2050">
        <v>0.08</v>
      </c>
      <c r="R2050">
        <v>112</v>
      </c>
      <c r="S2050">
        <v>80387.997199999998</v>
      </c>
      <c r="T2050" t="s">
        <v>42</v>
      </c>
      <c r="U2050" t="s">
        <v>180</v>
      </c>
      <c r="V2050" t="s">
        <v>219</v>
      </c>
      <c r="W2050" t="s">
        <v>235</v>
      </c>
      <c r="X2050" t="s">
        <v>259</v>
      </c>
      <c r="Y2050" s="1">
        <v>27941</v>
      </c>
      <c r="Z2050">
        <v>24545</v>
      </c>
    </row>
    <row r="2051" spans="1:26" x14ac:dyDescent="0.25">
      <c r="A2051" s="1">
        <v>43621</v>
      </c>
      <c r="B2051" t="s">
        <v>42</v>
      </c>
      <c r="C2051" t="s">
        <v>76</v>
      </c>
      <c r="D2051">
        <v>1300</v>
      </c>
      <c r="E2051">
        <v>14</v>
      </c>
      <c r="F2051" t="s">
        <v>83</v>
      </c>
      <c r="G2051">
        <v>58.419998</v>
      </c>
      <c r="H2051">
        <v>58.419998</v>
      </c>
      <c r="I2051">
        <v>57.25</v>
      </c>
      <c r="J2051">
        <v>57.419998</v>
      </c>
      <c r="K2051">
        <v>57.419998</v>
      </c>
      <c r="L2051">
        <v>1569900</v>
      </c>
      <c r="M2051" t="s">
        <v>42</v>
      </c>
      <c r="N2051" t="s">
        <v>156</v>
      </c>
      <c r="O2051" t="s">
        <v>161</v>
      </c>
      <c r="P2051">
        <v>50</v>
      </c>
      <c r="Q2051">
        <v>0.08</v>
      </c>
      <c r="R2051">
        <v>104</v>
      </c>
      <c r="S2051">
        <v>74645.997399999993</v>
      </c>
      <c r="T2051" t="s">
        <v>42</v>
      </c>
      <c r="U2051" t="s">
        <v>180</v>
      </c>
      <c r="V2051" t="s">
        <v>219</v>
      </c>
      <c r="W2051" t="s">
        <v>235</v>
      </c>
      <c r="X2051" t="s">
        <v>259</v>
      </c>
      <c r="Y2051" s="1">
        <v>27941</v>
      </c>
      <c r="Z2051">
        <v>24545</v>
      </c>
    </row>
    <row r="2052" spans="1:26" x14ac:dyDescent="0.25">
      <c r="A2052" s="1">
        <v>43621</v>
      </c>
      <c r="B2052" t="s">
        <v>42</v>
      </c>
      <c r="C2052" t="s">
        <v>76</v>
      </c>
      <c r="D2052">
        <v>2000</v>
      </c>
      <c r="E2052">
        <v>17</v>
      </c>
      <c r="F2052" t="s">
        <v>83</v>
      </c>
      <c r="G2052">
        <v>58.419998</v>
      </c>
      <c r="H2052">
        <v>58.419998</v>
      </c>
      <c r="I2052">
        <v>57.25</v>
      </c>
      <c r="J2052">
        <v>57.419998</v>
      </c>
      <c r="K2052">
        <v>57.419998</v>
      </c>
      <c r="L2052">
        <v>1569900</v>
      </c>
      <c r="M2052" t="s">
        <v>42</v>
      </c>
      <c r="N2052" t="s">
        <v>157</v>
      </c>
      <c r="O2052" t="s">
        <v>161</v>
      </c>
      <c r="P2052">
        <v>50</v>
      </c>
      <c r="Q2052">
        <v>0.08</v>
      </c>
      <c r="R2052">
        <v>160</v>
      </c>
      <c r="S2052">
        <v>114839.996</v>
      </c>
      <c r="T2052" t="s">
        <v>42</v>
      </c>
      <c r="U2052" t="s">
        <v>180</v>
      </c>
      <c r="V2052" t="s">
        <v>219</v>
      </c>
      <c r="W2052" t="s">
        <v>235</v>
      </c>
      <c r="X2052" t="s">
        <v>259</v>
      </c>
      <c r="Y2052" s="1">
        <v>27941</v>
      </c>
      <c r="Z2052">
        <v>24545</v>
      </c>
    </row>
    <row r="2053" spans="1:26" x14ac:dyDescent="0.25">
      <c r="A2053" s="1">
        <v>43621</v>
      </c>
      <c r="B2053" t="s">
        <v>42</v>
      </c>
      <c r="C2053" t="s">
        <v>76</v>
      </c>
      <c r="D2053">
        <v>400</v>
      </c>
      <c r="E2053">
        <v>4</v>
      </c>
      <c r="F2053" t="s">
        <v>83</v>
      </c>
      <c r="G2053">
        <v>58.419998</v>
      </c>
      <c r="H2053">
        <v>58.419998</v>
      </c>
      <c r="I2053">
        <v>57.25</v>
      </c>
      <c r="J2053">
        <v>57.419998</v>
      </c>
      <c r="K2053">
        <v>57.419998</v>
      </c>
      <c r="L2053">
        <v>1569900</v>
      </c>
      <c r="M2053" t="s">
        <v>42</v>
      </c>
      <c r="N2053" t="s">
        <v>154</v>
      </c>
      <c r="O2053" t="s">
        <v>161</v>
      </c>
      <c r="P2053">
        <v>50</v>
      </c>
      <c r="Q2053">
        <v>0.08</v>
      </c>
      <c r="R2053">
        <v>32</v>
      </c>
      <c r="S2053">
        <v>22967.999199999998</v>
      </c>
      <c r="T2053" t="s">
        <v>42</v>
      </c>
      <c r="U2053" t="s">
        <v>180</v>
      </c>
      <c r="V2053" t="s">
        <v>219</v>
      </c>
      <c r="W2053" t="s">
        <v>235</v>
      </c>
      <c r="X2053" t="s">
        <v>259</v>
      </c>
      <c r="Y2053" s="1">
        <v>27941</v>
      </c>
      <c r="Z2053">
        <v>24545</v>
      </c>
    </row>
    <row r="2054" spans="1:26" x14ac:dyDescent="0.25">
      <c r="A2054" s="1">
        <v>43598</v>
      </c>
      <c r="B2054" t="s">
        <v>42</v>
      </c>
      <c r="C2054" t="s">
        <v>76</v>
      </c>
      <c r="D2054">
        <v>1500</v>
      </c>
      <c r="E2054">
        <v>19</v>
      </c>
      <c r="F2054" t="s">
        <v>100</v>
      </c>
      <c r="G2054">
        <v>58.02</v>
      </c>
      <c r="H2054">
        <v>58.09</v>
      </c>
      <c r="I2054">
        <v>57.380001</v>
      </c>
      <c r="J2054">
        <v>57.869999</v>
      </c>
      <c r="K2054">
        <v>57.436633999999998</v>
      </c>
      <c r="L2054">
        <v>1074300</v>
      </c>
      <c r="M2054" t="s">
        <v>42</v>
      </c>
      <c r="N2054" t="s">
        <v>140</v>
      </c>
      <c r="O2054" t="s">
        <v>161</v>
      </c>
      <c r="P2054">
        <v>50</v>
      </c>
      <c r="Q2054">
        <v>0.08</v>
      </c>
      <c r="R2054">
        <v>120</v>
      </c>
      <c r="S2054">
        <v>86154.951000000001</v>
      </c>
      <c r="T2054" t="s">
        <v>42</v>
      </c>
      <c r="U2054" t="s">
        <v>180</v>
      </c>
      <c r="V2054" t="s">
        <v>219</v>
      </c>
      <c r="W2054" t="s">
        <v>235</v>
      </c>
      <c r="X2054" t="s">
        <v>259</v>
      </c>
      <c r="Y2054" s="1">
        <v>27941</v>
      </c>
      <c r="Z2054">
        <v>24545</v>
      </c>
    </row>
    <row r="2055" spans="1:26" x14ac:dyDescent="0.25">
      <c r="A2055" s="1">
        <v>43605</v>
      </c>
      <c r="B2055" t="s">
        <v>42</v>
      </c>
      <c r="C2055" t="s">
        <v>75</v>
      </c>
      <c r="D2055">
        <v>1600</v>
      </c>
      <c r="E2055">
        <v>11</v>
      </c>
      <c r="F2055" t="s">
        <v>128</v>
      </c>
      <c r="G2055">
        <v>58.330002</v>
      </c>
      <c r="H2055">
        <v>58.75</v>
      </c>
      <c r="I2055">
        <v>57.880001</v>
      </c>
      <c r="J2055">
        <v>58.060001</v>
      </c>
      <c r="K2055">
        <v>57.625214</v>
      </c>
      <c r="L2055">
        <v>854000</v>
      </c>
      <c r="M2055" t="s">
        <v>42</v>
      </c>
      <c r="N2055" t="s">
        <v>141</v>
      </c>
      <c r="O2055" t="s">
        <v>161</v>
      </c>
      <c r="P2055">
        <v>50</v>
      </c>
      <c r="Q2055">
        <v>0.08</v>
      </c>
      <c r="R2055">
        <v>128</v>
      </c>
      <c r="S2055">
        <v>92200.342399999994</v>
      </c>
      <c r="T2055" t="s">
        <v>42</v>
      </c>
      <c r="U2055" t="s">
        <v>180</v>
      </c>
      <c r="V2055" t="s">
        <v>219</v>
      </c>
      <c r="W2055" t="s">
        <v>235</v>
      </c>
      <c r="X2055" t="s">
        <v>259</v>
      </c>
      <c r="Y2055" s="1">
        <v>27941</v>
      </c>
      <c r="Z2055">
        <v>24545</v>
      </c>
    </row>
    <row r="2056" spans="1:26" x14ac:dyDescent="0.25">
      <c r="A2056" s="1">
        <v>43605</v>
      </c>
      <c r="B2056" t="s">
        <v>42</v>
      </c>
      <c r="C2056" t="s">
        <v>75</v>
      </c>
      <c r="D2056">
        <v>100</v>
      </c>
      <c r="E2056">
        <v>1</v>
      </c>
      <c r="F2056" t="s">
        <v>128</v>
      </c>
      <c r="G2056">
        <v>58.330002</v>
      </c>
      <c r="H2056">
        <v>58.75</v>
      </c>
      <c r="I2056">
        <v>57.880001</v>
      </c>
      <c r="J2056">
        <v>58.060001</v>
      </c>
      <c r="K2056">
        <v>57.625214</v>
      </c>
      <c r="L2056">
        <v>854000</v>
      </c>
      <c r="M2056" t="s">
        <v>42</v>
      </c>
      <c r="N2056" t="s">
        <v>159</v>
      </c>
      <c r="O2056" t="s">
        <v>161</v>
      </c>
      <c r="P2056">
        <v>50</v>
      </c>
      <c r="Q2056">
        <v>0.08</v>
      </c>
      <c r="R2056">
        <v>8</v>
      </c>
      <c r="S2056">
        <v>5762.5213999999996</v>
      </c>
      <c r="T2056" t="s">
        <v>42</v>
      </c>
      <c r="U2056" t="s">
        <v>180</v>
      </c>
      <c r="V2056" t="s">
        <v>219</v>
      </c>
      <c r="W2056" t="s">
        <v>235</v>
      </c>
      <c r="X2056" t="s">
        <v>259</v>
      </c>
      <c r="Y2056" s="1">
        <v>27941</v>
      </c>
      <c r="Z2056">
        <v>24545</v>
      </c>
    </row>
    <row r="2057" spans="1:26" x14ac:dyDescent="0.25">
      <c r="A2057" s="1">
        <v>43605</v>
      </c>
      <c r="B2057" t="s">
        <v>42</v>
      </c>
      <c r="C2057" t="s">
        <v>75</v>
      </c>
      <c r="D2057">
        <v>300</v>
      </c>
      <c r="E2057">
        <v>2</v>
      </c>
      <c r="F2057" t="s">
        <v>128</v>
      </c>
      <c r="G2057">
        <v>58.330002</v>
      </c>
      <c r="H2057">
        <v>58.75</v>
      </c>
      <c r="I2057">
        <v>57.880001</v>
      </c>
      <c r="J2057">
        <v>58.060001</v>
      </c>
      <c r="K2057">
        <v>57.625214</v>
      </c>
      <c r="L2057">
        <v>854000</v>
      </c>
      <c r="M2057" t="s">
        <v>42</v>
      </c>
      <c r="N2057" t="s">
        <v>150</v>
      </c>
      <c r="O2057" t="s">
        <v>161</v>
      </c>
      <c r="P2057">
        <v>50</v>
      </c>
      <c r="Q2057">
        <v>0.08</v>
      </c>
      <c r="R2057">
        <v>24</v>
      </c>
      <c r="S2057">
        <v>17287.564200000001</v>
      </c>
      <c r="T2057" t="s">
        <v>42</v>
      </c>
      <c r="U2057" t="s">
        <v>180</v>
      </c>
      <c r="V2057" t="s">
        <v>219</v>
      </c>
      <c r="W2057" t="s">
        <v>235</v>
      </c>
      <c r="X2057" t="s">
        <v>259</v>
      </c>
      <c r="Y2057" s="1">
        <v>27941</v>
      </c>
      <c r="Z2057">
        <v>24545</v>
      </c>
    </row>
    <row r="2058" spans="1:26" x14ac:dyDescent="0.25">
      <c r="A2058" s="1">
        <v>43622</v>
      </c>
      <c r="B2058" t="s">
        <v>42</v>
      </c>
      <c r="C2058" t="s">
        <v>76</v>
      </c>
      <c r="D2058">
        <v>1000</v>
      </c>
      <c r="E2058">
        <v>8</v>
      </c>
      <c r="F2058" t="s">
        <v>81</v>
      </c>
      <c r="G2058">
        <v>57.59</v>
      </c>
      <c r="H2058">
        <v>57.93</v>
      </c>
      <c r="I2058">
        <v>57.48</v>
      </c>
      <c r="J2058">
        <v>57.709999000000003</v>
      </c>
      <c r="K2058">
        <v>57.709999000000003</v>
      </c>
      <c r="L2058">
        <v>1322700</v>
      </c>
      <c r="M2058" t="s">
        <v>42</v>
      </c>
      <c r="N2058" t="s">
        <v>144</v>
      </c>
      <c r="O2058" t="s">
        <v>161</v>
      </c>
      <c r="P2058">
        <v>50</v>
      </c>
      <c r="Q2058">
        <v>0.08</v>
      </c>
      <c r="R2058">
        <v>80</v>
      </c>
      <c r="S2058">
        <v>57709.999000000003</v>
      </c>
      <c r="T2058" t="s">
        <v>42</v>
      </c>
      <c r="U2058" t="s">
        <v>180</v>
      </c>
      <c r="V2058" t="s">
        <v>219</v>
      </c>
      <c r="W2058" t="s">
        <v>235</v>
      </c>
      <c r="X2058" t="s">
        <v>259</v>
      </c>
      <c r="Y2058" s="1">
        <v>27941</v>
      </c>
      <c r="Z2058">
        <v>24545</v>
      </c>
    </row>
    <row r="2059" spans="1:26" x14ac:dyDescent="0.25">
      <c r="A2059" s="1">
        <v>43622</v>
      </c>
      <c r="B2059" t="s">
        <v>42</v>
      </c>
      <c r="C2059" t="s">
        <v>76</v>
      </c>
      <c r="D2059">
        <v>1700</v>
      </c>
      <c r="E2059">
        <v>20</v>
      </c>
      <c r="F2059" t="s">
        <v>81</v>
      </c>
      <c r="G2059">
        <v>57.59</v>
      </c>
      <c r="H2059">
        <v>57.93</v>
      </c>
      <c r="I2059">
        <v>57.48</v>
      </c>
      <c r="J2059">
        <v>57.709999000000003</v>
      </c>
      <c r="K2059">
        <v>57.709999000000003</v>
      </c>
      <c r="L2059">
        <v>1322700</v>
      </c>
      <c r="M2059" t="s">
        <v>42</v>
      </c>
      <c r="N2059" t="s">
        <v>155</v>
      </c>
      <c r="O2059" t="s">
        <v>161</v>
      </c>
      <c r="P2059">
        <v>50</v>
      </c>
      <c r="Q2059">
        <v>0.08</v>
      </c>
      <c r="R2059">
        <v>136</v>
      </c>
      <c r="S2059">
        <v>98106.998300000007</v>
      </c>
      <c r="T2059" t="s">
        <v>42</v>
      </c>
      <c r="U2059" t="s">
        <v>180</v>
      </c>
      <c r="V2059" t="s">
        <v>219</v>
      </c>
      <c r="W2059" t="s">
        <v>235</v>
      </c>
      <c r="X2059" t="s">
        <v>259</v>
      </c>
      <c r="Y2059" s="1">
        <v>27941</v>
      </c>
      <c r="Z2059">
        <v>24545</v>
      </c>
    </row>
    <row r="2060" spans="1:26" x14ac:dyDescent="0.25">
      <c r="A2060" s="1">
        <v>43622</v>
      </c>
      <c r="B2060" t="s">
        <v>42</v>
      </c>
      <c r="C2060" t="s">
        <v>75</v>
      </c>
      <c r="D2060">
        <v>3200</v>
      </c>
      <c r="E2060">
        <v>17</v>
      </c>
      <c r="F2060" t="s">
        <v>81</v>
      </c>
      <c r="G2060">
        <v>57.59</v>
      </c>
      <c r="H2060">
        <v>57.93</v>
      </c>
      <c r="I2060">
        <v>57.48</v>
      </c>
      <c r="J2060">
        <v>57.709999000000003</v>
      </c>
      <c r="K2060">
        <v>57.709999000000003</v>
      </c>
      <c r="L2060">
        <v>1322700</v>
      </c>
      <c r="M2060" t="s">
        <v>42</v>
      </c>
      <c r="N2060" t="s">
        <v>157</v>
      </c>
      <c r="O2060" t="s">
        <v>161</v>
      </c>
      <c r="P2060">
        <v>50</v>
      </c>
      <c r="Q2060">
        <v>0.08</v>
      </c>
      <c r="R2060">
        <v>256</v>
      </c>
      <c r="S2060">
        <v>184671.99679999999</v>
      </c>
      <c r="T2060" t="s">
        <v>42</v>
      </c>
      <c r="U2060" t="s">
        <v>180</v>
      </c>
      <c r="V2060" t="s">
        <v>219</v>
      </c>
      <c r="W2060" t="s">
        <v>235</v>
      </c>
      <c r="X2060" t="s">
        <v>259</v>
      </c>
      <c r="Y2060" s="1">
        <v>27941</v>
      </c>
      <c r="Z2060">
        <v>24545</v>
      </c>
    </row>
    <row r="2061" spans="1:26" x14ac:dyDescent="0.25">
      <c r="A2061" s="1">
        <v>43622</v>
      </c>
      <c r="B2061" t="s">
        <v>42</v>
      </c>
      <c r="C2061" t="s">
        <v>75</v>
      </c>
      <c r="D2061">
        <v>1100</v>
      </c>
      <c r="E2061">
        <v>9</v>
      </c>
      <c r="F2061" t="s">
        <v>81</v>
      </c>
      <c r="G2061">
        <v>57.59</v>
      </c>
      <c r="H2061">
        <v>57.93</v>
      </c>
      <c r="I2061">
        <v>57.48</v>
      </c>
      <c r="J2061">
        <v>57.709999000000003</v>
      </c>
      <c r="K2061">
        <v>57.709999000000003</v>
      </c>
      <c r="L2061">
        <v>1322700</v>
      </c>
      <c r="M2061" t="s">
        <v>42</v>
      </c>
      <c r="N2061" t="s">
        <v>146</v>
      </c>
      <c r="O2061" t="s">
        <v>161</v>
      </c>
      <c r="P2061">
        <v>50</v>
      </c>
      <c r="Q2061">
        <v>0.08</v>
      </c>
      <c r="R2061">
        <v>88</v>
      </c>
      <c r="S2061">
        <v>63480.998900000013</v>
      </c>
      <c r="T2061" t="s">
        <v>42</v>
      </c>
      <c r="U2061" t="s">
        <v>180</v>
      </c>
      <c r="V2061" t="s">
        <v>219</v>
      </c>
      <c r="W2061" t="s">
        <v>235</v>
      </c>
      <c r="X2061" t="s">
        <v>259</v>
      </c>
      <c r="Y2061" s="1">
        <v>27941</v>
      </c>
      <c r="Z2061">
        <v>24545</v>
      </c>
    </row>
    <row r="2062" spans="1:26" x14ac:dyDescent="0.25">
      <c r="A2062" s="1">
        <v>43600</v>
      </c>
      <c r="B2062" t="s">
        <v>42</v>
      </c>
      <c r="C2062" t="s">
        <v>76</v>
      </c>
      <c r="D2062">
        <v>1400</v>
      </c>
      <c r="E2062">
        <v>12</v>
      </c>
      <c r="F2062" t="s">
        <v>104</v>
      </c>
      <c r="G2062">
        <v>58.34</v>
      </c>
      <c r="H2062">
        <v>58.900002000000001</v>
      </c>
      <c r="I2062">
        <v>58.07</v>
      </c>
      <c r="J2062">
        <v>58.299999</v>
      </c>
      <c r="K2062">
        <v>57.863415000000003</v>
      </c>
      <c r="L2062">
        <v>1239900</v>
      </c>
      <c r="M2062" t="s">
        <v>42</v>
      </c>
      <c r="N2062" t="s">
        <v>151</v>
      </c>
      <c r="O2062" t="s">
        <v>161</v>
      </c>
      <c r="P2062">
        <v>50</v>
      </c>
      <c r="Q2062">
        <v>0.08</v>
      </c>
      <c r="R2062">
        <v>112</v>
      </c>
      <c r="S2062">
        <v>81008.781000000003</v>
      </c>
      <c r="T2062" t="s">
        <v>42</v>
      </c>
      <c r="U2062" t="s">
        <v>180</v>
      </c>
      <c r="V2062" t="s">
        <v>219</v>
      </c>
      <c r="W2062" t="s">
        <v>235</v>
      </c>
      <c r="X2062" t="s">
        <v>259</v>
      </c>
      <c r="Y2062" s="1">
        <v>27941</v>
      </c>
      <c r="Z2062">
        <v>24545</v>
      </c>
    </row>
    <row r="2063" spans="1:26" x14ac:dyDescent="0.25">
      <c r="A2063" s="1">
        <v>43600</v>
      </c>
      <c r="B2063" t="s">
        <v>42</v>
      </c>
      <c r="C2063" t="s">
        <v>75</v>
      </c>
      <c r="D2063">
        <v>2300</v>
      </c>
      <c r="E2063">
        <v>15</v>
      </c>
      <c r="F2063" t="s">
        <v>104</v>
      </c>
      <c r="G2063">
        <v>58.34</v>
      </c>
      <c r="H2063">
        <v>58.900002000000001</v>
      </c>
      <c r="I2063">
        <v>58.07</v>
      </c>
      <c r="J2063">
        <v>58.299999</v>
      </c>
      <c r="K2063">
        <v>57.863415000000003</v>
      </c>
      <c r="L2063">
        <v>1239900</v>
      </c>
      <c r="M2063" t="s">
        <v>42</v>
      </c>
      <c r="N2063" t="s">
        <v>149</v>
      </c>
      <c r="O2063" t="s">
        <v>161</v>
      </c>
      <c r="P2063">
        <v>50</v>
      </c>
      <c r="Q2063">
        <v>0.08</v>
      </c>
      <c r="R2063">
        <v>184</v>
      </c>
      <c r="S2063">
        <v>133085.85449999999</v>
      </c>
      <c r="T2063" t="s">
        <v>42</v>
      </c>
      <c r="U2063" t="s">
        <v>180</v>
      </c>
      <c r="V2063" t="s">
        <v>219</v>
      </c>
      <c r="W2063" t="s">
        <v>235</v>
      </c>
      <c r="X2063" t="s">
        <v>259</v>
      </c>
      <c r="Y2063" s="1">
        <v>27941</v>
      </c>
      <c r="Z2063">
        <v>24545</v>
      </c>
    </row>
    <row r="2064" spans="1:26" x14ac:dyDescent="0.25">
      <c r="A2064" s="1">
        <v>43594</v>
      </c>
      <c r="B2064" t="s">
        <v>42</v>
      </c>
      <c r="C2064" t="s">
        <v>75</v>
      </c>
      <c r="D2064">
        <v>100</v>
      </c>
      <c r="E2064">
        <v>4</v>
      </c>
      <c r="F2064" t="s">
        <v>107</v>
      </c>
      <c r="G2064">
        <v>58.790000999999997</v>
      </c>
      <c r="H2064">
        <v>58.970001000000003</v>
      </c>
      <c r="I2064">
        <v>57.529998999999997</v>
      </c>
      <c r="J2064">
        <v>58.349997999999999</v>
      </c>
      <c r="K2064">
        <v>57.913035999999998</v>
      </c>
      <c r="L2064">
        <v>1392200</v>
      </c>
      <c r="M2064" t="s">
        <v>42</v>
      </c>
      <c r="N2064" t="s">
        <v>154</v>
      </c>
      <c r="O2064" t="s">
        <v>161</v>
      </c>
      <c r="P2064">
        <v>50</v>
      </c>
      <c r="Q2064">
        <v>0.08</v>
      </c>
      <c r="R2064">
        <v>8</v>
      </c>
      <c r="S2064">
        <v>5791.3036000000002</v>
      </c>
      <c r="T2064" t="s">
        <v>42</v>
      </c>
      <c r="U2064" t="s">
        <v>180</v>
      </c>
      <c r="V2064" t="s">
        <v>219</v>
      </c>
      <c r="W2064" t="s">
        <v>235</v>
      </c>
      <c r="X2064" t="s">
        <v>259</v>
      </c>
      <c r="Y2064" s="1">
        <v>27941</v>
      </c>
      <c r="Z2064">
        <v>24545</v>
      </c>
    </row>
    <row r="2065" spans="1:26" x14ac:dyDescent="0.25">
      <c r="A2065" s="1">
        <v>43594</v>
      </c>
      <c r="B2065" t="s">
        <v>42</v>
      </c>
      <c r="C2065" t="s">
        <v>75</v>
      </c>
      <c r="D2065">
        <v>1700</v>
      </c>
      <c r="E2065">
        <v>17</v>
      </c>
      <c r="F2065" t="s">
        <v>107</v>
      </c>
      <c r="G2065">
        <v>58.790000999999997</v>
      </c>
      <c r="H2065">
        <v>58.970001000000003</v>
      </c>
      <c r="I2065">
        <v>57.529998999999997</v>
      </c>
      <c r="J2065">
        <v>58.349997999999999</v>
      </c>
      <c r="K2065">
        <v>57.913035999999998</v>
      </c>
      <c r="L2065">
        <v>1392200</v>
      </c>
      <c r="M2065" t="s">
        <v>42</v>
      </c>
      <c r="N2065" t="s">
        <v>157</v>
      </c>
      <c r="O2065" t="s">
        <v>161</v>
      </c>
      <c r="P2065">
        <v>50</v>
      </c>
      <c r="Q2065">
        <v>0.08</v>
      </c>
      <c r="R2065">
        <v>136</v>
      </c>
      <c r="S2065">
        <v>98452.161200000002</v>
      </c>
      <c r="T2065" t="s">
        <v>42</v>
      </c>
      <c r="U2065" t="s">
        <v>180</v>
      </c>
      <c r="V2065" t="s">
        <v>219</v>
      </c>
      <c r="W2065" t="s">
        <v>235</v>
      </c>
      <c r="X2065" t="s">
        <v>259</v>
      </c>
      <c r="Y2065" s="1">
        <v>27941</v>
      </c>
      <c r="Z2065">
        <v>24545</v>
      </c>
    </row>
    <row r="2066" spans="1:26" x14ac:dyDescent="0.25">
      <c r="A2066" s="1">
        <v>43599</v>
      </c>
      <c r="B2066" t="s">
        <v>42</v>
      </c>
      <c r="C2066" t="s">
        <v>75</v>
      </c>
      <c r="D2066">
        <v>2000</v>
      </c>
      <c r="E2066">
        <v>18</v>
      </c>
      <c r="F2066" t="s">
        <v>102</v>
      </c>
      <c r="G2066">
        <v>58.099997999999999</v>
      </c>
      <c r="H2066">
        <v>58.880001</v>
      </c>
      <c r="I2066">
        <v>57.889999000000003</v>
      </c>
      <c r="J2066">
        <v>58.419998</v>
      </c>
      <c r="K2066">
        <v>57.982512999999997</v>
      </c>
      <c r="L2066">
        <v>1175000</v>
      </c>
      <c r="M2066" t="s">
        <v>42</v>
      </c>
      <c r="N2066" t="s">
        <v>158</v>
      </c>
      <c r="O2066" t="s">
        <v>161</v>
      </c>
      <c r="P2066">
        <v>50</v>
      </c>
      <c r="Q2066">
        <v>0.08</v>
      </c>
      <c r="R2066">
        <v>160</v>
      </c>
      <c r="S2066">
        <v>115965.026</v>
      </c>
      <c r="T2066" t="s">
        <v>42</v>
      </c>
      <c r="U2066" t="s">
        <v>180</v>
      </c>
      <c r="V2066" t="s">
        <v>219</v>
      </c>
      <c r="W2066" t="s">
        <v>235</v>
      </c>
      <c r="X2066" t="s">
        <v>259</v>
      </c>
      <c r="Y2066" s="1">
        <v>27941</v>
      </c>
      <c r="Z2066">
        <v>24545</v>
      </c>
    </row>
    <row r="2067" spans="1:26" x14ac:dyDescent="0.25">
      <c r="A2067" s="1">
        <v>43601</v>
      </c>
      <c r="B2067" t="s">
        <v>42</v>
      </c>
      <c r="C2067" t="s">
        <v>76</v>
      </c>
      <c r="D2067">
        <v>500</v>
      </c>
      <c r="E2067">
        <v>12</v>
      </c>
      <c r="F2067" t="s">
        <v>138</v>
      </c>
      <c r="G2067">
        <v>58.369999</v>
      </c>
      <c r="H2067">
        <v>59.240001999999997</v>
      </c>
      <c r="I2067">
        <v>58.259998000000003</v>
      </c>
      <c r="J2067">
        <v>58.540000999999997</v>
      </c>
      <c r="K2067">
        <v>58.101616</v>
      </c>
      <c r="L2067">
        <v>1367000</v>
      </c>
      <c r="M2067" t="s">
        <v>42</v>
      </c>
      <c r="N2067" t="s">
        <v>151</v>
      </c>
      <c r="O2067" t="s">
        <v>161</v>
      </c>
      <c r="P2067">
        <v>50</v>
      </c>
      <c r="Q2067">
        <v>0.08</v>
      </c>
      <c r="R2067">
        <v>40</v>
      </c>
      <c r="S2067">
        <v>29050.808000000001</v>
      </c>
      <c r="T2067" t="s">
        <v>42</v>
      </c>
      <c r="U2067" t="s">
        <v>180</v>
      </c>
      <c r="V2067" t="s">
        <v>219</v>
      </c>
      <c r="W2067" t="s">
        <v>235</v>
      </c>
      <c r="X2067" t="s">
        <v>259</v>
      </c>
      <c r="Y2067" s="1">
        <v>27941</v>
      </c>
      <c r="Z2067">
        <v>24545</v>
      </c>
    </row>
    <row r="2068" spans="1:26" x14ac:dyDescent="0.25">
      <c r="A2068" s="1">
        <v>43595</v>
      </c>
      <c r="B2068" t="s">
        <v>42</v>
      </c>
      <c r="C2068" t="s">
        <v>76</v>
      </c>
      <c r="D2068">
        <v>1000</v>
      </c>
      <c r="E2068">
        <v>13</v>
      </c>
      <c r="F2068" t="s">
        <v>103</v>
      </c>
      <c r="G2068">
        <v>58.220001000000003</v>
      </c>
      <c r="H2068">
        <v>58.66</v>
      </c>
      <c r="I2068">
        <v>57.360000999999997</v>
      </c>
      <c r="J2068">
        <v>58.639999000000003</v>
      </c>
      <c r="K2068">
        <v>58.200867000000002</v>
      </c>
      <c r="L2068">
        <v>1285600</v>
      </c>
      <c r="M2068" t="s">
        <v>42</v>
      </c>
      <c r="N2068" t="s">
        <v>153</v>
      </c>
      <c r="O2068" t="s">
        <v>161</v>
      </c>
      <c r="P2068">
        <v>50</v>
      </c>
      <c r="Q2068">
        <v>0.08</v>
      </c>
      <c r="R2068">
        <v>80</v>
      </c>
      <c r="S2068">
        <v>58200.867000000013</v>
      </c>
      <c r="T2068" t="s">
        <v>42</v>
      </c>
      <c r="U2068" t="s">
        <v>180</v>
      </c>
      <c r="V2068" t="s">
        <v>219</v>
      </c>
      <c r="W2068" t="s">
        <v>235</v>
      </c>
      <c r="X2068" t="s">
        <v>259</v>
      </c>
      <c r="Y2068" s="1">
        <v>27941</v>
      </c>
      <c r="Z2068">
        <v>24545</v>
      </c>
    </row>
    <row r="2069" spans="1:26" x14ac:dyDescent="0.25">
      <c r="A2069" s="1">
        <v>43602</v>
      </c>
      <c r="B2069" t="s">
        <v>42</v>
      </c>
      <c r="C2069" t="s">
        <v>75</v>
      </c>
      <c r="D2069">
        <v>1100</v>
      </c>
      <c r="E2069">
        <v>7</v>
      </c>
      <c r="F2069" t="s">
        <v>101</v>
      </c>
      <c r="G2069">
        <v>58.310001</v>
      </c>
      <c r="H2069">
        <v>58.990001999999997</v>
      </c>
      <c r="I2069">
        <v>58.200001</v>
      </c>
      <c r="J2069">
        <v>58.66</v>
      </c>
      <c r="K2069">
        <v>58.220717999999998</v>
      </c>
      <c r="L2069">
        <v>836800</v>
      </c>
      <c r="M2069" t="s">
        <v>42</v>
      </c>
      <c r="N2069" t="s">
        <v>147</v>
      </c>
      <c r="O2069" t="s">
        <v>161</v>
      </c>
      <c r="P2069">
        <v>50</v>
      </c>
      <c r="Q2069">
        <v>0.08</v>
      </c>
      <c r="R2069">
        <v>88</v>
      </c>
      <c r="S2069">
        <v>64042.789799999999</v>
      </c>
      <c r="T2069" t="s">
        <v>42</v>
      </c>
      <c r="U2069" t="s">
        <v>180</v>
      </c>
      <c r="V2069" t="s">
        <v>219</v>
      </c>
      <c r="W2069" t="s">
        <v>235</v>
      </c>
      <c r="X2069" t="s">
        <v>259</v>
      </c>
      <c r="Y2069" s="1">
        <v>27941</v>
      </c>
      <c r="Z2069">
        <v>24545</v>
      </c>
    </row>
    <row r="2070" spans="1:26" x14ac:dyDescent="0.25">
      <c r="A2070" s="1">
        <v>43602</v>
      </c>
      <c r="B2070" t="s">
        <v>42</v>
      </c>
      <c r="C2070" t="s">
        <v>75</v>
      </c>
      <c r="D2070">
        <v>400</v>
      </c>
      <c r="E2070">
        <v>5</v>
      </c>
      <c r="F2070" t="s">
        <v>101</v>
      </c>
      <c r="G2070">
        <v>58.310001</v>
      </c>
      <c r="H2070">
        <v>58.990001999999997</v>
      </c>
      <c r="I2070">
        <v>58.200001</v>
      </c>
      <c r="J2070">
        <v>58.66</v>
      </c>
      <c r="K2070">
        <v>58.220717999999998</v>
      </c>
      <c r="L2070">
        <v>836800</v>
      </c>
      <c r="M2070" t="s">
        <v>42</v>
      </c>
      <c r="N2070" t="s">
        <v>152</v>
      </c>
      <c r="O2070" t="s">
        <v>161</v>
      </c>
      <c r="P2070">
        <v>50</v>
      </c>
      <c r="Q2070">
        <v>0.08</v>
      </c>
      <c r="R2070">
        <v>32</v>
      </c>
      <c r="S2070">
        <v>23288.287199999999</v>
      </c>
      <c r="T2070" t="s">
        <v>42</v>
      </c>
      <c r="U2070" t="s">
        <v>180</v>
      </c>
      <c r="V2070" t="s">
        <v>219</v>
      </c>
      <c r="W2070" t="s">
        <v>235</v>
      </c>
      <c r="X2070" t="s">
        <v>259</v>
      </c>
      <c r="Y2070" s="1">
        <v>27941</v>
      </c>
      <c r="Z2070">
        <v>24545</v>
      </c>
    </row>
    <row r="2071" spans="1:26" x14ac:dyDescent="0.25">
      <c r="A2071" s="1">
        <v>43602</v>
      </c>
      <c r="B2071" t="s">
        <v>42</v>
      </c>
      <c r="C2071" t="s">
        <v>75</v>
      </c>
      <c r="D2071">
        <v>1700</v>
      </c>
      <c r="E2071">
        <v>16</v>
      </c>
      <c r="F2071" t="s">
        <v>101</v>
      </c>
      <c r="G2071">
        <v>58.310001</v>
      </c>
      <c r="H2071">
        <v>58.990001999999997</v>
      </c>
      <c r="I2071">
        <v>58.200001</v>
      </c>
      <c r="J2071">
        <v>58.66</v>
      </c>
      <c r="K2071">
        <v>58.220717999999998</v>
      </c>
      <c r="L2071">
        <v>836800</v>
      </c>
      <c r="M2071" t="s">
        <v>42</v>
      </c>
      <c r="N2071" t="s">
        <v>148</v>
      </c>
      <c r="O2071" t="s">
        <v>161</v>
      </c>
      <c r="P2071">
        <v>50</v>
      </c>
      <c r="Q2071">
        <v>0.08</v>
      </c>
      <c r="R2071">
        <v>136</v>
      </c>
      <c r="S2071">
        <v>98975.220600000001</v>
      </c>
      <c r="T2071" t="s">
        <v>42</v>
      </c>
      <c r="U2071" t="s">
        <v>180</v>
      </c>
      <c r="V2071" t="s">
        <v>219</v>
      </c>
      <c r="W2071" t="s">
        <v>235</v>
      </c>
      <c r="X2071" t="s">
        <v>259</v>
      </c>
      <c r="Y2071" s="1">
        <v>27941</v>
      </c>
      <c r="Z2071">
        <v>24545</v>
      </c>
    </row>
    <row r="2072" spans="1:26" x14ac:dyDescent="0.25">
      <c r="A2072" s="1">
        <v>43607</v>
      </c>
      <c r="B2072" t="s">
        <v>42</v>
      </c>
      <c r="C2072" t="s">
        <v>76</v>
      </c>
      <c r="D2072">
        <v>1500</v>
      </c>
      <c r="E2072">
        <v>12</v>
      </c>
      <c r="F2072" t="s">
        <v>99</v>
      </c>
      <c r="G2072">
        <v>58.52</v>
      </c>
      <c r="H2072">
        <v>59.43</v>
      </c>
      <c r="I2072">
        <v>58.380001</v>
      </c>
      <c r="J2072">
        <v>59.25</v>
      </c>
      <c r="K2072">
        <v>58.806300999999998</v>
      </c>
      <c r="L2072">
        <v>1021200</v>
      </c>
      <c r="M2072" t="s">
        <v>42</v>
      </c>
      <c r="N2072" t="s">
        <v>151</v>
      </c>
      <c r="O2072" t="s">
        <v>161</v>
      </c>
      <c r="P2072">
        <v>50</v>
      </c>
      <c r="Q2072">
        <v>0.08</v>
      </c>
      <c r="R2072">
        <v>120</v>
      </c>
      <c r="S2072">
        <v>88209.451499999996</v>
      </c>
      <c r="T2072" t="s">
        <v>42</v>
      </c>
      <c r="U2072" t="s">
        <v>180</v>
      </c>
      <c r="V2072" t="s">
        <v>219</v>
      </c>
      <c r="W2072" t="s">
        <v>235</v>
      </c>
      <c r="X2072" t="s">
        <v>259</v>
      </c>
      <c r="Y2072" s="1">
        <v>27941</v>
      </c>
      <c r="Z2072">
        <v>24545</v>
      </c>
    </row>
    <row r="2073" spans="1:26" x14ac:dyDescent="0.25">
      <c r="A2073" s="1">
        <v>43607</v>
      </c>
      <c r="B2073" t="s">
        <v>42</v>
      </c>
      <c r="C2073" t="s">
        <v>76</v>
      </c>
      <c r="D2073">
        <v>3300</v>
      </c>
      <c r="E2073">
        <v>16</v>
      </c>
      <c r="F2073" t="s">
        <v>99</v>
      </c>
      <c r="G2073">
        <v>58.52</v>
      </c>
      <c r="H2073">
        <v>59.43</v>
      </c>
      <c r="I2073">
        <v>58.380001</v>
      </c>
      <c r="J2073">
        <v>59.25</v>
      </c>
      <c r="K2073">
        <v>58.806300999999998</v>
      </c>
      <c r="L2073">
        <v>1021200</v>
      </c>
      <c r="M2073" t="s">
        <v>42</v>
      </c>
      <c r="N2073" t="s">
        <v>148</v>
      </c>
      <c r="O2073" t="s">
        <v>161</v>
      </c>
      <c r="P2073">
        <v>50</v>
      </c>
      <c r="Q2073">
        <v>0.08</v>
      </c>
      <c r="R2073">
        <v>264</v>
      </c>
      <c r="S2073">
        <v>194060.79329999999</v>
      </c>
      <c r="T2073" t="s">
        <v>42</v>
      </c>
      <c r="U2073" t="s">
        <v>180</v>
      </c>
      <c r="V2073" t="s">
        <v>219</v>
      </c>
      <c r="W2073" t="s">
        <v>235</v>
      </c>
      <c r="X2073" t="s">
        <v>259</v>
      </c>
      <c r="Y2073" s="1">
        <v>27941</v>
      </c>
      <c r="Z2073">
        <v>24545</v>
      </c>
    </row>
    <row r="2074" spans="1:26" x14ac:dyDescent="0.25">
      <c r="A2074" s="1">
        <v>43586</v>
      </c>
      <c r="B2074" t="s">
        <v>42</v>
      </c>
      <c r="C2074" t="s">
        <v>75</v>
      </c>
      <c r="D2074">
        <v>100</v>
      </c>
      <c r="E2074">
        <v>3</v>
      </c>
      <c r="F2074" t="s">
        <v>119</v>
      </c>
      <c r="G2074">
        <v>62.990001999999997</v>
      </c>
      <c r="H2074">
        <v>62.990001999999997</v>
      </c>
      <c r="I2074">
        <v>59.189999</v>
      </c>
      <c r="J2074">
        <v>59.349997999999999</v>
      </c>
      <c r="K2074">
        <v>58.905548000000003</v>
      </c>
      <c r="L2074">
        <v>4781100</v>
      </c>
      <c r="M2074" t="s">
        <v>42</v>
      </c>
      <c r="N2074" t="s">
        <v>143</v>
      </c>
      <c r="O2074" t="s">
        <v>161</v>
      </c>
      <c r="P2074">
        <v>50</v>
      </c>
      <c r="Q2074">
        <v>0.08</v>
      </c>
      <c r="R2074">
        <v>8</v>
      </c>
      <c r="S2074">
        <v>5890.5547999999999</v>
      </c>
      <c r="T2074" t="s">
        <v>42</v>
      </c>
      <c r="U2074" t="s">
        <v>180</v>
      </c>
      <c r="V2074" t="s">
        <v>219</v>
      </c>
      <c r="W2074" t="s">
        <v>235</v>
      </c>
      <c r="X2074" t="s">
        <v>259</v>
      </c>
      <c r="Y2074" s="1">
        <v>27941</v>
      </c>
      <c r="Z2074">
        <v>24545</v>
      </c>
    </row>
    <row r="2075" spans="1:26" x14ac:dyDescent="0.25">
      <c r="A2075" s="1">
        <v>43586</v>
      </c>
      <c r="B2075" t="s">
        <v>42</v>
      </c>
      <c r="C2075" t="s">
        <v>75</v>
      </c>
      <c r="D2075">
        <v>1300</v>
      </c>
      <c r="E2075">
        <v>15</v>
      </c>
      <c r="F2075" t="s">
        <v>119</v>
      </c>
      <c r="G2075">
        <v>62.990001999999997</v>
      </c>
      <c r="H2075">
        <v>62.990001999999997</v>
      </c>
      <c r="I2075">
        <v>59.189999</v>
      </c>
      <c r="J2075">
        <v>59.349997999999999</v>
      </c>
      <c r="K2075">
        <v>58.905548000000003</v>
      </c>
      <c r="L2075">
        <v>4781100</v>
      </c>
      <c r="M2075" t="s">
        <v>42</v>
      </c>
      <c r="N2075" t="s">
        <v>149</v>
      </c>
      <c r="O2075" t="s">
        <v>161</v>
      </c>
      <c r="P2075">
        <v>50</v>
      </c>
      <c r="Q2075">
        <v>0.08</v>
      </c>
      <c r="R2075">
        <v>104</v>
      </c>
      <c r="S2075">
        <v>76577.212400000004</v>
      </c>
      <c r="T2075" t="s">
        <v>42</v>
      </c>
      <c r="U2075" t="s">
        <v>180</v>
      </c>
      <c r="V2075" t="s">
        <v>219</v>
      </c>
      <c r="W2075" t="s">
        <v>235</v>
      </c>
      <c r="X2075" t="s">
        <v>259</v>
      </c>
      <c r="Y2075" s="1">
        <v>27941</v>
      </c>
      <c r="Z2075">
        <v>24545</v>
      </c>
    </row>
    <row r="2076" spans="1:26" x14ac:dyDescent="0.25">
      <c r="A2076" s="1">
        <v>43565</v>
      </c>
      <c r="B2076" t="s">
        <v>42</v>
      </c>
      <c r="C2076" t="s">
        <v>75</v>
      </c>
      <c r="D2076">
        <v>1300</v>
      </c>
      <c r="E2076">
        <v>17</v>
      </c>
      <c r="F2076" t="s">
        <v>113</v>
      </c>
      <c r="G2076">
        <v>59.5</v>
      </c>
      <c r="H2076">
        <v>59.669998</v>
      </c>
      <c r="I2076">
        <v>58.759998000000003</v>
      </c>
      <c r="J2076">
        <v>59.400002000000001</v>
      </c>
      <c r="K2076">
        <v>58.955176999999999</v>
      </c>
      <c r="L2076">
        <v>1680700</v>
      </c>
      <c r="M2076" t="s">
        <v>42</v>
      </c>
      <c r="N2076" t="s">
        <v>157</v>
      </c>
      <c r="O2076" t="s">
        <v>161</v>
      </c>
      <c r="P2076">
        <v>50</v>
      </c>
      <c r="Q2076">
        <v>0.08</v>
      </c>
      <c r="R2076">
        <v>104</v>
      </c>
      <c r="S2076">
        <v>76641.730100000001</v>
      </c>
      <c r="T2076" t="s">
        <v>42</v>
      </c>
      <c r="U2076" t="s">
        <v>180</v>
      </c>
      <c r="V2076" t="s">
        <v>219</v>
      </c>
      <c r="W2076" t="s">
        <v>235</v>
      </c>
      <c r="X2076" t="s">
        <v>259</v>
      </c>
      <c r="Y2076" s="1">
        <v>27941</v>
      </c>
      <c r="Z2076">
        <v>24545</v>
      </c>
    </row>
    <row r="2077" spans="1:26" x14ac:dyDescent="0.25">
      <c r="A2077" s="1">
        <v>43608</v>
      </c>
      <c r="B2077" t="s">
        <v>42</v>
      </c>
      <c r="C2077" t="s">
        <v>75</v>
      </c>
      <c r="D2077">
        <v>1200</v>
      </c>
      <c r="E2077">
        <v>18</v>
      </c>
      <c r="F2077" t="s">
        <v>95</v>
      </c>
      <c r="G2077">
        <v>58.790000999999997</v>
      </c>
      <c r="H2077">
        <v>59.439999</v>
      </c>
      <c r="I2077">
        <v>58.369999</v>
      </c>
      <c r="J2077">
        <v>59.419998</v>
      </c>
      <c r="K2077">
        <v>58.975025000000002</v>
      </c>
      <c r="L2077">
        <v>1235000</v>
      </c>
      <c r="M2077" t="s">
        <v>42</v>
      </c>
      <c r="N2077" t="s">
        <v>158</v>
      </c>
      <c r="O2077" t="s">
        <v>161</v>
      </c>
      <c r="P2077">
        <v>50</v>
      </c>
      <c r="Q2077">
        <v>0.08</v>
      </c>
      <c r="R2077">
        <v>96</v>
      </c>
      <c r="S2077">
        <v>70770.03</v>
      </c>
      <c r="T2077" t="s">
        <v>42</v>
      </c>
      <c r="U2077" t="s">
        <v>180</v>
      </c>
      <c r="V2077" t="s">
        <v>219</v>
      </c>
      <c r="W2077" t="s">
        <v>235</v>
      </c>
      <c r="X2077" t="s">
        <v>259</v>
      </c>
      <c r="Y2077" s="1">
        <v>27941</v>
      </c>
      <c r="Z2077">
        <v>24545</v>
      </c>
    </row>
    <row r="2078" spans="1:26" x14ac:dyDescent="0.25">
      <c r="A2078" s="1">
        <v>43572</v>
      </c>
      <c r="B2078" t="s">
        <v>42</v>
      </c>
      <c r="C2078" t="s">
        <v>76</v>
      </c>
      <c r="D2078">
        <v>1800</v>
      </c>
      <c r="E2078">
        <v>16</v>
      </c>
      <c r="F2078" t="s">
        <v>125</v>
      </c>
      <c r="G2078">
        <v>59.59</v>
      </c>
      <c r="H2078">
        <v>60.139999000000003</v>
      </c>
      <c r="I2078">
        <v>59.220001000000003</v>
      </c>
      <c r="J2078">
        <v>59.419998</v>
      </c>
      <c r="K2078">
        <v>58.975025000000002</v>
      </c>
      <c r="L2078">
        <v>1143400</v>
      </c>
      <c r="M2078" t="s">
        <v>42</v>
      </c>
      <c r="N2078" t="s">
        <v>148</v>
      </c>
      <c r="O2078" t="s">
        <v>161</v>
      </c>
      <c r="P2078">
        <v>50</v>
      </c>
      <c r="Q2078">
        <v>0.08</v>
      </c>
      <c r="R2078">
        <v>144</v>
      </c>
      <c r="S2078">
        <v>106155.045</v>
      </c>
      <c r="T2078" t="s">
        <v>42</v>
      </c>
      <c r="U2078" t="s">
        <v>180</v>
      </c>
      <c r="V2078" t="s">
        <v>219</v>
      </c>
      <c r="W2078" t="s">
        <v>235</v>
      </c>
      <c r="X2078" t="s">
        <v>259</v>
      </c>
      <c r="Y2078" s="1">
        <v>27941</v>
      </c>
      <c r="Z2078">
        <v>24545</v>
      </c>
    </row>
    <row r="2079" spans="1:26" x14ac:dyDescent="0.25">
      <c r="A2079" s="1">
        <v>43608</v>
      </c>
      <c r="B2079" t="s">
        <v>42</v>
      </c>
      <c r="C2079" t="s">
        <v>76</v>
      </c>
      <c r="D2079">
        <v>1200</v>
      </c>
      <c r="E2079">
        <v>14</v>
      </c>
      <c r="F2079" t="s">
        <v>95</v>
      </c>
      <c r="G2079">
        <v>58.790000999999997</v>
      </c>
      <c r="H2079">
        <v>59.439999</v>
      </c>
      <c r="I2079">
        <v>58.369999</v>
      </c>
      <c r="J2079">
        <v>59.419998</v>
      </c>
      <c r="K2079">
        <v>58.975025000000002</v>
      </c>
      <c r="L2079">
        <v>1235000</v>
      </c>
      <c r="M2079" t="s">
        <v>42</v>
      </c>
      <c r="N2079" t="s">
        <v>156</v>
      </c>
      <c r="O2079" t="s">
        <v>161</v>
      </c>
      <c r="P2079">
        <v>50</v>
      </c>
      <c r="Q2079">
        <v>0.08</v>
      </c>
      <c r="R2079">
        <v>96</v>
      </c>
      <c r="S2079">
        <v>70770.03</v>
      </c>
      <c r="T2079" t="s">
        <v>42</v>
      </c>
      <c r="U2079" t="s">
        <v>180</v>
      </c>
      <c r="V2079" t="s">
        <v>219</v>
      </c>
      <c r="W2079" t="s">
        <v>235</v>
      </c>
      <c r="X2079" t="s">
        <v>259</v>
      </c>
      <c r="Y2079" s="1">
        <v>27941</v>
      </c>
      <c r="Z2079">
        <v>24545</v>
      </c>
    </row>
    <row r="2080" spans="1:26" x14ac:dyDescent="0.25">
      <c r="A2080" s="1">
        <v>43572</v>
      </c>
      <c r="B2080" t="s">
        <v>42</v>
      </c>
      <c r="C2080" t="s">
        <v>75</v>
      </c>
      <c r="D2080">
        <v>1900</v>
      </c>
      <c r="E2080">
        <v>19</v>
      </c>
      <c r="F2080" t="s">
        <v>125</v>
      </c>
      <c r="G2080">
        <v>59.59</v>
      </c>
      <c r="H2080">
        <v>60.139999000000003</v>
      </c>
      <c r="I2080">
        <v>59.220001000000003</v>
      </c>
      <c r="J2080">
        <v>59.419998</v>
      </c>
      <c r="K2080">
        <v>58.975025000000002</v>
      </c>
      <c r="L2080">
        <v>1143400</v>
      </c>
      <c r="M2080" t="s">
        <v>42</v>
      </c>
      <c r="N2080" t="s">
        <v>140</v>
      </c>
      <c r="O2080" t="s">
        <v>161</v>
      </c>
      <c r="P2080">
        <v>50</v>
      </c>
      <c r="Q2080">
        <v>0.08</v>
      </c>
      <c r="R2080">
        <v>152</v>
      </c>
      <c r="S2080">
        <v>112052.5475</v>
      </c>
      <c r="T2080" t="s">
        <v>42</v>
      </c>
      <c r="U2080" t="s">
        <v>180</v>
      </c>
      <c r="V2080" t="s">
        <v>219</v>
      </c>
      <c r="W2080" t="s">
        <v>235</v>
      </c>
      <c r="X2080" t="s">
        <v>259</v>
      </c>
      <c r="Y2080" s="1">
        <v>27941</v>
      </c>
      <c r="Z2080">
        <v>24545</v>
      </c>
    </row>
    <row r="2081" spans="1:26" x14ac:dyDescent="0.25">
      <c r="A2081" s="1">
        <v>43571</v>
      </c>
      <c r="B2081" t="s">
        <v>42</v>
      </c>
      <c r="C2081" t="s">
        <v>76</v>
      </c>
      <c r="D2081">
        <v>300</v>
      </c>
      <c r="E2081">
        <v>6</v>
      </c>
      <c r="F2081" t="s">
        <v>123</v>
      </c>
      <c r="G2081">
        <v>60.450001</v>
      </c>
      <c r="H2081">
        <v>60.77</v>
      </c>
      <c r="I2081">
        <v>59.43</v>
      </c>
      <c r="J2081">
        <v>59.529998999999997</v>
      </c>
      <c r="K2081">
        <v>59.084201999999998</v>
      </c>
      <c r="L2081">
        <v>1771300</v>
      </c>
      <c r="M2081" t="s">
        <v>42</v>
      </c>
      <c r="N2081" t="s">
        <v>145</v>
      </c>
      <c r="O2081" t="s">
        <v>161</v>
      </c>
      <c r="P2081">
        <v>50</v>
      </c>
      <c r="Q2081">
        <v>0.08</v>
      </c>
      <c r="R2081">
        <v>24</v>
      </c>
      <c r="S2081">
        <v>17725.260600000001</v>
      </c>
      <c r="T2081" t="s">
        <v>42</v>
      </c>
      <c r="U2081" t="s">
        <v>180</v>
      </c>
      <c r="V2081" t="s">
        <v>219</v>
      </c>
      <c r="W2081" t="s">
        <v>235</v>
      </c>
      <c r="X2081" t="s">
        <v>259</v>
      </c>
      <c r="Y2081" s="1">
        <v>27941</v>
      </c>
      <c r="Z2081">
        <v>24545</v>
      </c>
    </row>
    <row r="2082" spans="1:26" x14ac:dyDescent="0.25">
      <c r="A2082" s="1">
        <v>43564</v>
      </c>
      <c r="B2082" t="s">
        <v>42</v>
      </c>
      <c r="C2082" t="s">
        <v>75</v>
      </c>
      <c r="D2082">
        <v>400</v>
      </c>
      <c r="E2082">
        <v>6</v>
      </c>
      <c r="F2082" t="s">
        <v>133</v>
      </c>
      <c r="G2082">
        <v>60.279998999999997</v>
      </c>
      <c r="H2082">
        <v>60.509998000000003</v>
      </c>
      <c r="I2082">
        <v>59.23</v>
      </c>
      <c r="J2082">
        <v>59.549999</v>
      </c>
      <c r="K2082">
        <v>59.104053</v>
      </c>
      <c r="L2082">
        <v>1428600</v>
      </c>
      <c r="M2082" t="s">
        <v>42</v>
      </c>
      <c r="N2082" t="s">
        <v>145</v>
      </c>
      <c r="O2082" t="s">
        <v>161</v>
      </c>
      <c r="P2082">
        <v>50</v>
      </c>
      <c r="Q2082">
        <v>0.08</v>
      </c>
      <c r="R2082">
        <v>32</v>
      </c>
      <c r="S2082">
        <v>23641.621200000001</v>
      </c>
      <c r="T2082" t="s">
        <v>42</v>
      </c>
      <c r="U2082" t="s">
        <v>180</v>
      </c>
      <c r="V2082" t="s">
        <v>219</v>
      </c>
      <c r="W2082" t="s">
        <v>235</v>
      </c>
      <c r="X2082" t="s">
        <v>259</v>
      </c>
      <c r="Y2082" s="1">
        <v>27941</v>
      </c>
      <c r="Z2082">
        <v>24545</v>
      </c>
    </row>
    <row r="2083" spans="1:26" x14ac:dyDescent="0.25">
      <c r="A2083" s="1">
        <v>43564</v>
      </c>
      <c r="B2083" t="s">
        <v>42</v>
      </c>
      <c r="C2083" t="s">
        <v>76</v>
      </c>
      <c r="D2083">
        <v>700</v>
      </c>
      <c r="E2083">
        <v>11</v>
      </c>
      <c r="F2083" t="s">
        <v>133</v>
      </c>
      <c r="G2083">
        <v>60.279998999999997</v>
      </c>
      <c r="H2083">
        <v>60.509998000000003</v>
      </c>
      <c r="I2083">
        <v>59.23</v>
      </c>
      <c r="J2083">
        <v>59.549999</v>
      </c>
      <c r="K2083">
        <v>59.104053</v>
      </c>
      <c r="L2083">
        <v>1428600</v>
      </c>
      <c r="M2083" t="s">
        <v>42</v>
      </c>
      <c r="N2083" t="s">
        <v>141</v>
      </c>
      <c r="O2083" t="s">
        <v>161</v>
      </c>
      <c r="P2083">
        <v>50</v>
      </c>
      <c r="Q2083">
        <v>0.08</v>
      </c>
      <c r="R2083">
        <v>56</v>
      </c>
      <c r="S2083">
        <v>41372.837099999997</v>
      </c>
      <c r="T2083" t="s">
        <v>42</v>
      </c>
      <c r="U2083" t="s">
        <v>180</v>
      </c>
      <c r="V2083" t="s">
        <v>219</v>
      </c>
      <c r="W2083" t="s">
        <v>235</v>
      </c>
      <c r="X2083" t="s">
        <v>259</v>
      </c>
      <c r="Y2083" s="1">
        <v>27941</v>
      </c>
      <c r="Z2083">
        <v>24545</v>
      </c>
    </row>
    <row r="2084" spans="1:26" x14ac:dyDescent="0.25">
      <c r="A2084" s="1">
        <v>43558</v>
      </c>
      <c r="B2084" t="s">
        <v>42</v>
      </c>
      <c r="C2084" t="s">
        <v>75</v>
      </c>
      <c r="D2084">
        <v>1700</v>
      </c>
      <c r="E2084">
        <v>18</v>
      </c>
      <c r="F2084" t="s">
        <v>110</v>
      </c>
      <c r="G2084">
        <v>60.099997999999999</v>
      </c>
      <c r="H2084">
        <v>60.400002000000001</v>
      </c>
      <c r="I2084">
        <v>59.369999</v>
      </c>
      <c r="J2084">
        <v>59.84</v>
      </c>
      <c r="K2084">
        <v>59.39188</v>
      </c>
      <c r="L2084">
        <v>1493000</v>
      </c>
      <c r="M2084" t="s">
        <v>42</v>
      </c>
      <c r="N2084" t="s">
        <v>158</v>
      </c>
      <c r="O2084" t="s">
        <v>161</v>
      </c>
      <c r="P2084">
        <v>50</v>
      </c>
      <c r="Q2084">
        <v>0.08</v>
      </c>
      <c r="R2084">
        <v>136</v>
      </c>
      <c r="S2084">
        <v>100966.196</v>
      </c>
      <c r="T2084" t="s">
        <v>42</v>
      </c>
      <c r="U2084" t="s">
        <v>180</v>
      </c>
      <c r="V2084" t="s">
        <v>219</v>
      </c>
      <c r="W2084" t="s">
        <v>235</v>
      </c>
      <c r="X2084" t="s">
        <v>259</v>
      </c>
      <c r="Y2084" s="1">
        <v>27941</v>
      </c>
      <c r="Z2084">
        <v>24545</v>
      </c>
    </row>
    <row r="2085" spans="1:26" x14ac:dyDescent="0.25">
      <c r="A2085" s="1">
        <v>43558</v>
      </c>
      <c r="B2085" t="s">
        <v>42</v>
      </c>
      <c r="C2085" t="s">
        <v>76</v>
      </c>
      <c r="D2085">
        <v>1800</v>
      </c>
      <c r="E2085">
        <v>14</v>
      </c>
      <c r="F2085" t="s">
        <v>110</v>
      </c>
      <c r="G2085">
        <v>60.099997999999999</v>
      </c>
      <c r="H2085">
        <v>60.400002000000001</v>
      </c>
      <c r="I2085">
        <v>59.369999</v>
      </c>
      <c r="J2085">
        <v>59.84</v>
      </c>
      <c r="K2085">
        <v>59.39188</v>
      </c>
      <c r="L2085">
        <v>1493000</v>
      </c>
      <c r="M2085" t="s">
        <v>42</v>
      </c>
      <c r="N2085" t="s">
        <v>156</v>
      </c>
      <c r="O2085" t="s">
        <v>161</v>
      </c>
      <c r="P2085">
        <v>50</v>
      </c>
      <c r="Q2085">
        <v>0.08</v>
      </c>
      <c r="R2085">
        <v>144</v>
      </c>
      <c r="S2085">
        <v>106905.38400000001</v>
      </c>
      <c r="T2085" t="s">
        <v>42</v>
      </c>
      <c r="U2085" t="s">
        <v>180</v>
      </c>
      <c r="V2085" t="s">
        <v>219</v>
      </c>
      <c r="W2085" t="s">
        <v>235</v>
      </c>
      <c r="X2085" t="s">
        <v>259</v>
      </c>
      <c r="Y2085" s="1">
        <v>27941</v>
      </c>
      <c r="Z2085">
        <v>24545</v>
      </c>
    </row>
    <row r="2086" spans="1:26" x14ac:dyDescent="0.25">
      <c r="A2086" s="1">
        <v>43587</v>
      </c>
      <c r="B2086" t="s">
        <v>42</v>
      </c>
      <c r="C2086" t="s">
        <v>75</v>
      </c>
      <c r="D2086">
        <v>100</v>
      </c>
      <c r="E2086">
        <v>5</v>
      </c>
      <c r="F2086" t="s">
        <v>115</v>
      </c>
      <c r="G2086">
        <v>59.200001</v>
      </c>
      <c r="H2086">
        <v>59.990001999999997</v>
      </c>
      <c r="I2086">
        <v>58.509998000000003</v>
      </c>
      <c r="J2086">
        <v>59.919998</v>
      </c>
      <c r="K2086">
        <v>59.471279000000003</v>
      </c>
      <c r="L2086">
        <v>1902000</v>
      </c>
      <c r="M2086" t="s">
        <v>42</v>
      </c>
      <c r="N2086" t="s">
        <v>152</v>
      </c>
      <c r="O2086" t="s">
        <v>161</v>
      </c>
      <c r="P2086">
        <v>50</v>
      </c>
      <c r="Q2086">
        <v>0.08</v>
      </c>
      <c r="R2086">
        <v>8</v>
      </c>
      <c r="S2086">
        <v>5947.1279000000004</v>
      </c>
      <c r="T2086" t="s">
        <v>42</v>
      </c>
      <c r="U2086" t="s">
        <v>180</v>
      </c>
      <c r="V2086" t="s">
        <v>219</v>
      </c>
      <c r="W2086" t="s">
        <v>235</v>
      </c>
      <c r="X2086" t="s">
        <v>259</v>
      </c>
      <c r="Y2086" s="1">
        <v>27941</v>
      </c>
      <c r="Z2086">
        <v>24545</v>
      </c>
    </row>
    <row r="2087" spans="1:26" x14ac:dyDescent="0.25">
      <c r="A2087" s="1">
        <v>43567</v>
      </c>
      <c r="B2087" t="s">
        <v>42</v>
      </c>
      <c r="C2087" t="s">
        <v>76</v>
      </c>
      <c r="D2087">
        <v>1100</v>
      </c>
      <c r="E2087">
        <v>12</v>
      </c>
      <c r="F2087" t="s">
        <v>121</v>
      </c>
      <c r="G2087">
        <v>60.25</v>
      </c>
      <c r="H2087">
        <v>60.939999</v>
      </c>
      <c r="I2087">
        <v>59.880001</v>
      </c>
      <c r="J2087">
        <v>59.98</v>
      </c>
      <c r="K2087">
        <v>59.530833999999999</v>
      </c>
      <c r="L2087">
        <v>729200</v>
      </c>
      <c r="M2087" t="s">
        <v>42</v>
      </c>
      <c r="N2087" t="s">
        <v>151</v>
      </c>
      <c r="O2087" t="s">
        <v>161</v>
      </c>
      <c r="P2087">
        <v>50</v>
      </c>
      <c r="Q2087">
        <v>0.08</v>
      </c>
      <c r="R2087">
        <v>88</v>
      </c>
      <c r="S2087">
        <v>65483.917399999998</v>
      </c>
      <c r="T2087" t="s">
        <v>42</v>
      </c>
      <c r="U2087" t="s">
        <v>180</v>
      </c>
      <c r="V2087" t="s">
        <v>219</v>
      </c>
      <c r="W2087" t="s">
        <v>235</v>
      </c>
      <c r="X2087" t="s">
        <v>259</v>
      </c>
      <c r="Y2087" s="1">
        <v>27941</v>
      </c>
      <c r="Z2087">
        <v>24545</v>
      </c>
    </row>
    <row r="2088" spans="1:26" x14ac:dyDescent="0.25">
      <c r="A2088" s="1">
        <v>43566</v>
      </c>
      <c r="B2088" t="s">
        <v>42</v>
      </c>
      <c r="C2088" t="s">
        <v>76</v>
      </c>
      <c r="D2088">
        <v>2200</v>
      </c>
      <c r="E2088">
        <v>13</v>
      </c>
      <c r="F2088" t="s">
        <v>112</v>
      </c>
      <c r="G2088">
        <v>59.82</v>
      </c>
      <c r="H2088">
        <v>60.720001000000003</v>
      </c>
      <c r="I2088">
        <v>59.73</v>
      </c>
      <c r="J2088">
        <v>60.07</v>
      </c>
      <c r="K2088">
        <v>59.620159000000001</v>
      </c>
      <c r="L2088">
        <v>1464000</v>
      </c>
      <c r="M2088" t="s">
        <v>42</v>
      </c>
      <c r="N2088" t="s">
        <v>153</v>
      </c>
      <c r="O2088" t="s">
        <v>161</v>
      </c>
      <c r="P2088">
        <v>50</v>
      </c>
      <c r="Q2088">
        <v>0.08</v>
      </c>
      <c r="R2088">
        <v>176</v>
      </c>
      <c r="S2088">
        <v>131164.3498</v>
      </c>
      <c r="T2088" t="s">
        <v>42</v>
      </c>
      <c r="U2088" t="s">
        <v>180</v>
      </c>
      <c r="V2088" t="s">
        <v>219</v>
      </c>
      <c r="W2088" t="s">
        <v>235</v>
      </c>
      <c r="X2088" t="s">
        <v>259</v>
      </c>
      <c r="Y2088" s="1">
        <v>27941</v>
      </c>
      <c r="Z2088">
        <v>24545</v>
      </c>
    </row>
    <row r="2089" spans="1:26" x14ac:dyDescent="0.25">
      <c r="A2089" s="1">
        <v>43566</v>
      </c>
      <c r="B2089" t="s">
        <v>42</v>
      </c>
      <c r="C2089" t="s">
        <v>76</v>
      </c>
      <c r="D2089">
        <v>1600</v>
      </c>
      <c r="E2089">
        <v>15</v>
      </c>
      <c r="F2089" t="s">
        <v>112</v>
      </c>
      <c r="G2089">
        <v>59.82</v>
      </c>
      <c r="H2089">
        <v>60.720001000000003</v>
      </c>
      <c r="I2089">
        <v>59.73</v>
      </c>
      <c r="J2089">
        <v>60.07</v>
      </c>
      <c r="K2089">
        <v>59.620159000000001</v>
      </c>
      <c r="L2089">
        <v>1464000</v>
      </c>
      <c r="M2089" t="s">
        <v>42</v>
      </c>
      <c r="N2089" t="s">
        <v>149</v>
      </c>
      <c r="O2089" t="s">
        <v>161</v>
      </c>
      <c r="P2089">
        <v>50</v>
      </c>
      <c r="Q2089">
        <v>0.08</v>
      </c>
      <c r="R2089">
        <v>128</v>
      </c>
      <c r="S2089">
        <v>95392.254400000005</v>
      </c>
      <c r="T2089" t="s">
        <v>42</v>
      </c>
      <c r="U2089" t="s">
        <v>180</v>
      </c>
      <c r="V2089" t="s">
        <v>219</v>
      </c>
      <c r="W2089" t="s">
        <v>235</v>
      </c>
      <c r="X2089" t="s">
        <v>259</v>
      </c>
      <c r="Y2089" s="1">
        <v>27941</v>
      </c>
      <c r="Z2089">
        <v>24545</v>
      </c>
    </row>
    <row r="2090" spans="1:26" x14ac:dyDescent="0.25">
      <c r="A2090" s="1">
        <v>43592</v>
      </c>
      <c r="B2090" t="s">
        <v>42</v>
      </c>
      <c r="C2090" t="s">
        <v>76</v>
      </c>
      <c r="D2090">
        <v>500</v>
      </c>
      <c r="E2090">
        <v>5</v>
      </c>
      <c r="F2090" t="s">
        <v>106</v>
      </c>
      <c r="G2090">
        <v>60.59</v>
      </c>
      <c r="H2090">
        <v>60.740001999999997</v>
      </c>
      <c r="I2090">
        <v>59.580002</v>
      </c>
      <c r="J2090">
        <v>60.080002</v>
      </c>
      <c r="K2090">
        <v>59.630085000000001</v>
      </c>
      <c r="L2090">
        <v>1692800</v>
      </c>
      <c r="M2090" t="s">
        <v>42</v>
      </c>
      <c r="N2090" t="s">
        <v>152</v>
      </c>
      <c r="O2090" t="s">
        <v>161</v>
      </c>
      <c r="P2090">
        <v>50</v>
      </c>
      <c r="Q2090">
        <v>0.08</v>
      </c>
      <c r="R2090">
        <v>40</v>
      </c>
      <c r="S2090">
        <v>29815.0425</v>
      </c>
      <c r="T2090" t="s">
        <v>42</v>
      </c>
      <c r="U2090" t="s">
        <v>180</v>
      </c>
      <c r="V2090" t="s">
        <v>219</v>
      </c>
      <c r="W2090" t="s">
        <v>235</v>
      </c>
      <c r="X2090" t="s">
        <v>259</v>
      </c>
      <c r="Y2090" s="1">
        <v>27941</v>
      </c>
      <c r="Z2090">
        <v>24545</v>
      </c>
    </row>
    <row r="2091" spans="1:26" x14ac:dyDescent="0.25">
      <c r="A2091" s="1">
        <v>43592</v>
      </c>
      <c r="B2091" t="s">
        <v>42</v>
      </c>
      <c r="C2091" t="s">
        <v>75</v>
      </c>
      <c r="D2091">
        <v>2400</v>
      </c>
      <c r="E2091">
        <v>19</v>
      </c>
      <c r="F2091" t="s">
        <v>106</v>
      </c>
      <c r="G2091">
        <v>60.59</v>
      </c>
      <c r="H2091">
        <v>60.740001999999997</v>
      </c>
      <c r="I2091">
        <v>59.580002</v>
      </c>
      <c r="J2091">
        <v>60.080002</v>
      </c>
      <c r="K2091">
        <v>59.630085000000001</v>
      </c>
      <c r="L2091">
        <v>1692800</v>
      </c>
      <c r="M2091" t="s">
        <v>42</v>
      </c>
      <c r="N2091" t="s">
        <v>140</v>
      </c>
      <c r="O2091" t="s">
        <v>161</v>
      </c>
      <c r="P2091">
        <v>50</v>
      </c>
      <c r="Q2091">
        <v>0.08</v>
      </c>
      <c r="R2091">
        <v>192</v>
      </c>
      <c r="S2091">
        <v>143112.204</v>
      </c>
      <c r="T2091" t="s">
        <v>42</v>
      </c>
      <c r="U2091" t="s">
        <v>180</v>
      </c>
      <c r="V2091" t="s">
        <v>219</v>
      </c>
      <c r="W2091" t="s">
        <v>235</v>
      </c>
      <c r="X2091" t="s">
        <v>259</v>
      </c>
      <c r="Y2091" s="1">
        <v>27941</v>
      </c>
      <c r="Z2091">
        <v>24545</v>
      </c>
    </row>
    <row r="2092" spans="1:26" x14ac:dyDescent="0.25">
      <c r="A2092" s="1">
        <v>43592</v>
      </c>
      <c r="B2092" t="s">
        <v>42</v>
      </c>
      <c r="C2092" t="s">
        <v>75</v>
      </c>
      <c r="D2092">
        <v>1000</v>
      </c>
      <c r="E2092">
        <v>6</v>
      </c>
      <c r="F2092" t="s">
        <v>106</v>
      </c>
      <c r="G2092">
        <v>60.59</v>
      </c>
      <c r="H2092">
        <v>60.740001999999997</v>
      </c>
      <c r="I2092">
        <v>59.580002</v>
      </c>
      <c r="J2092">
        <v>60.080002</v>
      </c>
      <c r="K2092">
        <v>59.630085000000001</v>
      </c>
      <c r="L2092">
        <v>1692800</v>
      </c>
      <c r="M2092" t="s">
        <v>42</v>
      </c>
      <c r="N2092" t="s">
        <v>145</v>
      </c>
      <c r="O2092" t="s">
        <v>161</v>
      </c>
      <c r="P2092">
        <v>50</v>
      </c>
      <c r="Q2092">
        <v>0.08</v>
      </c>
      <c r="R2092">
        <v>80</v>
      </c>
      <c r="S2092">
        <v>59630.084999999999</v>
      </c>
      <c r="T2092" t="s">
        <v>42</v>
      </c>
      <c r="U2092" t="s">
        <v>180</v>
      </c>
      <c r="V2092" t="s">
        <v>219</v>
      </c>
      <c r="W2092" t="s">
        <v>235</v>
      </c>
      <c r="X2092" t="s">
        <v>259</v>
      </c>
      <c r="Y2092" s="1">
        <v>27941</v>
      </c>
      <c r="Z2092">
        <v>24545</v>
      </c>
    </row>
    <row r="2093" spans="1:26" x14ac:dyDescent="0.25">
      <c r="A2093" s="1">
        <v>43592</v>
      </c>
      <c r="B2093" t="s">
        <v>42</v>
      </c>
      <c r="C2093" t="s">
        <v>76</v>
      </c>
      <c r="D2093">
        <v>100</v>
      </c>
      <c r="E2093">
        <v>4</v>
      </c>
      <c r="F2093" t="s">
        <v>106</v>
      </c>
      <c r="G2093">
        <v>60.59</v>
      </c>
      <c r="H2093">
        <v>60.740001999999997</v>
      </c>
      <c r="I2093">
        <v>59.580002</v>
      </c>
      <c r="J2093">
        <v>60.080002</v>
      </c>
      <c r="K2093">
        <v>59.630085000000001</v>
      </c>
      <c r="L2093">
        <v>1692800</v>
      </c>
      <c r="M2093" t="s">
        <v>42</v>
      </c>
      <c r="N2093" t="s">
        <v>154</v>
      </c>
      <c r="O2093" t="s">
        <v>161</v>
      </c>
      <c r="P2093">
        <v>50</v>
      </c>
      <c r="Q2093">
        <v>0.08</v>
      </c>
      <c r="R2093">
        <v>8</v>
      </c>
      <c r="S2093">
        <v>5963.0084999999999</v>
      </c>
      <c r="T2093" t="s">
        <v>42</v>
      </c>
      <c r="U2093" t="s">
        <v>180</v>
      </c>
      <c r="V2093" t="s">
        <v>219</v>
      </c>
      <c r="W2093" t="s">
        <v>235</v>
      </c>
      <c r="X2093" t="s">
        <v>259</v>
      </c>
      <c r="Y2093" s="1">
        <v>27941</v>
      </c>
      <c r="Z2093">
        <v>24545</v>
      </c>
    </row>
    <row r="2094" spans="1:26" x14ac:dyDescent="0.25">
      <c r="A2094" s="1">
        <v>43557</v>
      </c>
      <c r="B2094" t="s">
        <v>42</v>
      </c>
      <c r="C2094" t="s">
        <v>76</v>
      </c>
      <c r="D2094">
        <v>300</v>
      </c>
      <c r="E2094">
        <v>9</v>
      </c>
      <c r="F2094" t="s">
        <v>116</v>
      </c>
      <c r="G2094">
        <v>60.419998</v>
      </c>
      <c r="H2094">
        <v>60.48</v>
      </c>
      <c r="I2094">
        <v>59.84</v>
      </c>
      <c r="J2094">
        <v>60.150002000000001</v>
      </c>
      <c r="K2094">
        <v>59.699562</v>
      </c>
      <c r="L2094">
        <v>1106900</v>
      </c>
      <c r="M2094" t="s">
        <v>42</v>
      </c>
      <c r="N2094" t="s">
        <v>146</v>
      </c>
      <c r="O2094" t="s">
        <v>161</v>
      </c>
      <c r="P2094">
        <v>50</v>
      </c>
      <c r="Q2094">
        <v>0.08</v>
      </c>
      <c r="R2094">
        <v>24</v>
      </c>
      <c r="S2094">
        <v>17909.868600000002</v>
      </c>
      <c r="T2094" t="s">
        <v>42</v>
      </c>
      <c r="U2094" t="s">
        <v>180</v>
      </c>
      <c r="V2094" t="s">
        <v>219</v>
      </c>
      <c r="W2094" t="s">
        <v>235</v>
      </c>
      <c r="X2094" t="s">
        <v>259</v>
      </c>
      <c r="Y2094" s="1">
        <v>27941</v>
      </c>
      <c r="Z2094">
        <v>24545</v>
      </c>
    </row>
    <row r="2095" spans="1:26" x14ac:dyDescent="0.25">
      <c r="A2095" s="1">
        <v>43557</v>
      </c>
      <c r="B2095" t="s">
        <v>42</v>
      </c>
      <c r="C2095" t="s">
        <v>75</v>
      </c>
      <c r="D2095">
        <v>1500</v>
      </c>
      <c r="E2095">
        <v>16</v>
      </c>
      <c r="F2095" t="s">
        <v>116</v>
      </c>
      <c r="G2095">
        <v>60.419998</v>
      </c>
      <c r="H2095">
        <v>60.48</v>
      </c>
      <c r="I2095">
        <v>59.84</v>
      </c>
      <c r="J2095">
        <v>60.150002000000001</v>
      </c>
      <c r="K2095">
        <v>59.699562</v>
      </c>
      <c r="L2095">
        <v>1106900</v>
      </c>
      <c r="M2095" t="s">
        <v>42</v>
      </c>
      <c r="N2095" t="s">
        <v>148</v>
      </c>
      <c r="O2095" t="s">
        <v>161</v>
      </c>
      <c r="P2095">
        <v>50</v>
      </c>
      <c r="Q2095">
        <v>0.08</v>
      </c>
      <c r="R2095">
        <v>120</v>
      </c>
      <c r="S2095">
        <v>89549.342999999993</v>
      </c>
      <c r="T2095" t="s">
        <v>42</v>
      </c>
      <c r="U2095" t="s">
        <v>180</v>
      </c>
      <c r="V2095" t="s">
        <v>219</v>
      </c>
      <c r="W2095" t="s">
        <v>235</v>
      </c>
      <c r="X2095" t="s">
        <v>259</v>
      </c>
      <c r="Y2095" s="1">
        <v>27941</v>
      </c>
      <c r="Z2095">
        <v>24545</v>
      </c>
    </row>
    <row r="2096" spans="1:26" x14ac:dyDescent="0.25">
      <c r="A2096" s="1">
        <v>43557</v>
      </c>
      <c r="B2096" t="s">
        <v>42</v>
      </c>
      <c r="C2096" t="s">
        <v>76</v>
      </c>
      <c r="D2096">
        <v>2500</v>
      </c>
      <c r="E2096">
        <v>8</v>
      </c>
      <c r="F2096" t="s">
        <v>116</v>
      </c>
      <c r="G2096">
        <v>60.419998</v>
      </c>
      <c r="H2096">
        <v>60.48</v>
      </c>
      <c r="I2096">
        <v>59.84</v>
      </c>
      <c r="J2096">
        <v>60.150002000000001</v>
      </c>
      <c r="K2096">
        <v>59.699562</v>
      </c>
      <c r="L2096">
        <v>1106900</v>
      </c>
      <c r="M2096" t="s">
        <v>42</v>
      </c>
      <c r="N2096" t="s">
        <v>144</v>
      </c>
      <c r="O2096" t="s">
        <v>161</v>
      </c>
      <c r="P2096">
        <v>50</v>
      </c>
      <c r="Q2096">
        <v>0.08</v>
      </c>
      <c r="R2096">
        <v>200</v>
      </c>
      <c r="S2096">
        <v>149248.905</v>
      </c>
      <c r="T2096" t="s">
        <v>42</v>
      </c>
      <c r="U2096" t="s">
        <v>180</v>
      </c>
      <c r="V2096" t="s">
        <v>219</v>
      </c>
      <c r="W2096" t="s">
        <v>235</v>
      </c>
      <c r="X2096" t="s">
        <v>259</v>
      </c>
      <c r="Y2096" s="1">
        <v>27941</v>
      </c>
      <c r="Z2096">
        <v>24545</v>
      </c>
    </row>
    <row r="2097" spans="1:26" x14ac:dyDescent="0.25">
      <c r="A2097" s="1">
        <v>43557</v>
      </c>
      <c r="B2097" t="s">
        <v>42</v>
      </c>
      <c r="C2097" t="s">
        <v>75</v>
      </c>
      <c r="D2097">
        <v>600</v>
      </c>
      <c r="E2097">
        <v>12</v>
      </c>
      <c r="F2097" t="s">
        <v>116</v>
      </c>
      <c r="G2097">
        <v>60.419998</v>
      </c>
      <c r="H2097">
        <v>60.48</v>
      </c>
      <c r="I2097">
        <v>59.84</v>
      </c>
      <c r="J2097">
        <v>60.150002000000001</v>
      </c>
      <c r="K2097">
        <v>59.699562</v>
      </c>
      <c r="L2097">
        <v>1106900</v>
      </c>
      <c r="M2097" t="s">
        <v>42</v>
      </c>
      <c r="N2097" t="s">
        <v>151</v>
      </c>
      <c r="O2097" t="s">
        <v>161</v>
      </c>
      <c r="P2097">
        <v>50</v>
      </c>
      <c r="Q2097">
        <v>0.08</v>
      </c>
      <c r="R2097">
        <v>48</v>
      </c>
      <c r="S2097">
        <v>35819.737200000003</v>
      </c>
      <c r="T2097" t="s">
        <v>42</v>
      </c>
      <c r="U2097" t="s">
        <v>180</v>
      </c>
      <c r="V2097" t="s">
        <v>219</v>
      </c>
      <c r="W2097" t="s">
        <v>235</v>
      </c>
      <c r="X2097" t="s">
        <v>259</v>
      </c>
      <c r="Y2097" s="1">
        <v>27941</v>
      </c>
      <c r="Z2097">
        <v>24545</v>
      </c>
    </row>
    <row r="2098" spans="1:26" x14ac:dyDescent="0.25">
      <c r="A2098" s="1">
        <v>43556</v>
      </c>
      <c r="B2098" t="s">
        <v>42</v>
      </c>
      <c r="C2098" t="s">
        <v>75</v>
      </c>
      <c r="D2098">
        <v>1600</v>
      </c>
      <c r="E2098">
        <v>19</v>
      </c>
      <c r="F2098" t="s">
        <v>117</v>
      </c>
      <c r="G2098">
        <v>59.959999000000003</v>
      </c>
      <c r="H2098">
        <v>60.66</v>
      </c>
      <c r="I2098">
        <v>59.84</v>
      </c>
      <c r="J2098">
        <v>60.369999</v>
      </c>
      <c r="K2098">
        <v>59.917912000000001</v>
      </c>
      <c r="L2098">
        <v>1333300</v>
      </c>
      <c r="M2098" t="s">
        <v>42</v>
      </c>
      <c r="N2098" t="s">
        <v>140</v>
      </c>
      <c r="O2098" t="s">
        <v>161</v>
      </c>
      <c r="P2098">
        <v>50</v>
      </c>
      <c r="Q2098">
        <v>0.08</v>
      </c>
      <c r="R2098">
        <v>128</v>
      </c>
      <c r="S2098">
        <v>95868.659199999995</v>
      </c>
      <c r="T2098" t="s">
        <v>42</v>
      </c>
      <c r="U2098" t="s">
        <v>180</v>
      </c>
      <c r="V2098" t="s">
        <v>219</v>
      </c>
      <c r="W2098" t="s">
        <v>235</v>
      </c>
      <c r="X2098" t="s">
        <v>259</v>
      </c>
      <c r="Y2098" s="1">
        <v>27941</v>
      </c>
      <c r="Z2098">
        <v>24545</v>
      </c>
    </row>
    <row r="2099" spans="1:26" x14ac:dyDescent="0.25">
      <c r="A2099" s="1">
        <v>43556</v>
      </c>
      <c r="B2099" t="s">
        <v>42</v>
      </c>
      <c r="C2099" t="s">
        <v>75</v>
      </c>
      <c r="D2099">
        <v>100</v>
      </c>
      <c r="E2099">
        <v>3</v>
      </c>
      <c r="F2099" t="s">
        <v>117</v>
      </c>
      <c r="G2099">
        <v>59.959999000000003</v>
      </c>
      <c r="H2099">
        <v>60.66</v>
      </c>
      <c r="I2099">
        <v>59.84</v>
      </c>
      <c r="J2099">
        <v>60.369999</v>
      </c>
      <c r="K2099">
        <v>59.917912000000001</v>
      </c>
      <c r="L2099">
        <v>1333300</v>
      </c>
      <c r="M2099" t="s">
        <v>42</v>
      </c>
      <c r="N2099" t="s">
        <v>143</v>
      </c>
      <c r="O2099" t="s">
        <v>161</v>
      </c>
      <c r="P2099">
        <v>50</v>
      </c>
      <c r="Q2099">
        <v>0.08</v>
      </c>
      <c r="R2099">
        <v>8</v>
      </c>
      <c r="S2099">
        <v>5991.7911999999997</v>
      </c>
      <c r="T2099" t="s">
        <v>42</v>
      </c>
      <c r="U2099" t="s">
        <v>180</v>
      </c>
      <c r="V2099" t="s">
        <v>219</v>
      </c>
      <c r="W2099" t="s">
        <v>235</v>
      </c>
      <c r="X2099" t="s">
        <v>259</v>
      </c>
      <c r="Y2099" s="1">
        <v>27941</v>
      </c>
      <c r="Z2099">
        <v>24545</v>
      </c>
    </row>
    <row r="2100" spans="1:26" x14ac:dyDescent="0.25">
      <c r="A2100" s="1">
        <v>43556</v>
      </c>
      <c r="B2100" t="s">
        <v>42</v>
      </c>
      <c r="C2100" t="s">
        <v>76</v>
      </c>
      <c r="D2100">
        <v>1200</v>
      </c>
      <c r="E2100">
        <v>16</v>
      </c>
      <c r="F2100" t="s">
        <v>117</v>
      </c>
      <c r="G2100">
        <v>59.959999000000003</v>
      </c>
      <c r="H2100">
        <v>60.66</v>
      </c>
      <c r="I2100">
        <v>59.84</v>
      </c>
      <c r="J2100">
        <v>60.369999</v>
      </c>
      <c r="K2100">
        <v>59.917912000000001</v>
      </c>
      <c r="L2100">
        <v>1333300</v>
      </c>
      <c r="M2100" t="s">
        <v>42</v>
      </c>
      <c r="N2100" t="s">
        <v>148</v>
      </c>
      <c r="O2100" t="s">
        <v>161</v>
      </c>
      <c r="P2100">
        <v>50</v>
      </c>
      <c r="Q2100">
        <v>0.08</v>
      </c>
      <c r="R2100">
        <v>96</v>
      </c>
      <c r="S2100">
        <v>71901.494399999996</v>
      </c>
      <c r="T2100" t="s">
        <v>42</v>
      </c>
      <c r="U2100" t="s">
        <v>180</v>
      </c>
      <c r="V2100" t="s">
        <v>219</v>
      </c>
      <c r="W2100" t="s">
        <v>235</v>
      </c>
      <c r="X2100" t="s">
        <v>259</v>
      </c>
      <c r="Y2100" s="1">
        <v>27941</v>
      </c>
      <c r="Z2100">
        <v>24545</v>
      </c>
    </row>
    <row r="2101" spans="1:26" x14ac:dyDescent="0.25">
      <c r="A2101" s="1">
        <v>43570</v>
      </c>
      <c r="B2101" t="s">
        <v>42</v>
      </c>
      <c r="C2101" t="s">
        <v>75</v>
      </c>
      <c r="D2101">
        <v>200</v>
      </c>
      <c r="E2101">
        <v>3</v>
      </c>
      <c r="F2101" t="s">
        <v>120</v>
      </c>
      <c r="G2101">
        <v>60.25</v>
      </c>
      <c r="H2101">
        <v>60.610000999999997</v>
      </c>
      <c r="I2101">
        <v>60</v>
      </c>
      <c r="J2101">
        <v>60.450001</v>
      </c>
      <c r="K2101">
        <v>59.997314000000003</v>
      </c>
      <c r="L2101">
        <v>990400</v>
      </c>
      <c r="M2101" t="s">
        <v>42</v>
      </c>
      <c r="N2101" t="s">
        <v>143</v>
      </c>
      <c r="O2101" t="s">
        <v>161</v>
      </c>
      <c r="P2101">
        <v>50</v>
      </c>
      <c r="Q2101">
        <v>0.08</v>
      </c>
      <c r="R2101">
        <v>16</v>
      </c>
      <c r="S2101">
        <v>11999.462799999999</v>
      </c>
      <c r="T2101" t="s">
        <v>42</v>
      </c>
      <c r="U2101" t="s">
        <v>180</v>
      </c>
      <c r="V2101" t="s">
        <v>219</v>
      </c>
      <c r="W2101" t="s">
        <v>235</v>
      </c>
      <c r="X2101" t="s">
        <v>259</v>
      </c>
      <c r="Y2101" s="1">
        <v>27941</v>
      </c>
      <c r="Z2101">
        <v>24545</v>
      </c>
    </row>
    <row r="2102" spans="1:26" x14ac:dyDescent="0.25">
      <c r="A2102" s="1">
        <v>43570</v>
      </c>
      <c r="B2102" t="s">
        <v>42</v>
      </c>
      <c r="C2102" t="s">
        <v>76</v>
      </c>
      <c r="D2102">
        <v>1000</v>
      </c>
      <c r="E2102">
        <v>19</v>
      </c>
      <c r="F2102" t="s">
        <v>120</v>
      </c>
      <c r="G2102">
        <v>60.25</v>
      </c>
      <c r="H2102">
        <v>60.610000999999997</v>
      </c>
      <c r="I2102">
        <v>60</v>
      </c>
      <c r="J2102">
        <v>60.450001</v>
      </c>
      <c r="K2102">
        <v>59.997314000000003</v>
      </c>
      <c r="L2102">
        <v>990400</v>
      </c>
      <c r="M2102" t="s">
        <v>42</v>
      </c>
      <c r="N2102" t="s">
        <v>140</v>
      </c>
      <c r="O2102" t="s">
        <v>161</v>
      </c>
      <c r="P2102">
        <v>50</v>
      </c>
      <c r="Q2102">
        <v>0.08</v>
      </c>
      <c r="R2102">
        <v>80</v>
      </c>
      <c r="S2102">
        <v>59997.314000000013</v>
      </c>
      <c r="T2102" t="s">
        <v>42</v>
      </c>
      <c r="U2102" t="s">
        <v>180</v>
      </c>
      <c r="V2102" t="s">
        <v>219</v>
      </c>
      <c r="W2102" t="s">
        <v>235</v>
      </c>
      <c r="X2102" t="s">
        <v>259</v>
      </c>
      <c r="Y2102" s="1">
        <v>27941</v>
      </c>
      <c r="Z2102">
        <v>24545</v>
      </c>
    </row>
    <row r="2103" spans="1:26" x14ac:dyDescent="0.25">
      <c r="A2103" s="1">
        <v>43570</v>
      </c>
      <c r="B2103" t="s">
        <v>42</v>
      </c>
      <c r="C2103" t="s">
        <v>75</v>
      </c>
      <c r="D2103">
        <v>2400</v>
      </c>
      <c r="E2103">
        <v>17</v>
      </c>
      <c r="F2103" t="s">
        <v>120</v>
      </c>
      <c r="G2103">
        <v>60.25</v>
      </c>
      <c r="H2103">
        <v>60.610000999999997</v>
      </c>
      <c r="I2103">
        <v>60</v>
      </c>
      <c r="J2103">
        <v>60.450001</v>
      </c>
      <c r="K2103">
        <v>59.997314000000003</v>
      </c>
      <c r="L2103">
        <v>990400</v>
      </c>
      <c r="M2103" t="s">
        <v>42</v>
      </c>
      <c r="N2103" t="s">
        <v>157</v>
      </c>
      <c r="O2103" t="s">
        <v>161</v>
      </c>
      <c r="P2103">
        <v>50</v>
      </c>
      <c r="Q2103">
        <v>0.08</v>
      </c>
      <c r="R2103">
        <v>192</v>
      </c>
      <c r="S2103">
        <v>143993.55360000001</v>
      </c>
      <c r="T2103" t="s">
        <v>42</v>
      </c>
      <c r="U2103" t="s">
        <v>180</v>
      </c>
      <c r="V2103" t="s">
        <v>219</v>
      </c>
      <c r="W2103" t="s">
        <v>235</v>
      </c>
      <c r="X2103" t="s">
        <v>259</v>
      </c>
      <c r="Y2103" s="1">
        <v>27941</v>
      </c>
      <c r="Z2103">
        <v>24545</v>
      </c>
    </row>
    <row r="2104" spans="1:26" x14ac:dyDescent="0.25">
      <c r="A2104" s="1">
        <v>43560</v>
      </c>
      <c r="B2104" t="s">
        <v>42</v>
      </c>
      <c r="C2104" t="s">
        <v>75</v>
      </c>
      <c r="D2104">
        <v>400</v>
      </c>
      <c r="E2104">
        <v>8</v>
      </c>
      <c r="F2104" t="s">
        <v>118</v>
      </c>
      <c r="G2104">
        <v>60.759998000000003</v>
      </c>
      <c r="H2104">
        <v>61</v>
      </c>
      <c r="I2104">
        <v>60.139999000000003</v>
      </c>
      <c r="J2104">
        <v>60.630001</v>
      </c>
      <c r="K2104">
        <v>60.175967999999997</v>
      </c>
      <c r="L2104">
        <v>1068800</v>
      </c>
      <c r="M2104" t="s">
        <v>42</v>
      </c>
      <c r="N2104" t="s">
        <v>144</v>
      </c>
      <c r="O2104" t="s">
        <v>161</v>
      </c>
      <c r="P2104">
        <v>50</v>
      </c>
      <c r="Q2104">
        <v>0.08</v>
      </c>
      <c r="R2104">
        <v>32</v>
      </c>
      <c r="S2104">
        <v>24070.387200000001</v>
      </c>
      <c r="T2104" t="s">
        <v>42</v>
      </c>
      <c r="U2104" t="s">
        <v>180</v>
      </c>
      <c r="V2104" t="s">
        <v>219</v>
      </c>
      <c r="W2104" t="s">
        <v>235</v>
      </c>
      <c r="X2104" t="s">
        <v>259</v>
      </c>
      <c r="Y2104" s="1">
        <v>27941</v>
      </c>
      <c r="Z2104">
        <v>24545</v>
      </c>
    </row>
    <row r="2105" spans="1:26" x14ac:dyDescent="0.25">
      <c r="A2105" s="1">
        <v>43560</v>
      </c>
      <c r="B2105" t="s">
        <v>42</v>
      </c>
      <c r="C2105" t="s">
        <v>76</v>
      </c>
      <c r="D2105">
        <v>1300</v>
      </c>
      <c r="E2105">
        <v>17</v>
      </c>
      <c r="F2105" t="s">
        <v>118</v>
      </c>
      <c r="G2105">
        <v>60.759998000000003</v>
      </c>
      <c r="H2105">
        <v>61</v>
      </c>
      <c r="I2105">
        <v>60.139999000000003</v>
      </c>
      <c r="J2105">
        <v>60.630001</v>
      </c>
      <c r="K2105">
        <v>60.175967999999997</v>
      </c>
      <c r="L2105">
        <v>1068800</v>
      </c>
      <c r="M2105" t="s">
        <v>42</v>
      </c>
      <c r="N2105" t="s">
        <v>157</v>
      </c>
      <c r="O2105" t="s">
        <v>161</v>
      </c>
      <c r="P2105">
        <v>50</v>
      </c>
      <c r="Q2105">
        <v>0.08</v>
      </c>
      <c r="R2105">
        <v>104</v>
      </c>
      <c r="S2105">
        <v>78228.758399999992</v>
      </c>
      <c r="T2105" t="s">
        <v>42</v>
      </c>
      <c r="U2105" t="s">
        <v>180</v>
      </c>
      <c r="V2105" t="s">
        <v>219</v>
      </c>
      <c r="W2105" t="s">
        <v>235</v>
      </c>
      <c r="X2105" t="s">
        <v>259</v>
      </c>
      <c r="Y2105" s="1">
        <v>27941</v>
      </c>
      <c r="Z2105">
        <v>24545</v>
      </c>
    </row>
    <row r="2106" spans="1:26" x14ac:dyDescent="0.25">
      <c r="A2106" s="1">
        <v>43559</v>
      </c>
      <c r="B2106" t="s">
        <v>42</v>
      </c>
      <c r="C2106" t="s">
        <v>75</v>
      </c>
      <c r="D2106">
        <v>1100</v>
      </c>
      <c r="E2106">
        <v>5</v>
      </c>
      <c r="F2106" t="s">
        <v>109</v>
      </c>
      <c r="G2106">
        <v>60.049999</v>
      </c>
      <c r="H2106">
        <v>60.91</v>
      </c>
      <c r="I2106">
        <v>59.830002</v>
      </c>
      <c r="J2106">
        <v>60.759998000000003</v>
      </c>
      <c r="K2106">
        <v>60.304988999999999</v>
      </c>
      <c r="L2106">
        <v>1349300</v>
      </c>
      <c r="M2106" t="s">
        <v>42</v>
      </c>
      <c r="N2106" t="s">
        <v>152</v>
      </c>
      <c r="O2106" t="s">
        <v>161</v>
      </c>
      <c r="P2106">
        <v>50</v>
      </c>
      <c r="Q2106">
        <v>0.08</v>
      </c>
      <c r="R2106">
        <v>88</v>
      </c>
      <c r="S2106">
        <v>66335.487899999993</v>
      </c>
      <c r="T2106" t="s">
        <v>42</v>
      </c>
      <c r="U2106" t="s">
        <v>180</v>
      </c>
      <c r="V2106" t="s">
        <v>219</v>
      </c>
      <c r="W2106" t="s">
        <v>235</v>
      </c>
      <c r="X2106" t="s">
        <v>259</v>
      </c>
      <c r="Y2106" s="1">
        <v>27941</v>
      </c>
      <c r="Z2106">
        <v>24545</v>
      </c>
    </row>
    <row r="2107" spans="1:26" x14ac:dyDescent="0.25">
      <c r="A2107" s="1">
        <v>43591</v>
      </c>
      <c r="B2107" t="s">
        <v>42</v>
      </c>
      <c r="C2107" t="s">
        <v>76</v>
      </c>
      <c r="D2107">
        <v>700</v>
      </c>
      <c r="E2107">
        <v>9</v>
      </c>
      <c r="F2107" t="s">
        <v>134</v>
      </c>
      <c r="G2107">
        <v>60.75</v>
      </c>
      <c r="H2107">
        <v>61.490001999999997</v>
      </c>
      <c r="I2107">
        <v>60.619999</v>
      </c>
      <c r="J2107">
        <v>60.98</v>
      </c>
      <c r="K2107">
        <v>60.523345999999997</v>
      </c>
      <c r="L2107">
        <v>1166600</v>
      </c>
      <c r="M2107" t="s">
        <v>42</v>
      </c>
      <c r="N2107" t="s">
        <v>146</v>
      </c>
      <c r="O2107" t="s">
        <v>161</v>
      </c>
      <c r="P2107">
        <v>50</v>
      </c>
      <c r="Q2107">
        <v>0.08</v>
      </c>
      <c r="R2107">
        <v>56</v>
      </c>
      <c r="S2107">
        <v>42366.342199999999</v>
      </c>
      <c r="T2107" t="s">
        <v>42</v>
      </c>
      <c r="U2107" t="s">
        <v>180</v>
      </c>
      <c r="V2107" t="s">
        <v>219</v>
      </c>
      <c r="W2107" t="s">
        <v>235</v>
      </c>
      <c r="X2107" t="s">
        <v>259</v>
      </c>
      <c r="Y2107" s="1">
        <v>27941</v>
      </c>
      <c r="Z2107">
        <v>24545</v>
      </c>
    </row>
    <row r="2108" spans="1:26" x14ac:dyDescent="0.25">
      <c r="A2108" s="1">
        <v>43577</v>
      </c>
      <c r="B2108" t="s">
        <v>42</v>
      </c>
      <c r="C2108" t="s">
        <v>76</v>
      </c>
      <c r="D2108">
        <v>1800</v>
      </c>
      <c r="E2108">
        <v>12</v>
      </c>
      <c r="F2108" t="s">
        <v>135</v>
      </c>
      <c r="G2108">
        <v>61.490001999999997</v>
      </c>
      <c r="H2108">
        <v>62.330002</v>
      </c>
      <c r="I2108">
        <v>61.040000999999997</v>
      </c>
      <c r="J2108">
        <v>61.16</v>
      </c>
      <c r="K2108">
        <v>60.701996000000001</v>
      </c>
      <c r="L2108">
        <v>1892100</v>
      </c>
      <c r="M2108" t="s">
        <v>42</v>
      </c>
      <c r="N2108" t="s">
        <v>151</v>
      </c>
      <c r="O2108" t="s">
        <v>161</v>
      </c>
      <c r="P2108">
        <v>50</v>
      </c>
      <c r="Q2108">
        <v>0.08</v>
      </c>
      <c r="R2108">
        <v>144</v>
      </c>
      <c r="S2108">
        <v>109263.5928</v>
      </c>
      <c r="T2108" t="s">
        <v>42</v>
      </c>
      <c r="U2108" t="s">
        <v>180</v>
      </c>
      <c r="V2108" t="s">
        <v>219</v>
      </c>
      <c r="W2108" t="s">
        <v>235</v>
      </c>
      <c r="X2108" t="s">
        <v>259</v>
      </c>
      <c r="Y2108" s="1">
        <v>27941</v>
      </c>
      <c r="Z2108">
        <v>24545</v>
      </c>
    </row>
    <row r="2109" spans="1:26" x14ac:dyDescent="0.25">
      <c r="A2109" s="1">
        <v>43577</v>
      </c>
      <c r="B2109" t="s">
        <v>42</v>
      </c>
      <c r="C2109" t="s">
        <v>76</v>
      </c>
      <c r="D2109">
        <v>2000</v>
      </c>
      <c r="E2109">
        <v>11</v>
      </c>
      <c r="F2109" t="s">
        <v>135</v>
      </c>
      <c r="G2109">
        <v>61.490001999999997</v>
      </c>
      <c r="H2109">
        <v>62.330002</v>
      </c>
      <c r="I2109">
        <v>61.040000999999997</v>
      </c>
      <c r="J2109">
        <v>61.16</v>
      </c>
      <c r="K2109">
        <v>60.701996000000001</v>
      </c>
      <c r="L2109">
        <v>1892100</v>
      </c>
      <c r="M2109" t="s">
        <v>42</v>
      </c>
      <c r="N2109" t="s">
        <v>141</v>
      </c>
      <c r="O2109" t="s">
        <v>161</v>
      </c>
      <c r="P2109">
        <v>50</v>
      </c>
      <c r="Q2109">
        <v>0.08</v>
      </c>
      <c r="R2109">
        <v>160</v>
      </c>
      <c r="S2109">
        <v>121403.992</v>
      </c>
      <c r="T2109" t="s">
        <v>42</v>
      </c>
      <c r="U2109" t="s">
        <v>180</v>
      </c>
      <c r="V2109" t="s">
        <v>219</v>
      </c>
      <c r="W2109" t="s">
        <v>235</v>
      </c>
      <c r="X2109" t="s">
        <v>259</v>
      </c>
      <c r="Y2109" s="1">
        <v>27941</v>
      </c>
      <c r="Z2109">
        <v>24545</v>
      </c>
    </row>
    <row r="2110" spans="1:26" x14ac:dyDescent="0.25">
      <c r="A2110" s="1">
        <v>43577</v>
      </c>
      <c r="B2110" t="s">
        <v>42</v>
      </c>
      <c r="C2110" t="s">
        <v>75</v>
      </c>
      <c r="D2110">
        <v>800</v>
      </c>
      <c r="E2110">
        <v>15</v>
      </c>
      <c r="F2110" t="s">
        <v>135</v>
      </c>
      <c r="G2110">
        <v>61.490001999999997</v>
      </c>
      <c r="H2110">
        <v>62.330002</v>
      </c>
      <c r="I2110">
        <v>61.040000999999997</v>
      </c>
      <c r="J2110">
        <v>61.16</v>
      </c>
      <c r="K2110">
        <v>60.701996000000001</v>
      </c>
      <c r="L2110">
        <v>1892100</v>
      </c>
      <c r="M2110" t="s">
        <v>42</v>
      </c>
      <c r="N2110" t="s">
        <v>149</v>
      </c>
      <c r="O2110" t="s">
        <v>161</v>
      </c>
      <c r="P2110">
        <v>50</v>
      </c>
      <c r="Q2110">
        <v>0.08</v>
      </c>
      <c r="R2110">
        <v>64</v>
      </c>
      <c r="S2110">
        <v>48561.596799999999</v>
      </c>
      <c r="T2110" t="s">
        <v>42</v>
      </c>
      <c r="U2110" t="s">
        <v>180</v>
      </c>
      <c r="V2110" t="s">
        <v>219</v>
      </c>
      <c r="W2110" t="s">
        <v>235</v>
      </c>
      <c r="X2110" t="s">
        <v>259</v>
      </c>
      <c r="Y2110" s="1">
        <v>27941</v>
      </c>
      <c r="Z2110">
        <v>24545</v>
      </c>
    </row>
    <row r="2111" spans="1:26" x14ac:dyDescent="0.25">
      <c r="A2111" s="1">
        <v>43578</v>
      </c>
      <c r="B2111" t="s">
        <v>42</v>
      </c>
      <c r="C2111" t="s">
        <v>75</v>
      </c>
      <c r="D2111">
        <v>300</v>
      </c>
      <c r="E2111">
        <v>3</v>
      </c>
      <c r="F2111" t="s">
        <v>136</v>
      </c>
      <c r="G2111">
        <v>61.150002000000001</v>
      </c>
      <c r="H2111">
        <v>61.279998999999997</v>
      </c>
      <c r="I2111">
        <v>60.32</v>
      </c>
      <c r="J2111">
        <v>61.279998999999997</v>
      </c>
      <c r="K2111">
        <v>60.821097999999999</v>
      </c>
      <c r="L2111">
        <v>1583800</v>
      </c>
      <c r="M2111" t="s">
        <v>42</v>
      </c>
      <c r="N2111" t="s">
        <v>143</v>
      </c>
      <c r="O2111" t="s">
        <v>161</v>
      </c>
      <c r="P2111">
        <v>50</v>
      </c>
      <c r="Q2111">
        <v>0.08</v>
      </c>
      <c r="R2111">
        <v>24</v>
      </c>
      <c r="S2111">
        <v>18246.329399999999</v>
      </c>
      <c r="T2111" t="s">
        <v>42</v>
      </c>
      <c r="U2111" t="s">
        <v>180</v>
      </c>
      <c r="V2111" t="s">
        <v>219</v>
      </c>
      <c r="W2111" t="s">
        <v>235</v>
      </c>
      <c r="X2111" t="s">
        <v>259</v>
      </c>
      <c r="Y2111" s="1">
        <v>27941</v>
      </c>
      <c r="Z2111">
        <v>24545</v>
      </c>
    </row>
    <row r="2112" spans="1:26" x14ac:dyDescent="0.25">
      <c r="A2112" s="1">
        <v>43578</v>
      </c>
      <c r="B2112" t="s">
        <v>42</v>
      </c>
      <c r="C2112" t="s">
        <v>75</v>
      </c>
      <c r="D2112">
        <v>1700</v>
      </c>
      <c r="E2112">
        <v>12</v>
      </c>
      <c r="F2112" t="s">
        <v>136</v>
      </c>
      <c r="G2112">
        <v>61.150002000000001</v>
      </c>
      <c r="H2112">
        <v>61.279998999999997</v>
      </c>
      <c r="I2112">
        <v>60.32</v>
      </c>
      <c r="J2112">
        <v>61.279998999999997</v>
      </c>
      <c r="K2112">
        <v>60.821097999999999</v>
      </c>
      <c r="L2112">
        <v>1583800</v>
      </c>
      <c r="M2112" t="s">
        <v>42</v>
      </c>
      <c r="N2112" t="s">
        <v>151</v>
      </c>
      <c r="O2112" t="s">
        <v>161</v>
      </c>
      <c r="P2112">
        <v>50</v>
      </c>
      <c r="Q2112">
        <v>0.08</v>
      </c>
      <c r="R2112">
        <v>136</v>
      </c>
      <c r="S2112">
        <v>103395.86659999999</v>
      </c>
      <c r="T2112" t="s">
        <v>42</v>
      </c>
      <c r="U2112" t="s">
        <v>180</v>
      </c>
      <c r="V2112" t="s">
        <v>219</v>
      </c>
      <c r="W2112" t="s">
        <v>235</v>
      </c>
      <c r="X2112" t="s">
        <v>259</v>
      </c>
      <c r="Y2112" s="1">
        <v>27941</v>
      </c>
      <c r="Z2112">
        <v>24545</v>
      </c>
    </row>
    <row r="2113" spans="1:27" x14ac:dyDescent="0.25">
      <c r="A2113" s="1">
        <v>43588</v>
      </c>
      <c r="B2113" t="s">
        <v>42</v>
      </c>
      <c r="C2113" t="s">
        <v>76</v>
      </c>
      <c r="D2113">
        <v>1600</v>
      </c>
      <c r="E2113">
        <v>19</v>
      </c>
      <c r="F2113" t="s">
        <v>111</v>
      </c>
      <c r="G2113">
        <v>60.459999000000003</v>
      </c>
      <c r="H2113">
        <v>61.439999</v>
      </c>
      <c r="I2113">
        <v>60.299999</v>
      </c>
      <c r="J2113">
        <v>61.369999</v>
      </c>
      <c r="K2113">
        <v>60.910423000000002</v>
      </c>
      <c r="L2113">
        <v>1708000</v>
      </c>
      <c r="M2113" t="s">
        <v>42</v>
      </c>
      <c r="N2113" t="s">
        <v>140</v>
      </c>
      <c r="O2113" t="s">
        <v>161</v>
      </c>
      <c r="P2113">
        <v>50</v>
      </c>
      <c r="Q2113">
        <v>0.08</v>
      </c>
      <c r="R2113">
        <v>128</v>
      </c>
      <c r="S2113">
        <v>97456.676800000001</v>
      </c>
      <c r="T2113" t="s">
        <v>42</v>
      </c>
      <c r="U2113" t="s">
        <v>180</v>
      </c>
      <c r="V2113" t="s">
        <v>219</v>
      </c>
      <c r="W2113" t="s">
        <v>235</v>
      </c>
      <c r="X2113" t="s">
        <v>259</v>
      </c>
      <c r="Y2113" s="1">
        <v>27941</v>
      </c>
      <c r="Z2113">
        <v>24545</v>
      </c>
    </row>
    <row r="2114" spans="1:27" x14ac:dyDescent="0.25">
      <c r="A2114" s="1">
        <v>43573</v>
      </c>
      <c r="B2114" t="s">
        <v>42</v>
      </c>
      <c r="C2114" t="s">
        <v>76</v>
      </c>
      <c r="D2114">
        <v>200</v>
      </c>
      <c r="E2114">
        <v>3</v>
      </c>
      <c r="F2114" t="s">
        <v>124</v>
      </c>
      <c r="G2114">
        <v>59.700001</v>
      </c>
      <c r="H2114">
        <v>61.529998999999997</v>
      </c>
      <c r="I2114">
        <v>59.68</v>
      </c>
      <c r="J2114">
        <v>61.400002000000001</v>
      </c>
      <c r="K2114">
        <v>60.940201000000002</v>
      </c>
      <c r="L2114">
        <v>1917900</v>
      </c>
      <c r="M2114" t="s">
        <v>42</v>
      </c>
      <c r="N2114" t="s">
        <v>143</v>
      </c>
      <c r="O2114" t="s">
        <v>161</v>
      </c>
      <c r="P2114">
        <v>50</v>
      </c>
      <c r="Q2114">
        <v>0.08</v>
      </c>
      <c r="R2114">
        <v>16</v>
      </c>
      <c r="S2114">
        <v>12188.040199999999</v>
      </c>
      <c r="T2114" t="s">
        <v>42</v>
      </c>
      <c r="U2114" t="s">
        <v>180</v>
      </c>
      <c r="V2114" t="s">
        <v>219</v>
      </c>
      <c r="W2114" t="s">
        <v>235</v>
      </c>
      <c r="X2114" t="s">
        <v>259</v>
      </c>
      <c r="Y2114" s="1">
        <v>27941</v>
      </c>
      <c r="Z2114">
        <v>24545</v>
      </c>
    </row>
    <row r="2115" spans="1:27" x14ac:dyDescent="0.25">
      <c r="A2115" s="1">
        <v>43573</v>
      </c>
      <c r="B2115" t="s">
        <v>42</v>
      </c>
      <c r="C2115" t="s">
        <v>76</v>
      </c>
      <c r="D2115">
        <v>1500</v>
      </c>
      <c r="E2115">
        <v>19</v>
      </c>
      <c r="F2115" t="s">
        <v>124</v>
      </c>
      <c r="G2115">
        <v>59.700001</v>
      </c>
      <c r="H2115">
        <v>61.529998999999997</v>
      </c>
      <c r="I2115">
        <v>59.68</v>
      </c>
      <c r="J2115">
        <v>61.400002000000001</v>
      </c>
      <c r="K2115">
        <v>60.940201000000002</v>
      </c>
      <c r="L2115">
        <v>1917900</v>
      </c>
      <c r="M2115" t="s">
        <v>42</v>
      </c>
      <c r="N2115" t="s">
        <v>140</v>
      </c>
      <c r="O2115" t="s">
        <v>161</v>
      </c>
      <c r="P2115">
        <v>50</v>
      </c>
      <c r="Q2115">
        <v>0.08</v>
      </c>
      <c r="R2115">
        <v>120</v>
      </c>
      <c r="S2115">
        <v>91410.301500000001</v>
      </c>
      <c r="T2115" t="s">
        <v>42</v>
      </c>
      <c r="U2115" t="s">
        <v>180</v>
      </c>
      <c r="V2115" t="s">
        <v>219</v>
      </c>
      <c r="W2115" t="s">
        <v>235</v>
      </c>
      <c r="X2115" t="s">
        <v>259</v>
      </c>
      <c r="Y2115" s="1">
        <v>27941</v>
      </c>
      <c r="Z2115">
        <v>24545</v>
      </c>
    </row>
    <row r="2116" spans="1:27" x14ac:dyDescent="0.25">
      <c r="A2116" s="1">
        <v>43579</v>
      </c>
      <c r="B2116" t="s">
        <v>42</v>
      </c>
      <c r="C2116" t="s">
        <v>76</v>
      </c>
      <c r="D2116">
        <v>1100</v>
      </c>
      <c r="E2116">
        <v>20</v>
      </c>
      <c r="F2116" t="s">
        <v>137</v>
      </c>
      <c r="G2116">
        <v>61.389999000000003</v>
      </c>
      <c r="H2116">
        <v>62.529998999999997</v>
      </c>
      <c r="I2116">
        <v>61.240001999999997</v>
      </c>
      <c r="J2116">
        <v>62.509998000000003</v>
      </c>
      <c r="K2116">
        <v>62.041885000000001</v>
      </c>
      <c r="L2116">
        <v>1661000</v>
      </c>
      <c r="M2116" t="s">
        <v>42</v>
      </c>
      <c r="N2116" t="s">
        <v>155</v>
      </c>
      <c r="O2116" t="s">
        <v>161</v>
      </c>
      <c r="P2116">
        <v>50</v>
      </c>
      <c r="Q2116">
        <v>0.08</v>
      </c>
      <c r="R2116">
        <v>88</v>
      </c>
      <c r="S2116">
        <v>68246.073499999999</v>
      </c>
      <c r="T2116" t="s">
        <v>42</v>
      </c>
      <c r="U2116" t="s">
        <v>180</v>
      </c>
      <c r="V2116" t="s">
        <v>219</v>
      </c>
      <c r="W2116" t="s">
        <v>235</v>
      </c>
      <c r="X2116" t="s">
        <v>259</v>
      </c>
      <c r="Y2116" s="1">
        <v>27941</v>
      </c>
      <c r="Z2116">
        <v>24545</v>
      </c>
    </row>
    <row r="2117" spans="1:27" x14ac:dyDescent="0.25">
      <c r="A2117" s="1">
        <v>43581</v>
      </c>
      <c r="B2117" t="s">
        <v>42</v>
      </c>
      <c r="C2117" t="s">
        <v>76</v>
      </c>
      <c r="D2117">
        <v>1200</v>
      </c>
      <c r="E2117">
        <v>16</v>
      </c>
      <c r="F2117" t="s">
        <v>139</v>
      </c>
      <c r="G2117">
        <v>63.009998000000003</v>
      </c>
      <c r="H2117">
        <v>64.120002999999997</v>
      </c>
      <c r="I2117">
        <v>63.009998000000003</v>
      </c>
      <c r="J2117">
        <v>63.830002</v>
      </c>
      <c r="K2117">
        <v>63.352004999999998</v>
      </c>
      <c r="L2117">
        <v>1339700</v>
      </c>
      <c r="M2117" t="s">
        <v>42</v>
      </c>
      <c r="N2117" t="s">
        <v>148</v>
      </c>
      <c r="O2117" t="s">
        <v>161</v>
      </c>
      <c r="P2117">
        <v>50</v>
      </c>
      <c r="Q2117">
        <v>0.08</v>
      </c>
      <c r="R2117">
        <v>96</v>
      </c>
      <c r="S2117">
        <v>76022.406000000003</v>
      </c>
      <c r="T2117" t="s">
        <v>42</v>
      </c>
      <c r="U2117" t="s">
        <v>180</v>
      </c>
      <c r="V2117" t="s">
        <v>219</v>
      </c>
      <c r="W2117" t="s">
        <v>235</v>
      </c>
      <c r="X2117" t="s">
        <v>259</v>
      </c>
      <c r="Y2117" s="1">
        <v>27941</v>
      </c>
      <c r="Z2117">
        <v>24545</v>
      </c>
    </row>
    <row r="2118" spans="1:27" x14ac:dyDescent="0.25">
      <c r="A2118" s="1">
        <v>43581</v>
      </c>
      <c r="B2118" t="s">
        <v>42</v>
      </c>
      <c r="C2118" t="s">
        <v>76</v>
      </c>
      <c r="D2118">
        <v>1500</v>
      </c>
      <c r="E2118">
        <v>20</v>
      </c>
      <c r="F2118" t="s">
        <v>139</v>
      </c>
      <c r="G2118">
        <v>63.009998000000003</v>
      </c>
      <c r="H2118">
        <v>64.120002999999997</v>
      </c>
      <c r="I2118">
        <v>63.009998000000003</v>
      </c>
      <c r="J2118">
        <v>63.830002</v>
      </c>
      <c r="K2118">
        <v>63.352004999999998</v>
      </c>
      <c r="L2118">
        <v>1339700</v>
      </c>
      <c r="M2118" t="s">
        <v>42</v>
      </c>
      <c r="N2118" t="s">
        <v>155</v>
      </c>
      <c r="O2118" t="s">
        <v>161</v>
      </c>
      <c r="P2118">
        <v>50</v>
      </c>
      <c r="Q2118">
        <v>0.08</v>
      </c>
      <c r="R2118">
        <v>120</v>
      </c>
      <c r="S2118">
        <v>95028.007499999992</v>
      </c>
      <c r="T2118" t="s">
        <v>42</v>
      </c>
      <c r="U2118" t="s">
        <v>180</v>
      </c>
      <c r="V2118" t="s">
        <v>219</v>
      </c>
      <c r="W2118" t="s">
        <v>235</v>
      </c>
      <c r="X2118" t="s">
        <v>259</v>
      </c>
      <c r="Y2118" s="1">
        <v>27941</v>
      </c>
      <c r="Z2118">
        <v>24545</v>
      </c>
    </row>
    <row r="2119" spans="1:27" x14ac:dyDescent="0.25">
      <c r="A2119" s="1">
        <v>43581</v>
      </c>
      <c r="B2119" t="s">
        <v>42</v>
      </c>
      <c r="C2119" t="s">
        <v>75</v>
      </c>
      <c r="D2119">
        <v>500</v>
      </c>
      <c r="E2119">
        <v>10</v>
      </c>
      <c r="F2119" t="s">
        <v>139</v>
      </c>
      <c r="G2119">
        <v>63.009998000000003</v>
      </c>
      <c r="H2119">
        <v>64.120002999999997</v>
      </c>
      <c r="I2119">
        <v>63.009998000000003</v>
      </c>
      <c r="J2119">
        <v>63.830002</v>
      </c>
      <c r="K2119">
        <v>63.352004999999998</v>
      </c>
      <c r="L2119">
        <v>1339700</v>
      </c>
      <c r="M2119" t="s">
        <v>42</v>
      </c>
      <c r="N2119" t="s">
        <v>142</v>
      </c>
      <c r="O2119" t="s">
        <v>161</v>
      </c>
      <c r="P2119">
        <v>50</v>
      </c>
      <c r="Q2119">
        <v>0.08</v>
      </c>
      <c r="R2119">
        <v>40</v>
      </c>
      <c r="S2119">
        <v>31676.002499999999</v>
      </c>
      <c r="T2119" t="s">
        <v>42</v>
      </c>
      <c r="U2119" t="s">
        <v>180</v>
      </c>
      <c r="V2119" t="s">
        <v>219</v>
      </c>
      <c r="W2119" t="s">
        <v>235</v>
      </c>
      <c r="X2119" t="s">
        <v>259</v>
      </c>
      <c r="Y2119" s="1">
        <v>27941</v>
      </c>
      <c r="Z2119">
        <v>24545</v>
      </c>
    </row>
    <row r="2120" spans="1:27" x14ac:dyDescent="0.25">
      <c r="A2120" s="1">
        <v>43581</v>
      </c>
      <c r="B2120" t="s">
        <v>42</v>
      </c>
      <c r="C2120" t="s">
        <v>75</v>
      </c>
      <c r="D2120">
        <v>500</v>
      </c>
      <c r="E2120">
        <v>8</v>
      </c>
      <c r="F2120" t="s">
        <v>139</v>
      </c>
      <c r="G2120">
        <v>63.009998000000003</v>
      </c>
      <c r="H2120">
        <v>64.120002999999997</v>
      </c>
      <c r="I2120">
        <v>63.009998000000003</v>
      </c>
      <c r="J2120">
        <v>63.830002</v>
      </c>
      <c r="K2120">
        <v>63.352004999999998</v>
      </c>
      <c r="L2120">
        <v>1339700</v>
      </c>
      <c r="M2120" t="s">
        <v>42</v>
      </c>
      <c r="N2120" t="s">
        <v>144</v>
      </c>
      <c r="O2120" t="s">
        <v>161</v>
      </c>
      <c r="P2120">
        <v>50</v>
      </c>
      <c r="Q2120">
        <v>0.08</v>
      </c>
      <c r="R2120">
        <v>40</v>
      </c>
      <c r="S2120">
        <v>31676.002499999999</v>
      </c>
      <c r="T2120" t="s">
        <v>42</v>
      </c>
      <c r="U2120" t="s">
        <v>180</v>
      </c>
      <c r="V2120" t="s">
        <v>219</v>
      </c>
      <c r="W2120" t="s">
        <v>235</v>
      </c>
      <c r="X2120" t="s">
        <v>259</v>
      </c>
      <c r="Y2120" s="1">
        <v>27941</v>
      </c>
      <c r="Z2120">
        <v>24545</v>
      </c>
    </row>
    <row r="2121" spans="1:27" x14ac:dyDescent="0.25">
      <c r="A2121" s="1">
        <v>43585</v>
      </c>
      <c r="B2121" t="s">
        <v>42</v>
      </c>
      <c r="C2121" t="s">
        <v>75</v>
      </c>
      <c r="D2121">
        <v>300</v>
      </c>
      <c r="E2121">
        <v>7</v>
      </c>
      <c r="F2121" t="s">
        <v>122</v>
      </c>
      <c r="G2121">
        <v>63.720001000000003</v>
      </c>
      <c r="H2121">
        <v>64.319999999999993</v>
      </c>
      <c r="I2121">
        <v>63.27</v>
      </c>
      <c r="J2121">
        <v>64.190002000000007</v>
      </c>
      <c r="K2121">
        <v>63.709308999999998</v>
      </c>
      <c r="L2121">
        <v>2388700</v>
      </c>
      <c r="M2121" t="s">
        <v>42</v>
      </c>
      <c r="N2121" t="s">
        <v>147</v>
      </c>
      <c r="O2121" t="s">
        <v>161</v>
      </c>
      <c r="P2121">
        <v>50</v>
      </c>
      <c r="Q2121">
        <v>0.08</v>
      </c>
      <c r="R2121">
        <v>24</v>
      </c>
      <c r="S2121">
        <v>19112.792700000002</v>
      </c>
      <c r="T2121" t="s">
        <v>42</v>
      </c>
      <c r="U2121" t="s">
        <v>180</v>
      </c>
      <c r="V2121" t="s">
        <v>219</v>
      </c>
      <c r="W2121" t="s">
        <v>235</v>
      </c>
      <c r="X2121" t="s">
        <v>259</v>
      </c>
      <c r="Y2121" s="1">
        <v>27941</v>
      </c>
      <c r="Z2121">
        <v>24545</v>
      </c>
    </row>
    <row r="2122" spans="1:27" x14ac:dyDescent="0.25">
      <c r="A2122" s="1">
        <v>43566</v>
      </c>
      <c r="B2122" t="s">
        <v>43</v>
      </c>
      <c r="C2122" t="s">
        <v>75</v>
      </c>
      <c r="D2122">
        <v>200</v>
      </c>
      <c r="E2122">
        <v>5</v>
      </c>
      <c r="F2122" t="s">
        <v>112</v>
      </c>
      <c r="G2122">
        <v>56.439999</v>
      </c>
      <c r="H2122">
        <v>56.900002000000001</v>
      </c>
      <c r="I2122">
        <v>55.790000999999997</v>
      </c>
      <c r="J2122">
        <v>55.900002000000001</v>
      </c>
      <c r="K2122">
        <v>55.393676999999997</v>
      </c>
      <c r="L2122">
        <v>13903800</v>
      </c>
      <c r="M2122" t="s">
        <v>43</v>
      </c>
      <c r="N2122" t="s">
        <v>152</v>
      </c>
      <c r="O2122" t="s">
        <v>161</v>
      </c>
      <c r="P2122">
        <v>50</v>
      </c>
      <c r="Q2122">
        <v>0.08</v>
      </c>
      <c r="R2122">
        <v>16</v>
      </c>
      <c r="S2122">
        <v>11078.7354</v>
      </c>
      <c r="T2122" t="s">
        <v>43</v>
      </c>
      <c r="U2122" t="s">
        <v>181</v>
      </c>
      <c r="V2122" t="s">
        <v>214</v>
      </c>
      <c r="W2122" t="s">
        <v>222</v>
      </c>
      <c r="X2122" t="s">
        <v>271</v>
      </c>
      <c r="Z2122">
        <v>804328</v>
      </c>
      <c r="AA2122">
        <v>1985</v>
      </c>
    </row>
    <row r="2123" spans="1:27" x14ac:dyDescent="0.25">
      <c r="A2123" s="1">
        <v>43566</v>
      </c>
      <c r="B2123" t="s">
        <v>43</v>
      </c>
      <c r="C2123" t="s">
        <v>76</v>
      </c>
      <c r="D2123">
        <v>300</v>
      </c>
      <c r="E2123">
        <v>1</v>
      </c>
      <c r="F2123" t="s">
        <v>112</v>
      </c>
      <c r="G2123">
        <v>56.439999</v>
      </c>
      <c r="H2123">
        <v>56.900002000000001</v>
      </c>
      <c r="I2123">
        <v>55.790000999999997</v>
      </c>
      <c r="J2123">
        <v>55.900002000000001</v>
      </c>
      <c r="K2123">
        <v>55.393676999999997</v>
      </c>
      <c r="L2123">
        <v>13903800</v>
      </c>
      <c r="M2123" t="s">
        <v>43</v>
      </c>
      <c r="N2123" t="s">
        <v>159</v>
      </c>
      <c r="O2123" t="s">
        <v>161</v>
      </c>
      <c r="P2123">
        <v>50</v>
      </c>
      <c r="Q2123">
        <v>0.08</v>
      </c>
      <c r="R2123">
        <v>24</v>
      </c>
      <c r="S2123">
        <v>16618.1031</v>
      </c>
      <c r="T2123" t="s">
        <v>43</v>
      </c>
      <c r="U2123" t="s">
        <v>181</v>
      </c>
      <c r="V2123" t="s">
        <v>214</v>
      </c>
      <c r="W2123" t="s">
        <v>222</v>
      </c>
      <c r="X2123" t="s">
        <v>271</v>
      </c>
      <c r="Z2123">
        <v>804328</v>
      </c>
      <c r="AA2123">
        <v>1985</v>
      </c>
    </row>
    <row r="2124" spans="1:27" x14ac:dyDescent="0.25">
      <c r="A2124" s="1">
        <v>43565</v>
      </c>
      <c r="B2124" t="s">
        <v>43</v>
      </c>
      <c r="C2124" t="s">
        <v>76</v>
      </c>
      <c r="D2124">
        <v>100</v>
      </c>
      <c r="E2124">
        <v>4</v>
      </c>
      <c r="F2124" t="s">
        <v>113</v>
      </c>
      <c r="G2124">
        <v>57.709999000000003</v>
      </c>
      <c r="H2124">
        <v>57.860000999999997</v>
      </c>
      <c r="I2124">
        <v>56.099997999999999</v>
      </c>
      <c r="J2124">
        <v>56.330002</v>
      </c>
      <c r="K2124">
        <v>55.819781999999996</v>
      </c>
      <c r="L2124">
        <v>15976500</v>
      </c>
      <c r="M2124" t="s">
        <v>43</v>
      </c>
      <c r="N2124" t="s">
        <v>154</v>
      </c>
      <c r="O2124" t="s">
        <v>161</v>
      </c>
      <c r="P2124">
        <v>50</v>
      </c>
      <c r="Q2124">
        <v>0.08</v>
      </c>
      <c r="R2124">
        <v>8</v>
      </c>
      <c r="S2124">
        <v>5581.9781999999996</v>
      </c>
      <c r="T2124" t="s">
        <v>43</v>
      </c>
      <c r="U2124" t="s">
        <v>181</v>
      </c>
      <c r="V2124" t="s">
        <v>214</v>
      </c>
      <c r="W2124" t="s">
        <v>222</v>
      </c>
      <c r="X2124" t="s">
        <v>271</v>
      </c>
      <c r="Z2124">
        <v>804328</v>
      </c>
      <c r="AA2124">
        <v>1985</v>
      </c>
    </row>
    <row r="2125" spans="1:27" x14ac:dyDescent="0.25">
      <c r="A2125" s="1">
        <v>43565</v>
      </c>
      <c r="B2125" t="s">
        <v>43</v>
      </c>
      <c r="C2125" t="s">
        <v>76</v>
      </c>
      <c r="D2125">
        <v>300</v>
      </c>
      <c r="E2125">
        <v>2</v>
      </c>
      <c r="F2125" t="s">
        <v>113</v>
      </c>
      <c r="G2125">
        <v>57.709999000000003</v>
      </c>
      <c r="H2125">
        <v>57.860000999999997</v>
      </c>
      <c r="I2125">
        <v>56.099997999999999</v>
      </c>
      <c r="J2125">
        <v>56.330002</v>
      </c>
      <c r="K2125">
        <v>55.819781999999996</v>
      </c>
      <c r="L2125">
        <v>15976500</v>
      </c>
      <c r="M2125" t="s">
        <v>43</v>
      </c>
      <c r="N2125" t="s">
        <v>150</v>
      </c>
      <c r="O2125" t="s">
        <v>161</v>
      </c>
      <c r="P2125">
        <v>50</v>
      </c>
      <c r="Q2125">
        <v>0.08</v>
      </c>
      <c r="R2125">
        <v>24</v>
      </c>
      <c r="S2125">
        <v>16745.934600000001</v>
      </c>
      <c r="T2125" t="s">
        <v>43</v>
      </c>
      <c r="U2125" t="s">
        <v>181</v>
      </c>
      <c r="V2125" t="s">
        <v>214</v>
      </c>
      <c r="W2125" t="s">
        <v>222</v>
      </c>
      <c r="X2125" t="s">
        <v>271</v>
      </c>
      <c r="Z2125">
        <v>804328</v>
      </c>
      <c r="AA2125">
        <v>1985</v>
      </c>
    </row>
    <row r="2126" spans="1:27" x14ac:dyDescent="0.25">
      <c r="A2126" s="1">
        <v>43565</v>
      </c>
      <c r="B2126" t="s">
        <v>43</v>
      </c>
      <c r="C2126" t="s">
        <v>76</v>
      </c>
      <c r="D2126">
        <v>300</v>
      </c>
      <c r="E2126">
        <v>7</v>
      </c>
      <c r="F2126" t="s">
        <v>113</v>
      </c>
      <c r="G2126">
        <v>57.709999000000003</v>
      </c>
      <c r="H2126">
        <v>57.860000999999997</v>
      </c>
      <c r="I2126">
        <v>56.099997999999999</v>
      </c>
      <c r="J2126">
        <v>56.330002</v>
      </c>
      <c r="K2126">
        <v>55.819781999999996</v>
      </c>
      <c r="L2126">
        <v>15976500</v>
      </c>
      <c r="M2126" t="s">
        <v>43</v>
      </c>
      <c r="N2126" t="s">
        <v>147</v>
      </c>
      <c r="O2126" t="s">
        <v>161</v>
      </c>
      <c r="P2126">
        <v>50</v>
      </c>
      <c r="Q2126">
        <v>0.08</v>
      </c>
      <c r="R2126">
        <v>24</v>
      </c>
      <c r="S2126">
        <v>16745.934600000001</v>
      </c>
      <c r="T2126" t="s">
        <v>43</v>
      </c>
      <c r="U2126" t="s">
        <v>181</v>
      </c>
      <c r="V2126" t="s">
        <v>214</v>
      </c>
      <c r="W2126" t="s">
        <v>222</v>
      </c>
      <c r="X2126" t="s">
        <v>271</v>
      </c>
      <c r="Z2126">
        <v>804328</v>
      </c>
      <c r="AA2126">
        <v>1985</v>
      </c>
    </row>
    <row r="2127" spans="1:27" x14ac:dyDescent="0.25">
      <c r="A2127" s="1">
        <v>43567</v>
      </c>
      <c r="B2127" t="s">
        <v>43</v>
      </c>
      <c r="C2127" t="s">
        <v>76</v>
      </c>
      <c r="D2127">
        <v>1800</v>
      </c>
      <c r="E2127">
        <v>12</v>
      </c>
      <c r="F2127" t="s">
        <v>121</v>
      </c>
      <c r="G2127">
        <v>56.279998999999997</v>
      </c>
      <c r="H2127">
        <v>57.169998</v>
      </c>
      <c r="I2127">
        <v>56.07</v>
      </c>
      <c r="J2127">
        <v>56.950001</v>
      </c>
      <c r="K2127">
        <v>56.434165999999998</v>
      </c>
      <c r="L2127">
        <v>13483500</v>
      </c>
      <c r="M2127" t="s">
        <v>43</v>
      </c>
      <c r="N2127" t="s">
        <v>151</v>
      </c>
      <c r="O2127" t="s">
        <v>161</v>
      </c>
      <c r="P2127">
        <v>50</v>
      </c>
      <c r="Q2127">
        <v>0.08</v>
      </c>
      <c r="R2127">
        <v>144</v>
      </c>
      <c r="S2127">
        <v>101581.4988</v>
      </c>
      <c r="T2127" t="s">
        <v>43</v>
      </c>
      <c r="U2127" t="s">
        <v>181</v>
      </c>
      <c r="V2127" t="s">
        <v>214</v>
      </c>
      <c r="W2127" t="s">
        <v>222</v>
      </c>
      <c r="X2127" t="s">
        <v>271</v>
      </c>
      <c r="Z2127">
        <v>804328</v>
      </c>
      <c r="AA2127">
        <v>1985</v>
      </c>
    </row>
    <row r="2128" spans="1:27" x14ac:dyDescent="0.25">
      <c r="A2128" s="1">
        <v>43567</v>
      </c>
      <c r="B2128" t="s">
        <v>43</v>
      </c>
      <c r="C2128" t="s">
        <v>76</v>
      </c>
      <c r="D2128">
        <v>1800</v>
      </c>
      <c r="E2128">
        <v>9</v>
      </c>
      <c r="F2128" t="s">
        <v>121</v>
      </c>
      <c r="G2128">
        <v>56.279998999999997</v>
      </c>
      <c r="H2128">
        <v>57.169998</v>
      </c>
      <c r="I2128">
        <v>56.07</v>
      </c>
      <c r="J2128">
        <v>56.950001</v>
      </c>
      <c r="K2128">
        <v>56.434165999999998</v>
      </c>
      <c r="L2128">
        <v>13483500</v>
      </c>
      <c r="M2128" t="s">
        <v>43</v>
      </c>
      <c r="N2128" t="s">
        <v>146</v>
      </c>
      <c r="O2128" t="s">
        <v>161</v>
      </c>
      <c r="P2128">
        <v>50</v>
      </c>
      <c r="Q2128">
        <v>0.08</v>
      </c>
      <c r="R2128">
        <v>144</v>
      </c>
      <c r="S2128">
        <v>101581.4988</v>
      </c>
      <c r="T2128" t="s">
        <v>43</v>
      </c>
      <c r="U2128" t="s">
        <v>181</v>
      </c>
      <c r="V2128" t="s">
        <v>214</v>
      </c>
      <c r="W2128" t="s">
        <v>222</v>
      </c>
      <c r="X2128" t="s">
        <v>271</v>
      </c>
      <c r="Z2128">
        <v>804328</v>
      </c>
      <c r="AA2128">
        <v>1985</v>
      </c>
    </row>
    <row r="2129" spans="1:27" x14ac:dyDescent="0.25">
      <c r="A2129" s="1">
        <v>43570</v>
      </c>
      <c r="B2129" t="s">
        <v>43</v>
      </c>
      <c r="C2129" t="s">
        <v>76</v>
      </c>
      <c r="D2129">
        <v>2100</v>
      </c>
      <c r="E2129">
        <v>16</v>
      </c>
      <c r="F2129" t="s">
        <v>120</v>
      </c>
      <c r="G2129">
        <v>57.139999000000003</v>
      </c>
      <c r="H2129">
        <v>57.669998</v>
      </c>
      <c r="I2129">
        <v>57.029998999999997</v>
      </c>
      <c r="J2129">
        <v>57.18</v>
      </c>
      <c r="K2129">
        <v>56.662083000000003</v>
      </c>
      <c r="L2129">
        <v>10712500</v>
      </c>
      <c r="M2129" t="s">
        <v>43</v>
      </c>
      <c r="N2129" t="s">
        <v>148</v>
      </c>
      <c r="O2129" t="s">
        <v>161</v>
      </c>
      <c r="P2129">
        <v>50</v>
      </c>
      <c r="Q2129">
        <v>0.08</v>
      </c>
      <c r="R2129">
        <v>168</v>
      </c>
      <c r="S2129">
        <v>118990.3743</v>
      </c>
      <c r="T2129" t="s">
        <v>43</v>
      </c>
      <c r="U2129" t="s">
        <v>181</v>
      </c>
      <c r="V2129" t="s">
        <v>214</v>
      </c>
      <c r="W2129" t="s">
        <v>222</v>
      </c>
      <c r="X2129" t="s">
        <v>271</v>
      </c>
      <c r="Z2129">
        <v>804328</v>
      </c>
      <c r="AA2129">
        <v>1985</v>
      </c>
    </row>
    <row r="2130" spans="1:27" x14ac:dyDescent="0.25">
      <c r="A2130" s="1">
        <v>43570</v>
      </c>
      <c r="B2130" t="s">
        <v>43</v>
      </c>
      <c r="C2130" t="s">
        <v>75</v>
      </c>
      <c r="D2130">
        <v>2200</v>
      </c>
      <c r="E2130">
        <v>18</v>
      </c>
      <c r="F2130" t="s">
        <v>120</v>
      </c>
      <c r="G2130">
        <v>57.139999000000003</v>
      </c>
      <c r="H2130">
        <v>57.669998</v>
      </c>
      <c r="I2130">
        <v>57.029998999999997</v>
      </c>
      <c r="J2130">
        <v>57.18</v>
      </c>
      <c r="K2130">
        <v>56.662083000000003</v>
      </c>
      <c r="L2130">
        <v>10712500</v>
      </c>
      <c r="M2130" t="s">
        <v>43</v>
      </c>
      <c r="N2130" t="s">
        <v>158</v>
      </c>
      <c r="O2130" t="s">
        <v>161</v>
      </c>
      <c r="P2130">
        <v>50</v>
      </c>
      <c r="Q2130">
        <v>0.08</v>
      </c>
      <c r="R2130">
        <v>176</v>
      </c>
      <c r="S2130">
        <v>124656.58259999999</v>
      </c>
      <c r="T2130" t="s">
        <v>43</v>
      </c>
      <c r="U2130" t="s">
        <v>181</v>
      </c>
      <c r="V2130" t="s">
        <v>214</v>
      </c>
      <c r="W2130" t="s">
        <v>222</v>
      </c>
      <c r="X2130" t="s">
        <v>271</v>
      </c>
      <c r="Z2130">
        <v>804328</v>
      </c>
      <c r="AA2130">
        <v>1985</v>
      </c>
    </row>
    <row r="2131" spans="1:27" x14ac:dyDescent="0.25">
      <c r="A2131" s="1">
        <v>43564</v>
      </c>
      <c r="B2131" t="s">
        <v>43</v>
      </c>
      <c r="C2131" t="s">
        <v>76</v>
      </c>
      <c r="D2131">
        <v>500</v>
      </c>
      <c r="E2131">
        <v>7</v>
      </c>
      <c r="F2131" t="s">
        <v>133</v>
      </c>
      <c r="G2131">
        <v>57.57</v>
      </c>
      <c r="H2131">
        <v>57.66</v>
      </c>
      <c r="I2131">
        <v>57.029998999999997</v>
      </c>
      <c r="J2131">
        <v>57.439999</v>
      </c>
      <c r="K2131">
        <v>56.919724000000002</v>
      </c>
      <c r="L2131">
        <v>11713400</v>
      </c>
      <c r="M2131" t="s">
        <v>43</v>
      </c>
      <c r="N2131" t="s">
        <v>147</v>
      </c>
      <c r="O2131" t="s">
        <v>161</v>
      </c>
      <c r="P2131">
        <v>50</v>
      </c>
      <c r="Q2131">
        <v>0.08</v>
      </c>
      <c r="R2131">
        <v>40</v>
      </c>
      <c r="S2131">
        <v>28459.862000000001</v>
      </c>
      <c r="T2131" t="s">
        <v>43</v>
      </c>
      <c r="U2131" t="s">
        <v>181</v>
      </c>
      <c r="V2131" t="s">
        <v>214</v>
      </c>
      <c r="W2131" t="s">
        <v>222</v>
      </c>
      <c r="X2131" t="s">
        <v>271</v>
      </c>
      <c r="Z2131">
        <v>804328</v>
      </c>
      <c r="AA2131">
        <v>1985</v>
      </c>
    </row>
    <row r="2132" spans="1:27" x14ac:dyDescent="0.25">
      <c r="A2132" s="1">
        <v>43564</v>
      </c>
      <c r="B2132" t="s">
        <v>43</v>
      </c>
      <c r="C2132" t="s">
        <v>76</v>
      </c>
      <c r="D2132">
        <v>1400</v>
      </c>
      <c r="E2132">
        <v>18</v>
      </c>
      <c r="F2132" t="s">
        <v>133</v>
      </c>
      <c r="G2132">
        <v>57.57</v>
      </c>
      <c r="H2132">
        <v>57.66</v>
      </c>
      <c r="I2132">
        <v>57.029998999999997</v>
      </c>
      <c r="J2132">
        <v>57.439999</v>
      </c>
      <c r="K2132">
        <v>56.919724000000002</v>
      </c>
      <c r="L2132">
        <v>11713400</v>
      </c>
      <c r="M2132" t="s">
        <v>43</v>
      </c>
      <c r="N2132" t="s">
        <v>158</v>
      </c>
      <c r="O2132" t="s">
        <v>161</v>
      </c>
      <c r="P2132">
        <v>50</v>
      </c>
      <c r="Q2132">
        <v>0.08</v>
      </c>
      <c r="R2132">
        <v>112</v>
      </c>
      <c r="S2132">
        <v>79687.613599999997</v>
      </c>
      <c r="T2132" t="s">
        <v>43</v>
      </c>
      <c r="U2132" t="s">
        <v>181</v>
      </c>
      <c r="V2132" t="s">
        <v>214</v>
      </c>
      <c r="W2132" t="s">
        <v>222</v>
      </c>
      <c r="X2132" t="s">
        <v>271</v>
      </c>
      <c r="Z2132">
        <v>804328</v>
      </c>
      <c r="AA2132">
        <v>1985</v>
      </c>
    </row>
    <row r="2133" spans="1:27" x14ac:dyDescent="0.25">
      <c r="A2133" s="1">
        <v>43564</v>
      </c>
      <c r="B2133" t="s">
        <v>43</v>
      </c>
      <c r="C2133" t="s">
        <v>75</v>
      </c>
      <c r="D2133">
        <v>3000</v>
      </c>
      <c r="E2133">
        <v>19</v>
      </c>
      <c r="F2133" t="s">
        <v>133</v>
      </c>
      <c r="G2133">
        <v>57.57</v>
      </c>
      <c r="H2133">
        <v>57.66</v>
      </c>
      <c r="I2133">
        <v>57.029998999999997</v>
      </c>
      <c r="J2133">
        <v>57.439999</v>
      </c>
      <c r="K2133">
        <v>56.919724000000002</v>
      </c>
      <c r="L2133">
        <v>11713400</v>
      </c>
      <c r="M2133" t="s">
        <v>43</v>
      </c>
      <c r="N2133" t="s">
        <v>140</v>
      </c>
      <c r="O2133" t="s">
        <v>161</v>
      </c>
      <c r="P2133">
        <v>50</v>
      </c>
      <c r="Q2133">
        <v>0.08</v>
      </c>
      <c r="R2133">
        <v>240</v>
      </c>
      <c r="S2133">
        <v>170759.17199999999</v>
      </c>
      <c r="T2133" t="s">
        <v>43</v>
      </c>
      <c r="U2133" t="s">
        <v>181</v>
      </c>
      <c r="V2133" t="s">
        <v>214</v>
      </c>
      <c r="W2133" t="s">
        <v>222</v>
      </c>
      <c r="X2133" t="s">
        <v>271</v>
      </c>
      <c r="Z2133">
        <v>804328</v>
      </c>
      <c r="AA2133">
        <v>1985</v>
      </c>
    </row>
    <row r="2134" spans="1:27" x14ac:dyDescent="0.25">
      <c r="A2134" s="1">
        <v>43558</v>
      </c>
      <c r="B2134" t="s">
        <v>43</v>
      </c>
      <c r="C2134" t="s">
        <v>75</v>
      </c>
      <c r="D2134">
        <v>1400</v>
      </c>
      <c r="E2134">
        <v>17</v>
      </c>
      <c r="F2134" t="s">
        <v>110</v>
      </c>
      <c r="G2134">
        <v>58.200001</v>
      </c>
      <c r="H2134">
        <v>58.290000999999997</v>
      </c>
      <c r="I2134">
        <v>57.18</v>
      </c>
      <c r="J2134">
        <v>57.68</v>
      </c>
      <c r="K2134">
        <v>57.157550999999998</v>
      </c>
      <c r="L2134">
        <v>11563400</v>
      </c>
      <c r="M2134" t="s">
        <v>43</v>
      </c>
      <c r="N2134" t="s">
        <v>157</v>
      </c>
      <c r="O2134" t="s">
        <v>161</v>
      </c>
      <c r="P2134">
        <v>50</v>
      </c>
      <c r="Q2134">
        <v>0.08</v>
      </c>
      <c r="R2134">
        <v>112</v>
      </c>
      <c r="S2134">
        <v>80020.571400000001</v>
      </c>
      <c r="T2134" t="s">
        <v>43</v>
      </c>
      <c r="U2134" t="s">
        <v>181</v>
      </c>
      <c r="V2134" t="s">
        <v>214</v>
      </c>
      <c r="W2134" t="s">
        <v>222</v>
      </c>
      <c r="X2134" t="s">
        <v>271</v>
      </c>
      <c r="Z2134">
        <v>804328</v>
      </c>
      <c r="AA2134">
        <v>1985</v>
      </c>
    </row>
    <row r="2135" spans="1:27" x14ac:dyDescent="0.25">
      <c r="A2135" s="1">
        <v>43558</v>
      </c>
      <c r="B2135" t="s">
        <v>43</v>
      </c>
      <c r="C2135" t="s">
        <v>76</v>
      </c>
      <c r="D2135">
        <v>300</v>
      </c>
      <c r="E2135">
        <v>2</v>
      </c>
      <c r="F2135" t="s">
        <v>110</v>
      </c>
      <c r="G2135">
        <v>58.200001</v>
      </c>
      <c r="H2135">
        <v>58.290000999999997</v>
      </c>
      <c r="I2135">
        <v>57.18</v>
      </c>
      <c r="J2135">
        <v>57.68</v>
      </c>
      <c r="K2135">
        <v>57.157550999999998</v>
      </c>
      <c r="L2135">
        <v>11563400</v>
      </c>
      <c r="M2135" t="s">
        <v>43</v>
      </c>
      <c r="N2135" t="s">
        <v>150</v>
      </c>
      <c r="O2135" t="s">
        <v>161</v>
      </c>
      <c r="P2135">
        <v>50</v>
      </c>
      <c r="Q2135">
        <v>0.08</v>
      </c>
      <c r="R2135">
        <v>24</v>
      </c>
      <c r="S2135">
        <v>17147.265299999999</v>
      </c>
      <c r="T2135" t="s">
        <v>43</v>
      </c>
      <c r="U2135" t="s">
        <v>181</v>
      </c>
      <c r="V2135" t="s">
        <v>214</v>
      </c>
      <c r="W2135" t="s">
        <v>222</v>
      </c>
      <c r="X2135" t="s">
        <v>271</v>
      </c>
      <c r="Z2135">
        <v>804328</v>
      </c>
      <c r="AA2135">
        <v>1985</v>
      </c>
    </row>
    <row r="2136" spans="1:27" x14ac:dyDescent="0.25">
      <c r="A2136" s="1">
        <v>43558</v>
      </c>
      <c r="B2136" t="s">
        <v>43</v>
      </c>
      <c r="C2136" t="s">
        <v>75</v>
      </c>
      <c r="D2136">
        <v>1000</v>
      </c>
      <c r="E2136">
        <v>7</v>
      </c>
      <c r="F2136" t="s">
        <v>110</v>
      </c>
      <c r="G2136">
        <v>58.200001</v>
      </c>
      <c r="H2136">
        <v>58.290000999999997</v>
      </c>
      <c r="I2136">
        <v>57.18</v>
      </c>
      <c r="J2136">
        <v>57.68</v>
      </c>
      <c r="K2136">
        <v>57.157550999999998</v>
      </c>
      <c r="L2136">
        <v>11563400</v>
      </c>
      <c r="M2136" t="s">
        <v>43</v>
      </c>
      <c r="N2136" t="s">
        <v>147</v>
      </c>
      <c r="O2136" t="s">
        <v>161</v>
      </c>
      <c r="P2136">
        <v>50</v>
      </c>
      <c r="Q2136">
        <v>0.08</v>
      </c>
      <c r="R2136">
        <v>80</v>
      </c>
      <c r="S2136">
        <v>57157.550999999999</v>
      </c>
      <c r="T2136" t="s">
        <v>43</v>
      </c>
      <c r="U2136" t="s">
        <v>181</v>
      </c>
      <c r="V2136" t="s">
        <v>214</v>
      </c>
      <c r="W2136" t="s">
        <v>222</v>
      </c>
      <c r="X2136" t="s">
        <v>271</v>
      </c>
      <c r="Z2136">
        <v>804328</v>
      </c>
      <c r="AA2136">
        <v>1985</v>
      </c>
    </row>
    <row r="2137" spans="1:27" x14ac:dyDescent="0.25">
      <c r="A2137" s="1">
        <v>43563</v>
      </c>
      <c r="B2137" t="s">
        <v>43</v>
      </c>
      <c r="C2137" t="s">
        <v>75</v>
      </c>
      <c r="D2137">
        <v>100</v>
      </c>
      <c r="E2137">
        <v>3</v>
      </c>
      <c r="F2137" t="s">
        <v>114</v>
      </c>
      <c r="G2137">
        <v>57.790000999999997</v>
      </c>
      <c r="H2137">
        <v>58.490001999999997</v>
      </c>
      <c r="I2137">
        <v>57.509998000000003</v>
      </c>
      <c r="J2137">
        <v>57.759998000000003</v>
      </c>
      <c r="K2137">
        <v>57.236823999999999</v>
      </c>
      <c r="L2137">
        <v>8942400</v>
      </c>
      <c r="M2137" t="s">
        <v>43</v>
      </c>
      <c r="N2137" t="s">
        <v>143</v>
      </c>
      <c r="O2137" t="s">
        <v>161</v>
      </c>
      <c r="P2137">
        <v>50</v>
      </c>
      <c r="Q2137">
        <v>0.08</v>
      </c>
      <c r="R2137">
        <v>8</v>
      </c>
      <c r="S2137">
        <v>5723.6823999999997</v>
      </c>
      <c r="T2137" t="s">
        <v>43</v>
      </c>
      <c r="U2137" t="s">
        <v>181</v>
      </c>
      <c r="V2137" t="s">
        <v>214</v>
      </c>
      <c r="W2137" t="s">
        <v>222</v>
      </c>
      <c r="X2137" t="s">
        <v>271</v>
      </c>
      <c r="Z2137">
        <v>804328</v>
      </c>
      <c r="AA2137">
        <v>1985</v>
      </c>
    </row>
    <row r="2138" spans="1:27" x14ac:dyDescent="0.25">
      <c r="A2138" s="1">
        <v>43563</v>
      </c>
      <c r="B2138" t="s">
        <v>43</v>
      </c>
      <c r="C2138" t="s">
        <v>75</v>
      </c>
      <c r="D2138">
        <v>200</v>
      </c>
      <c r="E2138">
        <v>5</v>
      </c>
      <c r="F2138" t="s">
        <v>114</v>
      </c>
      <c r="G2138">
        <v>57.790000999999997</v>
      </c>
      <c r="H2138">
        <v>58.490001999999997</v>
      </c>
      <c r="I2138">
        <v>57.509998000000003</v>
      </c>
      <c r="J2138">
        <v>57.759998000000003</v>
      </c>
      <c r="K2138">
        <v>57.236823999999999</v>
      </c>
      <c r="L2138">
        <v>8942400</v>
      </c>
      <c r="M2138" t="s">
        <v>43</v>
      </c>
      <c r="N2138" t="s">
        <v>152</v>
      </c>
      <c r="O2138" t="s">
        <v>161</v>
      </c>
      <c r="P2138">
        <v>50</v>
      </c>
      <c r="Q2138">
        <v>0.08</v>
      </c>
      <c r="R2138">
        <v>16</v>
      </c>
      <c r="S2138">
        <v>11447.364799999999</v>
      </c>
      <c r="T2138" t="s">
        <v>43</v>
      </c>
      <c r="U2138" t="s">
        <v>181</v>
      </c>
      <c r="V2138" t="s">
        <v>214</v>
      </c>
      <c r="W2138" t="s">
        <v>222</v>
      </c>
      <c r="X2138" t="s">
        <v>271</v>
      </c>
      <c r="Z2138">
        <v>804328</v>
      </c>
      <c r="AA2138">
        <v>1985</v>
      </c>
    </row>
    <row r="2139" spans="1:27" x14ac:dyDescent="0.25">
      <c r="A2139" s="1">
        <v>43556</v>
      </c>
      <c r="B2139" t="s">
        <v>43</v>
      </c>
      <c r="C2139" t="s">
        <v>76</v>
      </c>
      <c r="D2139">
        <v>2800</v>
      </c>
      <c r="E2139">
        <v>15</v>
      </c>
      <c r="F2139" t="s">
        <v>117</v>
      </c>
      <c r="G2139">
        <v>57.639999000000003</v>
      </c>
      <c r="H2139">
        <v>58.150002000000001</v>
      </c>
      <c r="I2139">
        <v>57.110000999999997</v>
      </c>
      <c r="J2139">
        <v>57.810001</v>
      </c>
      <c r="K2139">
        <v>57.286377000000002</v>
      </c>
      <c r="L2139">
        <v>12066500</v>
      </c>
      <c r="M2139" t="s">
        <v>43</v>
      </c>
      <c r="N2139" t="s">
        <v>149</v>
      </c>
      <c r="O2139" t="s">
        <v>161</v>
      </c>
      <c r="P2139">
        <v>50</v>
      </c>
      <c r="Q2139">
        <v>0.08</v>
      </c>
      <c r="R2139">
        <v>224</v>
      </c>
      <c r="S2139">
        <v>160401.85560000001</v>
      </c>
      <c r="T2139" t="s">
        <v>43</v>
      </c>
      <c r="U2139" t="s">
        <v>181</v>
      </c>
      <c r="V2139" t="s">
        <v>214</v>
      </c>
      <c r="W2139" t="s">
        <v>222</v>
      </c>
      <c r="X2139" t="s">
        <v>271</v>
      </c>
      <c r="Z2139">
        <v>804328</v>
      </c>
      <c r="AA2139">
        <v>1985</v>
      </c>
    </row>
    <row r="2140" spans="1:27" x14ac:dyDescent="0.25">
      <c r="A2140" s="1">
        <v>43556</v>
      </c>
      <c r="B2140" t="s">
        <v>43</v>
      </c>
      <c r="C2140" t="s">
        <v>75</v>
      </c>
      <c r="D2140">
        <v>300</v>
      </c>
      <c r="E2140">
        <v>5</v>
      </c>
      <c r="F2140" t="s">
        <v>117</v>
      </c>
      <c r="G2140">
        <v>57.639999000000003</v>
      </c>
      <c r="H2140">
        <v>58.150002000000001</v>
      </c>
      <c r="I2140">
        <v>57.110000999999997</v>
      </c>
      <c r="J2140">
        <v>57.810001</v>
      </c>
      <c r="K2140">
        <v>57.286377000000002</v>
      </c>
      <c r="L2140">
        <v>12066500</v>
      </c>
      <c r="M2140" t="s">
        <v>43</v>
      </c>
      <c r="N2140" t="s">
        <v>152</v>
      </c>
      <c r="O2140" t="s">
        <v>161</v>
      </c>
      <c r="P2140">
        <v>50</v>
      </c>
      <c r="Q2140">
        <v>0.08</v>
      </c>
      <c r="R2140">
        <v>24</v>
      </c>
      <c r="S2140">
        <v>17185.913100000002</v>
      </c>
      <c r="T2140" t="s">
        <v>43</v>
      </c>
      <c r="U2140" t="s">
        <v>181</v>
      </c>
      <c r="V2140" t="s">
        <v>214</v>
      </c>
      <c r="W2140" t="s">
        <v>222</v>
      </c>
      <c r="X2140" t="s">
        <v>271</v>
      </c>
      <c r="Z2140">
        <v>804328</v>
      </c>
      <c r="AA2140">
        <v>1985</v>
      </c>
    </row>
    <row r="2141" spans="1:27" x14ac:dyDescent="0.25">
      <c r="A2141" s="1">
        <v>43556</v>
      </c>
      <c r="B2141" t="s">
        <v>43</v>
      </c>
      <c r="C2141" t="s">
        <v>76</v>
      </c>
      <c r="D2141">
        <v>900</v>
      </c>
      <c r="E2141">
        <v>7</v>
      </c>
      <c r="F2141" t="s">
        <v>117</v>
      </c>
      <c r="G2141">
        <v>57.639999000000003</v>
      </c>
      <c r="H2141">
        <v>58.150002000000001</v>
      </c>
      <c r="I2141">
        <v>57.110000999999997</v>
      </c>
      <c r="J2141">
        <v>57.810001</v>
      </c>
      <c r="K2141">
        <v>57.286377000000002</v>
      </c>
      <c r="L2141">
        <v>12066500</v>
      </c>
      <c r="M2141" t="s">
        <v>43</v>
      </c>
      <c r="N2141" t="s">
        <v>147</v>
      </c>
      <c r="O2141" t="s">
        <v>161</v>
      </c>
      <c r="P2141">
        <v>50</v>
      </c>
      <c r="Q2141">
        <v>0.08</v>
      </c>
      <c r="R2141">
        <v>72</v>
      </c>
      <c r="S2141">
        <v>51557.739300000001</v>
      </c>
      <c r="T2141" t="s">
        <v>43</v>
      </c>
      <c r="U2141" t="s">
        <v>181</v>
      </c>
      <c r="V2141" t="s">
        <v>214</v>
      </c>
      <c r="W2141" t="s">
        <v>222</v>
      </c>
      <c r="X2141" t="s">
        <v>271</v>
      </c>
      <c r="Z2141">
        <v>804328</v>
      </c>
      <c r="AA2141">
        <v>1985</v>
      </c>
    </row>
    <row r="2142" spans="1:27" x14ac:dyDescent="0.25">
      <c r="A2142" s="1">
        <v>43559</v>
      </c>
      <c r="B2142" t="s">
        <v>43</v>
      </c>
      <c r="C2142" t="s">
        <v>75</v>
      </c>
      <c r="D2142">
        <v>800</v>
      </c>
      <c r="E2142">
        <v>3</v>
      </c>
      <c r="F2142" t="s">
        <v>109</v>
      </c>
      <c r="G2142">
        <v>57.75</v>
      </c>
      <c r="H2142">
        <v>58.610000999999997</v>
      </c>
      <c r="I2142">
        <v>57.689999</v>
      </c>
      <c r="J2142">
        <v>57.860000999999997</v>
      </c>
      <c r="K2142">
        <v>57.335921999999997</v>
      </c>
      <c r="L2142">
        <v>9905100</v>
      </c>
      <c r="M2142" t="s">
        <v>43</v>
      </c>
      <c r="N2142" t="s">
        <v>143</v>
      </c>
      <c r="O2142" t="s">
        <v>161</v>
      </c>
      <c r="P2142">
        <v>50</v>
      </c>
      <c r="Q2142">
        <v>0.08</v>
      </c>
      <c r="R2142">
        <v>64</v>
      </c>
      <c r="S2142">
        <v>45868.7376</v>
      </c>
      <c r="T2142" t="s">
        <v>43</v>
      </c>
      <c r="U2142" t="s">
        <v>181</v>
      </c>
      <c r="V2142" t="s">
        <v>214</v>
      </c>
      <c r="W2142" t="s">
        <v>222</v>
      </c>
      <c r="X2142" t="s">
        <v>271</v>
      </c>
      <c r="Z2142">
        <v>804328</v>
      </c>
      <c r="AA2142">
        <v>1985</v>
      </c>
    </row>
    <row r="2143" spans="1:27" x14ac:dyDescent="0.25">
      <c r="A2143" s="1">
        <v>43559</v>
      </c>
      <c r="B2143" t="s">
        <v>43</v>
      </c>
      <c r="C2143" t="s">
        <v>76</v>
      </c>
      <c r="D2143">
        <v>1700</v>
      </c>
      <c r="E2143">
        <v>16</v>
      </c>
      <c r="F2143" t="s">
        <v>109</v>
      </c>
      <c r="G2143">
        <v>57.75</v>
      </c>
      <c r="H2143">
        <v>58.610000999999997</v>
      </c>
      <c r="I2143">
        <v>57.689999</v>
      </c>
      <c r="J2143">
        <v>57.860000999999997</v>
      </c>
      <c r="K2143">
        <v>57.335921999999997</v>
      </c>
      <c r="L2143">
        <v>9905100</v>
      </c>
      <c r="M2143" t="s">
        <v>43</v>
      </c>
      <c r="N2143" t="s">
        <v>148</v>
      </c>
      <c r="O2143" t="s">
        <v>161</v>
      </c>
      <c r="P2143">
        <v>50</v>
      </c>
      <c r="Q2143">
        <v>0.08</v>
      </c>
      <c r="R2143">
        <v>136</v>
      </c>
      <c r="S2143">
        <v>97471.0674</v>
      </c>
      <c r="T2143" t="s">
        <v>43</v>
      </c>
      <c r="U2143" t="s">
        <v>181</v>
      </c>
      <c r="V2143" t="s">
        <v>214</v>
      </c>
      <c r="W2143" t="s">
        <v>222</v>
      </c>
      <c r="X2143" t="s">
        <v>271</v>
      </c>
      <c r="Z2143">
        <v>804328</v>
      </c>
      <c r="AA2143">
        <v>1985</v>
      </c>
    </row>
    <row r="2144" spans="1:27" x14ac:dyDescent="0.25">
      <c r="A2144" s="1">
        <v>43560</v>
      </c>
      <c r="B2144" t="s">
        <v>43</v>
      </c>
      <c r="C2144" t="s">
        <v>76</v>
      </c>
      <c r="D2144">
        <v>800</v>
      </c>
      <c r="E2144">
        <v>8</v>
      </c>
      <c r="F2144" t="s">
        <v>118</v>
      </c>
      <c r="G2144">
        <v>57.98</v>
      </c>
      <c r="H2144">
        <v>58.189999</v>
      </c>
      <c r="I2144">
        <v>57.689999</v>
      </c>
      <c r="J2144">
        <v>57.990001999999997</v>
      </c>
      <c r="K2144">
        <v>57.464745000000001</v>
      </c>
      <c r="L2144">
        <v>12332600</v>
      </c>
      <c r="M2144" t="s">
        <v>43</v>
      </c>
      <c r="N2144" t="s">
        <v>144</v>
      </c>
      <c r="O2144" t="s">
        <v>161</v>
      </c>
      <c r="P2144">
        <v>50</v>
      </c>
      <c r="Q2144">
        <v>0.08</v>
      </c>
      <c r="R2144">
        <v>64</v>
      </c>
      <c r="S2144">
        <v>45971.796000000002</v>
      </c>
      <c r="T2144" t="s">
        <v>43</v>
      </c>
      <c r="U2144" t="s">
        <v>181</v>
      </c>
      <c r="V2144" t="s">
        <v>214</v>
      </c>
      <c r="W2144" t="s">
        <v>222</v>
      </c>
      <c r="X2144" t="s">
        <v>271</v>
      </c>
      <c r="Z2144">
        <v>804328</v>
      </c>
      <c r="AA2144">
        <v>1985</v>
      </c>
    </row>
    <row r="2145" spans="1:27" x14ac:dyDescent="0.25">
      <c r="A2145" s="1">
        <v>43560</v>
      </c>
      <c r="B2145" t="s">
        <v>43</v>
      </c>
      <c r="C2145" t="s">
        <v>75</v>
      </c>
      <c r="D2145">
        <v>300</v>
      </c>
      <c r="E2145">
        <v>10</v>
      </c>
      <c r="F2145" t="s">
        <v>118</v>
      </c>
      <c r="G2145">
        <v>57.98</v>
      </c>
      <c r="H2145">
        <v>58.189999</v>
      </c>
      <c r="I2145">
        <v>57.689999</v>
      </c>
      <c r="J2145">
        <v>57.990001999999997</v>
      </c>
      <c r="K2145">
        <v>57.464745000000001</v>
      </c>
      <c r="L2145">
        <v>12332600</v>
      </c>
      <c r="M2145" t="s">
        <v>43</v>
      </c>
      <c r="N2145" t="s">
        <v>142</v>
      </c>
      <c r="O2145" t="s">
        <v>161</v>
      </c>
      <c r="P2145">
        <v>50</v>
      </c>
      <c r="Q2145">
        <v>0.08</v>
      </c>
      <c r="R2145">
        <v>24</v>
      </c>
      <c r="S2145">
        <v>17239.423500000001</v>
      </c>
      <c r="T2145" t="s">
        <v>43</v>
      </c>
      <c r="U2145" t="s">
        <v>181</v>
      </c>
      <c r="V2145" t="s">
        <v>214</v>
      </c>
      <c r="W2145" t="s">
        <v>222</v>
      </c>
      <c r="X2145" t="s">
        <v>271</v>
      </c>
      <c r="Z2145">
        <v>804328</v>
      </c>
      <c r="AA2145">
        <v>1985</v>
      </c>
    </row>
    <row r="2146" spans="1:27" x14ac:dyDescent="0.25">
      <c r="A2146" s="1">
        <v>43560</v>
      </c>
      <c r="B2146" t="s">
        <v>43</v>
      </c>
      <c r="C2146" t="s">
        <v>76</v>
      </c>
      <c r="D2146">
        <v>2200</v>
      </c>
      <c r="E2146">
        <v>17</v>
      </c>
      <c r="F2146" t="s">
        <v>118</v>
      </c>
      <c r="G2146">
        <v>57.98</v>
      </c>
      <c r="H2146">
        <v>58.189999</v>
      </c>
      <c r="I2146">
        <v>57.689999</v>
      </c>
      <c r="J2146">
        <v>57.990001999999997</v>
      </c>
      <c r="K2146">
        <v>57.464745000000001</v>
      </c>
      <c r="L2146">
        <v>12332600</v>
      </c>
      <c r="M2146" t="s">
        <v>43</v>
      </c>
      <c r="N2146" t="s">
        <v>157</v>
      </c>
      <c r="O2146" t="s">
        <v>161</v>
      </c>
      <c r="P2146">
        <v>50</v>
      </c>
      <c r="Q2146">
        <v>0.08</v>
      </c>
      <c r="R2146">
        <v>176</v>
      </c>
      <c r="S2146">
        <v>126422.439</v>
      </c>
      <c r="T2146" t="s">
        <v>43</v>
      </c>
      <c r="U2146" t="s">
        <v>181</v>
      </c>
      <c r="V2146" t="s">
        <v>214</v>
      </c>
      <c r="W2146" t="s">
        <v>222</v>
      </c>
      <c r="X2146" t="s">
        <v>271</v>
      </c>
      <c r="Z2146">
        <v>804328</v>
      </c>
      <c r="AA2146">
        <v>1985</v>
      </c>
    </row>
    <row r="2147" spans="1:27" x14ac:dyDescent="0.25">
      <c r="A2147" s="1">
        <v>43557</v>
      </c>
      <c r="B2147" t="s">
        <v>43</v>
      </c>
      <c r="C2147" t="s">
        <v>76</v>
      </c>
      <c r="D2147">
        <v>1100</v>
      </c>
      <c r="E2147">
        <v>10</v>
      </c>
      <c r="F2147" t="s">
        <v>116</v>
      </c>
      <c r="G2147">
        <v>57.98</v>
      </c>
      <c r="H2147">
        <v>58.529998999999997</v>
      </c>
      <c r="I2147">
        <v>57.66</v>
      </c>
      <c r="J2147">
        <v>58.09</v>
      </c>
      <c r="K2147">
        <v>57.563839000000002</v>
      </c>
      <c r="L2147">
        <v>7614500</v>
      </c>
      <c r="M2147" t="s">
        <v>43</v>
      </c>
      <c r="N2147" t="s">
        <v>142</v>
      </c>
      <c r="O2147" t="s">
        <v>161</v>
      </c>
      <c r="P2147">
        <v>50</v>
      </c>
      <c r="Q2147">
        <v>0.08</v>
      </c>
      <c r="R2147">
        <v>88</v>
      </c>
      <c r="S2147">
        <v>63320.222900000001</v>
      </c>
      <c r="T2147" t="s">
        <v>43</v>
      </c>
      <c r="U2147" t="s">
        <v>181</v>
      </c>
      <c r="V2147" t="s">
        <v>214</v>
      </c>
      <c r="W2147" t="s">
        <v>222</v>
      </c>
      <c r="X2147" t="s">
        <v>271</v>
      </c>
      <c r="Z2147">
        <v>804328</v>
      </c>
      <c r="AA2147">
        <v>1985</v>
      </c>
    </row>
    <row r="2148" spans="1:27" x14ac:dyDescent="0.25">
      <c r="A2148" s="1">
        <v>43614</v>
      </c>
      <c r="B2148" t="s">
        <v>43</v>
      </c>
      <c r="C2148" t="s">
        <v>75</v>
      </c>
      <c r="D2148">
        <v>2700</v>
      </c>
      <c r="E2148">
        <v>16</v>
      </c>
      <c r="F2148" t="s">
        <v>98</v>
      </c>
      <c r="G2148">
        <v>65.360000999999997</v>
      </c>
      <c r="H2148">
        <v>66.150002000000001</v>
      </c>
      <c r="I2148">
        <v>64.760002</v>
      </c>
      <c r="J2148">
        <v>65.760002</v>
      </c>
      <c r="K2148">
        <v>65.164367999999996</v>
      </c>
      <c r="L2148">
        <v>16312600</v>
      </c>
      <c r="M2148" t="s">
        <v>43</v>
      </c>
      <c r="N2148" t="s">
        <v>148</v>
      </c>
      <c r="O2148" t="s">
        <v>161</v>
      </c>
      <c r="P2148">
        <v>50</v>
      </c>
      <c r="Q2148">
        <v>0.08</v>
      </c>
      <c r="R2148">
        <v>216</v>
      </c>
      <c r="S2148">
        <v>175943.7936</v>
      </c>
      <c r="T2148" t="s">
        <v>43</v>
      </c>
      <c r="U2148" t="s">
        <v>181</v>
      </c>
      <c r="V2148" t="s">
        <v>214</v>
      </c>
      <c r="W2148" t="s">
        <v>222</v>
      </c>
      <c r="X2148" t="s">
        <v>271</v>
      </c>
      <c r="Z2148">
        <v>804328</v>
      </c>
      <c r="AA2148">
        <v>1985</v>
      </c>
    </row>
    <row r="2149" spans="1:27" x14ac:dyDescent="0.25">
      <c r="A2149" s="1">
        <v>43614</v>
      </c>
      <c r="B2149" t="s">
        <v>43</v>
      </c>
      <c r="C2149" t="s">
        <v>75</v>
      </c>
      <c r="D2149">
        <v>1500</v>
      </c>
      <c r="E2149">
        <v>14</v>
      </c>
      <c r="F2149" t="s">
        <v>98</v>
      </c>
      <c r="G2149">
        <v>65.360000999999997</v>
      </c>
      <c r="H2149">
        <v>66.150002000000001</v>
      </c>
      <c r="I2149">
        <v>64.760002</v>
      </c>
      <c r="J2149">
        <v>65.760002</v>
      </c>
      <c r="K2149">
        <v>65.164367999999996</v>
      </c>
      <c r="L2149">
        <v>16312600</v>
      </c>
      <c r="M2149" t="s">
        <v>43</v>
      </c>
      <c r="N2149" t="s">
        <v>156</v>
      </c>
      <c r="O2149" t="s">
        <v>161</v>
      </c>
      <c r="P2149">
        <v>50</v>
      </c>
      <c r="Q2149">
        <v>0.08</v>
      </c>
      <c r="R2149">
        <v>120</v>
      </c>
      <c r="S2149">
        <v>97746.551999999996</v>
      </c>
      <c r="T2149" t="s">
        <v>43</v>
      </c>
      <c r="U2149" t="s">
        <v>181</v>
      </c>
      <c r="V2149" t="s">
        <v>214</v>
      </c>
      <c r="W2149" t="s">
        <v>222</v>
      </c>
      <c r="X2149" t="s">
        <v>271</v>
      </c>
      <c r="Z2149">
        <v>804328</v>
      </c>
      <c r="AA2149">
        <v>1985</v>
      </c>
    </row>
    <row r="2150" spans="1:27" x14ac:dyDescent="0.25">
      <c r="A2150" s="1">
        <v>43614</v>
      </c>
      <c r="B2150" t="s">
        <v>43</v>
      </c>
      <c r="C2150" t="s">
        <v>75</v>
      </c>
      <c r="D2150">
        <v>1100</v>
      </c>
      <c r="E2150">
        <v>18</v>
      </c>
      <c r="F2150" t="s">
        <v>98</v>
      </c>
      <c r="G2150">
        <v>65.360000999999997</v>
      </c>
      <c r="H2150">
        <v>66.150002000000001</v>
      </c>
      <c r="I2150">
        <v>64.760002</v>
      </c>
      <c r="J2150">
        <v>65.760002</v>
      </c>
      <c r="K2150">
        <v>65.164367999999996</v>
      </c>
      <c r="L2150">
        <v>16312600</v>
      </c>
      <c r="M2150" t="s">
        <v>43</v>
      </c>
      <c r="N2150" t="s">
        <v>158</v>
      </c>
      <c r="O2150" t="s">
        <v>161</v>
      </c>
      <c r="P2150">
        <v>50</v>
      </c>
      <c r="Q2150">
        <v>0.08</v>
      </c>
      <c r="R2150">
        <v>88</v>
      </c>
      <c r="S2150">
        <v>71680.804799999998</v>
      </c>
      <c r="T2150" t="s">
        <v>43</v>
      </c>
      <c r="U2150" t="s">
        <v>181</v>
      </c>
      <c r="V2150" t="s">
        <v>214</v>
      </c>
      <c r="W2150" t="s">
        <v>222</v>
      </c>
      <c r="X2150" t="s">
        <v>271</v>
      </c>
      <c r="Z2150">
        <v>804328</v>
      </c>
      <c r="AA2150">
        <v>1985</v>
      </c>
    </row>
    <row r="2151" spans="1:27" x14ac:dyDescent="0.25">
      <c r="A2151" s="1">
        <v>43609</v>
      </c>
      <c r="B2151" t="s">
        <v>43</v>
      </c>
      <c r="C2151" t="s">
        <v>75</v>
      </c>
      <c r="D2151">
        <v>500</v>
      </c>
      <c r="E2151">
        <v>2</v>
      </c>
      <c r="F2151" t="s">
        <v>92</v>
      </c>
      <c r="G2151">
        <v>68.930000000000007</v>
      </c>
      <c r="H2151">
        <v>69.150002000000001</v>
      </c>
      <c r="I2151">
        <v>65.970000999999996</v>
      </c>
      <c r="J2151">
        <v>66.209998999999996</v>
      </c>
      <c r="K2151">
        <v>65.610291000000004</v>
      </c>
      <c r="L2151">
        <v>21420000</v>
      </c>
      <c r="M2151" t="s">
        <v>43</v>
      </c>
      <c r="N2151" t="s">
        <v>150</v>
      </c>
      <c r="O2151" t="s">
        <v>161</v>
      </c>
      <c r="P2151">
        <v>50</v>
      </c>
      <c r="Q2151">
        <v>0.08</v>
      </c>
      <c r="R2151">
        <v>40</v>
      </c>
      <c r="S2151">
        <v>32805.145499999999</v>
      </c>
      <c r="T2151" t="s">
        <v>43</v>
      </c>
      <c r="U2151" t="s">
        <v>181</v>
      </c>
      <c r="V2151" t="s">
        <v>214</v>
      </c>
      <c r="W2151" t="s">
        <v>222</v>
      </c>
      <c r="X2151" t="s">
        <v>271</v>
      </c>
      <c r="Z2151">
        <v>804328</v>
      </c>
      <c r="AA2151">
        <v>1985</v>
      </c>
    </row>
    <row r="2152" spans="1:27" x14ac:dyDescent="0.25">
      <c r="A2152" s="1">
        <v>43609</v>
      </c>
      <c r="B2152" t="s">
        <v>43</v>
      </c>
      <c r="C2152" t="s">
        <v>75</v>
      </c>
      <c r="D2152">
        <v>800</v>
      </c>
      <c r="E2152">
        <v>7</v>
      </c>
      <c r="F2152" t="s">
        <v>92</v>
      </c>
      <c r="G2152">
        <v>68.930000000000007</v>
      </c>
      <c r="H2152">
        <v>69.150002000000001</v>
      </c>
      <c r="I2152">
        <v>65.970000999999996</v>
      </c>
      <c r="J2152">
        <v>66.209998999999996</v>
      </c>
      <c r="K2152">
        <v>65.610291000000004</v>
      </c>
      <c r="L2152">
        <v>21420000</v>
      </c>
      <c r="M2152" t="s">
        <v>43</v>
      </c>
      <c r="N2152" t="s">
        <v>147</v>
      </c>
      <c r="O2152" t="s">
        <v>161</v>
      </c>
      <c r="P2152">
        <v>50</v>
      </c>
      <c r="Q2152">
        <v>0.08</v>
      </c>
      <c r="R2152">
        <v>64</v>
      </c>
      <c r="S2152">
        <v>52488.232800000013</v>
      </c>
      <c r="T2152" t="s">
        <v>43</v>
      </c>
      <c r="U2152" t="s">
        <v>181</v>
      </c>
      <c r="V2152" t="s">
        <v>214</v>
      </c>
      <c r="W2152" t="s">
        <v>222</v>
      </c>
      <c r="X2152" t="s">
        <v>271</v>
      </c>
      <c r="Z2152">
        <v>804328</v>
      </c>
      <c r="AA2152">
        <v>1985</v>
      </c>
    </row>
    <row r="2153" spans="1:27" x14ac:dyDescent="0.25">
      <c r="A2153" s="1">
        <v>43615</v>
      </c>
      <c r="B2153" t="s">
        <v>43</v>
      </c>
      <c r="C2153" t="s">
        <v>76</v>
      </c>
      <c r="D2153">
        <v>1800</v>
      </c>
      <c r="E2153">
        <v>16</v>
      </c>
      <c r="F2153" t="s">
        <v>93</v>
      </c>
      <c r="G2153">
        <v>65.970000999999996</v>
      </c>
      <c r="H2153">
        <v>67.069999999999993</v>
      </c>
      <c r="I2153">
        <v>65.930000000000007</v>
      </c>
      <c r="J2153">
        <v>66.589995999999999</v>
      </c>
      <c r="K2153">
        <v>65.986846999999997</v>
      </c>
      <c r="L2153">
        <v>11554600</v>
      </c>
      <c r="M2153" t="s">
        <v>43</v>
      </c>
      <c r="N2153" t="s">
        <v>148</v>
      </c>
      <c r="O2153" t="s">
        <v>161</v>
      </c>
      <c r="P2153">
        <v>50</v>
      </c>
      <c r="Q2153">
        <v>0.08</v>
      </c>
      <c r="R2153">
        <v>144</v>
      </c>
      <c r="S2153">
        <v>118776.32460000001</v>
      </c>
      <c r="T2153" t="s">
        <v>43</v>
      </c>
      <c r="U2153" t="s">
        <v>181</v>
      </c>
      <c r="V2153" t="s">
        <v>214</v>
      </c>
      <c r="W2153" t="s">
        <v>222</v>
      </c>
      <c r="X2153" t="s">
        <v>271</v>
      </c>
      <c r="Z2153">
        <v>804328</v>
      </c>
      <c r="AA2153">
        <v>1985</v>
      </c>
    </row>
    <row r="2154" spans="1:27" x14ac:dyDescent="0.25">
      <c r="A2154" s="1">
        <v>43615</v>
      </c>
      <c r="B2154" t="s">
        <v>43</v>
      </c>
      <c r="C2154" t="s">
        <v>75</v>
      </c>
      <c r="D2154">
        <v>500</v>
      </c>
      <c r="E2154">
        <v>6</v>
      </c>
      <c r="F2154" t="s">
        <v>93</v>
      </c>
      <c r="G2154">
        <v>65.970000999999996</v>
      </c>
      <c r="H2154">
        <v>67.069999999999993</v>
      </c>
      <c r="I2154">
        <v>65.930000000000007</v>
      </c>
      <c r="J2154">
        <v>66.589995999999999</v>
      </c>
      <c r="K2154">
        <v>65.986846999999997</v>
      </c>
      <c r="L2154">
        <v>11554600</v>
      </c>
      <c r="M2154" t="s">
        <v>43</v>
      </c>
      <c r="N2154" t="s">
        <v>145</v>
      </c>
      <c r="O2154" t="s">
        <v>161</v>
      </c>
      <c r="P2154">
        <v>50</v>
      </c>
      <c r="Q2154">
        <v>0.08</v>
      </c>
      <c r="R2154">
        <v>40</v>
      </c>
      <c r="S2154">
        <v>32993.423499999997</v>
      </c>
      <c r="T2154" t="s">
        <v>43</v>
      </c>
      <c r="U2154" t="s">
        <v>181</v>
      </c>
      <c r="V2154" t="s">
        <v>214</v>
      </c>
      <c r="W2154" t="s">
        <v>222</v>
      </c>
      <c r="X2154" t="s">
        <v>271</v>
      </c>
      <c r="Z2154">
        <v>804328</v>
      </c>
      <c r="AA2154">
        <v>1985</v>
      </c>
    </row>
    <row r="2155" spans="1:27" x14ac:dyDescent="0.25">
      <c r="A2155" s="1">
        <v>43619</v>
      </c>
      <c r="B2155" t="s">
        <v>43</v>
      </c>
      <c r="C2155" t="s">
        <v>75</v>
      </c>
      <c r="D2155">
        <v>1500</v>
      </c>
      <c r="E2155">
        <v>17</v>
      </c>
      <c r="F2155" t="s">
        <v>89</v>
      </c>
      <c r="G2155">
        <v>67.089995999999999</v>
      </c>
      <c r="H2155">
        <v>68.129997000000003</v>
      </c>
      <c r="I2155">
        <v>66.279999000000004</v>
      </c>
      <c r="J2155">
        <v>66.660004000000001</v>
      </c>
      <c r="K2155">
        <v>66.056220999999994</v>
      </c>
      <c r="L2155">
        <v>13620700</v>
      </c>
      <c r="M2155" t="s">
        <v>43</v>
      </c>
      <c r="N2155" t="s">
        <v>157</v>
      </c>
      <c r="O2155" t="s">
        <v>161</v>
      </c>
      <c r="P2155">
        <v>50</v>
      </c>
      <c r="Q2155">
        <v>0.08</v>
      </c>
      <c r="R2155">
        <v>120</v>
      </c>
      <c r="S2155">
        <v>99084.331499999986</v>
      </c>
      <c r="T2155" t="s">
        <v>43</v>
      </c>
      <c r="U2155" t="s">
        <v>181</v>
      </c>
      <c r="V2155" t="s">
        <v>214</v>
      </c>
      <c r="W2155" t="s">
        <v>222</v>
      </c>
      <c r="X2155" t="s">
        <v>271</v>
      </c>
      <c r="Z2155">
        <v>804328</v>
      </c>
      <c r="AA2155">
        <v>1985</v>
      </c>
    </row>
    <row r="2156" spans="1:27" x14ac:dyDescent="0.25">
      <c r="A2156" s="1">
        <v>43619</v>
      </c>
      <c r="B2156" t="s">
        <v>43</v>
      </c>
      <c r="C2156" t="s">
        <v>75</v>
      </c>
      <c r="D2156">
        <v>900</v>
      </c>
      <c r="E2156">
        <v>11</v>
      </c>
      <c r="F2156" t="s">
        <v>89</v>
      </c>
      <c r="G2156">
        <v>67.089995999999999</v>
      </c>
      <c r="H2156">
        <v>68.129997000000003</v>
      </c>
      <c r="I2156">
        <v>66.279999000000004</v>
      </c>
      <c r="J2156">
        <v>66.660004000000001</v>
      </c>
      <c r="K2156">
        <v>66.056220999999994</v>
      </c>
      <c r="L2156">
        <v>13620700</v>
      </c>
      <c r="M2156" t="s">
        <v>43</v>
      </c>
      <c r="N2156" t="s">
        <v>141</v>
      </c>
      <c r="O2156" t="s">
        <v>161</v>
      </c>
      <c r="P2156">
        <v>50</v>
      </c>
      <c r="Q2156">
        <v>0.08</v>
      </c>
      <c r="R2156">
        <v>72</v>
      </c>
      <c r="S2156">
        <v>59450.598899999997</v>
      </c>
      <c r="T2156" t="s">
        <v>43</v>
      </c>
      <c r="U2156" t="s">
        <v>181</v>
      </c>
      <c r="V2156" t="s">
        <v>214</v>
      </c>
      <c r="W2156" t="s">
        <v>222</v>
      </c>
      <c r="X2156" t="s">
        <v>271</v>
      </c>
      <c r="Z2156">
        <v>804328</v>
      </c>
      <c r="AA2156">
        <v>1985</v>
      </c>
    </row>
    <row r="2157" spans="1:27" x14ac:dyDescent="0.25">
      <c r="A2157" s="1">
        <v>43616</v>
      </c>
      <c r="B2157" t="s">
        <v>43</v>
      </c>
      <c r="C2157" t="s">
        <v>76</v>
      </c>
      <c r="D2157">
        <v>1400</v>
      </c>
      <c r="E2157">
        <v>17</v>
      </c>
      <c r="F2157" t="s">
        <v>87</v>
      </c>
      <c r="G2157">
        <v>65.779999000000004</v>
      </c>
      <c r="H2157">
        <v>67.839995999999999</v>
      </c>
      <c r="I2157">
        <v>65.529999000000004</v>
      </c>
      <c r="J2157">
        <v>66.819999999999993</v>
      </c>
      <c r="K2157">
        <v>66.214766999999995</v>
      </c>
      <c r="L2157">
        <v>15060300</v>
      </c>
      <c r="M2157" t="s">
        <v>43</v>
      </c>
      <c r="N2157" t="s">
        <v>157</v>
      </c>
      <c r="O2157" t="s">
        <v>161</v>
      </c>
      <c r="P2157">
        <v>50</v>
      </c>
      <c r="Q2157">
        <v>0.08</v>
      </c>
      <c r="R2157">
        <v>112</v>
      </c>
      <c r="S2157">
        <v>92700.67379999999</v>
      </c>
      <c r="T2157" t="s">
        <v>43</v>
      </c>
      <c r="U2157" t="s">
        <v>181</v>
      </c>
      <c r="V2157" t="s">
        <v>214</v>
      </c>
      <c r="W2157" t="s">
        <v>222</v>
      </c>
      <c r="X2157" t="s">
        <v>271</v>
      </c>
      <c r="Z2157">
        <v>804328</v>
      </c>
      <c r="AA2157">
        <v>1985</v>
      </c>
    </row>
    <row r="2158" spans="1:27" x14ac:dyDescent="0.25">
      <c r="A2158" s="1">
        <v>43616</v>
      </c>
      <c r="B2158" t="s">
        <v>43</v>
      </c>
      <c r="C2158" t="s">
        <v>75</v>
      </c>
      <c r="D2158">
        <v>300</v>
      </c>
      <c r="E2158">
        <v>3</v>
      </c>
      <c r="F2158" t="s">
        <v>87</v>
      </c>
      <c r="G2158">
        <v>65.779999000000004</v>
      </c>
      <c r="H2158">
        <v>67.839995999999999</v>
      </c>
      <c r="I2158">
        <v>65.529999000000004</v>
      </c>
      <c r="J2158">
        <v>66.819999999999993</v>
      </c>
      <c r="K2158">
        <v>66.214766999999995</v>
      </c>
      <c r="L2158">
        <v>15060300</v>
      </c>
      <c r="M2158" t="s">
        <v>43</v>
      </c>
      <c r="N2158" t="s">
        <v>143</v>
      </c>
      <c r="O2158" t="s">
        <v>161</v>
      </c>
      <c r="P2158">
        <v>50</v>
      </c>
      <c r="Q2158">
        <v>0.08</v>
      </c>
      <c r="R2158">
        <v>24</v>
      </c>
      <c r="S2158">
        <v>19864.430100000001</v>
      </c>
      <c r="T2158" t="s">
        <v>43</v>
      </c>
      <c r="U2158" t="s">
        <v>181</v>
      </c>
      <c r="V2158" t="s">
        <v>214</v>
      </c>
      <c r="W2158" t="s">
        <v>222</v>
      </c>
      <c r="X2158" t="s">
        <v>271</v>
      </c>
      <c r="Z2158">
        <v>804328</v>
      </c>
      <c r="AA2158">
        <v>1985</v>
      </c>
    </row>
    <row r="2159" spans="1:27" x14ac:dyDescent="0.25">
      <c r="A2159" s="1">
        <v>43616</v>
      </c>
      <c r="B2159" t="s">
        <v>43</v>
      </c>
      <c r="C2159" t="s">
        <v>75</v>
      </c>
      <c r="D2159">
        <v>400</v>
      </c>
      <c r="E2159">
        <v>2</v>
      </c>
      <c r="F2159" t="s">
        <v>87</v>
      </c>
      <c r="G2159">
        <v>65.779999000000004</v>
      </c>
      <c r="H2159">
        <v>67.839995999999999</v>
      </c>
      <c r="I2159">
        <v>65.529999000000004</v>
      </c>
      <c r="J2159">
        <v>66.819999999999993</v>
      </c>
      <c r="K2159">
        <v>66.214766999999995</v>
      </c>
      <c r="L2159">
        <v>15060300</v>
      </c>
      <c r="M2159" t="s">
        <v>43</v>
      </c>
      <c r="N2159" t="s">
        <v>150</v>
      </c>
      <c r="O2159" t="s">
        <v>161</v>
      </c>
      <c r="P2159">
        <v>50</v>
      </c>
      <c r="Q2159">
        <v>0.08</v>
      </c>
      <c r="R2159">
        <v>32</v>
      </c>
      <c r="S2159">
        <v>26485.906800000001</v>
      </c>
      <c r="T2159" t="s">
        <v>43</v>
      </c>
      <c r="U2159" t="s">
        <v>181</v>
      </c>
      <c r="V2159" t="s">
        <v>214</v>
      </c>
      <c r="W2159" t="s">
        <v>222</v>
      </c>
      <c r="X2159" t="s">
        <v>271</v>
      </c>
      <c r="Z2159">
        <v>804328</v>
      </c>
      <c r="AA2159">
        <v>1985</v>
      </c>
    </row>
    <row r="2160" spans="1:27" x14ac:dyDescent="0.25">
      <c r="A2160" s="1">
        <v>43616</v>
      </c>
      <c r="B2160" t="s">
        <v>43</v>
      </c>
      <c r="C2160" t="s">
        <v>75</v>
      </c>
      <c r="D2160">
        <v>2000</v>
      </c>
      <c r="E2160">
        <v>14</v>
      </c>
      <c r="F2160" t="s">
        <v>87</v>
      </c>
      <c r="G2160">
        <v>65.779999000000004</v>
      </c>
      <c r="H2160">
        <v>67.839995999999999</v>
      </c>
      <c r="I2160">
        <v>65.529999000000004</v>
      </c>
      <c r="J2160">
        <v>66.819999999999993</v>
      </c>
      <c r="K2160">
        <v>66.214766999999995</v>
      </c>
      <c r="L2160">
        <v>15060300</v>
      </c>
      <c r="M2160" t="s">
        <v>43</v>
      </c>
      <c r="N2160" t="s">
        <v>156</v>
      </c>
      <c r="O2160" t="s">
        <v>161</v>
      </c>
      <c r="P2160">
        <v>50</v>
      </c>
      <c r="Q2160">
        <v>0.08</v>
      </c>
      <c r="R2160">
        <v>160</v>
      </c>
      <c r="S2160">
        <v>132429.53400000001</v>
      </c>
      <c r="T2160" t="s">
        <v>43</v>
      </c>
      <c r="U2160" t="s">
        <v>181</v>
      </c>
      <c r="V2160" t="s">
        <v>214</v>
      </c>
      <c r="W2160" t="s">
        <v>222</v>
      </c>
      <c r="X2160" t="s">
        <v>271</v>
      </c>
      <c r="Z2160">
        <v>804328</v>
      </c>
      <c r="AA2160">
        <v>1985</v>
      </c>
    </row>
    <row r="2161" spans="1:27" x14ac:dyDescent="0.25">
      <c r="A2161" s="1">
        <v>43616</v>
      </c>
      <c r="B2161" t="s">
        <v>43</v>
      </c>
      <c r="C2161" t="s">
        <v>76</v>
      </c>
      <c r="D2161">
        <v>500</v>
      </c>
      <c r="E2161">
        <v>5</v>
      </c>
      <c r="F2161" t="s">
        <v>87</v>
      </c>
      <c r="G2161">
        <v>65.779999000000004</v>
      </c>
      <c r="H2161">
        <v>67.839995999999999</v>
      </c>
      <c r="I2161">
        <v>65.529999000000004</v>
      </c>
      <c r="J2161">
        <v>66.819999999999993</v>
      </c>
      <c r="K2161">
        <v>66.214766999999995</v>
      </c>
      <c r="L2161">
        <v>15060300</v>
      </c>
      <c r="M2161" t="s">
        <v>43</v>
      </c>
      <c r="N2161" t="s">
        <v>152</v>
      </c>
      <c r="O2161" t="s">
        <v>161</v>
      </c>
      <c r="P2161">
        <v>50</v>
      </c>
      <c r="Q2161">
        <v>0.08</v>
      </c>
      <c r="R2161">
        <v>40</v>
      </c>
      <c r="S2161">
        <v>33107.383500000004</v>
      </c>
      <c r="T2161" t="s">
        <v>43</v>
      </c>
      <c r="U2161" t="s">
        <v>181</v>
      </c>
      <c r="V2161" t="s">
        <v>214</v>
      </c>
      <c r="W2161" t="s">
        <v>222</v>
      </c>
      <c r="X2161" t="s">
        <v>271</v>
      </c>
      <c r="Z2161">
        <v>804328</v>
      </c>
      <c r="AA2161">
        <v>1985</v>
      </c>
    </row>
    <row r="2162" spans="1:27" x14ac:dyDescent="0.25">
      <c r="A2162" s="1">
        <v>43622</v>
      </c>
      <c r="B2162" t="s">
        <v>43</v>
      </c>
      <c r="C2162" t="s">
        <v>76</v>
      </c>
      <c r="D2162">
        <v>200</v>
      </c>
      <c r="E2162">
        <v>4</v>
      </c>
      <c r="F2162" t="s">
        <v>81</v>
      </c>
      <c r="G2162">
        <v>66.919998000000007</v>
      </c>
      <c r="H2162">
        <v>67.970000999999996</v>
      </c>
      <c r="I2162">
        <v>66.269997000000004</v>
      </c>
      <c r="J2162">
        <v>67.589995999999999</v>
      </c>
      <c r="K2162">
        <v>67.589995999999999</v>
      </c>
      <c r="L2162">
        <v>10781700</v>
      </c>
      <c r="M2162" t="s">
        <v>43</v>
      </c>
      <c r="N2162" t="s">
        <v>154</v>
      </c>
      <c r="O2162" t="s">
        <v>161</v>
      </c>
      <c r="P2162">
        <v>50</v>
      </c>
      <c r="Q2162">
        <v>0.08</v>
      </c>
      <c r="R2162">
        <v>16</v>
      </c>
      <c r="S2162">
        <v>13517.9992</v>
      </c>
      <c r="T2162" t="s">
        <v>43</v>
      </c>
      <c r="U2162" t="s">
        <v>181</v>
      </c>
      <c r="V2162" t="s">
        <v>214</v>
      </c>
      <c r="W2162" t="s">
        <v>222</v>
      </c>
      <c r="X2162" t="s">
        <v>271</v>
      </c>
      <c r="Z2162">
        <v>804328</v>
      </c>
      <c r="AA2162">
        <v>1985</v>
      </c>
    </row>
    <row r="2163" spans="1:27" x14ac:dyDescent="0.25">
      <c r="A2163" s="1">
        <v>43608</v>
      </c>
      <c r="B2163" t="s">
        <v>43</v>
      </c>
      <c r="C2163" t="s">
        <v>75</v>
      </c>
      <c r="D2163">
        <v>1400</v>
      </c>
      <c r="E2163">
        <v>17</v>
      </c>
      <c r="F2163" t="s">
        <v>95</v>
      </c>
      <c r="G2163">
        <v>67.019997000000004</v>
      </c>
      <c r="H2163">
        <v>68.269997000000004</v>
      </c>
      <c r="I2163">
        <v>65.900002000000001</v>
      </c>
      <c r="J2163">
        <v>68.260002</v>
      </c>
      <c r="K2163">
        <v>67.641723999999996</v>
      </c>
      <c r="L2163">
        <v>31820700</v>
      </c>
      <c r="M2163" t="s">
        <v>43</v>
      </c>
      <c r="N2163" t="s">
        <v>157</v>
      </c>
      <c r="O2163" t="s">
        <v>161</v>
      </c>
      <c r="P2163">
        <v>50</v>
      </c>
      <c r="Q2163">
        <v>0.08</v>
      </c>
      <c r="R2163">
        <v>112</v>
      </c>
      <c r="S2163">
        <v>94698.4136</v>
      </c>
      <c r="T2163" t="s">
        <v>43</v>
      </c>
      <c r="U2163" t="s">
        <v>181</v>
      </c>
      <c r="V2163" t="s">
        <v>214</v>
      </c>
      <c r="W2163" t="s">
        <v>222</v>
      </c>
      <c r="X2163" t="s">
        <v>271</v>
      </c>
      <c r="Z2163">
        <v>804328</v>
      </c>
      <c r="AA2163">
        <v>1985</v>
      </c>
    </row>
    <row r="2164" spans="1:27" x14ac:dyDescent="0.25">
      <c r="A2164" s="1">
        <v>43620</v>
      </c>
      <c r="B2164" t="s">
        <v>43</v>
      </c>
      <c r="C2164" t="s">
        <v>75</v>
      </c>
      <c r="D2164">
        <v>500</v>
      </c>
      <c r="E2164">
        <v>9</v>
      </c>
      <c r="F2164" t="s">
        <v>88</v>
      </c>
      <c r="G2164">
        <v>67.610000999999997</v>
      </c>
      <c r="H2164">
        <v>68.5</v>
      </c>
      <c r="I2164">
        <v>66.699996999999996</v>
      </c>
      <c r="J2164">
        <v>68.449996999999996</v>
      </c>
      <c r="K2164">
        <v>67.829993999999999</v>
      </c>
      <c r="L2164">
        <v>15866700</v>
      </c>
      <c r="M2164" t="s">
        <v>43</v>
      </c>
      <c r="N2164" t="s">
        <v>146</v>
      </c>
      <c r="O2164" t="s">
        <v>161</v>
      </c>
      <c r="P2164">
        <v>50</v>
      </c>
      <c r="Q2164">
        <v>0.08</v>
      </c>
      <c r="R2164">
        <v>40</v>
      </c>
      <c r="S2164">
        <v>33914.997000000003</v>
      </c>
      <c r="T2164" t="s">
        <v>43</v>
      </c>
      <c r="U2164" t="s">
        <v>181</v>
      </c>
      <c r="V2164" t="s">
        <v>214</v>
      </c>
      <c r="W2164" t="s">
        <v>222</v>
      </c>
      <c r="X2164" t="s">
        <v>271</v>
      </c>
      <c r="Z2164">
        <v>804328</v>
      </c>
      <c r="AA2164">
        <v>1985</v>
      </c>
    </row>
    <row r="2165" spans="1:27" x14ac:dyDescent="0.25">
      <c r="A2165" s="1">
        <v>43623</v>
      </c>
      <c r="B2165" t="s">
        <v>43</v>
      </c>
      <c r="C2165" t="s">
        <v>75</v>
      </c>
      <c r="D2165">
        <v>1200</v>
      </c>
      <c r="E2165">
        <v>15</v>
      </c>
      <c r="F2165" t="s">
        <v>130</v>
      </c>
      <c r="G2165">
        <v>67.690002000000007</v>
      </c>
      <c r="H2165">
        <v>68.779999000000004</v>
      </c>
      <c r="I2165">
        <v>67.300003000000004</v>
      </c>
      <c r="J2165">
        <v>68.690002000000007</v>
      </c>
      <c r="K2165">
        <v>68.690002000000007</v>
      </c>
      <c r="L2165">
        <v>10495600</v>
      </c>
      <c r="M2165" t="s">
        <v>43</v>
      </c>
      <c r="N2165" t="s">
        <v>149</v>
      </c>
      <c r="O2165" t="s">
        <v>161</v>
      </c>
      <c r="P2165">
        <v>50</v>
      </c>
      <c r="Q2165">
        <v>0.08</v>
      </c>
      <c r="R2165">
        <v>96</v>
      </c>
      <c r="S2165">
        <v>82428.002400000012</v>
      </c>
      <c r="T2165" t="s">
        <v>43</v>
      </c>
      <c r="U2165" t="s">
        <v>181</v>
      </c>
      <c r="V2165" t="s">
        <v>214</v>
      </c>
      <c r="W2165" t="s">
        <v>222</v>
      </c>
      <c r="X2165" t="s">
        <v>271</v>
      </c>
      <c r="Z2165">
        <v>804328</v>
      </c>
      <c r="AA2165">
        <v>1985</v>
      </c>
    </row>
    <row r="2166" spans="1:27" x14ac:dyDescent="0.25">
      <c r="A2166" s="1">
        <v>43633</v>
      </c>
      <c r="B2166" t="s">
        <v>43</v>
      </c>
      <c r="C2166" t="s">
        <v>75</v>
      </c>
      <c r="D2166">
        <v>2400</v>
      </c>
      <c r="E2166">
        <v>17</v>
      </c>
      <c r="F2166" t="s">
        <v>78</v>
      </c>
      <c r="G2166">
        <v>69.089995999999999</v>
      </c>
      <c r="H2166">
        <v>69.980002999999996</v>
      </c>
      <c r="I2166">
        <v>68.900002000000001</v>
      </c>
      <c r="J2166">
        <v>69.110000999999997</v>
      </c>
      <c r="K2166">
        <v>69.110000999999997</v>
      </c>
      <c r="L2166">
        <v>9411100</v>
      </c>
      <c r="M2166" t="s">
        <v>43</v>
      </c>
      <c r="N2166" t="s">
        <v>157</v>
      </c>
      <c r="O2166" t="s">
        <v>161</v>
      </c>
      <c r="P2166">
        <v>50</v>
      </c>
      <c r="Q2166">
        <v>0.08</v>
      </c>
      <c r="R2166">
        <v>192</v>
      </c>
      <c r="S2166">
        <v>165864.0024</v>
      </c>
      <c r="T2166" t="s">
        <v>43</v>
      </c>
      <c r="U2166" t="s">
        <v>181</v>
      </c>
      <c r="V2166" t="s">
        <v>214</v>
      </c>
      <c r="W2166" t="s">
        <v>222</v>
      </c>
      <c r="X2166" t="s">
        <v>271</v>
      </c>
      <c r="Z2166">
        <v>804328</v>
      </c>
      <c r="AA2166">
        <v>1985</v>
      </c>
    </row>
    <row r="2167" spans="1:27" x14ac:dyDescent="0.25">
      <c r="A2167" s="1">
        <v>43633</v>
      </c>
      <c r="B2167" t="s">
        <v>43</v>
      </c>
      <c r="C2167" t="s">
        <v>75</v>
      </c>
      <c r="D2167">
        <v>500</v>
      </c>
      <c r="E2167">
        <v>11</v>
      </c>
      <c r="F2167" t="s">
        <v>78</v>
      </c>
      <c r="G2167">
        <v>69.089995999999999</v>
      </c>
      <c r="H2167">
        <v>69.980002999999996</v>
      </c>
      <c r="I2167">
        <v>68.900002000000001</v>
      </c>
      <c r="J2167">
        <v>69.110000999999997</v>
      </c>
      <c r="K2167">
        <v>69.110000999999997</v>
      </c>
      <c r="L2167">
        <v>9411100</v>
      </c>
      <c r="M2167" t="s">
        <v>43</v>
      </c>
      <c r="N2167" t="s">
        <v>141</v>
      </c>
      <c r="O2167" t="s">
        <v>161</v>
      </c>
      <c r="P2167">
        <v>50</v>
      </c>
      <c r="Q2167">
        <v>0.08</v>
      </c>
      <c r="R2167">
        <v>40</v>
      </c>
      <c r="S2167">
        <v>34555.000500000002</v>
      </c>
      <c r="T2167" t="s">
        <v>43</v>
      </c>
      <c r="U2167" t="s">
        <v>181</v>
      </c>
      <c r="V2167" t="s">
        <v>214</v>
      </c>
      <c r="W2167" t="s">
        <v>222</v>
      </c>
      <c r="X2167" t="s">
        <v>271</v>
      </c>
      <c r="Z2167">
        <v>804328</v>
      </c>
      <c r="AA2167">
        <v>1985</v>
      </c>
    </row>
    <row r="2168" spans="1:27" x14ac:dyDescent="0.25">
      <c r="A2168" s="1">
        <v>43628</v>
      </c>
      <c r="B2168" t="s">
        <v>43</v>
      </c>
      <c r="C2168" t="s">
        <v>76</v>
      </c>
      <c r="D2168">
        <v>1200</v>
      </c>
      <c r="E2168">
        <v>5</v>
      </c>
      <c r="F2168" t="s">
        <v>79</v>
      </c>
      <c r="G2168">
        <v>69.529999000000004</v>
      </c>
      <c r="H2168">
        <v>70.370002999999997</v>
      </c>
      <c r="I2168">
        <v>69.199996999999996</v>
      </c>
      <c r="J2168">
        <v>69.589995999999999</v>
      </c>
      <c r="K2168">
        <v>69.589995999999999</v>
      </c>
      <c r="L2168">
        <v>9396200</v>
      </c>
      <c r="M2168" t="s">
        <v>43</v>
      </c>
      <c r="N2168" t="s">
        <v>152</v>
      </c>
      <c r="O2168" t="s">
        <v>161</v>
      </c>
      <c r="P2168">
        <v>50</v>
      </c>
      <c r="Q2168">
        <v>0.08</v>
      </c>
      <c r="R2168">
        <v>96</v>
      </c>
      <c r="S2168">
        <v>83507.995200000005</v>
      </c>
      <c r="T2168" t="s">
        <v>43</v>
      </c>
      <c r="U2168" t="s">
        <v>181</v>
      </c>
      <c r="V2168" t="s">
        <v>214</v>
      </c>
      <c r="W2168" t="s">
        <v>222</v>
      </c>
      <c r="X2168" t="s">
        <v>271</v>
      </c>
      <c r="Z2168">
        <v>804328</v>
      </c>
      <c r="AA2168">
        <v>1985</v>
      </c>
    </row>
    <row r="2169" spans="1:27" x14ac:dyDescent="0.25">
      <c r="A2169" s="1">
        <v>43628</v>
      </c>
      <c r="B2169" t="s">
        <v>43</v>
      </c>
      <c r="C2169" t="s">
        <v>75</v>
      </c>
      <c r="D2169">
        <v>500</v>
      </c>
      <c r="E2169">
        <v>14</v>
      </c>
      <c r="F2169" t="s">
        <v>79</v>
      </c>
      <c r="G2169">
        <v>69.529999000000004</v>
      </c>
      <c r="H2169">
        <v>70.370002999999997</v>
      </c>
      <c r="I2169">
        <v>69.199996999999996</v>
      </c>
      <c r="J2169">
        <v>69.589995999999999</v>
      </c>
      <c r="K2169">
        <v>69.589995999999999</v>
      </c>
      <c r="L2169">
        <v>9396200</v>
      </c>
      <c r="M2169" t="s">
        <v>43</v>
      </c>
      <c r="N2169" t="s">
        <v>156</v>
      </c>
      <c r="O2169" t="s">
        <v>161</v>
      </c>
      <c r="P2169">
        <v>50</v>
      </c>
      <c r="Q2169">
        <v>0.08</v>
      </c>
      <c r="R2169">
        <v>40</v>
      </c>
      <c r="S2169">
        <v>34794.998</v>
      </c>
      <c r="T2169" t="s">
        <v>43</v>
      </c>
      <c r="U2169" t="s">
        <v>181</v>
      </c>
      <c r="V2169" t="s">
        <v>214</v>
      </c>
      <c r="W2169" t="s">
        <v>222</v>
      </c>
      <c r="X2169" t="s">
        <v>271</v>
      </c>
      <c r="Z2169">
        <v>804328</v>
      </c>
      <c r="AA2169">
        <v>1985</v>
      </c>
    </row>
    <row r="2170" spans="1:27" x14ac:dyDescent="0.25">
      <c r="A2170" s="1">
        <v>43628</v>
      </c>
      <c r="B2170" t="s">
        <v>43</v>
      </c>
      <c r="C2170" t="s">
        <v>75</v>
      </c>
      <c r="D2170">
        <v>1500</v>
      </c>
      <c r="E2170">
        <v>12</v>
      </c>
      <c r="F2170" t="s">
        <v>79</v>
      </c>
      <c r="G2170">
        <v>69.529999000000004</v>
      </c>
      <c r="H2170">
        <v>70.370002999999997</v>
      </c>
      <c r="I2170">
        <v>69.199996999999996</v>
      </c>
      <c r="J2170">
        <v>69.589995999999999</v>
      </c>
      <c r="K2170">
        <v>69.589995999999999</v>
      </c>
      <c r="L2170">
        <v>9396200</v>
      </c>
      <c r="M2170" t="s">
        <v>43</v>
      </c>
      <c r="N2170" t="s">
        <v>151</v>
      </c>
      <c r="O2170" t="s">
        <v>161</v>
      </c>
      <c r="P2170">
        <v>50</v>
      </c>
      <c r="Q2170">
        <v>0.08</v>
      </c>
      <c r="R2170">
        <v>120</v>
      </c>
      <c r="S2170">
        <v>104384.99400000001</v>
      </c>
      <c r="T2170" t="s">
        <v>43</v>
      </c>
      <c r="U2170" t="s">
        <v>181</v>
      </c>
      <c r="V2170" t="s">
        <v>214</v>
      </c>
      <c r="W2170" t="s">
        <v>222</v>
      </c>
      <c r="X2170" t="s">
        <v>271</v>
      </c>
      <c r="Z2170">
        <v>804328</v>
      </c>
      <c r="AA2170">
        <v>1985</v>
      </c>
    </row>
    <row r="2171" spans="1:27" x14ac:dyDescent="0.25">
      <c r="A2171" s="1">
        <v>43571</v>
      </c>
      <c r="B2171" t="s">
        <v>43</v>
      </c>
      <c r="C2171" t="s">
        <v>76</v>
      </c>
      <c r="D2171">
        <v>1100</v>
      </c>
      <c r="E2171">
        <v>13</v>
      </c>
      <c r="F2171" t="s">
        <v>123</v>
      </c>
      <c r="G2171">
        <v>57.459999000000003</v>
      </c>
      <c r="H2171">
        <v>71.029999000000004</v>
      </c>
      <c r="I2171">
        <v>57.290000999999997</v>
      </c>
      <c r="J2171">
        <v>70.449996999999996</v>
      </c>
      <c r="K2171">
        <v>69.811881999999997</v>
      </c>
      <c r="L2171">
        <v>86755900</v>
      </c>
      <c r="M2171" t="s">
        <v>43</v>
      </c>
      <c r="N2171" t="s">
        <v>153</v>
      </c>
      <c r="O2171" t="s">
        <v>161</v>
      </c>
      <c r="P2171">
        <v>50</v>
      </c>
      <c r="Q2171">
        <v>0.08</v>
      </c>
      <c r="R2171">
        <v>88</v>
      </c>
      <c r="S2171">
        <v>76793.070200000002</v>
      </c>
      <c r="T2171" t="s">
        <v>43</v>
      </c>
      <c r="U2171" t="s">
        <v>181</v>
      </c>
      <c r="V2171" t="s">
        <v>214</v>
      </c>
      <c r="W2171" t="s">
        <v>222</v>
      </c>
      <c r="X2171" t="s">
        <v>271</v>
      </c>
      <c r="Z2171">
        <v>804328</v>
      </c>
      <c r="AA2171">
        <v>1985</v>
      </c>
    </row>
    <row r="2172" spans="1:27" x14ac:dyDescent="0.25">
      <c r="A2172" s="1">
        <v>43571</v>
      </c>
      <c r="B2172" t="s">
        <v>43</v>
      </c>
      <c r="C2172" t="s">
        <v>75</v>
      </c>
      <c r="D2172">
        <v>400</v>
      </c>
      <c r="E2172">
        <v>5</v>
      </c>
      <c r="F2172" t="s">
        <v>123</v>
      </c>
      <c r="G2172">
        <v>57.459999000000003</v>
      </c>
      <c r="H2172">
        <v>71.029999000000004</v>
      </c>
      <c r="I2172">
        <v>57.290000999999997</v>
      </c>
      <c r="J2172">
        <v>70.449996999999996</v>
      </c>
      <c r="K2172">
        <v>69.811881999999997</v>
      </c>
      <c r="L2172">
        <v>86755900</v>
      </c>
      <c r="M2172" t="s">
        <v>43</v>
      </c>
      <c r="N2172" t="s">
        <v>152</v>
      </c>
      <c r="O2172" t="s">
        <v>161</v>
      </c>
      <c r="P2172">
        <v>50</v>
      </c>
      <c r="Q2172">
        <v>0.08</v>
      </c>
      <c r="R2172">
        <v>32</v>
      </c>
      <c r="S2172">
        <v>27924.752799999998</v>
      </c>
      <c r="T2172" t="s">
        <v>43</v>
      </c>
      <c r="U2172" t="s">
        <v>181</v>
      </c>
      <c r="V2172" t="s">
        <v>214</v>
      </c>
      <c r="W2172" t="s">
        <v>222</v>
      </c>
      <c r="X2172" t="s">
        <v>271</v>
      </c>
      <c r="Z2172">
        <v>804328</v>
      </c>
      <c r="AA2172">
        <v>1985</v>
      </c>
    </row>
    <row r="2173" spans="1:27" x14ac:dyDescent="0.25">
      <c r="A2173" s="1">
        <v>43571</v>
      </c>
      <c r="B2173" t="s">
        <v>43</v>
      </c>
      <c r="C2173" t="s">
        <v>76</v>
      </c>
      <c r="D2173">
        <v>400</v>
      </c>
      <c r="E2173">
        <v>12</v>
      </c>
      <c r="F2173" t="s">
        <v>123</v>
      </c>
      <c r="G2173">
        <v>57.459999000000003</v>
      </c>
      <c r="H2173">
        <v>71.029999000000004</v>
      </c>
      <c r="I2173">
        <v>57.290000999999997</v>
      </c>
      <c r="J2173">
        <v>70.449996999999996</v>
      </c>
      <c r="K2173">
        <v>69.811881999999997</v>
      </c>
      <c r="L2173">
        <v>86755900</v>
      </c>
      <c r="M2173" t="s">
        <v>43</v>
      </c>
      <c r="N2173" t="s">
        <v>151</v>
      </c>
      <c r="O2173" t="s">
        <v>161</v>
      </c>
      <c r="P2173">
        <v>50</v>
      </c>
      <c r="Q2173">
        <v>0.08</v>
      </c>
      <c r="R2173">
        <v>32</v>
      </c>
      <c r="S2173">
        <v>27924.752799999998</v>
      </c>
      <c r="T2173" t="s">
        <v>43</v>
      </c>
      <c r="U2173" t="s">
        <v>181</v>
      </c>
      <c r="V2173" t="s">
        <v>214</v>
      </c>
      <c r="W2173" t="s">
        <v>222</v>
      </c>
      <c r="X2173" t="s">
        <v>271</v>
      </c>
      <c r="Z2173">
        <v>804328</v>
      </c>
      <c r="AA2173">
        <v>1985</v>
      </c>
    </row>
    <row r="2174" spans="1:27" x14ac:dyDescent="0.25">
      <c r="A2174" s="1">
        <v>43629</v>
      </c>
      <c r="B2174" t="s">
        <v>43</v>
      </c>
      <c r="C2174" t="s">
        <v>76</v>
      </c>
      <c r="D2174">
        <v>300</v>
      </c>
      <c r="E2174">
        <v>3</v>
      </c>
      <c r="F2174" t="s">
        <v>82</v>
      </c>
      <c r="G2174">
        <v>69.970000999999996</v>
      </c>
      <c r="H2174">
        <v>70.489998</v>
      </c>
      <c r="I2174">
        <v>69.379997000000003</v>
      </c>
      <c r="J2174">
        <v>69.930000000000007</v>
      </c>
      <c r="K2174">
        <v>69.930000000000007</v>
      </c>
      <c r="L2174">
        <v>6790500</v>
      </c>
      <c r="M2174" t="s">
        <v>43</v>
      </c>
      <c r="N2174" t="s">
        <v>143</v>
      </c>
      <c r="O2174" t="s">
        <v>161</v>
      </c>
      <c r="P2174">
        <v>50</v>
      </c>
      <c r="Q2174">
        <v>0.08</v>
      </c>
      <c r="R2174">
        <v>24</v>
      </c>
      <c r="S2174">
        <v>20979</v>
      </c>
      <c r="T2174" t="s">
        <v>43</v>
      </c>
      <c r="U2174" t="s">
        <v>181</v>
      </c>
      <c r="V2174" t="s">
        <v>214</v>
      </c>
      <c r="W2174" t="s">
        <v>222</v>
      </c>
      <c r="X2174" t="s">
        <v>271</v>
      </c>
      <c r="Z2174">
        <v>804328</v>
      </c>
      <c r="AA2174">
        <v>1985</v>
      </c>
    </row>
    <row r="2175" spans="1:27" x14ac:dyDescent="0.25">
      <c r="A2175" s="1">
        <v>43629</v>
      </c>
      <c r="B2175" t="s">
        <v>43</v>
      </c>
      <c r="C2175" t="s">
        <v>76</v>
      </c>
      <c r="D2175">
        <v>1400</v>
      </c>
      <c r="E2175">
        <v>9</v>
      </c>
      <c r="F2175" t="s">
        <v>82</v>
      </c>
      <c r="G2175">
        <v>69.970000999999996</v>
      </c>
      <c r="H2175">
        <v>70.489998</v>
      </c>
      <c r="I2175">
        <v>69.379997000000003</v>
      </c>
      <c r="J2175">
        <v>69.930000000000007</v>
      </c>
      <c r="K2175">
        <v>69.930000000000007</v>
      </c>
      <c r="L2175">
        <v>6790500</v>
      </c>
      <c r="M2175" t="s">
        <v>43</v>
      </c>
      <c r="N2175" t="s">
        <v>146</v>
      </c>
      <c r="O2175" t="s">
        <v>161</v>
      </c>
      <c r="P2175">
        <v>50</v>
      </c>
      <c r="Q2175">
        <v>0.08</v>
      </c>
      <c r="R2175">
        <v>112</v>
      </c>
      <c r="S2175">
        <v>97902.000000000015</v>
      </c>
      <c r="T2175" t="s">
        <v>43</v>
      </c>
      <c r="U2175" t="s">
        <v>181</v>
      </c>
      <c r="V2175" t="s">
        <v>214</v>
      </c>
      <c r="W2175" t="s">
        <v>222</v>
      </c>
      <c r="X2175" t="s">
        <v>271</v>
      </c>
      <c r="Z2175">
        <v>804328</v>
      </c>
      <c r="AA2175">
        <v>1985</v>
      </c>
    </row>
    <row r="2176" spans="1:27" x14ac:dyDescent="0.25">
      <c r="A2176" s="1">
        <v>43626</v>
      </c>
      <c r="B2176" t="s">
        <v>43</v>
      </c>
      <c r="C2176" t="s">
        <v>75</v>
      </c>
      <c r="D2176">
        <v>400</v>
      </c>
      <c r="E2176">
        <v>5</v>
      </c>
      <c r="F2176" t="s">
        <v>131</v>
      </c>
      <c r="G2176">
        <v>69</v>
      </c>
      <c r="H2176">
        <v>71.459998999999996</v>
      </c>
      <c r="I2176">
        <v>69</v>
      </c>
      <c r="J2176">
        <v>70.540001000000004</v>
      </c>
      <c r="K2176">
        <v>70.540001000000004</v>
      </c>
      <c r="L2176">
        <v>15229200</v>
      </c>
      <c r="M2176" t="s">
        <v>43</v>
      </c>
      <c r="N2176" t="s">
        <v>152</v>
      </c>
      <c r="O2176" t="s">
        <v>161</v>
      </c>
      <c r="P2176">
        <v>50</v>
      </c>
      <c r="Q2176">
        <v>0.08</v>
      </c>
      <c r="R2176">
        <v>32</v>
      </c>
      <c r="S2176">
        <v>28216.000400000001</v>
      </c>
      <c r="T2176" t="s">
        <v>43</v>
      </c>
      <c r="U2176" t="s">
        <v>181</v>
      </c>
      <c r="V2176" t="s">
        <v>214</v>
      </c>
      <c r="W2176" t="s">
        <v>222</v>
      </c>
      <c r="X2176" t="s">
        <v>271</v>
      </c>
      <c r="Z2176">
        <v>804328</v>
      </c>
      <c r="AA2176">
        <v>1985</v>
      </c>
    </row>
    <row r="2177" spans="1:27" x14ac:dyDescent="0.25">
      <c r="A2177" s="1">
        <v>43627</v>
      </c>
      <c r="B2177" t="s">
        <v>43</v>
      </c>
      <c r="C2177" t="s">
        <v>75</v>
      </c>
      <c r="D2177">
        <v>700</v>
      </c>
      <c r="E2177">
        <v>9</v>
      </c>
      <c r="F2177" t="s">
        <v>86</v>
      </c>
      <c r="G2177">
        <v>71.580001999999993</v>
      </c>
      <c r="H2177">
        <v>72.220000999999996</v>
      </c>
      <c r="I2177">
        <v>70.269997000000004</v>
      </c>
      <c r="J2177">
        <v>71.239998</v>
      </c>
      <c r="K2177">
        <v>71.239998</v>
      </c>
      <c r="L2177">
        <v>11839500</v>
      </c>
      <c r="M2177" t="s">
        <v>43</v>
      </c>
      <c r="N2177" t="s">
        <v>146</v>
      </c>
      <c r="O2177" t="s">
        <v>161</v>
      </c>
      <c r="P2177">
        <v>50</v>
      </c>
      <c r="Q2177">
        <v>0.08</v>
      </c>
      <c r="R2177">
        <v>56</v>
      </c>
      <c r="S2177">
        <v>49867.998599999999</v>
      </c>
      <c r="T2177" t="s">
        <v>43</v>
      </c>
      <c r="U2177" t="s">
        <v>181</v>
      </c>
      <c r="V2177" t="s">
        <v>214</v>
      </c>
      <c r="W2177" t="s">
        <v>222</v>
      </c>
      <c r="X2177" t="s">
        <v>271</v>
      </c>
      <c r="Z2177">
        <v>804328</v>
      </c>
      <c r="AA2177">
        <v>1985</v>
      </c>
    </row>
    <row r="2178" spans="1:27" x14ac:dyDescent="0.25">
      <c r="A2178" s="1">
        <v>43627</v>
      </c>
      <c r="B2178" t="s">
        <v>43</v>
      </c>
      <c r="C2178" t="s">
        <v>75</v>
      </c>
      <c r="D2178">
        <v>900</v>
      </c>
      <c r="E2178">
        <v>8</v>
      </c>
      <c r="F2178" t="s">
        <v>86</v>
      </c>
      <c r="G2178">
        <v>71.580001999999993</v>
      </c>
      <c r="H2178">
        <v>72.220000999999996</v>
      </c>
      <c r="I2178">
        <v>70.269997000000004</v>
      </c>
      <c r="J2178">
        <v>71.239998</v>
      </c>
      <c r="K2178">
        <v>71.239998</v>
      </c>
      <c r="L2178">
        <v>11839500</v>
      </c>
      <c r="M2178" t="s">
        <v>43</v>
      </c>
      <c r="N2178" t="s">
        <v>144</v>
      </c>
      <c r="O2178" t="s">
        <v>161</v>
      </c>
      <c r="P2178">
        <v>50</v>
      </c>
      <c r="Q2178">
        <v>0.08</v>
      </c>
      <c r="R2178">
        <v>72</v>
      </c>
      <c r="S2178">
        <v>64115.998200000002</v>
      </c>
      <c r="T2178" t="s">
        <v>43</v>
      </c>
      <c r="U2178" t="s">
        <v>181</v>
      </c>
      <c r="V2178" t="s">
        <v>214</v>
      </c>
      <c r="W2178" t="s">
        <v>222</v>
      </c>
      <c r="X2178" t="s">
        <v>271</v>
      </c>
      <c r="Z2178">
        <v>804328</v>
      </c>
      <c r="AA2178">
        <v>1985</v>
      </c>
    </row>
    <row r="2179" spans="1:27" x14ac:dyDescent="0.25">
      <c r="A2179" s="1">
        <v>43634</v>
      </c>
      <c r="B2179" t="s">
        <v>43</v>
      </c>
      <c r="C2179" t="s">
        <v>75</v>
      </c>
      <c r="D2179">
        <v>100</v>
      </c>
      <c r="E2179">
        <v>5</v>
      </c>
      <c r="F2179" t="s">
        <v>132</v>
      </c>
      <c r="G2179">
        <v>69.690002000000007</v>
      </c>
      <c r="H2179">
        <v>72.389999000000003</v>
      </c>
      <c r="I2179">
        <v>69.669998000000007</v>
      </c>
      <c r="J2179">
        <v>71.959998999999996</v>
      </c>
      <c r="K2179">
        <v>71.959998999999996</v>
      </c>
      <c r="L2179">
        <v>14508000</v>
      </c>
      <c r="M2179" t="s">
        <v>43</v>
      </c>
      <c r="N2179" t="s">
        <v>152</v>
      </c>
      <c r="O2179" t="s">
        <v>161</v>
      </c>
      <c r="P2179">
        <v>50</v>
      </c>
      <c r="Q2179">
        <v>0.08</v>
      </c>
      <c r="R2179">
        <v>8</v>
      </c>
      <c r="S2179">
        <v>7195.9998999999998</v>
      </c>
      <c r="T2179" t="s">
        <v>43</v>
      </c>
      <c r="U2179" t="s">
        <v>181</v>
      </c>
      <c r="V2179" t="s">
        <v>214</v>
      </c>
      <c r="W2179" t="s">
        <v>222</v>
      </c>
      <c r="X2179" t="s">
        <v>271</v>
      </c>
      <c r="Z2179">
        <v>804328</v>
      </c>
      <c r="AA2179">
        <v>1985</v>
      </c>
    </row>
    <row r="2180" spans="1:27" x14ac:dyDescent="0.25">
      <c r="A2180" s="1">
        <v>43634</v>
      </c>
      <c r="B2180" t="s">
        <v>43</v>
      </c>
      <c r="C2180" t="s">
        <v>76</v>
      </c>
      <c r="D2180">
        <v>1400</v>
      </c>
      <c r="E2180">
        <v>10</v>
      </c>
      <c r="F2180" t="s">
        <v>132</v>
      </c>
      <c r="G2180">
        <v>69.690002000000007</v>
      </c>
      <c r="H2180">
        <v>72.389999000000003</v>
      </c>
      <c r="I2180">
        <v>69.669998000000007</v>
      </c>
      <c r="J2180">
        <v>71.959998999999996</v>
      </c>
      <c r="K2180">
        <v>71.959998999999996</v>
      </c>
      <c r="L2180">
        <v>14508000</v>
      </c>
      <c r="M2180" t="s">
        <v>43</v>
      </c>
      <c r="N2180" t="s">
        <v>142</v>
      </c>
      <c r="O2180" t="s">
        <v>161</v>
      </c>
      <c r="P2180">
        <v>50</v>
      </c>
      <c r="Q2180">
        <v>0.08</v>
      </c>
      <c r="R2180">
        <v>112</v>
      </c>
      <c r="S2180">
        <v>100743.99860000001</v>
      </c>
      <c r="T2180" t="s">
        <v>43</v>
      </c>
      <c r="U2180" t="s">
        <v>181</v>
      </c>
      <c r="V2180" t="s">
        <v>214</v>
      </c>
      <c r="W2180" t="s">
        <v>222</v>
      </c>
      <c r="X2180" t="s">
        <v>271</v>
      </c>
      <c r="Z2180">
        <v>804328</v>
      </c>
      <c r="AA2180">
        <v>1985</v>
      </c>
    </row>
    <row r="2181" spans="1:27" x14ac:dyDescent="0.25">
      <c r="A2181" s="1">
        <v>43634</v>
      </c>
      <c r="B2181" t="s">
        <v>43</v>
      </c>
      <c r="C2181" t="s">
        <v>76</v>
      </c>
      <c r="D2181">
        <v>500</v>
      </c>
      <c r="E2181">
        <v>6</v>
      </c>
      <c r="F2181" t="s">
        <v>132</v>
      </c>
      <c r="G2181">
        <v>69.690002000000007</v>
      </c>
      <c r="H2181">
        <v>72.389999000000003</v>
      </c>
      <c r="I2181">
        <v>69.669998000000007</v>
      </c>
      <c r="J2181">
        <v>71.959998999999996</v>
      </c>
      <c r="K2181">
        <v>71.959998999999996</v>
      </c>
      <c r="L2181">
        <v>14508000</v>
      </c>
      <c r="M2181" t="s">
        <v>43</v>
      </c>
      <c r="N2181" t="s">
        <v>145</v>
      </c>
      <c r="O2181" t="s">
        <v>161</v>
      </c>
      <c r="P2181">
        <v>50</v>
      </c>
      <c r="Q2181">
        <v>0.08</v>
      </c>
      <c r="R2181">
        <v>40</v>
      </c>
      <c r="S2181">
        <v>35979.999499999998</v>
      </c>
      <c r="T2181" t="s">
        <v>43</v>
      </c>
      <c r="U2181" t="s">
        <v>181</v>
      </c>
      <c r="V2181" t="s">
        <v>214</v>
      </c>
      <c r="W2181" t="s">
        <v>222</v>
      </c>
      <c r="X2181" t="s">
        <v>271</v>
      </c>
      <c r="Z2181">
        <v>804328</v>
      </c>
      <c r="AA2181">
        <v>1985</v>
      </c>
    </row>
    <row r="2182" spans="1:27" x14ac:dyDescent="0.25">
      <c r="A2182" s="1">
        <v>43641</v>
      </c>
      <c r="B2182" t="s">
        <v>43</v>
      </c>
      <c r="C2182" t="s">
        <v>76</v>
      </c>
      <c r="D2182">
        <v>1400</v>
      </c>
      <c r="E2182">
        <v>20</v>
      </c>
      <c r="F2182" t="s">
        <v>84</v>
      </c>
      <c r="G2182">
        <v>73.230002999999996</v>
      </c>
      <c r="H2182">
        <v>74.139999000000003</v>
      </c>
      <c r="I2182">
        <v>72.519997000000004</v>
      </c>
      <c r="J2182">
        <v>72.550003000000004</v>
      </c>
      <c r="K2182">
        <v>72.550003000000004</v>
      </c>
      <c r="L2182">
        <v>8953400</v>
      </c>
      <c r="M2182" t="s">
        <v>43</v>
      </c>
      <c r="N2182" t="s">
        <v>155</v>
      </c>
      <c r="O2182" t="s">
        <v>161</v>
      </c>
      <c r="P2182">
        <v>50</v>
      </c>
      <c r="Q2182">
        <v>0.08</v>
      </c>
      <c r="R2182">
        <v>112</v>
      </c>
      <c r="S2182">
        <v>101570.0042</v>
      </c>
      <c r="T2182" t="s">
        <v>43</v>
      </c>
      <c r="U2182" t="s">
        <v>181</v>
      </c>
      <c r="V2182" t="s">
        <v>214</v>
      </c>
      <c r="W2182" t="s">
        <v>222</v>
      </c>
      <c r="X2182" t="s">
        <v>271</v>
      </c>
      <c r="Z2182">
        <v>804328</v>
      </c>
      <c r="AA2182">
        <v>1985</v>
      </c>
    </row>
    <row r="2183" spans="1:27" x14ac:dyDescent="0.25">
      <c r="A2183" s="1">
        <v>43641</v>
      </c>
      <c r="B2183" t="s">
        <v>43</v>
      </c>
      <c r="C2183" t="s">
        <v>76</v>
      </c>
      <c r="D2183">
        <v>900</v>
      </c>
      <c r="E2183">
        <v>6</v>
      </c>
      <c r="F2183" t="s">
        <v>84</v>
      </c>
      <c r="G2183">
        <v>73.230002999999996</v>
      </c>
      <c r="H2183">
        <v>74.139999000000003</v>
      </c>
      <c r="I2183">
        <v>72.519997000000004</v>
      </c>
      <c r="J2183">
        <v>72.550003000000004</v>
      </c>
      <c r="K2183">
        <v>72.550003000000004</v>
      </c>
      <c r="L2183">
        <v>8953400</v>
      </c>
      <c r="M2183" t="s">
        <v>43</v>
      </c>
      <c r="N2183" t="s">
        <v>145</v>
      </c>
      <c r="O2183" t="s">
        <v>161</v>
      </c>
      <c r="P2183">
        <v>50</v>
      </c>
      <c r="Q2183">
        <v>0.08</v>
      </c>
      <c r="R2183">
        <v>72</v>
      </c>
      <c r="S2183">
        <v>65295.002699999997</v>
      </c>
      <c r="T2183" t="s">
        <v>43</v>
      </c>
      <c r="U2183" t="s">
        <v>181</v>
      </c>
      <c r="V2183" t="s">
        <v>214</v>
      </c>
      <c r="W2183" t="s">
        <v>222</v>
      </c>
      <c r="X2183" t="s">
        <v>271</v>
      </c>
      <c r="Z2183">
        <v>804328</v>
      </c>
      <c r="AA2183">
        <v>1985</v>
      </c>
    </row>
    <row r="2184" spans="1:27" x14ac:dyDescent="0.25">
      <c r="A2184" s="1">
        <v>43637</v>
      </c>
      <c r="B2184" t="s">
        <v>43</v>
      </c>
      <c r="C2184" t="s">
        <v>75</v>
      </c>
      <c r="D2184">
        <v>900</v>
      </c>
      <c r="E2184">
        <v>17</v>
      </c>
      <c r="F2184" t="s">
        <v>90</v>
      </c>
      <c r="G2184">
        <v>72.309997999999993</v>
      </c>
      <c r="H2184">
        <v>73.169998000000007</v>
      </c>
      <c r="I2184">
        <v>72.309997999999993</v>
      </c>
      <c r="J2184">
        <v>72.720000999999996</v>
      </c>
      <c r="K2184">
        <v>72.720000999999996</v>
      </c>
      <c r="L2184">
        <v>15244500</v>
      </c>
      <c r="M2184" t="s">
        <v>43</v>
      </c>
      <c r="N2184" t="s">
        <v>157</v>
      </c>
      <c r="O2184" t="s">
        <v>161</v>
      </c>
      <c r="P2184">
        <v>50</v>
      </c>
      <c r="Q2184">
        <v>0.08</v>
      </c>
      <c r="R2184">
        <v>72</v>
      </c>
      <c r="S2184">
        <v>65448.000899999999</v>
      </c>
      <c r="T2184" t="s">
        <v>43</v>
      </c>
      <c r="U2184" t="s">
        <v>181</v>
      </c>
      <c r="V2184" t="s">
        <v>214</v>
      </c>
      <c r="W2184" t="s">
        <v>222</v>
      </c>
      <c r="X2184" t="s">
        <v>271</v>
      </c>
      <c r="Z2184">
        <v>804328</v>
      </c>
      <c r="AA2184">
        <v>1985</v>
      </c>
    </row>
    <row r="2185" spans="1:27" x14ac:dyDescent="0.25">
      <c r="A2185" s="1">
        <v>43637</v>
      </c>
      <c r="B2185" t="s">
        <v>43</v>
      </c>
      <c r="C2185" t="s">
        <v>76</v>
      </c>
      <c r="D2185">
        <v>300</v>
      </c>
      <c r="E2185">
        <v>5</v>
      </c>
      <c r="F2185" t="s">
        <v>90</v>
      </c>
      <c r="G2185">
        <v>72.309997999999993</v>
      </c>
      <c r="H2185">
        <v>73.169998000000007</v>
      </c>
      <c r="I2185">
        <v>72.309997999999993</v>
      </c>
      <c r="J2185">
        <v>72.720000999999996</v>
      </c>
      <c r="K2185">
        <v>72.720000999999996</v>
      </c>
      <c r="L2185">
        <v>15244500</v>
      </c>
      <c r="M2185" t="s">
        <v>43</v>
      </c>
      <c r="N2185" t="s">
        <v>152</v>
      </c>
      <c r="O2185" t="s">
        <v>161</v>
      </c>
      <c r="P2185">
        <v>50</v>
      </c>
      <c r="Q2185">
        <v>0.08</v>
      </c>
      <c r="R2185">
        <v>24</v>
      </c>
      <c r="S2185">
        <v>21816.0003</v>
      </c>
      <c r="T2185" t="s">
        <v>43</v>
      </c>
      <c r="U2185" t="s">
        <v>181</v>
      </c>
      <c r="V2185" t="s">
        <v>214</v>
      </c>
      <c r="W2185" t="s">
        <v>222</v>
      </c>
      <c r="X2185" t="s">
        <v>271</v>
      </c>
      <c r="Z2185">
        <v>804328</v>
      </c>
      <c r="AA2185">
        <v>1985</v>
      </c>
    </row>
    <row r="2186" spans="1:27" x14ac:dyDescent="0.25">
      <c r="A2186" s="1">
        <v>43637</v>
      </c>
      <c r="B2186" t="s">
        <v>43</v>
      </c>
      <c r="C2186" t="s">
        <v>75</v>
      </c>
      <c r="D2186">
        <v>700</v>
      </c>
      <c r="E2186">
        <v>9</v>
      </c>
      <c r="F2186" t="s">
        <v>90</v>
      </c>
      <c r="G2186">
        <v>72.309997999999993</v>
      </c>
      <c r="H2186">
        <v>73.169998000000007</v>
      </c>
      <c r="I2186">
        <v>72.309997999999993</v>
      </c>
      <c r="J2186">
        <v>72.720000999999996</v>
      </c>
      <c r="K2186">
        <v>72.720000999999996</v>
      </c>
      <c r="L2186">
        <v>15244500</v>
      </c>
      <c r="M2186" t="s">
        <v>43</v>
      </c>
      <c r="N2186" t="s">
        <v>146</v>
      </c>
      <c r="O2186" t="s">
        <v>161</v>
      </c>
      <c r="P2186">
        <v>50</v>
      </c>
      <c r="Q2186">
        <v>0.08</v>
      </c>
      <c r="R2186">
        <v>56</v>
      </c>
      <c r="S2186">
        <v>50904.000699999997</v>
      </c>
      <c r="T2186" t="s">
        <v>43</v>
      </c>
      <c r="U2186" t="s">
        <v>181</v>
      </c>
      <c r="V2186" t="s">
        <v>214</v>
      </c>
      <c r="W2186" t="s">
        <v>222</v>
      </c>
      <c r="X2186" t="s">
        <v>271</v>
      </c>
      <c r="Z2186">
        <v>804328</v>
      </c>
      <c r="AA2186">
        <v>1985</v>
      </c>
    </row>
    <row r="2187" spans="1:27" x14ac:dyDescent="0.25">
      <c r="A2187" s="1">
        <v>43636</v>
      </c>
      <c r="B2187" t="s">
        <v>43</v>
      </c>
      <c r="C2187" t="s">
        <v>75</v>
      </c>
      <c r="D2187">
        <v>1900</v>
      </c>
      <c r="E2187">
        <v>18</v>
      </c>
      <c r="F2187" t="s">
        <v>94</v>
      </c>
      <c r="G2187">
        <v>73.190002000000007</v>
      </c>
      <c r="H2187">
        <v>73.669998000000007</v>
      </c>
      <c r="I2187">
        <v>72.230002999999996</v>
      </c>
      <c r="J2187">
        <v>72.739998</v>
      </c>
      <c r="K2187">
        <v>72.739998</v>
      </c>
      <c r="L2187">
        <v>9871800</v>
      </c>
      <c r="M2187" t="s">
        <v>43</v>
      </c>
      <c r="N2187" t="s">
        <v>158</v>
      </c>
      <c r="O2187" t="s">
        <v>161</v>
      </c>
      <c r="P2187">
        <v>50</v>
      </c>
      <c r="Q2187">
        <v>0.08</v>
      </c>
      <c r="R2187">
        <v>152</v>
      </c>
      <c r="S2187">
        <v>138205.99619999999</v>
      </c>
      <c r="T2187" t="s">
        <v>43</v>
      </c>
      <c r="U2187" t="s">
        <v>181</v>
      </c>
      <c r="V2187" t="s">
        <v>214</v>
      </c>
      <c r="W2187" t="s">
        <v>222</v>
      </c>
      <c r="X2187" t="s">
        <v>271</v>
      </c>
      <c r="Z2187">
        <v>804328</v>
      </c>
      <c r="AA2187">
        <v>1985</v>
      </c>
    </row>
    <row r="2188" spans="1:27" x14ac:dyDescent="0.25">
      <c r="A2188" s="1">
        <v>43636</v>
      </c>
      <c r="B2188" t="s">
        <v>43</v>
      </c>
      <c r="C2188" t="s">
        <v>76</v>
      </c>
      <c r="D2188">
        <v>1300</v>
      </c>
      <c r="E2188">
        <v>16</v>
      </c>
      <c r="F2188" t="s">
        <v>94</v>
      </c>
      <c r="G2188">
        <v>73.190002000000007</v>
      </c>
      <c r="H2188">
        <v>73.669998000000007</v>
      </c>
      <c r="I2188">
        <v>72.230002999999996</v>
      </c>
      <c r="J2188">
        <v>72.739998</v>
      </c>
      <c r="K2188">
        <v>72.739998</v>
      </c>
      <c r="L2188">
        <v>9871800</v>
      </c>
      <c r="M2188" t="s">
        <v>43</v>
      </c>
      <c r="N2188" t="s">
        <v>148</v>
      </c>
      <c r="O2188" t="s">
        <v>161</v>
      </c>
      <c r="P2188">
        <v>50</v>
      </c>
      <c r="Q2188">
        <v>0.08</v>
      </c>
      <c r="R2188">
        <v>104</v>
      </c>
      <c r="S2188">
        <v>94561.997399999993</v>
      </c>
      <c r="T2188" t="s">
        <v>43</v>
      </c>
      <c r="U2188" t="s">
        <v>181</v>
      </c>
      <c r="V2188" t="s">
        <v>214</v>
      </c>
      <c r="W2188" t="s">
        <v>222</v>
      </c>
      <c r="X2188" t="s">
        <v>271</v>
      </c>
      <c r="Z2188">
        <v>804328</v>
      </c>
      <c r="AA2188">
        <v>1985</v>
      </c>
    </row>
    <row r="2189" spans="1:27" x14ac:dyDescent="0.25">
      <c r="A2189" s="1">
        <v>43636</v>
      </c>
      <c r="B2189" t="s">
        <v>43</v>
      </c>
      <c r="C2189" t="s">
        <v>76</v>
      </c>
      <c r="D2189">
        <v>700</v>
      </c>
      <c r="E2189">
        <v>12</v>
      </c>
      <c r="F2189" t="s">
        <v>94</v>
      </c>
      <c r="G2189">
        <v>73.190002000000007</v>
      </c>
      <c r="H2189">
        <v>73.669998000000007</v>
      </c>
      <c r="I2189">
        <v>72.230002999999996</v>
      </c>
      <c r="J2189">
        <v>72.739998</v>
      </c>
      <c r="K2189">
        <v>72.739998</v>
      </c>
      <c r="L2189">
        <v>9871800</v>
      </c>
      <c r="M2189" t="s">
        <v>43</v>
      </c>
      <c r="N2189" t="s">
        <v>151</v>
      </c>
      <c r="O2189" t="s">
        <v>161</v>
      </c>
      <c r="P2189">
        <v>50</v>
      </c>
      <c r="Q2189">
        <v>0.08</v>
      </c>
      <c r="R2189">
        <v>56</v>
      </c>
      <c r="S2189">
        <v>50917.998599999999</v>
      </c>
      <c r="T2189" t="s">
        <v>43</v>
      </c>
      <c r="U2189" t="s">
        <v>181</v>
      </c>
      <c r="V2189" t="s">
        <v>214</v>
      </c>
      <c r="W2189" t="s">
        <v>222</v>
      </c>
      <c r="X2189" t="s">
        <v>271</v>
      </c>
      <c r="Z2189">
        <v>804328</v>
      </c>
      <c r="AA2189">
        <v>1985</v>
      </c>
    </row>
    <row r="2190" spans="1:27" x14ac:dyDescent="0.25">
      <c r="A2190" s="1">
        <v>43640</v>
      </c>
      <c r="B2190" t="s">
        <v>43</v>
      </c>
      <c r="C2190" t="s">
        <v>76</v>
      </c>
      <c r="D2190">
        <v>500</v>
      </c>
      <c r="E2190">
        <v>2</v>
      </c>
      <c r="F2190" t="s">
        <v>85</v>
      </c>
      <c r="G2190">
        <v>72.970000999999996</v>
      </c>
      <c r="H2190">
        <v>73.449996999999996</v>
      </c>
      <c r="I2190">
        <v>72.199996999999996</v>
      </c>
      <c r="J2190">
        <v>73.160004000000001</v>
      </c>
      <c r="K2190">
        <v>73.160004000000001</v>
      </c>
      <c r="L2190">
        <v>8893000</v>
      </c>
      <c r="M2190" t="s">
        <v>43</v>
      </c>
      <c r="N2190" t="s">
        <v>150</v>
      </c>
      <c r="O2190" t="s">
        <v>161</v>
      </c>
      <c r="P2190">
        <v>50</v>
      </c>
      <c r="Q2190">
        <v>0.08</v>
      </c>
      <c r="R2190">
        <v>40</v>
      </c>
      <c r="S2190">
        <v>36580.002</v>
      </c>
      <c r="T2190" t="s">
        <v>43</v>
      </c>
      <c r="U2190" t="s">
        <v>181</v>
      </c>
      <c r="V2190" t="s">
        <v>214</v>
      </c>
      <c r="W2190" t="s">
        <v>222</v>
      </c>
      <c r="X2190" t="s">
        <v>271</v>
      </c>
      <c r="Z2190">
        <v>804328</v>
      </c>
      <c r="AA2190">
        <v>1985</v>
      </c>
    </row>
    <row r="2191" spans="1:27" x14ac:dyDescent="0.25">
      <c r="A2191" s="1">
        <v>43642</v>
      </c>
      <c r="B2191" t="s">
        <v>43</v>
      </c>
      <c r="C2191" t="s">
        <v>76</v>
      </c>
      <c r="D2191">
        <v>500</v>
      </c>
      <c r="E2191">
        <v>5</v>
      </c>
      <c r="F2191" t="s">
        <v>96</v>
      </c>
      <c r="G2191">
        <v>73.760002</v>
      </c>
      <c r="H2191">
        <v>75.690002000000007</v>
      </c>
      <c r="I2191">
        <v>73.650002000000001</v>
      </c>
      <c r="J2191">
        <v>74.949996999999996</v>
      </c>
      <c r="K2191">
        <v>74.949996999999996</v>
      </c>
      <c r="L2191">
        <v>13808000</v>
      </c>
      <c r="M2191" t="s">
        <v>43</v>
      </c>
      <c r="N2191" t="s">
        <v>152</v>
      </c>
      <c r="O2191" t="s">
        <v>161</v>
      </c>
      <c r="P2191">
        <v>50</v>
      </c>
      <c r="Q2191">
        <v>0.08</v>
      </c>
      <c r="R2191">
        <v>40</v>
      </c>
      <c r="S2191">
        <v>37474.998500000002</v>
      </c>
      <c r="T2191" t="s">
        <v>43</v>
      </c>
      <c r="U2191" t="s">
        <v>181</v>
      </c>
      <c r="V2191" t="s">
        <v>214</v>
      </c>
      <c r="W2191" t="s">
        <v>222</v>
      </c>
      <c r="X2191" t="s">
        <v>271</v>
      </c>
      <c r="Z2191">
        <v>804328</v>
      </c>
      <c r="AA2191">
        <v>1985</v>
      </c>
    </row>
    <row r="2192" spans="1:27" x14ac:dyDescent="0.25">
      <c r="A2192" s="1">
        <v>43643</v>
      </c>
      <c r="B2192" t="s">
        <v>43</v>
      </c>
      <c r="C2192" t="s">
        <v>75</v>
      </c>
      <c r="D2192">
        <v>100</v>
      </c>
      <c r="E2192">
        <v>1</v>
      </c>
      <c r="F2192" t="s">
        <v>97</v>
      </c>
      <c r="G2192">
        <v>75.339995999999999</v>
      </c>
      <c r="H2192">
        <v>75.900002000000001</v>
      </c>
      <c r="I2192">
        <v>75.169998000000007</v>
      </c>
      <c r="J2192">
        <v>75.430000000000007</v>
      </c>
      <c r="K2192">
        <v>75.430000000000007</v>
      </c>
      <c r="L2192">
        <v>11151900</v>
      </c>
      <c r="M2192" t="s">
        <v>43</v>
      </c>
      <c r="N2192" t="s">
        <v>159</v>
      </c>
      <c r="O2192" t="s">
        <v>161</v>
      </c>
      <c r="P2192">
        <v>50</v>
      </c>
      <c r="Q2192">
        <v>0.08</v>
      </c>
      <c r="R2192">
        <v>8</v>
      </c>
      <c r="S2192">
        <v>7543.0000000000009</v>
      </c>
      <c r="T2192" t="s">
        <v>43</v>
      </c>
      <c r="U2192" t="s">
        <v>181</v>
      </c>
      <c r="V2192" t="s">
        <v>214</v>
      </c>
      <c r="W2192" t="s">
        <v>222</v>
      </c>
      <c r="X2192" t="s">
        <v>271</v>
      </c>
      <c r="Z2192">
        <v>804328</v>
      </c>
      <c r="AA2192">
        <v>1985</v>
      </c>
    </row>
    <row r="2193" spans="1:27" x14ac:dyDescent="0.25">
      <c r="A2193" s="1">
        <v>43605</v>
      </c>
      <c r="B2193" t="s">
        <v>43</v>
      </c>
      <c r="C2193" t="s">
        <v>75</v>
      </c>
      <c r="D2193">
        <v>1200</v>
      </c>
      <c r="E2193">
        <v>10</v>
      </c>
      <c r="F2193" t="s">
        <v>128</v>
      </c>
      <c r="G2193">
        <v>77.949996999999996</v>
      </c>
      <c r="H2193">
        <v>78.330001999999993</v>
      </c>
      <c r="I2193">
        <v>76.069999999999993</v>
      </c>
      <c r="J2193">
        <v>76.620002999999997</v>
      </c>
      <c r="K2193">
        <v>75.926002999999994</v>
      </c>
      <c r="L2193">
        <v>32679300</v>
      </c>
      <c r="M2193" t="s">
        <v>43</v>
      </c>
      <c r="N2193" t="s">
        <v>142</v>
      </c>
      <c r="O2193" t="s">
        <v>161</v>
      </c>
      <c r="P2193">
        <v>50</v>
      </c>
      <c r="Q2193">
        <v>0.08</v>
      </c>
      <c r="R2193">
        <v>96</v>
      </c>
      <c r="S2193">
        <v>91111.203599999993</v>
      </c>
      <c r="T2193" t="s">
        <v>43</v>
      </c>
      <c r="U2193" t="s">
        <v>181</v>
      </c>
      <c r="V2193" t="s">
        <v>214</v>
      </c>
      <c r="W2193" t="s">
        <v>222</v>
      </c>
      <c r="X2193" t="s">
        <v>271</v>
      </c>
      <c r="Z2193">
        <v>804328</v>
      </c>
      <c r="AA2193">
        <v>1985</v>
      </c>
    </row>
    <row r="2194" spans="1:27" x14ac:dyDescent="0.25">
      <c r="A2194" s="1">
        <v>43644</v>
      </c>
      <c r="B2194" t="s">
        <v>43</v>
      </c>
      <c r="C2194" t="s">
        <v>75</v>
      </c>
      <c r="D2194">
        <v>400</v>
      </c>
      <c r="E2194">
        <v>6</v>
      </c>
      <c r="F2194" t="s">
        <v>129</v>
      </c>
      <c r="G2194">
        <v>75.660004000000001</v>
      </c>
      <c r="H2194">
        <v>76.440002000000007</v>
      </c>
      <c r="I2194">
        <v>74.809997999999993</v>
      </c>
      <c r="J2194">
        <v>76.069999999999993</v>
      </c>
      <c r="K2194">
        <v>76.069999999999993</v>
      </c>
      <c r="L2194">
        <v>29217500</v>
      </c>
      <c r="M2194" t="s">
        <v>43</v>
      </c>
      <c r="N2194" t="s">
        <v>145</v>
      </c>
      <c r="O2194" t="s">
        <v>161</v>
      </c>
      <c r="P2194">
        <v>50</v>
      </c>
      <c r="Q2194">
        <v>0.08</v>
      </c>
      <c r="R2194">
        <v>32</v>
      </c>
      <c r="S2194">
        <v>30428</v>
      </c>
      <c r="T2194" t="s">
        <v>43</v>
      </c>
      <c r="U2194" t="s">
        <v>181</v>
      </c>
      <c r="V2194" t="s">
        <v>214</v>
      </c>
      <c r="W2194" t="s">
        <v>222</v>
      </c>
      <c r="X2194" t="s">
        <v>271</v>
      </c>
      <c r="Z2194">
        <v>804328</v>
      </c>
      <c r="AA2194">
        <v>1985</v>
      </c>
    </row>
    <row r="2195" spans="1:27" x14ac:dyDescent="0.25">
      <c r="A2195" s="1">
        <v>43644</v>
      </c>
      <c r="B2195" t="s">
        <v>43</v>
      </c>
      <c r="C2195" t="s">
        <v>75</v>
      </c>
      <c r="D2195">
        <v>2400</v>
      </c>
      <c r="E2195">
        <v>18</v>
      </c>
      <c r="F2195" t="s">
        <v>129</v>
      </c>
      <c r="G2195">
        <v>75.660004000000001</v>
      </c>
      <c r="H2195">
        <v>76.440002000000007</v>
      </c>
      <c r="I2195">
        <v>74.809997999999993</v>
      </c>
      <c r="J2195">
        <v>76.069999999999993</v>
      </c>
      <c r="K2195">
        <v>76.069999999999993</v>
      </c>
      <c r="L2195">
        <v>29217500</v>
      </c>
      <c r="M2195" t="s">
        <v>43</v>
      </c>
      <c r="N2195" t="s">
        <v>158</v>
      </c>
      <c r="O2195" t="s">
        <v>161</v>
      </c>
      <c r="P2195">
        <v>50</v>
      </c>
      <c r="Q2195">
        <v>0.08</v>
      </c>
      <c r="R2195">
        <v>192</v>
      </c>
      <c r="S2195">
        <v>182568</v>
      </c>
      <c r="T2195" t="s">
        <v>43</v>
      </c>
      <c r="U2195" t="s">
        <v>181</v>
      </c>
      <c r="V2195" t="s">
        <v>214</v>
      </c>
      <c r="W2195" t="s">
        <v>222</v>
      </c>
      <c r="X2195" t="s">
        <v>271</v>
      </c>
      <c r="Z2195">
        <v>804328</v>
      </c>
      <c r="AA2195">
        <v>1985</v>
      </c>
    </row>
    <row r="2196" spans="1:27" x14ac:dyDescent="0.25">
      <c r="A2196" s="1">
        <v>43644</v>
      </c>
      <c r="B2196" t="s">
        <v>43</v>
      </c>
      <c r="C2196" t="s">
        <v>75</v>
      </c>
      <c r="D2196">
        <v>2300</v>
      </c>
      <c r="E2196">
        <v>20</v>
      </c>
      <c r="F2196" t="s">
        <v>129</v>
      </c>
      <c r="G2196">
        <v>75.660004000000001</v>
      </c>
      <c r="H2196">
        <v>76.440002000000007</v>
      </c>
      <c r="I2196">
        <v>74.809997999999993</v>
      </c>
      <c r="J2196">
        <v>76.069999999999993</v>
      </c>
      <c r="K2196">
        <v>76.069999999999993</v>
      </c>
      <c r="L2196">
        <v>29217500</v>
      </c>
      <c r="M2196" t="s">
        <v>43</v>
      </c>
      <c r="N2196" t="s">
        <v>155</v>
      </c>
      <c r="O2196" t="s">
        <v>161</v>
      </c>
      <c r="P2196">
        <v>50</v>
      </c>
      <c r="Q2196">
        <v>0.08</v>
      </c>
      <c r="R2196">
        <v>184</v>
      </c>
      <c r="S2196">
        <v>174961</v>
      </c>
      <c r="T2196" t="s">
        <v>43</v>
      </c>
      <c r="U2196" t="s">
        <v>181</v>
      </c>
      <c r="V2196" t="s">
        <v>214</v>
      </c>
      <c r="W2196" t="s">
        <v>222</v>
      </c>
      <c r="X2196" t="s">
        <v>271</v>
      </c>
      <c r="Z2196">
        <v>804328</v>
      </c>
      <c r="AA2196">
        <v>1985</v>
      </c>
    </row>
    <row r="2197" spans="1:27" x14ac:dyDescent="0.25">
      <c r="A2197" s="1">
        <v>43606</v>
      </c>
      <c r="B2197" t="s">
        <v>43</v>
      </c>
      <c r="C2197" t="s">
        <v>75</v>
      </c>
      <c r="D2197">
        <v>1000</v>
      </c>
      <c r="E2197">
        <v>12</v>
      </c>
      <c r="F2197" t="s">
        <v>105</v>
      </c>
      <c r="G2197">
        <v>78.910004000000001</v>
      </c>
      <c r="H2197">
        <v>79.040001000000004</v>
      </c>
      <c r="I2197">
        <v>77.220000999999996</v>
      </c>
      <c r="J2197">
        <v>77.75</v>
      </c>
      <c r="K2197">
        <v>77.045760999999999</v>
      </c>
      <c r="L2197">
        <v>17282200</v>
      </c>
      <c r="M2197" t="s">
        <v>43</v>
      </c>
      <c r="N2197" t="s">
        <v>151</v>
      </c>
      <c r="O2197" t="s">
        <v>161</v>
      </c>
      <c r="P2197">
        <v>50</v>
      </c>
      <c r="Q2197">
        <v>0.08</v>
      </c>
      <c r="R2197">
        <v>80</v>
      </c>
      <c r="S2197">
        <v>77045.760999999999</v>
      </c>
      <c r="T2197" t="s">
        <v>43</v>
      </c>
      <c r="U2197" t="s">
        <v>181</v>
      </c>
      <c r="V2197" t="s">
        <v>214</v>
      </c>
      <c r="W2197" t="s">
        <v>222</v>
      </c>
      <c r="X2197" t="s">
        <v>271</v>
      </c>
      <c r="Z2197">
        <v>804328</v>
      </c>
      <c r="AA2197">
        <v>1985</v>
      </c>
    </row>
    <row r="2198" spans="1:27" x14ac:dyDescent="0.25">
      <c r="A2198" s="1">
        <v>43572</v>
      </c>
      <c r="B2198" t="s">
        <v>43</v>
      </c>
      <c r="C2198" t="s">
        <v>75</v>
      </c>
      <c r="D2198">
        <v>1000</v>
      </c>
      <c r="E2198">
        <v>13</v>
      </c>
      <c r="F2198" t="s">
        <v>125</v>
      </c>
      <c r="G2198">
        <v>78.819999999999993</v>
      </c>
      <c r="H2198">
        <v>82.519997000000004</v>
      </c>
      <c r="I2198">
        <v>76.489998</v>
      </c>
      <c r="J2198">
        <v>79.080001999999993</v>
      </c>
      <c r="K2198">
        <v>78.363715999999997</v>
      </c>
      <c r="L2198">
        <v>156019300</v>
      </c>
      <c r="M2198" t="s">
        <v>43</v>
      </c>
      <c r="N2198" t="s">
        <v>153</v>
      </c>
      <c r="O2198" t="s">
        <v>161</v>
      </c>
      <c r="P2198">
        <v>50</v>
      </c>
      <c r="Q2198">
        <v>0.08</v>
      </c>
      <c r="R2198">
        <v>80</v>
      </c>
      <c r="S2198">
        <v>78363.716</v>
      </c>
      <c r="T2198" t="s">
        <v>43</v>
      </c>
      <c r="U2198" t="s">
        <v>181</v>
      </c>
      <c r="V2198" t="s">
        <v>214</v>
      </c>
      <c r="W2198" t="s">
        <v>222</v>
      </c>
      <c r="X2198" t="s">
        <v>271</v>
      </c>
      <c r="Z2198">
        <v>804328</v>
      </c>
      <c r="AA2198">
        <v>1985</v>
      </c>
    </row>
    <row r="2199" spans="1:27" x14ac:dyDescent="0.25">
      <c r="A2199" s="1">
        <v>43572</v>
      </c>
      <c r="B2199" t="s">
        <v>43</v>
      </c>
      <c r="C2199" t="s">
        <v>76</v>
      </c>
      <c r="D2199">
        <v>100</v>
      </c>
      <c r="E2199">
        <v>1</v>
      </c>
      <c r="F2199" t="s">
        <v>125</v>
      </c>
      <c r="G2199">
        <v>78.819999999999993</v>
      </c>
      <c r="H2199">
        <v>82.519997000000004</v>
      </c>
      <c r="I2199">
        <v>76.489998</v>
      </c>
      <c r="J2199">
        <v>79.080001999999993</v>
      </c>
      <c r="K2199">
        <v>78.363715999999997</v>
      </c>
      <c r="L2199">
        <v>156019300</v>
      </c>
      <c r="M2199" t="s">
        <v>43</v>
      </c>
      <c r="N2199" t="s">
        <v>159</v>
      </c>
      <c r="O2199" t="s">
        <v>161</v>
      </c>
      <c r="P2199">
        <v>50</v>
      </c>
      <c r="Q2199">
        <v>0.08</v>
      </c>
      <c r="R2199">
        <v>8</v>
      </c>
      <c r="S2199">
        <v>7836.3715999999986</v>
      </c>
      <c r="T2199" t="s">
        <v>43</v>
      </c>
      <c r="U2199" t="s">
        <v>181</v>
      </c>
      <c r="V2199" t="s">
        <v>214</v>
      </c>
      <c r="W2199" t="s">
        <v>222</v>
      </c>
      <c r="X2199" t="s">
        <v>271</v>
      </c>
      <c r="Z2199">
        <v>804328</v>
      </c>
      <c r="AA2199">
        <v>1985</v>
      </c>
    </row>
    <row r="2200" spans="1:27" x14ac:dyDescent="0.25">
      <c r="A2200" s="1">
        <v>43573</v>
      </c>
      <c r="B2200" t="s">
        <v>43</v>
      </c>
      <c r="C2200" t="s">
        <v>76</v>
      </c>
      <c r="D2200">
        <v>400</v>
      </c>
      <c r="E2200">
        <v>11</v>
      </c>
      <c r="F2200" t="s">
        <v>124</v>
      </c>
      <c r="G2200">
        <v>78.720000999999996</v>
      </c>
      <c r="H2200">
        <v>80.199996999999996</v>
      </c>
      <c r="I2200">
        <v>78.019997000000004</v>
      </c>
      <c r="J2200">
        <v>79.889999000000003</v>
      </c>
      <c r="K2200">
        <v>79.166381999999999</v>
      </c>
      <c r="L2200">
        <v>41621200</v>
      </c>
      <c r="M2200" t="s">
        <v>43</v>
      </c>
      <c r="N2200" t="s">
        <v>141</v>
      </c>
      <c r="O2200" t="s">
        <v>161</v>
      </c>
      <c r="P2200">
        <v>50</v>
      </c>
      <c r="Q2200">
        <v>0.08</v>
      </c>
      <c r="R2200">
        <v>32</v>
      </c>
      <c r="S2200">
        <v>31666.552800000001</v>
      </c>
      <c r="T2200" t="s">
        <v>43</v>
      </c>
      <c r="U2200" t="s">
        <v>181</v>
      </c>
      <c r="V2200" t="s">
        <v>214</v>
      </c>
      <c r="W2200" t="s">
        <v>222</v>
      </c>
      <c r="X2200" t="s">
        <v>271</v>
      </c>
      <c r="Z2200">
        <v>804328</v>
      </c>
      <c r="AA2200">
        <v>1985</v>
      </c>
    </row>
    <row r="2201" spans="1:27" x14ac:dyDescent="0.25">
      <c r="A2201" s="1">
        <v>43573</v>
      </c>
      <c r="B2201" t="s">
        <v>43</v>
      </c>
      <c r="C2201" t="s">
        <v>76</v>
      </c>
      <c r="D2201">
        <v>1500</v>
      </c>
      <c r="E2201">
        <v>14</v>
      </c>
      <c r="F2201" t="s">
        <v>124</v>
      </c>
      <c r="G2201">
        <v>78.720000999999996</v>
      </c>
      <c r="H2201">
        <v>80.199996999999996</v>
      </c>
      <c r="I2201">
        <v>78.019997000000004</v>
      </c>
      <c r="J2201">
        <v>79.889999000000003</v>
      </c>
      <c r="K2201">
        <v>79.166381999999999</v>
      </c>
      <c r="L2201">
        <v>41621200</v>
      </c>
      <c r="M2201" t="s">
        <v>43</v>
      </c>
      <c r="N2201" t="s">
        <v>156</v>
      </c>
      <c r="O2201" t="s">
        <v>161</v>
      </c>
      <c r="P2201">
        <v>50</v>
      </c>
      <c r="Q2201">
        <v>0.08</v>
      </c>
      <c r="R2201">
        <v>120</v>
      </c>
      <c r="S2201">
        <v>118749.573</v>
      </c>
      <c r="T2201" t="s">
        <v>43</v>
      </c>
      <c r="U2201" t="s">
        <v>181</v>
      </c>
      <c r="V2201" t="s">
        <v>214</v>
      </c>
      <c r="W2201" t="s">
        <v>222</v>
      </c>
      <c r="X2201" t="s">
        <v>271</v>
      </c>
      <c r="Z2201">
        <v>804328</v>
      </c>
      <c r="AA2201">
        <v>1985</v>
      </c>
    </row>
    <row r="2202" spans="1:27" x14ac:dyDescent="0.25">
      <c r="A2202" s="1">
        <v>43573</v>
      </c>
      <c r="B2202" t="s">
        <v>43</v>
      </c>
      <c r="C2202" t="s">
        <v>76</v>
      </c>
      <c r="D2202">
        <v>200</v>
      </c>
      <c r="E2202">
        <v>6</v>
      </c>
      <c r="F2202" t="s">
        <v>124</v>
      </c>
      <c r="G2202">
        <v>78.720000999999996</v>
      </c>
      <c r="H2202">
        <v>80.199996999999996</v>
      </c>
      <c r="I2202">
        <v>78.019997000000004</v>
      </c>
      <c r="J2202">
        <v>79.889999000000003</v>
      </c>
      <c r="K2202">
        <v>79.166381999999999</v>
      </c>
      <c r="L2202">
        <v>41621200</v>
      </c>
      <c r="M2202" t="s">
        <v>43</v>
      </c>
      <c r="N2202" t="s">
        <v>145</v>
      </c>
      <c r="O2202" t="s">
        <v>161</v>
      </c>
      <c r="P2202">
        <v>50</v>
      </c>
      <c r="Q2202">
        <v>0.08</v>
      </c>
      <c r="R2202">
        <v>16</v>
      </c>
      <c r="S2202">
        <v>15833.276400000001</v>
      </c>
      <c r="T2202" t="s">
        <v>43</v>
      </c>
      <c r="U2202" t="s">
        <v>181</v>
      </c>
      <c r="V2202" t="s">
        <v>214</v>
      </c>
      <c r="W2202" t="s">
        <v>222</v>
      </c>
      <c r="X2202" t="s">
        <v>271</v>
      </c>
      <c r="Z2202">
        <v>804328</v>
      </c>
      <c r="AA2202">
        <v>1985</v>
      </c>
    </row>
    <row r="2203" spans="1:27" x14ac:dyDescent="0.25">
      <c r="A2203" s="1">
        <v>43573</v>
      </c>
      <c r="B2203" t="s">
        <v>43</v>
      </c>
      <c r="C2203" t="s">
        <v>76</v>
      </c>
      <c r="D2203">
        <v>2300</v>
      </c>
      <c r="E2203">
        <v>20</v>
      </c>
      <c r="F2203" t="s">
        <v>124</v>
      </c>
      <c r="G2203">
        <v>78.720000999999996</v>
      </c>
      <c r="H2203">
        <v>80.199996999999996</v>
      </c>
      <c r="I2203">
        <v>78.019997000000004</v>
      </c>
      <c r="J2203">
        <v>79.889999000000003</v>
      </c>
      <c r="K2203">
        <v>79.166381999999999</v>
      </c>
      <c r="L2203">
        <v>41621200</v>
      </c>
      <c r="M2203" t="s">
        <v>43</v>
      </c>
      <c r="N2203" t="s">
        <v>155</v>
      </c>
      <c r="O2203" t="s">
        <v>161</v>
      </c>
      <c r="P2203">
        <v>50</v>
      </c>
      <c r="Q2203">
        <v>0.08</v>
      </c>
      <c r="R2203">
        <v>184</v>
      </c>
      <c r="S2203">
        <v>182082.67860000001</v>
      </c>
      <c r="T2203" t="s">
        <v>43</v>
      </c>
      <c r="U2203" t="s">
        <v>181</v>
      </c>
      <c r="V2203" t="s">
        <v>214</v>
      </c>
      <c r="W2203" t="s">
        <v>222</v>
      </c>
      <c r="X2203" t="s">
        <v>271</v>
      </c>
      <c r="Z2203">
        <v>804328</v>
      </c>
      <c r="AA2203">
        <v>1985</v>
      </c>
    </row>
    <row r="2204" spans="1:27" x14ac:dyDescent="0.25">
      <c r="A2204" s="1">
        <v>43602</v>
      </c>
      <c r="B2204" t="s">
        <v>43</v>
      </c>
      <c r="C2204" t="s">
        <v>75</v>
      </c>
      <c r="D2204">
        <v>2500</v>
      </c>
      <c r="E2204">
        <v>20</v>
      </c>
      <c r="F2204" t="s">
        <v>101</v>
      </c>
      <c r="G2204">
        <v>80.489998</v>
      </c>
      <c r="H2204">
        <v>83.120002999999997</v>
      </c>
      <c r="I2204">
        <v>80</v>
      </c>
      <c r="J2204">
        <v>81.5</v>
      </c>
      <c r="K2204">
        <v>80.761795000000006</v>
      </c>
      <c r="L2204">
        <v>19523400</v>
      </c>
      <c r="M2204" t="s">
        <v>43</v>
      </c>
      <c r="N2204" t="s">
        <v>155</v>
      </c>
      <c r="O2204" t="s">
        <v>161</v>
      </c>
      <c r="P2204">
        <v>50</v>
      </c>
      <c r="Q2204">
        <v>0.08</v>
      </c>
      <c r="R2204">
        <v>200</v>
      </c>
      <c r="S2204">
        <v>201904.48749999999</v>
      </c>
      <c r="T2204" t="s">
        <v>43</v>
      </c>
      <c r="U2204" t="s">
        <v>181</v>
      </c>
      <c r="V2204" t="s">
        <v>214</v>
      </c>
      <c r="W2204" t="s">
        <v>222</v>
      </c>
      <c r="X2204" t="s">
        <v>271</v>
      </c>
      <c r="Z2204">
        <v>804328</v>
      </c>
      <c r="AA2204">
        <v>1985</v>
      </c>
    </row>
    <row r="2205" spans="1:27" x14ac:dyDescent="0.25">
      <c r="A2205" s="1">
        <v>43577</v>
      </c>
      <c r="B2205" t="s">
        <v>43</v>
      </c>
      <c r="C2205" t="s">
        <v>75</v>
      </c>
      <c r="D2205">
        <v>300</v>
      </c>
      <c r="E2205">
        <v>6</v>
      </c>
      <c r="F2205" t="s">
        <v>135</v>
      </c>
      <c r="G2205">
        <v>79.830001999999993</v>
      </c>
      <c r="H2205">
        <v>82.5</v>
      </c>
      <c r="I2205">
        <v>79.339995999999999</v>
      </c>
      <c r="J2205">
        <v>81.970000999999996</v>
      </c>
      <c r="K2205">
        <v>81.227538999999993</v>
      </c>
      <c r="L2205">
        <v>33292500</v>
      </c>
      <c r="M2205" t="s">
        <v>43</v>
      </c>
      <c r="N2205" t="s">
        <v>145</v>
      </c>
      <c r="O2205" t="s">
        <v>161</v>
      </c>
      <c r="P2205">
        <v>50</v>
      </c>
      <c r="Q2205">
        <v>0.08</v>
      </c>
      <c r="R2205">
        <v>24</v>
      </c>
      <c r="S2205">
        <v>24368.261699999999</v>
      </c>
      <c r="T2205" t="s">
        <v>43</v>
      </c>
      <c r="U2205" t="s">
        <v>181</v>
      </c>
      <c r="V2205" t="s">
        <v>214</v>
      </c>
      <c r="W2205" t="s">
        <v>222</v>
      </c>
      <c r="X2205" t="s">
        <v>271</v>
      </c>
      <c r="Z2205">
        <v>804328</v>
      </c>
      <c r="AA2205">
        <v>1985</v>
      </c>
    </row>
    <row r="2206" spans="1:27" x14ac:dyDescent="0.25">
      <c r="A2206" s="1">
        <v>43577</v>
      </c>
      <c r="B2206" t="s">
        <v>43</v>
      </c>
      <c r="C2206" t="s">
        <v>75</v>
      </c>
      <c r="D2206">
        <v>1500</v>
      </c>
      <c r="E2206">
        <v>15</v>
      </c>
      <c r="F2206" t="s">
        <v>135</v>
      </c>
      <c r="G2206">
        <v>79.830001999999993</v>
      </c>
      <c r="H2206">
        <v>82.5</v>
      </c>
      <c r="I2206">
        <v>79.339995999999999</v>
      </c>
      <c r="J2206">
        <v>81.970000999999996</v>
      </c>
      <c r="K2206">
        <v>81.227538999999993</v>
      </c>
      <c r="L2206">
        <v>33292500</v>
      </c>
      <c r="M2206" t="s">
        <v>43</v>
      </c>
      <c r="N2206" t="s">
        <v>149</v>
      </c>
      <c r="O2206" t="s">
        <v>161</v>
      </c>
      <c r="P2206">
        <v>50</v>
      </c>
      <c r="Q2206">
        <v>0.08</v>
      </c>
      <c r="R2206">
        <v>120</v>
      </c>
      <c r="S2206">
        <v>121841.3085</v>
      </c>
      <c r="T2206" t="s">
        <v>43</v>
      </c>
      <c r="U2206" t="s">
        <v>181</v>
      </c>
      <c r="V2206" t="s">
        <v>214</v>
      </c>
      <c r="W2206" t="s">
        <v>222</v>
      </c>
      <c r="X2206" t="s">
        <v>271</v>
      </c>
      <c r="Z2206">
        <v>804328</v>
      </c>
      <c r="AA2206">
        <v>1985</v>
      </c>
    </row>
    <row r="2207" spans="1:27" x14ac:dyDescent="0.25">
      <c r="A2207" s="1">
        <v>43577</v>
      </c>
      <c r="B2207" t="s">
        <v>43</v>
      </c>
      <c r="C2207" t="s">
        <v>76</v>
      </c>
      <c r="D2207">
        <v>1000</v>
      </c>
      <c r="E2207">
        <v>19</v>
      </c>
      <c r="F2207" t="s">
        <v>135</v>
      </c>
      <c r="G2207">
        <v>79.830001999999993</v>
      </c>
      <c r="H2207">
        <v>82.5</v>
      </c>
      <c r="I2207">
        <v>79.339995999999999</v>
      </c>
      <c r="J2207">
        <v>81.970000999999996</v>
      </c>
      <c r="K2207">
        <v>81.227538999999993</v>
      </c>
      <c r="L2207">
        <v>33292500</v>
      </c>
      <c r="M2207" t="s">
        <v>43</v>
      </c>
      <c r="N2207" t="s">
        <v>140</v>
      </c>
      <c r="O2207" t="s">
        <v>161</v>
      </c>
      <c r="P2207">
        <v>50</v>
      </c>
      <c r="Q2207">
        <v>0.08</v>
      </c>
      <c r="R2207">
        <v>80</v>
      </c>
      <c r="S2207">
        <v>81227.53899999999</v>
      </c>
      <c r="T2207" t="s">
        <v>43</v>
      </c>
      <c r="U2207" t="s">
        <v>181</v>
      </c>
      <c r="V2207" t="s">
        <v>214</v>
      </c>
      <c r="W2207" t="s">
        <v>222</v>
      </c>
      <c r="X2207" t="s">
        <v>271</v>
      </c>
      <c r="Z2207">
        <v>804328</v>
      </c>
      <c r="AA2207">
        <v>1985</v>
      </c>
    </row>
    <row r="2208" spans="1:27" x14ac:dyDescent="0.25">
      <c r="A2208" s="1">
        <v>43577</v>
      </c>
      <c r="B2208" t="s">
        <v>43</v>
      </c>
      <c r="C2208" t="s">
        <v>76</v>
      </c>
      <c r="D2208">
        <v>500</v>
      </c>
      <c r="E2208">
        <v>3</v>
      </c>
      <c r="F2208" t="s">
        <v>135</v>
      </c>
      <c r="G2208">
        <v>79.830001999999993</v>
      </c>
      <c r="H2208">
        <v>82.5</v>
      </c>
      <c r="I2208">
        <v>79.339995999999999</v>
      </c>
      <c r="J2208">
        <v>81.970000999999996</v>
      </c>
      <c r="K2208">
        <v>81.227538999999993</v>
      </c>
      <c r="L2208">
        <v>33292500</v>
      </c>
      <c r="M2208" t="s">
        <v>43</v>
      </c>
      <c r="N2208" t="s">
        <v>143</v>
      </c>
      <c r="O2208" t="s">
        <v>161</v>
      </c>
      <c r="P2208">
        <v>50</v>
      </c>
      <c r="Q2208">
        <v>0.08</v>
      </c>
      <c r="R2208">
        <v>40</v>
      </c>
      <c r="S2208">
        <v>40613.769499999988</v>
      </c>
      <c r="T2208" t="s">
        <v>43</v>
      </c>
      <c r="U2208" t="s">
        <v>181</v>
      </c>
      <c r="V2208" t="s">
        <v>214</v>
      </c>
      <c r="W2208" t="s">
        <v>222</v>
      </c>
      <c r="X2208" t="s">
        <v>271</v>
      </c>
      <c r="Z2208">
        <v>804328</v>
      </c>
      <c r="AA2208">
        <v>1985</v>
      </c>
    </row>
    <row r="2209" spans="1:27" x14ac:dyDescent="0.25">
      <c r="A2209" s="1">
        <v>43577</v>
      </c>
      <c r="B2209" t="s">
        <v>43</v>
      </c>
      <c r="C2209" t="s">
        <v>76</v>
      </c>
      <c r="D2209">
        <v>400</v>
      </c>
      <c r="E2209">
        <v>4</v>
      </c>
      <c r="F2209" t="s">
        <v>135</v>
      </c>
      <c r="G2209">
        <v>79.830001999999993</v>
      </c>
      <c r="H2209">
        <v>82.5</v>
      </c>
      <c r="I2209">
        <v>79.339995999999999</v>
      </c>
      <c r="J2209">
        <v>81.970000999999996</v>
      </c>
      <c r="K2209">
        <v>81.227538999999993</v>
      </c>
      <c r="L2209">
        <v>33292500</v>
      </c>
      <c r="M2209" t="s">
        <v>43</v>
      </c>
      <c r="N2209" t="s">
        <v>154</v>
      </c>
      <c r="O2209" t="s">
        <v>161</v>
      </c>
      <c r="P2209">
        <v>50</v>
      </c>
      <c r="Q2209">
        <v>0.08</v>
      </c>
      <c r="R2209">
        <v>32</v>
      </c>
      <c r="S2209">
        <v>32491.015599999999</v>
      </c>
      <c r="T2209" t="s">
        <v>43</v>
      </c>
      <c r="U2209" t="s">
        <v>181</v>
      </c>
      <c r="V2209" t="s">
        <v>214</v>
      </c>
      <c r="W2209" t="s">
        <v>222</v>
      </c>
      <c r="X2209" t="s">
        <v>271</v>
      </c>
      <c r="Z2209">
        <v>804328</v>
      </c>
      <c r="AA2209">
        <v>1985</v>
      </c>
    </row>
    <row r="2210" spans="1:27" x14ac:dyDescent="0.25">
      <c r="A2210" s="1">
        <v>43601</v>
      </c>
      <c r="B2210" t="s">
        <v>43</v>
      </c>
      <c r="C2210" t="s">
        <v>76</v>
      </c>
      <c r="D2210">
        <v>2500</v>
      </c>
      <c r="E2210">
        <v>19</v>
      </c>
      <c r="F2210" t="s">
        <v>138</v>
      </c>
      <c r="G2210">
        <v>83.790001000000004</v>
      </c>
      <c r="H2210">
        <v>84.800003000000004</v>
      </c>
      <c r="I2210">
        <v>82.129997000000003</v>
      </c>
      <c r="J2210">
        <v>82.809997999999993</v>
      </c>
      <c r="K2210">
        <v>82.059928999999997</v>
      </c>
      <c r="L2210">
        <v>22498800</v>
      </c>
      <c r="M2210" t="s">
        <v>43</v>
      </c>
      <c r="N2210" t="s">
        <v>140</v>
      </c>
      <c r="O2210" t="s">
        <v>161</v>
      </c>
      <c r="P2210">
        <v>50</v>
      </c>
      <c r="Q2210">
        <v>0.08</v>
      </c>
      <c r="R2210">
        <v>200</v>
      </c>
      <c r="S2210">
        <v>205149.82250000001</v>
      </c>
      <c r="T2210" t="s">
        <v>43</v>
      </c>
      <c r="U2210" t="s">
        <v>181</v>
      </c>
      <c r="V2210" t="s">
        <v>214</v>
      </c>
      <c r="W2210" t="s">
        <v>222</v>
      </c>
      <c r="X2210" t="s">
        <v>271</v>
      </c>
      <c r="Z2210">
        <v>804328</v>
      </c>
      <c r="AA2210">
        <v>1985</v>
      </c>
    </row>
    <row r="2211" spans="1:27" x14ac:dyDescent="0.25">
      <c r="A2211" s="1">
        <v>43594</v>
      </c>
      <c r="B2211" t="s">
        <v>43</v>
      </c>
      <c r="C2211" t="s">
        <v>76</v>
      </c>
      <c r="D2211">
        <v>1100</v>
      </c>
      <c r="E2211">
        <v>8</v>
      </c>
      <c r="F2211" t="s">
        <v>107</v>
      </c>
      <c r="G2211">
        <v>83.370002999999997</v>
      </c>
      <c r="H2211">
        <v>84.839995999999999</v>
      </c>
      <c r="I2211">
        <v>82.260002</v>
      </c>
      <c r="J2211">
        <v>83.779999000000004</v>
      </c>
      <c r="K2211">
        <v>83.021141</v>
      </c>
      <c r="L2211">
        <v>14516000</v>
      </c>
      <c r="M2211" t="s">
        <v>43</v>
      </c>
      <c r="N2211" t="s">
        <v>144</v>
      </c>
      <c r="O2211" t="s">
        <v>161</v>
      </c>
      <c r="P2211">
        <v>50</v>
      </c>
      <c r="Q2211">
        <v>0.08</v>
      </c>
      <c r="R2211">
        <v>88</v>
      </c>
      <c r="S2211">
        <v>91323.255099999995</v>
      </c>
      <c r="T2211" t="s">
        <v>43</v>
      </c>
      <c r="U2211" t="s">
        <v>181</v>
      </c>
      <c r="V2211" t="s">
        <v>214</v>
      </c>
      <c r="W2211" t="s">
        <v>222</v>
      </c>
      <c r="X2211" t="s">
        <v>271</v>
      </c>
      <c r="Z2211">
        <v>804328</v>
      </c>
      <c r="AA2211">
        <v>1985</v>
      </c>
    </row>
    <row r="2212" spans="1:27" x14ac:dyDescent="0.25">
      <c r="A2212" s="1">
        <v>43598</v>
      </c>
      <c r="B2212" t="s">
        <v>43</v>
      </c>
      <c r="C2212" t="s">
        <v>76</v>
      </c>
      <c r="D2212">
        <v>2400</v>
      </c>
      <c r="E2212">
        <v>17</v>
      </c>
      <c r="F2212" t="s">
        <v>100</v>
      </c>
      <c r="G2212">
        <v>83.239998</v>
      </c>
      <c r="H2212">
        <v>84.849997999999999</v>
      </c>
      <c r="I2212">
        <v>82.989998</v>
      </c>
      <c r="J2212">
        <v>83.889999000000003</v>
      </c>
      <c r="K2212">
        <v>83.13015</v>
      </c>
      <c r="L2212">
        <v>16689000</v>
      </c>
      <c r="M2212" t="s">
        <v>43</v>
      </c>
      <c r="N2212" t="s">
        <v>157</v>
      </c>
      <c r="O2212" t="s">
        <v>161</v>
      </c>
      <c r="P2212">
        <v>50</v>
      </c>
      <c r="Q2212">
        <v>0.08</v>
      </c>
      <c r="R2212">
        <v>192</v>
      </c>
      <c r="S2212">
        <v>199512.36</v>
      </c>
      <c r="T2212" t="s">
        <v>43</v>
      </c>
      <c r="U2212" t="s">
        <v>181</v>
      </c>
      <c r="V2212" t="s">
        <v>214</v>
      </c>
      <c r="W2212" t="s">
        <v>222</v>
      </c>
      <c r="X2212" t="s">
        <v>271</v>
      </c>
      <c r="Z2212">
        <v>804328</v>
      </c>
      <c r="AA2212">
        <v>1985</v>
      </c>
    </row>
    <row r="2213" spans="1:27" x14ac:dyDescent="0.25">
      <c r="A2213" s="1">
        <v>43598</v>
      </c>
      <c r="B2213" t="s">
        <v>43</v>
      </c>
      <c r="C2213" t="s">
        <v>75</v>
      </c>
      <c r="D2213">
        <v>2300</v>
      </c>
      <c r="E2213">
        <v>20</v>
      </c>
      <c r="F2213" t="s">
        <v>100</v>
      </c>
      <c r="G2213">
        <v>83.239998</v>
      </c>
      <c r="H2213">
        <v>84.849997999999999</v>
      </c>
      <c r="I2213">
        <v>82.989998</v>
      </c>
      <c r="J2213">
        <v>83.889999000000003</v>
      </c>
      <c r="K2213">
        <v>83.13015</v>
      </c>
      <c r="L2213">
        <v>16689000</v>
      </c>
      <c r="M2213" t="s">
        <v>43</v>
      </c>
      <c r="N2213" t="s">
        <v>155</v>
      </c>
      <c r="O2213" t="s">
        <v>161</v>
      </c>
      <c r="P2213">
        <v>50</v>
      </c>
      <c r="Q2213">
        <v>0.08</v>
      </c>
      <c r="R2213">
        <v>184</v>
      </c>
      <c r="S2213">
        <v>191199.345</v>
      </c>
      <c r="T2213" t="s">
        <v>43</v>
      </c>
      <c r="U2213" t="s">
        <v>181</v>
      </c>
      <c r="V2213" t="s">
        <v>214</v>
      </c>
      <c r="W2213" t="s">
        <v>222</v>
      </c>
      <c r="X2213" t="s">
        <v>271</v>
      </c>
      <c r="Z2213">
        <v>804328</v>
      </c>
      <c r="AA2213">
        <v>1985</v>
      </c>
    </row>
    <row r="2214" spans="1:27" x14ac:dyDescent="0.25">
      <c r="A2214" s="1">
        <v>43598</v>
      </c>
      <c r="B2214" t="s">
        <v>43</v>
      </c>
      <c r="C2214" t="s">
        <v>76</v>
      </c>
      <c r="D2214">
        <v>1000</v>
      </c>
      <c r="E2214">
        <v>8</v>
      </c>
      <c r="F2214" t="s">
        <v>100</v>
      </c>
      <c r="G2214">
        <v>83.239998</v>
      </c>
      <c r="H2214">
        <v>84.849997999999999</v>
      </c>
      <c r="I2214">
        <v>82.989998</v>
      </c>
      <c r="J2214">
        <v>83.889999000000003</v>
      </c>
      <c r="K2214">
        <v>83.13015</v>
      </c>
      <c r="L2214">
        <v>16689000</v>
      </c>
      <c r="M2214" t="s">
        <v>43</v>
      </c>
      <c r="N2214" t="s">
        <v>144</v>
      </c>
      <c r="O2214" t="s">
        <v>161</v>
      </c>
      <c r="P2214">
        <v>50</v>
      </c>
      <c r="Q2214">
        <v>0.08</v>
      </c>
      <c r="R2214">
        <v>80</v>
      </c>
      <c r="S2214">
        <v>83130.149999999994</v>
      </c>
      <c r="T2214" t="s">
        <v>43</v>
      </c>
      <c r="U2214" t="s">
        <v>181</v>
      </c>
      <c r="V2214" t="s">
        <v>214</v>
      </c>
      <c r="W2214" t="s">
        <v>222</v>
      </c>
      <c r="X2214" t="s">
        <v>271</v>
      </c>
      <c r="Z2214">
        <v>804328</v>
      </c>
      <c r="AA2214">
        <v>1985</v>
      </c>
    </row>
    <row r="2215" spans="1:27" x14ac:dyDescent="0.25">
      <c r="A2215" s="1">
        <v>43580</v>
      </c>
      <c r="B2215" t="s">
        <v>43</v>
      </c>
      <c r="C2215" t="s">
        <v>75</v>
      </c>
      <c r="D2215">
        <v>800</v>
      </c>
      <c r="E2215">
        <v>8</v>
      </c>
      <c r="F2215" t="s">
        <v>126</v>
      </c>
      <c r="G2215">
        <v>86.169998000000007</v>
      </c>
      <c r="H2215">
        <v>86.32</v>
      </c>
      <c r="I2215">
        <v>84.519997000000004</v>
      </c>
      <c r="J2215">
        <v>85.07</v>
      </c>
      <c r="K2215">
        <v>84.299460999999994</v>
      </c>
      <c r="L2215">
        <v>20732200</v>
      </c>
      <c r="M2215" t="s">
        <v>43</v>
      </c>
      <c r="N2215" t="s">
        <v>144</v>
      </c>
      <c r="O2215" t="s">
        <v>161</v>
      </c>
      <c r="P2215">
        <v>50</v>
      </c>
      <c r="Q2215">
        <v>0.08</v>
      </c>
      <c r="R2215">
        <v>64</v>
      </c>
      <c r="S2215">
        <v>67439.568799999994</v>
      </c>
      <c r="T2215" t="s">
        <v>43</v>
      </c>
      <c r="U2215" t="s">
        <v>181</v>
      </c>
      <c r="V2215" t="s">
        <v>214</v>
      </c>
      <c r="W2215" t="s">
        <v>222</v>
      </c>
      <c r="X2215" t="s">
        <v>271</v>
      </c>
      <c r="Z2215">
        <v>804328</v>
      </c>
      <c r="AA2215">
        <v>1985</v>
      </c>
    </row>
    <row r="2216" spans="1:27" x14ac:dyDescent="0.25">
      <c r="A2216" s="1">
        <v>43592</v>
      </c>
      <c r="B2216" t="s">
        <v>43</v>
      </c>
      <c r="C2216" t="s">
        <v>76</v>
      </c>
      <c r="D2216">
        <v>1800</v>
      </c>
      <c r="E2216">
        <v>19</v>
      </c>
      <c r="F2216" t="s">
        <v>106</v>
      </c>
      <c r="G2216">
        <v>87.199996999999996</v>
      </c>
      <c r="H2216">
        <v>88.150002000000001</v>
      </c>
      <c r="I2216">
        <v>84.779999000000004</v>
      </c>
      <c r="J2216">
        <v>85.199996999999996</v>
      </c>
      <c r="K2216">
        <v>84.428284000000005</v>
      </c>
      <c r="L2216">
        <v>21579500</v>
      </c>
      <c r="M2216" t="s">
        <v>43</v>
      </c>
      <c r="N2216" t="s">
        <v>140</v>
      </c>
      <c r="O2216" t="s">
        <v>161</v>
      </c>
      <c r="P2216">
        <v>50</v>
      </c>
      <c r="Q2216">
        <v>0.08</v>
      </c>
      <c r="R2216">
        <v>144</v>
      </c>
      <c r="S2216">
        <v>151970.9112</v>
      </c>
      <c r="T2216" t="s">
        <v>43</v>
      </c>
      <c r="U2216" t="s">
        <v>181</v>
      </c>
      <c r="V2216" t="s">
        <v>214</v>
      </c>
      <c r="W2216" t="s">
        <v>222</v>
      </c>
      <c r="X2216" t="s">
        <v>271</v>
      </c>
      <c r="Z2216">
        <v>804328</v>
      </c>
      <c r="AA2216">
        <v>1985</v>
      </c>
    </row>
    <row r="2217" spans="1:27" x14ac:dyDescent="0.25">
      <c r="A2217" s="1">
        <v>43592</v>
      </c>
      <c r="B2217" t="s">
        <v>43</v>
      </c>
      <c r="C2217" t="s">
        <v>75</v>
      </c>
      <c r="D2217">
        <v>700</v>
      </c>
      <c r="E2217">
        <v>10</v>
      </c>
      <c r="F2217" t="s">
        <v>106</v>
      </c>
      <c r="G2217">
        <v>87.199996999999996</v>
      </c>
      <c r="H2217">
        <v>88.150002000000001</v>
      </c>
      <c r="I2217">
        <v>84.779999000000004</v>
      </c>
      <c r="J2217">
        <v>85.199996999999996</v>
      </c>
      <c r="K2217">
        <v>84.428284000000005</v>
      </c>
      <c r="L2217">
        <v>21579500</v>
      </c>
      <c r="M2217" t="s">
        <v>43</v>
      </c>
      <c r="N2217" t="s">
        <v>142</v>
      </c>
      <c r="O2217" t="s">
        <v>161</v>
      </c>
      <c r="P2217">
        <v>50</v>
      </c>
      <c r="Q2217">
        <v>0.08</v>
      </c>
      <c r="R2217">
        <v>56</v>
      </c>
      <c r="S2217">
        <v>59099.798799999997</v>
      </c>
      <c r="T2217" t="s">
        <v>43</v>
      </c>
      <c r="U2217" t="s">
        <v>181</v>
      </c>
      <c r="V2217" t="s">
        <v>214</v>
      </c>
      <c r="W2217" t="s">
        <v>222</v>
      </c>
      <c r="X2217" t="s">
        <v>271</v>
      </c>
      <c r="Z2217">
        <v>804328</v>
      </c>
      <c r="AA2217">
        <v>1985</v>
      </c>
    </row>
    <row r="2218" spans="1:27" x14ac:dyDescent="0.25">
      <c r="A2218" s="1">
        <v>43592</v>
      </c>
      <c r="B2218" t="s">
        <v>43</v>
      </c>
      <c r="C2218" t="s">
        <v>76</v>
      </c>
      <c r="D2218">
        <v>1300</v>
      </c>
      <c r="E2218">
        <v>17</v>
      </c>
      <c r="F2218" t="s">
        <v>106</v>
      </c>
      <c r="G2218">
        <v>87.199996999999996</v>
      </c>
      <c r="H2218">
        <v>88.150002000000001</v>
      </c>
      <c r="I2218">
        <v>84.779999000000004</v>
      </c>
      <c r="J2218">
        <v>85.199996999999996</v>
      </c>
      <c r="K2218">
        <v>84.428284000000005</v>
      </c>
      <c r="L2218">
        <v>21579500</v>
      </c>
      <c r="M2218" t="s">
        <v>43</v>
      </c>
      <c r="N2218" t="s">
        <v>157</v>
      </c>
      <c r="O2218" t="s">
        <v>161</v>
      </c>
      <c r="P2218">
        <v>50</v>
      </c>
      <c r="Q2218">
        <v>0.08</v>
      </c>
      <c r="R2218">
        <v>104</v>
      </c>
      <c r="S2218">
        <v>109756.7692</v>
      </c>
      <c r="T2218" t="s">
        <v>43</v>
      </c>
      <c r="U2218" t="s">
        <v>181</v>
      </c>
      <c r="V2218" t="s">
        <v>214</v>
      </c>
      <c r="W2218" t="s">
        <v>222</v>
      </c>
      <c r="X2218" t="s">
        <v>271</v>
      </c>
      <c r="Z2218">
        <v>804328</v>
      </c>
      <c r="AA2218">
        <v>1985</v>
      </c>
    </row>
    <row r="2219" spans="1:27" x14ac:dyDescent="0.25">
      <c r="A2219" s="1">
        <v>43592</v>
      </c>
      <c r="B2219" t="s">
        <v>43</v>
      </c>
      <c r="C2219" t="s">
        <v>76</v>
      </c>
      <c r="D2219">
        <v>1600</v>
      </c>
      <c r="E2219">
        <v>11</v>
      </c>
      <c r="F2219" t="s">
        <v>106</v>
      </c>
      <c r="G2219">
        <v>87.199996999999996</v>
      </c>
      <c r="H2219">
        <v>88.150002000000001</v>
      </c>
      <c r="I2219">
        <v>84.779999000000004</v>
      </c>
      <c r="J2219">
        <v>85.199996999999996</v>
      </c>
      <c r="K2219">
        <v>84.428284000000005</v>
      </c>
      <c r="L2219">
        <v>21579500</v>
      </c>
      <c r="M2219" t="s">
        <v>43</v>
      </c>
      <c r="N2219" t="s">
        <v>141</v>
      </c>
      <c r="O2219" t="s">
        <v>161</v>
      </c>
      <c r="P2219">
        <v>50</v>
      </c>
      <c r="Q2219">
        <v>0.08</v>
      </c>
      <c r="R2219">
        <v>128</v>
      </c>
      <c r="S2219">
        <v>135085.25440000001</v>
      </c>
      <c r="T2219" t="s">
        <v>43</v>
      </c>
      <c r="U2219" t="s">
        <v>181</v>
      </c>
      <c r="V2219" t="s">
        <v>214</v>
      </c>
      <c r="W2219" t="s">
        <v>222</v>
      </c>
      <c r="X2219" t="s">
        <v>271</v>
      </c>
      <c r="Z2219">
        <v>804328</v>
      </c>
      <c r="AA2219">
        <v>1985</v>
      </c>
    </row>
    <row r="2220" spans="1:27" x14ac:dyDescent="0.25">
      <c r="A2220" s="1">
        <v>43585</v>
      </c>
      <c r="B2220" t="s">
        <v>43</v>
      </c>
      <c r="C2220" t="s">
        <v>75</v>
      </c>
      <c r="D2220">
        <v>1000</v>
      </c>
      <c r="E2220">
        <v>11</v>
      </c>
      <c r="F2220" t="s">
        <v>122</v>
      </c>
      <c r="G2220">
        <v>86.980002999999996</v>
      </c>
      <c r="H2220">
        <v>87.459998999999996</v>
      </c>
      <c r="I2220">
        <v>86.050003000000004</v>
      </c>
      <c r="J2220">
        <v>86.129997000000003</v>
      </c>
      <c r="K2220">
        <v>85.349861000000004</v>
      </c>
      <c r="L2220">
        <v>17582400</v>
      </c>
      <c r="M2220" t="s">
        <v>43</v>
      </c>
      <c r="N2220" t="s">
        <v>141</v>
      </c>
      <c r="O2220" t="s">
        <v>161</v>
      </c>
      <c r="P2220">
        <v>50</v>
      </c>
      <c r="Q2220">
        <v>0.08</v>
      </c>
      <c r="R2220">
        <v>80</v>
      </c>
      <c r="S2220">
        <v>85349.861000000004</v>
      </c>
      <c r="T2220" t="s">
        <v>43</v>
      </c>
      <c r="U2220" t="s">
        <v>181</v>
      </c>
      <c r="V2220" t="s">
        <v>214</v>
      </c>
      <c r="W2220" t="s">
        <v>222</v>
      </c>
      <c r="X2220" t="s">
        <v>271</v>
      </c>
      <c r="Z2220">
        <v>804328</v>
      </c>
      <c r="AA2220">
        <v>1985</v>
      </c>
    </row>
    <row r="2221" spans="1:27" x14ac:dyDescent="0.25">
      <c r="A2221" s="1">
        <v>43599</v>
      </c>
      <c r="B2221" t="s">
        <v>43</v>
      </c>
      <c r="C2221" t="s">
        <v>76</v>
      </c>
      <c r="D2221">
        <v>300</v>
      </c>
      <c r="E2221">
        <v>11</v>
      </c>
      <c r="F2221" t="s">
        <v>102</v>
      </c>
      <c r="G2221">
        <v>84.269997000000004</v>
      </c>
      <c r="H2221">
        <v>86.440002000000007</v>
      </c>
      <c r="I2221">
        <v>84</v>
      </c>
      <c r="J2221">
        <v>86.129997000000003</v>
      </c>
      <c r="K2221">
        <v>85.349861000000004</v>
      </c>
      <c r="L2221">
        <v>14353700</v>
      </c>
      <c r="M2221" t="s">
        <v>43</v>
      </c>
      <c r="N2221" t="s">
        <v>141</v>
      </c>
      <c r="O2221" t="s">
        <v>161</v>
      </c>
      <c r="P2221">
        <v>50</v>
      </c>
      <c r="Q2221">
        <v>0.08</v>
      </c>
      <c r="R2221">
        <v>24</v>
      </c>
      <c r="S2221">
        <v>25604.958299999998</v>
      </c>
      <c r="T2221" t="s">
        <v>43</v>
      </c>
      <c r="U2221" t="s">
        <v>181</v>
      </c>
      <c r="V2221" t="s">
        <v>214</v>
      </c>
      <c r="W2221" t="s">
        <v>222</v>
      </c>
      <c r="X2221" t="s">
        <v>271</v>
      </c>
      <c r="Z2221">
        <v>804328</v>
      </c>
      <c r="AA2221">
        <v>1985</v>
      </c>
    </row>
    <row r="2222" spans="1:27" x14ac:dyDescent="0.25">
      <c r="A2222" s="1">
        <v>43599</v>
      </c>
      <c r="B2222" t="s">
        <v>43</v>
      </c>
      <c r="C2222" t="s">
        <v>76</v>
      </c>
      <c r="D2222">
        <v>500</v>
      </c>
      <c r="E2222">
        <v>15</v>
      </c>
      <c r="F2222" t="s">
        <v>102</v>
      </c>
      <c r="G2222">
        <v>84.269997000000004</v>
      </c>
      <c r="H2222">
        <v>86.440002000000007</v>
      </c>
      <c r="I2222">
        <v>84</v>
      </c>
      <c r="J2222">
        <v>86.129997000000003</v>
      </c>
      <c r="K2222">
        <v>85.349861000000004</v>
      </c>
      <c r="L2222">
        <v>14353700</v>
      </c>
      <c r="M2222" t="s">
        <v>43</v>
      </c>
      <c r="N2222" t="s">
        <v>149</v>
      </c>
      <c r="O2222" t="s">
        <v>161</v>
      </c>
      <c r="P2222">
        <v>50</v>
      </c>
      <c r="Q2222">
        <v>0.08</v>
      </c>
      <c r="R2222">
        <v>40</v>
      </c>
      <c r="S2222">
        <v>42674.930500000002</v>
      </c>
      <c r="T2222" t="s">
        <v>43</v>
      </c>
      <c r="U2222" t="s">
        <v>181</v>
      </c>
      <c r="V2222" t="s">
        <v>214</v>
      </c>
      <c r="W2222" t="s">
        <v>222</v>
      </c>
      <c r="X2222" t="s">
        <v>271</v>
      </c>
      <c r="Z2222">
        <v>804328</v>
      </c>
      <c r="AA2222">
        <v>1985</v>
      </c>
    </row>
    <row r="2223" spans="1:27" x14ac:dyDescent="0.25">
      <c r="A2223" s="1">
        <v>43585</v>
      </c>
      <c r="B2223" t="s">
        <v>43</v>
      </c>
      <c r="C2223" t="s">
        <v>76</v>
      </c>
      <c r="D2223">
        <v>700</v>
      </c>
      <c r="E2223">
        <v>9</v>
      </c>
      <c r="F2223" t="s">
        <v>122</v>
      </c>
      <c r="G2223">
        <v>86.980002999999996</v>
      </c>
      <c r="H2223">
        <v>87.459998999999996</v>
      </c>
      <c r="I2223">
        <v>86.050003000000004</v>
      </c>
      <c r="J2223">
        <v>86.129997000000003</v>
      </c>
      <c r="K2223">
        <v>85.349861000000004</v>
      </c>
      <c r="L2223">
        <v>17582400</v>
      </c>
      <c r="M2223" t="s">
        <v>43</v>
      </c>
      <c r="N2223" t="s">
        <v>146</v>
      </c>
      <c r="O2223" t="s">
        <v>161</v>
      </c>
      <c r="P2223">
        <v>50</v>
      </c>
      <c r="Q2223">
        <v>0.08</v>
      </c>
      <c r="R2223">
        <v>56</v>
      </c>
      <c r="S2223">
        <v>59744.902700000013</v>
      </c>
      <c r="T2223" t="s">
        <v>43</v>
      </c>
      <c r="U2223" t="s">
        <v>181</v>
      </c>
      <c r="V2223" t="s">
        <v>214</v>
      </c>
      <c r="W2223" t="s">
        <v>222</v>
      </c>
      <c r="X2223" t="s">
        <v>271</v>
      </c>
      <c r="Z2223">
        <v>804328</v>
      </c>
      <c r="AA2223">
        <v>1985</v>
      </c>
    </row>
    <row r="2224" spans="1:27" x14ac:dyDescent="0.25">
      <c r="A2224" s="1">
        <v>43599</v>
      </c>
      <c r="B2224" t="s">
        <v>43</v>
      </c>
      <c r="C2224" t="s">
        <v>76</v>
      </c>
      <c r="D2224">
        <v>1800</v>
      </c>
      <c r="E2224">
        <v>20</v>
      </c>
      <c r="F2224" t="s">
        <v>102</v>
      </c>
      <c r="G2224">
        <v>84.269997000000004</v>
      </c>
      <c r="H2224">
        <v>86.440002000000007</v>
      </c>
      <c r="I2224">
        <v>84</v>
      </c>
      <c r="J2224">
        <v>86.129997000000003</v>
      </c>
      <c r="K2224">
        <v>85.349861000000004</v>
      </c>
      <c r="L2224">
        <v>14353700</v>
      </c>
      <c r="M2224" t="s">
        <v>43</v>
      </c>
      <c r="N2224" t="s">
        <v>155</v>
      </c>
      <c r="O2224" t="s">
        <v>161</v>
      </c>
      <c r="P2224">
        <v>50</v>
      </c>
      <c r="Q2224">
        <v>0.08</v>
      </c>
      <c r="R2224">
        <v>144</v>
      </c>
      <c r="S2224">
        <v>153629.74979999999</v>
      </c>
      <c r="T2224" t="s">
        <v>43</v>
      </c>
      <c r="U2224" t="s">
        <v>181</v>
      </c>
      <c r="V2224" t="s">
        <v>214</v>
      </c>
      <c r="W2224" t="s">
        <v>222</v>
      </c>
      <c r="X2224" t="s">
        <v>271</v>
      </c>
      <c r="Z2224">
        <v>804328</v>
      </c>
      <c r="AA2224">
        <v>1985</v>
      </c>
    </row>
    <row r="2225" spans="1:27" x14ac:dyDescent="0.25">
      <c r="A2225" s="1">
        <v>43599</v>
      </c>
      <c r="B2225" t="s">
        <v>43</v>
      </c>
      <c r="C2225" t="s">
        <v>76</v>
      </c>
      <c r="D2225">
        <v>700</v>
      </c>
      <c r="E2225">
        <v>4</v>
      </c>
      <c r="F2225" t="s">
        <v>102</v>
      </c>
      <c r="G2225">
        <v>84.269997000000004</v>
      </c>
      <c r="H2225">
        <v>86.440002000000007</v>
      </c>
      <c r="I2225">
        <v>84</v>
      </c>
      <c r="J2225">
        <v>86.129997000000003</v>
      </c>
      <c r="K2225">
        <v>85.349861000000004</v>
      </c>
      <c r="L2225">
        <v>14353700</v>
      </c>
      <c r="M2225" t="s">
        <v>43</v>
      </c>
      <c r="N2225" t="s">
        <v>154</v>
      </c>
      <c r="O2225" t="s">
        <v>161</v>
      </c>
      <c r="P2225">
        <v>50</v>
      </c>
      <c r="Q2225">
        <v>0.08</v>
      </c>
      <c r="R2225">
        <v>56</v>
      </c>
      <c r="S2225">
        <v>59744.902700000013</v>
      </c>
      <c r="T2225" t="s">
        <v>43</v>
      </c>
      <c r="U2225" t="s">
        <v>181</v>
      </c>
      <c r="V2225" t="s">
        <v>214</v>
      </c>
      <c r="W2225" t="s">
        <v>222</v>
      </c>
      <c r="X2225" t="s">
        <v>271</v>
      </c>
      <c r="Z2225">
        <v>804328</v>
      </c>
      <c r="AA2225">
        <v>1985</v>
      </c>
    </row>
    <row r="2226" spans="1:27" x14ac:dyDescent="0.25">
      <c r="A2226" s="1">
        <v>43600</v>
      </c>
      <c r="B2226" t="s">
        <v>43</v>
      </c>
      <c r="C2226" t="s">
        <v>75</v>
      </c>
      <c r="D2226">
        <v>600</v>
      </c>
      <c r="E2226">
        <v>9</v>
      </c>
      <c r="F2226" t="s">
        <v>104</v>
      </c>
      <c r="G2226">
        <v>85.550003000000004</v>
      </c>
      <c r="H2226">
        <v>87</v>
      </c>
      <c r="I2226">
        <v>84.889999000000003</v>
      </c>
      <c r="J2226">
        <v>86.260002</v>
      </c>
      <c r="K2226">
        <v>85.478683000000004</v>
      </c>
      <c r="L2226">
        <v>11784800</v>
      </c>
      <c r="M2226" t="s">
        <v>43</v>
      </c>
      <c r="N2226" t="s">
        <v>146</v>
      </c>
      <c r="O2226" t="s">
        <v>161</v>
      </c>
      <c r="P2226">
        <v>50</v>
      </c>
      <c r="Q2226">
        <v>0.08</v>
      </c>
      <c r="R2226">
        <v>48</v>
      </c>
      <c r="S2226">
        <v>51287.209799999997</v>
      </c>
      <c r="T2226" t="s">
        <v>43</v>
      </c>
      <c r="U2226" t="s">
        <v>181</v>
      </c>
      <c r="V2226" t="s">
        <v>214</v>
      </c>
      <c r="W2226" t="s">
        <v>222</v>
      </c>
      <c r="X2226" t="s">
        <v>271</v>
      </c>
      <c r="Z2226">
        <v>804328</v>
      </c>
      <c r="AA2226">
        <v>1985</v>
      </c>
    </row>
    <row r="2227" spans="1:27" x14ac:dyDescent="0.25">
      <c r="A2227" s="1">
        <v>43600</v>
      </c>
      <c r="B2227" t="s">
        <v>43</v>
      </c>
      <c r="C2227" t="s">
        <v>75</v>
      </c>
      <c r="D2227">
        <v>600</v>
      </c>
      <c r="E2227">
        <v>7</v>
      </c>
      <c r="F2227" t="s">
        <v>104</v>
      </c>
      <c r="G2227">
        <v>85.550003000000004</v>
      </c>
      <c r="H2227">
        <v>87</v>
      </c>
      <c r="I2227">
        <v>84.889999000000003</v>
      </c>
      <c r="J2227">
        <v>86.260002</v>
      </c>
      <c r="K2227">
        <v>85.478683000000004</v>
      </c>
      <c r="L2227">
        <v>11784800</v>
      </c>
      <c r="M2227" t="s">
        <v>43</v>
      </c>
      <c r="N2227" t="s">
        <v>147</v>
      </c>
      <c r="O2227" t="s">
        <v>161</v>
      </c>
      <c r="P2227">
        <v>50</v>
      </c>
      <c r="Q2227">
        <v>0.08</v>
      </c>
      <c r="R2227">
        <v>48</v>
      </c>
      <c r="S2227">
        <v>51287.209799999997</v>
      </c>
      <c r="T2227" t="s">
        <v>43</v>
      </c>
      <c r="U2227" t="s">
        <v>181</v>
      </c>
      <c r="V2227" t="s">
        <v>214</v>
      </c>
      <c r="W2227" t="s">
        <v>222</v>
      </c>
      <c r="X2227" t="s">
        <v>271</v>
      </c>
      <c r="Z2227">
        <v>804328</v>
      </c>
      <c r="AA2227">
        <v>1985</v>
      </c>
    </row>
    <row r="2228" spans="1:27" x14ac:dyDescent="0.25">
      <c r="A2228" s="1">
        <v>43600</v>
      </c>
      <c r="B2228" t="s">
        <v>43</v>
      </c>
      <c r="C2228" t="s">
        <v>76</v>
      </c>
      <c r="D2228">
        <v>600</v>
      </c>
      <c r="E2228">
        <v>5</v>
      </c>
      <c r="F2228" t="s">
        <v>104</v>
      </c>
      <c r="G2228">
        <v>85.550003000000004</v>
      </c>
      <c r="H2228">
        <v>87</v>
      </c>
      <c r="I2228">
        <v>84.889999000000003</v>
      </c>
      <c r="J2228">
        <v>86.260002</v>
      </c>
      <c r="K2228">
        <v>85.478683000000004</v>
      </c>
      <c r="L2228">
        <v>11784800</v>
      </c>
      <c r="M2228" t="s">
        <v>43</v>
      </c>
      <c r="N2228" t="s">
        <v>152</v>
      </c>
      <c r="O2228" t="s">
        <v>161</v>
      </c>
      <c r="P2228">
        <v>50</v>
      </c>
      <c r="Q2228">
        <v>0.08</v>
      </c>
      <c r="R2228">
        <v>48</v>
      </c>
      <c r="S2228">
        <v>51287.209799999997</v>
      </c>
      <c r="T2228" t="s">
        <v>43</v>
      </c>
      <c r="U2228" t="s">
        <v>181</v>
      </c>
      <c r="V2228" t="s">
        <v>214</v>
      </c>
      <c r="W2228" t="s">
        <v>222</v>
      </c>
      <c r="X2228" t="s">
        <v>271</v>
      </c>
      <c r="Z2228">
        <v>804328</v>
      </c>
      <c r="AA2228">
        <v>1985</v>
      </c>
    </row>
    <row r="2229" spans="1:27" x14ac:dyDescent="0.25">
      <c r="A2229" s="1">
        <v>43586</v>
      </c>
      <c r="B2229" t="s">
        <v>43</v>
      </c>
      <c r="C2229" t="s">
        <v>75</v>
      </c>
      <c r="D2229">
        <v>1300</v>
      </c>
      <c r="E2229">
        <v>9</v>
      </c>
      <c r="F2229" t="s">
        <v>119</v>
      </c>
      <c r="G2229">
        <v>87.169998000000007</v>
      </c>
      <c r="H2229">
        <v>88.220000999999996</v>
      </c>
      <c r="I2229">
        <v>86.150002000000001</v>
      </c>
      <c r="J2229">
        <v>86.370002999999997</v>
      </c>
      <c r="K2229">
        <v>85.587692000000004</v>
      </c>
      <c r="L2229">
        <v>28211500</v>
      </c>
      <c r="M2229" t="s">
        <v>43</v>
      </c>
      <c r="N2229" t="s">
        <v>146</v>
      </c>
      <c r="O2229" t="s">
        <v>161</v>
      </c>
      <c r="P2229">
        <v>50</v>
      </c>
      <c r="Q2229">
        <v>0.08</v>
      </c>
      <c r="R2229">
        <v>104</v>
      </c>
      <c r="S2229">
        <v>111263.9996</v>
      </c>
      <c r="T2229" t="s">
        <v>43</v>
      </c>
      <c r="U2229" t="s">
        <v>181</v>
      </c>
      <c r="V2229" t="s">
        <v>214</v>
      </c>
      <c r="W2229" t="s">
        <v>222</v>
      </c>
      <c r="X2229" t="s">
        <v>271</v>
      </c>
      <c r="Z2229">
        <v>804328</v>
      </c>
      <c r="AA2229">
        <v>1985</v>
      </c>
    </row>
    <row r="2230" spans="1:27" x14ac:dyDescent="0.25">
      <c r="A2230" s="1">
        <v>43586</v>
      </c>
      <c r="B2230" t="s">
        <v>43</v>
      </c>
      <c r="C2230" t="s">
        <v>76</v>
      </c>
      <c r="D2230">
        <v>700</v>
      </c>
      <c r="E2230">
        <v>11</v>
      </c>
      <c r="F2230" t="s">
        <v>119</v>
      </c>
      <c r="G2230">
        <v>87.169998000000007</v>
      </c>
      <c r="H2230">
        <v>88.220000999999996</v>
      </c>
      <c r="I2230">
        <v>86.150002000000001</v>
      </c>
      <c r="J2230">
        <v>86.370002999999997</v>
      </c>
      <c r="K2230">
        <v>85.587692000000004</v>
      </c>
      <c r="L2230">
        <v>28211500</v>
      </c>
      <c r="M2230" t="s">
        <v>43</v>
      </c>
      <c r="N2230" t="s">
        <v>141</v>
      </c>
      <c r="O2230" t="s">
        <v>161</v>
      </c>
      <c r="P2230">
        <v>50</v>
      </c>
      <c r="Q2230">
        <v>0.08</v>
      </c>
      <c r="R2230">
        <v>56</v>
      </c>
      <c r="S2230">
        <v>59911.384400000003</v>
      </c>
      <c r="T2230" t="s">
        <v>43</v>
      </c>
      <c r="U2230" t="s">
        <v>181</v>
      </c>
      <c r="V2230" t="s">
        <v>214</v>
      </c>
      <c r="W2230" t="s">
        <v>222</v>
      </c>
      <c r="X2230" t="s">
        <v>271</v>
      </c>
      <c r="Z2230">
        <v>804328</v>
      </c>
      <c r="AA2230">
        <v>1985</v>
      </c>
    </row>
    <row r="2231" spans="1:27" x14ac:dyDescent="0.25">
      <c r="A2231" s="1">
        <v>43586</v>
      </c>
      <c r="B2231" t="s">
        <v>43</v>
      </c>
      <c r="C2231" t="s">
        <v>75</v>
      </c>
      <c r="D2231">
        <v>1500</v>
      </c>
      <c r="E2231">
        <v>20</v>
      </c>
      <c r="F2231" t="s">
        <v>119</v>
      </c>
      <c r="G2231">
        <v>87.169998000000007</v>
      </c>
      <c r="H2231">
        <v>88.220000999999996</v>
      </c>
      <c r="I2231">
        <v>86.150002000000001</v>
      </c>
      <c r="J2231">
        <v>86.370002999999997</v>
      </c>
      <c r="K2231">
        <v>85.587692000000004</v>
      </c>
      <c r="L2231">
        <v>28211500</v>
      </c>
      <c r="M2231" t="s">
        <v>43</v>
      </c>
      <c r="N2231" t="s">
        <v>155</v>
      </c>
      <c r="O2231" t="s">
        <v>161</v>
      </c>
      <c r="P2231">
        <v>50</v>
      </c>
      <c r="Q2231">
        <v>0.08</v>
      </c>
      <c r="R2231">
        <v>120</v>
      </c>
      <c r="S2231">
        <v>128381.538</v>
      </c>
      <c r="T2231" t="s">
        <v>43</v>
      </c>
      <c r="U2231" t="s">
        <v>181</v>
      </c>
      <c r="V2231" t="s">
        <v>214</v>
      </c>
      <c r="W2231" t="s">
        <v>222</v>
      </c>
      <c r="X2231" t="s">
        <v>271</v>
      </c>
      <c r="Z2231">
        <v>804328</v>
      </c>
      <c r="AA2231">
        <v>1985</v>
      </c>
    </row>
    <row r="2232" spans="1:27" x14ac:dyDescent="0.25">
      <c r="A2232" s="1">
        <v>43581</v>
      </c>
      <c r="B2232" t="s">
        <v>43</v>
      </c>
      <c r="C2232" t="s">
        <v>76</v>
      </c>
      <c r="D2232">
        <v>1900</v>
      </c>
      <c r="E2232">
        <v>19</v>
      </c>
      <c r="F2232" t="s">
        <v>139</v>
      </c>
      <c r="G2232">
        <v>84.510002</v>
      </c>
      <c r="H2232">
        <v>86.760002</v>
      </c>
      <c r="I2232">
        <v>84.209998999999996</v>
      </c>
      <c r="J2232">
        <v>86.639999000000003</v>
      </c>
      <c r="K2232">
        <v>85.855239999999995</v>
      </c>
      <c r="L2232">
        <v>18860600</v>
      </c>
      <c r="M2232" t="s">
        <v>43</v>
      </c>
      <c r="N2232" t="s">
        <v>140</v>
      </c>
      <c r="O2232" t="s">
        <v>161</v>
      </c>
      <c r="P2232">
        <v>50</v>
      </c>
      <c r="Q2232">
        <v>0.08</v>
      </c>
      <c r="R2232">
        <v>152</v>
      </c>
      <c r="S2232">
        <v>163124.95600000001</v>
      </c>
      <c r="T2232" t="s">
        <v>43</v>
      </c>
      <c r="U2232" t="s">
        <v>181</v>
      </c>
      <c r="V2232" t="s">
        <v>214</v>
      </c>
      <c r="W2232" t="s">
        <v>222</v>
      </c>
      <c r="X2232" t="s">
        <v>271</v>
      </c>
      <c r="Z2232">
        <v>804328</v>
      </c>
      <c r="AA2232">
        <v>1985</v>
      </c>
    </row>
    <row r="2233" spans="1:27" x14ac:dyDescent="0.25">
      <c r="A2233" s="1">
        <v>43578</v>
      </c>
      <c r="B2233" t="s">
        <v>43</v>
      </c>
      <c r="C2233" t="s">
        <v>75</v>
      </c>
      <c r="D2233">
        <v>2000</v>
      </c>
      <c r="E2233">
        <v>17</v>
      </c>
      <c r="F2233" t="s">
        <v>136</v>
      </c>
      <c r="G2233">
        <v>83.900002000000001</v>
      </c>
      <c r="H2233">
        <v>87.959998999999996</v>
      </c>
      <c r="I2233">
        <v>83.269997000000004</v>
      </c>
      <c r="J2233">
        <v>86.720000999999996</v>
      </c>
      <c r="K2233">
        <v>85.934517</v>
      </c>
      <c r="L2233">
        <v>56973700</v>
      </c>
      <c r="M2233" t="s">
        <v>43</v>
      </c>
      <c r="N2233" t="s">
        <v>157</v>
      </c>
      <c r="O2233" t="s">
        <v>161</v>
      </c>
      <c r="P2233">
        <v>50</v>
      </c>
      <c r="Q2233">
        <v>0.08</v>
      </c>
      <c r="R2233">
        <v>160</v>
      </c>
      <c r="S2233">
        <v>171869.03400000001</v>
      </c>
      <c r="T2233" t="s">
        <v>43</v>
      </c>
      <c r="U2233" t="s">
        <v>181</v>
      </c>
      <c r="V2233" t="s">
        <v>214</v>
      </c>
      <c r="W2233" t="s">
        <v>222</v>
      </c>
      <c r="X2233" t="s">
        <v>271</v>
      </c>
      <c r="Z2233">
        <v>804328</v>
      </c>
      <c r="AA2233">
        <v>1985</v>
      </c>
    </row>
    <row r="2234" spans="1:27" x14ac:dyDescent="0.25">
      <c r="A2234" s="1">
        <v>43579</v>
      </c>
      <c r="B2234" t="s">
        <v>43</v>
      </c>
      <c r="C2234" t="s">
        <v>76</v>
      </c>
      <c r="D2234">
        <v>600</v>
      </c>
      <c r="E2234">
        <v>8</v>
      </c>
      <c r="F2234" t="s">
        <v>137</v>
      </c>
      <c r="G2234">
        <v>87.040001000000004</v>
      </c>
      <c r="H2234">
        <v>88.629997000000003</v>
      </c>
      <c r="I2234">
        <v>85.300003000000004</v>
      </c>
      <c r="J2234">
        <v>86.830001999999993</v>
      </c>
      <c r="K2234">
        <v>86.043518000000006</v>
      </c>
      <c r="L2234">
        <v>40290400</v>
      </c>
      <c r="M2234" t="s">
        <v>43</v>
      </c>
      <c r="N2234" t="s">
        <v>144</v>
      </c>
      <c r="O2234" t="s">
        <v>161</v>
      </c>
      <c r="P2234">
        <v>50</v>
      </c>
      <c r="Q2234">
        <v>0.08</v>
      </c>
      <c r="R2234">
        <v>48</v>
      </c>
      <c r="S2234">
        <v>51626.110800000002</v>
      </c>
      <c r="T2234" t="s">
        <v>43</v>
      </c>
      <c r="U2234" t="s">
        <v>181</v>
      </c>
      <c r="V2234" t="s">
        <v>214</v>
      </c>
      <c r="W2234" t="s">
        <v>222</v>
      </c>
      <c r="X2234" t="s">
        <v>271</v>
      </c>
      <c r="Z2234">
        <v>804328</v>
      </c>
      <c r="AA2234">
        <v>1985</v>
      </c>
    </row>
    <row r="2235" spans="1:27" x14ac:dyDescent="0.25">
      <c r="A2235" s="1">
        <v>43587</v>
      </c>
      <c r="B2235" t="s">
        <v>43</v>
      </c>
      <c r="C2235" t="s">
        <v>76</v>
      </c>
      <c r="D2235">
        <v>500</v>
      </c>
      <c r="E2235">
        <v>7</v>
      </c>
      <c r="F2235" t="s">
        <v>115</v>
      </c>
      <c r="G2235">
        <v>87.5</v>
      </c>
      <c r="H2235">
        <v>90.339995999999999</v>
      </c>
      <c r="I2235">
        <v>86.150002000000001</v>
      </c>
      <c r="J2235">
        <v>87.139999000000003</v>
      </c>
      <c r="K2235">
        <v>86.350707999999997</v>
      </c>
      <c r="L2235">
        <v>40342000</v>
      </c>
      <c r="M2235" t="s">
        <v>43</v>
      </c>
      <c r="N2235" t="s">
        <v>147</v>
      </c>
      <c r="O2235" t="s">
        <v>161</v>
      </c>
      <c r="P2235">
        <v>50</v>
      </c>
      <c r="Q2235">
        <v>0.08</v>
      </c>
      <c r="R2235">
        <v>40</v>
      </c>
      <c r="S2235">
        <v>43175.353999999999</v>
      </c>
      <c r="T2235" t="s">
        <v>43</v>
      </c>
      <c r="U2235" t="s">
        <v>181</v>
      </c>
      <c r="V2235" t="s">
        <v>214</v>
      </c>
      <c r="W2235" t="s">
        <v>222</v>
      </c>
      <c r="X2235" t="s">
        <v>271</v>
      </c>
      <c r="Z2235">
        <v>804328</v>
      </c>
      <c r="AA2235">
        <v>1985</v>
      </c>
    </row>
    <row r="2236" spans="1:27" x14ac:dyDescent="0.25">
      <c r="A2236" s="1">
        <v>43587</v>
      </c>
      <c r="B2236" t="s">
        <v>43</v>
      </c>
      <c r="C2236" t="s">
        <v>76</v>
      </c>
      <c r="D2236">
        <v>1800</v>
      </c>
      <c r="E2236">
        <v>19</v>
      </c>
      <c r="F2236" t="s">
        <v>115</v>
      </c>
      <c r="G2236">
        <v>87.5</v>
      </c>
      <c r="H2236">
        <v>90.339995999999999</v>
      </c>
      <c r="I2236">
        <v>86.150002000000001</v>
      </c>
      <c r="J2236">
        <v>87.139999000000003</v>
      </c>
      <c r="K2236">
        <v>86.350707999999997</v>
      </c>
      <c r="L2236">
        <v>40342000</v>
      </c>
      <c r="M2236" t="s">
        <v>43</v>
      </c>
      <c r="N2236" t="s">
        <v>140</v>
      </c>
      <c r="O2236" t="s">
        <v>161</v>
      </c>
      <c r="P2236">
        <v>50</v>
      </c>
      <c r="Q2236">
        <v>0.08</v>
      </c>
      <c r="R2236">
        <v>144</v>
      </c>
      <c r="S2236">
        <v>155431.27439999999</v>
      </c>
      <c r="T2236" t="s">
        <v>43</v>
      </c>
      <c r="U2236" t="s">
        <v>181</v>
      </c>
      <c r="V2236" t="s">
        <v>214</v>
      </c>
      <c r="W2236" t="s">
        <v>222</v>
      </c>
      <c r="X2236" t="s">
        <v>271</v>
      </c>
      <c r="Z2236">
        <v>804328</v>
      </c>
      <c r="AA2236">
        <v>1985</v>
      </c>
    </row>
    <row r="2237" spans="1:27" x14ac:dyDescent="0.25">
      <c r="A2237" s="1">
        <v>43584</v>
      </c>
      <c r="B2237" t="s">
        <v>43</v>
      </c>
      <c r="C2237" t="s">
        <v>76</v>
      </c>
      <c r="D2237">
        <v>2400</v>
      </c>
      <c r="E2237">
        <v>17</v>
      </c>
      <c r="F2237" t="s">
        <v>127</v>
      </c>
      <c r="G2237">
        <v>86.400002000000001</v>
      </c>
      <c r="H2237">
        <v>87.980002999999996</v>
      </c>
      <c r="I2237">
        <v>85.839995999999999</v>
      </c>
      <c r="J2237">
        <v>87.25</v>
      </c>
      <c r="K2237">
        <v>86.459716999999998</v>
      </c>
      <c r="L2237">
        <v>17930000</v>
      </c>
      <c r="M2237" t="s">
        <v>43</v>
      </c>
      <c r="N2237" t="s">
        <v>157</v>
      </c>
      <c r="O2237" t="s">
        <v>161</v>
      </c>
      <c r="P2237">
        <v>50</v>
      </c>
      <c r="Q2237">
        <v>0.08</v>
      </c>
      <c r="R2237">
        <v>192</v>
      </c>
      <c r="S2237">
        <v>207503.32079999999</v>
      </c>
      <c r="T2237" t="s">
        <v>43</v>
      </c>
      <c r="U2237" t="s">
        <v>181</v>
      </c>
      <c r="V2237" t="s">
        <v>214</v>
      </c>
      <c r="W2237" t="s">
        <v>222</v>
      </c>
      <c r="X2237" t="s">
        <v>271</v>
      </c>
      <c r="Z2237">
        <v>804328</v>
      </c>
      <c r="AA2237">
        <v>1985</v>
      </c>
    </row>
    <row r="2238" spans="1:27" x14ac:dyDescent="0.25">
      <c r="A2238" s="1">
        <v>43584</v>
      </c>
      <c r="B2238" t="s">
        <v>43</v>
      </c>
      <c r="C2238" t="s">
        <v>75</v>
      </c>
      <c r="D2238">
        <v>1900</v>
      </c>
      <c r="E2238">
        <v>10</v>
      </c>
      <c r="F2238" t="s">
        <v>127</v>
      </c>
      <c r="G2238">
        <v>86.400002000000001</v>
      </c>
      <c r="H2238">
        <v>87.980002999999996</v>
      </c>
      <c r="I2238">
        <v>85.839995999999999</v>
      </c>
      <c r="J2238">
        <v>87.25</v>
      </c>
      <c r="K2238">
        <v>86.459716999999998</v>
      </c>
      <c r="L2238">
        <v>17930000</v>
      </c>
      <c r="M2238" t="s">
        <v>43</v>
      </c>
      <c r="N2238" t="s">
        <v>142</v>
      </c>
      <c r="O2238" t="s">
        <v>161</v>
      </c>
      <c r="P2238">
        <v>50</v>
      </c>
      <c r="Q2238">
        <v>0.08</v>
      </c>
      <c r="R2238">
        <v>152</v>
      </c>
      <c r="S2238">
        <v>164273.46230000001</v>
      </c>
      <c r="T2238" t="s">
        <v>43</v>
      </c>
      <c r="U2238" t="s">
        <v>181</v>
      </c>
      <c r="V2238" t="s">
        <v>214</v>
      </c>
      <c r="W2238" t="s">
        <v>222</v>
      </c>
      <c r="X2238" t="s">
        <v>271</v>
      </c>
      <c r="Z2238">
        <v>804328</v>
      </c>
      <c r="AA2238">
        <v>1985</v>
      </c>
    </row>
    <row r="2239" spans="1:27" x14ac:dyDescent="0.25">
      <c r="A2239" s="1">
        <v>43584</v>
      </c>
      <c r="B2239" t="s">
        <v>43</v>
      </c>
      <c r="C2239" t="s">
        <v>76</v>
      </c>
      <c r="D2239">
        <v>1100</v>
      </c>
      <c r="E2239">
        <v>6</v>
      </c>
      <c r="F2239" t="s">
        <v>127</v>
      </c>
      <c r="G2239">
        <v>86.400002000000001</v>
      </c>
      <c r="H2239">
        <v>87.980002999999996</v>
      </c>
      <c r="I2239">
        <v>85.839995999999999</v>
      </c>
      <c r="J2239">
        <v>87.25</v>
      </c>
      <c r="K2239">
        <v>86.459716999999998</v>
      </c>
      <c r="L2239">
        <v>17930000</v>
      </c>
      <c r="M2239" t="s">
        <v>43</v>
      </c>
      <c r="N2239" t="s">
        <v>145</v>
      </c>
      <c r="O2239" t="s">
        <v>161</v>
      </c>
      <c r="P2239">
        <v>50</v>
      </c>
      <c r="Q2239">
        <v>0.08</v>
      </c>
      <c r="R2239">
        <v>88</v>
      </c>
      <c r="S2239">
        <v>95105.688699999999</v>
      </c>
      <c r="T2239" t="s">
        <v>43</v>
      </c>
      <c r="U2239" t="s">
        <v>181</v>
      </c>
      <c r="V2239" t="s">
        <v>214</v>
      </c>
      <c r="W2239" t="s">
        <v>222</v>
      </c>
      <c r="X2239" t="s">
        <v>271</v>
      </c>
      <c r="Z2239">
        <v>804328</v>
      </c>
      <c r="AA2239">
        <v>1985</v>
      </c>
    </row>
    <row r="2240" spans="1:27" x14ac:dyDescent="0.25">
      <c r="A2240" s="1">
        <v>43588</v>
      </c>
      <c r="B2240" t="s">
        <v>43</v>
      </c>
      <c r="C2240" t="s">
        <v>75</v>
      </c>
      <c r="D2240">
        <v>1000</v>
      </c>
      <c r="E2240">
        <v>9</v>
      </c>
      <c r="F2240" t="s">
        <v>111</v>
      </c>
      <c r="G2240">
        <v>87.760002</v>
      </c>
      <c r="H2240">
        <v>89.82</v>
      </c>
      <c r="I2240">
        <v>87.059997999999993</v>
      </c>
      <c r="J2240">
        <v>89.290001000000004</v>
      </c>
      <c r="K2240">
        <v>88.481239000000002</v>
      </c>
      <c r="L2240">
        <v>21068400</v>
      </c>
      <c r="M2240" t="s">
        <v>43</v>
      </c>
      <c r="N2240" t="s">
        <v>146</v>
      </c>
      <c r="O2240" t="s">
        <v>161</v>
      </c>
      <c r="P2240">
        <v>50</v>
      </c>
      <c r="Q2240">
        <v>0.08</v>
      </c>
      <c r="R2240">
        <v>80</v>
      </c>
      <c r="S2240">
        <v>88481.239000000001</v>
      </c>
      <c r="T2240" t="s">
        <v>43</v>
      </c>
      <c r="U2240" t="s">
        <v>181</v>
      </c>
      <c r="V2240" t="s">
        <v>214</v>
      </c>
      <c r="W2240" t="s">
        <v>222</v>
      </c>
      <c r="X2240" t="s">
        <v>271</v>
      </c>
      <c r="Z2240">
        <v>804328</v>
      </c>
      <c r="AA2240">
        <v>1985</v>
      </c>
    </row>
    <row r="2241" spans="1:26" x14ac:dyDescent="0.25">
      <c r="A2241" s="1">
        <v>43607</v>
      </c>
      <c r="B2241" t="s">
        <v>44</v>
      </c>
      <c r="C2241" t="s">
        <v>75</v>
      </c>
      <c r="D2241">
        <v>400</v>
      </c>
      <c r="E2241">
        <v>5</v>
      </c>
      <c r="F2241" t="s">
        <v>99</v>
      </c>
      <c r="G2241">
        <v>60.869999</v>
      </c>
      <c r="H2241">
        <v>61.18</v>
      </c>
      <c r="I2241">
        <v>59.470001000000003</v>
      </c>
      <c r="J2241">
        <v>60.200001</v>
      </c>
      <c r="K2241">
        <v>60.200001</v>
      </c>
      <c r="L2241">
        <v>2531700</v>
      </c>
      <c r="M2241" t="s">
        <v>44</v>
      </c>
      <c r="N2241" t="s">
        <v>152</v>
      </c>
      <c r="O2241" t="s">
        <v>161</v>
      </c>
      <c r="P2241">
        <v>50</v>
      </c>
      <c r="Q2241">
        <v>0.08</v>
      </c>
      <c r="R2241">
        <v>32</v>
      </c>
      <c r="S2241">
        <v>24080.000400000001</v>
      </c>
      <c r="T2241" t="s">
        <v>44</v>
      </c>
      <c r="U2241" t="s">
        <v>182</v>
      </c>
      <c r="V2241" t="s">
        <v>214</v>
      </c>
      <c r="W2241" t="s">
        <v>222</v>
      </c>
      <c r="X2241" t="s">
        <v>272</v>
      </c>
      <c r="Y2241" s="1">
        <v>42166</v>
      </c>
      <c r="Z2241">
        <v>1604778</v>
      </c>
    </row>
    <row r="2242" spans="1:26" x14ac:dyDescent="0.25">
      <c r="A2242" s="1">
        <v>43608</v>
      </c>
      <c r="B2242" t="s">
        <v>44</v>
      </c>
      <c r="C2242" t="s">
        <v>75</v>
      </c>
      <c r="D2242">
        <v>100</v>
      </c>
      <c r="E2242">
        <v>4</v>
      </c>
      <c r="F2242" t="s">
        <v>95</v>
      </c>
      <c r="G2242">
        <v>59.279998999999997</v>
      </c>
      <c r="H2242">
        <v>60.77</v>
      </c>
      <c r="I2242">
        <v>58.52</v>
      </c>
      <c r="J2242">
        <v>60.66</v>
      </c>
      <c r="K2242">
        <v>60.66</v>
      </c>
      <c r="L2242">
        <v>2774500</v>
      </c>
      <c r="M2242" t="s">
        <v>44</v>
      </c>
      <c r="N2242" t="s">
        <v>154</v>
      </c>
      <c r="O2242" t="s">
        <v>161</v>
      </c>
      <c r="P2242">
        <v>50</v>
      </c>
      <c r="Q2242">
        <v>0.08</v>
      </c>
      <c r="R2242">
        <v>8</v>
      </c>
      <c r="S2242">
        <v>6066</v>
      </c>
      <c r="T2242" t="s">
        <v>44</v>
      </c>
      <c r="U2242" t="s">
        <v>182</v>
      </c>
      <c r="V2242" t="s">
        <v>214</v>
      </c>
      <c r="W2242" t="s">
        <v>222</v>
      </c>
      <c r="X2242" t="s">
        <v>272</v>
      </c>
      <c r="Y2242" s="1">
        <v>42166</v>
      </c>
      <c r="Z2242">
        <v>1604778</v>
      </c>
    </row>
    <row r="2243" spans="1:26" x14ac:dyDescent="0.25">
      <c r="A2243" s="1">
        <v>43608</v>
      </c>
      <c r="B2243" t="s">
        <v>44</v>
      </c>
      <c r="C2243" t="s">
        <v>76</v>
      </c>
      <c r="D2243">
        <v>800</v>
      </c>
      <c r="E2243">
        <v>12</v>
      </c>
      <c r="F2243" t="s">
        <v>95</v>
      </c>
      <c r="G2243">
        <v>59.279998999999997</v>
      </c>
      <c r="H2243">
        <v>60.77</v>
      </c>
      <c r="I2243">
        <v>58.52</v>
      </c>
      <c r="J2243">
        <v>60.66</v>
      </c>
      <c r="K2243">
        <v>60.66</v>
      </c>
      <c r="L2243">
        <v>2774500</v>
      </c>
      <c r="M2243" t="s">
        <v>44</v>
      </c>
      <c r="N2243" t="s">
        <v>151</v>
      </c>
      <c r="O2243" t="s">
        <v>161</v>
      </c>
      <c r="P2243">
        <v>50</v>
      </c>
      <c r="Q2243">
        <v>0.08</v>
      </c>
      <c r="R2243">
        <v>64</v>
      </c>
      <c r="S2243">
        <v>48528</v>
      </c>
      <c r="T2243" t="s">
        <v>44</v>
      </c>
      <c r="U2243" t="s">
        <v>182</v>
      </c>
      <c r="V2243" t="s">
        <v>214</v>
      </c>
      <c r="W2243" t="s">
        <v>222</v>
      </c>
      <c r="X2243" t="s">
        <v>272</v>
      </c>
      <c r="Y2243" s="1">
        <v>42166</v>
      </c>
      <c r="Z2243">
        <v>1604778</v>
      </c>
    </row>
    <row r="2244" spans="1:26" x14ac:dyDescent="0.25">
      <c r="A2244" s="1">
        <v>43608</v>
      </c>
      <c r="B2244" t="s">
        <v>44</v>
      </c>
      <c r="C2244" t="s">
        <v>75</v>
      </c>
      <c r="D2244">
        <v>1200</v>
      </c>
      <c r="E2244">
        <v>13</v>
      </c>
      <c r="F2244" t="s">
        <v>95</v>
      </c>
      <c r="G2244">
        <v>59.279998999999997</v>
      </c>
      <c r="H2244">
        <v>60.77</v>
      </c>
      <c r="I2244">
        <v>58.52</v>
      </c>
      <c r="J2244">
        <v>60.66</v>
      </c>
      <c r="K2244">
        <v>60.66</v>
      </c>
      <c r="L2244">
        <v>2774500</v>
      </c>
      <c r="M2244" t="s">
        <v>44</v>
      </c>
      <c r="N2244" t="s">
        <v>153</v>
      </c>
      <c r="O2244" t="s">
        <v>161</v>
      </c>
      <c r="P2244">
        <v>50</v>
      </c>
      <c r="Q2244">
        <v>0.08</v>
      </c>
      <c r="R2244">
        <v>96</v>
      </c>
      <c r="S2244">
        <v>72792</v>
      </c>
      <c r="T2244" t="s">
        <v>44</v>
      </c>
      <c r="U2244" t="s">
        <v>182</v>
      </c>
      <c r="V2244" t="s">
        <v>214</v>
      </c>
      <c r="W2244" t="s">
        <v>222</v>
      </c>
      <c r="X2244" t="s">
        <v>272</v>
      </c>
      <c r="Y2244" s="1">
        <v>42166</v>
      </c>
      <c r="Z2244">
        <v>1604778</v>
      </c>
    </row>
    <row r="2245" spans="1:26" x14ac:dyDescent="0.25">
      <c r="A2245" s="1">
        <v>43616</v>
      </c>
      <c r="B2245" t="s">
        <v>44</v>
      </c>
      <c r="C2245" t="s">
        <v>76</v>
      </c>
      <c r="D2245">
        <v>1000</v>
      </c>
      <c r="E2245">
        <v>11</v>
      </c>
      <c r="F2245" t="s">
        <v>87</v>
      </c>
      <c r="G2245">
        <v>61</v>
      </c>
      <c r="H2245">
        <v>62.201000000000001</v>
      </c>
      <c r="I2245">
        <v>60.950001</v>
      </c>
      <c r="J2245">
        <v>61.18</v>
      </c>
      <c r="K2245">
        <v>61.18</v>
      </c>
      <c r="L2245">
        <v>1284500</v>
      </c>
      <c r="M2245" t="s">
        <v>44</v>
      </c>
      <c r="N2245" t="s">
        <v>141</v>
      </c>
      <c r="O2245" t="s">
        <v>161</v>
      </c>
      <c r="P2245">
        <v>50</v>
      </c>
      <c r="Q2245">
        <v>0.08</v>
      </c>
      <c r="R2245">
        <v>80</v>
      </c>
      <c r="S2245">
        <v>61180</v>
      </c>
      <c r="T2245" t="s">
        <v>44</v>
      </c>
      <c r="U2245" t="s">
        <v>182</v>
      </c>
      <c r="V2245" t="s">
        <v>214</v>
      </c>
      <c r="W2245" t="s">
        <v>222</v>
      </c>
      <c r="X2245" t="s">
        <v>272</v>
      </c>
      <c r="Y2245" s="1">
        <v>42166</v>
      </c>
      <c r="Z2245">
        <v>1604778</v>
      </c>
    </row>
    <row r="2246" spans="1:26" x14ac:dyDescent="0.25">
      <c r="A2246" s="1">
        <v>43605</v>
      </c>
      <c r="B2246" t="s">
        <v>44</v>
      </c>
      <c r="C2246" t="s">
        <v>75</v>
      </c>
      <c r="D2246">
        <v>400</v>
      </c>
      <c r="E2246">
        <v>8</v>
      </c>
      <c r="F2246" t="s">
        <v>128</v>
      </c>
      <c r="G2246">
        <v>61.549999</v>
      </c>
      <c r="H2246">
        <v>62.880001</v>
      </c>
      <c r="I2246">
        <v>60.700001</v>
      </c>
      <c r="J2246">
        <v>61.27</v>
      </c>
      <c r="K2246">
        <v>61.27</v>
      </c>
      <c r="L2246">
        <v>3119300</v>
      </c>
      <c r="M2246" t="s">
        <v>44</v>
      </c>
      <c r="N2246" t="s">
        <v>144</v>
      </c>
      <c r="O2246" t="s">
        <v>161</v>
      </c>
      <c r="P2246">
        <v>50</v>
      </c>
      <c r="Q2246">
        <v>0.08</v>
      </c>
      <c r="R2246">
        <v>32</v>
      </c>
      <c r="S2246">
        <v>24508</v>
      </c>
      <c r="T2246" t="s">
        <v>44</v>
      </c>
      <c r="U2246" t="s">
        <v>182</v>
      </c>
      <c r="V2246" t="s">
        <v>214</v>
      </c>
      <c r="W2246" t="s">
        <v>222</v>
      </c>
      <c r="X2246" t="s">
        <v>272</v>
      </c>
      <c r="Y2246" s="1">
        <v>42166</v>
      </c>
      <c r="Z2246">
        <v>1604778</v>
      </c>
    </row>
    <row r="2247" spans="1:26" x14ac:dyDescent="0.25">
      <c r="A2247" s="1">
        <v>43630</v>
      </c>
      <c r="B2247" t="s">
        <v>44</v>
      </c>
      <c r="C2247" t="s">
        <v>76</v>
      </c>
      <c r="D2247">
        <v>2200</v>
      </c>
      <c r="E2247">
        <v>19</v>
      </c>
      <c r="F2247" t="s">
        <v>77</v>
      </c>
      <c r="G2247">
        <v>60.93</v>
      </c>
      <c r="H2247">
        <v>61.82</v>
      </c>
      <c r="I2247">
        <v>60.369999</v>
      </c>
      <c r="J2247">
        <v>61.5</v>
      </c>
      <c r="K2247">
        <v>61.5</v>
      </c>
      <c r="L2247">
        <v>1273300</v>
      </c>
      <c r="M2247" t="s">
        <v>44</v>
      </c>
      <c r="N2247" t="s">
        <v>140</v>
      </c>
      <c r="O2247" t="s">
        <v>161</v>
      </c>
      <c r="P2247">
        <v>50</v>
      </c>
      <c r="Q2247">
        <v>0.08</v>
      </c>
      <c r="R2247">
        <v>176</v>
      </c>
      <c r="S2247">
        <v>135300</v>
      </c>
      <c r="T2247" t="s">
        <v>44</v>
      </c>
      <c r="U2247" t="s">
        <v>182</v>
      </c>
      <c r="V2247" t="s">
        <v>214</v>
      </c>
      <c r="W2247" t="s">
        <v>222</v>
      </c>
      <c r="X2247" t="s">
        <v>272</v>
      </c>
      <c r="Y2247" s="1">
        <v>42166</v>
      </c>
      <c r="Z2247">
        <v>1604778</v>
      </c>
    </row>
    <row r="2248" spans="1:26" x14ac:dyDescent="0.25">
      <c r="A2248" s="1">
        <v>43630</v>
      </c>
      <c r="B2248" t="s">
        <v>44</v>
      </c>
      <c r="C2248" t="s">
        <v>75</v>
      </c>
      <c r="D2248">
        <v>1800</v>
      </c>
      <c r="E2248">
        <v>14</v>
      </c>
      <c r="F2248" t="s">
        <v>77</v>
      </c>
      <c r="G2248">
        <v>60.93</v>
      </c>
      <c r="H2248">
        <v>61.82</v>
      </c>
      <c r="I2248">
        <v>60.369999</v>
      </c>
      <c r="J2248">
        <v>61.5</v>
      </c>
      <c r="K2248">
        <v>61.5</v>
      </c>
      <c r="L2248">
        <v>1273300</v>
      </c>
      <c r="M2248" t="s">
        <v>44</v>
      </c>
      <c r="N2248" t="s">
        <v>156</v>
      </c>
      <c r="O2248" t="s">
        <v>161</v>
      </c>
      <c r="P2248">
        <v>50</v>
      </c>
      <c r="Q2248">
        <v>0.08</v>
      </c>
      <c r="R2248">
        <v>144</v>
      </c>
      <c r="S2248">
        <v>110700</v>
      </c>
      <c r="T2248" t="s">
        <v>44</v>
      </c>
      <c r="U2248" t="s">
        <v>182</v>
      </c>
      <c r="V2248" t="s">
        <v>214</v>
      </c>
      <c r="W2248" t="s">
        <v>222</v>
      </c>
      <c r="X2248" t="s">
        <v>272</v>
      </c>
      <c r="Y2248" s="1">
        <v>42166</v>
      </c>
      <c r="Z2248">
        <v>1604778</v>
      </c>
    </row>
    <row r="2249" spans="1:26" x14ac:dyDescent="0.25">
      <c r="A2249" s="1">
        <v>43630</v>
      </c>
      <c r="B2249" t="s">
        <v>44</v>
      </c>
      <c r="C2249" t="s">
        <v>75</v>
      </c>
      <c r="D2249">
        <v>1500</v>
      </c>
      <c r="E2249">
        <v>15</v>
      </c>
      <c r="F2249" t="s">
        <v>77</v>
      </c>
      <c r="G2249">
        <v>60.93</v>
      </c>
      <c r="H2249">
        <v>61.82</v>
      </c>
      <c r="I2249">
        <v>60.369999</v>
      </c>
      <c r="J2249">
        <v>61.5</v>
      </c>
      <c r="K2249">
        <v>61.5</v>
      </c>
      <c r="L2249">
        <v>1273300</v>
      </c>
      <c r="M2249" t="s">
        <v>44</v>
      </c>
      <c r="N2249" t="s">
        <v>149</v>
      </c>
      <c r="O2249" t="s">
        <v>161</v>
      </c>
      <c r="P2249">
        <v>50</v>
      </c>
      <c r="Q2249">
        <v>0.08</v>
      </c>
      <c r="R2249">
        <v>120</v>
      </c>
      <c r="S2249">
        <v>92250</v>
      </c>
      <c r="T2249" t="s">
        <v>44</v>
      </c>
      <c r="U2249" t="s">
        <v>182</v>
      </c>
      <c r="V2249" t="s">
        <v>214</v>
      </c>
      <c r="W2249" t="s">
        <v>222</v>
      </c>
      <c r="X2249" t="s">
        <v>272</v>
      </c>
      <c r="Y2249" s="1">
        <v>42166</v>
      </c>
      <c r="Z2249">
        <v>1604778</v>
      </c>
    </row>
    <row r="2250" spans="1:26" x14ac:dyDescent="0.25">
      <c r="A2250" s="1">
        <v>43630</v>
      </c>
      <c r="B2250" t="s">
        <v>44</v>
      </c>
      <c r="C2250" t="s">
        <v>76</v>
      </c>
      <c r="D2250">
        <v>2300</v>
      </c>
      <c r="E2250">
        <v>17</v>
      </c>
      <c r="F2250" t="s">
        <v>77</v>
      </c>
      <c r="G2250">
        <v>60.93</v>
      </c>
      <c r="H2250">
        <v>61.82</v>
      </c>
      <c r="I2250">
        <v>60.369999</v>
      </c>
      <c r="J2250">
        <v>61.5</v>
      </c>
      <c r="K2250">
        <v>61.5</v>
      </c>
      <c r="L2250">
        <v>1273300</v>
      </c>
      <c r="M2250" t="s">
        <v>44</v>
      </c>
      <c r="N2250" t="s">
        <v>157</v>
      </c>
      <c r="O2250" t="s">
        <v>161</v>
      </c>
      <c r="P2250">
        <v>50</v>
      </c>
      <c r="Q2250">
        <v>0.08</v>
      </c>
      <c r="R2250">
        <v>184</v>
      </c>
      <c r="S2250">
        <v>141450</v>
      </c>
      <c r="T2250" t="s">
        <v>44</v>
      </c>
      <c r="U2250" t="s">
        <v>182</v>
      </c>
      <c r="V2250" t="s">
        <v>214</v>
      </c>
      <c r="W2250" t="s">
        <v>222</v>
      </c>
      <c r="X2250" t="s">
        <v>272</v>
      </c>
      <c r="Y2250" s="1">
        <v>42166</v>
      </c>
      <c r="Z2250">
        <v>1604778</v>
      </c>
    </row>
    <row r="2251" spans="1:26" x14ac:dyDescent="0.25">
      <c r="A2251" s="1">
        <v>43630</v>
      </c>
      <c r="B2251" t="s">
        <v>44</v>
      </c>
      <c r="C2251" t="s">
        <v>76</v>
      </c>
      <c r="D2251">
        <v>800</v>
      </c>
      <c r="E2251">
        <v>9</v>
      </c>
      <c r="F2251" t="s">
        <v>77</v>
      </c>
      <c r="G2251">
        <v>60.93</v>
      </c>
      <c r="H2251">
        <v>61.82</v>
      </c>
      <c r="I2251">
        <v>60.369999</v>
      </c>
      <c r="J2251">
        <v>61.5</v>
      </c>
      <c r="K2251">
        <v>61.5</v>
      </c>
      <c r="L2251">
        <v>1273300</v>
      </c>
      <c r="M2251" t="s">
        <v>44</v>
      </c>
      <c r="N2251" t="s">
        <v>146</v>
      </c>
      <c r="O2251" t="s">
        <v>161</v>
      </c>
      <c r="P2251">
        <v>50</v>
      </c>
      <c r="Q2251">
        <v>0.08</v>
      </c>
      <c r="R2251">
        <v>64</v>
      </c>
      <c r="S2251">
        <v>49200</v>
      </c>
      <c r="T2251" t="s">
        <v>44</v>
      </c>
      <c r="U2251" t="s">
        <v>182</v>
      </c>
      <c r="V2251" t="s">
        <v>214</v>
      </c>
      <c r="W2251" t="s">
        <v>222</v>
      </c>
      <c r="X2251" t="s">
        <v>272</v>
      </c>
      <c r="Y2251" s="1">
        <v>42166</v>
      </c>
      <c r="Z2251">
        <v>1604778</v>
      </c>
    </row>
    <row r="2252" spans="1:26" x14ac:dyDescent="0.25">
      <c r="A2252" s="1">
        <v>43606</v>
      </c>
      <c r="B2252" t="s">
        <v>44</v>
      </c>
      <c r="C2252" t="s">
        <v>76</v>
      </c>
      <c r="D2252">
        <v>1300</v>
      </c>
      <c r="E2252">
        <v>15</v>
      </c>
      <c r="F2252" t="s">
        <v>105</v>
      </c>
      <c r="G2252">
        <v>64.980002999999996</v>
      </c>
      <c r="H2252">
        <v>67.952003000000005</v>
      </c>
      <c r="I2252">
        <v>61.474997999999999</v>
      </c>
      <c r="J2252">
        <v>61.540000999999997</v>
      </c>
      <c r="K2252">
        <v>61.540000999999997</v>
      </c>
      <c r="L2252">
        <v>4127100</v>
      </c>
      <c r="M2252" t="s">
        <v>44</v>
      </c>
      <c r="N2252" t="s">
        <v>149</v>
      </c>
      <c r="O2252" t="s">
        <v>161</v>
      </c>
      <c r="P2252">
        <v>50</v>
      </c>
      <c r="Q2252">
        <v>0.08</v>
      </c>
      <c r="R2252">
        <v>104</v>
      </c>
      <c r="S2252">
        <v>80002.001299999989</v>
      </c>
      <c r="T2252" t="s">
        <v>44</v>
      </c>
      <c r="U2252" t="s">
        <v>182</v>
      </c>
      <c r="V2252" t="s">
        <v>214</v>
      </c>
      <c r="W2252" t="s">
        <v>222</v>
      </c>
      <c r="X2252" t="s">
        <v>272</v>
      </c>
      <c r="Y2252" s="1">
        <v>42166</v>
      </c>
      <c r="Z2252">
        <v>1604778</v>
      </c>
    </row>
    <row r="2253" spans="1:26" x14ac:dyDescent="0.25">
      <c r="A2253" s="1">
        <v>43606</v>
      </c>
      <c r="B2253" t="s">
        <v>44</v>
      </c>
      <c r="C2253" t="s">
        <v>75</v>
      </c>
      <c r="D2253">
        <v>1300</v>
      </c>
      <c r="E2253">
        <v>10</v>
      </c>
      <c r="F2253" t="s">
        <v>105</v>
      </c>
      <c r="G2253">
        <v>64.980002999999996</v>
      </c>
      <c r="H2253">
        <v>67.952003000000005</v>
      </c>
      <c r="I2253">
        <v>61.474997999999999</v>
      </c>
      <c r="J2253">
        <v>61.540000999999997</v>
      </c>
      <c r="K2253">
        <v>61.540000999999997</v>
      </c>
      <c r="L2253">
        <v>4127100</v>
      </c>
      <c r="M2253" t="s">
        <v>44</v>
      </c>
      <c r="N2253" t="s">
        <v>142</v>
      </c>
      <c r="O2253" t="s">
        <v>161</v>
      </c>
      <c r="P2253">
        <v>50</v>
      </c>
      <c r="Q2253">
        <v>0.08</v>
      </c>
      <c r="R2253">
        <v>104</v>
      </c>
      <c r="S2253">
        <v>80002.001299999989</v>
      </c>
      <c r="T2253" t="s">
        <v>44</v>
      </c>
      <c r="U2253" t="s">
        <v>182</v>
      </c>
      <c r="V2253" t="s">
        <v>214</v>
      </c>
      <c r="W2253" t="s">
        <v>222</v>
      </c>
      <c r="X2253" t="s">
        <v>272</v>
      </c>
      <c r="Y2253" s="1">
        <v>42166</v>
      </c>
      <c r="Z2253">
        <v>1604778</v>
      </c>
    </row>
    <row r="2254" spans="1:26" x14ac:dyDescent="0.25">
      <c r="A2254" s="1">
        <v>43606</v>
      </c>
      <c r="B2254" t="s">
        <v>44</v>
      </c>
      <c r="C2254" t="s">
        <v>75</v>
      </c>
      <c r="D2254">
        <v>1900</v>
      </c>
      <c r="E2254">
        <v>13</v>
      </c>
      <c r="F2254" t="s">
        <v>105</v>
      </c>
      <c r="G2254">
        <v>64.980002999999996</v>
      </c>
      <c r="H2254">
        <v>67.952003000000005</v>
      </c>
      <c r="I2254">
        <v>61.474997999999999</v>
      </c>
      <c r="J2254">
        <v>61.540000999999997</v>
      </c>
      <c r="K2254">
        <v>61.540000999999997</v>
      </c>
      <c r="L2254">
        <v>4127100</v>
      </c>
      <c r="M2254" t="s">
        <v>44</v>
      </c>
      <c r="N2254" t="s">
        <v>153</v>
      </c>
      <c r="O2254" t="s">
        <v>161</v>
      </c>
      <c r="P2254">
        <v>50</v>
      </c>
      <c r="Q2254">
        <v>0.08</v>
      </c>
      <c r="R2254">
        <v>152</v>
      </c>
      <c r="S2254">
        <v>116926.0019</v>
      </c>
      <c r="T2254" t="s">
        <v>44</v>
      </c>
      <c r="U2254" t="s">
        <v>182</v>
      </c>
      <c r="V2254" t="s">
        <v>214</v>
      </c>
      <c r="W2254" t="s">
        <v>222</v>
      </c>
      <c r="X2254" t="s">
        <v>272</v>
      </c>
      <c r="Y2254" s="1">
        <v>42166</v>
      </c>
      <c r="Z2254">
        <v>1604778</v>
      </c>
    </row>
    <row r="2255" spans="1:26" x14ac:dyDescent="0.25">
      <c r="A2255" s="1">
        <v>43633</v>
      </c>
      <c r="B2255" t="s">
        <v>44</v>
      </c>
      <c r="C2255" t="s">
        <v>76</v>
      </c>
      <c r="D2255">
        <v>1300</v>
      </c>
      <c r="E2255">
        <v>15</v>
      </c>
      <c r="F2255" t="s">
        <v>78</v>
      </c>
      <c r="G2255">
        <v>61.709999000000003</v>
      </c>
      <c r="H2255">
        <v>62.349997999999999</v>
      </c>
      <c r="I2255">
        <v>60.77</v>
      </c>
      <c r="J2255">
        <v>61.66</v>
      </c>
      <c r="K2255">
        <v>61.66</v>
      </c>
      <c r="L2255">
        <v>741200</v>
      </c>
      <c r="M2255" t="s">
        <v>44</v>
      </c>
      <c r="N2255" t="s">
        <v>149</v>
      </c>
      <c r="O2255" t="s">
        <v>161</v>
      </c>
      <c r="P2255">
        <v>50</v>
      </c>
      <c r="Q2255">
        <v>0.08</v>
      </c>
      <c r="R2255">
        <v>104</v>
      </c>
      <c r="S2255">
        <v>80158</v>
      </c>
      <c r="T2255" t="s">
        <v>44</v>
      </c>
      <c r="U2255" t="s">
        <v>182</v>
      </c>
      <c r="V2255" t="s">
        <v>214</v>
      </c>
      <c r="W2255" t="s">
        <v>222</v>
      </c>
      <c r="X2255" t="s">
        <v>272</v>
      </c>
      <c r="Y2255" s="1">
        <v>42166</v>
      </c>
      <c r="Z2255">
        <v>1604778</v>
      </c>
    </row>
    <row r="2256" spans="1:26" x14ac:dyDescent="0.25">
      <c r="A2256" s="1">
        <v>43633</v>
      </c>
      <c r="B2256" t="s">
        <v>44</v>
      </c>
      <c r="C2256" t="s">
        <v>76</v>
      </c>
      <c r="D2256">
        <v>1400</v>
      </c>
      <c r="E2256">
        <v>10</v>
      </c>
      <c r="F2256" t="s">
        <v>78</v>
      </c>
      <c r="G2256">
        <v>61.709999000000003</v>
      </c>
      <c r="H2256">
        <v>62.349997999999999</v>
      </c>
      <c r="I2256">
        <v>60.77</v>
      </c>
      <c r="J2256">
        <v>61.66</v>
      </c>
      <c r="K2256">
        <v>61.66</v>
      </c>
      <c r="L2256">
        <v>741200</v>
      </c>
      <c r="M2256" t="s">
        <v>44</v>
      </c>
      <c r="N2256" t="s">
        <v>142</v>
      </c>
      <c r="O2256" t="s">
        <v>161</v>
      </c>
      <c r="P2256">
        <v>50</v>
      </c>
      <c r="Q2256">
        <v>0.08</v>
      </c>
      <c r="R2256">
        <v>112</v>
      </c>
      <c r="S2256">
        <v>86324</v>
      </c>
      <c r="T2256" t="s">
        <v>44</v>
      </c>
      <c r="U2256" t="s">
        <v>182</v>
      </c>
      <c r="V2256" t="s">
        <v>214</v>
      </c>
      <c r="W2256" t="s">
        <v>222</v>
      </c>
      <c r="X2256" t="s">
        <v>272</v>
      </c>
      <c r="Y2256" s="1">
        <v>42166</v>
      </c>
      <c r="Z2256">
        <v>1604778</v>
      </c>
    </row>
    <row r="2257" spans="1:26" x14ac:dyDescent="0.25">
      <c r="A2257" s="1">
        <v>43633</v>
      </c>
      <c r="B2257" t="s">
        <v>44</v>
      </c>
      <c r="C2257" t="s">
        <v>76</v>
      </c>
      <c r="D2257">
        <v>2100</v>
      </c>
      <c r="E2257">
        <v>13</v>
      </c>
      <c r="F2257" t="s">
        <v>78</v>
      </c>
      <c r="G2257">
        <v>61.709999000000003</v>
      </c>
      <c r="H2257">
        <v>62.349997999999999</v>
      </c>
      <c r="I2257">
        <v>60.77</v>
      </c>
      <c r="J2257">
        <v>61.66</v>
      </c>
      <c r="K2257">
        <v>61.66</v>
      </c>
      <c r="L2257">
        <v>741200</v>
      </c>
      <c r="M2257" t="s">
        <v>44</v>
      </c>
      <c r="N2257" t="s">
        <v>153</v>
      </c>
      <c r="O2257" t="s">
        <v>161</v>
      </c>
      <c r="P2257">
        <v>50</v>
      </c>
      <c r="Q2257">
        <v>0.08</v>
      </c>
      <c r="R2257">
        <v>168</v>
      </c>
      <c r="S2257">
        <v>129486</v>
      </c>
      <c r="T2257" t="s">
        <v>44</v>
      </c>
      <c r="U2257" t="s">
        <v>182</v>
      </c>
      <c r="V2257" t="s">
        <v>214</v>
      </c>
      <c r="W2257" t="s">
        <v>222</v>
      </c>
      <c r="X2257" t="s">
        <v>272</v>
      </c>
      <c r="Y2257" s="1">
        <v>42166</v>
      </c>
      <c r="Z2257">
        <v>1604778</v>
      </c>
    </row>
    <row r="2258" spans="1:26" x14ac:dyDescent="0.25">
      <c r="A2258" s="1">
        <v>43615</v>
      </c>
      <c r="B2258" t="s">
        <v>44</v>
      </c>
      <c r="C2258" t="s">
        <v>75</v>
      </c>
      <c r="D2258">
        <v>2100</v>
      </c>
      <c r="E2258">
        <v>16</v>
      </c>
      <c r="F2258" t="s">
        <v>93</v>
      </c>
      <c r="G2258">
        <v>62.18</v>
      </c>
      <c r="H2258">
        <v>63.73</v>
      </c>
      <c r="I2258">
        <v>61.41</v>
      </c>
      <c r="J2258">
        <v>61.869999</v>
      </c>
      <c r="K2258">
        <v>61.869999</v>
      </c>
      <c r="L2258">
        <v>1261100</v>
      </c>
      <c r="M2258" t="s">
        <v>44</v>
      </c>
      <c r="N2258" t="s">
        <v>148</v>
      </c>
      <c r="O2258" t="s">
        <v>161</v>
      </c>
      <c r="P2258">
        <v>50</v>
      </c>
      <c r="Q2258">
        <v>0.08</v>
      </c>
      <c r="R2258">
        <v>168</v>
      </c>
      <c r="S2258">
        <v>129926.9979</v>
      </c>
      <c r="T2258" t="s">
        <v>44</v>
      </c>
      <c r="U2258" t="s">
        <v>182</v>
      </c>
      <c r="V2258" t="s">
        <v>214</v>
      </c>
      <c r="W2258" t="s">
        <v>222</v>
      </c>
      <c r="X2258" t="s">
        <v>272</v>
      </c>
      <c r="Y2258" s="1">
        <v>42166</v>
      </c>
      <c r="Z2258">
        <v>1604778</v>
      </c>
    </row>
    <row r="2259" spans="1:26" x14ac:dyDescent="0.25">
      <c r="A2259" s="1">
        <v>43615</v>
      </c>
      <c r="B2259" t="s">
        <v>44</v>
      </c>
      <c r="C2259" t="s">
        <v>76</v>
      </c>
      <c r="D2259">
        <v>400</v>
      </c>
      <c r="E2259">
        <v>11</v>
      </c>
      <c r="F2259" t="s">
        <v>93</v>
      </c>
      <c r="G2259">
        <v>62.18</v>
      </c>
      <c r="H2259">
        <v>63.73</v>
      </c>
      <c r="I2259">
        <v>61.41</v>
      </c>
      <c r="J2259">
        <v>61.869999</v>
      </c>
      <c r="K2259">
        <v>61.869999</v>
      </c>
      <c r="L2259">
        <v>1261100</v>
      </c>
      <c r="M2259" t="s">
        <v>44</v>
      </c>
      <c r="N2259" t="s">
        <v>141</v>
      </c>
      <c r="O2259" t="s">
        <v>161</v>
      </c>
      <c r="P2259">
        <v>50</v>
      </c>
      <c r="Q2259">
        <v>0.08</v>
      </c>
      <c r="R2259">
        <v>32</v>
      </c>
      <c r="S2259">
        <v>24747.999599999999</v>
      </c>
      <c r="T2259" t="s">
        <v>44</v>
      </c>
      <c r="U2259" t="s">
        <v>182</v>
      </c>
      <c r="V2259" t="s">
        <v>214</v>
      </c>
      <c r="W2259" t="s">
        <v>222</v>
      </c>
      <c r="X2259" t="s">
        <v>272</v>
      </c>
      <c r="Y2259" s="1">
        <v>42166</v>
      </c>
      <c r="Z2259">
        <v>1604778</v>
      </c>
    </row>
    <row r="2260" spans="1:26" x14ac:dyDescent="0.25">
      <c r="A2260" s="1">
        <v>43615</v>
      </c>
      <c r="B2260" t="s">
        <v>44</v>
      </c>
      <c r="C2260" t="s">
        <v>76</v>
      </c>
      <c r="D2260">
        <v>100</v>
      </c>
      <c r="E2260">
        <v>3</v>
      </c>
      <c r="F2260" t="s">
        <v>93</v>
      </c>
      <c r="G2260">
        <v>62.18</v>
      </c>
      <c r="H2260">
        <v>63.73</v>
      </c>
      <c r="I2260">
        <v>61.41</v>
      </c>
      <c r="J2260">
        <v>61.869999</v>
      </c>
      <c r="K2260">
        <v>61.869999</v>
      </c>
      <c r="L2260">
        <v>1261100</v>
      </c>
      <c r="M2260" t="s">
        <v>44</v>
      </c>
      <c r="N2260" t="s">
        <v>143</v>
      </c>
      <c r="O2260" t="s">
        <v>161</v>
      </c>
      <c r="P2260">
        <v>50</v>
      </c>
      <c r="Q2260">
        <v>0.08</v>
      </c>
      <c r="R2260">
        <v>8</v>
      </c>
      <c r="S2260">
        <v>6186.9998999999998</v>
      </c>
      <c r="T2260" t="s">
        <v>44</v>
      </c>
      <c r="U2260" t="s">
        <v>182</v>
      </c>
      <c r="V2260" t="s">
        <v>214</v>
      </c>
      <c r="W2260" t="s">
        <v>222</v>
      </c>
      <c r="X2260" t="s">
        <v>272</v>
      </c>
      <c r="Y2260" s="1">
        <v>42166</v>
      </c>
      <c r="Z2260">
        <v>1604778</v>
      </c>
    </row>
    <row r="2261" spans="1:26" x14ac:dyDescent="0.25">
      <c r="A2261" s="1">
        <v>43619</v>
      </c>
      <c r="B2261" t="s">
        <v>44</v>
      </c>
      <c r="C2261" t="s">
        <v>76</v>
      </c>
      <c r="D2261">
        <v>400</v>
      </c>
      <c r="E2261">
        <v>4</v>
      </c>
      <c r="F2261" t="s">
        <v>89</v>
      </c>
      <c r="G2261">
        <v>61.650002000000001</v>
      </c>
      <c r="H2261">
        <v>62.75</v>
      </c>
      <c r="I2261">
        <v>60.77</v>
      </c>
      <c r="J2261">
        <v>61.880001</v>
      </c>
      <c r="K2261">
        <v>61.880001</v>
      </c>
      <c r="L2261">
        <v>1619100</v>
      </c>
      <c r="M2261" t="s">
        <v>44</v>
      </c>
      <c r="N2261" t="s">
        <v>154</v>
      </c>
      <c r="O2261" t="s">
        <v>161</v>
      </c>
      <c r="P2261">
        <v>50</v>
      </c>
      <c r="Q2261">
        <v>0.08</v>
      </c>
      <c r="R2261">
        <v>32</v>
      </c>
      <c r="S2261">
        <v>24752.000400000001</v>
      </c>
      <c r="T2261" t="s">
        <v>44</v>
      </c>
      <c r="U2261" t="s">
        <v>182</v>
      </c>
      <c r="V2261" t="s">
        <v>214</v>
      </c>
      <c r="W2261" t="s">
        <v>222</v>
      </c>
      <c r="X2261" t="s">
        <v>272</v>
      </c>
      <c r="Y2261" s="1">
        <v>42166</v>
      </c>
      <c r="Z2261">
        <v>1604778</v>
      </c>
    </row>
    <row r="2262" spans="1:26" x14ac:dyDescent="0.25">
      <c r="A2262" s="1">
        <v>43619</v>
      </c>
      <c r="B2262" t="s">
        <v>44</v>
      </c>
      <c r="C2262" t="s">
        <v>75</v>
      </c>
      <c r="D2262">
        <v>1400</v>
      </c>
      <c r="E2262">
        <v>14</v>
      </c>
      <c r="F2262" t="s">
        <v>89</v>
      </c>
      <c r="G2262">
        <v>61.650002000000001</v>
      </c>
      <c r="H2262">
        <v>62.75</v>
      </c>
      <c r="I2262">
        <v>60.77</v>
      </c>
      <c r="J2262">
        <v>61.880001</v>
      </c>
      <c r="K2262">
        <v>61.880001</v>
      </c>
      <c r="L2262">
        <v>1619100</v>
      </c>
      <c r="M2262" t="s">
        <v>44</v>
      </c>
      <c r="N2262" t="s">
        <v>156</v>
      </c>
      <c r="O2262" t="s">
        <v>161</v>
      </c>
      <c r="P2262">
        <v>50</v>
      </c>
      <c r="Q2262">
        <v>0.08</v>
      </c>
      <c r="R2262">
        <v>112</v>
      </c>
      <c r="S2262">
        <v>86632.001399999994</v>
      </c>
      <c r="T2262" t="s">
        <v>44</v>
      </c>
      <c r="U2262" t="s">
        <v>182</v>
      </c>
      <c r="V2262" t="s">
        <v>214</v>
      </c>
      <c r="W2262" t="s">
        <v>222</v>
      </c>
      <c r="X2262" t="s">
        <v>272</v>
      </c>
      <c r="Y2262" s="1">
        <v>42166</v>
      </c>
      <c r="Z2262">
        <v>1604778</v>
      </c>
    </row>
    <row r="2263" spans="1:26" x14ac:dyDescent="0.25">
      <c r="A2263" s="1">
        <v>43614</v>
      </c>
      <c r="B2263" t="s">
        <v>44</v>
      </c>
      <c r="C2263" t="s">
        <v>76</v>
      </c>
      <c r="D2263">
        <v>2200</v>
      </c>
      <c r="E2263">
        <v>20</v>
      </c>
      <c r="F2263" t="s">
        <v>98</v>
      </c>
      <c r="G2263">
        <v>60.169998</v>
      </c>
      <c r="H2263">
        <v>62.580002</v>
      </c>
      <c r="I2263">
        <v>60.150002000000001</v>
      </c>
      <c r="J2263">
        <v>62.080002</v>
      </c>
      <c r="K2263">
        <v>62.080002</v>
      </c>
      <c r="L2263">
        <v>1566000</v>
      </c>
      <c r="M2263" t="s">
        <v>44</v>
      </c>
      <c r="N2263" t="s">
        <v>155</v>
      </c>
      <c r="O2263" t="s">
        <v>161</v>
      </c>
      <c r="P2263">
        <v>50</v>
      </c>
      <c r="Q2263">
        <v>0.08</v>
      </c>
      <c r="R2263">
        <v>176</v>
      </c>
      <c r="S2263">
        <v>136576.00440000001</v>
      </c>
      <c r="T2263" t="s">
        <v>44</v>
      </c>
      <c r="U2263" t="s">
        <v>182</v>
      </c>
      <c r="V2263" t="s">
        <v>214</v>
      </c>
      <c r="W2263" t="s">
        <v>222</v>
      </c>
      <c r="X2263" t="s">
        <v>272</v>
      </c>
      <c r="Y2263" s="1">
        <v>42166</v>
      </c>
      <c r="Z2263">
        <v>1604778</v>
      </c>
    </row>
    <row r="2264" spans="1:26" x14ac:dyDescent="0.25">
      <c r="A2264" s="1">
        <v>43609</v>
      </c>
      <c r="B2264" t="s">
        <v>44</v>
      </c>
      <c r="C2264" t="s">
        <v>76</v>
      </c>
      <c r="D2264">
        <v>900</v>
      </c>
      <c r="E2264">
        <v>17</v>
      </c>
      <c r="F2264" t="s">
        <v>92</v>
      </c>
      <c r="G2264">
        <v>61.25</v>
      </c>
      <c r="H2264">
        <v>62.310001</v>
      </c>
      <c r="I2264">
        <v>61.182999000000002</v>
      </c>
      <c r="J2264">
        <v>62.299999</v>
      </c>
      <c r="K2264">
        <v>62.299999</v>
      </c>
      <c r="L2264">
        <v>3575700</v>
      </c>
      <c r="M2264" t="s">
        <v>44</v>
      </c>
      <c r="N2264" t="s">
        <v>157</v>
      </c>
      <c r="O2264" t="s">
        <v>161</v>
      </c>
      <c r="P2264">
        <v>50</v>
      </c>
      <c r="Q2264">
        <v>0.08</v>
      </c>
      <c r="R2264">
        <v>72</v>
      </c>
      <c r="S2264">
        <v>56069.999100000001</v>
      </c>
      <c r="T2264" t="s">
        <v>44</v>
      </c>
      <c r="U2264" t="s">
        <v>182</v>
      </c>
      <c r="V2264" t="s">
        <v>214</v>
      </c>
      <c r="W2264" t="s">
        <v>222</v>
      </c>
      <c r="X2264" t="s">
        <v>272</v>
      </c>
      <c r="Y2264" s="1">
        <v>42166</v>
      </c>
      <c r="Z2264">
        <v>1604778</v>
      </c>
    </row>
    <row r="2265" spans="1:26" x14ac:dyDescent="0.25">
      <c r="A2265" s="1">
        <v>43609</v>
      </c>
      <c r="B2265" t="s">
        <v>44</v>
      </c>
      <c r="C2265" t="s">
        <v>75</v>
      </c>
      <c r="D2265">
        <v>300</v>
      </c>
      <c r="E2265">
        <v>9</v>
      </c>
      <c r="F2265" t="s">
        <v>92</v>
      </c>
      <c r="G2265">
        <v>61.25</v>
      </c>
      <c r="H2265">
        <v>62.310001</v>
      </c>
      <c r="I2265">
        <v>61.182999000000002</v>
      </c>
      <c r="J2265">
        <v>62.299999</v>
      </c>
      <c r="K2265">
        <v>62.299999</v>
      </c>
      <c r="L2265">
        <v>3575700</v>
      </c>
      <c r="M2265" t="s">
        <v>44</v>
      </c>
      <c r="N2265" t="s">
        <v>146</v>
      </c>
      <c r="O2265" t="s">
        <v>161</v>
      </c>
      <c r="P2265">
        <v>50</v>
      </c>
      <c r="Q2265">
        <v>0.08</v>
      </c>
      <c r="R2265">
        <v>24</v>
      </c>
      <c r="S2265">
        <v>18689.9997</v>
      </c>
      <c r="T2265" t="s">
        <v>44</v>
      </c>
      <c r="U2265" t="s">
        <v>182</v>
      </c>
      <c r="V2265" t="s">
        <v>214</v>
      </c>
      <c r="W2265" t="s">
        <v>222</v>
      </c>
      <c r="X2265" t="s">
        <v>272</v>
      </c>
      <c r="Y2265" s="1">
        <v>42166</v>
      </c>
      <c r="Z2265">
        <v>1604778</v>
      </c>
    </row>
    <row r="2266" spans="1:26" x14ac:dyDescent="0.25">
      <c r="A2266" s="1">
        <v>43609</v>
      </c>
      <c r="B2266" t="s">
        <v>44</v>
      </c>
      <c r="C2266" t="s">
        <v>76</v>
      </c>
      <c r="D2266">
        <v>1100</v>
      </c>
      <c r="E2266">
        <v>12</v>
      </c>
      <c r="F2266" t="s">
        <v>92</v>
      </c>
      <c r="G2266">
        <v>61.25</v>
      </c>
      <c r="H2266">
        <v>62.310001</v>
      </c>
      <c r="I2266">
        <v>61.182999000000002</v>
      </c>
      <c r="J2266">
        <v>62.299999</v>
      </c>
      <c r="K2266">
        <v>62.299999</v>
      </c>
      <c r="L2266">
        <v>3575700</v>
      </c>
      <c r="M2266" t="s">
        <v>44</v>
      </c>
      <c r="N2266" t="s">
        <v>151</v>
      </c>
      <c r="O2266" t="s">
        <v>161</v>
      </c>
      <c r="P2266">
        <v>50</v>
      </c>
      <c r="Q2266">
        <v>0.08</v>
      </c>
      <c r="R2266">
        <v>88</v>
      </c>
      <c r="S2266">
        <v>68529.998900000006</v>
      </c>
      <c r="T2266" t="s">
        <v>44</v>
      </c>
      <c r="U2266" t="s">
        <v>182</v>
      </c>
      <c r="V2266" t="s">
        <v>214</v>
      </c>
      <c r="W2266" t="s">
        <v>222</v>
      </c>
      <c r="X2266" t="s">
        <v>272</v>
      </c>
      <c r="Y2266" s="1">
        <v>42166</v>
      </c>
      <c r="Z2266">
        <v>1604778</v>
      </c>
    </row>
    <row r="2267" spans="1:26" x14ac:dyDescent="0.25">
      <c r="A2267" s="1">
        <v>43628</v>
      </c>
      <c r="B2267" t="s">
        <v>44</v>
      </c>
      <c r="C2267" t="s">
        <v>75</v>
      </c>
      <c r="D2267">
        <v>1200</v>
      </c>
      <c r="E2267">
        <v>7</v>
      </c>
      <c r="F2267" t="s">
        <v>79</v>
      </c>
      <c r="G2267">
        <v>63.799999</v>
      </c>
      <c r="H2267">
        <v>64.230002999999996</v>
      </c>
      <c r="I2267">
        <v>62.650002000000001</v>
      </c>
      <c r="J2267">
        <v>62.779998999999997</v>
      </c>
      <c r="K2267">
        <v>62.779998999999997</v>
      </c>
      <c r="L2267">
        <v>1317700</v>
      </c>
      <c r="M2267" t="s">
        <v>44</v>
      </c>
      <c r="N2267" t="s">
        <v>147</v>
      </c>
      <c r="O2267" t="s">
        <v>161</v>
      </c>
      <c r="P2267">
        <v>50</v>
      </c>
      <c r="Q2267">
        <v>0.08</v>
      </c>
      <c r="R2267">
        <v>96</v>
      </c>
      <c r="S2267">
        <v>75335.998800000001</v>
      </c>
      <c r="T2267" t="s">
        <v>44</v>
      </c>
      <c r="U2267" t="s">
        <v>182</v>
      </c>
      <c r="V2267" t="s">
        <v>214</v>
      </c>
      <c r="W2267" t="s">
        <v>222</v>
      </c>
      <c r="X2267" t="s">
        <v>272</v>
      </c>
      <c r="Y2267" s="1">
        <v>42166</v>
      </c>
      <c r="Z2267">
        <v>1604778</v>
      </c>
    </row>
    <row r="2268" spans="1:26" x14ac:dyDescent="0.25">
      <c r="A2268" s="1">
        <v>43629</v>
      </c>
      <c r="B2268" t="s">
        <v>44</v>
      </c>
      <c r="C2268" t="s">
        <v>76</v>
      </c>
      <c r="D2268">
        <v>800</v>
      </c>
      <c r="E2268">
        <v>5</v>
      </c>
      <c r="F2268" t="s">
        <v>82</v>
      </c>
      <c r="G2268">
        <v>63</v>
      </c>
      <c r="H2268">
        <v>63.825001</v>
      </c>
      <c r="I2268">
        <v>62.82</v>
      </c>
      <c r="J2268">
        <v>63.310001</v>
      </c>
      <c r="K2268">
        <v>63.310001</v>
      </c>
      <c r="L2268">
        <v>776800</v>
      </c>
      <c r="M2268" t="s">
        <v>44</v>
      </c>
      <c r="N2268" t="s">
        <v>152</v>
      </c>
      <c r="O2268" t="s">
        <v>161</v>
      </c>
      <c r="P2268">
        <v>50</v>
      </c>
      <c r="Q2268">
        <v>0.08</v>
      </c>
      <c r="R2268">
        <v>64</v>
      </c>
      <c r="S2268">
        <v>50648.000800000002</v>
      </c>
      <c r="T2268" t="s">
        <v>44</v>
      </c>
      <c r="U2268" t="s">
        <v>182</v>
      </c>
      <c r="V2268" t="s">
        <v>214</v>
      </c>
      <c r="W2268" t="s">
        <v>222</v>
      </c>
      <c r="X2268" t="s">
        <v>272</v>
      </c>
      <c r="Y2268" s="1">
        <v>42166</v>
      </c>
      <c r="Z2268">
        <v>1604778</v>
      </c>
    </row>
    <row r="2269" spans="1:26" x14ac:dyDescent="0.25">
      <c r="A2269" s="1">
        <v>43629</v>
      </c>
      <c r="B2269" t="s">
        <v>44</v>
      </c>
      <c r="C2269" t="s">
        <v>75</v>
      </c>
      <c r="D2269">
        <v>1400</v>
      </c>
      <c r="E2269">
        <v>18</v>
      </c>
      <c r="F2269" t="s">
        <v>82</v>
      </c>
      <c r="G2269">
        <v>63</v>
      </c>
      <c r="H2269">
        <v>63.825001</v>
      </c>
      <c r="I2269">
        <v>62.82</v>
      </c>
      <c r="J2269">
        <v>63.310001</v>
      </c>
      <c r="K2269">
        <v>63.310001</v>
      </c>
      <c r="L2269">
        <v>776800</v>
      </c>
      <c r="M2269" t="s">
        <v>44</v>
      </c>
      <c r="N2269" t="s">
        <v>158</v>
      </c>
      <c r="O2269" t="s">
        <v>161</v>
      </c>
      <c r="P2269">
        <v>50</v>
      </c>
      <c r="Q2269">
        <v>0.08</v>
      </c>
      <c r="R2269">
        <v>112</v>
      </c>
      <c r="S2269">
        <v>88634.001399999994</v>
      </c>
      <c r="T2269" t="s">
        <v>44</v>
      </c>
      <c r="U2269" t="s">
        <v>182</v>
      </c>
      <c r="V2269" t="s">
        <v>214</v>
      </c>
      <c r="W2269" t="s">
        <v>222</v>
      </c>
      <c r="X2269" t="s">
        <v>272</v>
      </c>
      <c r="Y2269" s="1">
        <v>42166</v>
      </c>
      <c r="Z2269">
        <v>1604778</v>
      </c>
    </row>
    <row r="2270" spans="1:26" x14ac:dyDescent="0.25">
      <c r="A2270" s="1">
        <v>43629</v>
      </c>
      <c r="B2270" t="s">
        <v>44</v>
      </c>
      <c r="C2270" t="s">
        <v>75</v>
      </c>
      <c r="D2270">
        <v>100</v>
      </c>
      <c r="E2270">
        <v>2</v>
      </c>
      <c r="F2270" t="s">
        <v>82</v>
      </c>
      <c r="G2270">
        <v>63</v>
      </c>
      <c r="H2270">
        <v>63.825001</v>
      </c>
      <c r="I2270">
        <v>62.82</v>
      </c>
      <c r="J2270">
        <v>63.310001</v>
      </c>
      <c r="K2270">
        <v>63.310001</v>
      </c>
      <c r="L2270">
        <v>776800</v>
      </c>
      <c r="M2270" t="s">
        <v>44</v>
      </c>
      <c r="N2270" t="s">
        <v>150</v>
      </c>
      <c r="O2270" t="s">
        <v>161</v>
      </c>
      <c r="P2270">
        <v>50</v>
      </c>
      <c r="Q2270">
        <v>0.08</v>
      </c>
      <c r="R2270">
        <v>8</v>
      </c>
      <c r="S2270">
        <v>6331.0001000000002</v>
      </c>
      <c r="T2270" t="s">
        <v>44</v>
      </c>
      <c r="U2270" t="s">
        <v>182</v>
      </c>
      <c r="V2270" t="s">
        <v>214</v>
      </c>
      <c r="W2270" t="s">
        <v>222</v>
      </c>
      <c r="X2270" t="s">
        <v>272</v>
      </c>
      <c r="Y2270" s="1">
        <v>42166</v>
      </c>
      <c r="Z2270">
        <v>1604778</v>
      </c>
    </row>
    <row r="2271" spans="1:26" x14ac:dyDescent="0.25">
      <c r="A2271" s="1">
        <v>43621</v>
      </c>
      <c r="B2271" t="s">
        <v>44</v>
      </c>
      <c r="C2271" t="s">
        <v>75</v>
      </c>
      <c r="D2271">
        <v>400</v>
      </c>
      <c r="E2271">
        <v>5</v>
      </c>
      <c r="F2271" t="s">
        <v>83</v>
      </c>
      <c r="G2271">
        <v>64.650002000000001</v>
      </c>
      <c r="H2271">
        <v>65</v>
      </c>
      <c r="I2271">
        <v>62.57</v>
      </c>
      <c r="J2271">
        <v>63.439999</v>
      </c>
      <c r="K2271">
        <v>63.439999</v>
      </c>
      <c r="L2271">
        <v>1207400</v>
      </c>
      <c r="M2271" t="s">
        <v>44</v>
      </c>
      <c r="N2271" t="s">
        <v>152</v>
      </c>
      <c r="O2271" t="s">
        <v>161</v>
      </c>
      <c r="P2271">
        <v>50</v>
      </c>
      <c r="Q2271">
        <v>0.08</v>
      </c>
      <c r="R2271">
        <v>32</v>
      </c>
      <c r="S2271">
        <v>25375.999599999999</v>
      </c>
      <c r="T2271" t="s">
        <v>44</v>
      </c>
      <c r="U2271" t="s">
        <v>182</v>
      </c>
      <c r="V2271" t="s">
        <v>214</v>
      </c>
      <c r="W2271" t="s">
        <v>222</v>
      </c>
      <c r="X2271" t="s">
        <v>272</v>
      </c>
      <c r="Y2271" s="1">
        <v>42166</v>
      </c>
      <c r="Z2271">
        <v>1604778</v>
      </c>
    </row>
    <row r="2272" spans="1:26" x14ac:dyDescent="0.25">
      <c r="A2272" s="1">
        <v>43621</v>
      </c>
      <c r="B2272" t="s">
        <v>44</v>
      </c>
      <c r="C2272" t="s">
        <v>75</v>
      </c>
      <c r="D2272">
        <v>900</v>
      </c>
      <c r="E2272">
        <v>12</v>
      </c>
      <c r="F2272" t="s">
        <v>83</v>
      </c>
      <c r="G2272">
        <v>64.650002000000001</v>
      </c>
      <c r="H2272">
        <v>65</v>
      </c>
      <c r="I2272">
        <v>62.57</v>
      </c>
      <c r="J2272">
        <v>63.439999</v>
      </c>
      <c r="K2272">
        <v>63.439999</v>
      </c>
      <c r="L2272">
        <v>1207400</v>
      </c>
      <c r="M2272" t="s">
        <v>44</v>
      </c>
      <c r="N2272" t="s">
        <v>151</v>
      </c>
      <c r="O2272" t="s">
        <v>161</v>
      </c>
      <c r="P2272">
        <v>50</v>
      </c>
      <c r="Q2272">
        <v>0.08</v>
      </c>
      <c r="R2272">
        <v>72</v>
      </c>
      <c r="S2272">
        <v>57095.999100000001</v>
      </c>
      <c r="T2272" t="s">
        <v>44</v>
      </c>
      <c r="U2272" t="s">
        <v>182</v>
      </c>
      <c r="V2272" t="s">
        <v>214</v>
      </c>
      <c r="W2272" t="s">
        <v>222</v>
      </c>
      <c r="X2272" t="s">
        <v>272</v>
      </c>
      <c r="Y2272" s="1">
        <v>42166</v>
      </c>
      <c r="Z2272">
        <v>1604778</v>
      </c>
    </row>
    <row r="2273" spans="1:26" x14ac:dyDescent="0.25">
      <c r="A2273" s="1">
        <v>43622</v>
      </c>
      <c r="B2273" t="s">
        <v>44</v>
      </c>
      <c r="C2273" t="s">
        <v>76</v>
      </c>
      <c r="D2273">
        <v>1800</v>
      </c>
      <c r="E2273">
        <v>16</v>
      </c>
      <c r="F2273" t="s">
        <v>81</v>
      </c>
      <c r="G2273">
        <v>62.220001000000003</v>
      </c>
      <c r="H2273">
        <v>63.84</v>
      </c>
      <c r="I2273">
        <v>62.060001</v>
      </c>
      <c r="J2273">
        <v>63.450001</v>
      </c>
      <c r="K2273">
        <v>63.450001</v>
      </c>
      <c r="L2273">
        <v>1022100</v>
      </c>
      <c r="M2273" t="s">
        <v>44</v>
      </c>
      <c r="N2273" t="s">
        <v>148</v>
      </c>
      <c r="O2273" t="s">
        <v>161</v>
      </c>
      <c r="P2273">
        <v>50</v>
      </c>
      <c r="Q2273">
        <v>0.08</v>
      </c>
      <c r="R2273">
        <v>144</v>
      </c>
      <c r="S2273">
        <v>114210.0018</v>
      </c>
      <c r="T2273" t="s">
        <v>44</v>
      </c>
      <c r="U2273" t="s">
        <v>182</v>
      </c>
      <c r="V2273" t="s">
        <v>214</v>
      </c>
      <c r="W2273" t="s">
        <v>222</v>
      </c>
      <c r="X2273" t="s">
        <v>272</v>
      </c>
      <c r="Y2273" s="1">
        <v>42166</v>
      </c>
      <c r="Z2273">
        <v>1604778</v>
      </c>
    </row>
    <row r="2274" spans="1:26" x14ac:dyDescent="0.25">
      <c r="A2274" s="1">
        <v>43622</v>
      </c>
      <c r="B2274" t="s">
        <v>44</v>
      </c>
      <c r="C2274" t="s">
        <v>76</v>
      </c>
      <c r="D2274">
        <v>1000</v>
      </c>
      <c r="E2274">
        <v>18</v>
      </c>
      <c r="F2274" t="s">
        <v>81</v>
      </c>
      <c r="G2274">
        <v>62.220001000000003</v>
      </c>
      <c r="H2274">
        <v>63.84</v>
      </c>
      <c r="I2274">
        <v>62.060001</v>
      </c>
      <c r="J2274">
        <v>63.450001</v>
      </c>
      <c r="K2274">
        <v>63.450001</v>
      </c>
      <c r="L2274">
        <v>1022100</v>
      </c>
      <c r="M2274" t="s">
        <v>44</v>
      </c>
      <c r="N2274" t="s">
        <v>158</v>
      </c>
      <c r="O2274" t="s">
        <v>161</v>
      </c>
      <c r="P2274">
        <v>50</v>
      </c>
      <c r="Q2274">
        <v>0.08</v>
      </c>
      <c r="R2274">
        <v>80</v>
      </c>
      <c r="S2274">
        <v>63450.000999999997</v>
      </c>
      <c r="T2274" t="s">
        <v>44</v>
      </c>
      <c r="U2274" t="s">
        <v>182</v>
      </c>
      <c r="V2274" t="s">
        <v>214</v>
      </c>
      <c r="W2274" t="s">
        <v>222</v>
      </c>
      <c r="X2274" t="s">
        <v>272</v>
      </c>
      <c r="Y2274" s="1">
        <v>42166</v>
      </c>
      <c r="Z2274">
        <v>1604778</v>
      </c>
    </row>
    <row r="2275" spans="1:26" x14ac:dyDescent="0.25">
      <c r="A2275" s="1">
        <v>43622</v>
      </c>
      <c r="B2275" t="s">
        <v>44</v>
      </c>
      <c r="C2275" t="s">
        <v>75</v>
      </c>
      <c r="D2275">
        <v>800</v>
      </c>
      <c r="E2275">
        <v>9</v>
      </c>
      <c r="F2275" t="s">
        <v>81</v>
      </c>
      <c r="G2275">
        <v>62.220001000000003</v>
      </c>
      <c r="H2275">
        <v>63.84</v>
      </c>
      <c r="I2275">
        <v>62.060001</v>
      </c>
      <c r="J2275">
        <v>63.450001</v>
      </c>
      <c r="K2275">
        <v>63.450001</v>
      </c>
      <c r="L2275">
        <v>1022100</v>
      </c>
      <c r="M2275" t="s">
        <v>44</v>
      </c>
      <c r="N2275" t="s">
        <v>146</v>
      </c>
      <c r="O2275" t="s">
        <v>161</v>
      </c>
      <c r="P2275">
        <v>50</v>
      </c>
      <c r="Q2275">
        <v>0.08</v>
      </c>
      <c r="R2275">
        <v>64</v>
      </c>
      <c r="S2275">
        <v>50760.000800000002</v>
      </c>
      <c r="T2275" t="s">
        <v>44</v>
      </c>
      <c r="U2275" t="s">
        <v>182</v>
      </c>
      <c r="V2275" t="s">
        <v>214</v>
      </c>
      <c r="W2275" t="s">
        <v>222</v>
      </c>
      <c r="X2275" t="s">
        <v>272</v>
      </c>
      <c r="Y2275" s="1">
        <v>42166</v>
      </c>
      <c r="Z2275">
        <v>1604778</v>
      </c>
    </row>
    <row r="2276" spans="1:26" x14ac:dyDescent="0.25">
      <c r="A2276" s="1">
        <v>43622</v>
      </c>
      <c r="B2276" t="s">
        <v>44</v>
      </c>
      <c r="C2276" t="s">
        <v>75</v>
      </c>
      <c r="D2276">
        <v>900</v>
      </c>
      <c r="E2276">
        <v>8</v>
      </c>
      <c r="F2276" t="s">
        <v>81</v>
      </c>
      <c r="G2276">
        <v>62.220001000000003</v>
      </c>
      <c r="H2276">
        <v>63.84</v>
      </c>
      <c r="I2276">
        <v>62.060001</v>
      </c>
      <c r="J2276">
        <v>63.450001</v>
      </c>
      <c r="K2276">
        <v>63.450001</v>
      </c>
      <c r="L2276">
        <v>1022100</v>
      </c>
      <c r="M2276" t="s">
        <v>44</v>
      </c>
      <c r="N2276" t="s">
        <v>144</v>
      </c>
      <c r="O2276" t="s">
        <v>161</v>
      </c>
      <c r="P2276">
        <v>50</v>
      </c>
      <c r="Q2276">
        <v>0.08</v>
      </c>
      <c r="R2276">
        <v>72</v>
      </c>
      <c r="S2276">
        <v>57105.000899999999</v>
      </c>
      <c r="T2276" t="s">
        <v>44</v>
      </c>
      <c r="U2276" t="s">
        <v>182</v>
      </c>
      <c r="V2276" t="s">
        <v>214</v>
      </c>
      <c r="W2276" t="s">
        <v>222</v>
      </c>
      <c r="X2276" t="s">
        <v>272</v>
      </c>
      <c r="Y2276" s="1">
        <v>42166</v>
      </c>
      <c r="Z2276">
        <v>1604778</v>
      </c>
    </row>
    <row r="2277" spans="1:26" x14ac:dyDescent="0.25">
      <c r="A2277" s="1">
        <v>43637</v>
      </c>
      <c r="B2277" t="s">
        <v>44</v>
      </c>
      <c r="C2277" t="s">
        <v>75</v>
      </c>
      <c r="D2277">
        <v>1400</v>
      </c>
      <c r="E2277">
        <v>11</v>
      </c>
      <c r="F2277" t="s">
        <v>90</v>
      </c>
      <c r="G2277">
        <v>64.529999000000004</v>
      </c>
      <c r="H2277">
        <v>64.589995999999999</v>
      </c>
      <c r="I2277">
        <v>63.560001</v>
      </c>
      <c r="J2277">
        <v>63.889999000000003</v>
      </c>
      <c r="K2277">
        <v>63.889999000000003</v>
      </c>
      <c r="L2277">
        <v>2202800</v>
      </c>
      <c r="M2277" t="s">
        <v>44</v>
      </c>
      <c r="N2277" t="s">
        <v>141</v>
      </c>
      <c r="O2277" t="s">
        <v>161</v>
      </c>
      <c r="P2277">
        <v>50</v>
      </c>
      <c r="Q2277">
        <v>0.08</v>
      </c>
      <c r="R2277">
        <v>112</v>
      </c>
      <c r="S2277">
        <v>89445.998600000006</v>
      </c>
      <c r="T2277" t="s">
        <v>44</v>
      </c>
      <c r="U2277" t="s">
        <v>182</v>
      </c>
      <c r="V2277" t="s">
        <v>214</v>
      </c>
      <c r="W2277" t="s">
        <v>222</v>
      </c>
      <c r="X2277" t="s">
        <v>272</v>
      </c>
      <c r="Y2277" s="1">
        <v>42166</v>
      </c>
      <c r="Z2277">
        <v>1604778</v>
      </c>
    </row>
    <row r="2278" spans="1:26" x14ac:dyDescent="0.25">
      <c r="A2278" s="1">
        <v>43602</v>
      </c>
      <c r="B2278" t="s">
        <v>44</v>
      </c>
      <c r="C2278" t="s">
        <v>76</v>
      </c>
      <c r="D2278">
        <v>600</v>
      </c>
      <c r="E2278">
        <v>10</v>
      </c>
      <c r="F2278" t="s">
        <v>101</v>
      </c>
      <c r="G2278">
        <v>66.260002</v>
      </c>
      <c r="H2278">
        <v>66.622001999999995</v>
      </c>
      <c r="I2278">
        <v>63.400002000000001</v>
      </c>
      <c r="J2278">
        <v>63.93</v>
      </c>
      <c r="K2278">
        <v>63.93</v>
      </c>
      <c r="L2278">
        <v>3317300</v>
      </c>
      <c r="M2278" t="s">
        <v>44</v>
      </c>
      <c r="N2278" t="s">
        <v>142</v>
      </c>
      <c r="O2278" t="s">
        <v>161</v>
      </c>
      <c r="P2278">
        <v>50</v>
      </c>
      <c r="Q2278">
        <v>0.08</v>
      </c>
      <c r="R2278">
        <v>48</v>
      </c>
      <c r="S2278">
        <v>38358</v>
      </c>
      <c r="T2278" t="s">
        <v>44</v>
      </c>
      <c r="U2278" t="s">
        <v>182</v>
      </c>
      <c r="V2278" t="s">
        <v>214</v>
      </c>
      <c r="W2278" t="s">
        <v>222</v>
      </c>
      <c r="X2278" t="s">
        <v>272</v>
      </c>
      <c r="Y2278" s="1">
        <v>42166</v>
      </c>
      <c r="Z2278">
        <v>1604778</v>
      </c>
    </row>
    <row r="2279" spans="1:26" x14ac:dyDescent="0.25">
      <c r="A2279" s="1">
        <v>43620</v>
      </c>
      <c r="B2279" t="s">
        <v>44</v>
      </c>
      <c r="C2279" t="s">
        <v>75</v>
      </c>
      <c r="D2279">
        <v>2300</v>
      </c>
      <c r="E2279">
        <v>17</v>
      </c>
      <c r="F2279" t="s">
        <v>88</v>
      </c>
      <c r="G2279">
        <v>62.880001</v>
      </c>
      <c r="H2279">
        <v>64.300003000000004</v>
      </c>
      <c r="I2279">
        <v>62.779998999999997</v>
      </c>
      <c r="J2279">
        <v>64.180000000000007</v>
      </c>
      <c r="K2279">
        <v>64.180000000000007</v>
      </c>
      <c r="L2279">
        <v>1643400</v>
      </c>
      <c r="M2279" t="s">
        <v>44</v>
      </c>
      <c r="N2279" t="s">
        <v>157</v>
      </c>
      <c r="O2279" t="s">
        <v>161</v>
      </c>
      <c r="P2279">
        <v>50</v>
      </c>
      <c r="Q2279">
        <v>0.08</v>
      </c>
      <c r="R2279">
        <v>184</v>
      </c>
      <c r="S2279">
        <v>147614</v>
      </c>
      <c r="T2279" t="s">
        <v>44</v>
      </c>
      <c r="U2279" t="s">
        <v>182</v>
      </c>
      <c r="V2279" t="s">
        <v>214</v>
      </c>
      <c r="W2279" t="s">
        <v>222</v>
      </c>
      <c r="X2279" t="s">
        <v>272</v>
      </c>
      <c r="Y2279" s="1">
        <v>42166</v>
      </c>
      <c r="Z2279">
        <v>1604778</v>
      </c>
    </row>
    <row r="2280" spans="1:26" x14ac:dyDescent="0.25">
      <c r="A2280" s="1">
        <v>43620</v>
      </c>
      <c r="B2280" t="s">
        <v>44</v>
      </c>
      <c r="C2280" t="s">
        <v>75</v>
      </c>
      <c r="D2280">
        <v>200</v>
      </c>
      <c r="E2280">
        <v>3</v>
      </c>
      <c r="F2280" t="s">
        <v>88</v>
      </c>
      <c r="G2280">
        <v>62.880001</v>
      </c>
      <c r="H2280">
        <v>64.300003000000004</v>
      </c>
      <c r="I2280">
        <v>62.779998999999997</v>
      </c>
      <c r="J2280">
        <v>64.180000000000007</v>
      </c>
      <c r="K2280">
        <v>64.180000000000007</v>
      </c>
      <c r="L2280">
        <v>1643400</v>
      </c>
      <c r="M2280" t="s">
        <v>44</v>
      </c>
      <c r="N2280" t="s">
        <v>143</v>
      </c>
      <c r="O2280" t="s">
        <v>161</v>
      </c>
      <c r="P2280">
        <v>50</v>
      </c>
      <c r="Q2280">
        <v>0.08</v>
      </c>
      <c r="R2280">
        <v>16</v>
      </c>
      <c r="S2280">
        <v>12836</v>
      </c>
      <c r="T2280" t="s">
        <v>44</v>
      </c>
      <c r="U2280" t="s">
        <v>182</v>
      </c>
      <c r="V2280" t="s">
        <v>214</v>
      </c>
      <c r="W2280" t="s">
        <v>222</v>
      </c>
      <c r="X2280" t="s">
        <v>272</v>
      </c>
      <c r="Y2280" s="1">
        <v>42166</v>
      </c>
      <c r="Z2280">
        <v>1604778</v>
      </c>
    </row>
    <row r="2281" spans="1:26" x14ac:dyDescent="0.25">
      <c r="A2281" s="1">
        <v>43620</v>
      </c>
      <c r="B2281" t="s">
        <v>44</v>
      </c>
      <c r="C2281" t="s">
        <v>75</v>
      </c>
      <c r="D2281">
        <v>1100</v>
      </c>
      <c r="E2281">
        <v>20</v>
      </c>
      <c r="F2281" t="s">
        <v>88</v>
      </c>
      <c r="G2281">
        <v>62.880001</v>
      </c>
      <c r="H2281">
        <v>64.300003000000004</v>
      </c>
      <c r="I2281">
        <v>62.779998999999997</v>
      </c>
      <c r="J2281">
        <v>64.180000000000007</v>
      </c>
      <c r="K2281">
        <v>64.180000000000007</v>
      </c>
      <c r="L2281">
        <v>1643400</v>
      </c>
      <c r="M2281" t="s">
        <v>44</v>
      </c>
      <c r="N2281" t="s">
        <v>155</v>
      </c>
      <c r="O2281" t="s">
        <v>161</v>
      </c>
      <c r="P2281">
        <v>50</v>
      </c>
      <c r="Q2281">
        <v>0.08</v>
      </c>
      <c r="R2281">
        <v>88</v>
      </c>
      <c r="S2281">
        <v>70598.000000000015</v>
      </c>
      <c r="T2281" t="s">
        <v>44</v>
      </c>
      <c r="U2281" t="s">
        <v>182</v>
      </c>
      <c r="V2281" t="s">
        <v>214</v>
      </c>
      <c r="W2281" t="s">
        <v>222</v>
      </c>
      <c r="X2281" t="s">
        <v>272</v>
      </c>
      <c r="Y2281" s="1">
        <v>42166</v>
      </c>
      <c r="Z2281">
        <v>1604778</v>
      </c>
    </row>
    <row r="2282" spans="1:26" x14ac:dyDescent="0.25">
      <c r="A2282" s="1">
        <v>43627</v>
      </c>
      <c r="B2282" t="s">
        <v>44</v>
      </c>
      <c r="C2282" t="s">
        <v>75</v>
      </c>
      <c r="D2282">
        <v>2300</v>
      </c>
      <c r="E2282">
        <v>14</v>
      </c>
      <c r="F2282" t="s">
        <v>86</v>
      </c>
      <c r="G2282">
        <v>65.879997000000003</v>
      </c>
      <c r="H2282">
        <v>66</v>
      </c>
      <c r="I2282">
        <v>63.990001999999997</v>
      </c>
      <c r="J2282">
        <v>64.309997999999993</v>
      </c>
      <c r="K2282">
        <v>64.309997999999993</v>
      </c>
      <c r="L2282">
        <v>1891400</v>
      </c>
      <c r="M2282" t="s">
        <v>44</v>
      </c>
      <c r="N2282" t="s">
        <v>156</v>
      </c>
      <c r="O2282" t="s">
        <v>161</v>
      </c>
      <c r="P2282">
        <v>50</v>
      </c>
      <c r="Q2282">
        <v>0.08</v>
      </c>
      <c r="R2282">
        <v>184</v>
      </c>
      <c r="S2282">
        <v>147912.99540000001</v>
      </c>
      <c r="T2282" t="s">
        <v>44</v>
      </c>
      <c r="U2282" t="s">
        <v>182</v>
      </c>
      <c r="V2282" t="s">
        <v>214</v>
      </c>
      <c r="W2282" t="s">
        <v>222</v>
      </c>
      <c r="X2282" t="s">
        <v>272</v>
      </c>
      <c r="Y2282" s="1">
        <v>42166</v>
      </c>
      <c r="Z2282">
        <v>1604778</v>
      </c>
    </row>
    <row r="2283" spans="1:26" x14ac:dyDescent="0.25">
      <c r="A2283" s="1">
        <v>43623</v>
      </c>
      <c r="B2283" t="s">
        <v>44</v>
      </c>
      <c r="C2283" t="s">
        <v>76</v>
      </c>
      <c r="D2283">
        <v>1200</v>
      </c>
      <c r="E2283">
        <v>14</v>
      </c>
      <c r="F2283" t="s">
        <v>130</v>
      </c>
      <c r="G2283">
        <v>63.68</v>
      </c>
      <c r="H2283">
        <v>64.629997000000003</v>
      </c>
      <c r="I2283">
        <v>63.599997999999999</v>
      </c>
      <c r="J2283">
        <v>64.379997000000003</v>
      </c>
      <c r="K2283">
        <v>64.379997000000003</v>
      </c>
      <c r="L2283">
        <v>1053600</v>
      </c>
      <c r="M2283" t="s">
        <v>44</v>
      </c>
      <c r="N2283" t="s">
        <v>156</v>
      </c>
      <c r="O2283" t="s">
        <v>161</v>
      </c>
      <c r="P2283">
        <v>50</v>
      </c>
      <c r="Q2283">
        <v>0.08</v>
      </c>
      <c r="R2283">
        <v>96</v>
      </c>
      <c r="S2283">
        <v>77255.996400000004</v>
      </c>
      <c r="T2283" t="s">
        <v>44</v>
      </c>
      <c r="U2283" t="s">
        <v>182</v>
      </c>
      <c r="V2283" t="s">
        <v>214</v>
      </c>
      <c r="W2283" t="s">
        <v>222</v>
      </c>
      <c r="X2283" t="s">
        <v>272</v>
      </c>
      <c r="Y2283" s="1">
        <v>42166</v>
      </c>
      <c r="Z2283">
        <v>1604778</v>
      </c>
    </row>
    <row r="2284" spans="1:26" x14ac:dyDescent="0.25">
      <c r="A2284" s="1">
        <v>43623</v>
      </c>
      <c r="B2284" t="s">
        <v>44</v>
      </c>
      <c r="C2284" t="s">
        <v>76</v>
      </c>
      <c r="D2284">
        <v>1800</v>
      </c>
      <c r="E2284">
        <v>9</v>
      </c>
      <c r="F2284" t="s">
        <v>130</v>
      </c>
      <c r="G2284">
        <v>63.68</v>
      </c>
      <c r="H2284">
        <v>64.629997000000003</v>
      </c>
      <c r="I2284">
        <v>63.599997999999999</v>
      </c>
      <c r="J2284">
        <v>64.379997000000003</v>
      </c>
      <c r="K2284">
        <v>64.379997000000003</v>
      </c>
      <c r="L2284">
        <v>1053600</v>
      </c>
      <c r="M2284" t="s">
        <v>44</v>
      </c>
      <c r="N2284" t="s">
        <v>146</v>
      </c>
      <c r="O2284" t="s">
        <v>161</v>
      </c>
      <c r="P2284">
        <v>50</v>
      </c>
      <c r="Q2284">
        <v>0.08</v>
      </c>
      <c r="R2284">
        <v>144</v>
      </c>
      <c r="S2284">
        <v>115883.99460000001</v>
      </c>
      <c r="T2284" t="s">
        <v>44</v>
      </c>
      <c r="U2284" t="s">
        <v>182</v>
      </c>
      <c r="V2284" t="s">
        <v>214</v>
      </c>
      <c r="W2284" t="s">
        <v>222</v>
      </c>
      <c r="X2284" t="s">
        <v>272</v>
      </c>
      <c r="Y2284" s="1">
        <v>42166</v>
      </c>
      <c r="Z2284">
        <v>1604778</v>
      </c>
    </row>
    <row r="2285" spans="1:26" x14ac:dyDescent="0.25">
      <c r="A2285" s="1">
        <v>43640</v>
      </c>
      <c r="B2285" t="s">
        <v>44</v>
      </c>
      <c r="C2285" t="s">
        <v>75</v>
      </c>
      <c r="D2285">
        <v>1300</v>
      </c>
      <c r="E2285">
        <v>15</v>
      </c>
      <c r="F2285" t="s">
        <v>85</v>
      </c>
      <c r="G2285">
        <v>64.180000000000007</v>
      </c>
      <c r="H2285">
        <v>65.419998000000007</v>
      </c>
      <c r="I2285">
        <v>63.540000999999997</v>
      </c>
      <c r="J2285">
        <v>64.550003000000004</v>
      </c>
      <c r="K2285">
        <v>64.550003000000004</v>
      </c>
      <c r="L2285">
        <v>1198100</v>
      </c>
      <c r="M2285" t="s">
        <v>44</v>
      </c>
      <c r="N2285" t="s">
        <v>149</v>
      </c>
      <c r="O2285" t="s">
        <v>161</v>
      </c>
      <c r="P2285">
        <v>50</v>
      </c>
      <c r="Q2285">
        <v>0.08</v>
      </c>
      <c r="R2285">
        <v>104</v>
      </c>
      <c r="S2285">
        <v>83915.003900000011</v>
      </c>
      <c r="T2285" t="s">
        <v>44</v>
      </c>
      <c r="U2285" t="s">
        <v>182</v>
      </c>
      <c r="V2285" t="s">
        <v>214</v>
      </c>
      <c r="W2285" t="s">
        <v>222</v>
      </c>
      <c r="X2285" t="s">
        <v>272</v>
      </c>
      <c r="Y2285" s="1">
        <v>42166</v>
      </c>
      <c r="Z2285">
        <v>1604778</v>
      </c>
    </row>
    <row r="2286" spans="1:26" x14ac:dyDescent="0.25">
      <c r="A2286" s="1">
        <v>43640</v>
      </c>
      <c r="B2286" t="s">
        <v>44</v>
      </c>
      <c r="C2286" t="s">
        <v>76</v>
      </c>
      <c r="D2286">
        <v>1800</v>
      </c>
      <c r="E2286">
        <v>18</v>
      </c>
      <c r="F2286" t="s">
        <v>85</v>
      </c>
      <c r="G2286">
        <v>64.180000000000007</v>
      </c>
      <c r="H2286">
        <v>65.419998000000007</v>
      </c>
      <c r="I2286">
        <v>63.540000999999997</v>
      </c>
      <c r="J2286">
        <v>64.550003000000004</v>
      </c>
      <c r="K2286">
        <v>64.550003000000004</v>
      </c>
      <c r="L2286">
        <v>1198100</v>
      </c>
      <c r="M2286" t="s">
        <v>44</v>
      </c>
      <c r="N2286" t="s">
        <v>158</v>
      </c>
      <c r="O2286" t="s">
        <v>161</v>
      </c>
      <c r="P2286">
        <v>50</v>
      </c>
      <c r="Q2286">
        <v>0.08</v>
      </c>
      <c r="R2286">
        <v>144</v>
      </c>
      <c r="S2286">
        <v>116190.00539999999</v>
      </c>
      <c r="T2286" t="s">
        <v>44</v>
      </c>
      <c r="U2286" t="s">
        <v>182</v>
      </c>
      <c r="V2286" t="s">
        <v>214</v>
      </c>
      <c r="W2286" t="s">
        <v>222</v>
      </c>
      <c r="X2286" t="s">
        <v>272</v>
      </c>
      <c r="Y2286" s="1">
        <v>42166</v>
      </c>
      <c r="Z2286">
        <v>1604778</v>
      </c>
    </row>
    <row r="2287" spans="1:26" x14ac:dyDescent="0.25">
      <c r="A2287" s="1">
        <v>43636</v>
      </c>
      <c r="B2287" t="s">
        <v>44</v>
      </c>
      <c r="C2287" t="s">
        <v>76</v>
      </c>
      <c r="D2287">
        <v>600</v>
      </c>
      <c r="E2287">
        <v>6</v>
      </c>
      <c r="F2287" t="s">
        <v>94</v>
      </c>
      <c r="G2287">
        <v>66.819999999999993</v>
      </c>
      <c r="H2287">
        <v>66.819999999999993</v>
      </c>
      <c r="I2287">
        <v>64.75</v>
      </c>
      <c r="J2287">
        <v>64.839995999999999</v>
      </c>
      <c r="K2287">
        <v>64.839995999999999</v>
      </c>
      <c r="L2287">
        <v>1472100</v>
      </c>
      <c r="M2287" t="s">
        <v>44</v>
      </c>
      <c r="N2287" t="s">
        <v>145</v>
      </c>
      <c r="O2287" t="s">
        <v>161</v>
      </c>
      <c r="P2287">
        <v>50</v>
      </c>
      <c r="Q2287">
        <v>0.08</v>
      </c>
      <c r="R2287">
        <v>48</v>
      </c>
      <c r="S2287">
        <v>38903.997600000002</v>
      </c>
      <c r="T2287" t="s">
        <v>44</v>
      </c>
      <c r="U2287" t="s">
        <v>182</v>
      </c>
      <c r="V2287" t="s">
        <v>214</v>
      </c>
      <c r="W2287" t="s">
        <v>222</v>
      </c>
      <c r="X2287" t="s">
        <v>272</v>
      </c>
      <c r="Y2287" s="1">
        <v>42166</v>
      </c>
      <c r="Z2287">
        <v>1604778</v>
      </c>
    </row>
    <row r="2288" spans="1:26" x14ac:dyDescent="0.25">
      <c r="A2288" s="1">
        <v>43626</v>
      </c>
      <c r="B2288" t="s">
        <v>44</v>
      </c>
      <c r="C2288" t="s">
        <v>75</v>
      </c>
      <c r="D2288">
        <v>2900</v>
      </c>
      <c r="E2288">
        <v>17</v>
      </c>
      <c r="F2288" t="s">
        <v>131</v>
      </c>
      <c r="G2288">
        <v>65.029999000000004</v>
      </c>
      <c r="H2288">
        <v>65.760002</v>
      </c>
      <c r="I2288">
        <v>64.949996999999996</v>
      </c>
      <c r="J2288">
        <v>65.5</v>
      </c>
      <c r="K2288">
        <v>65.5</v>
      </c>
      <c r="L2288">
        <v>1886400</v>
      </c>
      <c r="M2288" t="s">
        <v>44</v>
      </c>
      <c r="N2288" t="s">
        <v>157</v>
      </c>
      <c r="O2288" t="s">
        <v>161</v>
      </c>
      <c r="P2288">
        <v>50</v>
      </c>
      <c r="Q2288">
        <v>0.08</v>
      </c>
      <c r="R2288">
        <v>232</v>
      </c>
      <c r="S2288">
        <v>189950</v>
      </c>
      <c r="T2288" t="s">
        <v>44</v>
      </c>
      <c r="U2288" t="s">
        <v>182</v>
      </c>
      <c r="V2288" t="s">
        <v>214</v>
      </c>
      <c r="W2288" t="s">
        <v>222</v>
      </c>
      <c r="X2288" t="s">
        <v>272</v>
      </c>
      <c r="Y2288" s="1">
        <v>42166</v>
      </c>
      <c r="Z2288">
        <v>1604778</v>
      </c>
    </row>
    <row r="2289" spans="1:26" x14ac:dyDescent="0.25">
      <c r="A2289" s="1">
        <v>43635</v>
      </c>
      <c r="B2289" t="s">
        <v>44</v>
      </c>
      <c r="C2289" t="s">
        <v>76</v>
      </c>
      <c r="D2289">
        <v>1000</v>
      </c>
      <c r="E2289">
        <v>9</v>
      </c>
      <c r="F2289" t="s">
        <v>80</v>
      </c>
      <c r="G2289">
        <v>65.599997999999999</v>
      </c>
      <c r="H2289">
        <v>66.059997999999993</v>
      </c>
      <c r="I2289">
        <v>64.75</v>
      </c>
      <c r="J2289">
        <v>65.589995999999999</v>
      </c>
      <c r="K2289">
        <v>65.589995999999999</v>
      </c>
      <c r="L2289">
        <v>923200</v>
      </c>
      <c r="M2289" t="s">
        <v>44</v>
      </c>
      <c r="N2289" t="s">
        <v>146</v>
      </c>
      <c r="O2289" t="s">
        <v>161</v>
      </c>
      <c r="P2289">
        <v>50</v>
      </c>
      <c r="Q2289">
        <v>0.08</v>
      </c>
      <c r="R2289">
        <v>80</v>
      </c>
      <c r="S2289">
        <v>65589.995999999999</v>
      </c>
      <c r="T2289" t="s">
        <v>44</v>
      </c>
      <c r="U2289" t="s">
        <v>182</v>
      </c>
      <c r="V2289" t="s">
        <v>214</v>
      </c>
      <c r="W2289" t="s">
        <v>222</v>
      </c>
      <c r="X2289" t="s">
        <v>272</v>
      </c>
      <c r="Y2289" s="1">
        <v>42166</v>
      </c>
      <c r="Z2289">
        <v>1604778</v>
      </c>
    </row>
    <row r="2290" spans="1:26" x14ac:dyDescent="0.25">
      <c r="A2290" s="1">
        <v>43635</v>
      </c>
      <c r="B2290" t="s">
        <v>44</v>
      </c>
      <c r="C2290" t="s">
        <v>75</v>
      </c>
      <c r="D2290">
        <v>1700</v>
      </c>
      <c r="E2290">
        <v>13</v>
      </c>
      <c r="F2290" t="s">
        <v>80</v>
      </c>
      <c r="G2290">
        <v>65.599997999999999</v>
      </c>
      <c r="H2290">
        <v>66.059997999999993</v>
      </c>
      <c r="I2290">
        <v>64.75</v>
      </c>
      <c r="J2290">
        <v>65.589995999999999</v>
      </c>
      <c r="K2290">
        <v>65.589995999999999</v>
      </c>
      <c r="L2290">
        <v>923200</v>
      </c>
      <c r="M2290" t="s">
        <v>44</v>
      </c>
      <c r="N2290" t="s">
        <v>153</v>
      </c>
      <c r="O2290" t="s">
        <v>161</v>
      </c>
      <c r="P2290">
        <v>50</v>
      </c>
      <c r="Q2290">
        <v>0.08</v>
      </c>
      <c r="R2290">
        <v>136</v>
      </c>
      <c r="S2290">
        <v>111502.9932</v>
      </c>
      <c r="T2290" t="s">
        <v>44</v>
      </c>
      <c r="U2290" t="s">
        <v>182</v>
      </c>
      <c r="V2290" t="s">
        <v>214</v>
      </c>
      <c r="W2290" t="s">
        <v>222</v>
      </c>
      <c r="X2290" t="s">
        <v>272</v>
      </c>
      <c r="Y2290" s="1">
        <v>42166</v>
      </c>
      <c r="Z2290">
        <v>1604778</v>
      </c>
    </row>
    <row r="2291" spans="1:26" x14ac:dyDescent="0.25">
      <c r="A2291" s="1">
        <v>43642</v>
      </c>
      <c r="B2291" t="s">
        <v>44</v>
      </c>
      <c r="C2291" t="s">
        <v>75</v>
      </c>
      <c r="D2291">
        <v>1800</v>
      </c>
      <c r="E2291">
        <v>19</v>
      </c>
      <c r="F2291" t="s">
        <v>96</v>
      </c>
      <c r="G2291">
        <v>64.610000999999997</v>
      </c>
      <c r="H2291">
        <v>66.290001000000004</v>
      </c>
      <c r="I2291">
        <v>64.610000999999997</v>
      </c>
      <c r="J2291">
        <v>65.639999000000003</v>
      </c>
      <c r="K2291">
        <v>65.639999000000003</v>
      </c>
      <c r="L2291">
        <v>1142100</v>
      </c>
      <c r="M2291" t="s">
        <v>44</v>
      </c>
      <c r="N2291" t="s">
        <v>140</v>
      </c>
      <c r="O2291" t="s">
        <v>161</v>
      </c>
      <c r="P2291">
        <v>50</v>
      </c>
      <c r="Q2291">
        <v>0.08</v>
      </c>
      <c r="R2291">
        <v>144</v>
      </c>
      <c r="S2291">
        <v>118151.9982</v>
      </c>
      <c r="T2291" t="s">
        <v>44</v>
      </c>
      <c r="U2291" t="s">
        <v>182</v>
      </c>
      <c r="V2291" t="s">
        <v>214</v>
      </c>
      <c r="W2291" t="s">
        <v>222</v>
      </c>
      <c r="X2291" t="s">
        <v>272</v>
      </c>
      <c r="Y2291" s="1">
        <v>42166</v>
      </c>
      <c r="Z2291">
        <v>1604778</v>
      </c>
    </row>
    <row r="2292" spans="1:26" x14ac:dyDescent="0.25">
      <c r="A2292" s="1">
        <v>43642</v>
      </c>
      <c r="B2292" t="s">
        <v>44</v>
      </c>
      <c r="C2292" t="s">
        <v>76</v>
      </c>
      <c r="D2292">
        <v>200</v>
      </c>
      <c r="E2292">
        <v>3</v>
      </c>
      <c r="F2292" t="s">
        <v>96</v>
      </c>
      <c r="G2292">
        <v>64.610000999999997</v>
      </c>
      <c r="H2292">
        <v>66.290001000000004</v>
      </c>
      <c r="I2292">
        <v>64.610000999999997</v>
      </c>
      <c r="J2292">
        <v>65.639999000000003</v>
      </c>
      <c r="K2292">
        <v>65.639999000000003</v>
      </c>
      <c r="L2292">
        <v>1142100</v>
      </c>
      <c r="M2292" t="s">
        <v>44</v>
      </c>
      <c r="N2292" t="s">
        <v>143</v>
      </c>
      <c r="O2292" t="s">
        <v>161</v>
      </c>
      <c r="P2292">
        <v>50</v>
      </c>
      <c r="Q2292">
        <v>0.08</v>
      </c>
      <c r="R2292">
        <v>16</v>
      </c>
      <c r="S2292">
        <v>13127.9998</v>
      </c>
      <c r="T2292" t="s">
        <v>44</v>
      </c>
      <c r="U2292" t="s">
        <v>182</v>
      </c>
      <c r="V2292" t="s">
        <v>214</v>
      </c>
      <c r="W2292" t="s">
        <v>222</v>
      </c>
      <c r="X2292" t="s">
        <v>272</v>
      </c>
      <c r="Y2292" s="1">
        <v>42166</v>
      </c>
      <c r="Z2292">
        <v>1604778</v>
      </c>
    </row>
    <row r="2293" spans="1:26" x14ac:dyDescent="0.25">
      <c r="A2293" s="1">
        <v>43643</v>
      </c>
      <c r="B2293" t="s">
        <v>44</v>
      </c>
      <c r="C2293" t="s">
        <v>75</v>
      </c>
      <c r="D2293">
        <v>2900</v>
      </c>
      <c r="E2293">
        <v>20</v>
      </c>
      <c r="F2293" t="s">
        <v>97</v>
      </c>
      <c r="G2293">
        <v>66.389999000000003</v>
      </c>
      <c r="H2293">
        <v>67.849997999999999</v>
      </c>
      <c r="I2293">
        <v>66.360000999999997</v>
      </c>
      <c r="J2293">
        <v>67.059997999999993</v>
      </c>
      <c r="K2293">
        <v>67.059997999999993</v>
      </c>
      <c r="L2293">
        <v>1260900</v>
      </c>
      <c r="M2293" t="s">
        <v>44</v>
      </c>
      <c r="N2293" t="s">
        <v>155</v>
      </c>
      <c r="O2293" t="s">
        <v>161</v>
      </c>
      <c r="P2293">
        <v>50</v>
      </c>
      <c r="Q2293">
        <v>0.08</v>
      </c>
      <c r="R2293">
        <v>232</v>
      </c>
      <c r="S2293">
        <v>194473.99419999999</v>
      </c>
      <c r="T2293" t="s">
        <v>44</v>
      </c>
      <c r="U2293" t="s">
        <v>182</v>
      </c>
      <c r="V2293" t="s">
        <v>214</v>
      </c>
      <c r="W2293" t="s">
        <v>222</v>
      </c>
      <c r="X2293" t="s">
        <v>272</v>
      </c>
      <c r="Y2293" s="1">
        <v>42166</v>
      </c>
      <c r="Z2293">
        <v>1604778</v>
      </c>
    </row>
    <row r="2294" spans="1:26" x14ac:dyDescent="0.25">
      <c r="A2294" s="1">
        <v>43643</v>
      </c>
      <c r="B2294" t="s">
        <v>44</v>
      </c>
      <c r="C2294" t="s">
        <v>76</v>
      </c>
      <c r="D2294">
        <v>300</v>
      </c>
      <c r="E2294">
        <v>2</v>
      </c>
      <c r="F2294" t="s">
        <v>97</v>
      </c>
      <c r="G2294">
        <v>66.389999000000003</v>
      </c>
      <c r="H2294">
        <v>67.849997999999999</v>
      </c>
      <c r="I2294">
        <v>66.360000999999997</v>
      </c>
      <c r="J2294">
        <v>67.059997999999993</v>
      </c>
      <c r="K2294">
        <v>67.059997999999993</v>
      </c>
      <c r="L2294">
        <v>1260900</v>
      </c>
      <c r="M2294" t="s">
        <v>44</v>
      </c>
      <c r="N2294" t="s">
        <v>150</v>
      </c>
      <c r="O2294" t="s">
        <v>161</v>
      </c>
      <c r="P2294">
        <v>50</v>
      </c>
      <c r="Q2294">
        <v>0.08</v>
      </c>
      <c r="R2294">
        <v>24</v>
      </c>
      <c r="S2294">
        <v>20117.999400000001</v>
      </c>
      <c r="T2294" t="s">
        <v>44</v>
      </c>
      <c r="U2294" t="s">
        <v>182</v>
      </c>
      <c r="V2294" t="s">
        <v>214</v>
      </c>
      <c r="W2294" t="s">
        <v>222</v>
      </c>
      <c r="X2294" t="s">
        <v>272</v>
      </c>
      <c r="Y2294" s="1">
        <v>42166</v>
      </c>
      <c r="Z2294">
        <v>1604778</v>
      </c>
    </row>
    <row r="2295" spans="1:26" x14ac:dyDescent="0.25">
      <c r="A2295" s="1">
        <v>43601</v>
      </c>
      <c r="B2295" t="s">
        <v>44</v>
      </c>
      <c r="C2295" t="s">
        <v>75</v>
      </c>
      <c r="D2295">
        <v>2100</v>
      </c>
      <c r="E2295">
        <v>17</v>
      </c>
      <c r="F2295" t="s">
        <v>138</v>
      </c>
      <c r="G2295">
        <v>69.650002000000001</v>
      </c>
      <c r="H2295">
        <v>70</v>
      </c>
      <c r="I2295">
        <v>68.050003000000004</v>
      </c>
      <c r="J2295">
        <v>68.110000999999997</v>
      </c>
      <c r="K2295">
        <v>68.110000999999997</v>
      </c>
      <c r="L2295">
        <v>3384200</v>
      </c>
      <c r="M2295" t="s">
        <v>44</v>
      </c>
      <c r="N2295" t="s">
        <v>157</v>
      </c>
      <c r="O2295" t="s">
        <v>161</v>
      </c>
      <c r="P2295">
        <v>50</v>
      </c>
      <c r="Q2295">
        <v>0.08</v>
      </c>
      <c r="R2295">
        <v>168</v>
      </c>
      <c r="S2295">
        <v>143031.00210000001</v>
      </c>
      <c r="T2295" t="s">
        <v>44</v>
      </c>
      <c r="U2295" t="s">
        <v>182</v>
      </c>
      <c r="V2295" t="s">
        <v>214</v>
      </c>
      <c r="W2295" t="s">
        <v>222</v>
      </c>
      <c r="X2295" t="s">
        <v>272</v>
      </c>
      <c r="Y2295" s="1">
        <v>42166</v>
      </c>
      <c r="Z2295">
        <v>1604778</v>
      </c>
    </row>
    <row r="2296" spans="1:26" x14ac:dyDescent="0.25">
      <c r="A2296" s="1">
        <v>43601</v>
      </c>
      <c r="B2296" t="s">
        <v>44</v>
      </c>
      <c r="C2296" t="s">
        <v>76</v>
      </c>
      <c r="D2296">
        <v>2000</v>
      </c>
      <c r="E2296">
        <v>19</v>
      </c>
      <c r="F2296" t="s">
        <v>138</v>
      </c>
      <c r="G2296">
        <v>69.650002000000001</v>
      </c>
      <c r="H2296">
        <v>70</v>
      </c>
      <c r="I2296">
        <v>68.050003000000004</v>
      </c>
      <c r="J2296">
        <v>68.110000999999997</v>
      </c>
      <c r="K2296">
        <v>68.110000999999997</v>
      </c>
      <c r="L2296">
        <v>3384200</v>
      </c>
      <c r="M2296" t="s">
        <v>44</v>
      </c>
      <c r="N2296" t="s">
        <v>140</v>
      </c>
      <c r="O2296" t="s">
        <v>161</v>
      </c>
      <c r="P2296">
        <v>50</v>
      </c>
      <c r="Q2296">
        <v>0.08</v>
      </c>
      <c r="R2296">
        <v>160</v>
      </c>
      <c r="S2296">
        <v>136220.00200000001</v>
      </c>
      <c r="T2296" t="s">
        <v>44</v>
      </c>
      <c r="U2296" t="s">
        <v>182</v>
      </c>
      <c r="V2296" t="s">
        <v>214</v>
      </c>
      <c r="W2296" t="s">
        <v>222</v>
      </c>
      <c r="X2296" t="s">
        <v>272</v>
      </c>
      <c r="Y2296" s="1">
        <v>42166</v>
      </c>
      <c r="Z2296">
        <v>1604778</v>
      </c>
    </row>
    <row r="2297" spans="1:26" x14ac:dyDescent="0.25">
      <c r="A2297" s="1">
        <v>43601</v>
      </c>
      <c r="B2297" t="s">
        <v>44</v>
      </c>
      <c r="C2297" t="s">
        <v>75</v>
      </c>
      <c r="D2297">
        <v>1200</v>
      </c>
      <c r="E2297">
        <v>11</v>
      </c>
      <c r="F2297" t="s">
        <v>138</v>
      </c>
      <c r="G2297">
        <v>69.650002000000001</v>
      </c>
      <c r="H2297">
        <v>70</v>
      </c>
      <c r="I2297">
        <v>68.050003000000004</v>
      </c>
      <c r="J2297">
        <v>68.110000999999997</v>
      </c>
      <c r="K2297">
        <v>68.110000999999997</v>
      </c>
      <c r="L2297">
        <v>3384200</v>
      </c>
      <c r="M2297" t="s">
        <v>44</v>
      </c>
      <c r="N2297" t="s">
        <v>141</v>
      </c>
      <c r="O2297" t="s">
        <v>161</v>
      </c>
      <c r="P2297">
        <v>50</v>
      </c>
      <c r="Q2297">
        <v>0.08</v>
      </c>
      <c r="R2297">
        <v>96</v>
      </c>
      <c r="S2297">
        <v>81732.001199999999</v>
      </c>
      <c r="T2297" t="s">
        <v>44</v>
      </c>
      <c r="U2297" t="s">
        <v>182</v>
      </c>
      <c r="V2297" t="s">
        <v>214</v>
      </c>
      <c r="W2297" t="s">
        <v>222</v>
      </c>
      <c r="X2297" t="s">
        <v>272</v>
      </c>
      <c r="Y2297" s="1">
        <v>42166</v>
      </c>
      <c r="Z2297">
        <v>1604778</v>
      </c>
    </row>
    <row r="2298" spans="1:26" x14ac:dyDescent="0.25">
      <c r="A2298" s="1">
        <v>43598</v>
      </c>
      <c r="B2298" t="s">
        <v>44</v>
      </c>
      <c r="C2298" t="s">
        <v>75</v>
      </c>
      <c r="D2298">
        <v>200</v>
      </c>
      <c r="E2298">
        <v>9</v>
      </c>
      <c r="F2298" t="s">
        <v>100</v>
      </c>
      <c r="G2298">
        <v>72.5</v>
      </c>
      <c r="H2298">
        <v>73.010002</v>
      </c>
      <c r="I2298">
        <v>70.480002999999996</v>
      </c>
      <c r="J2298">
        <v>71.050003000000004</v>
      </c>
      <c r="K2298">
        <v>71.050003000000004</v>
      </c>
      <c r="L2298">
        <v>1923400</v>
      </c>
      <c r="M2298" t="s">
        <v>44</v>
      </c>
      <c r="N2298" t="s">
        <v>146</v>
      </c>
      <c r="O2298" t="s">
        <v>161</v>
      </c>
      <c r="P2298">
        <v>50</v>
      </c>
      <c r="Q2298">
        <v>0.08</v>
      </c>
      <c r="R2298">
        <v>16</v>
      </c>
      <c r="S2298">
        <v>14210.000599999999</v>
      </c>
      <c r="T2298" t="s">
        <v>44</v>
      </c>
      <c r="U2298" t="s">
        <v>182</v>
      </c>
      <c r="V2298" t="s">
        <v>214</v>
      </c>
      <c r="W2298" t="s">
        <v>222</v>
      </c>
      <c r="X2298" t="s">
        <v>272</v>
      </c>
      <c r="Y2298" s="1">
        <v>42166</v>
      </c>
      <c r="Z2298">
        <v>1604778</v>
      </c>
    </row>
    <row r="2299" spans="1:26" x14ac:dyDescent="0.25">
      <c r="A2299" s="1">
        <v>43598</v>
      </c>
      <c r="B2299" t="s">
        <v>44</v>
      </c>
      <c r="C2299" t="s">
        <v>76</v>
      </c>
      <c r="D2299">
        <v>900</v>
      </c>
      <c r="E2299">
        <v>11</v>
      </c>
      <c r="F2299" t="s">
        <v>100</v>
      </c>
      <c r="G2299">
        <v>72.5</v>
      </c>
      <c r="H2299">
        <v>73.010002</v>
      </c>
      <c r="I2299">
        <v>70.480002999999996</v>
      </c>
      <c r="J2299">
        <v>71.050003000000004</v>
      </c>
      <c r="K2299">
        <v>71.050003000000004</v>
      </c>
      <c r="L2299">
        <v>1923400</v>
      </c>
      <c r="M2299" t="s">
        <v>44</v>
      </c>
      <c r="N2299" t="s">
        <v>141</v>
      </c>
      <c r="O2299" t="s">
        <v>161</v>
      </c>
      <c r="P2299">
        <v>50</v>
      </c>
      <c r="Q2299">
        <v>0.08</v>
      </c>
      <c r="R2299">
        <v>72</v>
      </c>
      <c r="S2299">
        <v>63945.002699999997</v>
      </c>
      <c r="T2299" t="s">
        <v>44</v>
      </c>
      <c r="U2299" t="s">
        <v>182</v>
      </c>
      <c r="V2299" t="s">
        <v>214</v>
      </c>
      <c r="W2299" t="s">
        <v>222</v>
      </c>
      <c r="X2299" t="s">
        <v>272</v>
      </c>
      <c r="Y2299" s="1">
        <v>42166</v>
      </c>
      <c r="Z2299">
        <v>1604778</v>
      </c>
    </row>
    <row r="2300" spans="1:26" x14ac:dyDescent="0.25">
      <c r="A2300" s="1">
        <v>43599</v>
      </c>
      <c r="B2300" t="s">
        <v>44</v>
      </c>
      <c r="C2300" t="s">
        <v>75</v>
      </c>
      <c r="D2300">
        <v>200</v>
      </c>
      <c r="E2300">
        <v>2</v>
      </c>
      <c r="F2300" t="s">
        <v>102</v>
      </c>
      <c r="G2300">
        <v>71.690002000000007</v>
      </c>
      <c r="H2300">
        <v>73.339995999999999</v>
      </c>
      <c r="I2300">
        <v>71.620002999999997</v>
      </c>
      <c r="J2300">
        <v>72.860000999999997</v>
      </c>
      <c r="K2300">
        <v>72.860000999999997</v>
      </c>
      <c r="L2300">
        <v>1037300</v>
      </c>
      <c r="M2300" t="s">
        <v>44</v>
      </c>
      <c r="N2300" t="s">
        <v>150</v>
      </c>
      <c r="O2300" t="s">
        <v>161</v>
      </c>
      <c r="P2300">
        <v>50</v>
      </c>
      <c r="Q2300">
        <v>0.08</v>
      </c>
      <c r="R2300">
        <v>16</v>
      </c>
      <c r="S2300">
        <v>14572.0002</v>
      </c>
      <c r="T2300" t="s">
        <v>44</v>
      </c>
      <c r="U2300" t="s">
        <v>182</v>
      </c>
      <c r="V2300" t="s">
        <v>214</v>
      </c>
      <c r="W2300" t="s">
        <v>222</v>
      </c>
      <c r="X2300" t="s">
        <v>272</v>
      </c>
      <c r="Y2300" s="1">
        <v>42166</v>
      </c>
      <c r="Z2300">
        <v>1604778</v>
      </c>
    </row>
    <row r="2301" spans="1:26" x14ac:dyDescent="0.25">
      <c r="A2301" s="1">
        <v>43599</v>
      </c>
      <c r="B2301" t="s">
        <v>44</v>
      </c>
      <c r="C2301" t="s">
        <v>76</v>
      </c>
      <c r="D2301">
        <v>800</v>
      </c>
      <c r="E2301">
        <v>8</v>
      </c>
      <c r="F2301" t="s">
        <v>102</v>
      </c>
      <c r="G2301">
        <v>71.690002000000007</v>
      </c>
      <c r="H2301">
        <v>73.339995999999999</v>
      </c>
      <c r="I2301">
        <v>71.620002999999997</v>
      </c>
      <c r="J2301">
        <v>72.860000999999997</v>
      </c>
      <c r="K2301">
        <v>72.860000999999997</v>
      </c>
      <c r="L2301">
        <v>1037300</v>
      </c>
      <c r="M2301" t="s">
        <v>44</v>
      </c>
      <c r="N2301" t="s">
        <v>144</v>
      </c>
      <c r="O2301" t="s">
        <v>161</v>
      </c>
      <c r="P2301">
        <v>50</v>
      </c>
      <c r="Q2301">
        <v>0.08</v>
      </c>
      <c r="R2301">
        <v>64</v>
      </c>
      <c r="S2301">
        <v>58288.000799999987</v>
      </c>
      <c r="T2301" t="s">
        <v>44</v>
      </c>
      <c r="U2301" t="s">
        <v>182</v>
      </c>
      <c r="V2301" t="s">
        <v>214</v>
      </c>
      <c r="W2301" t="s">
        <v>222</v>
      </c>
      <c r="X2301" t="s">
        <v>272</v>
      </c>
      <c r="Y2301" s="1">
        <v>42166</v>
      </c>
      <c r="Z2301">
        <v>1604778</v>
      </c>
    </row>
    <row r="2302" spans="1:26" x14ac:dyDescent="0.25">
      <c r="A2302" s="1">
        <v>43599</v>
      </c>
      <c r="B2302" t="s">
        <v>44</v>
      </c>
      <c r="C2302" t="s">
        <v>75</v>
      </c>
      <c r="D2302">
        <v>200</v>
      </c>
      <c r="E2302">
        <v>9</v>
      </c>
      <c r="F2302" t="s">
        <v>102</v>
      </c>
      <c r="G2302">
        <v>71.690002000000007</v>
      </c>
      <c r="H2302">
        <v>73.339995999999999</v>
      </c>
      <c r="I2302">
        <v>71.620002999999997</v>
      </c>
      <c r="J2302">
        <v>72.860000999999997</v>
      </c>
      <c r="K2302">
        <v>72.860000999999997</v>
      </c>
      <c r="L2302">
        <v>1037300</v>
      </c>
      <c r="M2302" t="s">
        <v>44</v>
      </c>
      <c r="N2302" t="s">
        <v>146</v>
      </c>
      <c r="O2302" t="s">
        <v>161</v>
      </c>
      <c r="P2302">
        <v>50</v>
      </c>
      <c r="Q2302">
        <v>0.08</v>
      </c>
      <c r="R2302">
        <v>16</v>
      </c>
      <c r="S2302">
        <v>14572.0002</v>
      </c>
      <c r="T2302" t="s">
        <v>44</v>
      </c>
      <c r="U2302" t="s">
        <v>182</v>
      </c>
      <c r="V2302" t="s">
        <v>214</v>
      </c>
      <c r="W2302" t="s">
        <v>222</v>
      </c>
      <c r="X2302" t="s">
        <v>272</v>
      </c>
      <c r="Y2302" s="1">
        <v>42166</v>
      </c>
      <c r="Z2302">
        <v>1604778</v>
      </c>
    </row>
    <row r="2303" spans="1:26" x14ac:dyDescent="0.25">
      <c r="A2303" s="1">
        <v>43599</v>
      </c>
      <c r="B2303" t="s">
        <v>44</v>
      </c>
      <c r="C2303" t="s">
        <v>75</v>
      </c>
      <c r="D2303">
        <v>1900</v>
      </c>
      <c r="E2303">
        <v>17</v>
      </c>
      <c r="F2303" t="s">
        <v>102</v>
      </c>
      <c r="G2303">
        <v>71.690002000000007</v>
      </c>
      <c r="H2303">
        <v>73.339995999999999</v>
      </c>
      <c r="I2303">
        <v>71.620002999999997</v>
      </c>
      <c r="J2303">
        <v>72.860000999999997</v>
      </c>
      <c r="K2303">
        <v>72.860000999999997</v>
      </c>
      <c r="L2303">
        <v>1037300</v>
      </c>
      <c r="M2303" t="s">
        <v>44</v>
      </c>
      <c r="N2303" t="s">
        <v>157</v>
      </c>
      <c r="O2303" t="s">
        <v>161</v>
      </c>
      <c r="P2303">
        <v>50</v>
      </c>
      <c r="Q2303">
        <v>0.08</v>
      </c>
      <c r="R2303">
        <v>152</v>
      </c>
      <c r="S2303">
        <v>138434.0019</v>
      </c>
      <c r="T2303" t="s">
        <v>44</v>
      </c>
      <c r="U2303" t="s">
        <v>182</v>
      </c>
      <c r="V2303" t="s">
        <v>214</v>
      </c>
      <c r="W2303" t="s">
        <v>222</v>
      </c>
      <c r="X2303" t="s">
        <v>272</v>
      </c>
      <c r="Y2303" s="1">
        <v>42166</v>
      </c>
      <c r="Z2303">
        <v>1604778</v>
      </c>
    </row>
    <row r="2304" spans="1:26" x14ac:dyDescent="0.25">
      <c r="A2304" s="1">
        <v>43556</v>
      </c>
      <c r="B2304" t="s">
        <v>44</v>
      </c>
      <c r="C2304" t="s">
        <v>75</v>
      </c>
      <c r="D2304">
        <v>900</v>
      </c>
      <c r="E2304">
        <v>10</v>
      </c>
      <c r="F2304" t="s">
        <v>117</v>
      </c>
      <c r="G2304">
        <v>72.620002999999997</v>
      </c>
      <c r="H2304">
        <v>73.690002000000007</v>
      </c>
      <c r="I2304">
        <v>72.620002999999997</v>
      </c>
      <c r="J2304">
        <v>73.209998999999996</v>
      </c>
      <c r="K2304">
        <v>73.209998999999996</v>
      </c>
      <c r="L2304">
        <v>928300</v>
      </c>
      <c r="M2304" t="s">
        <v>44</v>
      </c>
      <c r="N2304" t="s">
        <v>142</v>
      </c>
      <c r="O2304" t="s">
        <v>161</v>
      </c>
      <c r="P2304">
        <v>50</v>
      </c>
      <c r="Q2304">
        <v>0.08</v>
      </c>
      <c r="R2304">
        <v>72</v>
      </c>
      <c r="S2304">
        <v>65888.999100000001</v>
      </c>
      <c r="T2304" t="s">
        <v>44</v>
      </c>
      <c r="U2304" t="s">
        <v>182</v>
      </c>
      <c r="V2304" t="s">
        <v>214</v>
      </c>
      <c r="W2304" t="s">
        <v>222</v>
      </c>
      <c r="X2304" t="s">
        <v>272</v>
      </c>
      <c r="Y2304" s="1">
        <v>42166</v>
      </c>
      <c r="Z2304">
        <v>1604778</v>
      </c>
    </row>
    <row r="2305" spans="1:26" x14ac:dyDescent="0.25">
      <c r="A2305" s="1">
        <v>43556</v>
      </c>
      <c r="B2305" t="s">
        <v>44</v>
      </c>
      <c r="C2305" t="s">
        <v>75</v>
      </c>
      <c r="D2305">
        <v>1800</v>
      </c>
      <c r="E2305">
        <v>15</v>
      </c>
      <c r="F2305" t="s">
        <v>117</v>
      </c>
      <c r="G2305">
        <v>72.620002999999997</v>
      </c>
      <c r="H2305">
        <v>73.690002000000007</v>
      </c>
      <c r="I2305">
        <v>72.620002999999997</v>
      </c>
      <c r="J2305">
        <v>73.209998999999996</v>
      </c>
      <c r="K2305">
        <v>73.209998999999996</v>
      </c>
      <c r="L2305">
        <v>928300</v>
      </c>
      <c r="M2305" t="s">
        <v>44</v>
      </c>
      <c r="N2305" t="s">
        <v>149</v>
      </c>
      <c r="O2305" t="s">
        <v>161</v>
      </c>
      <c r="P2305">
        <v>50</v>
      </c>
      <c r="Q2305">
        <v>0.08</v>
      </c>
      <c r="R2305">
        <v>144</v>
      </c>
      <c r="S2305">
        <v>131777.9982</v>
      </c>
      <c r="T2305" t="s">
        <v>44</v>
      </c>
      <c r="U2305" t="s">
        <v>182</v>
      </c>
      <c r="V2305" t="s">
        <v>214</v>
      </c>
      <c r="W2305" t="s">
        <v>222</v>
      </c>
      <c r="X2305" t="s">
        <v>272</v>
      </c>
      <c r="Y2305" s="1">
        <v>42166</v>
      </c>
      <c r="Z2305">
        <v>1604778</v>
      </c>
    </row>
    <row r="2306" spans="1:26" x14ac:dyDescent="0.25">
      <c r="A2306" s="1">
        <v>43600</v>
      </c>
      <c r="B2306" t="s">
        <v>44</v>
      </c>
      <c r="C2306" t="s">
        <v>76</v>
      </c>
      <c r="D2306">
        <v>1000</v>
      </c>
      <c r="E2306">
        <v>11</v>
      </c>
      <c r="F2306" t="s">
        <v>104</v>
      </c>
      <c r="G2306">
        <v>72</v>
      </c>
      <c r="H2306">
        <v>73.970000999999996</v>
      </c>
      <c r="I2306">
        <v>71.629997000000003</v>
      </c>
      <c r="J2306">
        <v>73.349997999999999</v>
      </c>
      <c r="K2306">
        <v>73.349997999999999</v>
      </c>
      <c r="L2306">
        <v>989200</v>
      </c>
      <c r="M2306" t="s">
        <v>44</v>
      </c>
      <c r="N2306" t="s">
        <v>141</v>
      </c>
      <c r="O2306" t="s">
        <v>161</v>
      </c>
      <c r="P2306">
        <v>50</v>
      </c>
      <c r="Q2306">
        <v>0.08</v>
      </c>
      <c r="R2306">
        <v>80</v>
      </c>
      <c r="S2306">
        <v>73349.997999999992</v>
      </c>
      <c r="T2306" t="s">
        <v>44</v>
      </c>
      <c r="U2306" t="s">
        <v>182</v>
      </c>
      <c r="V2306" t="s">
        <v>214</v>
      </c>
      <c r="W2306" t="s">
        <v>222</v>
      </c>
      <c r="X2306" t="s">
        <v>272</v>
      </c>
      <c r="Y2306" s="1">
        <v>42166</v>
      </c>
      <c r="Z2306">
        <v>1604778</v>
      </c>
    </row>
    <row r="2307" spans="1:26" x14ac:dyDescent="0.25">
      <c r="A2307" s="1">
        <v>43600</v>
      </c>
      <c r="B2307" t="s">
        <v>44</v>
      </c>
      <c r="C2307" t="s">
        <v>76</v>
      </c>
      <c r="D2307">
        <v>1100</v>
      </c>
      <c r="E2307">
        <v>17</v>
      </c>
      <c r="F2307" t="s">
        <v>104</v>
      </c>
      <c r="G2307">
        <v>72</v>
      </c>
      <c r="H2307">
        <v>73.970000999999996</v>
      </c>
      <c r="I2307">
        <v>71.629997000000003</v>
      </c>
      <c r="J2307">
        <v>73.349997999999999</v>
      </c>
      <c r="K2307">
        <v>73.349997999999999</v>
      </c>
      <c r="L2307">
        <v>989200</v>
      </c>
      <c r="M2307" t="s">
        <v>44</v>
      </c>
      <c r="N2307" t="s">
        <v>157</v>
      </c>
      <c r="O2307" t="s">
        <v>161</v>
      </c>
      <c r="P2307">
        <v>50</v>
      </c>
      <c r="Q2307">
        <v>0.08</v>
      </c>
      <c r="R2307">
        <v>88</v>
      </c>
      <c r="S2307">
        <v>80684.997799999997</v>
      </c>
      <c r="T2307" t="s">
        <v>44</v>
      </c>
      <c r="U2307" t="s">
        <v>182</v>
      </c>
      <c r="V2307" t="s">
        <v>214</v>
      </c>
      <c r="W2307" t="s">
        <v>222</v>
      </c>
      <c r="X2307" t="s">
        <v>272</v>
      </c>
      <c r="Y2307" s="1">
        <v>42166</v>
      </c>
      <c r="Z2307">
        <v>1604778</v>
      </c>
    </row>
    <row r="2308" spans="1:26" x14ac:dyDescent="0.25">
      <c r="A2308" s="1">
        <v>43600</v>
      </c>
      <c r="B2308" t="s">
        <v>44</v>
      </c>
      <c r="C2308" t="s">
        <v>76</v>
      </c>
      <c r="D2308">
        <v>1300</v>
      </c>
      <c r="E2308">
        <v>18</v>
      </c>
      <c r="F2308" t="s">
        <v>104</v>
      </c>
      <c r="G2308">
        <v>72</v>
      </c>
      <c r="H2308">
        <v>73.970000999999996</v>
      </c>
      <c r="I2308">
        <v>71.629997000000003</v>
      </c>
      <c r="J2308">
        <v>73.349997999999999</v>
      </c>
      <c r="K2308">
        <v>73.349997999999999</v>
      </c>
      <c r="L2308">
        <v>989200</v>
      </c>
      <c r="M2308" t="s">
        <v>44</v>
      </c>
      <c r="N2308" t="s">
        <v>158</v>
      </c>
      <c r="O2308" t="s">
        <v>161</v>
      </c>
      <c r="P2308">
        <v>50</v>
      </c>
      <c r="Q2308">
        <v>0.08</v>
      </c>
      <c r="R2308">
        <v>104</v>
      </c>
      <c r="S2308">
        <v>95354.997399999993</v>
      </c>
      <c r="T2308" t="s">
        <v>44</v>
      </c>
      <c r="U2308" t="s">
        <v>182</v>
      </c>
      <c r="V2308" t="s">
        <v>214</v>
      </c>
      <c r="W2308" t="s">
        <v>222</v>
      </c>
      <c r="X2308" t="s">
        <v>272</v>
      </c>
      <c r="Y2308" s="1">
        <v>42166</v>
      </c>
      <c r="Z2308">
        <v>1604778</v>
      </c>
    </row>
    <row r="2309" spans="1:26" x14ac:dyDescent="0.25">
      <c r="A2309" s="1">
        <v>43592</v>
      </c>
      <c r="B2309" t="s">
        <v>44</v>
      </c>
      <c r="C2309" t="s">
        <v>76</v>
      </c>
      <c r="D2309">
        <v>1700</v>
      </c>
      <c r="E2309">
        <v>16</v>
      </c>
      <c r="F2309" t="s">
        <v>106</v>
      </c>
      <c r="G2309">
        <v>73.610000999999997</v>
      </c>
      <c r="H2309">
        <v>74.459998999999996</v>
      </c>
      <c r="I2309">
        <v>72.699996999999996</v>
      </c>
      <c r="J2309">
        <v>73.680000000000007</v>
      </c>
      <c r="K2309">
        <v>73.680000000000007</v>
      </c>
      <c r="L2309">
        <v>2142800</v>
      </c>
      <c r="M2309" t="s">
        <v>44</v>
      </c>
      <c r="N2309" t="s">
        <v>148</v>
      </c>
      <c r="O2309" t="s">
        <v>161</v>
      </c>
      <c r="P2309">
        <v>50</v>
      </c>
      <c r="Q2309">
        <v>0.08</v>
      </c>
      <c r="R2309">
        <v>136</v>
      </c>
      <c r="S2309">
        <v>125256</v>
      </c>
      <c r="T2309" t="s">
        <v>44</v>
      </c>
      <c r="U2309" t="s">
        <v>182</v>
      </c>
      <c r="V2309" t="s">
        <v>214</v>
      </c>
      <c r="W2309" t="s">
        <v>222</v>
      </c>
      <c r="X2309" t="s">
        <v>272</v>
      </c>
      <c r="Y2309" s="1">
        <v>42166</v>
      </c>
      <c r="Z2309">
        <v>1604778</v>
      </c>
    </row>
    <row r="2310" spans="1:26" x14ac:dyDescent="0.25">
      <c r="A2310" s="1">
        <v>43592</v>
      </c>
      <c r="B2310" t="s">
        <v>44</v>
      </c>
      <c r="C2310" t="s">
        <v>76</v>
      </c>
      <c r="D2310">
        <v>900</v>
      </c>
      <c r="E2310">
        <v>15</v>
      </c>
      <c r="F2310" t="s">
        <v>106</v>
      </c>
      <c r="G2310">
        <v>73.610000999999997</v>
      </c>
      <c r="H2310">
        <v>74.459998999999996</v>
      </c>
      <c r="I2310">
        <v>72.699996999999996</v>
      </c>
      <c r="J2310">
        <v>73.680000000000007</v>
      </c>
      <c r="K2310">
        <v>73.680000000000007</v>
      </c>
      <c r="L2310">
        <v>2142800</v>
      </c>
      <c r="M2310" t="s">
        <v>44</v>
      </c>
      <c r="N2310" t="s">
        <v>149</v>
      </c>
      <c r="O2310" t="s">
        <v>161</v>
      </c>
      <c r="P2310">
        <v>50</v>
      </c>
      <c r="Q2310">
        <v>0.08</v>
      </c>
      <c r="R2310">
        <v>72</v>
      </c>
      <c r="S2310">
        <v>66312</v>
      </c>
      <c r="T2310" t="s">
        <v>44</v>
      </c>
      <c r="U2310" t="s">
        <v>182</v>
      </c>
      <c r="V2310" t="s">
        <v>214</v>
      </c>
      <c r="W2310" t="s">
        <v>222</v>
      </c>
      <c r="X2310" t="s">
        <v>272</v>
      </c>
      <c r="Y2310" s="1">
        <v>42166</v>
      </c>
      <c r="Z2310">
        <v>1604778</v>
      </c>
    </row>
    <row r="2311" spans="1:26" x14ac:dyDescent="0.25">
      <c r="A2311" s="1">
        <v>43592</v>
      </c>
      <c r="B2311" t="s">
        <v>44</v>
      </c>
      <c r="C2311" t="s">
        <v>75</v>
      </c>
      <c r="D2311">
        <v>800</v>
      </c>
      <c r="E2311">
        <v>8</v>
      </c>
      <c r="F2311" t="s">
        <v>106</v>
      </c>
      <c r="G2311">
        <v>73.610000999999997</v>
      </c>
      <c r="H2311">
        <v>74.459998999999996</v>
      </c>
      <c r="I2311">
        <v>72.699996999999996</v>
      </c>
      <c r="J2311">
        <v>73.680000000000007</v>
      </c>
      <c r="K2311">
        <v>73.680000000000007</v>
      </c>
      <c r="L2311">
        <v>2142800</v>
      </c>
      <c r="M2311" t="s">
        <v>44</v>
      </c>
      <c r="N2311" t="s">
        <v>144</v>
      </c>
      <c r="O2311" t="s">
        <v>161</v>
      </c>
      <c r="P2311">
        <v>50</v>
      </c>
      <c r="Q2311">
        <v>0.08</v>
      </c>
      <c r="R2311">
        <v>64</v>
      </c>
      <c r="S2311">
        <v>58944.000000000007</v>
      </c>
      <c r="T2311" t="s">
        <v>44</v>
      </c>
      <c r="U2311" t="s">
        <v>182</v>
      </c>
      <c r="V2311" t="s">
        <v>214</v>
      </c>
      <c r="W2311" t="s">
        <v>222</v>
      </c>
      <c r="X2311" t="s">
        <v>272</v>
      </c>
      <c r="Y2311" s="1">
        <v>42166</v>
      </c>
      <c r="Z2311">
        <v>1604778</v>
      </c>
    </row>
    <row r="2312" spans="1:26" x14ac:dyDescent="0.25">
      <c r="A2312" s="1">
        <v>43592</v>
      </c>
      <c r="B2312" t="s">
        <v>44</v>
      </c>
      <c r="C2312" t="s">
        <v>75</v>
      </c>
      <c r="D2312">
        <v>1300</v>
      </c>
      <c r="E2312">
        <v>13</v>
      </c>
      <c r="F2312" t="s">
        <v>106</v>
      </c>
      <c r="G2312">
        <v>73.610000999999997</v>
      </c>
      <c r="H2312">
        <v>74.459998999999996</v>
      </c>
      <c r="I2312">
        <v>72.699996999999996</v>
      </c>
      <c r="J2312">
        <v>73.680000000000007</v>
      </c>
      <c r="K2312">
        <v>73.680000000000007</v>
      </c>
      <c r="L2312">
        <v>2142800</v>
      </c>
      <c r="M2312" t="s">
        <v>44</v>
      </c>
      <c r="N2312" t="s">
        <v>153</v>
      </c>
      <c r="O2312" t="s">
        <v>161</v>
      </c>
      <c r="P2312">
        <v>50</v>
      </c>
      <c r="Q2312">
        <v>0.08</v>
      </c>
      <c r="R2312">
        <v>104</v>
      </c>
      <c r="S2312">
        <v>95784.000000000015</v>
      </c>
      <c r="T2312" t="s">
        <v>44</v>
      </c>
      <c r="U2312" t="s">
        <v>182</v>
      </c>
      <c r="V2312" t="s">
        <v>214</v>
      </c>
      <c r="W2312" t="s">
        <v>222</v>
      </c>
      <c r="X2312" t="s">
        <v>272</v>
      </c>
      <c r="Y2312" s="1">
        <v>42166</v>
      </c>
      <c r="Z2312">
        <v>1604778</v>
      </c>
    </row>
    <row r="2313" spans="1:26" x14ac:dyDescent="0.25">
      <c r="A2313" s="1">
        <v>43592</v>
      </c>
      <c r="B2313" t="s">
        <v>44</v>
      </c>
      <c r="C2313" t="s">
        <v>76</v>
      </c>
      <c r="D2313">
        <v>1400</v>
      </c>
      <c r="E2313">
        <v>14</v>
      </c>
      <c r="F2313" t="s">
        <v>106</v>
      </c>
      <c r="G2313">
        <v>73.610000999999997</v>
      </c>
      <c r="H2313">
        <v>74.459998999999996</v>
      </c>
      <c r="I2313">
        <v>72.699996999999996</v>
      </c>
      <c r="J2313">
        <v>73.680000000000007</v>
      </c>
      <c r="K2313">
        <v>73.680000000000007</v>
      </c>
      <c r="L2313">
        <v>2142800</v>
      </c>
      <c r="M2313" t="s">
        <v>44</v>
      </c>
      <c r="N2313" t="s">
        <v>156</v>
      </c>
      <c r="O2313" t="s">
        <v>161</v>
      </c>
      <c r="P2313">
        <v>50</v>
      </c>
      <c r="Q2313">
        <v>0.08</v>
      </c>
      <c r="R2313">
        <v>112</v>
      </c>
      <c r="S2313">
        <v>103152</v>
      </c>
      <c r="T2313" t="s">
        <v>44</v>
      </c>
      <c r="U2313" t="s">
        <v>182</v>
      </c>
      <c r="V2313" t="s">
        <v>214</v>
      </c>
      <c r="W2313" t="s">
        <v>222</v>
      </c>
      <c r="X2313" t="s">
        <v>272</v>
      </c>
      <c r="Y2313" s="1">
        <v>42166</v>
      </c>
      <c r="Z2313">
        <v>1604778</v>
      </c>
    </row>
    <row r="2314" spans="1:26" x14ac:dyDescent="0.25">
      <c r="A2314" s="1">
        <v>43559</v>
      </c>
      <c r="B2314" t="s">
        <v>44</v>
      </c>
      <c r="C2314" t="s">
        <v>75</v>
      </c>
      <c r="D2314">
        <v>1300</v>
      </c>
      <c r="E2314">
        <v>19</v>
      </c>
      <c r="F2314" t="s">
        <v>109</v>
      </c>
      <c r="G2314">
        <v>74.349997999999999</v>
      </c>
      <c r="H2314">
        <v>74.410004000000001</v>
      </c>
      <c r="I2314">
        <v>73.574996999999996</v>
      </c>
      <c r="J2314">
        <v>74.040001000000004</v>
      </c>
      <c r="K2314">
        <v>74.040001000000004</v>
      </c>
      <c r="L2314">
        <v>1032600</v>
      </c>
      <c r="M2314" t="s">
        <v>44</v>
      </c>
      <c r="N2314" t="s">
        <v>140</v>
      </c>
      <c r="O2314" t="s">
        <v>161</v>
      </c>
      <c r="P2314">
        <v>50</v>
      </c>
      <c r="Q2314">
        <v>0.08</v>
      </c>
      <c r="R2314">
        <v>104</v>
      </c>
      <c r="S2314">
        <v>96252.001300000004</v>
      </c>
      <c r="T2314" t="s">
        <v>44</v>
      </c>
      <c r="U2314" t="s">
        <v>182</v>
      </c>
      <c r="V2314" t="s">
        <v>214</v>
      </c>
      <c r="W2314" t="s">
        <v>222</v>
      </c>
      <c r="X2314" t="s">
        <v>272</v>
      </c>
      <c r="Y2314" s="1">
        <v>42166</v>
      </c>
      <c r="Z2314">
        <v>1604778</v>
      </c>
    </row>
    <row r="2315" spans="1:26" x14ac:dyDescent="0.25">
      <c r="A2315" s="1">
        <v>43559</v>
      </c>
      <c r="B2315" t="s">
        <v>44</v>
      </c>
      <c r="C2315" t="s">
        <v>76</v>
      </c>
      <c r="D2315">
        <v>700</v>
      </c>
      <c r="E2315">
        <v>10</v>
      </c>
      <c r="F2315" t="s">
        <v>109</v>
      </c>
      <c r="G2315">
        <v>74.349997999999999</v>
      </c>
      <c r="H2315">
        <v>74.410004000000001</v>
      </c>
      <c r="I2315">
        <v>73.574996999999996</v>
      </c>
      <c r="J2315">
        <v>74.040001000000004</v>
      </c>
      <c r="K2315">
        <v>74.040001000000004</v>
      </c>
      <c r="L2315">
        <v>1032600</v>
      </c>
      <c r="M2315" t="s">
        <v>44</v>
      </c>
      <c r="N2315" t="s">
        <v>142</v>
      </c>
      <c r="O2315" t="s">
        <v>161</v>
      </c>
      <c r="P2315">
        <v>50</v>
      </c>
      <c r="Q2315">
        <v>0.08</v>
      </c>
      <c r="R2315">
        <v>56</v>
      </c>
      <c r="S2315">
        <v>51828.000699999997</v>
      </c>
      <c r="T2315" t="s">
        <v>44</v>
      </c>
      <c r="U2315" t="s">
        <v>182</v>
      </c>
      <c r="V2315" t="s">
        <v>214</v>
      </c>
      <c r="W2315" t="s">
        <v>222</v>
      </c>
      <c r="X2315" t="s">
        <v>272</v>
      </c>
      <c r="Y2315" s="1">
        <v>42166</v>
      </c>
      <c r="Z2315">
        <v>1604778</v>
      </c>
    </row>
    <row r="2316" spans="1:26" x14ac:dyDescent="0.25">
      <c r="A2316" s="1">
        <v>43559</v>
      </c>
      <c r="B2316" t="s">
        <v>44</v>
      </c>
      <c r="C2316" t="s">
        <v>75</v>
      </c>
      <c r="D2316">
        <v>500</v>
      </c>
      <c r="E2316">
        <v>12</v>
      </c>
      <c r="F2316" t="s">
        <v>109</v>
      </c>
      <c r="G2316">
        <v>74.349997999999999</v>
      </c>
      <c r="H2316">
        <v>74.410004000000001</v>
      </c>
      <c r="I2316">
        <v>73.574996999999996</v>
      </c>
      <c r="J2316">
        <v>74.040001000000004</v>
      </c>
      <c r="K2316">
        <v>74.040001000000004</v>
      </c>
      <c r="L2316">
        <v>1032600</v>
      </c>
      <c r="M2316" t="s">
        <v>44</v>
      </c>
      <c r="N2316" t="s">
        <v>151</v>
      </c>
      <c r="O2316" t="s">
        <v>161</v>
      </c>
      <c r="P2316">
        <v>50</v>
      </c>
      <c r="Q2316">
        <v>0.08</v>
      </c>
      <c r="R2316">
        <v>40</v>
      </c>
      <c r="S2316">
        <v>37020.000500000002</v>
      </c>
      <c r="T2316" t="s">
        <v>44</v>
      </c>
      <c r="U2316" t="s">
        <v>182</v>
      </c>
      <c r="V2316" t="s">
        <v>214</v>
      </c>
      <c r="W2316" t="s">
        <v>222</v>
      </c>
      <c r="X2316" t="s">
        <v>272</v>
      </c>
      <c r="Y2316" s="1">
        <v>42166</v>
      </c>
      <c r="Z2316">
        <v>1604778</v>
      </c>
    </row>
    <row r="2317" spans="1:26" x14ac:dyDescent="0.25">
      <c r="A2317" s="1">
        <v>43557</v>
      </c>
      <c r="B2317" t="s">
        <v>44</v>
      </c>
      <c r="C2317" t="s">
        <v>75</v>
      </c>
      <c r="D2317">
        <v>2100</v>
      </c>
      <c r="E2317">
        <v>20</v>
      </c>
      <c r="F2317" t="s">
        <v>116</v>
      </c>
      <c r="G2317">
        <v>75.080001999999993</v>
      </c>
      <c r="H2317">
        <v>75.510002</v>
      </c>
      <c r="I2317">
        <v>73.720000999999996</v>
      </c>
      <c r="J2317">
        <v>74.069999999999993</v>
      </c>
      <c r="K2317">
        <v>74.069999999999993</v>
      </c>
      <c r="L2317">
        <v>1149100</v>
      </c>
      <c r="M2317" t="s">
        <v>44</v>
      </c>
      <c r="N2317" t="s">
        <v>155</v>
      </c>
      <c r="O2317" t="s">
        <v>161</v>
      </c>
      <c r="P2317">
        <v>50</v>
      </c>
      <c r="Q2317">
        <v>0.08</v>
      </c>
      <c r="R2317">
        <v>168</v>
      </c>
      <c r="S2317">
        <v>155547</v>
      </c>
      <c r="T2317" t="s">
        <v>44</v>
      </c>
      <c r="U2317" t="s">
        <v>182</v>
      </c>
      <c r="V2317" t="s">
        <v>214</v>
      </c>
      <c r="W2317" t="s">
        <v>222</v>
      </c>
      <c r="X2317" t="s">
        <v>272</v>
      </c>
      <c r="Y2317" s="1">
        <v>42166</v>
      </c>
      <c r="Z2317">
        <v>1604778</v>
      </c>
    </row>
    <row r="2318" spans="1:26" x14ac:dyDescent="0.25">
      <c r="A2318" s="1">
        <v>43557</v>
      </c>
      <c r="B2318" t="s">
        <v>44</v>
      </c>
      <c r="C2318" t="s">
        <v>76</v>
      </c>
      <c r="D2318">
        <v>800</v>
      </c>
      <c r="E2318">
        <v>15</v>
      </c>
      <c r="F2318" t="s">
        <v>116</v>
      </c>
      <c r="G2318">
        <v>75.080001999999993</v>
      </c>
      <c r="H2318">
        <v>75.510002</v>
      </c>
      <c r="I2318">
        <v>73.720000999999996</v>
      </c>
      <c r="J2318">
        <v>74.069999999999993</v>
      </c>
      <c r="K2318">
        <v>74.069999999999993</v>
      </c>
      <c r="L2318">
        <v>1149100</v>
      </c>
      <c r="M2318" t="s">
        <v>44</v>
      </c>
      <c r="N2318" t="s">
        <v>149</v>
      </c>
      <c r="O2318" t="s">
        <v>161</v>
      </c>
      <c r="P2318">
        <v>50</v>
      </c>
      <c r="Q2318">
        <v>0.08</v>
      </c>
      <c r="R2318">
        <v>64</v>
      </c>
      <c r="S2318">
        <v>59255.999999999993</v>
      </c>
      <c r="T2318" t="s">
        <v>44</v>
      </c>
      <c r="U2318" t="s">
        <v>182</v>
      </c>
      <c r="V2318" t="s">
        <v>214</v>
      </c>
      <c r="W2318" t="s">
        <v>222</v>
      </c>
      <c r="X2318" t="s">
        <v>272</v>
      </c>
      <c r="Y2318" s="1">
        <v>42166</v>
      </c>
      <c r="Z2318">
        <v>1604778</v>
      </c>
    </row>
    <row r="2319" spans="1:26" x14ac:dyDescent="0.25">
      <c r="A2319" s="1">
        <v>43557</v>
      </c>
      <c r="B2319" t="s">
        <v>44</v>
      </c>
      <c r="C2319" t="s">
        <v>76</v>
      </c>
      <c r="D2319">
        <v>2100</v>
      </c>
      <c r="E2319">
        <v>17</v>
      </c>
      <c r="F2319" t="s">
        <v>116</v>
      </c>
      <c r="G2319">
        <v>75.080001999999993</v>
      </c>
      <c r="H2319">
        <v>75.510002</v>
      </c>
      <c r="I2319">
        <v>73.720000999999996</v>
      </c>
      <c r="J2319">
        <v>74.069999999999993</v>
      </c>
      <c r="K2319">
        <v>74.069999999999993</v>
      </c>
      <c r="L2319">
        <v>1149100</v>
      </c>
      <c r="M2319" t="s">
        <v>44</v>
      </c>
      <c r="N2319" t="s">
        <v>157</v>
      </c>
      <c r="O2319" t="s">
        <v>161</v>
      </c>
      <c r="P2319">
        <v>50</v>
      </c>
      <c r="Q2319">
        <v>0.08</v>
      </c>
      <c r="R2319">
        <v>168</v>
      </c>
      <c r="S2319">
        <v>155547</v>
      </c>
      <c r="T2319" t="s">
        <v>44</v>
      </c>
      <c r="U2319" t="s">
        <v>182</v>
      </c>
      <c r="V2319" t="s">
        <v>214</v>
      </c>
      <c r="W2319" t="s">
        <v>222</v>
      </c>
      <c r="X2319" t="s">
        <v>272</v>
      </c>
      <c r="Y2319" s="1">
        <v>42166</v>
      </c>
      <c r="Z2319">
        <v>1604778</v>
      </c>
    </row>
    <row r="2320" spans="1:26" x14ac:dyDescent="0.25">
      <c r="A2320" s="1">
        <v>43557</v>
      </c>
      <c r="B2320" t="s">
        <v>44</v>
      </c>
      <c r="C2320" t="s">
        <v>75</v>
      </c>
      <c r="D2320">
        <v>700</v>
      </c>
      <c r="E2320">
        <v>12</v>
      </c>
      <c r="F2320" t="s">
        <v>116</v>
      </c>
      <c r="G2320">
        <v>75.080001999999993</v>
      </c>
      <c r="H2320">
        <v>75.510002</v>
      </c>
      <c r="I2320">
        <v>73.720000999999996</v>
      </c>
      <c r="J2320">
        <v>74.069999999999993</v>
      </c>
      <c r="K2320">
        <v>74.069999999999993</v>
      </c>
      <c r="L2320">
        <v>1149100</v>
      </c>
      <c r="M2320" t="s">
        <v>44</v>
      </c>
      <c r="N2320" t="s">
        <v>151</v>
      </c>
      <c r="O2320" t="s">
        <v>161</v>
      </c>
      <c r="P2320">
        <v>50</v>
      </c>
      <c r="Q2320">
        <v>0.08</v>
      </c>
      <c r="R2320">
        <v>56</v>
      </c>
      <c r="S2320">
        <v>51848.999999999993</v>
      </c>
      <c r="T2320" t="s">
        <v>44</v>
      </c>
      <c r="U2320" t="s">
        <v>182</v>
      </c>
      <c r="V2320" t="s">
        <v>214</v>
      </c>
      <c r="W2320" t="s">
        <v>222</v>
      </c>
      <c r="X2320" t="s">
        <v>272</v>
      </c>
      <c r="Y2320" s="1">
        <v>42166</v>
      </c>
      <c r="Z2320">
        <v>1604778</v>
      </c>
    </row>
    <row r="2321" spans="1:26" x14ac:dyDescent="0.25">
      <c r="A2321" s="1">
        <v>43557</v>
      </c>
      <c r="B2321" t="s">
        <v>44</v>
      </c>
      <c r="C2321" t="s">
        <v>75</v>
      </c>
      <c r="D2321">
        <v>300</v>
      </c>
      <c r="E2321">
        <v>5</v>
      </c>
      <c r="F2321" t="s">
        <v>116</v>
      </c>
      <c r="G2321">
        <v>75.080001999999993</v>
      </c>
      <c r="H2321">
        <v>75.510002</v>
      </c>
      <c r="I2321">
        <v>73.720000999999996</v>
      </c>
      <c r="J2321">
        <v>74.069999999999993</v>
      </c>
      <c r="K2321">
        <v>74.069999999999993</v>
      </c>
      <c r="L2321">
        <v>1149100</v>
      </c>
      <c r="M2321" t="s">
        <v>44</v>
      </c>
      <c r="N2321" t="s">
        <v>152</v>
      </c>
      <c r="O2321" t="s">
        <v>161</v>
      </c>
      <c r="P2321">
        <v>50</v>
      </c>
      <c r="Q2321">
        <v>0.08</v>
      </c>
      <c r="R2321">
        <v>24</v>
      </c>
      <c r="S2321">
        <v>22221</v>
      </c>
      <c r="T2321" t="s">
        <v>44</v>
      </c>
      <c r="U2321" t="s">
        <v>182</v>
      </c>
      <c r="V2321" t="s">
        <v>214</v>
      </c>
      <c r="W2321" t="s">
        <v>222</v>
      </c>
      <c r="X2321" t="s">
        <v>272</v>
      </c>
      <c r="Y2321" s="1">
        <v>42166</v>
      </c>
      <c r="Z2321">
        <v>1604778</v>
      </c>
    </row>
    <row r="2322" spans="1:26" x14ac:dyDescent="0.25">
      <c r="A2322" s="1">
        <v>43558</v>
      </c>
      <c r="B2322" t="s">
        <v>44</v>
      </c>
      <c r="C2322" t="s">
        <v>75</v>
      </c>
      <c r="D2322">
        <v>1500</v>
      </c>
      <c r="E2322">
        <v>19</v>
      </c>
      <c r="F2322" t="s">
        <v>110</v>
      </c>
      <c r="G2322">
        <v>74.919998000000007</v>
      </c>
      <c r="H2322">
        <v>75.540001000000004</v>
      </c>
      <c r="I2322">
        <v>74.129997000000003</v>
      </c>
      <c r="J2322">
        <v>74.410004000000001</v>
      </c>
      <c r="K2322">
        <v>74.410004000000001</v>
      </c>
      <c r="L2322">
        <v>1177900</v>
      </c>
      <c r="M2322" t="s">
        <v>44</v>
      </c>
      <c r="N2322" t="s">
        <v>140</v>
      </c>
      <c r="O2322" t="s">
        <v>161</v>
      </c>
      <c r="P2322">
        <v>50</v>
      </c>
      <c r="Q2322">
        <v>0.08</v>
      </c>
      <c r="R2322">
        <v>120</v>
      </c>
      <c r="S2322">
        <v>111615.00599999999</v>
      </c>
      <c r="T2322" t="s">
        <v>44</v>
      </c>
      <c r="U2322" t="s">
        <v>182</v>
      </c>
      <c r="V2322" t="s">
        <v>214</v>
      </c>
      <c r="W2322" t="s">
        <v>222</v>
      </c>
      <c r="X2322" t="s">
        <v>272</v>
      </c>
      <c r="Y2322" s="1">
        <v>42166</v>
      </c>
      <c r="Z2322">
        <v>1604778</v>
      </c>
    </row>
    <row r="2323" spans="1:26" x14ac:dyDescent="0.25">
      <c r="A2323" s="1">
        <v>43560</v>
      </c>
      <c r="B2323" t="s">
        <v>44</v>
      </c>
      <c r="C2323" t="s">
        <v>75</v>
      </c>
      <c r="D2323">
        <v>1900</v>
      </c>
      <c r="E2323">
        <v>14</v>
      </c>
      <c r="F2323" t="s">
        <v>118</v>
      </c>
      <c r="G2323">
        <v>74.470000999999996</v>
      </c>
      <c r="H2323">
        <v>74.930000000000007</v>
      </c>
      <c r="I2323">
        <v>74.300003000000004</v>
      </c>
      <c r="J2323">
        <v>74.889999000000003</v>
      </c>
      <c r="K2323">
        <v>74.889999000000003</v>
      </c>
      <c r="L2323">
        <v>623700</v>
      </c>
      <c r="M2323" t="s">
        <v>44</v>
      </c>
      <c r="N2323" t="s">
        <v>156</v>
      </c>
      <c r="O2323" t="s">
        <v>161</v>
      </c>
      <c r="P2323">
        <v>50</v>
      </c>
      <c r="Q2323">
        <v>0.08</v>
      </c>
      <c r="R2323">
        <v>152</v>
      </c>
      <c r="S2323">
        <v>142290.9981</v>
      </c>
      <c r="T2323" t="s">
        <v>44</v>
      </c>
      <c r="U2323" t="s">
        <v>182</v>
      </c>
      <c r="V2323" t="s">
        <v>214</v>
      </c>
      <c r="W2323" t="s">
        <v>222</v>
      </c>
      <c r="X2323" t="s">
        <v>272</v>
      </c>
      <c r="Y2323" s="1">
        <v>42166</v>
      </c>
      <c r="Z2323">
        <v>1604778</v>
      </c>
    </row>
    <row r="2324" spans="1:26" x14ac:dyDescent="0.25">
      <c r="A2324" s="1">
        <v>43560</v>
      </c>
      <c r="B2324" t="s">
        <v>44</v>
      </c>
      <c r="C2324" t="s">
        <v>76</v>
      </c>
      <c r="D2324">
        <v>2000</v>
      </c>
      <c r="E2324">
        <v>20</v>
      </c>
      <c r="F2324" t="s">
        <v>118</v>
      </c>
      <c r="G2324">
        <v>74.470000999999996</v>
      </c>
      <c r="H2324">
        <v>74.930000000000007</v>
      </c>
      <c r="I2324">
        <v>74.300003000000004</v>
      </c>
      <c r="J2324">
        <v>74.889999000000003</v>
      </c>
      <c r="K2324">
        <v>74.889999000000003</v>
      </c>
      <c r="L2324">
        <v>623700</v>
      </c>
      <c r="M2324" t="s">
        <v>44</v>
      </c>
      <c r="N2324" t="s">
        <v>155</v>
      </c>
      <c r="O2324" t="s">
        <v>161</v>
      </c>
      <c r="P2324">
        <v>50</v>
      </c>
      <c r="Q2324">
        <v>0.08</v>
      </c>
      <c r="R2324">
        <v>160</v>
      </c>
      <c r="S2324">
        <v>149779.99799999999</v>
      </c>
      <c r="T2324" t="s">
        <v>44</v>
      </c>
      <c r="U2324" t="s">
        <v>182</v>
      </c>
      <c r="V2324" t="s">
        <v>214</v>
      </c>
      <c r="W2324" t="s">
        <v>222</v>
      </c>
      <c r="X2324" t="s">
        <v>272</v>
      </c>
      <c r="Y2324" s="1">
        <v>42166</v>
      </c>
      <c r="Z2324">
        <v>1604778</v>
      </c>
    </row>
    <row r="2325" spans="1:26" x14ac:dyDescent="0.25">
      <c r="A2325" s="1">
        <v>43581</v>
      </c>
      <c r="B2325" t="s">
        <v>44</v>
      </c>
      <c r="C2325" t="s">
        <v>76</v>
      </c>
      <c r="D2325">
        <v>200</v>
      </c>
      <c r="E2325">
        <v>3</v>
      </c>
      <c r="F2325" t="s">
        <v>139</v>
      </c>
      <c r="G2325">
        <v>73.849997999999999</v>
      </c>
      <c r="H2325">
        <v>75.160004000000001</v>
      </c>
      <c r="I2325">
        <v>72.550003000000004</v>
      </c>
      <c r="J2325">
        <v>74.989998</v>
      </c>
      <c r="K2325">
        <v>74.989998</v>
      </c>
      <c r="L2325">
        <v>2006300</v>
      </c>
      <c r="M2325" t="s">
        <v>44</v>
      </c>
      <c r="N2325" t="s">
        <v>143</v>
      </c>
      <c r="O2325" t="s">
        <v>161</v>
      </c>
      <c r="P2325">
        <v>50</v>
      </c>
      <c r="Q2325">
        <v>0.08</v>
      </c>
      <c r="R2325">
        <v>16</v>
      </c>
      <c r="S2325">
        <v>14997.999599999999</v>
      </c>
      <c r="T2325" t="s">
        <v>44</v>
      </c>
      <c r="U2325" t="s">
        <v>182</v>
      </c>
      <c r="V2325" t="s">
        <v>214</v>
      </c>
      <c r="W2325" t="s">
        <v>222</v>
      </c>
      <c r="X2325" t="s">
        <v>272</v>
      </c>
      <c r="Y2325" s="1">
        <v>42166</v>
      </c>
      <c r="Z2325">
        <v>1604778</v>
      </c>
    </row>
    <row r="2326" spans="1:26" x14ac:dyDescent="0.25">
      <c r="A2326" s="1">
        <v>43581</v>
      </c>
      <c r="B2326" t="s">
        <v>44</v>
      </c>
      <c r="C2326" t="s">
        <v>76</v>
      </c>
      <c r="D2326">
        <v>200</v>
      </c>
      <c r="E2326">
        <v>4</v>
      </c>
      <c r="F2326" t="s">
        <v>139</v>
      </c>
      <c r="G2326">
        <v>73.849997999999999</v>
      </c>
      <c r="H2326">
        <v>75.160004000000001</v>
      </c>
      <c r="I2326">
        <v>72.550003000000004</v>
      </c>
      <c r="J2326">
        <v>74.989998</v>
      </c>
      <c r="K2326">
        <v>74.989998</v>
      </c>
      <c r="L2326">
        <v>2006300</v>
      </c>
      <c r="M2326" t="s">
        <v>44</v>
      </c>
      <c r="N2326" t="s">
        <v>154</v>
      </c>
      <c r="O2326" t="s">
        <v>161</v>
      </c>
      <c r="P2326">
        <v>50</v>
      </c>
      <c r="Q2326">
        <v>0.08</v>
      </c>
      <c r="R2326">
        <v>16</v>
      </c>
      <c r="S2326">
        <v>14997.999599999999</v>
      </c>
      <c r="T2326" t="s">
        <v>44</v>
      </c>
      <c r="U2326" t="s">
        <v>182</v>
      </c>
      <c r="V2326" t="s">
        <v>214</v>
      </c>
      <c r="W2326" t="s">
        <v>222</v>
      </c>
      <c r="X2326" t="s">
        <v>272</v>
      </c>
      <c r="Y2326" s="1">
        <v>42166</v>
      </c>
      <c r="Z2326">
        <v>1604778</v>
      </c>
    </row>
    <row r="2327" spans="1:26" x14ac:dyDescent="0.25">
      <c r="A2327" s="1">
        <v>43581</v>
      </c>
      <c r="B2327" t="s">
        <v>44</v>
      </c>
      <c r="C2327" t="s">
        <v>76</v>
      </c>
      <c r="D2327">
        <v>200</v>
      </c>
      <c r="E2327">
        <v>6</v>
      </c>
      <c r="F2327" t="s">
        <v>139</v>
      </c>
      <c r="G2327">
        <v>73.849997999999999</v>
      </c>
      <c r="H2327">
        <v>75.160004000000001</v>
      </c>
      <c r="I2327">
        <v>72.550003000000004</v>
      </c>
      <c r="J2327">
        <v>74.989998</v>
      </c>
      <c r="K2327">
        <v>74.989998</v>
      </c>
      <c r="L2327">
        <v>2006300</v>
      </c>
      <c r="M2327" t="s">
        <v>44</v>
      </c>
      <c r="N2327" t="s">
        <v>145</v>
      </c>
      <c r="O2327" t="s">
        <v>161</v>
      </c>
      <c r="P2327">
        <v>50</v>
      </c>
      <c r="Q2327">
        <v>0.08</v>
      </c>
      <c r="R2327">
        <v>16</v>
      </c>
      <c r="S2327">
        <v>14997.999599999999</v>
      </c>
      <c r="T2327" t="s">
        <v>44</v>
      </c>
      <c r="U2327" t="s">
        <v>182</v>
      </c>
      <c r="V2327" t="s">
        <v>214</v>
      </c>
      <c r="W2327" t="s">
        <v>222</v>
      </c>
      <c r="X2327" t="s">
        <v>272</v>
      </c>
      <c r="Y2327" s="1">
        <v>42166</v>
      </c>
      <c r="Z2327">
        <v>1604778</v>
      </c>
    </row>
    <row r="2328" spans="1:26" x14ac:dyDescent="0.25">
      <c r="A2328" s="1">
        <v>43594</v>
      </c>
      <c r="B2328" t="s">
        <v>44</v>
      </c>
      <c r="C2328" t="s">
        <v>76</v>
      </c>
      <c r="D2328">
        <v>600</v>
      </c>
      <c r="E2328">
        <v>12</v>
      </c>
      <c r="F2328" t="s">
        <v>107</v>
      </c>
      <c r="G2328">
        <v>75.379997000000003</v>
      </c>
      <c r="H2328">
        <v>75.379997000000003</v>
      </c>
      <c r="I2328">
        <v>72.760002</v>
      </c>
      <c r="J2328">
        <v>75.150002000000001</v>
      </c>
      <c r="K2328">
        <v>75.150002000000001</v>
      </c>
      <c r="L2328">
        <v>2571300</v>
      </c>
      <c r="M2328" t="s">
        <v>44</v>
      </c>
      <c r="N2328" t="s">
        <v>151</v>
      </c>
      <c r="O2328" t="s">
        <v>161</v>
      </c>
      <c r="P2328">
        <v>50</v>
      </c>
      <c r="Q2328">
        <v>0.08</v>
      </c>
      <c r="R2328">
        <v>48</v>
      </c>
      <c r="S2328">
        <v>45090.001199999999</v>
      </c>
      <c r="T2328" t="s">
        <v>44</v>
      </c>
      <c r="U2328" t="s">
        <v>182</v>
      </c>
      <c r="V2328" t="s">
        <v>214</v>
      </c>
      <c r="W2328" t="s">
        <v>222</v>
      </c>
      <c r="X2328" t="s">
        <v>272</v>
      </c>
      <c r="Y2328" s="1">
        <v>42166</v>
      </c>
      <c r="Z2328">
        <v>1604778</v>
      </c>
    </row>
    <row r="2329" spans="1:26" x14ac:dyDescent="0.25">
      <c r="A2329" s="1">
        <v>43588</v>
      </c>
      <c r="B2329" t="s">
        <v>44</v>
      </c>
      <c r="C2329" t="s">
        <v>76</v>
      </c>
      <c r="D2329">
        <v>100</v>
      </c>
      <c r="E2329">
        <v>2</v>
      </c>
      <c r="F2329" t="s">
        <v>111</v>
      </c>
      <c r="G2329">
        <v>76.709998999999996</v>
      </c>
      <c r="H2329">
        <v>76.75</v>
      </c>
      <c r="I2329">
        <v>75.010002</v>
      </c>
      <c r="J2329">
        <v>75.180000000000007</v>
      </c>
      <c r="K2329">
        <v>75.180000000000007</v>
      </c>
      <c r="L2329">
        <v>1472700</v>
      </c>
      <c r="M2329" t="s">
        <v>44</v>
      </c>
      <c r="N2329" t="s">
        <v>150</v>
      </c>
      <c r="O2329" t="s">
        <v>161</v>
      </c>
      <c r="P2329">
        <v>50</v>
      </c>
      <c r="Q2329">
        <v>0.08</v>
      </c>
      <c r="R2329">
        <v>8</v>
      </c>
      <c r="S2329">
        <v>7518.0000000000009</v>
      </c>
      <c r="T2329" t="s">
        <v>44</v>
      </c>
      <c r="U2329" t="s">
        <v>182</v>
      </c>
      <c r="V2329" t="s">
        <v>214</v>
      </c>
      <c r="W2329" t="s">
        <v>222</v>
      </c>
      <c r="X2329" t="s">
        <v>272</v>
      </c>
      <c r="Y2329" s="1">
        <v>42166</v>
      </c>
      <c r="Z2329">
        <v>1604778</v>
      </c>
    </row>
    <row r="2330" spans="1:26" x14ac:dyDescent="0.25">
      <c r="A2330" s="1">
        <v>43564</v>
      </c>
      <c r="B2330" t="s">
        <v>44</v>
      </c>
      <c r="C2330" t="s">
        <v>75</v>
      </c>
      <c r="D2330">
        <v>800</v>
      </c>
      <c r="E2330">
        <v>12</v>
      </c>
      <c r="F2330" t="s">
        <v>133</v>
      </c>
      <c r="G2330">
        <v>74.989998</v>
      </c>
      <c r="H2330">
        <v>75.779999000000004</v>
      </c>
      <c r="I2330">
        <v>74.900002000000001</v>
      </c>
      <c r="J2330">
        <v>75.220000999999996</v>
      </c>
      <c r="K2330">
        <v>75.220000999999996</v>
      </c>
      <c r="L2330">
        <v>819400</v>
      </c>
      <c r="M2330" t="s">
        <v>44</v>
      </c>
      <c r="N2330" t="s">
        <v>151</v>
      </c>
      <c r="O2330" t="s">
        <v>161</v>
      </c>
      <c r="P2330">
        <v>50</v>
      </c>
      <c r="Q2330">
        <v>0.08</v>
      </c>
      <c r="R2330">
        <v>64</v>
      </c>
      <c r="S2330">
        <v>60176.000799999987</v>
      </c>
      <c r="T2330" t="s">
        <v>44</v>
      </c>
      <c r="U2330" t="s">
        <v>182</v>
      </c>
      <c r="V2330" t="s">
        <v>214</v>
      </c>
      <c r="W2330" t="s">
        <v>222</v>
      </c>
      <c r="X2330" t="s">
        <v>272</v>
      </c>
      <c r="Y2330" s="1">
        <v>42166</v>
      </c>
      <c r="Z2330">
        <v>1604778</v>
      </c>
    </row>
    <row r="2331" spans="1:26" x14ac:dyDescent="0.25">
      <c r="A2331" s="1">
        <v>43563</v>
      </c>
      <c r="B2331" t="s">
        <v>44</v>
      </c>
      <c r="C2331" t="s">
        <v>76</v>
      </c>
      <c r="D2331">
        <v>1500</v>
      </c>
      <c r="E2331">
        <v>17</v>
      </c>
      <c r="F2331" t="s">
        <v>114</v>
      </c>
      <c r="G2331">
        <v>74.510002</v>
      </c>
      <c r="H2331">
        <v>75.370002999999997</v>
      </c>
      <c r="I2331">
        <v>74.309997999999993</v>
      </c>
      <c r="J2331">
        <v>75.25</v>
      </c>
      <c r="K2331">
        <v>75.25</v>
      </c>
      <c r="L2331">
        <v>665500</v>
      </c>
      <c r="M2331" t="s">
        <v>44</v>
      </c>
      <c r="N2331" t="s">
        <v>157</v>
      </c>
      <c r="O2331" t="s">
        <v>161</v>
      </c>
      <c r="P2331">
        <v>50</v>
      </c>
      <c r="Q2331">
        <v>0.08</v>
      </c>
      <c r="R2331">
        <v>120</v>
      </c>
      <c r="S2331">
        <v>112875</v>
      </c>
      <c r="T2331" t="s">
        <v>44</v>
      </c>
      <c r="U2331" t="s">
        <v>182</v>
      </c>
      <c r="V2331" t="s">
        <v>214</v>
      </c>
      <c r="W2331" t="s">
        <v>222</v>
      </c>
      <c r="X2331" t="s">
        <v>272</v>
      </c>
      <c r="Y2331" s="1">
        <v>42166</v>
      </c>
      <c r="Z2331">
        <v>1604778</v>
      </c>
    </row>
    <row r="2332" spans="1:26" x14ac:dyDescent="0.25">
      <c r="A2332" s="1">
        <v>43563</v>
      </c>
      <c r="B2332" t="s">
        <v>44</v>
      </c>
      <c r="C2332" t="s">
        <v>76</v>
      </c>
      <c r="D2332">
        <v>700</v>
      </c>
      <c r="E2332">
        <v>7</v>
      </c>
      <c r="F2332" t="s">
        <v>114</v>
      </c>
      <c r="G2332">
        <v>74.510002</v>
      </c>
      <c r="H2332">
        <v>75.370002999999997</v>
      </c>
      <c r="I2332">
        <v>74.309997999999993</v>
      </c>
      <c r="J2332">
        <v>75.25</v>
      </c>
      <c r="K2332">
        <v>75.25</v>
      </c>
      <c r="L2332">
        <v>665500</v>
      </c>
      <c r="M2332" t="s">
        <v>44</v>
      </c>
      <c r="N2332" t="s">
        <v>147</v>
      </c>
      <c r="O2332" t="s">
        <v>161</v>
      </c>
      <c r="P2332">
        <v>50</v>
      </c>
      <c r="Q2332">
        <v>0.08</v>
      </c>
      <c r="R2332">
        <v>56</v>
      </c>
      <c r="S2332">
        <v>52675</v>
      </c>
      <c r="T2332" t="s">
        <v>44</v>
      </c>
      <c r="U2332" t="s">
        <v>182</v>
      </c>
      <c r="V2332" t="s">
        <v>214</v>
      </c>
      <c r="W2332" t="s">
        <v>222</v>
      </c>
      <c r="X2332" t="s">
        <v>272</v>
      </c>
      <c r="Y2332" s="1">
        <v>42166</v>
      </c>
      <c r="Z2332">
        <v>1604778</v>
      </c>
    </row>
    <row r="2333" spans="1:26" x14ac:dyDescent="0.25">
      <c r="A2333" s="1">
        <v>43563</v>
      </c>
      <c r="B2333" t="s">
        <v>44</v>
      </c>
      <c r="C2333" t="s">
        <v>75</v>
      </c>
      <c r="D2333">
        <v>800</v>
      </c>
      <c r="E2333">
        <v>11</v>
      </c>
      <c r="F2333" t="s">
        <v>114</v>
      </c>
      <c r="G2333">
        <v>74.510002</v>
      </c>
      <c r="H2333">
        <v>75.370002999999997</v>
      </c>
      <c r="I2333">
        <v>74.309997999999993</v>
      </c>
      <c r="J2333">
        <v>75.25</v>
      </c>
      <c r="K2333">
        <v>75.25</v>
      </c>
      <c r="L2333">
        <v>665500</v>
      </c>
      <c r="M2333" t="s">
        <v>44</v>
      </c>
      <c r="N2333" t="s">
        <v>141</v>
      </c>
      <c r="O2333" t="s">
        <v>161</v>
      </c>
      <c r="P2333">
        <v>50</v>
      </c>
      <c r="Q2333">
        <v>0.08</v>
      </c>
      <c r="R2333">
        <v>64</v>
      </c>
      <c r="S2333">
        <v>60200</v>
      </c>
      <c r="T2333" t="s">
        <v>44</v>
      </c>
      <c r="U2333" t="s">
        <v>182</v>
      </c>
      <c r="V2333" t="s">
        <v>214</v>
      </c>
      <c r="W2333" t="s">
        <v>222</v>
      </c>
      <c r="X2333" t="s">
        <v>272</v>
      </c>
      <c r="Y2333" s="1">
        <v>42166</v>
      </c>
      <c r="Z2333">
        <v>1604778</v>
      </c>
    </row>
    <row r="2334" spans="1:26" x14ac:dyDescent="0.25">
      <c r="A2334" s="1">
        <v>43586</v>
      </c>
      <c r="B2334" t="s">
        <v>44</v>
      </c>
      <c r="C2334" t="s">
        <v>75</v>
      </c>
      <c r="D2334">
        <v>1500</v>
      </c>
      <c r="E2334">
        <v>13</v>
      </c>
      <c r="F2334" t="s">
        <v>119</v>
      </c>
      <c r="G2334">
        <v>76.809997999999993</v>
      </c>
      <c r="H2334">
        <v>77.669998000000007</v>
      </c>
      <c r="I2334">
        <v>75.449996999999996</v>
      </c>
      <c r="J2334">
        <v>75.580001999999993</v>
      </c>
      <c r="K2334">
        <v>75.580001999999993</v>
      </c>
      <c r="L2334">
        <v>1743400</v>
      </c>
      <c r="M2334" t="s">
        <v>44</v>
      </c>
      <c r="N2334" t="s">
        <v>153</v>
      </c>
      <c r="O2334" t="s">
        <v>161</v>
      </c>
      <c r="P2334">
        <v>50</v>
      </c>
      <c r="Q2334">
        <v>0.08</v>
      </c>
      <c r="R2334">
        <v>120</v>
      </c>
      <c r="S2334">
        <v>113370.003</v>
      </c>
      <c r="T2334" t="s">
        <v>44</v>
      </c>
      <c r="U2334" t="s">
        <v>182</v>
      </c>
      <c r="V2334" t="s">
        <v>214</v>
      </c>
      <c r="W2334" t="s">
        <v>222</v>
      </c>
      <c r="X2334" t="s">
        <v>272</v>
      </c>
      <c r="Y2334" s="1">
        <v>42166</v>
      </c>
      <c r="Z2334">
        <v>1604778</v>
      </c>
    </row>
    <row r="2335" spans="1:26" x14ac:dyDescent="0.25">
      <c r="A2335" s="1">
        <v>43586</v>
      </c>
      <c r="B2335" t="s">
        <v>44</v>
      </c>
      <c r="C2335" t="s">
        <v>76</v>
      </c>
      <c r="D2335">
        <v>400</v>
      </c>
      <c r="E2335">
        <v>9</v>
      </c>
      <c r="F2335" t="s">
        <v>119</v>
      </c>
      <c r="G2335">
        <v>76.809997999999993</v>
      </c>
      <c r="H2335">
        <v>77.669998000000007</v>
      </c>
      <c r="I2335">
        <v>75.449996999999996</v>
      </c>
      <c r="J2335">
        <v>75.580001999999993</v>
      </c>
      <c r="K2335">
        <v>75.580001999999993</v>
      </c>
      <c r="L2335">
        <v>1743400</v>
      </c>
      <c r="M2335" t="s">
        <v>44</v>
      </c>
      <c r="N2335" t="s">
        <v>146</v>
      </c>
      <c r="O2335" t="s">
        <v>161</v>
      </c>
      <c r="P2335">
        <v>50</v>
      </c>
      <c r="Q2335">
        <v>0.08</v>
      </c>
      <c r="R2335">
        <v>32</v>
      </c>
      <c r="S2335">
        <v>30232.000800000002</v>
      </c>
      <c r="T2335" t="s">
        <v>44</v>
      </c>
      <c r="U2335" t="s">
        <v>182</v>
      </c>
      <c r="V2335" t="s">
        <v>214</v>
      </c>
      <c r="W2335" t="s">
        <v>222</v>
      </c>
      <c r="X2335" t="s">
        <v>272</v>
      </c>
      <c r="Y2335" s="1">
        <v>42166</v>
      </c>
      <c r="Z2335">
        <v>1604778</v>
      </c>
    </row>
    <row r="2336" spans="1:26" x14ac:dyDescent="0.25">
      <c r="A2336" s="1">
        <v>43585</v>
      </c>
      <c r="B2336" t="s">
        <v>44</v>
      </c>
      <c r="C2336" t="s">
        <v>76</v>
      </c>
      <c r="D2336">
        <v>700</v>
      </c>
      <c r="E2336">
        <v>12</v>
      </c>
      <c r="F2336" t="s">
        <v>122</v>
      </c>
      <c r="G2336">
        <v>75.610000999999997</v>
      </c>
      <c r="H2336">
        <v>76.248001000000002</v>
      </c>
      <c r="I2336">
        <v>74.669998000000007</v>
      </c>
      <c r="J2336">
        <v>75.610000999999997</v>
      </c>
      <c r="K2336">
        <v>75.610000999999997</v>
      </c>
      <c r="L2336">
        <v>1424400</v>
      </c>
      <c r="M2336" t="s">
        <v>44</v>
      </c>
      <c r="N2336" t="s">
        <v>151</v>
      </c>
      <c r="O2336" t="s">
        <v>161</v>
      </c>
      <c r="P2336">
        <v>50</v>
      </c>
      <c r="Q2336">
        <v>0.08</v>
      </c>
      <c r="R2336">
        <v>56</v>
      </c>
      <c r="S2336">
        <v>52927.000699999997</v>
      </c>
      <c r="T2336" t="s">
        <v>44</v>
      </c>
      <c r="U2336" t="s">
        <v>182</v>
      </c>
      <c r="V2336" t="s">
        <v>214</v>
      </c>
      <c r="W2336" t="s">
        <v>222</v>
      </c>
      <c r="X2336" t="s">
        <v>272</v>
      </c>
      <c r="Y2336" s="1">
        <v>42166</v>
      </c>
      <c r="Z2336">
        <v>1604778</v>
      </c>
    </row>
    <row r="2337" spans="1:26" x14ac:dyDescent="0.25">
      <c r="A2337" s="1">
        <v>43593</v>
      </c>
      <c r="B2337" t="s">
        <v>44</v>
      </c>
      <c r="C2337" t="s">
        <v>75</v>
      </c>
      <c r="D2337">
        <v>2200</v>
      </c>
      <c r="E2337">
        <v>12</v>
      </c>
      <c r="F2337" t="s">
        <v>108</v>
      </c>
      <c r="G2337">
        <v>78</v>
      </c>
      <c r="H2337">
        <v>78.669998000000007</v>
      </c>
      <c r="I2337">
        <v>74.504997000000003</v>
      </c>
      <c r="J2337">
        <v>76.180000000000007</v>
      </c>
      <c r="K2337">
        <v>76.180000000000007</v>
      </c>
      <c r="L2337">
        <v>4752600</v>
      </c>
      <c r="M2337" t="s">
        <v>44</v>
      </c>
      <c r="N2337" t="s">
        <v>151</v>
      </c>
      <c r="O2337" t="s">
        <v>161</v>
      </c>
      <c r="P2337">
        <v>50</v>
      </c>
      <c r="Q2337">
        <v>0.08</v>
      </c>
      <c r="R2337">
        <v>176</v>
      </c>
      <c r="S2337">
        <v>167596</v>
      </c>
      <c r="T2337" t="s">
        <v>44</v>
      </c>
      <c r="U2337" t="s">
        <v>182</v>
      </c>
      <c r="V2337" t="s">
        <v>214</v>
      </c>
      <c r="W2337" t="s">
        <v>222</v>
      </c>
      <c r="X2337" t="s">
        <v>272</v>
      </c>
      <c r="Y2337" s="1">
        <v>42166</v>
      </c>
      <c r="Z2337">
        <v>1604778</v>
      </c>
    </row>
    <row r="2338" spans="1:26" x14ac:dyDescent="0.25">
      <c r="A2338" s="1">
        <v>43593</v>
      </c>
      <c r="B2338" t="s">
        <v>44</v>
      </c>
      <c r="C2338" t="s">
        <v>75</v>
      </c>
      <c r="D2338">
        <v>900</v>
      </c>
      <c r="E2338">
        <v>17</v>
      </c>
      <c r="F2338" t="s">
        <v>108</v>
      </c>
      <c r="G2338">
        <v>78</v>
      </c>
      <c r="H2338">
        <v>78.669998000000007</v>
      </c>
      <c r="I2338">
        <v>74.504997000000003</v>
      </c>
      <c r="J2338">
        <v>76.180000000000007</v>
      </c>
      <c r="K2338">
        <v>76.180000000000007</v>
      </c>
      <c r="L2338">
        <v>4752600</v>
      </c>
      <c r="M2338" t="s">
        <v>44</v>
      </c>
      <c r="N2338" t="s">
        <v>157</v>
      </c>
      <c r="O2338" t="s">
        <v>161</v>
      </c>
      <c r="P2338">
        <v>50</v>
      </c>
      <c r="Q2338">
        <v>0.08</v>
      </c>
      <c r="R2338">
        <v>72</v>
      </c>
      <c r="S2338">
        <v>68562</v>
      </c>
      <c r="T2338" t="s">
        <v>44</v>
      </c>
      <c r="U2338" t="s">
        <v>182</v>
      </c>
      <c r="V2338" t="s">
        <v>214</v>
      </c>
      <c r="W2338" t="s">
        <v>222</v>
      </c>
      <c r="X2338" t="s">
        <v>272</v>
      </c>
      <c r="Y2338" s="1">
        <v>42166</v>
      </c>
      <c r="Z2338">
        <v>1604778</v>
      </c>
    </row>
    <row r="2339" spans="1:26" x14ac:dyDescent="0.25">
      <c r="A2339" s="1">
        <v>43565</v>
      </c>
      <c r="B2339" t="s">
        <v>44</v>
      </c>
      <c r="C2339" t="s">
        <v>76</v>
      </c>
      <c r="D2339">
        <v>400</v>
      </c>
      <c r="E2339">
        <v>12</v>
      </c>
      <c r="F2339" t="s">
        <v>113</v>
      </c>
      <c r="G2339">
        <v>74.900002000000001</v>
      </c>
      <c r="H2339">
        <v>76.720000999999996</v>
      </c>
      <c r="I2339">
        <v>74.830001999999993</v>
      </c>
      <c r="J2339">
        <v>76.230002999999996</v>
      </c>
      <c r="K2339">
        <v>76.230002999999996</v>
      </c>
      <c r="L2339">
        <v>1309600</v>
      </c>
      <c r="M2339" t="s">
        <v>44</v>
      </c>
      <c r="N2339" t="s">
        <v>151</v>
      </c>
      <c r="O2339" t="s">
        <v>161</v>
      </c>
      <c r="P2339">
        <v>50</v>
      </c>
      <c r="Q2339">
        <v>0.08</v>
      </c>
      <c r="R2339">
        <v>32</v>
      </c>
      <c r="S2339">
        <v>30492.001199999999</v>
      </c>
      <c r="T2339" t="s">
        <v>44</v>
      </c>
      <c r="U2339" t="s">
        <v>182</v>
      </c>
      <c r="V2339" t="s">
        <v>214</v>
      </c>
      <c r="W2339" t="s">
        <v>222</v>
      </c>
      <c r="X2339" t="s">
        <v>272</v>
      </c>
      <c r="Y2339" s="1">
        <v>42166</v>
      </c>
      <c r="Z2339">
        <v>1604778</v>
      </c>
    </row>
    <row r="2340" spans="1:26" x14ac:dyDescent="0.25">
      <c r="A2340" s="1">
        <v>43565</v>
      </c>
      <c r="B2340" t="s">
        <v>44</v>
      </c>
      <c r="C2340" t="s">
        <v>76</v>
      </c>
      <c r="D2340">
        <v>1300</v>
      </c>
      <c r="E2340">
        <v>17</v>
      </c>
      <c r="F2340" t="s">
        <v>113</v>
      </c>
      <c r="G2340">
        <v>74.900002000000001</v>
      </c>
      <c r="H2340">
        <v>76.720000999999996</v>
      </c>
      <c r="I2340">
        <v>74.830001999999993</v>
      </c>
      <c r="J2340">
        <v>76.230002999999996</v>
      </c>
      <c r="K2340">
        <v>76.230002999999996</v>
      </c>
      <c r="L2340">
        <v>1309600</v>
      </c>
      <c r="M2340" t="s">
        <v>44</v>
      </c>
      <c r="N2340" t="s">
        <v>157</v>
      </c>
      <c r="O2340" t="s">
        <v>161</v>
      </c>
      <c r="P2340">
        <v>50</v>
      </c>
      <c r="Q2340">
        <v>0.08</v>
      </c>
      <c r="R2340">
        <v>104</v>
      </c>
      <c r="S2340">
        <v>99099.003899999996</v>
      </c>
      <c r="T2340" t="s">
        <v>44</v>
      </c>
      <c r="U2340" t="s">
        <v>182</v>
      </c>
      <c r="V2340" t="s">
        <v>214</v>
      </c>
      <c r="W2340" t="s">
        <v>222</v>
      </c>
      <c r="X2340" t="s">
        <v>272</v>
      </c>
      <c r="Y2340" s="1">
        <v>42166</v>
      </c>
      <c r="Z2340">
        <v>1604778</v>
      </c>
    </row>
    <row r="2341" spans="1:26" x14ac:dyDescent="0.25">
      <c r="A2341" s="1">
        <v>43565</v>
      </c>
      <c r="B2341" t="s">
        <v>44</v>
      </c>
      <c r="C2341" t="s">
        <v>75</v>
      </c>
      <c r="D2341">
        <v>1400</v>
      </c>
      <c r="E2341">
        <v>19</v>
      </c>
      <c r="F2341" t="s">
        <v>113</v>
      </c>
      <c r="G2341">
        <v>74.900002000000001</v>
      </c>
      <c r="H2341">
        <v>76.720000999999996</v>
      </c>
      <c r="I2341">
        <v>74.830001999999993</v>
      </c>
      <c r="J2341">
        <v>76.230002999999996</v>
      </c>
      <c r="K2341">
        <v>76.230002999999996</v>
      </c>
      <c r="L2341">
        <v>1309600</v>
      </c>
      <c r="M2341" t="s">
        <v>44</v>
      </c>
      <c r="N2341" t="s">
        <v>140</v>
      </c>
      <c r="O2341" t="s">
        <v>161</v>
      </c>
      <c r="P2341">
        <v>50</v>
      </c>
      <c r="Q2341">
        <v>0.08</v>
      </c>
      <c r="R2341">
        <v>112</v>
      </c>
      <c r="S2341">
        <v>106722.0042</v>
      </c>
      <c r="T2341" t="s">
        <v>44</v>
      </c>
      <c r="U2341" t="s">
        <v>182</v>
      </c>
      <c r="V2341" t="s">
        <v>214</v>
      </c>
      <c r="W2341" t="s">
        <v>222</v>
      </c>
      <c r="X2341" t="s">
        <v>272</v>
      </c>
      <c r="Y2341" s="1">
        <v>42166</v>
      </c>
      <c r="Z2341">
        <v>1604778</v>
      </c>
    </row>
    <row r="2342" spans="1:26" x14ac:dyDescent="0.25">
      <c r="A2342" s="1">
        <v>43565</v>
      </c>
      <c r="B2342" t="s">
        <v>44</v>
      </c>
      <c r="C2342" t="s">
        <v>76</v>
      </c>
      <c r="D2342">
        <v>1500</v>
      </c>
      <c r="E2342">
        <v>11</v>
      </c>
      <c r="F2342" t="s">
        <v>113</v>
      </c>
      <c r="G2342">
        <v>74.900002000000001</v>
      </c>
      <c r="H2342">
        <v>76.720000999999996</v>
      </c>
      <c r="I2342">
        <v>74.830001999999993</v>
      </c>
      <c r="J2342">
        <v>76.230002999999996</v>
      </c>
      <c r="K2342">
        <v>76.230002999999996</v>
      </c>
      <c r="L2342">
        <v>1309600</v>
      </c>
      <c r="M2342" t="s">
        <v>44</v>
      </c>
      <c r="N2342" t="s">
        <v>141</v>
      </c>
      <c r="O2342" t="s">
        <v>161</v>
      </c>
      <c r="P2342">
        <v>50</v>
      </c>
      <c r="Q2342">
        <v>0.08</v>
      </c>
      <c r="R2342">
        <v>120</v>
      </c>
      <c r="S2342">
        <v>114345.0045</v>
      </c>
      <c r="T2342" t="s">
        <v>44</v>
      </c>
      <c r="U2342" t="s">
        <v>182</v>
      </c>
      <c r="V2342" t="s">
        <v>214</v>
      </c>
      <c r="W2342" t="s">
        <v>222</v>
      </c>
      <c r="X2342" t="s">
        <v>272</v>
      </c>
      <c r="Y2342" s="1">
        <v>42166</v>
      </c>
      <c r="Z2342">
        <v>1604778</v>
      </c>
    </row>
    <row r="2343" spans="1:26" x14ac:dyDescent="0.25">
      <c r="A2343" s="1">
        <v>43565</v>
      </c>
      <c r="B2343" t="s">
        <v>44</v>
      </c>
      <c r="C2343" t="s">
        <v>75</v>
      </c>
      <c r="D2343">
        <v>300</v>
      </c>
      <c r="E2343">
        <v>8</v>
      </c>
      <c r="F2343" t="s">
        <v>113</v>
      </c>
      <c r="G2343">
        <v>74.900002000000001</v>
      </c>
      <c r="H2343">
        <v>76.720000999999996</v>
      </c>
      <c r="I2343">
        <v>74.830001999999993</v>
      </c>
      <c r="J2343">
        <v>76.230002999999996</v>
      </c>
      <c r="K2343">
        <v>76.230002999999996</v>
      </c>
      <c r="L2343">
        <v>1309600</v>
      </c>
      <c r="M2343" t="s">
        <v>44</v>
      </c>
      <c r="N2343" t="s">
        <v>144</v>
      </c>
      <c r="O2343" t="s">
        <v>161</v>
      </c>
      <c r="P2343">
        <v>50</v>
      </c>
      <c r="Q2343">
        <v>0.08</v>
      </c>
      <c r="R2343">
        <v>24</v>
      </c>
      <c r="S2343">
        <v>22869.000899999999</v>
      </c>
      <c r="T2343" t="s">
        <v>44</v>
      </c>
      <c r="U2343" t="s">
        <v>182</v>
      </c>
      <c r="V2343" t="s">
        <v>214</v>
      </c>
      <c r="W2343" t="s">
        <v>222</v>
      </c>
      <c r="X2343" t="s">
        <v>272</v>
      </c>
      <c r="Y2343" s="1">
        <v>42166</v>
      </c>
      <c r="Z2343">
        <v>1604778</v>
      </c>
    </row>
    <row r="2344" spans="1:26" x14ac:dyDescent="0.25">
      <c r="A2344" s="1">
        <v>43570</v>
      </c>
      <c r="B2344" t="s">
        <v>44</v>
      </c>
      <c r="C2344" t="s">
        <v>75</v>
      </c>
      <c r="D2344">
        <v>1400</v>
      </c>
      <c r="E2344">
        <v>14</v>
      </c>
      <c r="F2344" t="s">
        <v>120</v>
      </c>
      <c r="G2344">
        <v>77.160004000000001</v>
      </c>
      <c r="H2344">
        <v>77.260002</v>
      </c>
      <c r="I2344">
        <v>76.080001999999993</v>
      </c>
      <c r="J2344">
        <v>76.389999000000003</v>
      </c>
      <c r="K2344">
        <v>76.389999000000003</v>
      </c>
      <c r="L2344">
        <v>672700</v>
      </c>
      <c r="M2344" t="s">
        <v>44</v>
      </c>
      <c r="N2344" t="s">
        <v>156</v>
      </c>
      <c r="O2344" t="s">
        <v>161</v>
      </c>
      <c r="P2344">
        <v>50</v>
      </c>
      <c r="Q2344">
        <v>0.08</v>
      </c>
      <c r="R2344">
        <v>112</v>
      </c>
      <c r="S2344">
        <v>106945.99860000001</v>
      </c>
      <c r="T2344" t="s">
        <v>44</v>
      </c>
      <c r="U2344" t="s">
        <v>182</v>
      </c>
      <c r="V2344" t="s">
        <v>214</v>
      </c>
      <c r="W2344" t="s">
        <v>222</v>
      </c>
      <c r="X2344" t="s">
        <v>272</v>
      </c>
      <c r="Y2344" s="1">
        <v>42166</v>
      </c>
      <c r="Z2344">
        <v>1604778</v>
      </c>
    </row>
    <row r="2345" spans="1:26" x14ac:dyDescent="0.25">
      <c r="A2345" s="1">
        <v>43578</v>
      </c>
      <c r="B2345" t="s">
        <v>44</v>
      </c>
      <c r="C2345" t="s">
        <v>75</v>
      </c>
      <c r="D2345">
        <v>1500</v>
      </c>
      <c r="E2345">
        <v>10</v>
      </c>
      <c r="F2345" t="s">
        <v>136</v>
      </c>
      <c r="G2345">
        <v>76.150002000000001</v>
      </c>
      <c r="H2345">
        <v>76.910004000000001</v>
      </c>
      <c r="I2345">
        <v>75.961997999999994</v>
      </c>
      <c r="J2345">
        <v>76.599997999999999</v>
      </c>
      <c r="K2345">
        <v>76.599997999999999</v>
      </c>
      <c r="L2345">
        <v>1651000</v>
      </c>
      <c r="M2345" t="s">
        <v>44</v>
      </c>
      <c r="N2345" t="s">
        <v>142</v>
      </c>
      <c r="O2345" t="s">
        <v>161</v>
      </c>
      <c r="P2345">
        <v>50</v>
      </c>
      <c r="Q2345">
        <v>0.08</v>
      </c>
      <c r="R2345">
        <v>120</v>
      </c>
      <c r="S2345">
        <v>114899.997</v>
      </c>
      <c r="T2345" t="s">
        <v>44</v>
      </c>
      <c r="U2345" t="s">
        <v>182</v>
      </c>
      <c r="V2345" t="s">
        <v>214</v>
      </c>
      <c r="W2345" t="s">
        <v>222</v>
      </c>
      <c r="X2345" t="s">
        <v>272</v>
      </c>
      <c r="Y2345" s="1">
        <v>42166</v>
      </c>
      <c r="Z2345">
        <v>1604778</v>
      </c>
    </row>
    <row r="2346" spans="1:26" x14ac:dyDescent="0.25">
      <c r="A2346" s="1">
        <v>43587</v>
      </c>
      <c r="B2346" t="s">
        <v>44</v>
      </c>
      <c r="C2346" t="s">
        <v>76</v>
      </c>
      <c r="D2346">
        <v>900</v>
      </c>
      <c r="E2346">
        <v>12</v>
      </c>
      <c r="F2346" t="s">
        <v>115</v>
      </c>
      <c r="G2346">
        <v>75.529999000000004</v>
      </c>
      <c r="H2346">
        <v>77.239998</v>
      </c>
      <c r="I2346">
        <v>75.529999000000004</v>
      </c>
      <c r="J2346">
        <v>76.75</v>
      </c>
      <c r="K2346">
        <v>76.75</v>
      </c>
      <c r="L2346">
        <v>1198400</v>
      </c>
      <c r="M2346" t="s">
        <v>44</v>
      </c>
      <c r="N2346" t="s">
        <v>151</v>
      </c>
      <c r="O2346" t="s">
        <v>161</v>
      </c>
      <c r="P2346">
        <v>50</v>
      </c>
      <c r="Q2346">
        <v>0.08</v>
      </c>
      <c r="R2346">
        <v>72</v>
      </c>
      <c r="S2346">
        <v>69075</v>
      </c>
      <c r="T2346" t="s">
        <v>44</v>
      </c>
      <c r="U2346" t="s">
        <v>182</v>
      </c>
      <c r="V2346" t="s">
        <v>214</v>
      </c>
      <c r="W2346" t="s">
        <v>222</v>
      </c>
      <c r="X2346" t="s">
        <v>272</v>
      </c>
      <c r="Y2346" s="1">
        <v>42166</v>
      </c>
      <c r="Z2346">
        <v>1604778</v>
      </c>
    </row>
    <row r="2347" spans="1:26" x14ac:dyDescent="0.25">
      <c r="A2347" s="1">
        <v>43567</v>
      </c>
      <c r="B2347" t="s">
        <v>44</v>
      </c>
      <c r="C2347" t="s">
        <v>75</v>
      </c>
      <c r="D2347">
        <v>1300</v>
      </c>
      <c r="E2347">
        <v>19</v>
      </c>
      <c r="F2347" t="s">
        <v>121</v>
      </c>
      <c r="G2347">
        <v>76.75</v>
      </c>
      <c r="H2347">
        <v>77.239998</v>
      </c>
      <c r="I2347">
        <v>75.930000000000007</v>
      </c>
      <c r="J2347">
        <v>77.190002000000007</v>
      </c>
      <c r="K2347">
        <v>77.190002000000007</v>
      </c>
      <c r="L2347">
        <v>986900</v>
      </c>
      <c r="M2347" t="s">
        <v>44</v>
      </c>
      <c r="N2347" t="s">
        <v>140</v>
      </c>
      <c r="O2347" t="s">
        <v>161</v>
      </c>
      <c r="P2347">
        <v>50</v>
      </c>
      <c r="Q2347">
        <v>0.08</v>
      </c>
      <c r="R2347">
        <v>104</v>
      </c>
      <c r="S2347">
        <v>100347.00260000001</v>
      </c>
      <c r="T2347" t="s">
        <v>44</v>
      </c>
      <c r="U2347" t="s">
        <v>182</v>
      </c>
      <c r="V2347" t="s">
        <v>214</v>
      </c>
      <c r="W2347" t="s">
        <v>222</v>
      </c>
      <c r="X2347" t="s">
        <v>272</v>
      </c>
      <c r="Y2347" s="1">
        <v>42166</v>
      </c>
      <c r="Z2347">
        <v>1604778</v>
      </c>
    </row>
    <row r="2348" spans="1:26" x14ac:dyDescent="0.25">
      <c r="A2348" s="1">
        <v>43567</v>
      </c>
      <c r="B2348" t="s">
        <v>44</v>
      </c>
      <c r="C2348" t="s">
        <v>75</v>
      </c>
      <c r="D2348">
        <v>500</v>
      </c>
      <c r="E2348">
        <v>6</v>
      </c>
      <c r="F2348" t="s">
        <v>121</v>
      </c>
      <c r="G2348">
        <v>76.75</v>
      </c>
      <c r="H2348">
        <v>77.239998</v>
      </c>
      <c r="I2348">
        <v>75.930000000000007</v>
      </c>
      <c r="J2348">
        <v>77.190002000000007</v>
      </c>
      <c r="K2348">
        <v>77.190002000000007</v>
      </c>
      <c r="L2348">
        <v>986900</v>
      </c>
      <c r="M2348" t="s">
        <v>44</v>
      </c>
      <c r="N2348" t="s">
        <v>145</v>
      </c>
      <c r="O2348" t="s">
        <v>161</v>
      </c>
      <c r="P2348">
        <v>50</v>
      </c>
      <c r="Q2348">
        <v>0.08</v>
      </c>
      <c r="R2348">
        <v>40</v>
      </c>
      <c r="S2348">
        <v>38595.000999999997</v>
      </c>
      <c r="T2348" t="s">
        <v>44</v>
      </c>
      <c r="U2348" t="s">
        <v>182</v>
      </c>
      <c r="V2348" t="s">
        <v>214</v>
      </c>
      <c r="W2348" t="s">
        <v>222</v>
      </c>
      <c r="X2348" t="s">
        <v>272</v>
      </c>
      <c r="Y2348" s="1">
        <v>42166</v>
      </c>
      <c r="Z2348">
        <v>1604778</v>
      </c>
    </row>
    <row r="2349" spans="1:26" x14ac:dyDescent="0.25">
      <c r="A2349" s="1">
        <v>43567</v>
      </c>
      <c r="B2349" t="s">
        <v>44</v>
      </c>
      <c r="C2349" t="s">
        <v>75</v>
      </c>
      <c r="D2349">
        <v>2900</v>
      </c>
      <c r="E2349">
        <v>20</v>
      </c>
      <c r="F2349" t="s">
        <v>121</v>
      </c>
      <c r="G2349">
        <v>76.75</v>
      </c>
      <c r="H2349">
        <v>77.239998</v>
      </c>
      <c r="I2349">
        <v>75.930000000000007</v>
      </c>
      <c r="J2349">
        <v>77.190002000000007</v>
      </c>
      <c r="K2349">
        <v>77.190002000000007</v>
      </c>
      <c r="L2349">
        <v>986900</v>
      </c>
      <c r="M2349" t="s">
        <v>44</v>
      </c>
      <c r="N2349" t="s">
        <v>155</v>
      </c>
      <c r="O2349" t="s">
        <v>161</v>
      </c>
      <c r="P2349">
        <v>50</v>
      </c>
      <c r="Q2349">
        <v>0.08</v>
      </c>
      <c r="R2349">
        <v>232</v>
      </c>
      <c r="S2349">
        <v>223851.00580000001</v>
      </c>
      <c r="T2349" t="s">
        <v>44</v>
      </c>
      <c r="U2349" t="s">
        <v>182</v>
      </c>
      <c r="V2349" t="s">
        <v>214</v>
      </c>
      <c r="W2349" t="s">
        <v>222</v>
      </c>
      <c r="X2349" t="s">
        <v>272</v>
      </c>
      <c r="Y2349" s="1">
        <v>42166</v>
      </c>
      <c r="Z2349">
        <v>1604778</v>
      </c>
    </row>
    <row r="2350" spans="1:26" x14ac:dyDescent="0.25">
      <c r="A2350" s="1">
        <v>43567</v>
      </c>
      <c r="B2350" t="s">
        <v>44</v>
      </c>
      <c r="C2350" t="s">
        <v>76</v>
      </c>
      <c r="D2350">
        <v>500</v>
      </c>
      <c r="E2350">
        <v>8</v>
      </c>
      <c r="F2350" t="s">
        <v>121</v>
      </c>
      <c r="G2350">
        <v>76.75</v>
      </c>
      <c r="H2350">
        <v>77.239998</v>
      </c>
      <c r="I2350">
        <v>75.930000000000007</v>
      </c>
      <c r="J2350">
        <v>77.190002000000007</v>
      </c>
      <c r="K2350">
        <v>77.190002000000007</v>
      </c>
      <c r="L2350">
        <v>986900</v>
      </c>
      <c r="M2350" t="s">
        <v>44</v>
      </c>
      <c r="N2350" t="s">
        <v>144</v>
      </c>
      <c r="O2350" t="s">
        <v>161</v>
      </c>
      <c r="P2350">
        <v>50</v>
      </c>
      <c r="Q2350">
        <v>0.08</v>
      </c>
      <c r="R2350">
        <v>40</v>
      </c>
      <c r="S2350">
        <v>38595.000999999997</v>
      </c>
      <c r="T2350" t="s">
        <v>44</v>
      </c>
      <c r="U2350" t="s">
        <v>182</v>
      </c>
      <c r="V2350" t="s">
        <v>214</v>
      </c>
      <c r="W2350" t="s">
        <v>222</v>
      </c>
      <c r="X2350" t="s">
        <v>272</v>
      </c>
      <c r="Y2350" s="1">
        <v>42166</v>
      </c>
      <c r="Z2350">
        <v>1604778</v>
      </c>
    </row>
    <row r="2351" spans="1:26" x14ac:dyDescent="0.25">
      <c r="A2351" s="1">
        <v>43579</v>
      </c>
      <c r="B2351" t="s">
        <v>44</v>
      </c>
      <c r="C2351" t="s">
        <v>76</v>
      </c>
      <c r="D2351">
        <v>300</v>
      </c>
      <c r="E2351">
        <v>4</v>
      </c>
      <c r="F2351" t="s">
        <v>137</v>
      </c>
      <c r="G2351">
        <v>77.050003000000004</v>
      </c>
      <c r="H2351">
        <v>78.510002</v>
      </c>
      <c r="I2351">
        <v>76.660004000000001</v>
      </c>
      <c r="J2351">
        <v>77.25</v>
      </c>
      <c r="K2351">
        <v>77.25</v>
      </c>
      <c r="L2351">
        <v>1316200</v>
      </c>
      <c r="M2351" t="s">
        <v>44</v>
      </c>
      <c r="N2351" t="s">
        <v>154</v>
      </c>
      <c r="O2351" t="s">
        <v>161</v>
      </c>
      <c r="P2351">
        <v>50</v>
      </c>
      <c r="Q2351">
        <v>0.08</v>
      </c>
      <c r="R2351">
        <v>24</v>
      </c>
      <c r="S2351">
        <v>23175</v>
      </c>
      <c r="T2351" t="s">
        <v>44</v>
      </c>
      <c r="U2351" t="s">
        <v>182</v>
      </c>
      <c r="V2351" t="s">
        <v>214</v>
      </c>
      <c r="W2351" t="s">
        <v>222</v>
      </c>
      <c r="X2351" t="s">
        <v>272</v>
      </c>
      <c r="Y2351" s="1">
        <v>42166</v>
      </c>
      <c r="Z2351">
        <v>1604778</v>
      </c>
    </row>
    <row r="2352" spans="1:26" x14ac:dyDescent="0.25">
      <c r="A2352" s="1">
        <v>43579</v>
      </c>
      <c r="B2352" t="s">
        <v>44</v>
      </c>
      <c r="C2352" t="s">
        <v>76</v>
      </c>
      <c r="D2352">
        <v>400</v>
      </c>
      <c r="E2352">
        <v>5</v>
      </c>
      <c r="F2352" t="s">
        <v>137</v>
      </c>
      <c r="G2352">
        <v>77.050003000000004</v>
      </c>
      <c r="H2352">
        <v>78.510002</v>
      </c>
      <c r="I2352">
        <v>76.660004000000001</v>
      </c>
      <c r="J2352">
        <v>77.25</v>
      </c>
      <c r="K2352">
        <v>77.25</v>
      </c>
      <c r="L2352">
        <v>1316200</v>
      </c>
      <c r="M2352" t="s">
        <v>44</v>
      </c>
      <c r="N2352" t="s">
        <v>152</v>
      </c>
      <c r="O2352" t="s">
        <v>161</v>
      </c>
      <c r="P2352">
        <v>50</v>
      </c>
      <c r="Q2352">
        <v>0.08</v>
      </c>
      <c r="R2352">
        <v>32</v>
      </c>
      <c r="S2352">
        <v>30900</v>
      </c>
      <c r="T2352" t="s">
        <v>44</v>
      </c>
      <c r="U2352" t="s">
        <v>182</v>
      </c>
      <c r="V2352" t="s">
        <v>214</v>
      </c>
      <c r="W2352" t="s">
        <v>222</v>
      </c>
      <c r="X2352" t="s">
        <v>272</v>
      </c>
      <c r="Y2352" s="1">
        <v>42166</v>
      </c>
      <c r="Z2352">
        <v>1604778</v>
      </c>
    </row>
    <row r="2353" spans="1:26" x14ac:dyDescent="0.25">
      <c r="A2353" s="1">
        <v>43579</v>
      </c>
      <c r="B2353" t="s">
        <v>44</v>
      </c>
      <c r="C2353" t="s">
        <v>76</v>
      </c>
      <c r="D2353">
        <v>1300</v>
      </c>
      <c r="E2353">
        <v>19</v>
      </c>
      <c r="F2353" t="s">
        <v>137</v>
      </c>
      <c r="G2353">
        <v>77.050003000000004</v>
      </c>
      <c r="H2353">
        <v>78.510002</v>
      </c>
      <c r="I2353">
        <v>76.660004000000001</v>
      </c>
      <c r="J2353">
        <v>77.25</v>
      </c>
      <c r="K2353">
        <v>77.25</v>
      </c>
      <c r="L2353">
        <v>1316200</v>
      </c>
      <c r="M2353" t="s">
        <v>44</v>
      </c>
      <c r="N2353" t="s">
        <v>140</v>
      </c>
      <c r="O2353" t="s">
        <v>161</v>
      </c>
      <c r="P2353">
        <v>50</v>
      </c>
      <c r="Q2353">
        <v>0.08</v>
      </c>
      <c r="R2353">
        <v>104</v>
      </c>
      <c r="S2353">
        <v>100425</v>
      </c>
      <c r="T2353" t="s">
        <v>44</v>
      </c>
      <c r="U2353" t="s">
        <v>182</v>
      </c>
      <c r="V2353" t="s">
        <v>214</v>
      </c>
      <c r="W2353" t="s">
        <v>222</v>
      </c>
      <c r="X2353" t="s">
        <v>272</v>
      </c>
      <c r="Y2353" s="1">
        <v>42166</v>
      </c>
      <c r="Z2353">
        <v>1604778</v>
      </c>
    </row>
    <row r="2354" spans="1:26" x14ac:dyDescent="0.25">
      <c r="A2354" s="1">
        <v>43579</v>
      </c>
      <c r="B2354" t="s">
        <v>44</v>
      </c>
      <c r="C2354" t="s">
        <v>76</v>
      </c>
      <c r="D2354">
        <v>400</v>
      </c>
      <c r="E2354">
        <v>3</v>
      </c>
      <c r="F2354" t="s">
        <v>137</v>
      </c>
      <c r="G2354">
        <v>77.050003000000004</v>
      </c>
      <c r="H2354">
        <v>78.510002</v>
      </c>
      <c r="I2354">
        <v>76.660004000000001</v>
      </c>
      <c r="J2354">
        <v>77.25</v>
      </c>
      <c r="K2354">
        <v>77.25</v>
      </c>
      <c r="L2354">
        <v>1316200</v>
      </c>
      <c r="M2354" t="s">
        <v>44</v>
      </c>
      <c r="N2354" t="s">
        <v>143</v>
      </c>
      <c r="O2354" t="s">
        <v>161</v>
      </c>
      <c r="P2354">
        <v>50</v>
      </c>
      <c r="Q2354">
        <v>0.08</v>
      </c>
      <c r="R2354">
        <v>32</v>
      </c>
      <c r="S2354">
        <v>30900</v>
      </c>
      <c r="T2354" t="s">
        <v>44</v>
      </c>
      <c r="U2354" t="s">
        <v>182</v>
      </c>
      <c r="V2354" t="s">
        <v>214</v>
      </c>
      <c r="W2354" t="s">
        <v>222</v>
      </c>
      <c r="X2354" t="s">
        <v>272</v>
      </c>
      <c r="Y2354" s="1">
        <v>42166</v>
      </c>
      <c r="Z2354">
        <v>1604778</v>
      </c>
    </row>
    <row r="2355" spans="1:26" x14ac:dyDescent="0.25">
      <c r="A2355" s="1">
        <v>43579</v>
      </c>
      <c r="B2355" t="s">
        <v>44</v>
      </c>
      <c r="C2355" t="s">
        <v>76</v>
      </c>
      <c r="D2355">
        <v>900</v>
      </c>
      <c r="E2355">
        <v>15</v>
      </c>
      <c r="F2355" t="s">
        <v>137</v>
      </c>
      <c r="G2355">
        <v>77.050003000000004</v>
      </c>
      <c r="H2355">
        <v>78.510002</v>
      </c>
      <c r="I2355">
        <v>76.660004000000001</v>
      </c>
      <c r="J2355">
        <v>77.25</v>
      </c>
      <c r="K2355">
        <v>77.25</v>
      </c>
      <c r="L2355">
        <v>1316200</v>
      </c>
      <c r="M2355" t="s">
        <v>44</v>
      </c>
      <c r="N2355" t="s">
        <v>149</v>
      </c>
      <c r="O2355" t="s">
        <v>161</v>
      </c>
      <c r="P2355">
        <v>50</v>
      </c>
      <c r="Q2355">
        <v>0.08</v>
      </c>
      <c r="R2355">
        <v>72</v>
      </c>
      <c r="S2355">
        <v>69525</v>
      </c>
      <c r="T2355" t="s">
        <v>44</v>
      </c>
      <c r="U2355" t="s">
        <v>182</v>
      </c>
      <c r="V2355" t="s">
        <v>214</v>
      </c>
      <c r="W2355" t="s">
        <v>222</v>
      </c>
      <c r="X2355" t="s">
        <v>272</v>
      </c>
      <c r="Y2355" s="1">
        <v>42166</v>
      </c>
      <c r="Z2355">
        <v>1604778</v>
      </c>
    </row>
    <row r="2356" spans="1:26" x14ac:dyDescent="0.25">
      <c r="A2356" s="1">
        <v>43579</v>
      </c>
      <c r="B2356" t="s">
        <v>44</v>
      </c>
      <c r="C2356" t="s">
        <v>75</v>
      </c>
      <c r="D2356">
        <v>1000</v>
      </c>
      <c r="E2356">
        <v>7</v>
      </c>
      <c r="F2356" t="s">
        <v>137</v>
      </c>
      <c r="G2356">
        <v>77.050003000000004</v>
      </c>
      <c r="H2356">
        <v>78.510002</v>
      </c>
      <c r="I2356">
        <v>76.660004000000001</v>
      </c>
      <c r="J2356">
        <v>77.25</v>
      </c>
      <c r="K2356">
        <v>77.25</v>
      </c>
      <c r="L2356">
        <v>1316200</v>
      </c>
      <c r="M2356" t="s">
        <v>44</v>
      </c>
      <c r="N2356" t="s">
        <v>147</v>
      </c>
      <c r="O2356" t="s">
        <v>161</v>
      </c>
      <c r="P2356">
        <v>50</v>
      </c>
      <c r="Q2356">
        <v>0.08</v>
      </c>
      <c r="R2356">
        <v>80</v>
      </c>
      <c r="S2356">
        <v>77250</v>
      </c>
      <c r="T2356" t="s">
        <v>44</v>
      </c>
      <c r="U2356" t="s">
        <v>182</v>
      </c>
      <c r="V2356" t="s">
        <v>214</v>
      </c>
      <c r="W2356" t="s">
        <v>222</v>
      </c>
      <c r="X2356" t="s">
        <v>272</v>
      </c>
      <c r="Y2356" s="1">
        <v>42166</v>
      </c>
      <c r="Z2356">
        <v>1604778</v>
      </c>
    </row>
    <row r="2357" spans="1:26" x14ac:dyDescent="0.25">
      <c r="A2357" s="1">
        <v>43580</v>
      </c>
      <c r="B2357" t="s">
        <v>44</v>
      </c>
      <c r="C2357" t="s">
        <v>76</v>
      </c>
      <c r="D2357">
        <v>300</v>
      </c>
      <c r="E2357">
        <v>6</v>
      </c>
      <c r="F2357" t="s">
        <v>126</v>
      </c>
      <c r="G2357">
        <v>77.209998999999996</v>
      </c>
      <c r="H2357">
        <v>77.813004000000006</v>
      </c>
      <c r="I2357">
        <v>76.125</v>
      </c>
      <c r="J2357">
        <v>77.300003000000004</v>
      </c>
      <c r="K2357">
        <v>77.300003000000004</v>
      </c>
      <c r="L2357">
        <v>1063200</v>
      </c>
      <c r="M2357" t="s">
        <v>44</v>
      </c>
      <c r="N2357" t="s">
        <v>145</v>
      </c>
      <c r="O2357" t="s">
        <v>161</v>
      </c>
      <c r="P2357">
        <v>50</v>
      </c>
      <c r="Q2357">
        <v>0.08</v>
      </c>
      <c r="R2357">
        <v>24</v>
      </c>
      <c r="S2357">
        <v>23190.000899999999</v>
      </c>
      <c r="T2357" t="s">
        <v>44</v>
      </c>
      <c r="U2357" t="s">
        <v>182</v>
      </c>
      <c r="V2357" t="s">
        <v>214</v>
      </c>
      <c r="W2357" t="s">
        <v>222</v>
      </c>
      <c r="X2357" t="s">
        <v>272</v>
      </c>
      <c r="Y2357" s="1">
        <v>42166</v>
      </c>
      <c r="Z2357">
        <v>1604778</v>
      </c>
    </row>
    <row r="2358" spans="1:26" x14ac:dyDescent="0.25">
      <c r="A2358" s="1">
        <v>43571</v>
      </c>
      <c r="B2358" t="s">
        <v>44</v>
      </c>
      <c r="C2358" t="s">
        <v>75</v>
      </c>
      <c r="D2358">
        <v>1600</v>
      </c>
      <c r="E2358">
        <v>18</v>
      </c>
      <c r="F2358" t="s">
        <v>123</v>
      </c>
      <c r="G2358">
        <v>76.779999000000004</v>
      </c>
      <c r="H2358">
        <v>78.760002</v>
      </c>
      <c r="I2358">
        <v>76.779999000000004</v>
      </c>
      <c r="J2358">
        <v>78.309997999999993</v>
      </c>
      <c r="K2358">
        <v>78.309997999999993</v>
      </c>
      <c r="L2358">
        <v>2131300</v>
      </c>
      <c r="M2358" t="s">
        <v>44</v>
      </c>
      <c r="N2358" t="s">
        <v>158</v>
      </c>
      <c r="O2358" t="s">
        <v>161</v>
      </c>
      <c r="P2358">
        <v>50</v>
      </c>
      <c r="Q2358">
        <v>0.08</v>
      </c>
      <c r="R2358">
        <v>128</v>
      </c>
      <c r="S2358">
        <v>125295.99679999999</v>
      </c>
      <c r="T2358" t="s">
        <v>44</v>
      </c>
      <c r="U2358" t="s">
        <v>182</v>
      </c>
      <c r="V2358" t="s">
        <v>214</v>
      </c>
      <c r="W2358" t="s">
        <v>222</v>
      </c>
      <c r="X2358" t="s">
        <v>272</v>
      </c>
      <c r="Y2358" s="1">
        <v>42166</v>
      </c>
      <c r="Z2358">
        <v>1604778</v>
      </c>
    </row>
    <row r="2359" spans="1:26" x14ac:dyDescent="0.25">
      <c r="A2359" s="1">
        <v>43571</v>
      </c>
      <c r="B2359" t="s">
        <v>44</v>
      </c>
      <c r="C2359" t="s">
        <v>76</v>
      </c>
      <c r="D2359">
        <v>1000</v>
      </c>
      <c r="E2359">
        <v>19</v>
      </c>
      <c r="F2359" t="s">
        <v>123</v>
      </c>
      <c r="G2359">
        <v>76.779999000000004</v>
      </c>
      <c r="H2359">
        <v>78.760002</v>
      </c>
      <c r="I2359">
        <v>76.779999000000004</v>
      </c>
      <c r="J2359">
        <v>78.309997999999993</v>
      </c>
      <c r="K2359">
        <v>78.309997999999993</v>
      </c>
      <c r="L2359">
        <v>2131300</v>
      </c>
      <c r="M2359" t="s">
        <v>44</v>
      </c>
      <c r="N2359" t="s">
        <v>140</v>
      </c>
      <c r="O2359" t="s">
        <v>161</v>
      </c>
      <c r="P2359">
        <v>50</v>
      </c>
      <c r="Q2359">
        <v>0.08</v>
      </c>
      <c r="R2359">
        <v>80</v>
      </c>
      <c r="S2359">
        <v>78309.997999999992</v>
      </c>
      <c r="T2359" t="s">
        <v>44</v>
      </c>
      <c r="U2359" t="s">
        <v>182</v>
      </c>
      <c r="V2359" t="s">
        <v>214</v>
      </c>
      <c r="W2359" t="s">
        <v>222</v>
      </c>
      <c r="X2359" t="s">
        <v>272</v>
      </c>
      <c r="Y2359" s="1">
        <v>42166</v>
      </c>
      <c r="Z2359">
        <v>1604778</v>
      </c>
    </row>
    <row r="2360" spans="1:26" x14ac:dyDescent="0.25">
      <c r="A2360" s="1">
        <v>43616</v>
      </c>
      <c r="B2360" t="s">
        <v>45</v>
      </c>
      <c r="C2360" t="s">
        <v>76</v>
      </c>
      <c r="D2360">
        <v>200</v>
      </c>
      <c r="E2360">
        <v>7</v>
      </c>
      <c r="F2360" t="s">
        <v>87</v>
      </c>
      <c r="G2360">
        <v>62.389999000000003</v>
      </c>
      <c r="H2360">
        <v>62.869999</v>
      </c>
      <c r="I2360">
        <v>61.970001000000003</v>
      </c>
      <c r="J2360">
        <v>62.150002000000001</v>
      </c>
      <c r="K2360">
        <v>61.686264000000001</v>
      </c>
      <c r="L2360">
        <v>19968900</v>
      </c>
      <c r="M2360" t="s">
        <v>45</v>
      </c>
      <c r="N2360" t="s">
        <v>147</v>
      </c>
      <c r="O2360" t="s">
        <v>161</v>
      </c>
      <c r="P2360">
        <v>50</v>
      </c>
      <c r="Q2360">
        <v>0.08</v>
      </c>
      <c r="R2360">
        <v>16</v>
      </c>
      <c r="S2360">
        <v>12337.2528</v>
      </c>
      <c r="T2360" t="s">
        <v>45</v>
      </c>
      <c r="U2360" t="s">
        <v>183</v>
      </c>
      <c r="V2360" t="s">
        <v>215</v>
      </c>
      <c r="W2360" t="s">
        <v>223</v>
      </c>
      <c r="X2360" t="s">
        <v>273</v>
      </c>
      <c r="Y2360" s="1">
        <v>32294</v>
      </c>
      <c r="Z2360">
        <v>831001</v>
      </c>
    </row>
    <row r="2361" spans="1:26" x14ac:dyDescent="0.25">
      <c r="A2361" s="1">
        <v>43619</v>
      </c>
      <c r="B2361" t="s">
        <v>45</v>
      </c>
      <c r="C2361" t="s">
        <v>75</v>
      </c>
      <c r="D2361">
        <v>2000</v>
      </c>
      <c r="E2361">
        <v>17</v>
      </c>
      <c r="F2361" t="s">
        <v>89</v>
      </c>
      <c r="G2361">
        <v>62.099997999999999</v>
      </c>
      <c r="H2361">
        <v>62.779998999999997</v>
      </c>
      <c r="I2361">
        <v>61.939999</v>
      </c>
      <c r="J2361">
        <v>62.610000999999997</v>
      </c>
      <c r="K2361">
        <v>62.142829999999996</v>
      </c>
      <c r="L2361">
        <v>19636800</v>
      </c>
      <c r="M2361" t="s">
        <v>45</v>
      </c>
      <c r="N2361" t="s">
        <v>157</v>
      </c>
      <c r="O2361" t="s">
        <v>161</v>
      </c>
      <c r="P2361">
        <v>50</v>
      </c>
      <c r="Q2361">
        <v>0.08</v>
      </c>
      <c r="R2361">
        <v>160</v>
      </c>
      <c r="S2361">
        <v>124285.66</v>
      </c>
      <c r="T2361" t="s">
        <v>45</v>
      </c>
      <c r="U2361" t="s">
        <v>183</v>
      </c>
      <c r="V2361" t="s">
        <v>215</v>
      </c>
      <c r="W2361" t="s">
        <v>223</v>
      </c>
      <c r="X2361" t="s">
        <v>273</v>
      </c>
      <c r="Y2361" s="1">
        <v>32294</v>
      </c>
      <c r="Z2361">
        <v>831001</v>
      </c>
    </row>
    <row r="2362" spans="1:26" x14ac:dyDescent="0.25">
      <c r="A2362" s="1">
        <v>43619</v>
      </c>
      <c r="B2362" t="s">
        <v>45</v>
      </c>
      <c r="C2362" t="s">
        <v>75</v>
      </c>
      <c r="D2362">
        <v>900</v>
      </c>
      <c r="E2362">
        <v>6</v>
      </c>
      <c r="F2362" t="s">
        <v>89</v>
      </c>
      <c r="G2362">
        <v>62.099997999999999</v>
      </c>
      <c r="H2362">
        <v>62.779998999999997</v>
      </c>
      <c r="I2362">
        <v>61.939999</v>
      </c>
      <c r="J2362">
        <v>62.610000999999997</v>
      </c>
      <c r="K2362">
        <v>62.142829999999996</v>
      </c>
      <c r="L2362">
        <v>19636800</v>
      </c>
      <c r="M2362" t="s">
        <v>45</v>
      </c>
      <c r="N2362" t="s">
        <v>145</v>
      </c>
      <c r="O2362" t="s">
        <v>161</v>
      </c>
      <c r="P2362">
        <v>50</v>
      </c>
      <c r="Q2362">
        <v>0.08</v>
      </c>
      <c r="R2362">
        <v>72</v>
      </c>
      <c r="S2362">
        <v>55928.546999999999</v>
      </c>
      <c r="T2362" t="s">
        <v>45</v>
      </c>
      <c r="U2362" t="s">
        <v>183</v>
      </c>
      <c r="V2362" t="s">
        <v>215</v>
      </c>
      <c r="W2362" t="s">
        <v>223</v>
      </c>
      <c r="X2362" t="s">
        <v>273</v>
      </c>
      <c r="Y2362" s="1">
        <v>32294</v>
      </c>
      <c r="Z2362">
        <v>831001</v>
      </c>
    </row>
    <row r="2363" spans="1:26" x14ac:dyDescent="0.25">
      <c r="A2363" s="1">
        <v>43619</v>
      </c>
      <c r="B2363" t="s">
        <v>45</v>
      </c>
      <c r="C2363" t="s">
        <v>75</v>
      </c>
      <c r="D2363">
        <v>400</v>
      </c>
      <c r="E2363">
        <v>10</v>
      </c>
      <c r="F2363" t="s">
        <v>89</v>
      </c>
      <c r="G2363">
        <v>62.099997999999999</v>
      </c>
      <c r="H2363">
        <v>62.779998999999997</v>
      </c>
      <c r="I2363">
        <v>61.939999</v>
      </c>
      <c r="J2363">
        <v>62.610000999999997</v>
      </c>
      <c r="K2363">
        <v>62.142829999999996</v>
      </c>
      <c r="L2363">
        <v>19636800</v>
      </c>
      <c r="M2363" t="s">
        <v>45</v>
      </c>
      <c r="N2363" t="s">
        <v>142</v>
      </c>
      <c r="O2363" t="s">
        <v>161</v>
      </c>
      <c r="P2363">
        <v>50</v>
      </c>
      <c r="Q2363">
        <v>0.08</v>
      </c>
      <c r="R2363">
        <v>32</v>
      </c>
      <c r="S2363">
        <v>24857.132000000001</v>
      </c>
      <c r="T2363" t="s">
        <v>45</v>
      </c>
      <c r="U2363" t="s">
        <v>183</v>
      </c>
      <c r="V2363" t="s">
        <v>215</v>
      </c>
      <c r="W2363" t="s">
        <v>223</v>
      </c>
      <c r="X2363" t="s">
        <v>273</v>
      </c>
      <c r="Y2363" s="1">
        <v>32294</v>
      </c>
      <c r="Z2363">
        <v>831001</v>
      </c>
    </row>
    <row r="2364" spans="1:26" x14ac:dyDescent="0.25">
      <c r="A2364" s="1">
        <v>43615</v>
      </c>
      <c r="B2364" t="s">
        <v>45</v>
      </c>
      <c r="C2364" t="s">
        <v>76</v>
      </c>
      <c r="D2364">
        <v>100</v>
      </c>
      <c r="E2364">
        <v>2</v>
      </c>
      <c r="F2364" t="s">
        <v>93</v>
      </c>
      <c r="G2364">
        <v>64.769997000000004</v>
      </c>
      <c r="H2364">
        <v>65.25</v>
      </c>
      <c r="I2364">
        <v>63.25</v>
      </c>
      <c r="J2364">
        <v>63.610000999999997</v>
      </c>
      <c r="K2364">
        <v>63.135368</v>
      </c>
      <c r="L2364">
        <v>13570900</v>
      </c>
      <c r="M2364" t="s">
        <v>45</v>
      </c>
      <c r="N2364" t="s">
        <v>150</v>
      </c>
      <c r="O2364" t="s">
        <v>161</v>
      </c>
      <c r="P2364">
        <v>50</v>
      </c>
      <c r="Q2364">
        <v>0.08</v>
      </c>
      <c r="R2364">
        <v>8</v>
      </c>
      <c r="S2364">
        <v>6313.5367999999999</v>
      </c>
      <c r="T2364" t="s">
        <v>45</v>
      </c>
      <c r="U2364" t="s">
        <v>183</v>
      </c>
      <c r="V2364" t="s">
        <v>215</v>
      </c>
      <c r="W2364" t="s">
        <v>223</v>
      </c>
      <c r="X2364" t="s">
        <v>273</v>
      </c>
      <c r="Y2364" s="1">
        <v>32294</v>
      </c>
      <c r="Z2364">
        <v>831001</v>
      </c>
    </row>
    <row r="2365" spans="1:26" x14ac:dyDescent="0.25">
      <c r="A2365" s="1">
        <v>43615</v>
      </c>
      <c r="B2365" t="s">
        <v>45</v>
      </c>
      <c r="C2365" t="s">
        <v>76</v>
      </c>
      <c r="D2365">
        <v>200</v>
      </c>
      <c r="E2365">
        <v>5</v>
      </c>
      <c r="F2365" t="s">
        <v>93</v>
      </c>
      <c r="G2365">
        <v>64.769997000000004</v>
      </c>
      <c r="H2365">
        <v>65.25</v>
      </c>
      <c r="I2365">
        <v>63.25</v>
      </c>
      <c r="J2365">
        <v>63.610000999999997</v>
      </c>
      <c r="K2365">
        <v>63.135368</v>
      </c>
      <c r="L2365">
        <v>13570900</v>
      </c>
      <c r="M2365" t="s">
        <v>45</v>
      </c>
      <c r="N2365" t="s">
        <v>152</v>
      </c>
      <c r="O2365" t="s">
        <v>161</v>
      </c>
      <c r="P2365">
        <v>50</v>
      </c>
      <c r="Q2365">
        <v>0.08</v>
      </c>
      <c r="R2365">
        <v>16</v>
      </c>
      <c r="S2365">
        <v>12627.0736</v>
      </c>
      <c r="T2365" t="s">
        <v>45</v>
      </c>
      <c r="U2365" t="s">
        <v>183</v>
      </c>
      <c r="V2365" t="s">
        <v>215</v>
      </c>
      <c r="W2365" t="s">
        <v>223</v>
      </c>
      <c r="X2365" t="s">
        <v>273</v>
      </c>
      <c r="Y2365" s="1">
        <v>32294</v>
      </c>
      <c r="Z2365">
        <v>831001</v>
      </c>
    </row>
    <row r="2366" spans="1:26" x14ac:dyDescent="0.25">
      <c r="A2366" s="1">
        <v>43615</v>
      </c>
      <c r="B2366" t="s">
        <v>45</v>
      </c>
      <c r="C2366" t="s">
        <v>76</v>
      </c>
      <c r="D2366">
        <v>1500</v>
      </c>
      <c r="E2366">
        <v>18</v>
      </c>
      <c r="F2366" t="s">
        <v>93</v>
      </c>
      <c r="G2366">
        <v>64.769997000000004</v>
      </c>
      <c r="H2366">
        <v>65.25</v>
      </c>
      <c r="I2366">
        <v>63.25</v>
      </c>
      <c r="J2366">
        <v>63.610000999999997</v>
      </c>
      <c r="K2366">
        <v>63.135368</v>
      </c>
      <c r="L2366">
        <v>13570900</v>
      </c>
      <c r="M2366" t="s">
        <v>45</v>
      </c>
      <c r="N2366" t="s">
        <v>158</v>
      </c>
      <c r="O2366" t="s">
        <v>161</v>
      </c>
      <c r="P2366">
        <v>50</v>
      </c>
      <c r="Q2366">
        <v>0.08</v>
      </c>
      <c r="R2366">
        <v>120</v>
      </c>
      <c r="S2366">
        <v>94703.051999999996</v>
      </c>
      <c r="T2366" t="s">
        <v>45</v>
      </c>
      <c r="U2366" t="s">
        <v>183</v>
      </c>
      <c r="V2366" t="s">
        <v>215</v>
      </c>
      <c r="W2366" t="s">
        <v>223</v>
      </c>
      <c r="X2366" t="s">
        <v>273</v>
      </c>
      <c r="Y2366" s="1">
        <v>32294</v>
      </c>
      <c r="Z2366">
        <v>831001</v>
      </c>
    </row>
    <row r="2367" spans="1:26" x14ac:dyDescent="0.25">
      <c r="A2367" s="1">
        <v>43614</v>
      </c>
      <c r="B2367" t="s">
        <v>45</v>
      </c>
      <c r="C2367" t="s">
        <v>76</v>
      </c>
      <c r="D2367">
        <v>2100</v>
      </c>
      <c r="E2367">
        <v>18</v>
      </c>
      <c r="F2367" t="s">
        <v>98</v>
      </c>
      <c r="G2367">
        <v>63.150002000000001</v>
      </c>
      <c r="H2367">
        <v>63.830002</v>
      </c>
      <c r="I2367">
        <v>62.720001000000003</v>
      </c>
      <c r="J2367">
        <v>63.709999000000003</v>
      </c>
      <c r="K2367">
        <v>63.234619000000002</v>
      </c>
      <c r="L2367">
        <v>13836300</v>
      </c>
      <c r="M2367" t="s">
        <v>45</v>
      </c>
      <c r="N2367" t="s">
        <v>158</v>
      </c>
      <c r="O2367" t="s">
        <v>161</v>
      </c>
      <c r="P2367">
        <v>50</v>
      </c>
      <c r="Q2367">
        <v>0.08</v>
      </c>
      <c r="R2367">
        <v>168</v>
      </c>
      <c r="S2367">
        <v>132792.69990000001</v>
      </c>
      <c r="T2367" t="s">
        <v>45</v>
      </c>
      <c r="U2367" t="s">
        <v>183</v>
      </c>
      <c r="V2367" t="s">
        <v>215</v>
      </c>
      <c r="W2367" t="s">
        <v>223</v>
      </c>
      <c r="X2367" t="s">
        <v>273</v>
      </c>
      <c r="Y2367" s="1">
        <v>32294</v>
      </c>
      <c r="Z2367">
        <v>831001</v>
      </c>
    </row>
    <row r="2368" spans="1:26" x14ac:dyDescent="0.25">
      <c r="A2368" s="1">
        <v>43613</v>
      </c>
      <c r="B2368" t="s">
        <v>45</v>
      </c>
      <c r="C2368" t="s">
        <v>76</v>
      </c>
      <c r="D2368">
        <v>200</v>
      </c>
      <c r="E2368">
        <v>3</v>
      </c>
      <c r="F2368" t="s">
        <v>91</v>
      </c>
      <c r="G2368">
        <v>64.089995999999999</v>
      </c>
      <c r="H2368">
        <v>64.449996999999996</v>
      </c>
      <c r="I2368">
        <v>63.759998000000003</v>
      </c>
      <c r="J2368">
        <v>63.790000999999997</v>
      </c>
      <c r="K2368">
        <v>63.314025999999998</v>
      </c>
      <c r="L2368">
        <v>14727400</v>
      </c>
      <c r="M2368" t="s">
        <v>45</v>
      </c>
      <c r="N2368" t="s">
        <v>143</v>
      </c>
      <c r="O2368" t="s">
        <v>161</v>
      </c>
      <c r="P2368">
        <v>50</v>
      </c>
      <c r="Q2368">
        <v>0.08</v>
      </c>
      <c r="R2368">
        <v>16</v>
      </c>
      <c r="S2368">
        <v>12662.805200000001</v>
      </c>
      <c r="T2368" t="s">
        <v>45</v>
      </c>
      <c r="U2368" t="s">
        <v>183</v>
      </c>
      <c r="V2368" t="s">
        <v>215</v>
      </c>
      <c r="W2368" t="s">
        <v>223</v>
      </c>
      <c r="X2368" t="s">
        <v>273</v>
      </c>
      <c r="Y2368" s="1">
        <v>32294</v>
      </c>
      <c r="Z2368">
        <v>831001</v>
      </c>
    </row>
    <row r="2369" spans="1:26" x14ac:dyDescent="0.25">
      <c r="A2369" s="1">
        <v>43608</v>
      </c>
      <c r="B2369" t="s">
        <v>45</v>
      </c>
      <c r="C2369" t="s">
        <v>76</v>
      </c>
      <c r="D2369">
        <v>500</v>
      </c>
      <c r="E2369">
        <v>11</v>
      </c>
      <c r="F2369" t="s">
        <v>95</v>
      </c>
      <c r="G2369">
        <v>63.82</v>
      </c>
      <c r="H2369">
        <v>63.939999</v>
      </c>
      <c r="I2369">
        <v>63.080002</v>
      </c>
      <c r="J2369">
        <v>63.900002000000001</v>
      </c>
      <c r="K2369">
        <v>63.423206</v>
      </c>
      <c r="L2369">
        <v>15042200</v>
      </c>
      <c r="M2369" t="s">
        <v>45</v>
      </c>
      <c r="N2369" t="s">
        <v>141</v>
      </c>
      <c r="O2369" t="s">
        <v>161</v>
      </c>
      <c r="P2369">
        <v>50</v>
      </c>
      <c r="Q2369">
        <v>0.08</v>
      </c>
      <c r="R2369">
        <v>40</v>
      </c>
      <c r="S2369">
        <v>31711.602999999999</v>
      </c>
      <c r="T2369" t="s">
        <v>45</v>
      </c>
      <c r="U2369" t="s">
        <v>183</v>
      </c>
      <c r="V2369" t="s">
        <v>215</v>
      </c>
      <c r="W2369" t="s">
        <v>223</v>
      </c>
      <c r="X2369" t="s">
        <v>273</v>
      </c>
      <c r="Y2369" s="1">
        <v>32294</v>
      </c>
      <c r="Z2369">
        <v>831001</v>
      </c>
    </row>
    <row r="2370" spans="1:26" x14ac:dyDescent="0.25">
      <c r="A2370" s="1">
        <v>43556</v>
      </c>
      <c r="B2370" t="s">
        <v>45</v>
      </c>
      <c r="C2370" t="s">
        <v>76</v>
      </c>
      <c r="D2370">
        <v>1500</v>
      </c>
      <c r="E2370">
        <v>13</v>
      </c>
      <c r="F2370" t="s">
        <v>117</v>
      </c>
      <c r="G2370">
        <v>62.849997999999999</v>
      </c>
      <c r="H2370">
        <v>64.629997000000003</v>
      </c>
      <c r="I2370">
        <v>62.82</v>
      </c>
      <c r="J2370">
        <v>64.360000999999997</v>
      </c>
      <c r="K2370">
        <v>63.471214000000003</v>
      </c>
      <c r="L2370">
        <v>17736300</v>
      </c>
      <c r="M2370" t="s">
        <v>45</v>
      </c>
      <c r="N2370" t="s">
        <v>153</v>
      </c>
      <c r="O2370" t="s">
        <v>161</v>
      </c>
      <c r="P2370">
        <v>50</v>
      </c>
      <c r="Q2370">
        <v>0.08</v>
      </c>
      <c r="R2370">
        <v>120</v>
      </c>
      <c r="S2370">
        <v>95206.821000000011</v>
      </c>
      <c r="T2370" t="s">
        <v>45</v>
      </c>
      <c r="U2370" t="s">
        <v>183</v>
      </c>
      <c r="V2370" t="s">
        <v>215</v>
      </c>
      <c r="W2370" t="s">
        <v>223</v>
      </c>
      <c r="X2370" t="s">
        <v>273</v>
      </c>
      <c r="Y2370" s="1">
        <v>32294</v>
      </c>
      <c r="Z2370">
        <v>831001</v>
      </c>
    </row>
    <row r="2371" spans="1:26" x14ac:dyDescent="0.25">
      <c r="A2371" s="1">
        <v>43598</v>
      </c>
      <c r="B2371" t="s">
        <v>45</v>
      </c>
      <c r="C2371" t="s">
        <v>75</v>
      </c>
      <c r="D2371">
        <v>2100</v>
      </c>
      <c r="E2371">
        <v>20</v>
      </c>
      <c r="F2371" t="s">
        <v>100</v>
      </c>
      <c r="G2371">
        <v>66.129997000000003</v>
      </c>
      <c r="H2371">
        <v>66.330001999999993</v>
      </c>
      <c r="I2371">
        <v>63.959999000000003</v>
      </c>
      <c r="J2371">
        <v>64.379997000000003</v>
      </c>
      <c r="K2371">
        <v>63.899619999999999</v>
      </c>
      <c r="L2371">
        <v>23494400</v>
      </c>
      <c r="M2371" t="s">
        <v>45</v>
      </c>
      <c r="N2371" t="s">
        <v>155</v>
      </c>
      <c r="O2371" t="s">
        <v>161</v>
      </c>
      <c r="P2371">
        <v>50</v>
      </c>
      <c r="Q2371">
        <v>0.08</v>
      </c>
      <c r="R2371">
        <v>168</v>
      </c>
      <c r="S2371">
        <v>134189.20199999999</v>
      </c>
      <c r="T2371" t="s">
        <v>45</v>
      </c>
      <c r="U2371" t="s">
        <v>183</v>
      </c>
      <c r="V2371" t="s">
        <v>215</v>
      </c>
      <c r="W2371" t="s">
        <v>223</v>
      </c>
      <c r="X2371" t="s">
        <v>273</v>
      </c>
      <c r="Y2371" s="1">
        <v>32294</v>
      </c>
      <c r="Z2371">
        <v>831001</v>
      </c>
    </row>
    <row r="2372" spans="1:26" x14ac:dyDescent="0.25">
      <c r="A2372" s="1">
        <v>43598</v>
      </c>
      <c r="B2372" t="s">
        <v>45</v>
      </c>
      <c r="C2372" t="s">
        <v>76</v>
      </c>
      <c r="D2372">
        <v>900</v>
      </c>
      <c r="E2372">
        <v>15</v>
      </c>
      <c r="F2372" t="s">
        <v>100</v>
      </c>
      <c r="G2372">
        <v>66.129997000000003</v>
      </c>
      <c r="H2372">
        <v>66.330001999999993</v>
      </c>
      <c r="I2372">
        <v>63.959999000000003</v>
      </c>
      <c r="J2372">
        <v>64.379997000000003</v>
      </c>
      <c r="K2372">
        <v>63.899619999999999</v>
      </c>
      <c r="L2372">
        <v>23494400</v>
      </c>
      <c r="M2372" t="s">
        <v>45</v>
      </c>
      <c r="N2372" t="s">
        <v>149</v>
      </c>
      <c r="O2372" t="s">
        <v>161</v>
      </c>
      <c r="P2372">
        <v>50</v>
      </c>
      <c r="Q2372">
        <v>0.08</v>
      </c>
      <c r="R2372">
        <v>72</v>
      </c>
      <c r="S2372">
        <v>57509.658000000003</v>
      </c>
      <c r="T2372" t="s">
        <v>45</v>
      </c>
      <c r="U2372" t="s">
        <v>183</v>
      </c>
      <c r="V2372" t="s">
        <v>215</v>
      </c>
      <c r="W2372" t="s">
        <v>223</v>
      </c>
      <c r="X2372" t="s">
        <v>273</v>
      </c>
      <c r="Y2372" s="1">
        <v>32294</v>
      </c>
      <c r="Z2372">
        <v>831001</v>
      </c>
    </row>
    <row r="2373" spans="1:26" x14ac:dyDescent="0.25">
      <c r="A2373" s="1">
        <v>43598</v>
      </c>
      <c r="B2373" t="s">
        <v>45</v>
      </c>
      <c r="C2373" t="s">
        <v>75</v>
      </c>
      <c r="D2373">
        <v>1800</v>
      </c>
      <c r="E2373">
        <v>17</v>
      </c>
      <c r="F2373" t="s">
        <v>100</v>
      </c>
      <c r="G2373">
        <v>66.129997000000003</v>
      </c>
      <c r="H2373">
        <v>66.330001999999993</v>
      </c>
      <c r="I2373">
        <v>63.959999000000003</v>
      </c>
      <c r="J2373">
        <v>64.379997000000003</v>
      </c>
      <c r="K2373">
        <v>63.899619999999999</v>
      </c>
      <c r="L2373">
        <v>23494400</v>
      </c>
      <c r="M2373" t="s">
        <v>45</v>
      </c>
      <c r="N2373" t="s">
        <v>157</v>
      </c>
      <c r="O2373" t="s">
        <v>161</v>
      </c>
      <c r="P2373">
        <v>50</v>
      </c>
      <c r="Q2373">
        <v>0.08</v>
      </c>
      <c r="R2373">
        <v>144</v>
      </c>
      <c r="S2373">
        <v>115019.31600000001</v>
      </c>
      <c r="T2373" t="s">
        <v>45</v>
      </c>
      <c r="U2373" t="s">
        <v>183</v>
      </c>
      <c r="V2373" t="s">
        <v>215</v>
      </c>
      <c r="W2373" t="s">
        <v>223</v>
      </c>
      <c r="X2373" t="s">
        <v>273</v>
      </c>
      <c r="Y2373" s="1">
        <v>32294</v>
      </c>
      <c r="Z2373">
        <v>831001</v>
      </c>
    </row>
    <row r="2374" spans="1:26" x14ac:dyDescent="0.25">
      <c r="A2374" s="1">
        <v>43598</v>
      </c>
      <c r="B2374" t="s">
        <v>45</v>
      </c>
      <c r="C2374" t="s">
        <v>76</v>
      </c>
      <c r="D2374">
        <v>100</v>
      </c>
      <c r="E2374">
        <v>6</v>
      </c>
      <c r="F2374" t="s">
        <v>100</v>
      </c>
      <c r="G2374">
        <v>66.129997000000003</v>
      </c>
      <c r="H2374">
        <v>66.330001999999993</v>
      </c>
      <c r="I2374">
        <v>63.959999000000003</v>
      </c>
      <c r="J2374">
        <v>64.379997000000003</v>
      </c>
      <c r="K2374">
        <v>63.899619999999999</v>
      </c>
      <c r="L2374">
        <v>23494400</v>
      </c>
      <c r="M2374" t="s">
        <v>45</v>
      </c>
      <c r="N2374" t="s">
        <v>145</v>
      </c>
      <c r="O2374" t="s">
        <v>161</v>
      </c>
      <c r="P2374">
        <v>50</v>
      </c>
      <c r="Q2374">
        <v>0.08</v>
      </c>
      <c r="R2374">
        <v>8</v>
      </c>
      <c r="S2374">
        <v>6389.9620000000004</v>
      </c>
      <c r="T2374" t="s">
        <v>45</v>
      </c>
      <c r="U2374" t="s">
        <v>183</v>
      </c>
      <c r="V2374" t="s">
        <v>215</v>
      </c>
      <c r="W2374" t="s">
        <v>223</v>
      </c>
      <c r="X2374" t="s">
        <v>273</v>
      </c>
      <c r="Y2374" s="1">
        <v>32294</v>
      </c>
      <c r="Z2374">
        <v>831001</v>
      </c>
    </row>
    <row r="2375" spans="1:26" x14ac:dyDescent="0.25">
      <c r="A2375" s="1">
        <v>43609</v>
      </c>
      <c r="B2375" t="s">
        <v>45</v>
      </c>
      <c r="C2375" t="s">
        <v>75</v>
      </c>
      <c r="D2375">
        <v>900</v>
      </c>
      <c r="E2375">
        <v>11</v>
      </c>
      <c r="F2375" t="s">
        <v>92</v>
      </c>
      <c r="G2375">
        <v>64.290001000000004</v>
      </c>
      <c r="H2375">
        <v>64.709998999999996</v>
      </c>
      <c r="I2375">
        <v>64.059997999999993</v>
      </c>
      <c r="J2375">
        <v>64.389999000000003</v>
      </c>
      <c r="K2375">
        <v>63.909545999999999</v>
      </c>
      <c r="L2375">
        <v>9715400</v>
      </c>
      <c r="M2375" t="s">
        <v>45</v>
      </c>
      <c r="N2375" t="s">
        <v>141</v>
      </c>
      <c r="O2375" t="s">
        <v>161</v>
      </c>
      <c r="P2375">
        <v>50</v>
      </c>
      <c r="Q2375">
        <v>0.08</v>
      </c>
      <c r="R2375">
        <v>72</v>
      </c>
      <c r="S2375">
        <v>57518.591399999998</v>
      </c>
      <c r="T2375" t="s">
        <v>45</v>
      </c>
      <c r="U2375" t="s">
        <v>183</v>
      </c>
      <c r="V2375" t="s">
        <v>215</v>
      </c>
      <c r="W2375" t="s">
        <v>223</v>
      </c>
      <c r="X2375" t="s">
        <v>273</v>
      </c>
      <c r="Y2375" s="1">
        <v>32294</v>
      </c>
      <c r="Z2375">
        <v>831001</v>
      </c>
    </row>
    <row r="2376" spans="1:26" x14ac:dyDescent="0.25">
      <c r="A2376" s="1">
        <v>43609</v>
      </c>
      <c r="B2376" t="s">
        <v>45</v>
      </c>
      <c r="C2376" t="s">
        <v>76</v>
      </c>
      <c r="D2376">
        <v>900</v>
      </c>
      <c r="E2376">
        <v>7</v>
      </c>
      <c r="F2376" t="s">
        <v>92</v>
      </c>
      <c r="G2376">
        <v>64.290001000000004</v>
      </c>
      <c r="H2376">
        <v>64.709998999999996</v>
      </c>
      <c r="I2376">
        <v>64.059997999999993</v>
      </c>
      <c r="J2376">
        <v>64.389999000000003</v>
      </c>
      <c r="K2376">
        <v>63.909545999999999</v>
      </c>
      <c r="L2376">
        <v>9715400</v>
      </c>
      <c r="M2376" t="s">
        <v>45</v>
      </c>
      <c r="N2376" t="s">
        <v>147</v>
      </c>
      <c r="O2376" t="s">
        <v>161</v>
      </c>
      <c r="P2376">
        <v>50</v>
      </c>
      <c r="Q2376">
        <v>0.08</v>
      </c>
      <c r="R2376">
        <v>72</v>
      </c>
      <c r="S2376">
        <v>57518.591399999998</v>
      </c>
      <c r="T2376" t="s">
        <v>45</v>
      </c>
      <c r="U2376" t="s">
        <v>183</v>
      </c>
      <c r="V2376" t="s">
        <v>215</v>
      </c>
      <c r="W2376" t="s">
        <v>223</v>
      </c>
      <c r="X2376" t="s">
        <v>273</v>
      </c>
      <c r="Y2376" s="1">
        <v>32294</v>
      </c>
      <c r="Z2376">
        <v>831001</v>
      </c>
    </row>
    <row r="2377" spans="1:26" x14ac:dyDescent="0.25">
      <c r="A2377" s="1">
        <v>43609</v>
      </c>
      <c r="B2377" t="s">
        <v>45</v>
      </c>
      <c r="C2377" t="s">
        <v>75</v>
      </c>
      <c r="D2377">
        <v>2000</v>
      </c>
      <c r="E2377">
        <v>16</v>
      </c>
      <c r="F2377" t="s">
        <v>92</v>
      </c>
      <c r="G2377">
        <v>64.290001000000004</v>
      </c>
      <c r="H2377">
        <v>64.709998999999996</v>
      </c>
      <c r="I2377">
        <v>64.059997999999993</v>
      </c>
      <c r="J2377">
        <v>64.389999000000003</v>
      </c>
      <c r="K2377">
        <v>63.909545999999999</v>
      </c>
      <c r="L2377">
        <v>9715400</v>
      </c>
      <c r="M2377" t="s">
        <v>45</v>
      </c>
      <c r="N2377" t="s">
        <v>148</v>
      </c>
      <c r="O2377" t="s">
        <v>161</v>
      </c>
      <c r="P2377">
        <v>50</v>
      </c>
      <c r="Q2377">
        <v>0.08</v>
      </c>
      <c r="R2377">
        <v>160</v>
      </c>
      <c r="S2377">
        <v>127819.092</v>
      </c>
      <c r="T2377" t="s">
        <v>45</v>
      </c>
      <c r="U2377" t="s">
        <v>183</v>
      </c>
      <c r="V2377" t="s">
        <v>215</v>
      </c>
      <c r="W2377" t="s">
        <v>223</v>
      </c>
      <c r="X2377" t="s">
        <v>273</v>
      </c>
      <c r="Y2377" s="1">
        <v>32294</v>
      </c>
      <c r="Z2377">
        <v>831001</v>
      </c>
    </row>
    <row r="2378" spans="1:26" x14ac:dyDescent="0.25">
      <c r="A2378" s="1">
        <v>43609</v>
      </c>
      <c r="B2378" t="s">
        <v>45</v>
      </c>
      <c r="C2378" t="s">
        <v>75</v>
      </c>
      <c r="D2378">
        <v>1200</v>
      </c>
      <c r="E2378">
        <v>19</v>
      </c>
      <c r="F2378" t="s">
        <v>92</v>
      </c>
      <c r="G2378">
        <v>64.290001000000004</v>
      </c>
      <c r="H2378">
        <v>64.709998999999996</v>
      </c>
      <c r="I2378">
        <v>64.059997999999993</v>
      </c>
      <c r="J2378">
        <v>64.389999000000003</v>
      </c>
      <c r="K2378">
        <v>63.909545999999999</v>
      </c>
      <c r="L2378">
        <v>9715400</v>
      </c>
      <c r="M2378" t="s">
        <v>45</v>
      </c>
      <c r="N2378" t="s">
        <v>140</v>
      </c>
      <c r="O2378" t="s">
        <v>161</v>
      </c>
      <c r="P2378">
        <v>50</v>
      </c>
      <c r="Q2378">
        <v>0.08</v>
      </c>
      <c r="R2378">
        <v>96</v>
      </c>
      <c r="S2378">
        <v>76691.455199999997</v>
      </c>
      <c r="T2378" t="s">
        <v>45</v>
      </c>
      <c r="U2378" t="s">
        <v>183</v>
      </c>
      <c r="V2378" t="s">
        <v>215</v>
      </c>
      <c r="W2378" t="s">
        <v>223</v>
      </c>
      <c r="X2378" t="s">
        <v>273</v>
      </c>
      <c r="Y2378" s="1">
        <v>32294</v>
      </c>
      <c r="Z2378">
        <v>831001</v>
      </c>
    </row>
    <row r="2379" spans="1:26" x14ac:dyDescent="0.25">
      <c r="A2379" s="1">
        <v>43558</v>
      </c>
      <c r="B2379" t="s">
        <v>45</v>
      </c>
      <c r="C2379" t="s">
        <v>76</v>
      </c>
      <c r="D2379">
        <v>1000</v>
      </c>
      <c r="E2379">
        <v>13</v>
      </c>
      <c r="F2379" t="s">
        <v>110</v>
      </c>
      <c r="G2379">
        <v>64.989998</v>
      </c>
      <c r="H2379">
        <v>65.349997999999999</v>
      </c>
      <c r="I2379">
        <v>64.529999000000004</v>
      </c>
      <c r="J2379">
        <v>65.059997999999993</v>
      </c>
      <c r="K2379">
        <v>64.161545000000004</v>
      </c>
      <c r="L2379">
        <v>11560800</v>
      </c>
      <c r="M2379" t="s">
        <v>45</v>
      </c>
      <c r="N2379" t="s">
        <v>153</v>
      </c>
      <c r="O2379" t="s">
        <v>161</v>
      </c>
      <c r="P2379">
        <v>50</v>
      </c>
      <c r="Q2379">
        <v>0.08</v>
      </c>
      <c r="R2379">
        <v>80</v>
      </c>
      <c r="S2379">
        <v>64161.545000000013</v>
      </c>
      <c r="T2379" t="s">
        <v>45</v>
      </c>
      <c r="U2379" t="s">
        <v>183</v>
      </c>
      <c r="V2379" t="s">
        <v>215</v>
      </c>
      <c r="W2379" t="s">
        <v>223</v>
      </c>
      <c r="X2379" t="s">
        <v>273</v>
      </c>
      <c r="Y2379" s="1">
        <v>32294</v>
      </c>
      <c r="Z2379">
        <v>831001</v>
      </c>
    </row>
    <row r="2380" spans="1:26" x14ac:dyDescent="0.25">
      <c r="A2380" s="1">
        <v>43558</v>
      </c>
      <c r="B2380" t="s">
        <v>45</v>
      </c>
      <c r="C2380" t="s">
        <v>76</v>
      </c>
      <c r="D2380">
        <v>1900</v>
      </c>
      <c r="E2380">
        <v>8</v>
      </c>
      <c r="F2380" t="s">
        <v>110</v>
      </c>
      <c r="G2380">
        <v>64.989998</v>
      </c>
      <c r="H2380">
        <v>65.349997999999999</v>
      </c>
      <c r="I2380">
        <v>64.529999000000004</v>
      </c>
      <c r="J2380">
        <v>65.059997999999993</v>
      </c>
      <c r="K2380">
        <v>64.161545000000004</v>
      </c>
      <c r="L2380">
        <v>11560800</v>
      </c>
      <c r="M2380" t="s">
        <v>45</v>
      </c>
      <c r="N2380" t="s">
        <v>144</v>
      </c>
      <c r="O2380" t="s">
        <v>161</v>
      </c>
      <c r="P2380">
        <v>50</v>
      </c>
      <c r="Q2380">
        <v>0.08</v>
      </c>
      <c r="R2380">
        <v>152</v>
      </c>
      <c r="S2380">
        <v>121906.93550000001</v>
      </c>
      <c r="T2380" t="s">
        <v>45</v>
      </c>
      <c r="U2380" t="s">
        <v>183</v>
      </c>
      <c r="V2380" t="s">
        <v>215</v>
      </c>
      <c r="W2380" t="s">
        <v>223</v>
      </c>
      <c r="X2380" t="s">
        <v>273</v>
      </c>
      <c r="Y2380" s="1">
        <v>32294</v>
      </c>
      <c r="Z2380">
        <v>831001</v>
      </c>
    </row>
    <row r="2381" spans="1:26" x14ac:dyDescent="0.25">
      <c r="A2381" s="1">
        <v>43607</v>
      </c>
      <c r="B2381" t="s">
        <v>45</v>
      </c>
      <c r="C2381" t="s">
        <v>75</v>
      </c>
      <c r="D2381">
        <v>500</v>
      </c>
      <c r="E2381">
        <v>9</v>
      </c>
      <c r="F2381" t="s">
        <v>99</v>
      </c>
      <c r="G2381">
        <v>65.839995999999999</v>
      </c>
      <c r="H2381">
        <v>65.919998000000007</v>
      </c>
      <c r="I2381">
        <v>64.639999000000003</v>
      </c>
      <c r="J2381">
        <v>64.660004000000001</v>
      </c>
      <c r="K2381">
        <v>64.177536000000003</v>
      </c>
      <c r="L2381">
        <v>12564900</v>
      </c>
      <c r="M2381" t="s">
        <v>45</v>
      </c>
      <c r="N2381" t="s">
        <v>146</v>
      </c>
      <c r="O2381" t="s">
        <v>161</v>
      </c>
      <c r="P2381">
        <v>50</v>
      </c>
      <c r="Q2381">
        <v>0.08</v>
      </c>
      <c r="R2381">
        <v>40</v>
      </c>
      <c r="S2381">
        <v>32088.768</v>
      </c>
      <c r="T2381" t="s">
        <v>45</v>
      </c>
      <c r="U2381" t="s">
        <v>183</v>
      </c>
      <c r="V2381" t="s">
        <v>215</v>
      </c>
      <c r="W2381" t="s">
        <v>223</v>
      </c>
      <c r="X2381" t="s">
        <v>273</v>
      </c>
      <c r="Y2381" s="1">
        <v>32294</v>
      </c>
      <c r="Z2381">
        <v>831001</v>
      </c>
    </row>
    <row r="2382" spans="1:26" x14ac:dyDescent="0.25">
      <c r="A2382" s="1">
        <v>43564</v>
      </c>
      <c r="B2382" t="s">
        <v>45</v>
      </c>
      <c r="C2382" t="s">
        <v>76</v>
      </c>
      <c r="D2382">
        <v>2500</v>
      </c>
      <c r="E2382">
        <v>19</v>
      </c>
      <c r="F2382" t="s">
        <v>133</v>
      </c>
      <c r="G2382">
        <v>65.599997999999999</v>
      </c>
      <c r="H2382">
        <v>65.599997999999999</v>
      </c>
      <c r="I2382">
        <v>64.680000000000007</v>
      </c>
      <c r="J2382">
        <v>65.199996999999996</v>
      </c>
      <c r="K2382">
        <v>64.299614000000005</v>
      </c>
      <c r="L2382">
        <v>10221000</v>
      </c>
      <c r="M2382" t="s">
        <v>45</v>
      </c>
      <c r="N2382" t="s">
        <v>140</v>
      </c>
      <c r="O2382" t="s">
        <v>161</v>
      </c>
      <c r="P2382">
        <v>50</v>
      </c>
      <c r="Q2382">
        <v>0.08</v>
      </c>
      <c r="R2382">
        <v>200</v>
      </c>
      <c r="S2382">
        <v>160749.035</v>
      </c>
      <c r="T2382" t="s">
        <v>45</v>
      </c>
      <c r="U2382" t="s">
        <v>183</v>
      </c>
      <c r="V2382" t="s">
        <v>215</v>
      </c>
      <c r="W2382" t="s">
        <v>223</v>
      </c>
      <c r="X2382" t="s">
        <v>273</v>
      </c>
      <c r="Y2382" s="1">
        <v>32294</v>
      </c>
      <c r="Z2382">
        <v>831001</v>
      </c>
    </row>
    <row r="2383" spans="1:26" x14ac:dyDescent="0.25">
      <c r="A2383" s="1">
        <v>43564</v>
      </c>
      <c r="B2383" t="s">
        <v>45</v>
      </c>
      <c r="C2383" t="s">
        <v>76</v>
      </c>
      <c r="D2383">
        <v>1000</v>
      </c>
      <c r="E2383">
        <v>18</v>
      </c>
      <c r="F2383" t="s">
        <v>133</v>
      </c>
      <c r="G2383">
        <v>65.599997999999999</v>
      </c>
      <c r="H2383">
        <v>65.599997999999999</v>
      </c>
      <c r="I2383">
        <v>64.680000000000007</v>
      </c>
      <c r="J2383">
        <v>65.199996999999996</v>
      </c>
      <c r="K2383">
        <v>64.299614000000005</v>
      </c>
      <c r="L2383">
        <v>10221000</v>
      </c>
      <c r="M2383" t="s">
        <v>45</v>
      </c>
      <c r="N2383" t="s">
        <v>158</v>
      </c>
      <c r="O2383" t="s">
        <v>161</v>
      </c>
      <c r="P2383">
        <v>50</v>
      </c>
      <c r="Q2383">
        <v>0.08</v>
      </c>
      <c r="R2383">
        <v>80</v>
      </c>
      <c r="S2383">
        <v>64299.614000000009</v>
      </c>
      <c r="T2383" t="s">
        <v>45</v>
      </c>
      <c r="U2383" t="s">
        <v>183</v>
      </c>
      <c r="V2383" t="s">
        <v>215</v>
      </c>
      <c r="W2383" t="s">
        <v>223</v>
      </c>
      <c r="X2383" t="s">
        <v>273</v>
      </c>
      <c r="Y2383" s="1">
        <v>32294</v>
      </c>
      <c r="Z2383">
        <v>831001</v>
      </c>
    </row>
    <row r="2384" spans="1:26" x14ac:dyDescent="0.25">
      <c r="A2384" s="1">
        <v>43564</v>
      </c>
      <c r="B2384" t="s">
        <v>45</v>
      </c>
      <c r="C2384" t="s">
        <v>75</v>
      </c>
      <c r="D2384">
        <v>2300</v>
      </c>
      <c r="E2384">
        <v>20</v>
      </c>
      <c r="F2384" t="s">
        <v>133</v>
      </c>
      <c r="G2384">
        <v>65.599997999999999</v>
      </c>
      <c r="H2384">
        <v>65.599997999999999</v>
      </c>
      <c r="I2384">
        <v>64.680000000000007</v>
      </c>
      <c r="J2384">
        <v>65.199996999999996</v>
      </c>
      <c r="K2384">
        <v>64.299614000000005</v>
      </c>
      <c r="L2384">
        <v>10221000</v>
      </c>
      <c r="M2384" t="s">
        <v>45</v>
      </c>
      <c r="N2384" t="s">
        <v>155</v>
      </c>
      <c r="O2384" t="s">
        <v>161</v>
      </c>
      <c r="P2384">
        <v>50</v>
      </c>
      <c r="Q2384">
        <v>0.08</v>
      </c>
      <c r="R2384">
        <v>184</v>
      </c>
      <c r="S2384">
        <v>147889.1122</v>
      </c>
      <c r="T2384" t="s">
        <v>45</v>
      </c>
      <c r="U2384" t="s">
        <v>183</v>
      </c>
      <c r="V2384" t="s">
        <v>215</v>
      </c>
      <c r="W2384" t="s">
        <v>223</v>
      </c>
      <c r="X2384" t="s">
        <v>273</v>
      </c>
      <c r="Y2384" s="1">
        <v>32294</v>
      </c>
      <c r="Z2384">
        <v>831001</v>
      </c>
    </row>
    <row r="2385" spans="1:26" x14ac:dyDescent="0.25">
      <c r="A2385" s="1">
        <v>43600</v>
      </c>
      <c r="B2385" t="s">
        <v>45</v>
      </c>
      <c r="C2385" t="s">
        <v>76</v>
      </c>
      <c r="D2385">
        <v>1300</v>
      </c>
      <c r="E2385">
        <v>20</v>
      </c>
      <c r="F2385" t="s">
        <v>104</v>
      </c>
      <c r="G2385">
        <v>64.459998999999996</v>
      </c>
      <c r="H2385">
        <v>65.220000999999996</v>
      </c>
      <c r="I2385">
        <v>64.019997000000004</v>
      </c>
      <c r="J2385">
        <v>64.870002999999997</v>
      </c>
      <c r="K2385">
        <v>64.385970999999998</v>
      </c>
      <c r="L2385">
        <v>14570900</v>
      </c>
      <c r="M2385" t="s">
        <v>45</v>
      </c>
      <c r="N2385" t="s">
        <v>155</v>
      </c>
      <c r="O2385" t="s">
        <v>161</v>
      </c>
      <c r="P2385">
        <v>50</v>
      </c>
      <c r="Q2385">
        <v>0.08</v>
      </c>
      <c r="R2385">
        <v>104</v>
      </c>
      <c r="S2385">
        <v>83701.762300000002</v>
      </c>
      <c r="T2385" t="s">
        <v>45</v>
      </c>
      <c r="U2385" t="s">
        <v>183</v>
      </c>
      <c r="V2385" t="s">
        <v>215</v>
      </c>
      <c r="W2385" t="s">
        <v>223</v>
      </c>
      <c r="X2385" t="s">
        <v>273</v>
      </c>
      <c r="Y2385" s="1">
        <v>32294</v>
      </c>
      <c r="Z2385">
        <v>831001</v>
      </c>
    </row>
    <row r="2386" spans="1:26" x14ac:dyDescent="0.25">
      <c r="A2386" s="1">
        <v>43600</v>
      </c>
      <c r="B2386" t="s">
        <v>45</v>
      </c>
      <c r="C2386" t="s">
        <v>76</v>
      </c>
      <c r="D2386">
        <v>2600</v>
      </c>
      <c r="E2386">
        <v>17</v>
      </c>
      <c r="F2386" t="s">
        <v>104</v>
      </c>
      <c r="G2386">
        <v>64.459998999999996</v>
      </c>
      <c r="H2386">
        <v>65.220000999999996</v>
      </c>
      <c r="I2386">
        <v>64.019997000000004</v>
      </c>
      <c r="J2386">
        <v>64.870002999999997</v>
      </c>
      <c r="K2386">
        <v>64.385970999999998</v>
      </c>
      <c r="L2386">
        <v>14570900</v>
      </c>
      <c r="M2386" t="s">
        <v>45</v>
      </c>
      <c r="N2386" t="s">
        <v>157</v>
      </c>
      <c r="O2386" t="s">
        <v>161</v>
      </c>
      <c r="P2386">
        <v>50</v>
      </c>
      <c r="Q2386">
        <v>0.08</v>
      </c>
      <c r="R2386">
        <v>208</v>
      </c>
      <c r="S2386">
        <v>167403.5246</v>
      </c>
      <c r="T2386" t="s">
        <v>45</v>
      </c>
      <c r="U2386" t="s">
        <v>183</v>
      </c>
      <c r="V2386" t="s">
        <v>215</v>
      </c>
      <c r="W2386" t="s">
        <v>223</v>
      </c>
      <c r="X2386" t="s">
        <v>273</v>
      </c>
      <c r="Y2386" s="1">
        <v>32294</v>
      </c>
      <c r="Z2386">
        <v>831001</v>
      </c>
    </row>
    <row r="2387" spans="1:26" x14ac:dyDescent="0.25">
      <c r="A2387" s="1">
        <v>43600</v>
      </c>
      <c r="B2387" t="s">
        <v>45</v>
      </c>
      <c r="C2387" t="s">
        <v>75</v>
      </c>
      <c r="D2387">
        <v>400</v>
      </c>
      <c r="E2387">
        <v>7</v>
      </c>
      <c r="F2387" t="s">
        <v>104</v>
      </c>
      <c r="G2387">
        <v>64.459998999999996</v>
      </c>
      <c r="H2387">
        <v>65.220000999999996</v>
      </c>
      <c r="I2387">
        <v>64.019997000000004</v>
      </c>
      <c r="J2387">
        <v>64.870002999999997</v>
      </c>
      <c r="K2387">
        <v>64.385970999999998</v>
      </c>
      <c r="L2387">
        <v>14570900</v>
      </c>
      <c r="M2387" t="s">
        <v>45</v>
      </c>
      <c r="N2387" t="s">
        <v>147</v>
      </c>
      <c r="O2387" t="s">
        <v>161</v>
      </c>
      <c r="P2387">
        <v>50</v>
      </c>
      <c r="Q2387">
        <v>0.08</v>
      </c>
      <c r="R2387">
        <v>32</v>
      </c>
      <c r="S2387">
        <v>25754.3884</v>
      </c>
      <c r="T2387" t="s">
        <v>45</v>
      </c>
      <c r="U2387" t="s">
        <v>183</v>
      </c>
      <c r="V2387" t="s">
        <v>215</v>
      </c>
      <c r="W2387" t="s">
        <v>223</v>
      </c>
      <c r="X2387" t="s">
        <v>273</v>
      </c>
      <c r="Y2387" s="1">
        <v>32294</v>
      </c>
      <c r="Z2387">
        <v>831001</v>
      </c>
    </row>
    <row r="2388" spans="1:26" x14ac:dyDescent="0.25">
      <c r="A2388" s="1">
        <v>43605</v>
      </c>
      <c r="B2388" t="s">
        <v>45</v>
      </c>
      <c r="C2388" t="s">
        <v>76</v>
      </c>
      <c r="D2388">
        <v>1300</v>
      </c>
      <c r="E2388">
        <v>14</v>
      </c>
      <c r="F2388" t="s">
        <v>128</v>
      </c>
      <c r="G2388">
        <v>64.75</v>
      </c>
      <c r="H2388">
        <v>65.5</v>
      </c>
      <c r="I2388">
        <v>64.519997000000004</v>
      </c>
      <c r="J2388">
        <v>64.959998999999996</v>
      </c>
      <c r="K2388">
        <v>64.475296</v>
      </c>
      <c r="L2388">
        <v>11605900</v>
      </c>
      <c r="M2388" t="s">
        <v>45</v>
      </c>
      <c r="N2388" t="s">
        <v>156</v>
      </c>
      <c r="O2388" t="s">
        <v>161</v>
      </c>
      <c r="P2388">
        <v>50</v>
      </c>
      <c r="Q2388">
        <v>0.08</v>
      </c>
      <c r="R2388">
        <v>104</v>
      </c>
      <c r="S2388">
        <v>83817.8848</v>
      </c>
      <c r="T2388" t="s">
        <v>45</v>
      </c>
      <c r="U2388" t="s">
        <v>183</v>
      </c>
      <c r="V2388" t="s">
        <v>215</v>
      </c>
      <c r="W2388" t="s">
        <v>223</v>
      </c>
      <c r="X2388" t="s">
        <v>273</v>
      </c>
      <c r="Y2388" s="1">
        <v>32294</v>
      </c>
      <c r="Z2388">
        <v>831001</v>
      </c>
    </row>
    <row r="2389" spans="1:26" x14ac:dyDescent="0.25">
      <c r="A2389" s="1">
        <v>43605</v>
      </c>
      <c r="B2389" t="s">
        <v>45</v>
      </c>
      <c r="C2389" t="s">
        <v>75</v>
      </c>
      <c r="D2389">
        <v>300</v>
      </c>
      <c r="E2389">
        <v>5</v>
      </c>
      <c r="F2389" t="s">
        <v>128</v>
      </c>
      <c r="G2389">
        <v>64.75</v>
      </c>
      <c r="H2389">
        <v>65.5</v>
      </c>
      <c r="I2389">
        <v>64.519997000000004</v>
      </c>
      <c r="J2389">
        <v>64.959998999999996</v>
      </c>
      <c r="K2389">
        <v>64.475296</v>
      </c>
      <c r="L2389">
        <v>11605900</v>
      </c>
      <c r="M2389" t="s">
        <v>45</v>
      </c>
      <c r="N2389" t="s">
        <v>152</v>
      </c>
      <c r="O2389" t="s">
        <v>161</v>
      </c>
      <c r="P2389">
        <v>50</v>
      </c>
      <c r="Q2389">
        <v>0.08</v>
      </c>
      <c r="R2389">
        <v>24</v>
      </c>
      <c r="S2389">
        <v>19342.588800000001</v>
      </c>
      <c r="T2389" t="s">
        <v>45</v>
      </c>
      <c r="U2389" t="s">
        <v>183</v>
      </c>
      <c r="V2389" t="s">
        <v>215</v>
      </c>
      <c r="W2389" t="s">
        <v>223</v>
      </c>
      <c r="X2389" t="s">
        <v>273</v>
      </c>
      <c r="Y2389" s="1">
        <v>32294</v>
      </c>
      <c r="Z2389">
        <v>831001</v>
      </c>
    </row>
    <row r="2390" spans="1:26" x14ac:dyDescent="0.25">
      <c r="A2390" s="1">
        <v>43605</v>
      </c>
      <c r="B2390" t="s">
        <v>45</v>
      </c>
      <c r="C2390" t="s">
        <v>75</v>
      </c>
      <c r="D2390">
        <v>300</v>
      </c>
      <c r="E2390">
        <v>2</v>
      </c>
      <c r="F2390" t="s">
        <v>128</v>
      </c>
      <c r="G2390">
        <v>64.75</v>
      </c>
      <c r="H2390">
        <v>65.5</v>
      </c>
      <c r="I2390">
        <v>64.519997000000004</v>
      </c>
      <c r="J2390">
        <v>64.959998999999996</v>
      </c>
      <c r="K2390">
        <v>64.475296</v>
      </c>
      <c r="L2390">
        <v>11605900</v>
      </c>
      <c r="M2390" t="s">
        <v>45</v>
      </c>
      <c r="N2390" t="s">
        <v>150</v>
      </c>
      <c r="O2390" t="s">
        <v>161</v>
      </c>
      <c r="P2390">
        <v>50</v>
      </c>
      <c r="Q2390">
        <v>0.08</v>
      </c>
      <c r="R2390">
        <v>24</v>
      </c>
      <c r="S2390">
        <v>19342.588800000001</v>
      </c>
      <c r="T2390" t="s">
        <v>45</v>
      </c>
      <c r="U2390" t="s">
        <v>183</v>
      </c>
      <c r="V2390" t="s">
        <v>215</v>
      </c>
      <c r="W2390" t="s">
        <v>223</v>
      </c>
      <c r="X2390" t="s">
        <v>273</v>
      </c>
      <c r="Y2390" s="1">
        <v>32294</v>
      </c>
      <c r="Z2390">
        <v>831001</v>
      </c>
    </row>
    <row r="2391" spans="1:26" x14ac:dyDescent="0.25">
      <c r="A2391" s="1">
        <v>43605</v>
      </c>
      <c r="B2391" t="s">
        <v>45</v>
      </c>
      <c r="C2391" t="s">
        <v>75</v>
      </c>
      <c r="D2391">
        <v>1300</v>
      </c>
      <c r="E2391">
        <v>9</v>
      </c>
      <c r="F2391" t="s">
        <v>128</v>
      </c>
      <c r="G2391">
        <v>64.75</v>
      </c>
      <c r="H2391">
        <v>65.5</v>
      </c>
      <c r="I2391">
        <v>64.519997000000004</v>
      </c>
      <c r="J2391">
        <v>64.959998999999996</v>
      </c>
      <c r="K2391">
        <v>64.475296</v>
      </c>
      <c r="L2391">
        <v>11605900</v>
      </c>
      <c r="M2391" t="s">
        <v>45</v>
      </c>
      <c r="N2391" t="s">
        <v>146</v>
      </c>
      <c r="O2391" t="s">
        <v>161</v>
      </c>
      <c r="P2391">
        <v>50</v>
      </c>
      <c r="Q2391">
        <v>0.08</v>
      </c>
      <c r="R2391">
        <v>104</v>
      </c>
      <c r="S2391">
        <v>83817.8848</v>
      </c>
      <c r="T2391" t="s">
        <v>45</v>
      </c>
      <c r="U2391" t="s">
        <v>183</v>
      </c>
      <c r="V2391" t="s">
        <v>215</v>
      </c>
      <c r="W2391" t="s">
        <v>223</v>
      </c>
      <c r="X2391" t="s">
        <v>273</v>
      </c>
      <c r="Y2391" s="1">
        <v>32294</v>
      </c>
      <c r="Z2391">
        <v>831001</v>
      </c>
    </row>
    <row r="2392" spans="1:26" x14ac:dyDescent="0.25">
      <c r="A2392" s="1">
        <v>43560</v>
      </c>
      <c r="B2392" t="s">
        <v>45</v>
      </c>
      <c r="C2392" t="s">
        <v>76</v>
      </c>
      <c r="D2392">
        <v>500</v>
      </c>
      <c r="E2392">
        <v>7</v>
      </c>
      <c r="F2392" t="s">
        <v>118</v>
      </c>
      <c r="G2392">
        <v>65.930000000000007</v>
      </c>
      <c r="H2392">
        <v>66.410004000000001</v>
      </c>
      <c r="I2392">
        <v>65.190002000000007</v>
      </c>
      <c r="J2392">
        <v>65.550003000000004</v>
      </c>
      <c r="K2392">
        <v>64.644790999999998</v>
      </c>
      <c r="L2392">
        <v>11062400</v>
      </c>
      <c r="M2392" t="s">
        <v>45</v>
      </c>
      <c r="N2392" t="s">
        <v>147</v>
      </c>
      <c r="O2392" t="s">
        <v>161</v>
      </c>
      <c r="P2392">
        <v>50</v>
      </c>
      <c r="Q2392">
        <v>0.08</v>
      </c>
      <c r="R2392">
        <v>40</v>
      </c>
      <c r="S2392">
        <v>32322.395499999999</v>
      </c>
      <c r="T2392" t="s">
        <v>45</v>
      </c>
      <c r="U2392" t="s">
        <v>183</v>
      </c>
      <c r="V2392" t="s">
        <v>215</v>
      </c>
      <c r="W2392" t="s">
        <v>223</v>
      </c>
      <c r="X2392" t="s">
        <v>273</v>
      </c>
      <c r="Y2392" s="1">
        <v>32294</v>
      </c>
      <c r="Z2392">
        <v>831001</v>
      </c>
    </row>
    <row r="2393" spans="1:26" x14ac:dyDescent="0.25">
      <c r="A2393" s="1">
        <v>43599</v>
      </c>
      <c r="B2393" t="s">
        <v>45</v>
      </c>
      <c r="C2393" t="s">
        <v>75</v>
      </c>
      <c r="D2393">
        <v>600</v>
      </c>
      <c r="E2393">
        <v>6</v>
      </c>
      <c r="F2393" t="s">
        <v>102</v>
      </c>
      <c r="G2393">
        <v>64.620002999999997</v>
      </c>
      <c r="H2393">
        <v>65.970000999999996</v>
      </c>
      <c r="I2393">
        <v>64.349997999999999</v>
      </c>
      <c r="J2393">
        <v>65.260002</v>
      </c>
      <c r="K2393">
        <v>64.773055999999997</v>
      </c>
      <c r="L2393">
        <v>15096400</v>
      </c>
      <c r="M2393" t="s">
        <v>45</v>
      </c>
      <c r="N2393" t="s">
        <v>145</v>
      </c>
      <c r="O2393" t="s">
        <v>161</v>
      </c>
      <c r="P2393">
        <v>50</v>
      </c>
      <c r="Q2393">
        <v>0.08</v>
      </c>
      <c r="R2393">
        <v>48</v>
      </c>
      <c r="S2393">
        <v>38863.833599999998</v>
      </c>
      <c r="T2393" t="s">
        <v>45</v>
      </c>
      <c r="U2393" t="s">
        <v>183</v>
      </c>
      <c r="V2393" t="s">
        <v>215</v>
      </c>
      <c r="W2393" t="s">
        <v>223</v>
      </c>
      <c r="X2393" t="s">
        <v>273</v>
      </c>
      <c r="Y2393" s="1">
        <v>32294</v>
      </c>
      <c r="Z2393">
        <v>831001</v>
      </c>
    </row>
    <row r="2394" spans="1:26" x14ac:dyDescent="0.25">
      <c r="A2394" s="1">
        <v>43566</v>
      </c>
      <c r="B2394" t="s">
        <v>45</v>
      </c>
      <c r="C2394" t="s">
        <v>75</v>
      </c>
      <c r="D2394">
        <v>700</v>
      </c>
      <c r="E2394">
        <v>10</v>
      </c>
      <c r="F2394" t="s">
        <v>112</v>
      </c>
      <c r="G2394">
        <v>65.800003000000004</v>
      </c>
      <c r="H2394">
        <v>66.440002000000007</v>
      </c>
      <c r="I2394">
        <v>65.309997999999993</v>
      </c>
      <c r="J2394">
        <v>65.910004000000001</v>
      </c>
      <c r="K2394">
        <v>64.999816999999993</v>
      </c>
      <c r="L2394">
        <v>11358700</v>
      </c>
      <c r="M2394" t="s">
        <v>45</v>
      </c>
      <c r="N2394" t="s">
        <v>142</v>
      </c>
      <c r="O2394" t="s">
        <v>161</v>
      </c>
      <c r="P2394">
        <v>50</v>
      </c>
      <c r="Q2394">
        <v>0.08</v>
      </c>
      <c r="R2394">
        <v>56</v>
      </c>
      <c r="S2394">
        <v>45499.871899999998</v>
      </c>
      <c r="T2394" t="s">
        <v>45</v>
      </c>
      <c r="U2394" t="s">
        <v>183</v>
      </c>
      <c r="V2394" t="s">
        <v>215</v>
      </c>
      <c r="W2394" t="s">
        <v>223</v>
      </c>
      <c r="X2394" t="s">
        <v>273</v>
      </c>
      <c r="Y2394" s="1">
        <v>32294</v>
      </c>
      <c r="Z2394">
        <v>831001</v>
      </c>
    </row>
    <row r="2395" spans="1:26" x14ac:dyDescent="0.25">
      <c r="A2395" s="1">
        <v>43566</v>
      </c>
      <c r="B2395" t="s">
        <v>45</v>
      </c>
      <c r="C2395" t="s">
        <v>76</v>
      </c>
      <c r="D2395">
        <v>900</v>
      </c>
      <c r="E2395">
        <v>18</v>
      </c>
      <c r="F2395" t="s">
        <v>112</v>
      </c>
      <c r="G2395">
        <v>65.800003000000004</v>
      </c>
      <c r="H2395">
        <v>66.440002000000007</v>
      </c>
      <c r="I2395">
        <v>65.309997999999993</v>
      </c>
      <c r="J2395">
        <v>65.910004000000001</v>
      </c>
      <c r="K2395">
        <v>64.999816999999993</v>
      </c>
      <c r="L2395">
        <v>11358700</v>
      </c>
      <c r="M2395" t="s">
        <v>45</v>
      </c>
      <c r="N2395" t="s">
        <v>158</v>
      </c>
      <c r="O2395" t="s">
        <v>161</v>
      </c>
      <c r="P2395">
        <v>50</v>
      </c>
      <c r="Q2395">
        <v>0.08</v>
      </c>
      <c r="R2395">
        <v>72</v>
      </c>
      <c r="S2395">
        <v>58499.835299999992</v>
      </c>
      <c r="T2395" t="s">
        <v>45</v>
      </c>
      <c r="U2395" t="s">
        <v>183</v>
      </c>
      <c r="V2395" t="s">
        <v>215</v>
      </c>
      <c r="W2395" t="s">
        <v>223</v>
      </c>
      <c r="X2395" t="s">
        <v>273</v>
      </c>
      <c r="Y2395" s="1">
        <v>32294</v>
      </c>
      <c r="Z2395">
        <v>831001</v>
      </c>
    </row>
    <row r="2396" spans="1:26" x14ac:dyDescent="0.25">
      <c r="A2396" s="1">
        <v>43563</v>
      </c>
      <c r="B2396" t="s">
        <v>45</v>
      </c>
      <c r="C2396" t="s">
        <v>75</v>
      </c>
      <c r="D2396">
        <v>2100</v>
      </c>
      <c r="E2396">
        <v>17</v>
      </c>
      <c r="F2396" t="s">
        <v>114</v>
      </c>
      <c r="G2396">
        <v>65.129997000000003</v>
      </c>
      <c r="H2396">
        <v>66.099997999999999</v>
      </c>
      <c r="I2396">
        <v>65.019997000000004</v>
      </c>
      <c r="J2396">
        <v>66.069999999999993</v>
      </c>
      <c r="K2396">
        <v>65.157600000000002</v>
      </c>
      <c r="L2396">
        <v>10466400</v>
      </c>
      <c r="M2396" t="s">
        <v>45</v>
      </c>
      <c r="N2396" t="s">
        <v>157</v>
      </c>
      <c r="O2396" t="s">
        <v>161</v>
      </c>
      <c r="P2396">
        <v>50</v>
      </c>
      <c r="Q2396">
        <v>0.08</v>
      </c>
      <c r="R2396">
        <v>168</v>
      </c>
      <c r="S2396">
        <v>136830.96</v>
      </c>
      <c r="T2396" t="s">
        <v>45</v>
      </c>
      <c r="U2396" t="s">
        <v>183</v>
      </c>
      <c r="V2396" t="s">
        <v>215</v>
      </c>
      <c r="W2396" t="s">
        <v>223</v>
      </c>
      <c r="X2396" t="s">
        <v>273</v>
      </c>
      <c r="Y2396" s="1">
        <v>32294</v>
      </c>
      <c r="Z2396">
        <v>831001</v>
      </c>
    </row>
    <row r="2397" spans="1:26" x14ac:dyDescent="0.25">
      <c r="A2397" s="1">
        <v>43563</v>
      </c>
      <c r="B2397" t="s">
        <v>45</v>
      </c>
      <c r="C2397" t="s">
        <v>75</v>
      </c>
      <c r="D2397">
        <v>900</v>
      </c>
      <c r="E2397">
        <v>11</v>
      </c>
      <c r="F2397" t="s">
        <v>114</v>
      </c>
      <c r="G2397">
        <v>65.129997000000003</v>
      </c>
      <c r="H2397">
        <v>66.099997999999999</v>
      </c>
      <c r="I2397">
        <v>65.019997000000004</v>
      </c>
      <c r="J2397">
        <v>66.069999999999993</v>
      </c>
      <c r="K2397">
        <v>65.157600000000002</v>
      </c>
      <c r="L2397">
        <v>10466400</v>
      </c>
      <c r="M2397" t="s">
        <v>45</v>
      </c>
      <c r="N2397" t="s">
        <v>141</v>
      </c>
      <c r="O2397" t="s">
        <v>161</v>
      </c>
      <c r="P2397">
        <v>50</v>
      </c>
      <c r="Q2397">
        <v>0.08</v>
      </c>
      <c r="R2397">
        <v>72</v>
      </c>
      <c r="S2397">
        <v>58641.84</v>
      </c>
      <c r="T2397" t="s">
        <v>45</v>
      </c>
      <c r="U2397" t="s">
        <v>183</v>
      </c>
      <c r="V2397" t="s">
        <v>215</v>
      </c>
      <c r="W2397" t="s">
        <v>223</v>
      </c>
      <c r="X2397" t="s">
        <v>273</v>
      </c>
      <c r="Y2397" s="1">
        <v>32294</v>
      </c>
      <c r="Z2397">
        <v>831001</v>
      </c>
    </row>
    <row r="2398" spans="1:26" x14ac:dyDescent="0.25">
      <c r="A2398" s="1">
        <v>43563</v>
      </c>
      <c r="B2398" t="s">
        <v>45</v>
      </c>
      <c r="C2398" t="s">
        <v>76</v>
      </c>
      <c r="D2398">
        <v>300</v>
      </c>
      <c r="E2398">
        <v>8</v>
      </c>
      <c r="F2398" t="s">
        <v>114</v>
      </c>
      <c r="G2398">
        <v>65.129997000000003</v>
      </c>
      <c r="H2398">
        <v>66.099997999999999</v>
      </c>
      <c r="I2398">
        <v>65.019997000000004</v>
      </c>
      <c r="J2398">
        <v>66.069999999999993</v>
      </c>
      <c r="K2398">
        <v>65.157600000000002</v>
      </c>
      <c r="L2398">
        <v>10466400</v>
      </c>
      <c r="M2398" t="s">
        <v>45</v>
      </c>
      <c r="N2398" t="s">
        <v>144</v>
      </c>
      <c r="O2398" t="s">
        <v>161</v>
      </c>
      <c r="P2398">
        <v>50</v>
      </c>
      <c r="Q2398">
        <v>0.08</v>
      </c>
      <c r="R2398">
        <v>24</v>
      </c>
      <c r="S2398">
        <v>19547.28</v>
      </c>
      <c r="T2398" t="s">
        <v>45</v>
      </c>
      <c r="U2398" t="s">
        <v>183</v>
      </c>
      <c r="V2398" t="s">
        <v>215</v>
      </c>
      <c r="W2398" t="s">
        <v>223</v>
      </c>
      <c r="X2398" t="s">
        <v>273</v>
      </c>
      <c r="Y2398" s="1">
        <v>32294</v>
      </c>
      <c r="Z2398">
        <v>831001</v>
      </c>
    </row>
    <row r="2399" spans="1:26" x14ac:dyDescent="0.25">
      <c r="A2399" s="1">
        <v>43563</v>
      </c>
      <c r="B2399" t="s">
        <v>45</v>
      </c>
      <c r="C2399" t="s">
        <v>75</v>
      </c>
      <c r="D2399">
        <v>1900</v>
      </c>
      <c r="E2399">
        <v>16</v>
      </c>
      <c r="F2399" t="s">
        <v>114</v>
      </c>
      <c r="G2399">
        <v>65.129997000000003</v>
      </c>
      <c r="H2399">
        <v>66.099997999999999</v>
      </c>
      <c r="I2399">
        <v>65.019997000000004</v>
      </c>
      <c r="J2399">
        <v>66.069999999999993</v>
      </c>
      <c r="K2399">
        <v>65.157600000000002</v>
      </c>
      <c r="L2399">
        <v>10466400</v>
      </c>
      <c r="M2399" t="s">
        <v>45</v>
      </c>
      <c r="N2399" t="s">
        <v>148</v>
      </c>
      <c r="O2399" t="s">
        <v>161</v>
      </c>
      <c r="P2399">
        <v>50</v>
      </c>
      <c r="Q2399">
        <v>0.08</v>
      </c>
      <c r="R2399">
        <v>152</v>
      </c>
      <c r="S2399">
        <v>123799.44</v>
      </c>
      <c r="T2399" t="s">
        <v>45</v>
      </c>
      <c r="U2399" t="s">
        <v>183</v>
      </c>
      <c r="V2399" t="s">
        <v>215</v>
      </c>
      <c r="W2399" t="s">
        <v>223</v>
      </c>
      <c r="X2399" t="s">
        <v>273</v>
      </c>
      <c r="Y2399" s="1">
        <v>32294</v>
      </c>
      <c r="Z2399">
        <v>831001</v>
      </c>
    </row>
    <row r="2400" spans="1:26" x14ac:dyDescent="0.25">
      <c r="A2400" s="1">
        <v>43623</v>
      </c>
      <c r="B2400" t="s">
        <v>45</v>
      </c>
      <c r="C2400" t="s">
        <v>75</v>
      </c>
      <c r="D2400">
        <v>400</v>
      </c>
      <c r="E2400">
        <v>8</v>
      </c>
      <c r="F2400" t="s">
        <v>130</v>
      </c>
      <c r="G2400">
        <v>66.160004000000001</v>
      </c>
      <c r="H2400">
        <v>66.800003000000004</v>
      </c>
      <c r="I2400">
        <v>65.620002999999997</v>
      </c>
      <c r="J2400">
        <v>65.690002000000007</v>
      </c>
      <c r="K2400">
        <v>65.199852000000007</v>
      </c>
      <c r="L2400">
        <v>11674200</v>
      </c>
      <c r="M2400" t="s">
        <v>45</v>
      </c>
      <c r="N2400" t="s">
        <v>144</v>
      </c>
      <c r="O2400" t="s">
        <v>161</v>
      </c>
      <c r="P2400">
        <v>50</v>
      </c>
      <c r="Q2400">
        <v>0.08</v>
      </c>
      <c r="R2400">
        <v>32</v>
      </c>
      <c r="S2400">
        <v>26079.9408</v>
      </c>
      <c r="T2400" t="s">
        <v>45</v>
      </c>
      <c r="U2400" t="s">
        <v>183</v>
      </c>
      <c r="V2400" t="s">
        <v>215</v>
      </c>
      <c r="W2400" t="s">
        <v>223</v>
      </c>
      <c r="X2400" t="s">
        <v>273</v>
      </c>
      <c r="Y2400" s="1">
        <v>32294</v>
      </c>
      <c r="Z2400">
        <v>831001</v>
      </c>
    </row>
    <row r="2401" spans="1:26" x14ac:dyDescent="0.25">
      <c r="A2401" s="1">
        <v>43623</v>
      </c>
      <c r="B2401" t="s">
        <v>45</v>
      </c>
      <c r="C2401" t="s">
        <v>75</v>
      </c>
      <c r="D2401">
        <v>100</v>
      </c>
      <c r="E2401">
        <v>2</v>
      </c>
      <c r="F2401" t="s">
        <v>130</v>
      </c>
      <c r="G2401">
        <v>66.160004000000001</v>
      </c>
      <c r="H2401">
        <v>66.800003000000004</v>
      </c>
      <c r="I2401">
        <v>65.620002999999997</v>
      </c>
      <c r="J2401">
        <v>65.690002000000007</v>
      </c>
      <c r="K2401">
        <v>65.199852000000007</v>
      </c>
      <c r="L2401">
        <v>11674200</v>
      </c>
      <c r="M2401" t="s">
        <v>45</v>
      </c>
      <c r="N2401" t="s">
        <v>150</v>
      </c>
      <c r="O2401" t="s">
        <v>161</v>
      </c>
      <c r="P2401">
        <v>50</v>
      </c>
      <c r="Q2401">
        <v>0.08</v>
      </c>
      <c r="R2401">
        <v>8</v>
      </c>
      <c r="S2401">
        <v>6519.985200000001</v>
      </c>
      <c r="T2401" t="s">
        <v>45</v>
      </c>
      <c r="U2401" t="s">
        <v>183</v>
      </c>
      <c r="V2401" t="s">
        <v>215</v>
      </c>
      <c r="W2401" t="s">
        <v>223</v>
      </c>
      <c r="X2401" t="s">
        <v>273</v>
      </c>
      <c r="Y2401" s="1">
        <v>32294</v>
      </c>
      <c r="Z2401">
        <v>831001</v>
      </c>
    </row>
    <row r="2402" spans="1:26" x14ac:dyDescent="0.25">
      <c r="A2402" s="1">
        <v>43621</v>
      </c>
      <c r="B2402" t="s">
        <v>45</v>
      </c>
      <c r="C2402" t="s">
        <v>75</v>
      </c>
      <c r="D2402">
        <v>1000</v>
      </c>
      <c r="E2402">
        <v>16</v>
      </c>
      <c r="F2402" t="s">
        <v>83</v>
      </c>
      <c r="G2402">
        <v>65.449996999999996</v>
      </c>
      <c r="H2402">
        <v>66.019997000000004</v>
      </c>
      <c r="I2402">
        <v>64.5</v>
      </c>
      <c r="J2402">
        <v>65.779999000000004</v>
      </c>
      <c r="K2402">
        <v>65.289176999999995</v>
      </c>
      <c r="L2402">
        <v>12536300</v>
      </c>
      <c r="M2402" t="s">
        <v>45</v>
      </c>
      <c r="N2402" t="s">
        <v>148</v>
      </c>
      <c r="O2402" t="s">
        <v>161</v>
      </c>
      <c r="P2402">
        <v>50</v>
      </c>
      <c r="Q2402">
        <v>0.08</v>
      </c>
      <c r="R2402">
        <v>80</v>
      </c>
      <c r="S2402">
        <v>65289.177000000003</v>
      </c>
      <c r="T2402" t="s">
        <v>45</v>
      </c>
      <c r="U2402" t="s">
        <v>183</v>
      </c>
      <c r="V2402" t="s">
        <v>215</v>
      </c>
      <c r="W2402" t="s">
        <v>223</v>
      </c>
      <c r="X2402" t="s">
        <v>273</v>
      </c>
      <c r="Y2402" s="1">
        <v>32294</v>
      </c>
      <c r="Z2402">
        <v>831001</v>
      </c>
    </row>
    <row r="2403" spans="1:26" x14ac:dyDescent="0.25">
      <c r="A2403" s="1">
        <v>43621</v>
      </c>
      <c r="B2403" t="s">
        <v>45</v>
      </c>
      <c r="C2403" t="s">
        <v>75</v>
      </c>
      <c r="D2403">
        <v>1500</v>
      </c>
      <c r="E2403">
        <v>19</v>
      </c>
      <c r="F2403" t="s">
        <v>83</v>
      </c>
      <c r="G2403">
        <v>65.449996999999996</v>
      </c>
      <c r="H2403">
        <v>66.019997000000004</v>
      </c>
      <c r="I2403">
        <v>64.5</v>
      </c>
      <c r="J2403">
        <v>65.779999000000004</v>
      </c>
      <c r="K2403">
        <v>65.289176999999995</v>
      </c>
      <c r="L2403">
        <v>12536300</v>
      </c>
      <c r="M2403" t="s">
        <v>45</v>
      </c>
      <c r="N2403" t="s">
        <v>140</v>
      </c>
      <c r="O2403" t="s">
        <v>161</v>
      </c>
      <c r="P2403">
        <v>50</v>
      </c>
      <c r="Q2403">
        <v>0.08</v>
      </c>
      <c r="R2403">
        <v>120</v>
      </c>
      <c r="S2403">
        <v>97933.765499999994</v>
      </c>
      <c r="T2403" t="s">
        <v>45</v>
      </c>
      <c r="U2403" t="s">
        <v>183</v>
      </c>
      <c r="V2403" t="s">
        <v>215</v>
      </c>
      <c r="W2403" t="s">
        <v>223</v>
      </c>
      <c r="X2403" t="s">
        <v>273</v>
      </c>
      <c r="Y2403" s="1">
        <v>32294</v>
      </c>
      <c r="Z2403">
        <v>831001</v>
      </c>
    </row>
    <row r="2404" spans="1:26" x14ac:dyDescent="0.25">
      <c r="A2404" s="1">
        <v>43621</v>
      </c>
      <c r="B2404" t="s">
        <v>45</v>
      </c>
      <c r="C2404" t="s">
        <v>75</v>
      </c>
      <c r="D2404">
        <v>1400</v>
      </c>
      <c r="E2404">
        <v>20</v>
      </c>
      <c r="F2404" t="s">
        <v>83</v>
      </c>
      <c r="G2404">
        <v>65.449996999999996</v>
      </c>
      <c r="H2404">
        <v>66.019997000000004</v>
      </c>
      <c r="I2404">
        <v>64.5</v>
      </c>
      <c r="J2404">
        <v>65.779999000000004</v>
      </c>
      <c r="K2404">
        <v>65.289176999999995</v>
      </c>
      <c r="L2404">
        <v>12536300</v>
      </c>
      <c r="M2404" t="s">
        <v>45</v>
      </c>
      <c r="N2404" t="s">
        <v>155</v>
      </c>
      <c r="O2404" t="s">
        <v>161</v>
      </c>
      <c r="P2404">
        <v>50</v>
      </c>
      <c r="Q2404">
        <v>0.08</v>
      </c>
      <c r="R2404">
        <v>112</v>
      </c>
      <c r="S2404">
        <v>91404.847799999989</v>
      </c>
      <c r="T2404" t="s">
        <v>45</v>
      </c>
      <c r="U2404" t="s">
        <v>183</v>
      </c>
      <c r="V2404" t="s">
        <v>215</v>
      </c>
      <c r="W2404" t="s">
        <v>223</v>
      </c>
      <c r="X2404" t="s">
        <v>273</v>
      </c>
      <c r="Y2404" s="1">
        <v>32294</v>
      </c>
      <c r="Z2404">
        <v>831001</v>
      </c>
    </row>
    <row r="2405" spans="1:26" x14ac:dyDescent="0.25">
      <c r="A2405" s="1">
        <v>43621</v>
      </c>
      <c r="B2405" t="s">
        <v>45</v>
      </c>
      <c r="C2405" t="s">
        <v>75</v>
      </c>
      <c r="D2405">
        <v>900</v>
      </c>
      <c r="E2405">
        <v>8</v>
      </c>
      <c r="F2405" t="s">
        <v>83</v>
      </c>
      <c r="G2405">
        <v>65.449996999999996</v>
      </c>
      <c r="H2405">
        <v>66.019997000000004</v>
      </c>
      <c r="I2405">
        <v>64.5</v>
      </c>
      <c r="J2405">
        <v>65.779999000000004</v>
      </c>
      <c r="K2405">
        <v>65.289176999999995</v>
      </c>
      <c r="L2405">
        <v>12536300</v>
      </c>
      <c r="M2405" t="s">
        <v>45</v>
      </c>
      <c r="N2405" t="s">
        <v>144</v>
      </c>
      <c r="O2405" t="s">
        <v>161</v>
      </c>
      <c r="P2405">
        <v>50</v>
      </c>
      <c r="Q2405">
        <v>0.08</v>
      </c>
      <c r="R2405">
        <v>72</v>
      </c>
      <c r="S2405">
        <v>58760.259299999998</v>
      </c>
      <c r="T2405" t="s">
        <v>45</v>
      </c>
      <c r="U2405" t="s">
        <v>183</v>
      </c>
      <c r="V2405" t="s">
        <v>215</v>
      </c>
      <c r="W2405" t="s">
        <v>223</v>
      </c>
      <c r="X2405" t="s">
        <v>273</v>
      </c>
      <c r="Y2405" s="1">
        <v>32294</v>
      </c>
      <c r="Z2405">
        <v>831001</v>
      </c>
    </row>
    <row r="2406" spans="1:26" x14ac:dyDescent="0.25">
      <c r="A2406" s="1">
        <v>43620</v>
      </c>
      <c r="B2406" t="s">
        <v>45</v>
      </c>
      <c r="C2406" t="s">
        <v>75</v>
      </c>
      <c r="D2406">
        <v>1700</v>
      </c>
      <c r="E2406">
        <v>13</v>
      </c>
      <c r="F2406" t="s">
        <v>88</v>
      </c>
      <c r="G2406">
        <v>63.790000999999997</v>
      </c>
      <c r="H2406">
        <v>65.940002000000007</v>
      </c>
      <c r="I2406">
        <v>63.759998000000003</v>
      </c>
      <c r="J2406">
        <v>65.879997000000003</v>
      </c>
      <c r="K2406">
        <v>65.388428000000005</v>
      </c>
      <c r="L2406">
        <v>17743100</v>
      </c>
      <c r="M2406" t="s">
        <v>45</v>
      </c>
      <c r="N2406" t="s">
        <v>153</v>
      </c>
      <c r="O2406" t="s">
        <v>161</v>
      </c>
      <c r="P2406">
        <v>50</v>
      </c>
      <c r="Q2406">
        <v>0.08</v>
      </c>
      <c r="R2406">
        <v>136</v>
      </c>
      <c r="S2406">
        <v>111160.3276</v>
      </c>
      <c r="T2406" t="s">
        <v>45</v>
      </c>
      <c r="U2406" t="s">
        <v>183</v>
      </c>
      <c r="V2406" t="s">
        <v>215</v>
      </c>
      <c r="W2406" t="s">
        <v>223</v>
      </c>
      <c r="X2406" t="s">
        <v>273</v>
      </c>
      <c r="Y2406" s="1">
        <v>32294</v>
      </c>
      <c r="Z2406">
        <v>831001</v>
      </c>
    </row>
    <row r="2407" spans="1:26" x14ac:dyDescent="0.25">
      <c r="A2407" s="1">
        <v>43620</v>
      </c>
      <c r="B2407" t="s">
        <v>45</v>
      </c>
      <c r="C2407" t="s">
        <v>76</v>
      </c>
      <c r="D2407">
        <v>1700</v>
      </c>
      <c r="E2407">
        <v>18</v>
      </c>
      <c r="F2407" t="s">
        <v>88</v>
      </c>
      <c r="G2407">
        <v>63.790000999999997</v>
      </c>
      <c r="H2407">
        <v>65.940002000000007</v>
      </c>
      <c r="I2407">
        <v>63.759998000000003</v>
      </c>
      <c r="J2407">
        <v>65.879997000000003</v>
      </c>
      <c r="K2407">
        <v>65.388428000000005</v>
      </c>
      <c r="L2407">
        <v>17743100</v>
      </c>
      <c r="M2407" t="s">
        <v>45</v>
      </c>
      <c r="N2407" t="s">
        <v>158</v>
      </c>
      <c r="O2407" t="s">
        <v>161</v>
      </c>
      <c r="P2407">
        <v>50</v>
      </c>
      <c r="Q2407">
        <v>0.08</v>
      </c>
      <c r="R2407">
        <v>136</v>
      </c>
      <c r="S2407">
        <v>111160.3276</v>
      </c>
      <c r="T2407" t="s">
        <v>45</v>
      </c>
      <c r="U2407" t="s">
        <v>183</v>
      </c>
      <c r="V2407" t="s">
        <v>215</v>
      </c>
      <c r="W2407" t="s">
        <v>223</v>
      </c>
      <c r="X2407" t="s">
        <v>273</v>
      </c>
      <c r="Y2407" s="1">
        <v>32294</v>
      </c>
      <c r="Z2407">
        <v>831001</v>
      </c>
    </row>
    <row r="2408" spans="1:26" x14ac:dyDescent="0.25">
      <c r="A2408" s="1">
        <v>43606</v>
      </c>
      <c r="B2408" t="s">
        <v>45</v>
      </c>
      <c r="C2408" t="s">
        <v>76</v>
      </c>
      <c r="D2408">
        <v>2200</v>
      </c>
      <c r="E2408">
        <v>19</v>
      </c>
      <c r="F2408" t="s">
        <v>105</v>
      </c>
      <c r="G2408">
        <v>65.5</v>
      </c>
      <c r="H2408">
        <v>66.089995999999999</v>
      </c>
      <c r="I2408">
        <v>65.199996999999996</v>
      </c>
      <c r="J2408">
        <v>66.080001999999993</v>
      </c>
      <c r="K2408">
        <v>65.586937000000006</v>
      </c>
      <c r="L2408">
        <v>11051500</v>
      </c>
      <c r="M2408" t="s">
        <v>45</v>
      </c>
      <c r="N2408" t="s">
        <v>140</v>
      </c>
      <c r="O2408" t="s">
        <v>161</v>
      </c>
      <c r="P2408">
        <v>50</v>
      </c>
      <c r="Q2408">
        <v>0.08</v>
      </c>
      <c r="R2408">
        <v>176</v>
      </c>
      <c r="S2408">
        <v>144291.26139999999</v>
      </c>
      <c r="T2408" t="s">
        <v>45</v>
      </c>
      <c r="U2408" t="s">
        <v>183</v>
      </c>
      <c r="V2408" t="s">
        <v>215</v>
      </c>
      <c r="W2408" t="s">
        <v>223</v>
      </c>
      <c r="X2408" t="s">
        <v>273</v>
      </c>
      <c r="Y2408" s="1">
        <v>32294</v>
      </c>
      <c r="Z2408">
        <v>831001</v>
      </c>
    </row>
    <row r="2409" spans="1:26" x14ac:dyDescent="0.25">
      <c r="A2409" s="1">
        <v>43622</v>
      </c>
      <c r="B2409" t="s">
        <v>45</v>
      </c>
      <c r="C2409" t="s">
        <v>75</v>
      </c>
      <c r="D2409">
        <v>2700</v>
      </c>
      <c r="E2409">
        <v>16</v>
      </c>
      <c r="F2409" t="s">
        <v>81</v>
      </c>
      <c r="G2409">
        <v>65.819999999999993</v>
      </c>
      <c r="H2409">
        <v>66.769997000000004</v>
      </c>
      <c r="I2409">
        <v>65.5</v>
      </c>
      <c r="J2409">
        <v>66.470000999999996</v>
      </c>
      <c r="K2409">
        <v>65.974029999999999</v>
      </c>
      <c r="L2409">
        <v>10868900</v>
      </c>
      <c r="M2409" t="s">
        <v>45</v>
      </c>
      <c r="N2409" t="s">
        <v>148</v>
      </c>
      <c r="O2409" t="s">
        <v>161</v>
      </c>
      <c r="P2409">
        <v>50</v>
      </c>
      <c r="Q2409">
        <v>0.08</v>
      </c>
      <c r="R2409">
        <v>216</v>
      </c>
      <c r="S2409">
        <v>178129.88099999999</v>
      </c>
      <c r="T2409" t="s">
        <v>45</v>
      </c>
      <c r="U2409" t="s">
        <v>183</v>
      </c>
      <c r="V2409" t="s">
        <v>215</v>
      </c>
      <c r="W2409" t="s">
        <v>223</v>
      </c>
      <c r="X2409" t="s">
        <v>273</v>
      </c>
      <c r="Y2409" s="1">
        <v>32294</v>
      </c>
      <c r="Z2409">
        <v>831001</v>
      </c>
    </row>
    <row r="2410" spans="1:26" x14ac:dyDescent="0.25">
      <c r="A2410" s="1">
        <v>43633</v>
      </c>
      <c r="B2410" t="s">
        <v>45</v>
      </c>
      <c r="C2410" t="s">
        <v>75</v>
      </c>
      <c r="D2410">
        <v>1600</v>
      </c>
      <c r="E2410">
        <v>17</v>
      </c>
      <c r="F2410" t="s">
        <v>78</v>
      </c>
      <c r="G2410">
        <v>67.5</v>
      </c>
      <c r="H2410">
        <v>67.510002</v>
      </c>
      <c r="I2410">
        <v>66.400002000000001</v>
      </c>
      <c r="J2410">
        <v>66.540001000000004</v>
      </c>
      <c r="K2410">
        <v>66.043503000000001</v>
      </c>
      <c r="L2410">
        <v>8135900</v>
      </c>
      <c r="M2410" t="s">
        <v>45</v>
      </c>
      <c r="N2410" t="s">
        <v>157</v>
      </c>
      <c r="O2410" t="s">
        <v>161</v>
      </c>
      <c r="P2410">
        <v>50</v>
      </c>
      <c r="Q2410">
        <v>0.08</v>
      </c>
      <c r="R2410">
        <v>128</v>
      </c>
      <c r="S2410">
        <v>105669.6048</v>
      </c>
      <c r="T2410" t="s">
        <v>45</v>
      </c>
      <c r="U2410" t="s">
        <v>183</v>
      </c>
      <c r="V2410" t="s">
        <v>215</v>
      </c>
      <c r="W2410" t="s">
        <v>223</v>
      </c>
      <c r="X2410" t="s">
        <v>273</v>
      </c>
      <c r="Y2410" s="1">
        <v>32294</v>
      </c>
      <c r="Z2410">
        <v>831001</v>
      </c>
    </row>
    <row r="2411" spans="1:26" x14ac:dyDescent="0.25">
      <c r="A2411" s="1">
        <v>43641</v>
      </c>
      <c r="B2411" t="s">
        <v>45</v>
      </c>
      <c r="C2411" t="s">
        <v>76</v>
      </c>
      <c r="D2411">
        <v>800</v>
      </c>
      <c r="E2411">
        <v>14</v>
      </c>
      <c r="F2411" t="s">
        <v>84</v>
      </c>
      <c r="G2411">
        <v>67.459998999999996</v>
      </c>
      <c r="H2411">
        <v>67.480002999999996</v>
      </c>
      <c r="I2411">
        <v>66.480002999999996</v>
      </c>
      <c r="J2411">
        <v>66.540001000000004</v>
      </c>
      <c r="K2411">
        <v>66.043503000000001</v>
      </c>
      <c r="L2411">
        <v>14205600</v>
      </c>
      <c r="M2411" t="s">
        <v>45</v>
      </c>
      <c r="N2411" t="s">
        <v>156</v>
      </c>
      <c r="O2411" t="s">
        <v>161</v>
      </c>
      <c r="P2411">
        <v>50</v>
      </c>
      <c r="Q2411">
        <v>0.08</v>
      </c>
      <c r="R2411">
        <v>64</v>
      </c>
      <c r="S2411">
        <v>52834.8024</v>
      </c>
      <c r="T2411" t="s">
        <v>45</v>
      </c>
      <c r="U2411" t="s">
        <v>183</v>
      </c>
      <c r="V2411" t="s">
        <v>215</v>
      </c>
      <c r="W2411" t="s">
        <v>223</v>
      </c>
      <c r="X2411" t="s">
        <v>273</v>
      </c>
      <c r="Y2411" s="1">
        <v>32294</v>
      </c>
      <c r="Z2411">
        <v>831001</v>
      </c>
    </row>
    <row r="2412" spans="1:26" x14ac:dyDescent="0.25">
      <c r="A2412" s="1">
        <v>43641</v>
      </c>
      <c r="B2412" t="s">
        <v>45</v>
      </c>
      <c r="C2412" t="s">
        <v>76</v>
      </c>
      <c r="D2412">
        <v>3200</v>
      </c>
      <c r="E2412">
        <v>13</v>
      </c>
      <c r="F2412" t="s">
        <v>84</v>
      </c>
      <c r="G2412">
        <v>67.459998999999996</v>
      </c>
      <c r="H2412">
        <v>67.480002999999996</v>
      </c>
      <c r="I2412">
        <v>66.480002999999996</v>
      </c>
      <c r="J2412">
        <v>66.540001000000004</v>
      </c>
      <c r="K2412">
        <v>66.043503000000001</v>
      </c>
      <c r="L2412">
        <v>14205600</v>
      </c>
      <c r="M2412" t="s">
        <v>45</v>
      </c>
      <c r="N2412" t="s">
        <v>153</v>
      </c>
      <c r="O2412" t="s">
        <v>161</v>
      </c>
      <c r="P2412">
        <v>50</v>
      </c>
      <c r="Q2412">
        <v>0.08</v>
      </c>
      <c r="R2412">
        <v>256</v>
      </c>
      <c r="S2412">
        <v>211339.2096</v>
      </c>
      <c r="T2412" t="s">
        <v>45</v>
      </c>
      <c r="U2412" t="s">
        <v>183</v>
      </c>
      <c r="V2412" t="s">
        <v>215</v>
      </c>
      <c r="W2412" t="s">
        <v>223</v>
      </c>
      <c r="X2412" t="s">
        <v>273</v>
      </c>
      <c r="Y2412" s="1">
        <v>32294</v>
      </c>
      <c r="Z2412">
        <v>831001</v>
      </c>
    </row>
    <row r="2413" spans="1:26" x14ac:dyDescent="0.25">
      <c r="A2413" s="1">
        <v>43633</v>
      </c>
      <c r="B2413" t="s">
        <v>45</v>
      </c>
      <c r="C2413" t="s">
        <v>75</v>
      </c>
      <c r="D2413">
        <v>600</v>
      </c>
      <c r="E2413">
        <v>5</v>
      </c>
      <c r="F2413" t="s">
        <v>78</v>
      </c>
      <c r="G2413">
        <v>67.5</v>
      </c>
      <c r="H2413">
        <v>67.510002</v>
      </c>
      <c r="I2413">
        <v>66.400002000000001</v>
      </c>
      <c r="J2413">
        <v>66.540001000000004</v>
      </c>
      <c r="K2413">
        <v>66.043503000000001</v>
      </c>
      <c r="L2413">
        <v>8135900</v>
      </c>
      <c r="M2413" t="s">
        <v>45</v>
      </c>
      <c r="N2413" t="s">
        <v>152</v>
      </c>
      <c r="O2413" t="s">
        <v>161</v>
      </c>
      <c r="P2413">
        <v>50</v>
      </c>
      <c r="Q2413">
        <v>0.08</v>
      </c>
      <c r="R2413">
        <v>48</v>
      </c>
      <c r="S2413">
        <v>39626.101799999997</v>
      </c>
      <c r="T2413" t="s">
        <v>45</v>
      </c>
      <c r="U2413" t="s">
        <v>183</v>
      </c>
      <c r="V2413" t="s">
        <v>215</v>
      </c>
      <c r="W2413" t="s">
        <v>223</v>
      </c>
      <c r="X2413" t="s">
        <v>273</v>
      </c>
      <c r="Y2413" s="1">
        <v>32294</v>
      </c>
      <c r="Z2413">
        <v>831001</v>
      </c>
    </row>
    <row r="2414" spans="1:26" x14ac:dyDescent="0.25">
      <c r="A2414" s="1">
        <v>43628</v>
      </c>
      <c r="B2414" t="s">
        <v>45</v>
      </c>
      <c r="C2414" t="s">
        <v>76</v>
      </c>
      <c r="D2414">
        <v>200</v>
      </c>
      <c r="E2414">
        <v>5</v>
      </c>
      <c r="F2414" t="s">
        <v>79</v>
      </c>
      <c r="G2414">
        <v>67.650002000000001</v>
      </c>
      <c r="H2414">
        <v>67.809997999999993</v>
      </c>
      <c r="I2414">
        <v>66.629997000000003</v>
      </c>
      <c r="J2414">
        <v>66.809997999999993</v>
      </c>
      <c r="K2414">
        <v>66.311485000000005</v>
      </c>
      <c r="L2414">
        <v>9878300</v>
      </c>
      <c r="M2414" t="s">
        <v>45</v>
      </c>
      <c r="N2414" t="s">
        <v>152</v>
      </c>
      <c r="O2414" t="s">
        <v>161</v>
      </c>
      <c r="P2414">
        <v>50</v>
      </c>
      <c r="Q2414">
        <v>0.08</v>
      </c>
      <c r="R2414">
        <v>16</v>
      </c>
      <c r="S2414">
        <v>13262.297</v>
      </c>
      <c r="T2414" t="s">
        <v>45</v>
      </c>
      <c r="U2414" t="s">
        <v>183</v>
      </c>
      <c r="V2414" t="s">
        <v>215</v>
      </c>
      <c r="W2414" t="s">
        <v>223</v>
      </c>
      <c r="X2414" t="s">
        <v>273</v>
      </c>
      <c r="Y2414" s="1">
        <v>32294</v>
      </c>
      <c r="Z2414">
        <v>831001</v>
      </c>
    </row>
    <row r="2415" spans="1:26" x14ac:dyDescent="0.25">
      <c r="A2415" s="1">
        <v>43628</v>
      </c>
      <c r="B2415" t="s">
        <v>45</v>
      </c>
      <c r="C2415" t="s">
        <v>75</v>
      </c>
      <c r="D2415">
        <v>1200</v>
      </c>
      <c r="E2415">
        <v>15</v>
      </c>
      <c r="F2415" t="s">
        <v>79</v>
      </c>
      <c r="G2415">
        <v>67.650002000000001</v>
      </c>
      <c r="H2415">
        <v>67.809997999999993</v>
      </c>
      <c r="I2415">
        <v>66.629997000000003</v>
      </c>
      <c r="J2415">
        <v>66.809997999999993</v>
      </c>
      <c r="K2415">
        <v>66.311485000000005</v>
      </c>
      <c r="L2415">
        <v>9878300</v>
      </c>
      <c r="M2415" t="s">
        <v>45</v>
      </c>
      <c r="N2415" t="s">
        <v>149</v>
      </c>
      <c r="O2415" t="s">
        <v>161</v>
      </c>
      <c r="P2415">
        <v>50</v>
      </c>
      <c r="Q2415">
        <v>0.08</v>
      </c>
      <c r="R2415">
        <v>96</v>
      </c>
      <c r="S2415">
        <v>79573.782000000007</v>
      </c>
      <c r="T2415" t="s">
        <v>45</v>
      </c>
      <c r="U2415" t="s">
        <v>183</v>
      </c>
      <c r="V2415" t="s">
        <v>215</v>
      </c>
      <c r="W2415" t="s">
        <v>223</v>
      </c>
      <c r="X2415" t="s">
        <v>273</v>
      </c>
      <c r="Y2415" s="1">
        <v>32294</v>
      </c>
      <c r="Z2415">
        <v>831001</v>
      </c>
    </row>
    <row r="2416" spans="1:26" x14ac:dyDescent="0.25">
      <c r="A2416" s="1">
        <v>43628</v>
      </c>
      <c r="B2416" t="s">
        <v>45</v>
      </c>
      <c r="C2416" t="s">
        <v>75</v>
      </c>
      <c r="D2416">
        <v>1400</v>
      </c>
      <c r="E2416">
        <v>16</v>
      </c>
      <c r="F2416" t="s">
        <v>79</v>
      </c>
      <c r="G2416">
        <v>67.650002000000001</v>
      </c>
      <c r="H2416">
        <v>67.809997999999993</v>
      </c>
      <c r="I2416">
        <v>66.629997000000003</v>
      </c>
      <c r="J2416">
        <v>66.809997999999993</v>
      </c>
      <c r="K2416">
        <v>66.311485000000005</v>
      </c>
      <c r="L2416">
        <v>9878300</v>
      </c>
      <c r="M2416" t="s">
        <v>45</v>
      </c>
      <c r="N2416" t="s">
        <v>148</v>
      </c>
      <c r="O2416" t="s">
        <v>161</v>
      </c>
      <c r="P2416">
        <v>50</v>
      </c>
      <c r="Q2416">
        <v>0.08</v>
      </c>
      <c r="R2416">
        <v>112</v>
      </c>
      <c r="S2416">
        <v>92836.079000000012</v>
      </c>
      <c r="T2416" t="s">
        <v>45</v>
      </c>
      <c r="U2416" t="s">
        <v>183</v>
      </c>
      <c r="V2416" t="s">
        <v>215</v>
      </c>
      <c r="W2416" t="s">
        <v>223</v>
      </c>
      <c r="X2416" t="s">
        <v>273</v>
      </c>
      <c r="Y2416" s="1">
        <v>32294</v>
      </c>
      <c r="Z2416">
        <v>831001</v>
      </c>
    </row>
    <row r="2417" spans="1:26" x14ac:dyDescent="0.25">
      <c r="A2417" s="1">
        <v>43570</v>
      </c>
      <c r="B2417" t="s">
        <v>45</v>
      </c>
      <c r="C2417" t="s">
        <v>76</v>
      </c>
      <c r="D2417">
        <v>1200</v>
      </c>
      <c r="E2417">
        <v>8</v>
      </c>
      <c r="F2417" t="s">
        <v>120</v>
      </c>
      <c r="G2417">
        <v>67.389999000000003</v>
      </c>
      <c r="H2417">
        <v>67.779999000000004</v>
      </c>
      <c r="I2417">
        <v>66.269997000000004</v>
      </c>
      <c r="J2417">
        <v>67.379997000000003</v>
      </c>
      <c r="K2417">
        <v>66.449509000000006</v>
      </c>
      <c r="L2417">
        <v>19493900</v>
      </c>
      <c r="M2417" t="s">
        <v>45</v>
      </c>
      <c r="N2417" t="s">
        <v>144</v>
      </c>
      <c r="O2417" t="s">
        <v>161</v>
      </c>
      <c r="P2417">
        <v>50</v>
      </c>
      <c r="Q2417">
        <v>0.08</v>
      </c>
      <c r="R2417">
        <v>96</v>
      </c>
      <c r="S2417">
        <v>79739.410800000012</v>
      </c>
      <c r="T2417" t="s">
        <v>45</v>
      </c>
      <c r="U2417" t="s">
        <v>183</v>
      </c>
      <c r="V2417" t="s">
        <v>215</v>
      </c>
      <c r="W2417" t="s">
        <v>223</v>
      </c>
      <c r="X2417" t="s">
        <v>273</v>
      </c>
      <c r="Y2417" s="1">
        <v>32294</v>
      </c>
      <c r="Z2417">
        <v>831001</v>
      </c>
    </row>
    <row r="2418" spans="1:26" x14ac:dyDescent="0.25">
      <c r="A2418" s="1">
        <v>43567</v>
      </c>
      <c r="B2418" t="s">
        <v>45</v>
      </c>
      <c r="C2418" t="s">
        <v>76</v>
      </c>
      <c r="D2418">
        <v>1200</v>
      </c>
      <c r="E2418">
        <v>14</v>
      </c>
      <c r="F2418" t="s">
        <v>121</v>
      </c>
      <c r="G2418">
        <v>67.080001999999993</v>
      </c>
      <c r="H2418">
        <v>68.309997999999993</v>
      </c>
      <c r="I2418">
        <v>66.639999000000003</v>
      </c>
      <c r="J2418">
        <v>67.419998000000007</v>
      </c>
      <c r="K2418">
        <v>66.488952999999995</v>
      </c>
      <c r="L2418">
        <v>19238700</v>
      </c>
      <c r="M2418" t="s">
        <v>45</v>
      </c>
      <c r="N2418" t="s">
        <v>156</v>
      </c>
      <c r="O2418" t="s">
        <v>161</v>
      </c>
      <c r="P2418">
        <v>50</v>
      </c>
      <c r="Q2418">
        <v>0.08</v>
      </c>
      <c r="R2418">
        <v>96</v>
      </c>
      <c r="S2418">
        <v>79786.743599999987</v>
      </c>
      <c r="T2418" t="s">
        <v>45</v>
      </c>
      <c r="U2418" t="s">
        <v>183</v>
      </c>
      <c r="V2418" t="s">
        <v>215</v>
      </c>
      <c r="W2418" t="s">
        <v>223</v>
      </c>
      <c r="X2418" t="s">
        <v>273</v>
      </c>
      <c r="Y2418" s="1">
        <v>32294</v>
      </c>
      <c r="Z2418">
        <v>831001</v>
      </c>
    </row>
    <row r="2419" spans="1:26" x14ac:dyDescent="0.25">
      <c r="A2419" s="1">
        <v>43629</v>
      </c>
      <c r="B2419" t="s">
        <v>45</v>
      </c>
      <c r="C2419" t="s">
        <v>75</v>
      </c>
      <c r="D2419">
        <v>800</v>
      </c>
      <c r="E2419">
        <v>12</v>
      </c>
      <c r="F2419" t="s">
        <v>82</v>
      </c>
      <c r="G2419">
        <v>66.830001999999993</v>
      </c>
      <c r="H2419">
        <v>67.440002000000007</v>
      </c>
      <c r="I2419">
        <v>66.769997000000004</v>
      </c>
      <c r="J2419">
        <v>67.080001999999993</v>
      </c>
      <c r="K2419">
        <v>66.579475000000002</v>
      </c>
      <c r="L2419">
        <v>9453600</v>
      </c>
      <c r="M2419" t="s">
        <v>45</v>
      </c>
      <c r="N2419" t="s">
        <v>151</v>
      </c>
      <c r="O2419" t="s">
        <v>161</v>
      </c>
      <c r="P2419">
        <v>50</v>
      </c>
      <c r="Q2419">
        <v>0.08</v>
      </c>
      <c r="R2419">
        <v>64</v>
      </c>
      <c r="S2419">
        <v>53263.58</v>
      </c>
      <c r="T2419" t="s">
        <v>45</v>
      </c>
      <c r="U2419" t="s">
        <v>183</v>
      </c>
      <c r="V2419" t="s">
        <v>215</v>
      </c>
      <c r="W2419" t="s">
        <v>223</v>
      </c>
      <c r="X2419" t="s">
        <v>273</v>
      </c>
      <c r="Y2419" s="1">
        <v>32294</v>
      </c>
      <c r="Z2419">
        <v>831001</v>
      </c>
    </row>
    <row r="2420" spans="1:26" x14ac:dyDescent="0.25">
      <c r="A2420" s="1">
        <v>43626</v>
      </c>
      <c r="B2420" t="s">
        <v>45</v>
      </c>
      <c r="C2420" t="s">
        <v>75</v>
      </c>
      <c r="D2420">
        <v>300</v>
      </c>
      <c r="E2420">
        <v>11</v>
      </c>
      <c r="F2420" t="s">
        <v>131</v>
      </c>
      <c r="G2420">
        <v>66.879997000000003</v>
      </c>
      <c r="H2420">
        <v>67.980002999999996</v>
      </c>
      <c r="I2420">
        <v>66.730002999999996</v>
      </c>
      <c r="J2420">
        <v>67.120002999999997</v>
      </c>
      <c r="K2420">
        <v>66.619179000000003</v>
      </c>
      <c r="L2420">
        <v>10994700</v>
      </c>
      <c r="M2420" t="s">
        <v>45</v>
      </c>
      <c r="N2420" t="s">
        <v>141</v>
      </c>
      <c r="O2420" t="s">
        <v>161</v>
      </c>
      <c r="P2420">
        <v>50</v>
      </c>
      <c r="Q2420">
        <v>0.08</v>
      </c>
      <c r="R2420">
        <v>24</v>
      </c>
      <c r="S2420">
        <v>19985.753700000001</v>
      </c>
      <c r="T2420" t="s">
        <v>45</v>
      </c>
      <c r="U2420" t="s">
        <v>183</v>
      </c>
      <c r="V2420" t="s">
        <v>215</v>
      </c>
      <c r="W2420" t="s">
        <v>223</v>
      </c>
      <c r="X2420" t="s">
        <v>273</v>
      </c>
      <c r="Y2420" s="1">
        <v>32294</v>
      </c>
      <c r="Z2420">
        <v>831001</v>
      </c>
    </row>
    <row r="2421" spans="1:26" x14ac:dyDescent="0.25">
      <c r="A2421" s="1">
        <v>43626</v>
      </c>
      <c r="B2421" t="s">
        <v>45</v>
      </c>
      <c r="C2421" t="s">
        <v>76</v>
      </c>
      <c r="D2421">
        <v>2200</v>
      </c>
      <c r="E2421">
        <v>15</v>
      </c>
      <c r="F2421" t="s">
        <v>131</v>
      </c>
      <c r="G2421">
        <v>66.879997000000003</v>
      </c>
      <c r="H2421">
        <v>67.980002999999996</v>
      </c>
      <c r="I2421">
        <v>66.730002999999996</v>
      </c>
      <c r="J2421">
        <v>67.120002999999997</v>
      </c>
      <c r="K2421">
        <v>66.619179000000003</v>
      </c>
      <c r="L2421">
        <v>10994700</v>
      </c>
      <c r="M2421" t="s">
        <v>45</v>
      </c>
      <c r="N2421" t="s">
        <v>149</v>
      </c>
      <c r="O2421" t="s">
        <v>161</v>
      </c>
      <c r="P2421">
        <v>50</v>
      </c>
      <c r="Q2421">
        <v>0.08</v>
      </c>
      <c r="R2421">
        <v>176</v>
      </c>
      <c r="S2421">
        <v>146562.19380000001</v>
      </c>
      <c r="T2421" t="s">
        <v>45</v>
      </c>
      <c r="U2421" t="s">
        <v>183</v>
      </c>
      <c r="V2421" t="s">
        <v>215</v>
      </c>
      <c r="W2421" t="s">
        <v>223</v>
      </c>
      <c r="X2421" t="s">
        <v>273</v>
      </c>
      <c r="Y2421" s="1">
        <v>32294</v>
      </c>
      <c r="Z2421">
        <v>831001</v>
      </c>
    </row>
    <row r="2422" spans="1:26" x14ac:dyDescent="0.25">
      <c r="A2422" s="1">
        <v>43642</v>
      </c>
      <c r="B2422" t="s">
        <v>45</v>
      </c>
      <c r="C2422" t="s">
        <v>75</v>
      </c>
      <c r="D2422">
        <v>300</v>
      </c>
      <c r="E2422">
        <v>8</v>
      </c>
      <c r="F2422" t="s">
        <v>96</v>
      </c>
      <c r="G2422">
        <v>67.040001000000004</v>
      </c>
      <c r="H2422">
        <v>67.720000999999996</v>
      </c>
      <c r="I2422">
        <v>66.769997000000004</v>
      </c>
      <c r="J2422">
        <v>67.220000999999996</v>
      </c>
      <c r="K2422">
        <v>66.718429999999998</v>
      </c>
      <c r="L2422">
        <v>13654100</v>
      </c>
      <c r="M2422" t="s">
        <v>45</v>
      </c>
      <c r="N2422" t="s">
        <v>144</v>
      </c>
      <c r="O2422" t="s">
        <v>161</v>
      </c>
      <c r="P2422">
        <v>50</v>
      </c>
      <c r="Q2422">
        <v>0.08</v>
      </c>
      <c r="R2422">
        <v>24</v>
      </c>
      <c r="S2422">
        <v>20015.528999999999</v>
      </c>
      <c r="T2422" t="s">
        <v>45</v>
      </c>
      <c r="U2422" t="s">
        <v>183</v>
      </c>
      <c r="V2422" t="s">
        <v>215</v>
      </c>
      <c r="W2422" t="s">
        <v>223</v>
      </c>
      <c r="X2422" t="s">
        <v>273</v>
      </c>
      <c r="Y2422" s="1">
        <v>32294</v>
      </c>
      <c r="Z2422">
        <v>831001</v>
      </c>
    </row>
    <row r="2423" spans="1:26" x14ac:dyDescent="0.25">
      <c r="A2423" s="1">
        <v>43642</v>
      </c>
      <c r="B2423" t="s">
        <v>45</v>
      </c>
      <c r="C2423" t="s">
        <v>76</v>
      </c>
      <c r="D2423">
        <v>800</v>
      </c>
      <c r="E2423">
        <v>11</v>
      </c>
      <c r="F2423" t="s">
        <v>96</v>
      </c>
      <c r="G2423">
        <v>67.040001000000004</v>
      </c>
      <c r="H2423">
        <v>67.720000999999996</v>
      </c>
      <c r="I2423">
        <v>66.769997000000004</v>
      </c>
      <c r="J2423">
        <v>67.220000999999996</v>
      </c>
      <c r="K2423">
        <v>66.718429999999998</v>
      </c>
      <c r="L2423">
        <v>13654100</v>
      </c>
      <c r="M2423" t="s">
        <v>45</v>
      </c>
      <c r="N2423" t="s">
        <v>141</v>
      </c>
      <c r="O2423" t="s">
        <v>161</v>
      </c>
      <c r="P2423">
        <v>50</v>
      </c>
      <c r="Q2423">
        <v>0.08</v>
      </c>
      <c r="R2423">
        <v>64</v>
      </c>
      <c r="S2423">
        <v>53374.743999999999</v>
      </c>
      <c r="T2423" t="s">
        <v>45</v>
      </c>
      <c r="U2423" t="s">
        <v>183</v>
      </c>
      <c r="V2423" t="s">
        <v>215</v>
      </c>
      <c r="W2423" t="s">
        <v>223</v>
      </c>
      <c r="X2423" t="s">
        <v>273</v>
      </c>
      <c r="Y2423" s="1">
        <v>32294</v>
      </c>
      <c r="Z2423">
        <v>831001</v>
      </c>
    </row>
    <row r="2424" spans="1:26" x14ac:dyDescent="0.25">
      <c r="A2424" s="1">
        <v>43640</v>
      </c>
      <c r="B2424" t="s">
        <v>45</v>
      </c>
      <c r="C2424" t="s">
        <v>76</v>
      </c>
      <c r="D2424">
        <v>200</v>
      </c>
      <c r="E2424">
        <v>4</v>
      </c>
      <c r="F2424" t="s">
        <v>85</v>
      </c>
      <c r="G2424">
        <v>67.819999999999993</v>
      </c>
      <c r="H2424">
        <v>68.5</v>
      </c>
      <c r="I2424">
        <v>67.379997000000003</v>
      </c>
      <c r="J2424">
        <v>67.410004000000001</v>
      </c>
      <c r="K2424">
        <v>66.907013000000006</v>
      </c>
      <c r="L2424">
        <v>11223700</v>
      </c>
      <c r="M2424" t="s">
        <v>45</v>
      </c>
      <c r="N2424" t="s">
        <v>154</v>
      </c>
      <c r="O2424" t="s">
        <v>161</v>
      </c>
      <c r="P2424">
        <v>50</v>
      </c>
      <c r="Q2424">
        <v>0.08</v>
      </c>
      <c r="R2424">
        <v>16</v>
      </c>
      <c r="S2424">
        <v>13381.402599999999</v>
      </c>
      <c r="T2424" t="s">
        <v>45</v>
      </c>
      <c r="U2424" t="s">
        <v>183</v>
      </c>
      <c r="V2424" t="s">
        <v>215</v>
      </c>
      <c r="W2424" t="s">
        <v>223</v>
      </c>
      <c r="X2424" t="s">
        <v>273</v>
      </c>
      <c r="Y2424" s="1">
        <v>32294</v>
      </c>
      <c r="Z2424">
        <v>831001</v>
      </c>
    </row>
    <row r="2425" spans="1:26" x14ac:dyDescent="0.25">
      <c r="A2425" s="1">
        <v>43640</v>
      </c>
      <c r="B2425" t="s">
        <v>45</v>
      </c>
      <c r="C2425" t="s">
        <v>75</v>
      </c>
      <c r="D2425">
        <v>1200</v>
      </c>
      <c r="E2425">
        <v>10</v>
      </c>
      <c r="F2425" t="s">
        <v>85</v>
      </c>
      <c r="G2425">
        <v>67.819999999999993</v>
      </c>
      <c r="H2425">
        <v>68.5</v>
      </c>
      <c r="I2425">
        <v>67.379997000000003</v>
      </c>
      <c r="J2425">
        <v>67.410004000000001</v>
      </c>
      <c r="K2425">
        <v>66.907013000000006</v>
      </c>
      <c r="L2425">
        <v>11223700</v>
      </c>
      <c r="M2425" t="s">
        <v>45</v>
      </c>
      <c r="N2425" t="s">
        <v>142</v>
      </c>
      <c r="O2425" t="s">
        <v>161</v>
      </c>
      <c r="P2425">
        <v>50</v>
      </c>
      <c r="Q2425">
        <v>0.08</v>
      </c>
      <c r="R2425">
        <v>96</v>
      </c>
      <c r="S2425">
        <v>80288.415600000008</v>
      </c>
      <c r="T2425" t="s">
        <v>45</v>
      </c>
      <c r="U2425" t="s">
        <v>183</v>
      </c>
      <c r="V2425" t="s">
        <v>215</v>
      </c>
      <c r="W2425" t="s">
        <v>223</v>
      </c>
      <c r="X2425" t="s">
        <v>273</v>
      </c>
      <c r="Y2425" s="1">
        <v>32294</v>
      </c>
      <c r="Z2425">
        <v>831001</v>
      </c>
    </row>
    <row r="2426" spans="1:26" x14ac:dyDescent="0.25">
      <c r="A2426" s="1">
        <v>43630</v>
      </c>
      <c r="B2426" t="s">
        <v>45</v>
      </c>
      <c r="C2426" t="s">
        <v>76</v>
      </c>
      <c r="D2426">
        <v>100</v>
      </c>
      <c r="E2426">
        <v>1</v>
      </c>
      <c r="F2426" t="s">
        <v>77</v>
      </c>
      <c r="G2426">
        <v>67.150002000000001</v>
      </c>
      <c r="H2426">
        <v>67.720000999999996</v>
      </c>
      <c r="I2426">
        <v>66.5</v>
      </c>
      <c r="J2426">
        <v>67.480002999999996</v>
      </c>
      <c r="K2426">
        <v>66.976494000000002</v>
      </c>
      <c r="L2426">
        <v>8901900</v>
      </c>
      <c r="M2426" t="s">
        <v>45</v>
      </c>
      <c r="N2426" t="s">
        <v>159</v>
      </c>
      <c r="O2426" t="s">
        <v>161</v>
      </c>
      <c r="P2426">
        <v>50</v>
      </c>
      <c r="Q2426">
        <v>0.08</v>
      </c>
      <c r="R2426">
        <v>8</v>
      </c>
      <c r="S2426">
        <v>6697.6494000000002</v>
      </c>
      <c r="T2426" t="s">
        <v>45</v>
      </c>
      <c r="U2426" t="s">
        <v>183</v>
      </c>
      <c r="V2426" t="s">
        <v>215</v>
      </c>
      <c r="W2426" t="s">
        <v>223</v>
      </c>
      <c r="X2426" t="s">
        <v>273</v>
      </c>
      <c r="Y2426" s="1">
        <v>32294</v>
      </c>
      <c r="Z2426">
        <v>831001</v>
      </c>
    </row>
    <row r="2427" spans="1:26" x14ac:dyDescent="0.25">
      <c r="A2427" s="1">
        <v>43594</v>
      </c>
      <c r="B2427" t="s">
        <v>45</v>
      </c>
      <c r="C2427" t="s">
        <v>75</v>
      </c>
      <c r="D2427">
        <v>1200</v>
      </c>
      <c r="E2427">
        <v>10</v>
      </c>
      <c r="F2427" t="s">
        <v>107</v>
      </c>
      <c r="G2427">
        <v>66.830001999999993</v>
      </c>
      <c r="H2427">
        <v>67.860000999999997</v>
      </c>
      <c r="I2427">
        <v>66.430000000000007</v>
      </c>
      <c r="J2427">
        <v>67.629997000000003</v>
      </c>
      <c r="K2427">
        <v>67.125366</v>
      </c>
      <c r="L2427">
        <v>16994200</v>
      </c>
      <c r="M2427" t="s">
        <v>45</v>
      </c>
      <c r="N2427" t="s">
        <v>142</v>
      </c>
      <c r="O2427" t="s">
        <v>161</v>
      </c>
      <c r="P2427">
        <v>50</v>
      </c>
      <c r="Q2427">
        <v>0.08</v>
      </c>
      <c r="R2427">
        <v>96</v>
      </c>
      <c r="S2427">
        <v>80550.439199999993</v>
      </c>
      <c r="T2427" t="s">
        <v>45</v>
      </c>
      <c r="U2427" t="s">
        <v>183</v>
      </c>
      <c r="V2427" t="s">
        <v>215</v>
      </c>
      <c r="W2427" t="s">
        <v>223</v>
      </c>
      <c r="X2427" t="s">
        <v>273</v>
      </c>
      <c r="Y2427" s="1">
        <v>32294</v>
      </c>
      <c r="Z2427">
        <v>831001</v>
      </c>
    </row>
    <row r="2428" spans="1:26" x14ac:dyDescent="0.25">
      <c r="A2428" s="1">
        <v>43594</v>
      </c>
      <c r="B2428" t="s">
        <v>45</v>
      </c>
      <c r="C2428" t="s">
        <v>75</v>
      </c>
      <c r="D2428">
        <v>200</v>
      </c>
      <c r="E2428">
        <v>4</v>
      </c>
      <c r="F2428" t="s">
        <v>107</v>
      </c>
      <c r="G2428">
        <v>66.830001999999993</v>
      </c>
      <c r="H2428">
        <v>67.860000999999997</v>
      </c>
      <c r="I2428">
        <v>66.430000000000007</v>
      </c>
      <c r="J2428">
        <v>67.629997000000003</v>
      </c>
      <c r="K2428">
        <v>67.125366</v>
      </c>
      <c r="L2428">
        <v>16994200</v>
      </c>
      <c r="M2428" t="s">
        <v>45</v>
      </c>
      <c r="N2428" t="s">
        <v>154</v>
      </c>
      <c r="O2428" t="s">
        <v>161</v>
      </c>
      <c r="P2428">
        <v>50</v>
      </c>
      <c r="Q2428">
        <v>0.08</v>
      </c>
      <c r="R2428">
        <v>16</v>
      </c>
      <c r="S2428">
        <v>13425.073200000001</v>
      </c>
      <c r="T2428" t="s">
        <v>45</v>
      </c>
      <c r="U2428" t="s">
        <v>183</v>
      </c>
      <c r="V2428" t="s">
        <v>215</v>
      </c>
      <c r="W2428" t="s">
        <v>223</v>
      </c>
      <c r="X2428" t="s">
        <v>273</v>
      </c>
      <c r="Y2428" s="1">
        <v>32294</v>
      </c>
      <c r="Z2428">
        <v>831001</v>
      </c>
    </row>
    <row r="2429" spans="1:26" x14ac:dyDescent="0.25">
      <c r="A2429" s="1">
        <v>43627</v>
      </c>
      <c r="B2429" t="s">
        <v>45</v>
      </c>
      <c r="C2429" t="s">
        <v>75</v>
      </c>
      <c r="D2429">
        <v>1000</v>
      </c>
      <c r="E2429">
        <v>16</v>
      </c>
      <c r="F2429" t="s">
        <v>86</v>
      </c>
      <c r="G2429">
        <v>67.580001999999993</v>
      </c>
      <c r="H2429">
        <v>68.029999000000004</v>
      </c>
      <c r="I2429">
        <v>67.160004000000001</v>
      </c>
      <c r="J2429">
        <v>67.879997000000003</v>
      </c>
      <c r="K2429">
        <v>67.373504999999994</v>
      </c>
      <c r="L2429">
        <v>9800900</v>
      </c>
      <c r="M2429" t="s">
        <v>45</v>
      </c>
      <c r="N2429" t="s">
        <v>148</v>
      </c>
      <c r="O2429" t="s">
        <v>161</v>
      </c>
      <c r="P2429">
        <v>50</v>
      </c>
      <c r="Q2429">
        <v>0.08</v>
      </c>
      <c r="R2429">
        <v>80</v>
      </c>
      <c r="S2429">
        <v>67373.50499999999</v>
      </c>
      <c r="T2429" t="s">
        <v>45</v>
      </c>
      <c r="U2429" t="s">
        <v>183</v>
      </c>
      <c r="V2429" t="s">
        <v>215</v>
      </c>
      <c r="W2429" t="s">
        <v>223</v>
      </c>
      <c r="X2429" t="s">
        <v>273</v>
      </c>
      <c r="Y2429" s="1">
        <v>32294</v>
      </c>
      <c r="Z2429">
        <v>831001</v>
      </c>
    </row>
    <row r="2430" spans="1:26" x14ac:dyDescent="0.25">
      <c r="A2430" s="1">
        <v>43627</v>
      </c>
      <c r="B2430" t="s">
        <v>45</v>
      </c>
      <c r="C2430" t="s">
        <v>76</v>
      </c>
      <c r="D2430">
        <v>1500</v>
      </c>
      <c r="E2430">
        <v>18</v>
      </c>
      <c r="F2430" t="s">
        <v>86</v>
      </c>
      <c r="G2430">
        <v>67.580001999999993</v>
      </c>
      <c r="H2430">
        <v>68.029999000000004</v>
      </c>
      <c r="I2430">
        <v>67.160004000000001</v>
      </c>
      <c r="J2430">
        <v>67.879997000000003</v>
      </c>
      <c r="K2430">
        <v>67.373504999999994</v>
      </c>
      <c r="L2430">
        <v>9800900</v>
      </c>
      <c r="M2430" t="s">
        <v>45</v>
      </c>
      <c r="N2430" t="s">
        <v>158</v>
      </c>
      <c r="O2430" t="s">
        <v>161</v>
      </c>
      <c r="P2430">
        <v>50</v>
      </c>
      <c r="Q2430">
        <v>0.08</v>
      </c>
      <c r="R2430">
        <v>120</v>
      </c>
      <c r="S2430">
        <v>101060.25750000001</v>
      </c>
      <c r="T2430" t="s">
        <v>45</v>
      </c>
      <c r="U2430" t="s">
        <v>183</v>
      </c>
      <c r="V2430" t="s">
        <v>215</v>
      </c>
      <c r="W2430" t="s">
        <v>223</v>
      </c>
      <c r="X2430" t="s">
        <v>273</v>
      </c>
      <c r="Y2430" s="1">
        <v>32294</v>
      </c>
      <c r="Z2430">
        <v>831001</v>
      </c>
    </row>
    <row r="2431" spans="1:26" x14ac:dyDescent="0.25">
      <c r="A2431" s="1">
        <v>43595</v>
      </c>
      <c r="B2431" t="s">
        <v>45</v>
      </c>
      <c r="C2431" t="s">
        <v>76</v>
      </c>
      <c r="D2431">
        <v>100</v>
      </c>
      <c r="E2431">
        <v>1</v>
      </c>
      <c r="F2431" t="s">
        <v>103</v>
      </c>
      <c r="G2431">
        <v>67.269997000000004</v>
      </c>
      <c r="H2431">
        <v>68.099997999999999</v>
      </c>
      <c r="I2431">
        <v>66.529999000000004</v>
      </c>
      <c r="J2431">
        <v>67.900002000000001</v>
      </c>
      <c r="K2431">
        <v>67.393355999999997</v>
      </c>
      <c r="L2431">
        <v>12318700</v>
      </c>
      <c r="M2431" t="s">
        <v>45</v>
      </c>
      <c r="N2431" t="s">
        <v>159</v>
      </c>
      <c r="O2431" t="s">
        <v>161</v>
      </c>
      <c r="P2431">
        <v>50</v>
      </c>
      <c r="Q2431">
        <v>0.08</v>
      </c>
      <c r="R2431">
        <v>8</v>
      </c>
      <c r="S2431">
        <v>6739.3355999999994</v>
      </c>
      <c r="T2431" t="s">
        <v>45</v>
      </c>
      <c r="U2431" t="s">
        <v>183</v>
      </c>
      <c r="V2431" t="s">
        <v>215</v>
      </c>
      <c r="W2431" t="s">
        <v>223</v>
      </c>
      <c r="X2431" t="s">
        <v>273</v>
      </c>
      <c r="Y2431" s="1">
        <v>32294</v>
      </c>
      <c r="Z2431">
        <v>831001</v>
      </c>
    </row>
    <row r="2432" spans="1:26" x14ac:dyDescent="0.25">
      <c r="A2432" s="1">
        <v>43637</v>
      </c>
      <c r="B2432" t="s">
        <v>45</v>
      </c>
      <c r="C2432" t="s">
        <v>75</v>
      </c>
      <c r="D2432">
        <v>1200</v>
      </c>
      <c r="E2432">
        <v>16</v>
      </c>
      <c r="F2432" t="s">
        <v>90</v>
      </c>
      <c r="G2432">
        <v>68.029999000000004</v>
      </c>
      <c r="H2432">
        <v>68.959998999999996</v>
      </c>
      <c r="I2432">
        <v>67.819999999999993</v>
      </c>
      <c r="J2432">
        <v>67.970000999999996</v>
      </c>
      <c r="K2432">
        <v>67.462836999999993</v>
      </c>
      <c r="L2432">
        <v>19502500</v>
      </c>
      <c r="M2432" t="s">
        <v>45</v>
      </c>
      <c r="N2432" t="s">
        <v>148</v>
      </c>
      <c r="O2432" t="s">
        <v>161</v>
      </c>
      <c r="P2432">
        <v>50</v>
      </c>
      <c r="Q2432">
        <v>0.08</v>
      </c>
      <c r="R2432">
        <v>96</v>
      </c>
      <c r="S2432">
        <v>80955.404399999985</v>
      </c>
      <c r="T2432" t="s">
        <v>45</v>
      </c>
      <c r="U2432" t="s">
        <v>183</v>
      </c>
      <c r="V2432" t="s">
        <v>215</v>
      </c>
      <c r="W2432" t="s">
        <v>223</v>
      </c>
      <c r="X2432" t="s">
        <v>273</v>
      </c>
      <c r="Y2432" s="1">
        <v>32294</v>
      </c>
      <c r="Z2432">
        <v>831001</v>
      </c>
    </row>
    <row r="2433" spans="1:26" x14ac:dyDescent="0.25">
      <c r="A2433" s="1">
        <v>43634</v>
      </c>
      <c r="B2433" t="s">
        <v>45</v>
      </c>
      <c r="C2433" t="s">
        <v>76</v>
      </c>
      <c r="D2433">
        <v>800</v>
      </c>
      <c r="E2433">
        <v>8</v>
      </c>
      <c r="F2433" t="s">
        <v>132</v>
      </c>
      <c r="G2433">
        <v>66.809997999999993</v>
      </c>
      <c r="H2433">
        <v>68.25</v>
      </c>
      <c r="I2433">
        <v>66.5</v>
      </c>
      <c r="J2433">
        <v>67.980002999999996</v>
      </c>
      <c r="K2433">
        <v>67.472763</v>
      </c>
      <c r="L2433">
        <v>12199100</v>
      </c>
      <c r="M2433" t="s">
        <v>45</v>
      </c>
      <c r="N2433" t="s">
        <v>144</v>
      </c>
      <c r="O2433" t="s">
        <v>161</v>
      </c>
      <c r="P2433">
        <v>50</v>
      </c>
      <c r="Q2433">
        <v>0.08</v>
      </c>
      <c r="R2433">
        <v>64</v>
      </c>
      <c r="S2433">
        <v>53978.210400000004</v>
      </c>
      <c r="T2433" t="s">
        <v>45</v>
      </c>
      <c r="U2433" t="s">
        <v>183</v>
      </c>
      <c r="V2433" t="s">
        <v>215</v>
      </c>
      <c r="W2433" t="s">
        <v>223</v>
      </c>
      <c r="X2433" t="s">
        <v>273</v>
      </c>
      <c r="Y2433" s="1">
        <v>32294</v>
      </c>
      <c r="Z2433">
        <v>831001</v>
      </c>
    </row>
    <row r="2434" spans="1:26" x14ac:dyDescent="0.25">
      <c r="A2434" s="1">
        <v>43634</v>
      </c>
      <c r="B2434" t="s">
        <v>45</v>
      </c>
      <c r="C2434" t="s">
        <v>75</v>
      </c>
      <c r="D2434">
        <v>1100</v>
      </c>
      <c r="E2434">
        <v>4</v>
      </c>
      <c r="F2434" t="s">
        <v>132</v>
      </c>
      <c r="G2434">
        <v>66.809997999999993</v>
      </c>
      <c r="H2434">
        <v>68.25</v>
      </c>
      <c r="I2434">
        <v>66.5</v>
      </c>
      <c r="J2434">
        <v>67.980002999999996</v>
      </c>
      <c r="K2434">
        <v>67.472763</v>
      </c>
      <c r="L2434">
        <v>12199100</v>
      </c>
      <c r="M2434" t="s">
        <v>45</v>
      </c>
      <c r="N2434" t="s">
        <v>154</v>
      </c>
      <c r="O2434" t="s">
        <v>161</v>
      </c>
      <c r="P2434">
        <v>50</v>
      </c>
      <c r="Q2434">
        <v>0.08</v>
      </c>
      <c r="R2434">
        <v>88</v>
      </c>
      <c r="S2434">
        <v>74220.039300000004</v>
      </c>
      <c r="T2434" t="s">
        <v>45</v>
      </c>
      <c r="U2434" t="s">
        <v>183</v>
      </c>
      <c r="V2434" t="s">
        <v>215</v>
      </c>
      <c r="W2434" t="s">
        <v>223</v>
      </c>
      <c r="X2434" t="s">
        <v>273</v>
      </c>
      <c r="Y2434" s="1">
        <v>32294</v>
      </c>
      <c r="Z2434">
        <v>831001</v>
      </c>
    </row>
    <row r="2435" spans="1:26" x14ac:dyDescent="0.25">
      <c r="A2435" s="1">
        <v>43634</v>
      </c>
      <c r="B2435" t="s">
        <v>45</v>
      </c>
      <c r="C2435" t="s">
        <v>75</v>
      </c>
      <c r="D2435">
        <v>100</v>
      </c>
      <c r="E2435">
        <v>5</v>
      </c>
      <c r="F2435" t="s">
        <v>132</v>
      </c>
      <c r="G2435">
        <v>66.809997999999993</v>
      </c>
      <c r="H2435">
        <v>68.25</v>
      </c>
      <c r="I2435">
        <v>66.5</v>
      </c>
      <c r="J2435">
        <v>67.980002999999996</v>
      </c>
      <c r="K2435">
        <v>67.472763</v>
      </c>
      <c r="L2435">
        <v>12199100</v>
      </c>
      <c r="M2435" t="s">
        <v>45</v>
      </c>
      <c r="N2435" t="s">
        <v>152</v>
      </c>
      <c r="O2435" t="s">
        <v>161</v>
      </c>
      <c r="P2435">
        <v>50</v>
      </c>
      <c r="Q2435">
        <v>0.08</v>
      </c>
      <c r="R2435">
        <v>8</v>
      </c>
      <c r="S2435">
        <v>6747.2763000000004</v>
      </c>
      <c r="T2435" t="s">
        <v>45</v>
      </c>
      <c r="U2435" t="s">
        <v>183</v>
      </c>
      <c r="V2435" t="s">
        <v>215</v>
      </c>
      <c r="W2435" t="s">
        <v>223</v>
      </c>
      <c r="X2435" t="s">
        <v>273</v>
      </c>
      <c r="Y2435" s="1">
        <v>32294</v>
      </c>
      <c r="Z2435">
        <v>831001</v>
      </c>
    </row>
    <row r="2436" spans="1:26" x14ac:dyDescent="0.25">
      <c r="A2436" s="1">
        <v>43643</v>
      </c>
      <c r="B2436" t="s">
        <v>45</v>
      </c>
      <c r="C2436" t="s">
        <v>76</v>
      </c>
      <c r="D2436">
        <v>500</v>
      </c>
      <c r="E2436">
        <v>6</v>
      </c>
      <c r="F2436" t="s">
        <v>97</v>
      </c>
      <c r="G2436">
        <v>67.620002999999997</v>
      </c>
      <c r="H2436">
        <v>68.430000000000007</v>
      </c>
      <c r="I2436">
        <v>67.529999000000004</v>
      </c>
      <c r="J2436">
        <v>68.150002000000001</v>
      </c>
      <c r="K2436">
        <v>67.641495000000006</v>
      </c>
      <c r="L2436">
        <v>11989100</v>
      </c>
      <c r="M2436" t="s">
        <v>45</v>
      </c>
      <c r="N2436" t="s">
        <v>145</v>
      </c>
      <c r="O2436" t="s">
        <v>161</v>
      </c>
      <c r="P2436">
        <v>50</v>
      </c>
      <c r="Q2436">
        <v>0.08</v>
      </c>
      <c r="R2436">
        <v>40</v>
      </c>
      <c r="S2436">
        <v>33820.747499999998</v>
      </c>
      <c r="T2436" t="s">
        <v>45</v>
      </c>
      <c r="U2436" t="s">
        <v>183</v>
      </c>
      <c r="V2436" t="s">
        <v>215</v>
      </c>
      <c r="W2436" t="s">
        <v>223</v>
      </c>
      <c r="X2436" t="s">
        <v>273</v>
      </c>
      <c r="Y2436" s="1">
        <v>32294</v>
      </c>
      <c r="Z2436">
        <v>831001</v>
      </c>
    </row>
    <row r="2437" spans="1:26" x14ac:dyDescent="0.25">
      <c r="A2437" s="1">
        <v>43592</v>
      </c>
      <c r="B2437" t="s">
        <v>45</v>
      </c>
      <c r="C2437" t="s">
        <v>76</v>
      </c>
      <c r="D2437">
        <v>300</v>
      </c>
      <c r="E2437">
        <v>4</v>
      </c>
      <c r="F2437" t="s">
        <v>106</v>
      </c>
      <c r="G2437">
        <v>69.349997999999999</v>
      </c>
      <c r="H2437">
        <v>69.5</v>
      </c>
      <c r="I2437">
        <v>67.620002999999997</v>
      </c>
      <c r="J2437">
        <v>68.160004000000001</v>
      </c>
      <c r="K2437">
        <v>67.651420999999999</v>
      </c>
      <c r="L2437">
        <v>17673400</v>
      </c>
      <c r="M2437" t="s">
        <v>45</v>
      </c>
      <c r="N2437" t="s">
        <v>154</v>
      </c>
      <c r="O2437" t="s">
        <v>161</v>
      </c>
      <c r="P2437">
        <v>50</v>
      </c>
      <c r="Q2437">
        <v>0.08</v>
      </c>
      <c r="R2437">
        <v>24</v>
      </c>
      <c r="S2437">
        <v>20295.426299999999</v>
      </c>
      <c r="T2437" t="s">
        <v>45</v>
      </c>
      <c r="U2437" t="s">
        <v>183</v>
      </c>
      <c r="V2437" t="s">
        <v>215</v>
      </c>
      <c r="W2437" t="s">
        <v>223</v>
      </c>
      <c r="X2437" t="s">
        <v>273</v>
      </c>
      <c r="Y2437" s="1">
        <v>32294</v>
      </c>
      <c r="Z2437">
        <v>831001</v>
      </c>
    </row>
    <row r="2438" spans="1:26" x14ac:dyDescent="0.25">
      <c r="A2438" s="1">
        <v>43593</v>
      </c>
      <c r="B2438" t="s">
        <v>45</v>
      </c>
      <c r="C2438" t="s">
        <v>75</v>
      </c>
      <c r="D2438">
        <v>1200</v>
      </c>
      <c r="E2438">
        <v>18</v>
      </c>
      <c r="F2438" t="s">
        <v>108</v>
      </c>
      <c r="G2438">
        <v>67.879997000000003</v>
      </c>
      <c r="H2438">
        <v>68.849997999999999</v>
      </c>
      <c r="I2438">
        <v>67.709998999999996</v>
      </c>
      <c r="J2438">
        <v>68.220000999999996</v>
      </c>
      <c r="K2438">
        <v>67.710967999999994</v>
      </c>
      <c r="L2438">
        <v>9470500</v>
      </c>
      <c r="M2438" t="s">
        <v>45</v>
      </c>
      <c r="N2438" t="s">
        <v>158</v>
      </c>
      <c r="O2438" t="s">
        <v>161</v>
      </c>
      <c r="P2438">
        <v>50</v>
      </c>
      <c r="Q2438">
        <v>0.08</v>
      </c>
      <c r="R2438">
        <v>96</v>
      </c>
      <c r="S2438">
        <v>81253.161599999992</v>
      </c>
      <c r="T2438" t="s">
        <v>45</v>
      </c>
      <c r="U2438" t="s">
        <v>183</v>
      </c>
      <c r="V2438" t="s">
        <v>215</v>
      </c>
      <c r="W2438" t="s">
        <v>223</v>
      </c>
      <c r="X2438" t="s">
        <v>273</v>
      </c>
      <c r="Y2438" s="1">
        <v>32294</v>
      </c>
      <c r="Z2438">
        <v>831001</v>
      </c>
    </row>
    <row r="2439" spans="1:26" x14ac:dyDescent="0.25">
      <c r="A2439" s="1">
        <v>43593</v>
      </c>
      <c r="B2439" t="s">
        <v>45</v>
      </c>
      <c r="C2439" t="s">
        <v>75</v>
      </c>
      <c r="D2439">
        <v>300</v>
      </c>
      <c r="E2439">
        <v>6</v>
      </c>
      <c r="F2439" t="s">
        <v>108</v>
      </c>
      <c r="G2439">
        <v>67.879997000000003</v>
      </c>
      <c r="H2439">
        <v>68.849997999999999</v>
      </c>
      <c r="I2439">
        <v>67.709998999999996</v>
      </c>
      <c r="J2439">
        <v>68.220000999999996</v>
      </c>
      <c r="K2439">
        <v>67.710967999999994</v>
      </c>
      <c r="L2439">
        <v>9470500</v>
      </c>
      <c r="M2439" t="s">
        <v>45</v>
      </c>
      <c r="N2439" t="s">
        <v>145</v>
      </c>
      <c r="O2439" t="s">
        <v>161</v>
      </c>
      <c r="P2439">
        <v>50</v>
      </c>
      <c r="Q2439">
        <v>0.08</v>
      </c>
      <c r="R2439">
        <v>24</v>
      </c>
      <c r="S2439">
        <v>20313.290400000002</v>
      </c>
      <c r="T2439" t="s">
        <v>45</v>
      </c>
      <c r="U2439" t="s">
        <v>183</v>
      </c>
      <c r="V2439" t="s">
        <v>215</v>
      </c>
      <c r="W2439" t="s">
        <v>223</v>
      </c>
      <c r="X2439" t="s">
        <v>273</v>
      </c>
      <c r="Y2439" s="1">
        <v>32294</v>
      </c>
      <c r="Z2439">
        <v>831001</v>
      </c>
    </row>
    <row r="2440" spans="1:26" x14ac:dyDescent="0.25">
      <c r="A2440" s="1">
        <v>43593</v>
      </c>
      <c r="B2440" t="s">
        <v>45</v>
      </c>
      <c r="C2440" t="s">
        <v>75</v>
      </c>
      <c r="D2440">
        <v>800</v>
      </c>
      <c r="E2440">
        <v>7</v>
      </c>
      <c r="F2440" t="s">
        <v>108</v>
      </c>
      <c r="G2440">
        <v>67.879997000000003</v>
      </c>
      <c r="H2440">
        <v>68.849997999999999</v>
      </c>
      <c r="I2440">
        <v>67.709998999999996</v>
      </c>
      <c r="J2440">
        <v>68.220000999999996</v>
      </c>
      <c r="K2440">
        <v>67.710967999999994</v>
      </c>
      <c r="L2440">
        <v>9470500</v>
      </c>
      <c r="M2440" t="s">
        <v>45</v>
      </c>
      <c r="N2440" t="s">
        <v>147</v>
      </c>
      <c r="O2440" t="s">
        <v>161</v>
      </c>
      <c r="P2440">
        <v>50</v>
      </c>
      <c r="Q2440">
        <v>0.08</v>
      </c>
      <c r="R2440">
        <v>64</v>
      </c>
      <c r="S2440">
        <v>54168.774399999988</v>
      </c>
      <c r="T2440" t="s">
        <v>45</v>
      </c>
      <c r="U2440" t="s">
        <v>183</v>
      </c>
      <c r="V2440" t="s">
        <v>215</v>
      </c>
      <c r="W2440" t="s">
        <v>223</v>
      </c>
      <c r="X2440" t="s">
        <v>273</v>
      </c>
      <c r="Y2440" s="1">
        <v>32294</v>
      </c>
      <c r="Z2440">
        <v>831001</v>
      </c>
    </row>
    <row r="2441" spans="1:26" x14ac:dyDescent="0.25">
      <c r="A2441" s="1">
        <v>43593</v>
      </c>
      <c r="B2441" t="s">
        <v>45</v>
      </c>
      <c r="C2441" t="s">
        <v>75</v>
      </c>
      <c r="D2441">
        <v>1400</v>
      </c>
      <c r="E2441">
        <v>17</v>
      </c>
      <c r="F2441" t="s">
        <v>108</v>
      </c>
      <c r="G2441">
        <v>67.879997000000003</v>
      </c>
      <c r="H2441">
        <v>68.849997999999999</v>
      </c>
      <c r="I2441">
        <v>67.709998999999996</v>
      </c>
      <c r="J2441">
        <v>68.220000999999996</v>
      </c>
      <c r="K2441">
        <v>67.710967999999994</v>
      </c>
      <c r="L2441">
        <v>9470500</v>
      </c>
      <c r="M2441" t="s">
        <v>45</v>
      </c>
      <c r="N2441" t="s">
        <v>157</v>
      </c>
      <c r="O2441" t="s">
        <v>161</v>
      </c>
      <c r="P2441">
        <v>50</v>
      </c>
      <c r="Q2441">
        <v>0.08</v>
      </c>
      <c r="R2441">
        <v>112</v>
      </c>
      <c r="S2441">
        <v>94795.355199999991</v>
      </c>
      <c r="T2441" t="s">
        <v>45</v>
      </c>
      <c r="U2441" t="s">
        <v>183</v>
      </c>
      <c r="V2441" t="s">
        <v>215</v>
      </c>
      <c r="W2441" t="s">
        <v>223</v>
      </c>
      <c r="X2441" t="s">
        <v>273</v>
      </c>
      <c r="Y2441" s="1">
        <v>32294</v>
      </c>
      <c r="Z2441">
        <v>831001</v>
      </c>
    </row>
    <row r="2442" spans="1:26" x14ac:dyDescent="0.25">
      <c r="A2442" s="1">
        <v>43580</v>
      </c>
      <c r="B2442" t="s">
        <v>45</v>
      </c>
      <c r="C2442" t="s">
        <v>76</v>
      </c>
      <c r="D2442">
        <v>2300</v>
      </c>
      <c r="E2442">
        <v>20</v>
      </c>
      <c r="F2442" t="s">
        <v>126</v>
      </c>
      <c r="G2442">
        <v>68.559997999999993</v>
      </c>
      <c r="H2442">
        <v>69.180000000000007</v>
      </c>
      <c r="I2442">
        <v>68.150002000000001</v>
      </c>
      <c r="J2442">
        <v>68.730002999999996</v>
      </c>
      <c r="K2442">
        <v>67.780868999999996</v>
      </c>
      <c r="L2442">
        <v>8913600</v>
      </c>
      <c r="M2442" t="s">
        <v>45</v>
      </c>
      <c r="N2442" t="s">
        <v>155</v>
      </c>
      <c r="O2442" t="s">
        <v>161</v>
      </c>
      <c r="P2442">
        <v>50</v>
      </c>
      <c r="Q2442">
        <v>0.08</v>
      </c>
      <c r="R2442">
        <v>184</v>
      </c>
      <c r="S2442">
        <v>155895.9987</v>
      </c>
      <c r="T2442" t="s">
        <v>45</v>
      </c>
      <c r="U2442" t="s">
        <v>183</v>
      </c>
      <c r="V2442" t="s">
        <v>215</v>
      </c>
      <c r="W2442" t="s">
        <v>223</v>
      </c>
      <c r="X2442" t="s">
        <v>273</v>
      </c>
      <c r="Y2442" s="1">
        <v>32294</v>
      </c>
      <c r="Z2442">
        <v>831001</v>
      </c>
    </row>
    <row r="2443" spans="1:26" x14ac:dyDescent="0.25">
      <c r="A2443" s="1">
        <v>43580</v>
      </c>
      <c r="B2443" t="s">
        <v>45</v>
      </c>
      <c r="C2443" t="s">
        <v>76</v>
      </c>
      <c r="D2443">
        <v>900</v>
      </c>
      <c r="E2443">
        <v>14</v>
      </c>
      <c r="F2443" t="s">
        <v>126</v>
      </c>
      <c r="G2443">
        <v>68.559997999999993</v>
      </c>
      <c r="H2443">
        <v>69.180000000000007</v>
      </c>
      <c r="I2443">
        <v>68.150002000000001</v>
      </c>
      <c r="J2443">
        <v>68.730002999999996</v>
      </c>
      <c r="K2443">
        <v>67.780868999999996</v>
      </c>
      <c r="L2443">
        <v>8913600</v>
      </c>
      <c r="M2443" t="s">
        <v>45</v>
      </c>
      <c r="N2443" t="s">
        <v>156</v>
      </c>
      <c r="O2443" t="s">
        <v>161</v>
      </c>
      <c r="P2443">
        <v>50</v>
      </c>
      <c r="Q2443">
        <v>0.08</v>
      </c>
      <c r="R2443">
        <v>72</v>
      </c>
      <c r="S2443">
        <v>61002.782099999997</v>
      </c>
      <c r="T2443" t="s">
        <v>45</v>
      </c>
      <c r="U2443" t="s">
        <v>183</v>
      </c>
      <c r="V2443" t="s">
        <v>215</v>
      </c>
      <c r="W2443" t="s">
        <v>223</v>
      </c>
      <c r="X2443" t="s">
        <v>273</v>
      </c>
      <c r="Y2443" s="1">
        <v>32294</v>
      </c>
      <c r="Z2443">
        <v>831001</v>
      </c>
    </row>
    <row r="2444" spans="1:26" x14ac:dyDescent="0.25">
      <c r="A2444" s="1">
        <v>43577</v>
      </c>
      <c r="B2444" t="s">
        <v>45</v>
      </c>
      <c r="C2444" t="s">
        <v>75</v>
      </c>
      <c r="D2444">
        <v>700</v>
      </c>
      <c r="E2444">
        <v>13</v>
      </c>
      <c r="F2444" t="s">
        <v>135</v>
      </c>
      <c r="G2444">
        <v>69.580001999999993</v>
      </c>
      <c r="H2444">
        <v>69.709998999999996</v>
      </c>
      <c r="I2444">
        <v>69.010002</v>
      </c>
      <c r="J2444">
        <v>69.089995999999999</v>
      </c>
      <c r="K2444">
        <v>68.135895000000005</v>
      </c>
      <c r="L2444">
        <v>13195600</v>
      </c>
      <c r="M2444" t="s">
        <v>45</v>
      </c>
      <c r="N2444" t="s">
        <v>153</v>
      </c>
      <c r="O2444" t="s">
        <v>161</v>
      </c>
      <c r="P2444">
        <v>50</v>
      </c>
      <c r="Q2444">
        <v>0.08</v>
      </c>
      <c r="R2444">
        <v>56</v>
      </c>
      <c r="S2444">
        <v>47695.126500000013</v>
      </c>
      <c r="T2444" t="s">
        <v>45</v>
      </c>
      <c r="U2444" t="s">
        <v>183</v>
      </c>
      <c r="V2444" t="s">
        <v>215</v>
      </c>
      <c r="W2444" t="s">
        <v>223</v>
      </c>
      <c r="X2444" t="s">
        <v>273</v>
      </c>
      <c r="Y2444" s="1">
        <v>32294</v>
      </c>
      <c r="Z2444">
        <v>831001</v>
      </c>
    </row>
    <row r="2445" spans="1:26" x14ac:dyDescent="0.25">
      <c r="A2445" s="1">
        <v>43578</v>
      </c>
      <c r="B2445" t="s">
        <v>45</v>
      </c>
      <c r="C2445" t="s">
        <v>76</v>
      </c>
      <c r="D2445">
        <v>200</v>
      </c>
      <c r="E2445">
        <v>3</v>
      </c>
      <c r="F2445" t="s">
        <v>136</v>
      </c>
      <c r="G2445">
        <v>68.839995999999999</v>
      </c>
      <c r="H2445">
        <v>69.300003000000004</v>
      </c>
      <c r="I2445">
        <v>68.379997000000003</v>
      </c>
      <c r="J2445">
        <v>69.199996999999996</v>
      </c>
      <c r="K2445">
        <v>68.244377</v>
      </c>
      <c r="L2445">
        <v>13205000</v>
      </c>
      <c r="M2445" t="s">
        <v>45</v>
      </c>
      <c r="N2445" t="s">
        <v>143</v>
      </c>
      <c r="O2445" t="s">
        <v>161</v>
      </c>
      <c r="P2445">
        <v>50</v>
      </c>
      <c r="Q2445">
        <v>0.08</v>
      </c>
      <c r="R2445">
        <v>16</v>
      </c>
      <c r="S2445">
        <v>13648.875400000001</v>
      </c>
      <c r="T2445" t="s">
        <v>45</v>
      </c>
      <c r="U2445" t="s">
        <v>183</v>
      </c>
      <c r="V2445" t="s">
        <v>215</v>
      </c>
      <c r="W2445" t="s">
        <v>223</v>
      </c>
      <c r="X2445" t="s">
        <v>273</v>
      </c>
      <c r="Y2445" s="1">
        <v>32294</v>
      </c>
      <c r="Z2445">
        <v>831001</v>
      </c>
    </row>
    <row r="2446" spans="1:26" x14ac:dyDescent="0.25">
      <c r="A2446" s="1">
        <v>43578</v>
      </c>
      <c r="B2446" t="s">
        <v>45</v>
      </c>
      <c r="C2446" t="s">
        <v>76</v>
      </c>
      <c r="D2446">
        <v>300</v>
      </c>
      <c r="E2446">
        <v>4</v>
      </c>
      <c r="F2446" t="s">
        <v>136</v>
      </c>
      <c r="G2446">
        <v>68.839995999999999</v>
      </c>
      <c r="H2446">
        <v>69.300003000000004</v>
      </c>
      <c r="I2446">
        <v>68.379997000000003</v>
      </c>
      <c r="J2446">
        <v>69.199996999999996</v>
      </c>
      <c r="K2446">
        <v>68.244377</v>
      </c>
      <c r="L2446">
        <v>13205000</v>
      </c>
      <c r="M2446" t="s">
        <v>45</v>
      </c>
      <c r="N2446" t="s">
        <v>154</v>
      </c>
      <c r="O2446" t="s">
        <v>161</v>
      </c>
      <c r="P2446">
        <v>50</v>
      </c>
      <c r="Q2446">
        <v>0.08</v>
      </c>
      <c r="R2446">
        <v>24</v>
      </c>
      <c r="S2446">
        <v>20473.313099999999</v>
      </c>
      <c r="T2446" t="s">
        <v>45</v>
      </c>
      <c r="U2446" t="s">
        <v>183</v>
      </c>
      <c r="V2446" t="s">
        <v>215</v>
      </c>
      <c r="W2446" t="s">
        <v>223</v>
      </c>
      <c r="X2446" t="s">
        <v>273</v>
      </c>
      <c r="Y2446" s="1">
        <v>32294</v>
      </c>
      <c r="Z2446">
        <v>831001</v>
      </c>
    </row>
    <row r="2447" spans="1:26" x14ac:dyDescent="0.25">
      <c r="A2447" s="1">
        <v>43578</v>
      </c>
      <c r="B2447" t="s">
        <v>45</v>
      </c>
      <c r="C2447" t="s">
        <v>76</v>
      </c>
      <c r="D2447">
        <v>900</v>
      </c>
      <c r="E2447">
        <v>8</v>
      </c>
      <c r="F2447" t="s">
        <v>136</v>
      </c>
      <c r="G2447">
        <v>68.839995999999999</v>
      </c>
      <c r="H2447">
        <v>69.300003000000004</v>
      </c>
      <c r="I2447">
        <v>68.379997000000003</v>
      </c>
      <c r="J2447">
        <v>69.199996999999996</v>
      </c>
      <c r="K2447">
        <v>68.244377</v>
      </c>
      <c r="L2447">
        <v>13205000</v>
      </c>
      <c r="M2447" t="s">
        <v>45</v>
      </c>
      <c r="N2447" t="s">
        <v>144</v>
      </c>
      <c r="O2447" t="s">
        <v>161</v>
      </c>
      <c r="P2447">
        <v>50</v>
      </c>
      <c r="Q2447">
        <v>0.08</v>
      </c>
      <c r="R2447">
        <v>72</v>
      </c>
      <c r="S2447">
        <v>61419.939299999998</v>
      </c>
      <c r="T2447" t="s">
        <v>45</v>
      </c>
      <c r="U2447" t="s">
        <v>183</v>
      </c>
      <c r="V2447" t="s">
        <v>215</v>
      </c>
      <c r="W2447" t="s">
        <v>223</v>
      </c>
      <c r="X2447" t="s">
        <v>273</v>
      </c>
      <c r="Y2447" s="1">
        <v>32294</v>
      </c>
      <c r="Z2447">
        <v>831001</v>
      </c>
    </row>
    <row r="2448" spans="1:26" x14ac:dyDescent="0.25">
      <c r="A2448" s="1">
        <v>43571</v>
      </c>
      <c r="B2448" t="s">
        <v>45</v>
      </c>
      <c r="C2448" t="s">
        <v>76</v>
      </c>
      <c r="D2448">
        <v>400</v>
      </c>
      <c r="E2448">
        <v>6</v>
      </c>
      <c r="F2448" t="s">
        <v>123</v>
      </c>
      <c r="G2448">
        <v>67.5</v>
      </c>
      <c r="H2448">
        <v>69.419998000000007</v>
      </c>
      <c r="I2448">
        <v>67.389999000000003</v>
      </c>
      <c r="J2448">
        <v>69.309997999999993</v>
      </c>
      <c r="K2448">
        <v>68.352858999999995</v>
      </c>
      <c r="L2448">
        <v>18635700</v>
      </c>
      <c r="M2448" t="s">
        <v>45</v>
      </c>
      <c r="N2448" t="s">
        <v>145</v>
      </c>
      <c r="O2448" t="s">
        <v>161</v>
      </c>
      <c r="P2448">
        <v>50</v>
      </c>
      <c r="Q2448">
        <v>0.08</v>
      </c>
      <c r="R2448">
        <v>32</v>
      </c>
      <c r="S2448">
        <v>27341.143599999999</v>
      </c>
      <c r="T2448" t="s">
        <v>45</v>
      </c>
      <c r="U2448" t="s">
        <v>183</v>
      </c>
      <c r="V2448" t="s">
        <v>215</v>
      </c>
      <c r="W2448" t="s">
        <v>223</v>
      </c>
      <c r="X2448" t="s">
        <v>273</v>
      </c>
      <c r="Y2448" s="1">
        <v>32294</v>
      </c>
      <c r="Z2448">
        <v>831001</v>
      </c>
    </row>
    <row r="2449" spans="1:26" x14ac:dyDescent="0.25">
      <c r="A2449" s="1">
        <v>43573</v>
      </c>
      <c r="B2449" t="s">
        <v>45</v>
      </c>
      <c r="C2449" t="s">
        <v>75</v>
      </c>
      <c r="D2449">
        <v>1500</v>
      </c>
      <c r="E2449">
        <v>12</v>
      </c>
      <c r="F2449" t="s">
        <v>124</v>
      </c>
      <c r="G2449">
        <v>70.010002</v>
      </c>
      <c r="H2449">
        <v>70.389999000000003</v>
      </c>
      <c r="I2449">
        <v>69.620002999999997</v>
      </c>
      <c r="J2449">
        <v>69.669998000000007</v>
      </c>
      <c r="K2449">
        <v>68.707886000000002</v>
      </c>
      <c r="L2449">
        <v>13513800</v>
      </c>
      <c r="M2449" t="s">
        <v>45</v>
      </c>
      <c r="N2449" t="s">
        <v>151</v>
      </c>
      <c r="O2449" t="s">
        <v>161</v>
      </c>
      <c r="P2449">
        <v>50</v>
      </c>
      <c r="Q2449">
        <v>0.08</v>
      </c>
      <c r="R2449">
        <v>120</v>
      </c>
      <c r="S2449">
        <v>103061.829</v>
      </c>
      <c r="T2449" t="s">
        <v>45</v>
      </c>
      <c r="U2449" t="s">
        <v>183</v>
      </c>
      <c r="V2449" t="s">
        <v>215</v>
      </c>
      <c r="W2449" t="s">
        <v>223</v>
      </c>
      <c r="X2449" t="s">
        <v>273</v>
      </c>
      <c r="Y2449" s="1">
        <v>32294</v>
      </c>
      <c r="Z2449">
        <v>831001</v>
      </c>
    </row>
    <row r="2450" spans="1:26" x14ac:dyDescent="0.25">
      <c r="A2450" s="1">
        <v>43586</v>
      </c>
      <c r="B2450" t="s">
        <v>45</v>
      </c>
      <c r="C2450" t="s">
        <v>75</v>
      </c>
      <c r="D2450">
        <v>1100</v>
      </c>
      <c r="E2450">
        <v>4</v>
      </c>
      <c r="F2450" t="s">
        <v>119</v>
      </c>
      <c r="G2450">
        <v>70.680000000000007</v>
      </c>
      <c r="H2450">
        <v>71.169998000000007</v>
      </c>
      <c r="I2450">
        <v>69.739998</v>
      </c>
      <c r="J2450">
        <v>69.959998999999996</v>
      </c>
      <c r="K2450">
        <v>68.993881000000002</v>
      </c>
      <c r="L2450">
        <v>13261700</v>
      </c>
      <c r="M2450" t="s">
        <v>45</v>
      </c>
      <c r="N2450" t="s">
        <v>154</v>
      </c>
      <c r="O2450" t="s">
        <v>161</v>
      </c>
      <c r="P2450">
        <v>50</v>
      </c>
      <c r="Q2450">
        <v>0.08</v>
      </c>
      <c r="R2450">
        <v>88</v>
      </c>
      <c r="S2450">
        <v>75893.269100000005</v>
      </c>
      <c r="T2450" t="s">
        <v>45</v>
      </c>
      <c r="U2450" t="s">
        <v>183</v>
      </c>
      <c r="V2450" t="s">
        <v>215</v>
      </c>
      <c r="W2450" t="s">
        <v>223</v>
      </c>
      <c r="X2450" t="s">
        <v>273</v>
      </c>
      <c r="Y2450" s="1">
        <v>32294</v>
      </c>
      <c r="Z2450">
        <v>831001</v>
      </c>
    </row>
    <row r="2451" spans="1:26" x14ac:dyDescent="0.25">
      <c r="A2451" s="1">
        <v>43572</v>
      </c>
      <c r="B2451" t="s">
        <v>45</v>
      </c>
      <c r="C2451" t="s">
        <v>76</v>
      </c>
      <c r="D2451">
        <v>1000</v>
      </c>
      <c r="E2451">
        <v>17</v>
      </c>
      <c r="F2451" t="s">
        <v>125</v>
      </c>
      <c r="G2451">
        <v>69.949996999999996</v>
      </c>
      <c r="H2451">
        <v>70.75</v>
      </c>
      <c r="I2451">
        <v>69.559997999999993</v>
      </c>
      <c r="J2451">
        <v>70.349997999999999</v>
      </c>
      <c r="K2451">
        <v>69.378494000000003</v>
      </c>
      <c r="L2451">
        <v>20509000</v>
      </c>
      <c r="M2451" t="s">
        <v>45</v>
      </c>
      <c r="N2451" t="s">
        <v>157</v>
      </c>
      <c r="O2451" t="s">
        <v>161</v>
      </c>
      <c r="P2451">
        <v>50</v>
      </c>
      <c r="Q2451">
        <v>0.08</v>
      </c>
      <c r="R2451">
        <v>80</v>
      </c>
      <c r="S2451">
        <v>69378.494000000006</v>
      </c>
      <c r="T2451" t="s">
        <v>45</v>
      </c>
      <c r="U2451" t="s">
        <v>183</v>
      </c>
      <c r="V2451" t="s">
        <v>215</v>
      </c>
      <c r="W2451" t="s">
        <v>223</v>
      </c>
      <c r="X2451" t="s">
        <v>273</v>
      </c>
      <c r="Y2451" s="1">
        <v>32294</v>
      </c>
      <c r="Z2451">
        <v>831001</v>
      </c>
    </row>
    <row r="2452" spans="1:26" x14ac:dyDescent="0.25">
      <c r="A2452" s="1">
        <v>43572</v>
      </c>
      <c r="B2452" t="s">
        <v>45</v>
      </c>
      <c r="C2452" t="s">
        <v>75</v>
      </c>
      <c r="D2452">
        <v>700</v>
      </c>
      <c r="E2452">
        <v>10</v>
      </c>
      <c r="F2452" t="s">
        <v>125</v>
      </c>
      <c r="G2452">
        <v>69.949996999999996</v>
      </c>
      <c r="H2452">
        <v>70.75</v>
      </c>
      <c r="I2452">
        <v>69.559997999999993</v>
      </c>
      <c r="J2452">
        <v>70.349997999999999</v>
      </c>
      <c r="K2452">
        <v>69.378494000000003</v>
      </c>
      <c r="L2452">
        <v>20509000</v>
      </c>
      <c r="M2452" t="s">
        <v>45</v>
      </c>
      <c r="N2452" t="s">
        <v>142</v>
      </c>
      <c r="O2452" t="s">
        <v>161</v>
      </c>
      <c r="P2452">
        <v>50</v>
      </c>
      <c r="Q2452">
        <v>0.08</v>
      </c>
      <c r="R2452">
        <v>56</v>
      </c>
      <c r="S2452">
        <v>48564.945800000001</v>
      </c>
      <c r="T2452" t="s">
        <v>45</v>
      </c>
      <c r="U2452" t="s">
        <v>183</v>
      </c>
      <c r="V2452" t="s">
        <v>215</v>
      </c>
      <c r="W2452" t="s">
        <v>223</v>
      </c>
      <c r="X2452" t="s">
        <v>273</v>
      </c>
      <c r="Y2452" s="1">
        <v>32294</v>
      </c>
      <c r="Z2452">
        <v>831001</v>
      </c>
    </row>
    <row r="2453" spans="1:26" x14ac:dyDescent="0.25">
      <c r="A2453" s="1">
        <v>43572</v>
      </c>
      <c r="B2453" t="s">
        <v>45</v>
      </c>
      <c r="C2453" t="s">
        <v>76</v>
      </c>
      <c r="D2453">
        <v>400</v>
      </c>
      <c r="E2453">
        <v>11</v>
      </c>
      <c r="F2453" t="s">
        <v>125</v>
      </c>
      <c r="G2453">
        <v>69.949996999999996</v>
      </c>
      <c r="H2453">
        <v>70.75</v>
      </c>
      <c r="I2453">
        <v>69.559997999999993</v>
      </c>
      <c r="J2453">
        <v>70.349997999999999</v>
      </c>
      <c r="K2453">
        <v>69.378494000000003</v>
      </c>
      <c r="L2453">
        <v>20509000</v>
      </c>
      <c r="M2453" t="s">
        <v>45</v>
      </c>
      <c r="N2453" t="s">
        <v>141</v>
      </c>
      <c r="O2453" t="s">
        <v>161</v>
      </c>
      <c r="P2453">
        <v>50</v>
      </c>
      <c r="Q2453">
        <v>0.08</v>
      </c>
      <c r="R2453">
        <v>32</v>
      </c>
      <c r="S2453">
        <v>27751.3976</v>
      </c>
      <c r="T2453" t="s">
        <v>45</v>
      </c>
      <c r="U2453" t="s">
        <v>183</v>
      </c>
      <c r="V2453" t="s">
        <v>215</v>
      </c>
      <c r="W2453" t="s">
        <v>223</v>
      </c>
      <c r="X2453" t="s">
        <v>273</v>
      </c>
      <c r="Y2453" s="1">
        <v>32294</v>
      </c>
      <c r="Z2453">
        <v>831001</v>
      </c>
    </row>
    <row r="2454" spans="1:26" x14ac:dyDescent="0.25">
      <c r="A2454" s="1">
        <v>43587</v>
      </c>
      <c r="B2454" t="s">
        <v>45</v>
      </c>
      <c r="C2454" t="s">
        <v>76</v>
      </c>
      <c r="D2454">
        <v>600</v>
      </c>
      <c r="E2454">
        <v>12</v>
      </c>
      <c r="F2454" t="s">
        <v>115</v>
      </c>
      <c r="G2454">
        <v>69.739998</v>
      </c>
      <c r="H2454">
        <v>70.480002999999996</v>
      </c>
      <c r="I2454">
        <v>69.480002999999996</v>
      </c>
      <c r="J2454">
        <v>70.360000999999997</v>
      </c>
      <c r="K2454">
        <v>69.388351</v>
      </c>
      <c r="L2454">
        <v>12186700</v>
      </c>
      <c r="M2454" t="s">
        <v>45</v>
      </c>
      <c r="N2454" t="s">
        <v>151</v>
      </c>
      <c r="O2454" t="s">
        <v>161</v>
      </c>
      <c r="P2454">
        <v>50</v>
      </c>
      <c r="Q2454">
        <v>0.08</v>
      </c>
      <c r="R2454">
        <v>48</v>
      </c>
      <c r="S2454">
        <v>41633.010600000001</v>
      </c>
      <c r="T2454" t="s">
        <v>45</v>
      </c>
      <c r="U2454" t="s">
        <v>183</v>
      </c>
      <c r="V2454" t="s">
        <v>215</v>
      </c>
      <c r="W2454" t="s">
        <v>223</v>
      </c>
      <c r="X2454" t="s">
        <v>273</v>
      </c>
      <c r="Y2454" s="1">
        <v>32294</v>
      </c>
      <c r="Z2454">
        <v>831001</v>
      </c>
    </row>
    <row r="2455" spans="1:26" x14ac:dyDescent="0.25">
      <c r="A2455" s="1">
        <v>43587</v>
      </c>
      <c r="B2455" t="s">
        <v>45</v>
      </c>
      <c r="C2455" t="s">
        <v>76</v>
      </c>
      <c r="D2455">
        <v>700</v>
      </c>
      <c r="E2455">
        <v>6</v>
      </c>
      <c r="F2455" t="s">
        <v>115</v>
      </c>
      <c r="G2455">
        <v>69.739998</v>
      </c>
      <c r="H2455">
        <v>70.480002999999996</v>
      </c>
      <c r="I2455">
        <v>69.480002999999996</v>
      </c>
      <c r="J2455">
        <v>70.360000999999997</v>
      </c>
      <c r="K2455">
        <v>69.388351</v>
      </c>
      <c r="L2455">
        <v>12186700</v>
      </c>
      <c r="M2455" t="s">
        <v>45</v>
      </c>
      <c r="N2455" t="s">
        <v>145</v>
      </c>
      <c r="O2455" t="s">
        <v>161</v>
      </c>
      <c r="P2455">
        <v>50</v>
      </c>
      <c r="Q2455">
        <v>0.08</v>
      </c>
      <c r="R2455">
        <v>56</v>
      </c>
      <c r="S2455">
        <v>48571.845699999998</v>
      </c>
      <c r="T2455" t="s">
        <v>45</v>
      </c>
      <c r="U2455" t="s">
        <v>183</v>
      </c>
      <c r="V2455" t="s">
        <v>215</v>
      </c>
      <c r="W2455" t="s">
        <v>223</v>
      </c>
      <c r="X2455" t="s">
        <v>273</v>
      </c>
      <c r="Y2455" s="1">
        <v>32294</v>
      </c>
      <c r="Z2455">
        <v>831001</v>
      </c>
    </row>
    <row r="2456" spans="1:26" x14ac:dyDescent="0.25">
      <c r="A2456" s="1">
        <v>43644</v>
      </c>
      <c r="B2456" t="s">
        <v>45</v>
      </c>
      <c r="C2456" t="s">
        <v>75</v>
      </c>
      <c r="D2456">
        <v>2300</v>
      </c>
      <c r="E2456">
        <v>17</v>
      </c>
      <c r="F2456" t="s">
        <v>129</v>
      </c>
      <c r="G2456">
        <v>69.279999000000004</v>
      </c>
      <c r="H2456">
        <v>70.209998999999996</v>
      </c>
      <c r="I2456">
        <v>69.129997000000003</v>
      </c>
      <c r="J2456">
        <v>70.029999000000004</v>
      </c>
      <c r="K2456">
        <v>69.507462000000004</v>
      </c>
      <c r="L2456">
        <v>20388700</v>
      </c>
      <c r="M2456" t="s">
        <v>45</v>
      </c>
      <c r="N2456" t="s">
        <v>157</v>
      </c>
      <c r="O2456" t="s">
        <v>161</v>
      </c>
      <c r="P2456">
        <v>50</v>
      </c>
      <c r="Q2456">
        <v>0.08</v>
      </c>
      <c r="R2456">
        <v>184</v>
      </c>
      <c r="S2456">
        <v>159867.16260000001</v>
      </c>
      <c r="T2456" t="s">
        <v>45</v>
      </c>
      <c r="U2456" t="s">
        <v>183</v>
      </c>
      <c r="V2456" t="s">
        <v>215</v>
      </c>
      <c r="W2456" t="s">
        <v>223</v>
      </c>
      <c r="X2456" t="s">
        <v>273</v>
      </c>
      <c r="Y2456" s="1">
        <v>32294</v>
      </c>
      <c r="Z2456">
        <v>831001</v>
      </c>
    </row>
    <row r="2457" spans="1:26" x14ac:dyDescent="0.25">
      <c r="A2457" s="1">
        <v>43644</v>
      </c>
      <c r="B2457" t="s">
        <v>45</v>
      </c>
      <c r="C2457" t="s">
        <v>75</v>
      </c>
      <c r="D2457">
        <v>2000</v>
      </c>
      <c r="E2457">
        <v>12</v>
      </c>
      <c r="F2457" t="s">
        <v>129</v>
      </c>
      <c r="G2457">
        <v>69.279999000000004</v>
      </c>
      <c r="H2457">
        <v>70.209998999999996</v>
      </c>
      <c r="I2457">
        <v>69.129997000000003</v>
      </c>
      <c r="J2457">
        <v>70.029999000000004</v>
      </c>
      <c r="K2457">
        <v>69.507462000000004</v>
      </c>
      <c r="L2457">
        <v>20388700</v>
      </c>
      <c r="M2457" t="s">
        <v>45</v>
      </c>
      <c r="N2457" t="s">
        <v>151</v>
      </c>
      <c r="O2457" t="s">
        <v>161</v>
      </c>
      <c r="P2457">
        <v>50</v>
      </c>
      <c r="Q2457">
        <v>0.08</v>
      </c>
      <c r="R2457">
        <v>160</v>
      </c>
      <c r="S2457">
        <v>139014.924</v>
      </c>
      <c r="T2457" t="s">
        <v>45</v>
      </c>
      <c r="U2457" t="s">
        <v>183</v>
      </c>
      <c r="V2457" t="s">
        <v>215</v>
      </c>
      <c r="W2457" t="s">
        <v>223</v>
      </c>
      <c r="X2457" t="s">
        <v>273</v>
      </c>
      <c r="Y2457" s="1">
        <v>32294</v>
      </c>
      <c r="Z2457">
        <v>831001</v>
      </c>
    </row>
    <row r="2458" spans="1:26" x14ac:dyDescent="0.25">
      <c r="A2458" s="1">
        <v>43644</v>
      </c>
      <c r="B2458" t="s">
        <v>45</v>
      </c>
      <c r="C2458" t="s">
        <v>76</v>
      </c>
      <c r="D2458">
        <v>800</v>
      </c>
      <c r="E2458">
        <v>13</v>
      </c>
      <c r="F2458" t="s">
        <v>129</v>
      </c>
      <c r="G2458">
        <v>69.279999000000004</v>
      </c>
      <c r="H2458">
        <v>70.209998999999996</v>
      </c>
      <c r="I2458">
        <v>69.129997000000003</v>
      </c>
      <c r="J2458">
        <v>70.029999000000004</v>
      </c>
      <c r="K2458">
        <v>69.507462000000004</v>
      </c>
      <c r="L2458">
        <v>20388700</v>
      </c>
      <c r="M2458" t="s">
        <v>45</v>
      </c>
      <c r="N2458" t="s">
        <v>153</v>
      </c>
      <c r="O2458" t="s">
        <v>161</v>
      </c>
      <c r="P2458">
        <v>50</v>
      </c>
      <c r="Q2458">
        <v>0.08</v>
      </c>
      <c r="R2458">
        <v>64</v>
      </c>
      <c r="S2458">
        <v>55605.969599999997</v>
      </c>
      <c r="T2458" t="s">
        <v>45</v>
      </c>
      <c r="U2458" t="s">
        <v>183</v>
      </c>
      <c r="V2458" t="s">
        <v>215</v>
      </c>
      <c r="W2458" t="s">
        <v>223</v>
      </c>
      <c r="X2458" t="s">
        <v>273</v>
      </c>
      <c r="Y2458" s="1">
        <v>32294</v>
      </c>
      <c r="Z2458">
        <v>831001</v>
      </c>
    </row>
    <row r="2459" spans="1:26" x14ac:dyDescent="0.25">
      <c r="A2459" s="1">
        <v>43644</v>
      </c>
      <c r="B2459" t="s">
        <v>45</v>
      </c>
      <c r="C2459" t="s">
        <v>75</v>
      </c>
      <c r="D2459">
        <v>500</v>
      </c>
      <c r="E2459">
        <v>8</v>
      </c>
      <c r="F2459" t="s">
        <v>129</v>
      </c>
      <c r="G2459">
        <v>69.279999000000004</v>
      </c>
      <c r="H2459">
        <v>70.209998999999996</v>
      </c>
      <c r="I2459">
        <v>69.129997000000003</v>
      </c>
      <c r="J2459">
        <v>70.029999000000004</v>
      </c>
      <c r="K2459">
        <v>69.507462000000004</v>
      </c>
      <c r="L2459">
        <v>20388700</v>
      </c>
      <c r="M2459" t="s">
        <v>45</v>
      </c>
      <c r="N2459" t="s">
        <v>144</v>
      </c>
      <c r="O2459" t="s">
        <v>161</v>
      </c>
      <c r="P2459">
        <v>50</v>
      </c>
      <c r="Q2459">
        <v>0.08</v>
      </c>
      <c r="R2459">
        <v>40</v>
      </c>
      <c r="S2459">
        <v>34753.731</v>
      </c>
      <c r="T2459" t="s">
        <v>45</v>
      </c>
      <c r="U2459" t="s">
        <v>183</v>
      </c>
      <c r="V2459" t="s">
        <v>215</v>
      </c>
      <c r="W2459" t="s">
        <v>223</v>
      </c>
      <c r="X2459" t="s">
        <v>273</v>
      </c>
      <c r="Y2459" s="1">
        <v>32294</v>
      </c>
      <c r="Z2459">
        <v>831001</v>
      </c>
    </row>
    <row r="2460" spans="1:26" x14ac:dyDescent="0.25">
      <c r="A2460" s="1">
        <v>43585</v>
      </c>
      <c r="B2460" t="s">
        <v>45</v>
      </c>
      <c r="C2460" t="s">
        <v>76</v>
      </c>
      <c r="D2460">
        <v>1100</v>
      </c>
      <c r="E2460">
        <v>11</v>
      </c>
      <c r="F2460" t="s">
        <v>122</v>
      </c>
      <c r="G2460">
        <v>71.019997000000004</v>
      </c>
      <c r="H2460">
        <v>71.330001999999993</v>
      </c>
      <c r="I2460">
        <v>70.220000999999996</v>
      </c>
      <c r="J2460">
        <v>70.699996999999996</v>
      </c>
      <c r="K2460">
        <v>69.723656000000005</v>
      </c>
      <c r="L2460">
        <v>11122000</v>
      </c>
      <c r="M2460" t="s">
        <v>45</v>
      </c>
      <c r="N2460" t="s">
        <v>141</v>
      </c>
      <c r="O2460" t="s">
        <v>161</v>
      </c>
      <c r="P2460">
        <v>50</v>
      </c>
      <c r="Q2460">
        <v>0.08</v>
      </c>
      <c r="R2460">
        <v>88</v>
      </c>
      <c r="S2460">
        <v>76696.021600000007</v>
      </c>
      <c r="T2460" t="s">
        <v>45</v>
      </c>
      <c r="U2460" t="s">
        <v>183</v>
      </c>
      <c r="V2460" t="s">
        <v>215</v>
      </c>
      <c r="W2460" t="s">
        <v>223</v>
      </c>
      <c r="X2460" t="s">
        <v>273</v>
      </c>
      <c r="Y2460" s="1">
        <v>32294</v>
      </c>
      <c r="Z2460">
        <v>831001</v>
      </c>
    </row>
    <row r="2461" spans="1:26" x14ac:dyDescent="0.25">
      <c r="A2461" s="1">
        <v>43591</v>
      </c>
      <c r="B2461" t="s">
        <v>45</v>
      </c>
      <c r="C2461" t="s">
        <v>76</v>
      </c>
      <c r="D2461">
        <v>100</v>
      </c>
      <c r="E2461">
        <v>3</v>
      </c>
      <c r="F2461" t="s">
        <v>134</v>
      </c>
      <c r="G2461">
        <v>69.050003000000004</v>
      </c>
      <c r="H2461">
        <v>70.669998000000007</v>
      </c>
      <c r="I2461">
        <v>68.760002</v>
      </c>
      <c r="J2461">
        <v>70.410004000000001</v>
      </c>
      <c r="K2461">
        <v>69.884628000000006</v>
      </c>
      <c r="L2461">
        <v>12004000</v>
      </c>
      <c r="M2461" t="s">
        <v>45</v>
      </c>
      <c r="N2461" t="s">
        <v>143</v>
      </c>
      <c r="O2461" t="s">
        <v>161</v>
      </c>
      <c r="P2461">
        <v>50</v>
      </c>
      <c r="Q2461">
        <v>0.08</v>
      </c>
      <c r="R2461">
        <v>8</v>
      </c>
      <c r="S2461">
        <v>6988.4628000000002</v>
      </c>
      <c r="T2461" t="s">
        <v>45</v>
      </c>
      <c r="U2461" t="s">
        <v>183</v>
      </c>
      <c r="V2461" t="s">
        <v>215</v>
      </c>
      <c r="W2461" t="s">
        <v>223</v>
      </c>
      <c r="X2461" t="s">
        <v>273</v>
      </c>
      <c r="Y2461" s="1">
        <v>32294</v>
      </c>
      <c r="Z2461">
        <v>831001</v>
      </c>
    </row>
    <row r="2462" spans="1:26" x14ac:dyDescent="0.25">
      <c r="A2462" s="1">
        <v>43591</v>
      </c>
      <c r="B2462" t="s">
        <v>45</v>
      </c>
      <c r="C2462" t="s">
        <v>76</v>
      </c>
      <c r="D2462">
        <v>200</v>
      </c>
      <c r="E2462">
        <v>4</v>
      </c>
      <c r="F2462" t="s">
        <v>134</v>
      </c>
      <c r="G2462">
        <v>69.050003000000004</v>
      </c>
      <c r="H2462">
        <v>70.669998000000007</v>
      </c>
      <c r="I2462">
        <v>68.760002</v>
      </c>
      <c r="J2462">
        <v>70.410004000000001</v>
      </c>
      <c r="K2462">
        <v>69.884628000000006</v>
      </c>
      <c r="L2462">
        <v>12004000</v>
      </c>
      <c r="M2462" t="s">
        <v>45</v>
      </c>
      <c r="N2462" t="s">
        <v>154</v>
      </c>
      <c r="O2462" t="s">
        <v>161</v>
      </c>
      <c r="P2462">
        <v>50</v>
      </c>
      <c r="Q2462">
        <v>0.08</v>
      </c>
      <c r="R2462">
        <v>16</v>
      </c>
      <c r="S2462">
        <v>13976.9256</v>
      </c>
      <c r="T2462" t="s">
        <v>45</v>
      </c>
      <c r="U2462" t="s">
        <v>183</v>
      </c>
      <c r="V2462" t="s">
        <v>215</v>
      </c>
      <c r="W2462" t="s">
        <v>223</v>
      </c>
      <c r="X2462" t="s">
        <v>273</v>
      </c>
      <c r="Y2462" s="1">
        <v>32294</v>
      </c>
      <c r="Z2462">
        <v>831001</v>
      </c>
    </row>
    <row r="2463" spans="1:26" x14ac:dyDescent="0.25">
      <c r="A2463" s="1">
        <v>43584</v>
      </c>
      <c r="B2463" t="s">
        <v>45</v>
      </c>
      <c r="C2463" t="s">
        <v>76</v>
      </c>
      <c r="D2463">
        <v>1400</v>
      </c>
      <c r="E2463">
        <v>17</v>
      </c>
      <c r="F2463" t="s">
        <v>127</v>
      </c>
      <c r="G2463">
        <v>69.690002000000007</v>
      </c>
      <c r="H2463">
        <v>71.940002000000007</v>
      </c>
      <c r="I2463">
        <v>69.580001999999993</v>
      </c>
      <c r="J2463">
        <v>71.029999000000004</v>
      </c>
      <c r="K2463">
        <v>70.049103000000002</v>
      </c>
      <c r="L2463">
        <v>16491400</v>
      </c>
      <c r="M2463" t="s">
        <v>45</v>
      </c>
      <c r="N2463" t="s">
        <v>157</v>
      </c>
      <c r="O2463" t="s">
        <v>161</v>
      </c>
      <c r="P2463">
        <v>50</v>
      </c>
      <c r="Q2463">
        <v>0.08</v>
      </c>
      <c r="R2463">
        <v>112</v>
      </c>
      <c r="S2463">
        <v>98068.744200000001</v>
      </c>
      <c r="T2463" t="s">
        <v>45</v>
      </c>
      <c r="U2463" t="s">
        <v>183</v>
      </c>
      <c r="V2463" t="s">
        <v>215</v>
      </c>
      <c r="W2463" t="s">
        <v>223</v>
      </c>
      <c r="X2463" t="s">
        <v>273</v>
      </c>
      <c r="Y2463" s="1">
        <v>32294</v>
      </c>
      <c r="Z2463">
        <v>831001</v>
      </c>
    </row>
    <row r="2464" spans="1:26" x14ac:dyDescent="0.25">
      <c r="A2464" s="1">
        <v>43584</v>
      </c>
      <c r="B2464" t="s">
        <v>45</v>
      </c>
      <c r="C2464" t="s">
        <v>76</v>
      </c>
      <c r="D2464">
        <v>1800</v>
      </c>
      <c r="E2464">
        <v>18</v>
      </c>
      <c r="F2464" t="s">
        <v>127</v>
      </c>
      <c r="G2464">
        <v>69.690002000000007</v>
      </c>
      <c r="H2464">
        <v>71.940002000000007</v>
      </c>
      <c r="I2464">
        <v>69.580001999999993</v>
      </c>
      <c r="J2464">
        <v>71.029999000000004</v>
      </c>
      <c r="K2464">
        <v>70.049103000000002</v>
      </c>
      <c r="L2464">
        <v>16491400</v>
      </c>
      <c r="M2464" t="s">
        <v>45</v>
      </c>
      <c r="N2464" t="s">
        <v>158</v>
      </c>
      <c r="O2464" t="s">
        <v>161</v>
      </c>
      <c r="P2464">
        <v>50</v>
      </c>
      <c r="Q2464">
        <v>0.08</v>
      </c>
      <c r="R2464">
        <v>144</v>
      </c>
      <c r="S2464">
        <v>126088.3854</v>
      </c>
      <c r="T2464" t="s">
        <v>45</v>
      </c>
      <c r="U2464" t="s">
        <v>183</v>
      </c>
      <c r="V2464" t="s">
        <v>215</v>
      </c>
      <c r="W2464" t="s">
        <v>223</v>
      </c>
      <c r="X2464" t="s">
        <v>273</v>
      </c>
      <c r="Y2464" s="1">
        <v>32294</v>
      </c>
      <c r="Z2464">
        <v>831001</v>
      </c>
    </row>
    <row r="2465" spans="1:26" x14ac:dyDescent="0.25">
      <c r="A2465" s="1">
        <v>43622</v>
      </c>
      <c r="B2465" t="s">
        <v>46</v>
      </c>
      <c r="C2465" t="s">
        <v>76</v>
      </c>
      <c r="D2465">
        <v>2600</v>
      </c>
      <c r="E2465">
        <v>17</v>
      </c>
      <c r="F2465" t="s">
        <v>81</v>
      </c>
      <c r="G2465">
        <v>63.040000999999997</v>
      </c>
      <c r="H2465">
        <v>63.41</v>
      </c>
      <c r="I2465">
        <v>61.580002</v>
      </c>
      <c r="J2465">
        <v>62.299999</v>
      </c>
      <c r="K2465">
        <v>61.824573999999998</v>
      </c>
      <c r="L2465">
        <v>2605500</v>
      </c>
      <c r="M2465" t="s">
        <v>46</v>
      </c>
      <c r="N2465" t="s">
        <v>157</v>
      </c>
      <c r="O2465" t="s">
        <v>161</v>
      </c>
      <c r="P2465">
        <v>50</v>
      </c>
      <c r="Q2465">
        <v>0.08</v>
      </c>
      <c r="R2465">
        <v>208</v>
      </c>
      <c r="S2465">
        <v>160743.89240000001</v>
      </c>
      <c r="T2465" t="s">
        <v>46</v>
      </c>
      <c r="U2465" t="s">
        <v>184</v>
      </c>
      <c r="V2465" t="s">
        <v>218</v>
      </c>
      <c r="W2465" t="s">
        <v>236</v>
      </c>
      <c r="X2465" t="s">
        <v>274</v>
      </c>
      <c r="Y2465" s="1">
        <v>36340</v>
      </c>
      <c r="Z2465">
        <v>764478</v>
      </c>
    </row>
    <row r="2466" spans="1:26" x14ac:dyDescent="0.25">
      <c r="A2466" s="1">
        <v>43623</v>
      </c>
      <c r="B2466" t="s">
        <v>46</v>
      </c>
      <c r="C2466" t="s">
        <v>75</v>
      </c>
      <c r="D2466">
        <v>1600</v>
      </c>
      <c r="E2466">
        <v>12</v>
      </c>
      <c r="F2466" t="s">
        <v>130</v>
      </c>
      <c r="G2466">
        <v>62.630001</v>
      </c>
      <c r="H2466">
        <v>64.129997000000003</v>
      </c>
      <c r="I2466">
        <v>62.540000999999997</v>
      </c>
      <c r="J2466">
        <v>63.720001000000003</v>
      </c>
      <c r="K2466">
        <v>63.233738000000002</v>
      </c>
      <c r="L2466">
        <v>2655100</v>
      </c>
      <c r="M2466" t="s">
        <v>46</v>
      </c>
      <c r="N2466" t="s">
        <v>151</v>
      </c>
      <c r="O2466" t="s">
        <v>161</v>
      </c>
      <c r="P2466">
        <v>50</v>
      </c>
      <c r="Q2466">
        <v>0.08</v>
      </c>
      <c r="R2466">
        <v>128</v>
      </c>
      <c r="S2466">
        <v>101173.9808</v>
      </c>
      <c r="T2466" t="s">
        <v>46</v>
      </c>
      <c r="U2466" t="s">
        <v>184</v>
      </c>
      <c r="V2466" t="s">
        <v>218</v>
      </c>
      <c r="W2466" t="s">
        <v>236</v>
      </c>
      <c r="X2466" t="s">
        <v>274</v>
      </c>
      <c r="Y2466" s="1">
        <v>36340</v>
      </c>
      <c r="Z2466">
        <v>764478</v>
      </c>
    </row>
    <row r="2467" spans="1:26" x14ac:dyDescent="0.25">
      <c r="A2467" s="1">
        <v>43628</v>
      </c>
      <c r="B2467" t="s">
        <v>46</v>
      </c>
      <c r="C2467" t="s">
        <v>75</v>
      </c>
      <c r="D2467">
        <v>2000</v>
      </c>
      <c r="E2467">
        <v>20</v>
      </c>
      <c r="F2467" t="s">
        <v>79</v>
      </c>
      <c r="G2467">
        <v>65.069999999999993</v>
      </c>
      <c r="H2467">
        <v>65.379997000000003</v>
      </c>
      <c r="I2467">
        <v>64.360000999999997</v>
      </c>
      <c r="J2467">
        <v>64.449996999999996</v>
      </c>
      <c r="K2467">
        <v>64.449996999999996</v>
      </c>
      <c r="L2467">
        <v>1555000</v>
      </c>
      <c r="M2467" t="s">
        <v>46</v>
      </c>
      <c r="N2467" t="s">
        <v>155</v>
      </c>
      <c r="O2467" t="s">
        <v>161</v>
      </c>
      <c r="P2467">
        <v>50</v>
      </c>
      <c r="Q2467">
        <v>0.08</v>
      </c>
      <c r="R2467">
        <v>160</v>
      </c>
      <c r="S2467">
        <v>128899.99400000001</v>
      </c>
      <c r="T2467" t="s">
        <v>46</v>
      </c>
      <c r="U2467" t="s">
        <v>184</v>
      </c>
      <c r="V2467" t="s">
        <v>218</v>
      </c>
      <c r="W2467" t="s">
        <v>236</v>
      </c>
      <c r="X2467" t="s">
        <v>274</v>
      </c>
      <c r="Y2467" s="1">
        <v>36340</v>
      </c>
      <c r="Z2467">
        <v>764478</v>
      </c>
    </row>
    <row r="2468" spans="1:26" x14ac:dyDescent="0.25">
      <c r="A2468" s="1">
        <v>43615</v>
      </c>
      <c r="B2468" t="s">
        <v>46</v>
      </c>
      <c r="C2468" t="s">
        <v>75</v>
      </c>
      <c r="D2468">
        <v>1600</v>
      </c>
      <c r="E2468">
        <v>20</v>
      </c>
      <c r="F2468" t="s">
        <v>93</v>
      </c>
      <c r="G2468">
        <v>65.239998</v>
      </c>
      <c r="H2468">
        <v>65.489998</v>
      </c>
      <c r="I2468">
        <v>64.410004000000001</v>
      </c>
      <c r="J2468">
        <v>65.010002</v>
      </c>
      <c r="K2468">
        <v>64.513892999999996</v>
      </c>
      <c r="L2468">
        <v>3604900</v>
      </c>
      <c r="M2468" t="s">
        <v>46</v>
      </c>
      <c r="N2468" t="s">
        <v>155</v>
      </c>
      <c r="O2468" t="s">
        <v>161</v>
      </c>
      <c r="P2468">
        <v>50</v>
      </c>
      <c r="Q2468">
        <v>0.08</v>
      </c>
      <c r="R2468">
        <v>128</v>
      </c>
      <c r="S2468">
        <v>103222.2288</v>
      </c>
      <c r="T2468" t="s">
        <v>46</v>
      </c>
      <c r="U2468" t="s">
        <v>184</v>
      </c>
      <c r="V2468" t="s">
        <v>218</v>
      </c>
      <c r="W2468" t="s">
        <v>236</v>
      </c>
      <c r="X2468" t="s">
        <v>274</v>
      </c>
      <c r="Y2468" s="1">
        <v>36340</v>
      </c>
      <c r="Z2468">
        <v>764478</v>
      </c>
    </row>
    <row r="2469" spans="1:26" x14ac:dyDescent="0.25">
      <c r="A2469" s="1">
        <v>43626</v>
      </c>
      <c r="B2469" t="s">
        <v>46</v>
      </c>
      <c r="C2469" t="s">
        <v>75</v>
      </c>
      <c r="D2469">
        <v>1100</v>
      </c>
      <c r="E2469">
        <v>18</v>
      </c>
      <c r="F2469" t="s">
        <v>131</v>
      </c>
      <c r="G2469">
        <v>64.580001999999993</v>
      </c>
      <c r="H2469">
        <v>66.050003000000004</v>
      </c>
      <c r="I2469">
        <v>63.939999</v>
      </c>
      <c r="J2469">
        <v>65.190002000000007</v>
      </c>
      <c r="K2469">
        <v>64.692520000000002</v>
      </c>
      <c r="L2469">
        <v>3210400</v>
      </c>
      <c r="M2469" t="s">
        <v>46</v>
      </c>
      <c r="N2469" t="s">
        <v>158</v>
      </c>
      <c r="O2469" t="s">
        <v>161</v>
      </c>
      <c r="P2469">
        <v>50</v>
      </c>
      <c r="Q2469">
        <v>0.08</v>
      </c>
      <c r="R2469">
        <v>88</v>
      </c>
      <c r="S2469">
        <v>71161.771999999997</v>
      </c>
      <c r="T2469" t="s">
        <v>46</v>
      </c>
      <c r="U2469" t="s">
        <v>184</v>
      </c>
      <c r="V2469" t="s">
        <v>218</v>
      </c>
      <c r="W2469" t="s">
        <v>236</v>
      </c>
      <c r="X2469" t="s">
        <v>274</v>
      </c>
      <c r="Y2469" s="1">
        <v>36340</v>
      </c>
      <c r="Z2469">
        <v>764478</v>
      </c>
    </row>
    <row r="2470" spans="1:26" x14ac:dyDescent="0.25">
      <c r="A2470" s="1">
        <v>43613</v>
      </c>
      <c r="B2470" t="s">
        <v>46</v>
      </c>
      <c r="C2470" t="s">
        <v>75</v>
      </c>
      <c r="D2470">
        <v>800</v>
      </c>
      <c r="E2470">
        <v>14</v>
      </c>
      <c r="F2470" t="s">
        <v>91</v>
      </c>
      <c r="G2470">
        <v>65.680000000000007</v>
      </c>
      <c r="H2470">
        <v>66.709998999999996</v>
      </c>
      <c r="I2470">
        <v>65.370002999999997</v>
      </c>
      <c r="J2470">
        <v>65.400002000000001</v>
      </c>
      <c r="K2470">
        <v>64.900917000000007</v>
      </c>
      <c r="L2470">
        <v>3484000</v>
      </c>
      <c r="M2470" t="s">
        <v>46</v>
      </c>
      <c r="N2470" t="s">
        <v>156</v>
      </c>
      <c r="O2470" t="s">
        <v>161</v>
      </c>
      <c r="P2470">
        <v>50</v>
      </c>
      <c r="Q2470">
        <v>0.08</v>
      </c>
      <c r="R2470">
        <v>64</v>
      </c>
      <c r="S2470">
        <v>51920.733600000007</v>
      </c>
      <c r="T2470" t="s">
        <v>46</v>
      </c>
      <c r="U2470" t="s">
        <v>184</v>
      </c>
      <c r="V2470" t="s">
        <v>218</v>
      </c>
      <c r="W2470" t="s">
        <v>236</v>
      </c>
      <c r="X2470" t="s">
        <v>274</v>
      </c>
      <c r="Y2470" s="1">
        <v>36340</v>
      </c>
      <c r="Z2470">
        <v>764478</v>
      </c>
    </row>
    <row r="2471" spans="1:26" x14ac:dyDescent="0.25">
      <c r="A2471" s="1">
        <v>43613</v>
      </c>
      <c r="B2471" t="s">
        <v>46</v>
      </c>
      <c r="C2471" t="s">
        <v>75</v>
      </c>
      <c r="D2471">
        <v>1400</v>
      </c>
      <c r="E2471">
        <v>20</v>
      </c>
      <c r="F2471" t="s">
        <v>91</v>
      </c>
      <c r="G2471">
        <v>65.680000000000007</v>
      </c>
      <c r="H2471">
        <v>66.709998999999996</v>
      </c>
      <c r="I2471">
        <v>65.370002999999997</v>
      </c>
      <c r="J2471">
        <v>65.400002000000001</v>
      </c>
      <c r="K2471">
        <v>64.900917000000007</v>
      </c>
      <c r="L2471">
        <v>3484000</v>
      </c>
      <c r="M2471" t="s">
        <v>46</v>
      </c>
      <c r="N2471" t="s">
        <v>155</v>
      </c>
      <c r="O2471" t="s">
        <v>161</v>
      </c>
      <c r="P2471">
        <v>50</v>
      </c>
      <c r="Q2471">
        <v>0.08</v>
      </c>
      <c r="R2471">
        <v>112</v>
      </c>
      <c r="S2471">
        <v>90861.283800000005</v>
      </c>
      <c r="T2471" t="s">
        <v>46</v>
      </c>
      <c r="U2471" t="s">
        <v>184</v>
      </c>
      <c r="V2471" t="s">
        <v>218</v>
      </c>
      <c r="W2471" t="s">
        <v>236</v>
      </c>
      <c r="X2471" t="s">
        <v>274</v>
      </c>
      <c r="Y2471" s="1">
        <v>36340</v>
      </c>
      <c r="Z2471">
        <v>764478</v>
      </c>
    </row>
    <row r="2472" spans="1:26" x14ac:dyDescent="0.25">
      <c r="A2472" s="1">
        <v>43613</v>
      </c>
      <c r="B2472" t="s">
        <v>46</v>
      </c>
      <c r="C2472" t="s">
        <v>76</v>
      </c>
      <c r="D2472">
        <v>200</v>
      </c>
      <c r="E2472">
        <v>5</v>
      </c>
      <c r="F2472" t="s">
        <v>91</v>
      </c>
      <c r="G2472">
        <v>65.680000000000007</v>
      </c>
      <c r="H2472">
        <v>66.709998999999996</v>
      </c>
      <c r="I2472">
        <v>65.370002999999997</v>
      </c>
      <c r="J2472">
        <v>65.400002000000001</v>
      </c>
      <c r="K2472">
        <v>64.900917000000007</v>
      </c>
      <c r="L2472">
        <v>3484000</v>
      </c>
      <c r="M2472" t="s">
        <v>46</v>
      </c>
      <c r="N2472" t="s">
        <v>152</v>
      </c>
      <c r="O2472" t="s">
        <v>161</v>
      </c>
      <c r="P2472">
        <v>50</v>
      </c>
      <c r="Q2472">
        <v>0.08</v>
      </c>
      <c r="R2472">
        <v>16</v>
      </c>
      <c r="S2472">
        <v>12980.1834</v>
      </c>
      <c r="T2472" t="s">
        <v>46</v>
      </c>
      <c r="U2472" t="s">
        <v>184</v>
      </c>
      <c r="V2472" t="s">
        <v>218</v>
      </c>
      <c r="W2472" t="s">
        <v>236</v>
      </c>
      <c r="X2472" t="s">
        <v>274</v>
      </c>
      <c r="Y2472" s="1">
        <v>36340</v>
      </c>
      <c r="Z2472">
        <v>764478</v>
      </c>
    </row>
    <row r="2473" spans="1:26" x14ac:dyDescent="0.25">
      <c r="A2473" s="1">
        <v>43613</v>
      </c>
      <c r="B2473" t="s">
        <v>46</v>
      </c>
      <c r="C2473" t="s">
        <v>76</v>
      </c>
      <c r="D2473">
        <v>1400</v>
      </c>
      <c r="E2473">
        <v>17</v>
      </c>
      <c r="F2473" t="s">
        <v>91</v>
      </c>
      <c r="G2473">
        <v>65.680000000000007</v>
      </c>
      <c r="H2473">
        <v>66.709998999999996</v>
      </c>
      <c r="I2473">
        <v>65.370002999999997</v>
      </c>
      <c r="J2473">
        <v>65.400002000000001</v>
      </c>
      <c r="K2473">
        <v>64.900917000000007</v>
      </c>
      <c r="L2473">
        <v>3484000</v>
      </c>
      <c r="M2473" t="s">
        <v>46</v>
      </c>
      <c r="N2473" t="s">
        <v>157</v>
      </c>
      <c r="O2473" t="s">
        <v>161</v>
      </c>
      <c r="P2473">
        <v>50</v>
      </c>
      <c r="Q2473">
        <v>0.08</v>
      </c>
      <c r="R2473">
        <v>112</v>
      </c>
      <c r="S2473">
        <v>90861.283800000005</v>
      </c>
      <c r="T2473" t="s">
        <v>46</v>
      </c>
      <c r="U2473" t="s">
        <v>184</v>
      </c>
      <c r="V2473" t="s">
        <v>218</v>
      </c>
      <c r="W2473" t="s">
        <v>236</v>
      </c>
      <c r="X2473" t="s">
        <v>274</v>
      </c>
      <c r="Y2473" s="1">
        <v>36340</v>
      </c>
      <c r="Z2473">
        <v>764478</v>
      </c>
    </row>
    <row r="2474" spans="1:26" x14ac:dyDescent="0.25">
      <c r="A2474" s="1">
        <v>43613</v>
      </c>
      <c r="B2474" t="s">
        <v>46</v>
      </c>
      <c r="C2474" t="s">
        <v>76</v>
      </c>
      <c r="D2474">
        <v>300</v>
      </c>
      <c r="E2474">
        <v>4</v>
      </c>
      <c r="F2474" t="s">
        <v>91</v>
      </c>
      <c r="G2474">
        <v>65.680000000000007</v>
      </c>
      <c r="H2474">
        <v>66.709998999999996</v>
      </c>
      <c r="I2474">
        <v>65.370002999999997</v>
      </c>
      <c r="J2474">
        <v>65.400002000000001</v>
      </c>
      <c r="K2474">
        <v>64.900917000000007</v>
      </c>
      <c r="L2474">
        <v>3484000</v>
      </c>
      <c r="M2474" t="s">
        <v>46</v>
      </c>
      <c r="N2474" t="s">
        <v>154</v>
      </c>
      <c r="O2474" t="s">
        <v>161</v>
      </c>
      <c r="P2474">
        <v>50</v>
      </c>
      <c r="Q2474">
        <v>0.08</v>
      </c>
      <c r="R2474">
        <v>24</v>
      </c>
      <c r="S2474">
        <v>19470.275099999999</v>
      </c>
      <c r="T2474" t="s">
        <v>46</v>
      </c>
      <c r="U2474" t="s">
        <v>184</v>
      </c>
      <c r="V2474" t="s">
        <v>218</v>
      </c>
      <c r="W2474" t="s">
        <v>236</v>
      </c>
      <c r="X2474" t="s">
        <v>274</v>
      </c>
      <c r="Y2474" s="1">
        <v>36340</v>
      </c>
      <c r="Z2474">
        <v>764478</v>
      </c>
    </row>
    <row r="2475" spans="1:26" x14ac:dyDescent="0.25">
      <c r="A2475" s="1">
        <v>43613</v>
      </c>
      <c r="B2475" t="s">
        <v>46</v>
      </c>
      <c r="C2475" t="s">
        <v>76</v>
      </c>
      <c r="D2475">
        <v>2300</v>
      </c>
      <c r="E2475">
        <v>15</v>
      </c>
      <c r="F2475" t="s">
        <v>91</v>
      </c>
      <c r="G2475">
        <v>65.680000000000007</v>
      </c>
      <c r="H2475">
        <v>66.709998999999996</v>
      </c>
      <c r="I2475">
        <v>65.370002999999997</v>
      </c>
      <c r="J2475">
        <v>65.400002000000001</v>
      </c>
      <c r="K2475">
        <v>64.900917000000007</v>
      </c>
      <c r="L2475">
        <v>3484000</v>
      </c>
      <c r="M2475" t="s">
        <v>46</v>
      </c>
      <c r="N2475" t="s">
        <v>149</v>
      </c>
      <c r="O2475" t="s">
        <v>161</v>
      </c>
      <c r="P2475">
        <v>50</v>
      </c>
      <c r="Q2475">
        <v>0.08</v>
      </c>
      <c r="R2475">
        <v>184</v>
      </c>
      <c r="S2475">
        <v>149272.1091</v>
      </c>
      <c r="T2475" t="s">
        <v>46</v>
      </c>
      <c r="U2475" t="s">
        <v>184</v>
      </c>
      <c r="V2475" t="s">
        <v>218</v>
      </c>
      <c r="W2475" t="s">
        <v>236</v>
      </c>
      <c r="X2475" t="s">
        <v>274</v>
      </c>
      <c r="Y2475" s="1">
        <v>36340</v>
      </c>
      <c r="Z2475">
        <v>764478</v>
      </c>
    </row>
    <row r="2476" spans="1:26" x14ac:dyDescent="0.25">
      <c r="A2476" s="1">
        <v>43627</v>
      </c>
      <c r="B2476" t="s">
        <v>46</v>
      </c>
      <c r="C2476" t="s">
        <v>75</v>
      </c>
      <c r="D2476">
        <v>700</v>
      </c>
      <c r="E2476">
        <v>9</v>
      </c>
      <c r="F2476" t="s">
        <v>86</v>
      </c>
      <c r="G2476">
        <v>65.489998</v>
      </c>
      <c r="H2476">
        <v>66.040001000000004</v>
      </c>
      <c r="I2476">
        <v>64.819999999999993</v>
      </c>
      <c r="J2476">
        <v>65.519997000000004</v>
      </c>
      <c r="K2476">
        <v>65.019997000000004</v>
      </c>
      <c r="L2476">
        <v>2212100</v>
      </c>
      <c r="M2476" t="s">
        <v>46</v>
      </c>
      <c r="N2476" t="s">
        <v>146</v>
      </c>
      <c r="O2476" t="s">
        <v>161</v>
      </c>
      <c r="P2476">
        <v>50</v>
      </c>
      <c r="Q2476">
        <v>0.08</v>
      </c>
      <c r="R2476">
        <v>56</v>
      </c>
      <c r="S2476">
        <v>45513.997900000002</v>
      </c>
      <c r="T2476" t="s">
        <v>46</v>
      </c>
      <c r="U2476" t="s">
        <v>184</v>
      </c>
      <c r="V2476" t="s">
        <v>218</v>
      </c>
      <c r="W2476" t="s">
        <v>236</v>
      </c>
      <c r="X2476" t="s">
        <v>274</v>
      </c>
      <c r="Y2476" s="1">
        <v>36340</v>
      </c>
      <c r="Z2476">
        <v>764478</v>
      </c>
    </row>
    <row r="2477" spans="1:26" x14ac:dyDescent="0.25">
      <c r="A2477" s="1">
        <v>43627</v>
      </c>
      <c r="B2477" t="s">
        <v>46</v>
      </c>
      <c r="C2477" t="s">
        <v>75</v>
      </c>
      <c r="D2477">
        <v>1200</v>
      </c>
      <c r="E2477">
        <v>16</v>
      </c>
      <c r="F2477" t="s">
        <v>86</v>
      </c>
      <c r="G2477">
        <v>65.489998</v>
      </c>
      <c r="H2477">
        <v>66.040001000000004</v>
      </c>
      <c r="I2477">
        <v>64.819999999999993</v>
      </c>
      <c r="J2477">
        <v>65.519997000000004</v>
      </c>
      <c r="K2477">
        <v>65.019997000000004</v>
      </c>
      <c r="L2477">
        <v>2212100</v>
      </c>
      <c r="M2477" t="s">
        <v>46</v>
      </c>
      <c r="N2477" t="s">
        <v>148</v>
      </c>
      <c r="O2477" t="s">
        <v>161</v>
      </c>
      <c r="P2477">
        <v>50</v>
      </c>
      <c r="Q2477">
        <v>0.08</v>
      </c>
      <c r="R2477">
        <v>96</v>
      </c>
      <c r="S2477">
        <v>78023.996400000004</v>
      </c>
      <c r="T2477" t="s">
        <v>46</v>
      </c>
      <c r="U2477" t="s">
        <v>184</v>
      </c>
      <c r="V2477" t="s">
        <v>218</v>
      </c>
      <c r="W2477" t="s">
        <v>236</v>
      </c>
      <c r="X2477" t="s">
        <v>274</v>
      </c>
      <c r="Y2477" s="1">
        <v>36340</v>
      </c>
      <c r="Z2477">
        <v>764478</v>
      </c>
    </row>
    <row r="2478" spans="1:26" x14ac:dyDescent="0.25">
      <c r="A2478" s="1">
        <v>43627</v>
      </c>
      <c r="B2478" t="s">
        <v>46</v>
      </c>
      <c r="C2478" t="s">
        <v>76</v>
      </c>
      <c r="D2478">
        <v>800</v>
      </c>
      <c r="E2478">
        <v>14</v>
      </c>
      <c r="F2478" t="s">
        <v>86</v>
      </c>
      <c r="G2478">
        <v>65.489998</v>
      </c>
      <c r="H2478">
        <v>66.040001000000004</v>
      </c>
      <c r="I2478">
        <v>64.819999999999993</v>
      </c>
      <c r="J2478">
        <v>65.519997000000004</v>
      </c>
      <c r="K2478">
        <v>65.019997000000004</v>
      </c>
      <c r="L2478">
        <v>2212100</v>
      </c>
      <c r="M2478" t="s">
        <v>46</v>
      </c>
      <c r="N2478" t="s">
        <v>156</v>
      </c>
      <c r="O2478" t="s">
        <v>161</v>
      </c>
      <c r="P2478">
        <v>50</v>
      </c>
      <c r="Q2478">
        <v>0.08</v>
      </c>
      <c r="R2478">
        <v>64</v>
      </c>
      <c r="S2478">
        <v>52015.997600000002</v>
      </c>
      <c r="T2478" t="s">
        <v>46</v>
      </c>
      <c r="U2478" t="s">
        <v>184</v>
      </c>
      <c r="V2478" t="s">
        <v>218</v>
      </c>
      <c r="W2478" t="s">
        <v>236</v>
      </c>
      <c r="X2478" t="s">
        <v>274</v>
      </c>
      <c r="Y2478" s="1">
        <v>36340</v>
      </c>
      <c r="Z2478">
        <v>764478</v>
      </c>
    </row>
    <row r="2479" spans="1:26" x14ac:dyDescent="0.25">
      <c r="A2479" s="1">
        <v>43627</v>
      </c>
      <c r="B2479" t="s">
        <v>46</v>
      </c>
      <c r="C2479" t="s">
        <v>75</v>
      </c>
      <c r="D2479">
        <v>2200</v>
      </c>
      <c r="E2479">
        <v>17</v>
      </c>
      <c r="F2479" t="s">
        <v>86</v>
      </c>
      <c r="G2479">
        <v>65.489998</v>
      </c>
      <c r="H2479">
        <v>66.040001000000004</v>
      </c>
      <c r="I2479">
        <v>64.819999999999993</v>
      </c>
      <c r="J2479">
        <v>65.519997000000004</v>
      </c>
      <c r="K2479">
        <v>65.019997000000004</v>
      </c>
      <c r="L2479">
        <v>2212100</v>
      </c>
      <c r="M2479" t="s">
        <v>46</v>
      </c>
      <c r="N2479" t="s">
        <v>157</v>
      </c>
      <c r="O2479" t="s">
        <v>161</v>
      </c>
      <c r="P2479">
        <v>50</v>
      </c>
      <c r="Q2479">
        <v>0.08</v>
      </c>
      <c r="R2479">
        <v>176</v>
      </c>
      <c r="S2479">
        <v>143043.99340000001</v>
      </c>
      <c r="T2479" t="s">
        <v>46</v>
      </c>
      <c r="U2479" t="s">
        <v>184</v>
      </c>
      <c r="V2479" t="s">
        <v>218</v>
      </c>
      <c r="W2479" t="s">
        <v>236</v>
      </c>
      <c r="X2479" t="s">
        <v>274</v>
      </c>
      <c r="Y2479" s="1">
        <v>36340</v>
      </c>
      <c r="Z2479">
        <v>764478</v>
      </c>
    </row>
    <row r="2480" spans="1:26" x14ac:dyDescent="0.25">
      <c r="A2480" s="1">
        <v>43627</v>
      </c>
      <c r="B2480" t="s">
        <v>46</v>
      </c>
      <c r="C2480" t="s">
        <v>75</v>
      </c>
      <c r="D2480">
        <v>800</v>
      </c>
      <c r="E2480">
        <v>3</v>
      </c>
      <c r="F2480" t="s">
        <v>86</v>
      </c>
      <c r="G2480">
        <v>65.489998</v>
      </c>
      <c r="H2480">
        <v>66.040001000000004</v>
      </c>
      <c r="I2480">
        <v>64.819999999999993</v>
      </c>
      <c r="J2480">
        <v>65.519997000000004</v>
      </c>
      <c r="K2480">
        <v>65.019997000000004</v>
      </c>
      <c r="L2480">
        <v>2212100</v>
      </c>
      <c r="M2480" t="s">
        <v>46</v>
      </c>
      <c r="N2480" t="s">
        <v>143</v>
      </c>
      <c r="O2480" t="s">
        <v>161</v>
      </c>
      <c r="P2480">
        <v>50</v>
      </c>
      <c r="Q2480">
        <v>0.08</v>
      </c>
      <c r="R2480">
        <v>64</v>
      </c>
      <c r="S2480">
        <v>52015.997600000002</v>
      </c>
      <c r="T2480" t="s">
        <v>46</v>
      </c>
      <c r="U2480" t="s">
        <v>184</v>
      </c>
      <c r="V2480" t="s">
        <v>218</v>
      </c>
      <c r="W2480" t="s">
        <v>236</v>
      </c>
      <c r="X2480" t="s">
        <v>274</v>
      </c>
      <c r="Y2480" s="1">
        <v>36340</v>
      </c>
      <c r="Z2480">
        <v>764478</v>
      </c>
    </row>
    <row r="2481" spans="1:26" x14ac:dyDescent="0.25">
      <c r="A2481" s="1">
        <v>43608</v>
      </c>
      <c r="B2481" t="s">
        <v>46</v>
      </c>
      <c r="C2481" t="s">
        <v>75</v>
      </c>
      <c r="D2481">
        <v>600</v>
      </c>
      <c r="E2481">
        <v>4</v>
      </c>
      <c r="F2481" t="s">
        <v>95</v>
      </c>
      <c r="G2481">
        <v>69.059997999999993</v>
      </c>
      <c r="H2481">
        <v>70</v>
      </c>
      <c r="I2481">
        <v>64.410004000000001</v>
      </c>
      <c r="J2481">
        <v>65.819999999999993</v>
      </c>
      <c r="K2481">
        <v>65.317711000000003</v>
      </c>
      <c r="L2481">
        <v>7999700</v>
      </c>
      <c r="M2481" t="s">
        <v>46</v>
      </c>
      <c r="N2481" t="s">
        <v>154</v>
      </c>
      <c r="O2481" t="s">
        <v>161</v>
      </c>
      <c r="P2481">
        <v>50</v>
      </c>
      <c r="Q2481">
        <v>0.08</v>
      </c>
      <c r="R2481">
        <v>48</v>
      </c>
      <c r="S2481">
        <v>39190.626600000003</v>
      </c>
      <c r="T2481" t="s">
        <v>46</v>
      </c>
      <c r="U2481" t="s">
        <v>184</v>
      </c>
      <c r="V2481" t="s">
        <v>218</v>
      </c>
      <c r="W2481" t="s">
        <v>236</v>
      </c>
      <c r="X2481" t="s">
        <v>274</v>
      </c>
      <c r="Y2481" s="1">
        <v>36340</v>
      </c>
      <c r="Z2481">
        <v>764478</v>
      </c>
    </row>
    <row r="2482" spans="1:26" x14ac:dyDescent="0.25">
      <c r="A2482" s="1">
        <v>43608</v>
      </c>
      <c r="B2482" t="s">
        <v>46</v>
      </c>
      <c r="C2482" t="s">
        <v>75</v>
      </c>
      <c r="D2482">
        <v>1500</v>
      </c>
      <c r="E2482">
        <v>18</v>
      </c>
      <c r="F2482" t="s">
        <v>95</v>
      </c>
      <c r="G2482">
        <v>69.059997999999993</v>
      </c>
      <c r="H2482">
        <v>70</v>
      </c>
      <c r="I2482">
        <v>64.410004000000001</v>
      </c>
      <c r="J2482">
        <v>65.819999999999993</v>
      </c>
      <c r="K2482">
        <v>65.317711000000003</v>
      </c>
      <c r="L2482">
        <v>7999700</v>
      </c>
      <c r="M2482" t="s">
        <v>46</v>
      </c>
      <c r="N2482" t="s">
        <v>158</v>
      </c>
      <c r="O2482" t="s">
        <v>161</v>
      </c>
      <c r="P2482">
        <v>50</v>
      </c>
      <c r="Q2482">
        <v>0.08</v>
      </c>
      <c r="R2482">
        <v>120</v>
      </c>
      <c r="S2482">
        <v>97976.566500000001</v>
      </c>
      <c r="T2482" t="s">
        <v>46</v>
      </c>
      <c r="U2482" t="s">
        <v>184</v>
      </c>
      <c r="V2482" t="s">
        <v>218</v>
      </c>
      <c r="W2482" t="s">
        <v>236</v>
      </c>
      <c r="X2482" t="s">
        <v>274</v>
      </c>
      <c r="Y2482" s="1">
        <v>36340</v>
      </c>
      <c r="Z2482">
        <v>764478</v>
      </c>
    </row>
    <row r="2483" spans="1:26" x14ac:dyDescent="0.25">
      <c r="A2483" s="1">
        <v>43608</v>
      </c>
      <c r="B2483" t="s">
        <v>46</v>
      </c>
      <c r="C2483" t="s">
        <v>75</v>
      </c>
      <c r="D2483">
        <v>1600</v>
      </c>
      <c r="E2483">
        <v>12</v>
      </c>
      <c r="F2483" t="s">
        <v>95</v>
      </c>
      <c r="G2483">
        <v>69.059997999999993</v>
      </c>
      <c r="H2483">
        <v>70</v>
      </c>
      <c r="I2483">
        <v>64.410004000000001</v>
      </c>
      <c r="J2483">
        <v>65.819999999999993</v>
      </c>
      <c r="K2483">
        <v>65.317711000000003</v>
      </c>
      <c r="L2483">
        <v>7999700</v>
      </c>
      <c r="M2483" t="s">
        <v>46</v>
      </c>
      <c r="N2483" t="s">
        <v>151</v>
      </c>
      <c r="O2483" t="s">
        <v>161</v>
      </c>
      <c r="P2483">
        <v>50</v>
      </c>
      <c r="Q2483">
        <v>0.08</v>
      </c>
      <c r="R2483">
        <v>128</v>
      </c>
      <c r="S2483">
        <v>104508.3376</v>
      </c>
      <c r="T2483" t="s">
        <v>46</v>
      </c>
      <c r="U2483" t="s">
        <v>184</v>
      </c>
      <c r="V2483" t="s">
        <v>218</v>
      </c>
      <c r="W2483" t="s">
        <v>236</v>
      </c>
      <c r="X2483" t="s">
        <v>274</v>
      </c>
      <c r="Y2483" s="1">
        <v>36340</v>
      </c>
      <c r="Z2483">
        <v>764478</v>
      </c>
    </row>
    <row r="2484" spans="1:26" x14ac:dyDescent="0.25">
      <c r="A2484" s="1">
        <v>43608</v>
      </c>
      <c r="B2484" t="s">
        <v>46</v>
      </c>
      <c r="C2484" t="s">
        <v>75</v>
      </c>
      <c r="D2484">
        <v>900</v>
      </c>
      <c r="E2484">
        <v>11</v>
      </c>
      <c r="F2484" t="s">
        <v>95</v>
      </c>
      <c r="G2484">
        <v>69.059997999999993</v>
      </c>
      <c r="H2484">
        <v>70</v>
      </c>
      <c r="I2484">
        <v>64.410004000000001</v>
      </c>
      <c r="J2484">
        <v>65.819999999999993</v>
      </c>
      <c r="K2484">
        <v>65.317711000000003</v>
      </c>
      <c r="L2484">
        <v>7999700</v>
      </c>
      <c r="M2484" t="s">
        <v>46</v>
      </c>
      <c r="N2484" t="s">
        <v>141</v>
      </c>
      <c r="O2484" t="s">
        <v>161</v>
      </c>
      <c r="P2484">
        <v>50</v>
      </c>
      <c r="Q2484">
        <v>0.08</v>
      </c>
      <c r="R2484">
        <v>72</v>
      </c>
      <c r="S2484">
        <v>58785.939899999998</v>
      </c>
      <c r="T2484" t="s">
        <v>46</v>
      </c>
      <c r="U2484" t="s">
        <v>184</v>
      </c>
      <c r="V2484" t="s">
        <v>218</v>
      </c>
      <c r="W2484" t="s">
        <v>236</v>
      </c>
      <c r="X2484" t="s">
        <v>274</v>
      </c>
      <c r="Y2484" s="1">
        <v>36340</v>
      </c>
      <c r="Z2484">
        <v>764478</v>
      </c>
    </row>
    <row r="2485" spans="1:26" x14ac:dyDescent="0.25">
      <c r="A2485" s="1">
        <v>43608</v>
      </c>
      <c r="B2485" t="s">
        <v>46</v>
      </c>
      <c r="C2485" t="s">
        <v>76</v>
      </c>
      <c r="D2485">
        <v>200</v>
      </c>
      <c r="E2485">
        <v>5</v>
      </c>
      <c r="F2485" t="s">
        <v>95</v>
      </c>
      <c r="G2485">
        <v>69.059997999999993</v>
      </c>
      <c r="H2485">
        <v>70</v>
      </c>
      <c r="I2485">
        <v>64.410004000000001</v>
      </c>
      <c r="J2485">
        <v>65.819999999999993</v>
      </c>
      <c r="K2485">
        <v>65.317711000000003</v>
      </c>
      <c r="L2485">
        <v>7999700</v>
      </c>
      <c r="M2485" t="s">
        <v>46</v>
      </c>
      <c r="N2485" t="s">
        <v>152</v>
      </c>
      <c r="O2485" t="s">
        <v>161</v>
      </c>
      <c r="P2485">
        <v>50</v>
      </c>
      <c r="Q2485">
        <v>0.08</v>
      </c>
      <c r="R2485">
        <v>16</v>
      </c>
      <c r="S2485">
        <v>13063.5422</v>
      </c>
      <c r="T2485" t="s">
        <v>46</v>
      </c>
      <c r="U2485" t="s">
        <v>184</v>
      </c>
      <c r="V2485" t="s">
        <v>218</v>
      </c>
      <c r="W2485" t="s">
        <v>236</v>
      </c>
      <c r="X2485" t="s">
        <v>274</v>
      </c>
      <c r="Y2485" s="1">
        <v>36340</v>
      </c>
      <c r="Z2485">
        <v>764478</v>
      </c>
    </row>
    <row r="2486" spans="1:26" x14ac:dyDescent="0.25">
      <c r="A2486" s="1">
        <v>43609</v>
      </c>
      <c r="B2486" t="s">
        <v>46</v>
      </c>
      <c r="C2486" t="s">
        <v>76</v>
      </c>
      <c r="D2486">
        <v>900</v>
      </c>
      <c r="E2486">
        <v>16</v>
      </c>
      <c r="F2486" t="s">
        <v>92</v>
      </c>
      <c r="G2486">
        <v>65.430000000000007</v>
      </c>
      <c r="H2486">
        <v>66.209998999999996</v>
      </c>
      <c r="I2486">
        <v>63.34</v>
      </c>
      <c r="J2486">
        <v>65.940002000000007</v>
      </c>
      <c r="K2486">
        <v>65.436797999999996</v>
      </c>
      <c r="L2486">
        <v>6090000</v>
      </c>
      <c r="M2486" t="s">
        <v>46</v>
      </c>
      <c r="N2486" t="s">
        <v>148</v>
      </c>
      <c r="O2486" t="s">
        <v>161</v>
      </c>
      <c r="P2486">
        <v>50</v>
      </c>
      <c r="Q2486">
        <v>0.08</v>
      </c>
      <c r="R2486">
        <v>72</v>
      </c>
      <c r="S2486">
        <v>58893.118199999997</v>
      </c>
      <c r="T2486" t="s">
        <v>46</v>
      </c>
      <c r="U2486" t="s">
        <v>184</v>
      </c>
      <c r="V2486" t="s">
        <v>218</v>
      </c>
      <c r="W2486" t="s">
        <v>236</v>
      </c>
      <c r="X2486" t="s">
        <v>274</v>
      </c>
      <c r="Y2486" s="1">
        <v>36340</v>
      </c>
      <c r="Z2486">
        <v>764478</v>
      </c>
    </row>
    <row r="2487" spans="1:26" x14ac:dyDescent="0.25">
      <c r="A2487" s="1">
        <v>43629</v>
      </c>
      <c r="B2487" t="s">
        <v>46</v>
      </c>
      <c r="C2487" t="s">
        <v>76</v>
      </c>
      <c r="D2487">
        <v>1900</v>
      </c>
      <c r="E2487">
        <v>18</v>
      </c>
      <c r="F2487" t="s">
        <v>82</v>
      </c>
      <c r="G2487">
        <v>64.809997999999993</v>
      </c>
      <c r="H2487">
        <v>65.860000999999997</v>
      </c>
      <c r="I2487">
        <v>64.809997999999993</v>
      </c>
      <c r="J2487">
        <v>65.839995999999999</v>
      </c>
      <c r="K2487">
        <v>65.839995999999999</v>
      </c>
      <c r="L2487">
        <v>1619700</v>
      </c>
      <c r="M2487" t="s">
        <v>46</v>
      </c>
      <c r="N2487" t="s">
        <v>158</v>
      </c>
      <c r="O2487" t="s">
        <v>161</v>
      </c>
      <c r="P2487">
        <v>50</v>
      </c>
      <c r="Q2487">
        <v>0.08</v>
      </c>
      <c r="R2487">
        <v>152</v>
      </c>
      <c r="S2487">
        <v>125095.9924</v>
      </c>
      <c r="T2487" t="s">
        <v>46</v>
      </c>
      <c r="U2487" t="s">
        <v>184</v>
      </c>
      <c r="V2487" t="s">
        <v>218</v>
      </c>
      <c r="W2487" t="s">
        <v>236</v>
      </c>
      <c r="X2487" t="s">
        <v>274</v>
      </c>
      <c r="Y2487" s="1">
        <v>36340</v>
      </c>
      <c r="Z2487">
        <v>764478</v>
      </c>
    </row>
    <row r="2488" spans="1:26" x14ac:dyDescent="0.25">
      <c r="A2488" s="1">
        <v>43641</v>
      </c>
      <c r="B2488" t="s">
        <v>46</v>
      </c>
      <c r="C2488" t="s">
        <v>75</v>
      </c>
      <c r="D2488">
        <v>1000</v>
      </c>
      <c r="E2488">
        <v>12</v>
      </c>
      <c r="F2488" t="s">
        <v>84</v>
      </c>
      <c r="G2488">
        <v>67.529999000000004</v>
      </c>
      <c r="H2488">
        <v>68</v>
      </c>
      <c r="I2488">
        <v>66.260002</v>
      </c>
      <c r="J2488">
        <v>66.389999000000003</v>
      </c>
      <c r="K2488">
        <v>66.389999000000003</v>
      </c>
      <c r="L2488">
        <v>1963700</v>
      </c>
      <c r="M2488" t="s">
        <v>46</v>
      </c>
      <c r="N2488" t="s">
        <v>151</v>
      </c>
      <c r="O2488" t="s">
        <v>161</v>
      </c>
      <c r="P2488">
        <v>50</v>
      </c>
      <c r="Q2488">
        <v>0.08</v>
      </c>
      <c r="R2488">
        <v>80</v>
      </c>
      <c r="S2488">
        <v>66389.998999999996</v>
      </c>
      <c r="T2488" t="s">
        <v>46</v>
      </c>
      <c r="U2488" t="s">
        <v>184</v>
      </c>
      <c r="V2488" t="s">
        <v>218</v>
      </c>
      <c r="W2488" t="s">
        <v>236</v>
      </c>
      <c r="X2488" t="s">
        <v>274</v>
      </c>
      <c r="Y2488" s="1">
        <v>36340</v>
      </c>
      <c r="Z2488">
        <v>764478</v>
      </c>
    </row>
    <row r="2489" spans="1:26" x14ac:dyDescent="0.25">
      <c r="A2489" s="1">
        <v>43641</v>
      </c>
      <c r="B2489" t="s">
        <v>46</v>
      </c>
      <c r="C2489" t="s">
        <v>76</v>
      </c>
      <c r="D2489">
        <v>800</v>
      </c>
      <c r="E2489">
        <v>11</v>
      </c>
      <c r="F2489" t="s">
        <v>84</v>
      </c>
      <c r="G2489">
        <v>67.529999000000004</v>
      </c>
      <c r="H2489">
        <v>68</v>
      </c>
      <c r="I2489">
        <v>66.260002</v>
      </c>
      <c r="J2489">
        <v>66.389999000000003</v>
      </c>
      <c r="K2489">
        <v>66.389999000000003</v>
      </c>
      <c r="L2489">
        <v>1963700</v>
      </c>
      <c r="M2489" t="s">
        <v>46</v>
      </c>
      <c r="N2489" t="s">
        <v>141</v>
      </c>
      <c r="O2489" t="s">
        <v>161</v>
      </c>
      <c r="P2489">
        <v>50</v>
      </c>
      <c r="Q2489">
        <v>0.08</v>
      </c>
      <c r="R2489">
        <v>64</v>
      </c>
      <c r="S2489">
        <v>53111.999200000013</v>
      </c>
      <c r="T2489" t="s">
        <v>46</v>
      </c>
      <c r="U2489" t="s">
        <v>184</v>
      </c>
      <c r="V2489" t="s">
        <v>218</v>
      </c>
      <c r="W2489" t="s">
        <v>236</v>
      </c>
      <c r="X2489" t="s">
        <v>274</v>
      </c>
      <c r="Y2489" s="1">
        <v>36340</v>
      </c>
      <c r="Z2489">
        <v>764478</v>
      </c>
    </row>
    <row r="2490" spans="1:26" x14ac:dyDescent="0.25">
      <c r="A2490" s="1">
        <v>43641</v>
      </c>
      <c r="B2490" t="s">
        <v>46</v>
      </c>
      <c r="C2490" t="s">
        <v>76</v>
      </c>
      <c r="D2490">
        <v>200</v>
      </c>
      <c r="E2490">
        <v>5</v>
      </c>
      <c r="F2490" t="s">
        <v>84</v>
      </c>
      <c r="G2490">
        <v>67.529999000000004</v>
      </c>
      <c r="H2490">
        <v>68</v>
      </c>
      <c r="I2490">
        <v>66.260002</v>
      </c>
      <c r="J2490">
        <v>66.389999000000003</v>
      </c>
      <c r="K2490">
        <v>66.389999000000003</v>
      </c>
      <c r="L2490">
        <v>1963700</v>
      </c>
      <c r="M2490" t="s">
        <v>46</v>
      </c>
      <c r="N2490" t="s">
        <v>152</v>
      </c>
      <c r="O2490" t="s">
        <v>161</v>
      </c>
      <c r="P2490">
        <v>50</v>
      </c>
      <c r="Q2490">
        <v>0.08</v>
      </c>
      <c r="R2490">
        <v>16</v>
      </c>
      <c r="S2490">
        <v>13277.9998</v>
      </c>
      <c r="T2490" t="s">
        <v>46</v>
      </c>
      <c r="U2490" t="s">
        <v>184</v>
      </c>
      <c r="V2490" t="s">
        <v>218</v>
      </c>
      <c r="W2490" t="s">
        <v>236</v>
      </c>
      <c r="X2490" t="s">
        <v>274</v>
      </c>
      <c r="Y2490" s="1">
        <v>36340</v>
      </c>
      <c r="Z2490">
        <v>764478</v>
      </c>
    </row>
    <row r="2491" spans="1:26" x14ac:dyDescent="0.25">
      <c r="A2491" s="1">
        <v>43641</v>
      </c>
      <c r="B2491" t="s">
        <v>46</v>
      </c>
      <c r="C2491" t="s">
        <v>76</v>
      </c>
      <c r="D2491">
        <v>600</v>
      </c>
      <c r="E2491">
        <v>9</v>
      </c>
      <c r="F2491" t="s">
        <v>84</v>
      </c>
      <c r="G2491">
        <v>67.529999000000004</v>
      </c>
      <c r="H2491">
        <v>68</v>
      </c>
      <c r="I2491">
        <v>66.260002</v>
      </c>
      <c r="J2491">
        <v>66.389999000000003</v>
      </c>
      <c r="K2491">
        <v>66.389999000000003</v>
      </c>
      <c r="L2491">
        <v>1963700</v>
      </c>
      <c r="M2491" t="s">
        <v>46</v>
      </c>
      <c r="N2491" t="s">
        <v>146</v>
      </c>
      <c r="O2491" t="s">
        <v>161</v>
      </c>
      <c r="P2491">
        <v>50</v>
      </c>
      <c r="Q2491">
        <v>0.08</v>
      </c>
      <c r="R2491">
        <v>48</v>
      </c>
      <c r="S2491">
        <v>39833.999400000001</v>
      </c>
      <c r="T2491" t="s">
        <v>46</v>
      </c>
      <c r="U2491" t="s">
        <v>184</v>
      </c>
      <c r="V2491" t="s">
        <v>218</v>
      </c>
      <c r="W2491" t="s">
        <v>236</v>
      </c>
      <c r="X2491" t="s">
        <v>274</v>
      </c>
      <c r="Y2491" s="1">
        <v>36340</v>
      </c>
      <c r="Z2491">
        <v>764478</v>
      </c>
    </row>
    <row r="2492" spans="1:26" x14ac:dyDescent="0.25">
      <c r="A2492" s="1">
        <v>43598</v>
      </c>
      <c r="B2492" t="s">
        <v>46</v>
      </c>
      <c r="C2492" t="s">
        <v>75</v>
      </c>
      <c r="D2492">
        <v>1100</v>
      </c>
      <c r="E2492">
        <v>13</v>
      </c>
      <c r="F2492" t="s">
        <v>100</v>
      </c>
      <c r="G2492">
        <v>70.300003000000004</v>
      </c>
      <c r="H2492">
        <v>70.330001999999993</v>
      </c>
      <c r="I2492">
        <v>66</v>
      </c>
      <c r="J2492">
        <v>67.099997999999999</v>
      </c>
      <c r="K2492">
        <v>66.587943999999993</v>
      </c>
      <c r="L2492">
        <v>5408500</v>
      </c>
      <c r="M2492" t="s">
        <v>46</v>
      </c>
      <c r="N2492" t="s">
        <v>153</v>
      </c>
      <c r="O2492" t="s">
        <v>161</v>
      </c>
      <c r="P2492">
        <v>50</v>
      </c>
      <c r="Q2492">
        <v>0.08</v>
      </c>
      <c r="R2492">
        <v>88</v>
      </c>
      <c r="S2492">
        <v>73246.738399999987</v>
      </c>
      <c r="T2492" t="s">
        <v>46</v>
      </c>
      <c r="U2492" t="s">
        <v>184</v>
      </c>
      <c r="V2492" t="s">
        <v>218</v>
      </c>
      <c r="W2492" t="s">
        <v>236</v>
      </c>
      <c r="X2492" t="s">
        <v>274</v>
      </c>
      <c r="Y2492" s="1">
        <v>36340</v>
      </c>
      <c r="Z2492">
        <v>764478</v>
      </c>
    </row>
    <row r="2493" spans="1:26" x14ac:dyDescent="0.25">
      <c r="A2493" s="1">
        <v>43633</v>
      </c>
      <c r="B2493" t="s">
        <v>46</v>
      </c>
      <c r="C2493" t="s">
        <v>76</v>
      </c>
      <c r="D2493">
        <v>900</v>
      </c>
      <c r="E2493">
        <v>7</v>
      </c>
      <c r="F2493" t="s">
        <v>78</v>
      </c>
      <c r="G2493">
        <v>65.800003000000004</v>
      </c>
      <c r="H2493">
        <v>66.910004000000001</v>
      </c>
      <c r="I2493">
        <v>65.629997000000003</v>
      </c>
      <c r="J2493">
        <v>66.629997000000003</v>
      </c>
      <c r="K2493">
        <v>66.629997000000003</v>
      </c>
      <c r="L2493">
        <v>1968600</v>
      </c>
      <c r="M2493" t="s">
        <v>46</v>
      </c>
      <c r="N2493" t="s">
        <v>147</v>
      </c>
      <c r="O2493" t="s">
        <v>161</v>
      </c>
      <c r="P2493">
        <v>50</v>
      </c>
      <c r="Q2493">
        <v>0.08</v>
      </c>
      <c r="R2493">
        <v>72</v>
      </c>
      <c r="S2493">
        <v>59966.997300000003</v>
      </c>
      <c r="T2493" t="s">
        <v>46</v>
      </c>
      <c r="U2493" t="s">
        <v>184</v>
      </c>
      <c r="V2493" t="s">
        <v>218</v>
      </c>
      <c r="W2493" t="s">
        <v>236</v>
      </c>
      <c r="X2493" t="s">
        <v>274</v>
      </c>
      <c r="Y2493" s="1">
        <v>36340</v>
      </c>
      <c r="Z2493">
        <v>764478</v>
      </c>
    </row>
    <row r="2494" spans="1:26" x14ac:dyDescent="0.25">
      <c r="A2494" s="1">
        <v>43633</v>
      </c>
      <c r="B2494" t="s">
        <v>46</v>
      </c>
      <c r="C2494" t="s">
        <v>75</v>
      </c>
      <c r="D2494">
        <v>500</v>
      </c>
      <c r="E2494">
        <v>10</v>
      </c>
      <c r="F2494" t="s">
        <v>78</v>
      </c>
      <c r="G2494">
        <v>65.800003000000004</v>
      </c>
      <c r="H2494">
        <v>66.910004000000001</v>
      </c>
      <c r="I2494">
        <v>65.629997000000003</v>
      </c>
      <c r="J2494">
        <v>66.629997000000003</v>
      </c>
      <c r="K2494">
        <v>66.629997000000003</v>
      </c>
      <c r="L2494">
        <v>1968600</v>
      </c>
      <c r="M2494" t="s">
        <v>46</v>
      </c>
      <c r="N2494" t="s">
        <v>142</v>
      </c>
      <c r="O2494" t="s">
        <v>161</v>
      </c>
      <c r="P2494">
        <v>50</v>
      </c>
      <c r="Q2494">
        <v>0.08</v>
      </c>
      <c r="R2494">
        <v>40</v>
      </c>
      <c r="S2494">
        <v>33314.998500000002</v>
      </c>
      <c r="T2494" t="s">
        <v>46</v>
      </c>
      <c r="U2494" t="s">
        <v>184</v>
      </c>
      <c r="V2494" t="s">
        <v>218</v>
      </c>
      <c r="W2494" t="s">
        <v>236</v>
      </c>
      <c r="X2494" t="s">
        <v>274</v>
      </c>
      <c r="Y2494" s="1">
        <v>36340</v>
      </c>
      <c r="Z2494">
        <v>764478</v>
      </c>
    </row>
    <row r="2495" spans="1:26" x14ac:dyDescent="0.25">
      <c r="A2495" s="1">
        <v>43633</v>
      </c>
      <c r="B2495" t="s">
        <v>46</v>
      </c>
      <c r="C2495" t="s">
        <v>76</v>
      </c>
      <c r="D2495">
        <v>1500</v>
      </c>
      <c r="E2495">
        <v>18</v>
      </c>
      <c r="F2495" t="s">
        <v>78</v>
      </c>
      <c r="G2495">
        <v>65.800003000000004</v>
      </c>
      <c r="H2495">
        <v>66.910004000000001</v>
      </c>
      <c r="I2495">
        <v>65.629997000000003</v>
      </c>
      <c r="J2495">
        <v>66.629997000000003</v>
      </c>
      <c r="K2495">
        <v>66.629997000000003</v>
      </c>
      <c r="L2495">
        <v>1968600</v>
      </c>
      <c r="M2495" t="s">
        <v>46</v>
      </c>
      <c r="N2495" t="s">
        <v>158</v>
      </c>
      <c r="O2495" t="s">
        <v>161</v>
      </c>
      <c r="P2495">
        <v>50</v>
      </c>
      <c r="Q2495">
        <v>0.08</v>
      </c>
      <c r="R2495">
        <v>120</v>
      </c>
      <c r="S2495">
        <v>99944.995500000005</v>
      </c>
      <c r="T2495" t="s">
        <v>46</v>
      </c>
      <c r="U2495" t="s">
        <v>184</v>
      </c>
      <c r="V2495" t="s">
        <v>218</v>
      </c>
      <c r="W2495" t="s">
        <v>236</v>
      </c>
      <c r="X2495" t="s">
        <v>274</v>
      </c>
      <c r="Y2495" s="1">
        <v>36340</v>
      </c>
      <c r="Z2495">
        <v>764478</v>
      </c>
    </row>
    <row r="2496" spans="1:26" x14ac:dyDescent="0.25">
      <c r="A2496" s="1">
        <v>43633</v>
      </c>
      <c r="B2496" t="s">
        <v>46</v>
      </c>
      <c r="C2496" t="s">
        <v>75</v>
      </c>
      <c r="D2496">
        <v>100</v>
      </c>
      <c r="E2496">
        <v>3</v>
      </c>
      <c r="F2496" t="s">
        <v>78</v>
      </c>
      <c r="G2496">
        <v>65.800003000000004</v>
      </c>
      <c r="H2496">
        <v>66.910004000000001</v>
      </c>
      <c r="I2496">
        <v>65.629997000000003</v>
      </c>
      <c r="J2496">
        <v>66.629997000000003</v>
      </c>
      <c r="K2496">
        <v>66.629997000000003</v>
      </c>
      <c r="L2496">
        <v>1968600</v>
      </c>
      <c r="M2496" t="s">
        <v>46</v>
      </c>
      <c r="N2496" t="s">
        <v>143</v>
      </c>
      <c r="O2496" t="s">
        <v>161</v>
      </c>
      <c r="P2496">
        <v>50</v>
      </c>
      <c r="Q2496">
        <v>0.08</v>
      </c>
      <c r="R2496">
        <v>8</v>
      </c>
      <c r="S2496">
        <v>6662.9997000000003</v>
      </c>
      <c r="T2496" t="s">
        <v>46</v>
      </c>
      <c r="U2496" t="s">
        <v>184</v>
      </c>
      <c r="V2496" t="s">
        <v>218</v>
      </c>
      <c r="W2496" t="s">
        <v>236</v>
      </c>
      <c r="X2496" t="s">
        <v>274</v>
      </c>
      <c r="Y2496" s="1">
        <v>36340</v>
      </c>
      <c r="Z2496">
        <v>764478</v>
      </c>
    </row>
    <row r="2497" spans="1:26" x14ac:dyDescent="0.25">
      <c r="A2497" s="1">
        <v>43599</v>
      </c>
      <c r="B2497" t="s">
        <v>46</v>
      </c>
      <c r="C2497" t="s">
        <v>75</v>
      </c>
      <c r="D2497">
        <v>1400</v>
      </c>
      <c r="E2497">
        <v>14</v>
      </c>
      <c r="F2497" t="s">
        <v>102</v>
      </c>
      <c r="G2497">
        <v>67.25</v>
      </c>
      <c r="H2497">
        <v>68.529999000000004</v>
      </c>
      <c r="I2497">
        <v>66.529999000000004</v>
      </c>
      <c r="J2497">
        <v>67.620002999999997</v>
      </c>
      <c r="K2497">
        <v>67.103981000000005</v>
      </c>
      <c r="L2497">
        <v>3780600</v>
      </c>
      <c r="M2497" t="s">
        <v>46</v>
      </c>
      <c r="N2497" t="s">
        <v>156</v>
      </c>
      <c r="O2497" t="s">
        <v>161</v>
      </c>
      <c r="P2497">
        <v>50</v>
      </c>
      <c r="Q2497">
        <v>0.08</v>
      </c>
      <c r="R2497">
        <v>112</v>
      </c>
      <c r="S2497">
        <v>93945.573400000008</v>
      </c>
      <c r="T2497" t="s">
        <v>46</v>
      </c>
      <c r="U2497" t="s">
        <v>184</v>
      </c>
      <c r="V2497" t="s">
        <v>218</v>
      </c>
      <c r="W2497" t="s">
        <v>236</v>
      </c>
      <c r="X2497" t="s">
        <v>274</v>
      </c>
      <c r="Y2497" s="1">
        <v>36340</v>
      </c>
      <c r="Z2497">
        <v>764478</v>
      </c>
    </row>
    <row r="2498" spans="1:26" x14ac:dyDescent="0.25">
      <c r="A2498" s="1">
        <v>43599</v>
      </c>
      <c r="B2498" t="s">
        <v>46</v>
      </c>
      <c r="C2498" t="s">
        <v>75</v>
      </c>
      <c r="D2498">
        <v>1100</v>
      </c>
      <c r="E2498">
        <v>12</v>
      </c>
      <c r="F2498" t="s">
        <v>102</v>
      </c>
      <c r="G2498">
        <v>67.25</v>
      </c>
      <c r="H2498">
        <v>68.529999000000004</v>
      </c>
      <c r="I2498">
        <v>66.529999000000004</v>
      </c>
      <c r="J2498">
        <v>67.620002999999997</v>
      </c>
      <c r="K2498">
        <v>67.103981000000005</v>
      </c>
      <c r="L2498">
        <v>3780600</v>
      </c>
      <c r="M2498" t="s">
        <v>46</v>
      </c>
      <c r="N2498" t="s">
        <v>151</v>
      </c>
      <c r="O2498" t="s">
        <v>161</v>
      </c>
      <c r="P2498">
        <v>50</v>
      </c>
      <c r="Q2498">
        <v>0.08</v>
      </c>
      <c r="R2498">
        <v>88</v>
      </c>
      <c r="S2498">
        <v>73814.379100000006</v>
      </c>
      <c r="T2498" t="s">
        <v>46</v>
      </c>
      <c r="U2498" t="s">
        <v>184</v>
      </c>
      <c r="V2498" t="s">
        <v>218</v>
      </c>
      <c r="W2498" t="s">
        <v>236</v>
      </c>
      <c r="X2498" t="s">
        <v>274</v>
      </c>
      <c r="Y2498" s="1">
        <v>36340</v>
      </c>
      <c r="Z2498">
        <v>764478</v>
      </c>
    </row>
    <row r="2499" spans="1:26" x14ac:dyDescent="0.25">
      <c r="A2499" s="1">
        <v>43599</v>
      </c>
      <c r="B2499" t="s">
        <v>46</v>
      </c>
      <c r="C2499" t="s">
        <v>76</v>
      </c>
      <c r="D2499">
        <v>2100</v>
      </c>
      <c r="E2499">
        <v>15</v>
      </c>
      <c r="F2499" t="s">
        <v>102</v>
      </c>
      <c r="G2499">
        <v>67.25</v>
      </c>
      <c r="H2499">
        <v>68.529999000000004</v>
      </c>
      <c r="I2499">
        <v>66.529999000000004</v>
      </c>
      <c r="J2499">
        <v>67.620002999999997</v>
      </c>
      <c r="K2499">
        <v>67.103981000000005</v>
      </c>
      <c r="L2499">
        <v>3780600</v>
      </c>
      <c r="M2499" t="s">
        <v>46</v>
      </c>
      <c r="N2499" t="s">
        <v>149</v>
      </c>
      <c r="O2499" t="s">
        <v>161</v>
      </c>
      <c r="P2499">
        <v>50</v>
      </c>
      <c r="Q2499">
        <v>0.08</v>
      </c>
      <c r="R2499">
        <v>168</v>
      </c>
      <c r="S2499">
        <v>140918.36009999999</v>
      </c>
      <c r="T2499" t="s">
        <v>46</v>
      </c>
      <c r="U2499" t="s">
        <v>184</v>
      </c>
      <c r="V2499" t="s">
        <v>218</v>
      </c>
      <c r="W2499" t="s">
        <v>236</v>
      </c>
      <c r="X2499" t="s">
        <v>274</v>
      </c>
      <c r="Y2499" s="1">
        <v>36340</v>
      </c>
      <c r="Z2499">
        <v>764478</v>
      </c>
    </row>
    <row r="2500" spans="1:26" x14ac:dyDescent="0.25">
      <c r="A2500" s="1">
        <v>43600</v>
      </c>
      <c r="B2500" t="s">
        <v>46</v>
      </c>
      <c r="C2500" t="s">
        <v>75</v>
      </c>
      <c r="D2500">
        <v>500</v>
      </c>
      <c r="E2500">
        <v>5</v>
      </c>
      <c r="F2500" t="s">
        <v>104</v>
      </c>
      <c r="G2500">
        <v>67.150002000000001</v>
      </c>
      <c r="H2500">
        <v>68.150002000000001</v>
      </c>
      <c r="I2500">
        <v>67.019997000000004</v>
      </c>
      <c r="J2500">
        <v>67.860000999999997</v>
      </c>
      <c r="K2500">
        <v>67.342147999999995</v>
      </c>
      <c r="L2500">
        <v>2370000</v>
      </c>
      <c r="M2500" t="s">
        <v>46</v>
      </c>
      <c r="N2500" t="s">
        <v>152</v>
      </c>
      <c r="O2500" t="s">
        <v>161</v>
      </c>
      <c r="P2500">
        <v>50</v>
      </c>
      <c r="Q2500">
        <v>0.08</v>
      </c>
      <c r="R2500">
        <v>40</v>
      </c>
      <c r="S2500">
        <v>33671.074000000001</v>
      </c>
      <c r="T2500" t="s">
        <v>46</v>
      </c>
      <c r="U2500" t="s">
        <v>184</v>
      </c>
      <c r="V2500" t="s">
        <v>218</v>
      </c>
      <c r="W2500" t="s">
        <v>236</v>
      </c>
      <c r="X2500" t="s">
        <v>274</v>
      </c>
      <c r="Y2500" s="1">
        <v>36340</v>
      </c>
      <c r="Z2500">
        <v>764478</v>
      </c>
    </row>
    <row r="2501" spans="1:26" x14ac:dyDescent="0.25">
      <c r="A2501" s="1">
        <v>43600</v>
      </c>
      <c r="B2501" t="s">
        <v>46</v>
      </c>
      <c r="C2501" t="s">
        <v>75</v>
      </c>
      <c r="D2501">
        <v>1500</v>
      </c>
      <c r="E2501">
        <v>16</v>
      </c>
      <c r="F2501" t="s">
        <v>104</v>
      </c>
      <c r="G2501">
        <v>67.150002000000001</v>
      </c>
      <c r="H2501">
        <v>68.150002000000001</v>
      </c>
      <c r="I2501">
        <v>67.019997000000004</v>
      </c>
      <c r="J2501">
        <v>67.860000999999997</v>
      </c>
      <c r="K2501">
        <v>67.342147999999995</v>
      </c>
      <c r="L2501">
        <v>2370000</v>
      </c>
      <c r="M2501" t="s">
        <v>46</v>
      </c>
      <c r="N2501" t="s">
        <v>148</v>
      </c>
      <c r="O2501" t="s">
        <v>161</v>
      </c>
      <c r="P2501">
        <v>50</v>
      </c>
      <c r="Q2501">
        <v>0.08</v>
      </c>
      <c r="R2501">
        <v>120</v>
      </c>
      <c r="S2501">
        <v>101013.22199999999</v>
      </c>
      <c r="T2501" t="s">
        <v>46</v>
      </c>
      <c r="U2501" t="s">
        <v>184</v>
      </c>
      <c r="V2501" t="s">
        <v>218</v>
      </c>
      <c r="W2501" t="s">
        <v>236</v>
      </c>
      <c r="X2501" t="s">
        <v>274</v>
      </c>
      <c r="Y2501" s="1">
        <v>36340</v>
      </c>
      <c r="Z2501">
        <v>764478</v>
      </c>
    </row>
    <row r="2502" spans="1:26" x14ac:dyDescent="0.25">
      <c r="A2502" s="1">
        <v>43640</v>
      </c>
      <c r="B2502" t="s">
        <v>46</v>
      </c>
      <c r="C2502" t="s">
        <v>75</v>
      </c>
      <c r="D2502">
        <v>2400</v>
      </c>
      <c r="E2502">
        <v>20</v>
      </c>
      <c r="F2502" t="s">
        <v>85</v>
      </c>
      <c r="G2502">
        <v>67.510002</v>
      </c>
      <c r="H2502">
        <v>67.709998999999996</v>
      </c>
      <c r="I2502">
        <v>66.819999999999993</v>
      </c>
      <c r="J2502">
        <v>67.470000999999996</v>
      </c>
      <c r="K2502">
        <v>67.470000999999996</v>
      </c>
      <c r="L2502">
        <v>1472400</v>
      </c>
      <c r="M2502" t="s">
        <v>46</v>
      </c>
      <c r="N2502" t="s">
        <v>155</v>
      </c>
      <c r="O2502" t="s">
        <v>161</v>
      </c>
      <c r="P2502">
        <v>50</v>
      </c>
      <c r="Q2502">
        <v>0.08</v>
      </c>
      <c r="R2502">
        <v>192</v>
      </c>
      <c r="S2502">
        <v>161928.0024</v>
      </c>
      <c r="T2502" t="s">
        <v>46</v>
      </c>
      <c r="U2502" t="s">
        <v>184</v>
      </c>
      <c r="V2502" t="s">
        <v>218</v>
      </c>
      <c r="W2502" t="s">
        <v>236</v>
      </c>
      <c r="X2502" t="s">
        <v>274</v>
      </c>
      <c r="Y2502" s="1">
        <v>36340</v>
      </c>
      <c r="Z2502">
        <v>764478</v>
      </c>
    </row>
    <row r="2503" spans="1:26" x14ac:dyDescent="0.25">
      <c r="A2503" s="1">
        <v>43637</v>
      </c>
      <c r="B2503" t="s">
        <v>46</v>
      </c>
      <c r="C2503" t="s">
        <v>76</v>
      </c>
      <c r="D2503">
        <v>700</v>
      </c>
      <c r="E2503">
        <v>13</v>
      </c>
      <c r="F2503" t="s">
        <v>90</v>
      </c>
      <c r="G2503">
        <v>68.360000999999997</v>
      </c>
      <c r="H2503">
        <v>68.5</v>
      </c>
      <c r="I2503">
        <v>67.209998999999996</v>
      </c>
      <c r="J2503">
        <v>67.540001000000004</v>
      </c>
      <c r="K2503">
        <v>67.540001000000004</v>
      </c>
      <c r="L2503">
        <v>2868300</v>
      </c>
      <c r="M2503" t="s">
        <v>46</v>
      </c>
      <c r="N2503" t="s">
        <v>153</v>
      </c>
      <c r="O2503" t="s">
        <v>161</v>
      </c>
      <c r="P2503">
        <v>50</v>
      </c>
      <c r="Q2503">
        <v>0.08</v>
      </c>
      <c r="R2503">
        <v>56</v>
      </c>
      <c r="S2503">
        <v>47278.000699999997</v>
      </c>
      <c r="T2503" t="s">
        <v>46</v>
      </c>
      <c r="U2503" t="s">
        <v>184</v>
      </c>
      <c r="V2503" t="s">
        <v>218</v>
      </c>
      <c r="W2503" t="s">
        <v>236</v>
      </c>
      <c r="X2503" t="s">
        <v>274</v>
      </c>
      <c r="Y2503" s="1">
        <v>36340</v>
      </c>
      <c r="Z2503">
        <v>764478</v>
      </c>
    </row>
    <row r="2504" spans="1:26" x14ac:dyDescent="0.25">
      <c r="A2504" s="1">
        <v>43637</v>
      </c>
      <c r="B2504" t="s">
        <v>46</v>
      </c>
      <c r="C2504" t="s">
        <v>76</v>
      </c>
      <c r="D2504">
        <v>100</v>
      </c>
      <c r="E2504">
        <v>5</v>
      </c>
      <c r="F2504" t="s">
        <v>90</v>
      </c>
      <c r="G2504">
        <v>68.360000999999997</v>
      </c>
      <c r="H2504">
        <v>68.5</v>
      </c>
      <c r="I2504">
        <v>67.209998999999996</v>
      </c>
      <c r="J2504">
        <v>67.540001000000004</v>
      </c>
      <c r="K2504">
        <v>67.540001000000004</v>
      </c>
      <c r="L2504">
        <v>2868300</v>
      </c>
      <c r="M2504" t="s">
        <v>46</v>
      </c>
      <c r="N2504" t="s">
        <v>152</v>
      </c>
      <c r="O2504" t="s">
        <v>161</v>
      </c>
      <c r="P2504">
        <v>50</v>
      </c>
      <c r="Q2504">
        <v>0.08</v>
      </c>
      <c r="R2504">
        <v>8</v>
      </c>
      <c r="S2504">
        <v>6754.0001000000002</v>
      </c>
      <c r="T2504" t="s">
        <v>46</v>
      </c>
      <c r="U2504" t="s">
        <v>184</v>
      </c>
      <c r="V2504" t="s">
        <v>218</v>
      </c>
      <c r="W2504" t="s">
        <v>236</v>
      </c>
      <c r="X2504" t="s">
        <v>274</v>
      </c>
      <c r="Y2504" s="1">
        <v>36340</v>
      </c>
      <c r="Z2504">
        <v>764478</v>
      </c>
    </row>
    <row r="2505" spans="1:26" x14ac:dyDescent="0.25">
      <c r="A2505" s="1">
        <v>43635</v>
      </c>
      <c r="B2505" t="s">
        <v>46</v>
      </c>
      <c r="C2505" t="s">
        <v>76</v>
      </c>
      <c r="D2505">
        <v>1700</v>
      </c>
      <c r="E2505">
        <v>15</v>
      </c>
      <c r="F2505" t="s">
        <v>80</v>
      </c>
      <c r="G2505">
        <v>68.690002000000007</v>
      </c>
      <c r="H2505">
        <v>69</v>
      </c>
      <c r="I2505">
        <v>67.309997999999993</v>
      </c>
      <c r="J2505">
        <v>67.620002999999997</v>
      </c>
      <c r="K2505">
        <v>67.620002999999997</v>
      </c>
      <c r="L2505">
        <v>2750100</v>
      </c>
      <c r="M2505" t="s">
        <v>46</v>
      </c>
      <c r="N2505" t="s">
        <v>149</v>
      </c>
      <c r="O2505" t="s">
        <v>161</v>
      </c>
      <c r="P2505">
        <v>50</v>
      </c>
      <c r="Q2505">
        <v>0.08</v>
      </c>
      <c r="R2505">
        <v>136</v>
      </c>
      <c r="S2505">
        <v>114954.00509999999</v>
      </c>
      <c r="T2505" t="s">
        <v>46</v>
      </c>
      <c r="U2505" t="s">
        <v>184</v>
      </c>
      <c r="V2505" t="s">
        <v>218</v>
      </c>
      <c r="W2505" t="s">
        <v>236</v>
      </c>
      <c r="X2505" t="s">
        <v>274</v>
      </c>
      <c r="Y2505" s="1">
        <v>36340</v>
      </c>
      <c r="Z2505">
        <v>764478</v>
      </c>
    </row>
    <row r="2506" spans="1:26" x14ac:dyDescent="0.25">
      <c r="A2506" s="1">
        <v>43601</v>
      </c>
      <c r="B2506" t="s">
        <v>46</v>
      </c>
      <c r="C2506" t="s">
        <v>75</v>
      </c>
      <c r="D2506">
        <v>800</v>
      </c>
      <c r="E2506">
        <v>7</v>
      </c>
      <c r="F2506" t="s">
        <v>138</v>
      </c>
      <c r="G2506">
        <v>68.440002000000007</v>
      </c>
      <c r="H2506">
        <v>69.639999000000003</v>
      </c>
      <c r="I2506">
        <v>68.059997999999993</v>
      </c>
      <c r="J2506">
        <v>68.739998</v>
      </c>
      <c r="K2506">
        <v>68.215423999999999</v>
      </c>
      <c r="L2506">
        <v>3272400</v>
      </c>
      <c r="M2506" t="s">
        <v>46</v>
      </c>
      <c r="N2506" t="s">
        <v>147</v>
      </c>
      <c r="O2506" t="s">
        <v>161</v>
      </c>
      <c r="P2506">
        <v>50</v>
      </c>
      <c r="Q2506">
        <v>0.08</v>
      </c>
      <c r="R2506">
        <v>64</v>
      </c>
      <c r="S2506">
        <v>54572.339200000002</v>
      </c>
      <c r="T2506" t="s">
        <v>46</v>
      </c>
      <c r="U2506" t="s">
        <v>184</v>
      </c>
      <c r="V2506" t="s">
        <v>218</v>
      </c>
      <c r="W2506" t="s">
        <v>236</v>
      </c>
      <c r="X2506" t="s">
        <v>274</v>
      </c>
      <c r="Y2506" s="1">
        <v>36340</v>
      </c>
      <c r="Z2506">
        <v>764478</v>
      </c>
    </row>
    <row r="2507" spans="1:26" x14ac:dyDescent="0.25">
      <c r="A2507" s="1">
        <v>43605</v>
      </c>
      <c r="B2507" t="s">
        <v>46</v>
      </c>
      <c r="C2507" t="s">
        <v>76</v>
      </c>
      <c r="D2507">
        <v>100</v>
      </c>
      <c r="E2507">
        <v>2</v>
      </c>
      <c r="F2507" t="s">
        <v>128</v>
      </c>
      <c r="G2507">
        <v>68.480002999999996</v>
      </c>
      <c r="H2507">
        <v>69.290001000000004</v>
      </c>
      <c r="I2507">
        <v>68.300003000000004</v>
      </c>
      <c r="J2507">
        <v>68.839995999999999</v>
      </c>
      <c r="K2507">
        <v>68.314659000000006</v>
      </c>
      <c r="L2507">
        <v>2794500</v>
      </c>
      <c r="M2507" t="s">
        <v>46</v>
      </c>
      <c r="N2507" t="s">
        <v>150</v>
      </c>
      <c r="O2507" t="s">
        <v>161</v>
      </c>
      <c r="P2507">
        <v>50</v>
      </c>
      <c r="Q2507">
        <v>0.08</v>
      </c>
      <c r="R2507">
        <v>8</v>
      </c>
      <c r="S2507">
        <v>6831.4659000000011</v>
      </c>
      <c r="T2507" t="s">
        <v>46</v>
      </c>
      <c r="U2507" t="s">
        <v>184</v>
      </c>
      <c r="V2507" t="s">
        <v>218</v>
      </c>
      <c r="W2507" t="s">
        <v>236</v>
      </c>
      <c r="X2507" t="s">
        <v>274</v>
      </c>
      <c r="Y2507" s="1">
        <v>36340</v>
      </c>
      <c r="Z2507">
        <v>764478</v>
      </c>
    </row>
    <row r="2508" spans="1:26" x14ac:dyDescent="0.25">
      <c r="A2508" s="1">
        <v>43605</v>
      </c>
      <c r="B2508" t="s">
        <v>46</v>
      </c>
      <c r="C2508" t="s">
        <v>76</v>
      </c>
      <c r="D2508">
        <v>1200</v>
      </c>
      <c r="E2508">
        <v>15</v>
      </c>
      <c r="F2508" t="s">
        <v>128</v>
      </c>
      <c r="G2508">
        <v>68.480002999999996</v>
      </c>
      <c r="H2508">
        <v>69.290001000000004</v>
      </c>
      <c r="I2508">
        <v>68.300003000000004</v>
      </c>
      <c r="J2508">
        <v>68.839995999999999</v>
      </c>
      <c r="K2508">
        <v>68.314659000000006</v>
      </c>
      <c r="L2508">
        <v>2794500</v>
      </c>
      <c r="M2508" t="s">
        <v>46</v>
      </c>
      <c r="N2508" t="s">
        <v>149</v>
      </c>
      <c r="O2508" t="s">
        <v>161</v>
      </c>
      <c r="P2508">
        <v>50</v>
      </c>
      <c r="Q2508">
        <v>0.08</v>
      </c>
      <c r="R2508">
        <v>96</v>
      </c>
      <c r="S2508">
        <v>81977.590800000005</v>
      </c>
      <c r="T2508" t="s">
        <v>46</v>
      </c>
      <c r="U2508" t="s">
        <v>184</v>
      </c>
      <c r="V2508" t="s">
        <v>218</v>
      </c>
      <c r="W2508" t="s">
        <v>236</v>
      </c>
      <c r="X2508" t="s">
        <v>274</v>
      </c>
      <c r="Y2508" s="1">
        <v>36340</v>
      </c>
      <c r="Z2508">
        <v>764478</v>
      </c>
    </row>
    <row r="2509" spans="1:26" x14ac:dyDescent="0.25">
      <c r="A2509" s="1">
        <v>43602</v>
      </c>
      <c r="B2509" t="s">
        <v>46</v>
      </c>
      <c r="C2509" t="s">
        <v>76</v>
      </c>
      <c r="D2509">
        <v>300</v>
      </c>
      <c r="E2509">
        <v>6</v>
      </c>
      <c r="F2509" t="s">
        <v>101</v>
      </c>
      <c r="G2509">
        <v>68.010002</v>
      </c>
      <c r="H2509">
        <v>69.819999999999993</v>
      </c>
      <c r="I2509">
        <v>68</v>
      </c>
      <c r="J2509">
        <v>68.930000000000007</v>
      </c>
      <c r="K2509">
        <v>68.403976</v>
      </c>
      <c r="L2509">
        <v>2439200</v>
      </c>
      <c r="M2509" t="s">
        <v>46</v>
      </c>
      <c r="N2509" t="s">
        <v>145</v>
      </c>
      <c r="O2509" t="s">
        <v>161</v>
      </c>
      <c r="P2509">
        <v>50</v>
      </c>
      <c r="Q2509">
        <v>0.08</v>
      </c>
      <c r="R2509">
        <v>24</v>
      </c>
      <c r="S2509">
        <v>20521.192800000001</v>
      </c>
      <c r="T2509" t="s">
        <v>46</v>
      </c>
      <c r="U2509" t="s">
        <v>184</v>
      </c>
      <c r="V2509" t="s">
        <v>218</v>
      </c>
      <c r="W2509" t="s">
        <v>236</v>
      </c>
      <c r="X2509" t="s">
        <v>274</v>
      </c>
      <c r="Y2509" s="1">
        <v>36340</v>
      </c>
      <c r="Z2509">
        <v>764478</v>
      </c>
    </row>
    <row r="2510" spans="1:26" x14ac:dyDescent="0.25">
      <c r="A2510" s="1">
        <v>43602</v>
      </c>
      <c r="B2510" t="s">
        <v>46</v>
      </c>
      <c r="C2510" t="s">
        <v>76</v>
      </c>
      <c r="D2510">
        <v>1500</v>
      </c>
      <c r="E2510">
        <v>19</v>
      </c>
      <c r="F2510" t="s">
        <v>101</v>
      </c>
      <c r="G2510">
        <v>68.010002</v>
      </c>
      <c r="H2510">
        <v>69.819999999999993</v>
      </c>
      <c r="I2510">
        <v>68</v>
      </c>
      <c r="J2510">
        <v>68.930000000000007</v>
      </c>
      <c r="K2510">
        <v>68.403976</v>
      </c>
      <c r="L2510">
        <v>2439200</v>
      </c>
      <c r="M2510" t="s">
        <v>46</v>
      </c>
      <c r="N2510" t="s">
        <v>140</v>
      </c>
      <c r="O2510" t="s">
        <v>161</v>
      </c>
      <c r="P2510">
        <v>50</v>
      </c>
      <c r="Q2510">
        <v>0.08</v>
      </c>
      <c r="R2510">
        <v>120</v>
      </c>
      <c r="S2510">
        <v>102605.96400000001</v>
      </c>
      <c r="T2510" t="s">
        <v>46</v>
      </c>
      <c r="U2510" t="s">
        <v>184</v>
      </c>
      <c r="V2510" t="s">
        <v>218</v>
      </c>
      <c r="W2510" t="s">
        <v>236</v>
      </c>
      <c r="X2510" t="s">
        <v>274</v>
      </c>
      <c r="Y2510" s="1">
        <v>36340</v>
      </c>
      <c r="Z2510">
        <v>764478</v>
      </c>
    </row>
    <row r="2511" spans="1:26" x14ac:dyDescent="0.25">
      <c r="A2511" s="1">
        <v>43643</v>
      </c>
      <c r="B2511" t="s">
        <v>46</v>
      </c>
      <c r="C2511" t="s">
        <v>75</v>
      </c>
      <c r="D2511">
        <v>100</v>
      </c>
      <c r="E2511">
        <v>7</v>
      </c>
      <c r="F2511" t="s">
        <v>97</v>
      </c>
      <c r="G2511">
        <v>68.400002000000001</v>
      </c>
      <c r="H2511">
        <v>68.589995999999999</v>
      </c>
      <c r="I2511">
        <v>68.010002</v>
      </c>
      <c r="J2511">
        <v>68.470000999999996</v>
      </c>
      <c r="K2511">
        <v>68.470000999999996</v>
      </c>
      <c r="L2511">
        <v>1679900</v>
      </c>
      <c r="M2511" t="s">
        <v>46</v>
      </c>
      <c r="N2511" t="s">
        <v>147</v>
      </c>
      <c r="O2511" t="s">
        <v>161</v>
      </c>
      <c r="P2511">
        <v>50</v>
      </c>
      <c r="Q2511">
        <v>0.08</v>
      </c>
      <c r="R2511">
        <v>8</v>
      </c>
      <c r="S2511">
        <v>6847.0000999999993</v>
      </c>
      <c r="T2511" t="s">
        <v>46</v>
      </c>
      <c r="U2511" t="s">
        <v>184</v>
      </c>
      <c r="V2511" t="s">
        <v>218</v>
      </c>
      <c r="W2511" t="s">
        <v>236</v>
      </c>
      <c r="X2511" t="s">
        <v>274</v>
      </c>
      <c r="Y2511" s="1">
        <v>36340</v>
      </c>
      <c r="Z2511">
        <v>764478</v>
      </c>
    </row>
    <row r="2512" spans="1:26" x14ac:dyDescent="0.25">
      <c r="A2512" s="1">
        <v>43634</v>
      </c>
      <c r="B2512" t="s">
        <v>46</v>
      </c>
      <c r="C2512" t="s">
        <v>76</v>
      </c>
      <c r="D2512">
        <v>100</v>
      </c>
      <c r="E2512">
        <v>2</v>
      </c>
      <c r="F2512" t="s">
        <v>132</v>
      </c>
      <c r="G2512">
        <v>66.940002000000007</v>
      </c>
      <c r="H2512">
        <v>69.709998999999996</v>
      </c>
      <c r="I2512">
        <v>66.720000999999996</v>
      </c>
      <c r="J2512">
        <v>68.650002000000001</v>
      </c>
      <c r="K2512">
        <v>68.650002000000001</v>
      </c>
      <c r="L2512">
        <v>3482500</v>
      </c>
      <c r="M2512" t="s">
        <v>46</v>
      </c>
      <c r="N2512" t="s">
        <v>150</v>
      </c>
      <c r="O2512" t="s">
        <v>161</v>
      </c>
      <c r="P2512">
        <v>50</v>
      </c>
      <c r="Q2512">
        <v>0.08</v>
      </c>
      <c r="R2512">
        <v>8</v>
      </c>
      <c r="S2512">
        <v>6865.0002000000004</v>
      </c>
      <c r="T2512" t="s">
        <v>46</v>
      </c>
      <c r="U2512" t="s">
        <v>184</v>
      </c>
      <c r="V2512" t="s">
        <v>218</v>
      </c>
      <c r="W2512" t="s">
        <v>236</v>
      </c>
      <c r="X2512" t="s">
        <v>274</v>
      </c>
      <c r="Y2512" s="1">
        <v>36340</v>
      </c>
      <c r="Z2512">
        <v>764478</v>
      </c>
    </row>
    <row r="2513" spans="1:26" x14ac:dyDescent="0.25">
      <c r="A2513" s="1">
        <v>43634</v>
      </c>
      <c r="B2513" t="s">
        <v>46</v>
      </c>
      <c r="C2513" t="s">
        <v>76</v>
      </c>
      <c r="D2513">
        <v>700</v>
      </c>
      <c r="E2513">
        <v>13</v>
      </c>
      <c r="F2513" t="s">
        <v>132</v>
      </c>
      <c r="G2513">
        <v>66.940002000000007</v>
      </c>
      <c r="H2513">
        <v>69.709998999999996</v>
      </c>
      <c r="I2513">
        <v>66.720000999999996</v>
      </c>
      <c r="J2513">
        <v>68.650002000000001</v>
      </c>
      <c r="K2513">
        <v>68.650002000000001</v>
      </c>
      <c r="L2513">
        <v>3482500</v>
      </c>
      <c r="M2513" t="s">
        <v>46</v>
      </c>
      <c r="N2513" t="s">
        <v>153</v>
      </c>
      <c r="O2513" t="s">
        <v>161</v>
      </c>
      <c r="P2513">
        <v>50</v>
      </c>
      <c r="Q2513">
        <v>0.08</v>
      </c>
      <c r="R2513">
        <v>56</v>
      </c>
      <c r="S2513">
        <v>48055.001400000001</v>
      </c>
      <c r="T2513" t="s">
        <v>46</v>
      </c>
      <c r="U2513" t="s">
        <v>184</v>
      </c>
      <c r="V2513" t="s">
        <v>218</v>
      </c>
      <c r="W2513" t="s">
        <v>236</v>
      </c>
      <c r="X2513" t="s">
        <v>274</v>
      </c>
      <c r="Y2513" s="1">
        <v>36340</v>
      </c>
      <c r="Z2513">
        <v>764478</v>
      </c>
    </row>
    <row r="2514" spans="1:26" x14ac:dyDescent="0.25">
      <c r="A2514" s="1">
        <v>43606</v>
      </c>
      <c r="B2514" t="s">
        <v>46</v>
      </c>
      <c r="C2514" t="s">
        <v>75</v>
      </c>
      <c r="D2514">
        <v>1000</v>
      </c>
      <c r="E2514">
        <v>18</v>
      </c>
      <c r="F2514" t="s">
        <v>105</v>
      </c>
      <c r="G2514">
        <v>68.930000000000007</v>
      </c>
      <c r="H2514">
        <v>70.239998</v>
      </c>
      <c r="I2514">
        <v>68.5</v>
      </c>
      <c r="J2514">
        <v>69.949996999999996</v>
      </c>
      <c r="K2514">
        <v>69.416190999999998</v>
      </c>
      <c r="L2514">
        <v>2616200</v>
      </c>
      <c r="M2514" t="s">
        <v>46</v>
      </c>
      <c r="N2514" t="s">
        <v>158</v>
      </c>
      <c r="O2514" t="s">
        <v>161</v>
      </c>
      <c r="P2514">
        <v>50</v>
      </c>
      <c r="Q2514">
        <v>0.08</v>
      </c>
      <c r="R2514">
        <v>80</v>
      </c>
      <c r="S2514">
        <v>69416.190999999992</v>
      </c>
      <c r="T2514" t="s">
        <v>46</v>
      </c>
      <c r="U2514" t="s">
        <v>184</v>
      </c>
      <c r="V2514" t="s">
        <v>218</v>
      </c>
      <c r="W2514" t="s">
        <v>236</v>
      </c>
      <c r="X2514" t="s">
        <v>274</v>
      </c>
      <c r="Y2514" s="1">
        <v>36340</v>
      </c>
      <c r="Z2514">
        <v>764478</v>
      </c>
    </row>
    <row r="2515" spans="1:26" x14ac:dyDescent="0.25">
      <c r="A2515" s="1">
        <v>43644</v>
      </c>
      <c r="B2515" t="s">
        <v>46</v>
      </c>
      <c r="C2515" t="s">
        <v>76</v>
      </c>
      <c r="D2515">
        <v>500</v>
      </c>
      <c r="E2515">
        <v>6</v>
      </c>
      <c r="F2515" t="s">
        <v>129</v>
      </c>
      <c r="G2515">
        <v>68.160004000000001</v>
      </c>
      <c r="H2515">
        <v>69.819999999999993</v>
      </c>
      <c r="I2515">
        <v>68.160004000000001</v>
      </c>
      <c r="J2515">
        <v>69.730002999999996</v>
      </c>
      <c r="K2515">
        <v>69.730002999999996</v>
      </c>
      <c r="L2515">
        <v>3051900</v>
      </c>
      <c r="M2515" t="s">
        <v>46</v>
      </c>
      <c r="N2515" t="s">
        <v>145</v>
      </c>
      <c r="O2515" t="s">
        <v>161</v>
      </c>
      <c r="P2515">
        <v>50</v>
      </c>
      <c r="Q2515">
        <v>0.08</v>
      </c>
      <c r="R2515">
        <v>40</v>
      </c>
      <c r="S2515">
        <v>34865.001499999998</v>
      </c>
      <c r="T2515" t="s">
        <v>46</v>
      </c>
      <c r="U2515" t="s">
        <v>184</v>
      </c>
      <c r="V2515" t="s">
        <v>218</v>
      </c>
      <c r="W2515" t="s">
        <v>236</v>
      </c>
      <c r="X2515" t="s">
        <v>274</v>
      </c>
      <c r="Y2515" s="1">
        <v>36340</v>
      </c>
      <c r="Z2515">
        <v>764478</v>
      </c>
    </row>
    <row r="2516" spans="1:26" x14ac:dyDescent="0.25">
      <c r="A2516" s="1">
        <v>43644</v>
      </c>
      <c r="B2516" t="s">
        <v>46</v>
      </c>
      <c r="C2516" t="s">
        <v>76</v>
      </c>
      <c r="D2516">
        <v>1100</v>
      </c>
      <c r="E2516">
        <v>16</v>
      </c>
      <c r="F2516" t="s">
        <v>129</v>
      </c>
      <c r="G2516">
        <v>68.160004000000001</v>
      </c>
      <c r="H2516">
        <v>69.819999999999993</v>
      </c>
      <c r="I2516">
        <v>68.160004000000001</v>
      </c>
      <c r="J2516">
        <v>69.730002999999996</v>
      </c>
      <c r="K2516">
        <v>69.730002999999996</v>
      </c>
      <c r="L2516">
        <v>3051900</v>
      </c>
      <c r="M2516" t="s">
        <v>46</v>
      </c>
      <c r="N2516" t="s">
        <v>148</v>
      </c>
      <c r="O2516" t="s">
        <v>161</v>
      </c>
      <c r="P2516">
        <v>50</v>
      </c>
      <c r="Q2516">
        <v>0.08</v>
      </c>
      <c r="R2516">
        <v>88</v>
      </c>
      <c r="S2516">
        <v>76703.003299999997</v>
      </c>
      <c r="T2516" t="s">
        <v>46</v>
      </c>
      <c r="U2516" t="s">
        <v>184</v>
      </c>
      <c r="V2516" t="s">
        <v>218</v>
      </c>
      <c r="W2516" t="s">
        <v>236</v>
      </c>
      <c r="X2516" t="s">
        <v>274</v>
      </c>
      <c r="Y2516" s="1">
        <v>36340</v>
      </c>
      <c r="Z2516">
        <v>764478</v>
      </c>
    </row>
    <row r="2517" spans="1:26" x14ac:dyDescent="0.25">
      <c r="A2517" s="1">
        <v>43595</v>
      </c>
      <c r="B2517" t="s">
        <v>46</v>
      </c>
      <c r="C2517" t="s">
        <v>75</v>
      </c>
      <c r="D2517">
        <v>3200</v>
      </c>
      <c r="E2517">
        <v>19</v>
      </c>
      <c r="F2517" t="s">
        <v>103</v>
      </c>
      <c r="G2517">
        <v>72.069999999999993</v>
      </c>
      <c r="H2517">
        <v>72.199996999999996</v>
      </c>
      <c r="I2517">
        <v>68.540001000000004</v>
      </c>
      <c r="J2517">
        <v>71.319999999999993</v>
      </c>
      <c r="K2517">
        <v>70.775741999999994</v>
      </c>
      <c r="L2517">
        <v>3965800</v>
      </c>
      <c r="M2517" t="s">
        <v>46</v>
      </c>
      <c r="N2517" t="s">
        <v>140</v>
      </c>
      <c r="O2517" t="s">
        <v>161</v>
      </c>
      <c r="P2517">
        <v>50</v>
      </c>
      <c r="Q2517">
        <v>0.08</v>
      </c>
      <c r="R2517">
        <v>256</v>
      </c>
      <c r="S2517">
        <v>226482.3744</v>
      </c>
      <c r="T2517" t="s">
        <v>46</v>
      </c>
      <c r="U2517" t="s">
        <v>184</v>
      </c>
      <c r="V2517" t="s">
        <v>218</v>
      </c>
      <c r="W2517" t="s">
        <v>236</v>
      </c>
      <c r="X2517" t="s">
        <v>274</v>
      </c>
      <c r="Y2517" s="1">
        <v>36340</v>
      </c>
      <c r="Z2517">
        <v>764478</v>
      </c>
    </row>
    <row r="2518" spans="1:26" x14ac:dyDescent="0.25">
      <c r="A2518" s="1">
        <v>43557</v>
      </c>
      <c r="B2518" t="s">
        <v>46</v>
      </c>
      <c r="C2518" t="s">
        <v>76</v>
      </c>
      <c r="D2518">
        <v>900</v>
      </c>
      <c r="E2518">
        <v>13</v>
      </c>
      <c r="F2518" t="s">
        <v>116</v>
      </c>
      <c r="G2518">
        <v>72.029999000000004</v>
      </c>
      <c r="H2518">
        <v>72.029999000000004</v>
      </c>
      <c r="I2518">
        <v>71.120002999999997</v>
      </c>
      <c r="J2518">
        <v>71.449996999999996</v>
      </c>
      <c r="K2518">
        <v>70.904747</v>
      </c>
      <c r="L2518">
        <v>1997700</v>
      </c>
      <c r="M2518" t="s">
        <v>46</v>
      </c>
      <c r="N2518" t="s">
        <v>153</v>
      </c>
      <c r="O2518" t="s">
        <v>161</v>
      </c>
      <c r="P2518">
        <v>50</v>
      </c>
      <c r="Q2518">
        <v>0.08</v>
      </c>
      <c r="R2518">
        <v>72</v>
      </c>
      <c r="S2518">
        <v>63814.272299999997</v>
      </c>
      <c r="T2518" t="s">
        <v>46</v>
      </c>
      <c r="U2518" t="s">
        <v>184</v>
      </c>
      <c r="V2518" t="s">
        <v>218</v>
      </c>
      <c r="W2518" t="s">
        <v>236</v>
      </c>
      <c r="X2518" t="s">
        <v>274</v>
      </c>
      <c r="Y2518" s="1">
        <v>36340</v>
      </c>
      <c r="Z2518">
        <v>764478</v>
      </c>
    </row>
    <row r="2519" spans="1:26" x14ac:dyDescent="0.25">
      <c r="A2519" s="1">
        <v>43557</v>
      </c>
      <c r="B2519" t="s">
        <v>46</v>
      </c>
      <c r="C2519" t="s">
        <v>76</v>
      </c>
      <c r="D2519">
        <v>1200</v>
      </c>
      <c r="E2519">
        <v>15</v>
      </c>
      <c r="F2519" t="s">
        <v>116</v>
      </c>
      <c r="G2519">
        <v>72.029999000000004</v>
      </c>
      <c r="H2519">
        <v>72.029999000000004</v>
      </c>
      <c r="I2519">
        <v>71.120002999999997</v>
      </c>
      <c r="J2519">
        <v>71.449996999999996</v>
      </c>
      <c r="K2519">
        <v>70.904747</v>
      </c>
      <c r="L2519">
        <v>1997700</v>
      </c>
      <c r="M2519" t="s">
        <v>46</v>
      </c>
      <c r="N2519" t="s">
        <v>149</v>
      </c>
      <c r="O2519" t="s">
        <v>161</v>
      </c>
      <c r="P2519">
        <v>50</v>
      </c>
      <c r="Q2519">
        <v>0.08</v>
      </c>
      <c r="R2519">
        <v>96</v>
      </c>
      <c r="S2519">
        <v>85085.696400000001</v>
      </c>
      <c r="T2519" t="s">
        <v>46</v>
      </c>
      <c r="U2519" t="s">
        <v>184</v>
      </c>
      <c r="V2519" t="s">
        <v>218</v>
      </c>
      <c r="W2519" t="s">
        <v>236</v>
      </c>
      <c r="X2519" t="s">
        <v>274</v>
      </c>
      <c r="Y2519" s="1">
        <v>36340</v>
      </c>
      <c r="Z2519">
        <v>764478</v>
      </c>
    </row>
    <row r="2520" spans="1:26" x14ac:dyDescent="0.25">
      <c r="A2520" s="1">
        <v>43556</v>
      </c>
      <c r="B2520" t="s">
        <v>46</v>
      </c>
      <c r="C2520" t="s">
        <v>75</v>
      </c>
      <c r="D2520">
        <v>1100</v>
      </c>
      <c r="E2520">
        <v>17</v>
      </c>
      <c r="F2520" t="s">
        <v>117</v>
      </c>
      <c r="G2520">
        <v>71.360000999999997</v>
      </c>
      <c r="H2520">
        <v>72.260002</v>
      </c>
      <c r="I2520">
        <v>71.089995999999999</v>
      </c>
      <c r="J2520">
        <v>72.089995999999999</v>
      </c>
      <c r="K2520">
        <v>71.539863999999994</v>
      </c>
      <c r="L2520">
        <v>2787100</v>
      </c>
      <c r="M2520" t="s">
        <v>46</v>
      </c>
      <c r="N2520" t="s">
        <v>157</v>
      </c>
      <c r="O2520" t="s">
        <v>161</v>
      </c>
      <c r="P2520">
        <v>50</v>
      </c>
      <c r="Q2520">
        <v>0.08</v>
      </c>
      <c r="R2520">
        <v>88</v>
      </c>
      <c r="S2520">
        <v>78693.850399999996</v>
      </c>
      <c r="T2520" t="s">
        <v>46</v>
      </c>
      <c r="U2520" t="s">
        <v>184</v>
      </c>
      <c r="V2520" t="s">
        <v>218</v>
      </c>
      <c r="W2520" t="s">
        <v>236</v>
      </c>
      <c r="X2520" t="s">
        <v>274</v>
      </c>
      <c r="Y2520" s="1">
        <v>36340</v>
      </c>
      <c r="Z2520">
        <v>764478</v>
      </c>
    </row>
    <row r="2521" spans="1:26" x14ac:dyDescent="0.25">
      <c r="A2521" s="1">
        <v>43556</v>
      </c>
      <c r="B2521" t="s">
        <v>46</v>
      </c>
      <c r="C2521" t="s">
        <v>75</v>
      </c>
      <c r="D2521">
        <v>900</v>
      </c>
      <c r="E2521">
        <v>8</v>
      </c>
      <c r="F2521" t="s">
        <v>117</v>
      </c>
      <c r="G2521">
        <v>71.360000999999997</v>
      </c>
      <c r="H2521">
        <v>72.260002</v>
      </c>
      <c r="I2521">
        <v>71.089995999999999</v>
      </c>
      <c r="J2521">
        <v>72.089995999999999</v>
      </c>
      <c r="K2521">
        <v>71.539863999999994</v>
      </c>
      <c r="L2521">
        <v>2787100</v>
      </c>
      <c r="M2521" t="s">
        <v>46</v>
      </c>
      <c r="N2521" t="s">
        <v>144</v>
      </c>
      <c r="O2521" t="s">
        <v>161</v>
      </c>
      <c r="P2521">
        <v>50</v>
      </c>
      <c r="Q2521">
        <v>0.08</v>
      </c>
      <c r="R2521">
        <v>72</v>
      </c>
      <c r="S2521">
        <v>64385.877599999993</v>
      </c>
      <c r="T2521" t="s">
        <v>46</v>
      </c>
      <c r="U2521" t="s">
        <v>184</v>
      </c>
      <c r="V2521" t="s">
        <v>218</v>
      </c>
      <c r="W2521" t="s">
        <v>236</v>
      </c>
      <c r="X2521" t="s">
        <v>274</v>
      </c>
      <c r="Y2521" s="1">
        <v>36340</v>
      </c>
      <c r="Z2521">
        <v>764478</v>
      </c>
    </row>
    <row r="2522" spans="1:26" x14ac:dyDescent="0.25">
      <c r="A2522" s="1">
        <v>43577</v>
      </c>
      <c r="B2522" t="s">
        <v>46</v>
      </c>
      <c r="C2522" t="s">
        <v>76</v>
      </c>
      <c r="D2522">
        <v>400</v>
      </c>
      <c r="E2522">
        <v>10</v>
      </c>
      <c r="F2522" t="s">
        <v>135</v>
      </c>
      <c r="G2522">
        <v>73.209998999999996</v>
      </c>
      <c r="H2522">
        <v>73.629997000000003</v>
      </c>
      <c r="I2522">
        <v>72.569999999999993</v>
      </c>
      <c r="J2522">
        <v>72.599997999999999</v>
      </c>
      <c r="K2522">
        <v>72.045967000000005</v>
      </c>
      <c r="L2522">
        <v>2439500</v>
      </c>
      <c r="M2522" t="s">
        <v>46</v>
      </c>
      <c r="N2522" t="s">
        <v>142</v>
      </c>
      <c r="O2522" t="s">
        <v>161</v>
      </c>
      <c r="P2522">
        <v>50</v>
      </c>
      <c r="Q2522">
        <v>0.08</v>
      </c>
      <c r="R2522">
        <v>32</v>
      </c>
      <c r="S2522">
        <v>28818.3868</v>
      </c>
      <c r="T2522" t="s">
        <v>46</v>
      </c>
      <c r="U2522" t="s">
        <v>184</v>
      </c>
      <c r="V2522" t="s">
        <v>218</v>
      </c>
      <c r="W2522" t="s">
        <v>236</v>
      </c>
      <c r="X2522" t="s">
        <v>274</v>
      </c>
      <c r="Y2522" s="1">
        <v>36340</v>
      </c>
      <c r="Z2522">
        <v>764478</v>
      </c>
    </row>
    <row r="2523" spans="1:26" x14ac:dyDescent="0.25">
      <c r="A2523" s="1">
        <v>43581</v>
      </c>
      <c r="B2523" t="s">
        <v>46</v>
      </c>
      <c r="C2523" t="s">
        <v>75</v>
      </c>
      <c r="D2523">
        <v>600</v>
      </c>
      <c r="E2523">
        <v>6</v>
      </c>
      <c r="F2523" t="s">
        <v>139</v>
      </c>
      <c r="G2523">
        <v>72.410004000000001</v>
      </c>
      <c r="H2523">
        <v>73.330001999999993</v>
      </c>
      <c r="I2523">
        <v>71.400002000000001</v>
      </c>
      <c r="J2523">
        <v>72.800003000000004</v>
      </c>
      <c r="K2523">
        <v>72.244445999999996</v>
      </c>
      <c r="L2523">
        <v>3032900</v>
      </c>
      <c r="M2523" t="s">
        <v>46</v>
      </c>
      <c r="N2523" t="s">
        <v>145</v>
      </c>
      <c r="O2523" t="s">
        <v>161</v>
      </c>
      <c r="P2523">
        <v>50</v>
      </c>
      <c r="Q2523">
        <v>0.08</v>
      </c>
      <c r="R2523">
        <v>48</v>
      </c>
      <c r="S2523">
        <v>43346.667600000001</v>
      </c>
      <c r="T2523" t="s">
        <v>46</v>
      </c>
      <c r="U2523" t="s">
        <v>184</v>
      </c>
      <c r="V2523" t="s">
        <v>218</v>
      </c>
      <c r="W2523" t="s">
        <v>236</v>
      </c>
      <c r="X2523" t="s">
        <v>274</v>
      </c>
      <c r="Y2523" s="1">
        <v>36340</v>
      </c>
      <c r="Z2523">
        <v>764478</v>
      </c>
    </row>
    <row r="2524" spans="1:26" x14ac:dyDescent="0.25">
      <c r="A2524" s="1">
        <v>43581</v>
      </c>
      <c r="B2524" t="s">
        <v>46</v>
      </c>
      <c r="C2524" t="s">
        <v>76</v>
      </c>
      <c r="D2524">
        <v>1400</v>
      </c>
      <c r="E2524">
        <v>17</v>
      </c>
      <c r="F2524" t="s">
        <v>139</v>
      </c>
      <c r="G2524">
        <v>72.410004000000001</v>
      </c>
      <c r="H2524">
        <v>73.330001999999993</v>
      </c>
      <c r="I2524">
        <v>71.400002000000001</v>
      </c>
      <c r="J2524">
        <v>72.800003000000004</v>
      </c>
      <c r="K2524">
        <v>72.244445999999996</v>
      </c>
      <c r="L2524">
        <v>3032900</v>
      </c>
      <c r="M2524" t="s">
        <v>46</v>
      </c>
      <c r="N2524" t="s">
        <v>157</v>
      </c>
      <c r="O2524" t="s">
        <v>161</v>
      </c>
      <c r="P2524">
        <v>50</v>
      </c>
      <c r="Q2524">
        <v>0.08</v>
      </c>
      <c r="R2524">
        <v>112</v>
      </c>
      <c r="S2524">
        <v>101142.22440000001</v>
      </c>
      <c r="T2524" t="s">
        <v>46</v>
      </c>
      <c r="U2524" t="s">
        <v>184</v>
      </c>
      <c r="V2524" t="s">
        <v>218</v>
      </c>
      <c r="W2524" t="s">
        <v>236</v>
      </c>
      <c r="X2524" t="s">
        <v>274</v>
      </c>
      <c r="Y2524" s="1">
        <v>36340</v>
      </c>
      <c r="Z2524">
        <v>764478</v>
      </c>
    </row>
    <row r="2525" spans="1:26" x14ac:dyDescent="0.25">
      <c r="A2525" s="1">
        <v>43581</v>
      </c>
      <c r="B2525" t="s">
        <v>46</v>
      </c>
      <c r="C2525" t="s">
        <v>76</v>
      </c>
      <c r="D2525">
        <v>100</v>
      </c>
      <c r="E2525">
        <v>1</v>
      </c>
      <c r="F2525" t="s">
        <v>139</v>
      </c>
      <c r="G2525">
        <v>72.410004000000001</v>
      </c>
      <c r="H2525">
        <v>73.330001999999993</v>
      </c>
      <c r="I2525">
        <v>71.400002000000001</v>
      </c>
      <c r="J2525">
        <v>72.800003000000004</v>
      </c>
      <c r="K2525">
        <v>72.244445999999996</v>
      </c>
      <c r="L2525">
        <v>3032900</v>
      </c>
      <c r="M2525" t="s">
        <v>46</v>
      </c>
      <c r="N2525" t="s">
        <v>159</v>
      </c>
      <c r="O2525" t="s">
        <v>161</v>
      </c>
      <c r="P2525">
        <v>50</v>
      </c>
      <c r="Q2525">
        <v>0.08</v>
      </c>
      <c r="R2525">
        <v>8</v>
      </c>
      <c r="S2525">
        <v>7224.4445999999998</v>
      </c>
      <c r="T2525" t="s">
        <v>46</v>
      </c>
      <c r="U2525" t="s">
        <v>184</v>
      </c>
      <c r="V2525" t="s">
        <v>218</v>
      </c>
      <c r="W2525" t="s">
        <v>236</v>
      </c>
      <c r="X2525" t="s">
        <v>274</v>
      </c>
      <c r="Y2525" s="1">
        <v>36340</v>
      </c>
      <c r="Z2525">
        <v>764478</v>
      </c>
    </row>
    <row r="2526" spans="1:26" x14ac:dyDescent="0.25">
      <c r="A2526" s="1">
        <v>43571</v>
      </c>
      <c r="B2526" t="s">
        <v>46</v>
      </c>
      <c r="C2526" t="s">
        <v>76</v>
      </c>
      <c r="D2526">
        <v>1600</v>
      </c>
      <c r="E2526">
        <v>11</v>
      </c>
      <c r="F2526" t="s">
        <v>123</v>
      </c>
      <c r="G2526">
        <v>73.389999000000003</v>
      </c>
      <c r="H2526">
        <v>73.75</v>
      </c>
      <c r="I2526">
        <v>72.989998</v>
      </c>
      <c r="J2526">
        <v>73.160004000000001</v>
      </c>
      <c r="K2526">
        <v>72.601699999999994</v>
      </c>
      <c r="L2526">
        <v>2111000</v>
      </c>
      <c r="M2526" t="s">
        <v>46</v>
      </c>
      <c r="N2526" t="s">
        <v>141</v>
      </c>
      <c r="O2526" t="s">
        <v>161</v>
      </c>
      <c r="P2526">
        <v>50</v>
      </c>
      <c r="Q2526">
        <v>0.08</v>
      </c>
      <c r="R2526">
        <v>128</v>
      </c>
      <c r="S2526">
        <v>116162.72</v>
      </c>
      <c r="T2526" t="s">
        <v>46</v>
      </c>
      <c r="U2526" t="s">
        <v>184</v>
      </c>
      <c r="V2526" t="s">
        <v>218</v>
      </c>
      <c r="W2526" t="s">
        <v>236</v>
      </c>
      <c r="X2526" t="s">
        <v>274</v>
      </c>
      <c r="Y2526" s="1">
        <v>36340</v>
      </c>
      <c r="Z2526">
        <v>764478</v>
      </c>
    </row>
    <row r="2527" spans="1:26" x14ac:dyDescent="0.25">
      <c r="A2527" s="1">
        <v>43570</v>
      </c>
      <c r="B2527" t="s">
        <v>46</v>
      </c>
      <c r="C2527" t="s">
        <v>75</v>
      </c>
      <c r="D2527">
        <v>1300</v>
      </c>
      <c r="E2527">
        <v>9</v>
      </c>
      <c r="F2527" t="s">
        <v>120</v>
      </c>
      <c r="G2527">
        <v>72.940002000000007</v>
      </c>
      <c r="H2527">
        <v>73.519997000000004</v>
      </c>
      <c r="I2527">
        <v>72.699996999999996</v>
      </c>
      <c r="J2527">
        <v>73.239998</v>
      </c>
      <c r="K2527">
        <v>72.681083999999998</v>
      </c>
      <c r="L2527">
        <v>2295800</v>
      </c>
      <c r="M2527" t="s">
        <v>46</v>
      </c>
      <c r="N2527" t="s">
        <v>146</v>
      </c>
      <c r="O2527" t="s">
        <v>161</v>
      </c>
      <c r="P2527">
        <v>50</v>
      </c>
      <c r="Q2527">
        <v>0.08</v>
      </c>
      <c r="R2527">
        <v>104</v>
      </c>
      <c r="S2527">
        <v>94485.409199999995</v>
      </c>
      <c r="T2527" t="s">
        <v>46</v>
      </c>
      <c r="U2527" t="s">
        <v>184</v>
      </c>
      <c r="V2527" t="s">
        <v>218</v>
      </c>
      <c r="W2527" t="s">
        <v>236</v>
      </c>
      <c r="X2527" t="s">
        <v>274</v>
      </c>
      <c r="Y2527" s="1">
        <v>36340</v>
      </c>
      <c r="Z2527">
        <v>764478</v>
      </c>
    </row>
    <row r="2528" spans="1:26" x14ac:dyDescent="0.25">
      <c r="A2528" s="1">
        <v>43570</v>
      </c>
      <c r="B2528" t="s">
        <v>46</v>
      </c>
      <c r="C2528" t="s">
        <v>76</v>
      </c>
      <c r="D2528">
        <v>1000</v>
      </c>
      <c r="E2528">
        <v>10</v>
      </c>
      <c r="F2528" t="s">
        <v>120</v>
      </c>
      <c r="G2528">
        <v>72.940002000000007</v>
      </c>
      <c r="H2528">
        <v>73.519997000000004</v>
      </c>
      <c r="I2528">
        <v>72.699996999999996</v>
      </c>
      <c r="J2528">
        <v>73.239998</v>
      </c>
      <c r="K2528">
        <v>72.681083999999998</v>
      </c>
      <c r="L2528">
        <v>2295800</v>
      </c>
      <c r="M2528" t="s">
        <v>46</v>
      </c>
      <c r="N2528" t="s">
        <v>142</v>
      </c>
      <c r="O2528" t="s">
        <v>161</v>
      </c>
      <c r="P2528">
        <v>50</v>
      </c>
      <c r="Q2528">
        <v>0.08</v>
      </c>
      <c r="R2528">
        <v>80</v>
      </c>
      <c r="S2528">
        <v>72681.084000000003</v>
      </c>
      <c r="T2528" t="s">
        <v>46</v>
      </c>
      <c r="U2528" t="s">
        <v>184</v>
      </c>
      <c r="V2528" t="s">
        <v>218</v>
      </c>
      <c r="W2528" t="s">
        <v>236</v>
      </c>
      <c r="X2528" t="s">
        <v>274</v>
      </c>
      <c r="Y2528" s="1">
        <v>36340</v>
      </c>
      <c r="Z2528">
        <v>764478</v>
      </c>
    </row>
    <row r="2529" spans="1:26" x14ac:dyDescent="0.25">
      <c r="A2529" s="1">
        <v>43592</v>
      </c>
      <c r="B2529" t="s">
        <v>46</v>
      </c>
      <c r="C2529" t="s">
        <v>75</v>
      </c>
      <c r="D2529">
        <v>1300</v>
      </c>
      <c r="E2529">
        <v>17</v>
      </c>
      <c r="F2529" t="s">
        <v>106</v>
      </c>
      <c r="G2529">
        <v>74.279999000000004</v>
      </c>
      <c r="H2529">
        <v>75.169998000000007</v>
      </c>
      <c r="I2529">
        <v>72.75</v>
      </c>
      <c r="J2529">
        <v>73.290001000000004</v>
      </c>
      <c r="K2529">
        <v>72.730705</v>
      </c>
      <c r="L2529">
        <v>3156900</v>
      </c>
      <c r="M2529" t="s">
        <v>46</v>
      </c>
      <c r="N2529" t="s">
        <v>157</v>
      </c>
      <c r="O2529" t="s">
        <v>161</v>
      </c>
      <c r="P2529">
        <v>50</v>
      </c>
      <c r="Q2529">
        <v>0.08</v>
      </c>
      <c r="R2529">
        <v>104</v>
      </c>
      <c r="S2529">
        <v>94549.916500000007</v>
      </c>
      <c r="T2529" t="s">
        <v>46</v>
      </c>
      <c r="U2529" t="s">
        <v>184</v>
      </c>
      <c r="V2529" t="s">
        <v>218</v>
      </c>
      <c r="W2529" t="s">
        <v>236</v>
      </c>
      <c r="X2529" t="s">
        <v>274</v>
      </c>
      <c r="Y2529" s="1">
        <v>36340</v>
      </c>
      <c r="Z2529">
        <v>764478</v>
      </c>
    </row>
    <row r="2530" spans="1:26" x14ac:dyDescent="0.25">
      <c r="A2530" s="1">
        <v>43584</v>
      </c>
      <c r="B2530" t="s">
        <v>46</v>
      </c>
      <c r="C2530" t="s">
        <v>75</v>
      </c>
      <c r="D2530">
        <v>1700</v>
      </c>
      <c r="E2530">
        <v>17</v>
      </c>
      <c r="F2530" t="s">
        <v>127</v>
      </c>
      <c r="G2530">
        <v>72.879997000000003</v>
      </c>
      <c r="H2530">
        <v>74.019997000000004</v>
      </c>
      <c r="I2530">
        <v>72.800003000000004</v>
      </c>
      <c r="J2530">
        <v>73.389999000000003</v>
      </c>
      <c r="K2530">
        <v>72.829941000000005</v>
      </c>
      <c r="L2530">
        <v>2231800</v>
      </c>
      <c r="M2530" t="s">
        <v>46</v>
      </c>
      <c r="N2530" t="s">
        <v>157</v>
      </c>
      <c r="O2530" t="s">
        <v>161</v>
      </c>
      <c r="P2530">
        <v>50</v>
      </c>
      <c r="Q2530">
        <v>0.08</v>
      </c>
      <c r="R2530">
        <v>136</v>
      </c>
      <c r="S2530">
        <v>123810.89969999999</v>
      </c>
      <c r="T2530" t="s">
        <v>46</v>
      </c>
      <c r="U2530" t="s">
        <v>184</v>
      </c>
      <c r="V2530" t="s">
        <v>218</v>
      </c>
      <c r="W2530" t="s">
        <v>236</v>
      </c>
      <c r="X2530" t="s">
        <v>274</v>
      </c>
      <c r="Y2530" s="1">
        <v>36340</v>
      </c>
      <c r="Z2530">
        <v>764478</v>
      </c>
    </row>
    <row r="2531" spans="1:26" x14ac:dyDescent="0.25">
      <c r="A2531" s="1">
        <v>43584</v>
      </c>
      <c r="B2531" t="s">
        <v>46</v>
      </c>
      <c r="C2531" t="s">
        <v>76</v>
      </c>
      <c r="D2531">
        <v>700</v>
      </c>
      <c r="E2531">
        <v>7</v>
      </c>
      <c r="F2531" t="s">
        <v>127</v>
      </c>
      <c r="G2531">
        <v>72.879997000000003</v>
      </c>
      <c r="H2531">
        <v>74.019997000000004</v>
      </c>
      <c r="I2531">
        <v>72.800003000000004</v>
      </c>
      <c r="J2531">
        <v>73.389999000000003</v>
      </c>
      <c r="K2531">
        <v>72.829941000000005</v>
      </c>
      <c r="L2531">
        <v>2231800</v>
      </c>
      <c r="M2531" t="s">
        <v>46</v>
      </c>
      <c r="N2531" t="s">
        <v>147</v>
      </c>
      <c r="O2531" t="s">
        <v>161</v>
      </c>
      <c r="P2531">
        <v>50</v>
      </c>
      <c r="Q2531">
        <v>0.08</v>
      </c>
      <c r="R2531">
        <v>56</v>
      </c>
      <c r="S2531">
        <v>50980.958700000003</v>
      </c>
      <c r="T2531" t="s">
        <v>46</v>
      </c>
      <c r="U2531" t="s">
        <v>184</v>
      </c>
      <c r="V2531" t="s">
        <v>218</v>
      </c>
      <c r="W2531" t="s">
        <v>236</v>
      </c>
      <c r="X2531" t="s">
        <v>274</v>
      </c>
      <c r="Y2531" s="1">
        <v>36340</v>
      </c>
      <c r="Z2531">
        <v>764478</v>
      </c>
    </row>
    <row r="2532" spans="1:26" x14ac:dyDescent="0.25">
      <c r="A2532" s="1">
        <v>43572</v>
      </c>
      <c r="B2532" t="s">
        <v>46</v>
      </c>
      <c r="C2532" t="s">
        <v>75</v>
      </c>
      <c r="D2532">
        <v>100</v>
      </c>
      <c r="E2532">
        <v>2</v>
      </c>
      <c r="F2532" t="s">
        <v>125</v>
      </c>
      <c r="G2532">
        <v>73.629997000000003</v>
      </c>
      <c r="H2532">
        <v>74.410004000000001</v>
      </c>
      <c r="I2532">
        <v>73.169998000000007</v>
      </c>
      <c r="J2532">
        <v>73.400002000000001</v>
      </c>
      <c r="K2532">
        <v>72.839866999999998</v>
      </c>
      <c r="L2532">
        <v>1702000</v>
      </c>
      <c r="M2532" t="s">
        <v>46</v>
      </c>
      <c r="N2532" t="s">
        <v>150</v>
      </c>
      <c r="O2532" t="s">
        <v>161</v>
      </c>
      <c r="P2532">
        <v>50</v>
      </c>
      <c r="Q2532">
        <v>0.08</v>
      </c>
      <c r="R2532">
        <v>8</v>
      </c>
      <c r="S2532">
        <v>7283.9866999999986</v>
      </c>
      <c r="T2532" t="s">
        <v>46</v>
      </c>
      <c r="U2532" t="s">
        <v>184</v>
      </c>
      <c r="V2532" t="s">
        <v>218</v>
      </c>
      <c r="W2532" t="s">
        <v>236</v>
      </c>
      <c r="X2532" t="s">
        <v>274</v>
      </c>
      <c r="Y2532" s="1">
        <v>36340</v>
      </c>
      <c r="Z2532">
        <v>764478</v>
      </c>
    </row>
    <row r="2533" spans="1:26" x14ac:dyDescent="0.25">
      <c r="A2533" s="1">
        <v>43572</v>
      </c>
      <c r="B2533" t="s">
        <v>46</v>
      </c>
      <c r="C2533" t="s">
        <v>75</v>
      </c>
      <c r="D2533">
        <v>900</v>
      </c>
      <c r="E2533">
        <v>16</v>
      </c>
      <c r="F2533" t="s">
        <v>125</v>
      </c>
      <c r="G2533">
        <v>73.629997000000003</v>
      </c>
      <c r="H2533">
        <v>74.410004000000001</v>
      </c>
      <c r="I2533">
        <v>73.169998000000007</v>
      </c>
      <c r="J2533">
        <v>73.400002000000001</v>
      </c>
      <c r="K2533">
        <v>72.839866999999998</v>
      </c>
      <c r="L2533">
        <v>1702000</v>
      </c>
      <c r="M2533" t="s">
        <v>46</v>
      </c>
      <c r="N2533" t="s">
        <v>148</v>
      </c>
      <c r="O2533" t="s">
        <v>161</v>
      </c>
      <c r="P2533">
        <v>50</v>
      </c>
      <c r="Q2533">
        <v>0.08</v>
      </c>
      <c r="R2533">
        <v>72</v>
      </c>
      <c r="S2533">
        <v>65555.880300000004</v>
      </c>
      <c r="T2533" t="s">
        <v>46</v>
      </c>
      <c r="U2533" t="s">
        <v>184</v>
      </c>
      <c r="V2533" t="s">
        <v>218</v>
      </c>
      <c r="W2533" t="s">
        <v>236</v>
      </c>
      <c r="X2533" t="s">
        <v>274</v>
      </c>
      <c r="Y2533" s="1">
        <v>36340</v>
      </c>
      <c r="Z2533">
        <v>764478</v>
      </c>
    </row>
    <row r="2534" spans="1:26" x14ac:dyDescent="0.25">
      <c r="A2534" s="1">
        <v>43572</v>
      </c>
      <c r="B2534" t="s">
        <v>46</v>
      </c>
      <c r="C2534" t="s">
        <v>76</v>
      </c>
      <c r="D2534">
        <v>500</v>
      </c>
      <c r="E2534">
        <v>4</v>
      </c>
      <c r="F2534" t="s">
        <v>125</v>
      </c>
      <c r="G2534">
        <v>73.629997000000003</v>
      </c>
      <c r="H2534">
        <v>74.410004000000001</v>
      </c>
      <c r="I2534">
        <v>73.169998000000007</v>
      </c>
      <c r="J2534">
        <v>73.400002000000001</v>
      </c>
      <c r="K2534">
        <v>72.839866999999998</v>
      </c>
      <c r="L2534">
        <v>1702000</v>
      </c>
      <c r="M2534" t="s">
        <v>46</v>
      </c>
      <c r="N2534" t="s">
        <v>154</v>
      </c>
      <c r="O2534" t="s">
        <v>161</v>
      </c>
      <c r="P2534">
        <v>50</v>
      </c>
      <c r="Q2534">
        <v>0.08</v>
      </c>
      <c r="R2534">
        <v>40</v>
      </c>
      <c r="S2534">
        <v>36419.933499999999</v>
      </c>
      <c r="T2534" t="s">
        <v>46</v>
      </c>
      <c r="U2534" t="s">
        <v>184</v>
      </c>
      <c r="V2534" t="s">
        <v>218</v>
      </c>
      <c r="W2534" t="s">
        <v>236</v>
      </c>
      <c r="X2534" t="s">
        <v>274</v>
      </c>
      <c r="Y2534" s="1">
        <v>36340</v>
      </c>
      <c r="Z2534">
        <v>764478</v>
      </c>
    </row>
    <row r="2535" spans="1:26" x14ac:dyDescent="0.25">
      <c r="A2535" s="1">
        <v>43593</v>
      </c>
      <c r="B2535" t="s">
        <v>46</v>
      </c>
      <c r="C2535" t="s">
        <v>75</v>
      </c>
      <c r="D2535">
        <v>1000</v>
      </c>
      <c r="E2535">
        <v>10</v>
      </c>
      <c r="F2535" t="s">
        <v>108</v>
      </c>
      <c r="G2535">
        <v>73.129997000000003</v>
      </c>
      <c r="H2535">
        <v>74.690002000000007</v>
      </c>
      <c r="I2535">
        <v>72.459998999999996</v>
      </c>
      <c r="J2535">
        <v>73.480002999999996</v>
      </c>
      <c r="K2535">
        <v>72.919257999999999</v>
      </c>
      <c r="L2535">
        <v>2746600</v>
      </c>
      <c r="M2535" t="s">
        <v>46</v>
      </c>
      <c r="N2535" t="s">
        <v>142</v>
      </c>
      <c r="O2535" t="s">
        <v>161</v>
      </c>
      <c r="P2535">
        <v>50</v>
      </c>
      <c r="Q2535">
        <v>0.08</v>
      </c>
      <c r="R2535">
        <v>80</v>
      </c>
      <c r="S2535">
        <v>72919.258000000002</v>
      </c>
      <c r="T2535" t="s">
        <v>46</v>
      </c>
      <c r="U2535" t="s">
        <v>184</v>
      </c>
      <c r="V2535" t="s">
        <v>218</v>
      </c>
      <c r="W2535" t="s">
        <v>236</v>
      </c>
      <c r="X2535" t="s">
        <v>274</v>
      </c>
      <c r="Y2535" s="1">
        <v>36340</v>
      </c>
      <c r="Z2535">
        <v>764478</v>
      </c>
    </row>
    <row r="2536" spans="1:26" x14ac:dyDescent="0.25">
      <c r="A2536" s="1">
        <v>43593</v>
      </c>
      <c r="B2536" t="s">
        <v>46</v>
      </c>
      <c r="C2536" t="s">
        <v>75</v>
      </c>
      <c r="D2536">
        <v>1100</v>
      </c>
      <c r="E2536">
        <v>14</v>
      </c>
      <c r="F2536" t="s">
        <v>108</v>
      </c>
      <c r="G2536">
        <v>73.129997000000003</v>
      </c>
      <c r="H2536">
        <v>74.690002000000007</v>
      </c>
      <c r="I2536">
        <v>72.459998999999996</v>
      </c>
      <c r="J2536">
        <v>73.480002999999996</v>
      </c>
      <c r="K2536">
        <v>72.919257999999999</v>
      </c>
      <c r="L2536">
        <v>2746600</v>
      </c>
      <c r="M2536" t="s">
        <v>46</v>
      </c>
      <c r="N2536" t="s">
        <v>156</v>
      </c>
      <c r="O2536" t="s">
        <v>161</v>
      </c>
      <c r="P2536">
        <v>50</v>
      </c>
      <c r="Q2536">
        <v>0.08</v>
      </c>
      <c r="R2536">
        <v>88</v>
      </c>
      <c r="S2536">
        <v>80211.183799999999</v>
      </c>
      <c r="T2536" t="s">
        <v>46</v>
      </c>
      <c r="U2536" t="s">
        <v>184</v>
      </c>
      <c r="V2536" t="s">
        <v>218</v>
      </c>
      <c r="W2536" t="s">
        <v>236</v>
      </c>
      <c r="X2536" t="s">
        <v>274</v>
      </c>
      <c r="Y2536" s="1">
        <v>36340</v>
      </c>
      <c r="Z2536">
        <v>764478</v>
      </c>
    </row>
    <row r="2537" spans="1:26" x14ac:dyDescent="0.25">
      <c r="A2537" s="1">
        <v>43593</v>
      </c>
      <c r="B2537" t="s">
        <v>46</v>
      </c>
      <c r="C2537" t="s">
        <v>75</v>
      </c>
      <c r="D2537">
        <v>2100</v>
      </c>
      <c r="E2537">
        <v>16</v>
      </c>
      <c r="F2537" t="s">
        <v>108</v>
      </c>
      <c r="G2537">
        <v>73.129997000000003</v>
      </c>
      <c r="H2537">
        <v>74.690002000000007</v>
      </c>
      <c r="I2537">
        <v>72.459998999999996</v>
      </c>
      <c r="J2537">
        <v>73.480002999999996</v>
      </c>
      <c r="K2537">
        <v>72.919257999999999</v>
      </c>
      <c r="L2537">
        <v>2746600</v>
      </c>
      <c r="M2537" t="s">
        <v>46</v>
      </c>
      <c r="N2537" t="s">
        <v>148</v>
      </c>
      <c r="O2537" t="s">
        <v>161</v>
      </c>
      <c r="P2537">
        <v>50</v>
      </c>
      <c r="Q2537">
        <v>0.08</v>
      </c>
      <c r="R2537">
        <v>168</v>
      </c>
      <c r="S2537">
        <v>153130.4418</v>
      </c>
      <c r="T2537" t="s">
        <v>46</v>
      </c>
      <c r="U2537" t="s">
        <v>184</v>
      </c>
      <c r="V2537" t="s">
        <v>218</v>
      </c>
      <c r="W2537" t="s">
        <v>236</v>
      </c>
      <c r="X2537" t="s">
        <v>274</v>
      </c>
      <c r="Y2537" s="1">
        <v>36340</v>
      </c>
      <c r="Z2537">
        <v>764478</v>
      </c>
    </row>
    <row r="2538" spans="1:26" x14ac:dyDescent="0.25">
      <c r="A2538" s="1">
        <v>43567</v>
      </c>
      <c r="B2538" t="s">
        <v>46</v>
      </c>
      <c r="C2538" t="s">
        <v>76</v>
      </c>
      <c r="D2538">
        <v>500</v>
      </c>
      <c r="E2538">
        <v>6</v>
      </c>
      <c r="F2538" t="s">
        <v>121</v>
      </c>
      <c r="G2538">
        <v>74.120002999999997</v>
      </c>
      <c r="H2538">
        <v>74.319999999999993</v>
      </c>
      <c r="I2538">
        <v>73.440002000000007</v>
      </c>
      <c r="J2538">
        <v>73.569999999999993</v>
      </c>
      <c r="K2538">
        <v>73.008567999999997</v>
      </c>
      <c r="L2538">
        <v>1711800</v>
      </c>
      <c r="M2538" t="s">
        <v>46</v>
      </c>
      <c r="N2538" t="s">
        <v>145</v>
      </c>
      <c r="O2538" t="s">
        <v>161</v>
      </c>
      <c r="P2538">
        <v>50</v>
      </c>
      <c r="Q2538">
        <v>0.08</v>
      </c>
      <c r="R2538">
        <v>40</v>
      </c>
      <c r="S2538">
        <v>36504.284</v>
      </c>
      <c r="T2538" t="s">
        <v>46</v>
      </c>
      <c r="U2538" t="s">
        <v>184</v>
      </c>
      <c r="V2538" t="s">
        <v>218</v>
      </c>
      <c r="W2538" t="s">
        <v>236</v>
      </c>
      <c r="X2538" t="s">
        <v>274</v>
      </c>
      <c r="Y2538" s="1">
        <v>36340</v>
      </c>
      <c r="Z2538">
        <v>764478</v>
      </c>
    </row>
    <row r="2539" spans="1:26" x14ac:dyDescent="0.25">
      <c r="A2539" s="1">
        <v>43567</v>
      </c>
      <c r="B2539" t="s">
        <v>46</v>
      </c>
      <c r="C2539" t="s">
        <v>76</v>
      </c>
      <c r="D2539">
        <v>400</v>
      </c>
      <c r="E2539">
        <v>4</v>
      </c>
      <c r="F2539" t="s">
        <v>121</v>
      </c>
      <c r="G2539">
        <v>74.120002999999997</v>
      </c>
      <c r="H2539">
        <v>74.319999999999993</v>
      </c>
      <c r="I2539">
        <v>73.440002000000007</v>
      </c>
      <c r="J2539">
        <v>73.569999999999993</v>
      </c>
      <c r="K2539">
        <v>73.008567999999997</v>
      </c>
      <c r="L2539">
        <v>1711800</v>
      </c>
      <c r="M2539" t="s">
        <v>46</v>
      </c>
      <c r="N2539" t="s">
        <v>154</v>
      </c>
      <c r="O2539" t="s">
        <v>161</v>
      </c>
      <c r="P2539">
        <v>50</v>
      </c>
      <c r="Q2539">
        <v>0.08</v>
      </c>
      <c r="R2539">
        <v>32</v>
      </c>
      <c r="S2539">
        <v>29203.427199999998</v>
      </c>
      <c r="T2539" t="s">
        <v>46</v>
      </c>
      <c r="U2539" t="s">
        <v>184</v>
      </c>
      <c r="V2539" t="s">
        <v>218</v>
      </c>
      <c r="W2539" t="s">
        <v>236</v>
      </c>
      <c r="X2539" t="s">
        <v>274</v>
      </c>
      <c r="Y2539" s="1">
        <v>36340</v>
      </c>
      <c r="Z2539">
        <v>764478</v>
      </c>
    </row>
    <row r="2540" spans="1:26" x14ac:dyDescent="0.25">
      <c r="A2540" s="1">
        <v>43567</v>
      </c>
      <c r="B2540" t="s">
        <v>46</v>
      </c>
      <c r="C2540" t="s">
        <v>75</v>
      </c>
      <c r="D2540">
        <v>2300</v>
      </c>
      <c r="E2540">
        <v>18</v>
      </c>
      <c r="F2540" t="s">
        <v>121</v>
      </c>
      <c r="G2540">
        <v>74.120002999999997</v>
      </c>
      <c r="H2540">
        <v>74.319999999999993</v>
      </c>
      <c r="I2540">
        <v>73.440002000000007</v>
      </c>
      <c r="J2540">
        <v>73.569999999999993</v>
      </c>
      <c r="K2540">
        <v>73.008567999999997</v>
      </c>
      <c r="L2540">
        <v>1711800</v>
      </c>
      <c r="M2540" t="s">
        <v>46</v>
      </c>
      <c r="N2540" t="s">
        <v>158</v>
      </c>
      <c r="O2540" t="s">
        <v>161</v>
      </c>
      <c r="P2540">
        <v>50</v>
      </c>
      <c r="Q2540">
        <v>0.08</v>
      </c>
      <c r="R2540">
        <v>184</v>
      </c>
      <c r="S2540">
        <v>167919.7064</v>
      </c>
      <c r="T2540" t="s">
        <v>46</v>
      </c>
      <c r="U2540" t="s">
        <v>184</v>
      </c>
      <c r="V2540" t="s">
        <v>218</v>
      </c>
      <c r="W2540" t="s">
        <v>236</v>
      </c>
      <c r="X2540" t="s">
        <v>274</v>
      </c>
      <c r="Y2540" s="1">
        <v>36340</v>
      </c>
      <c r="Z2540">
        <v>764478</v>
      </c>
    </row>
    <row r="2541" spans="1:26" x14ac:dyDescent="0.25">
      <c r="A2541" s="1">
        <v>43567</v>
      </c>
      <c r="B2541" t="s">
        <v>46</v>
      </c>
      <c r="C2541" t="s">
        <v>76</v>
      </c>
      <c r="D2541">
        <v>300</v>
      </c>
      <c r="E2541">
        <v>10</v>
      </c>
      <c r="F2541" t="s">
        <v>121</v>
      </c>
      <c r="G2541">
        <v>74.120002999999997</v>
      </c>
      <c r="H2541">
        <v>74.319999999999993</v>
      </c>
      <c r="I2541">
        <v>73.440002000000007</v>
      </c>
      <c r="J2541">
        <v>73.569999999999993</v>
      </c>
      <c r="K2541">
        <v>73.008567999999997</v>
      </c>
      <c r="L2541">
        <v>1711800</v>
      </c>
      <c r="M2541" t="s">
        <v>46</v>
      </c>
      <c r="N2541" t="s">
        <v>142</v>
      </c>
      <c r="O2541" t="s">
        <v>161</v>
      </c>
      <c r="P2541">
        <v>50</v>
      </c>
      <c r="Q2541">
        <v>0.08</v>
      </c>
      <c r="R2541">
        <v>24</v>
      </c>
      <c r="S2541">
        <v>21902.570400000001</v>
      </c>
      <c r="T2541" t="s">
        <v>46</v>
      </c>
      <c r="U2541" t="s">
        <v>184</v>
      </c>
      <c r="V2541" t="s">
        <v>218</v>
      </c>
      <c r="W2541" t="s">
        <v>236</v>
      </c>
      <c r="X2541" t="s">
        <v>274</v>
      </c>
      <c r="Y2541" s="1">
        <v>36340</v>
      </c>
      <c r="Z2541">
        <v>764478</v>
      </c>
    </row>
    <row r="2542" spans="1:26" x14ac:dyDescent="0.25">
      <c r="A2542" s="1">
        <v>43567</v>
      </c>
      <c r="B2542" t="s">
        <v>46</v>
      </c>
      <c r="C2542" t="s">
        <v>75</v>
      </c>
      <c r="D2542">
        <v>1400</v>
      </c>
      <c r="E2542">
        <v>19</v>
      </c>
      <c r="F2542" t="s">
        <v>121</v>
      </c>
      <c r="G2542">
        <v>74.120002999999997</v>
      </c>
      <c r="H2542">
        <v>74.319999999999993</v>
      </c>
      <c r="I2542">
        <v>73.440002000000007</v>
      </c>
      <c r="J2542">
        <v>73.569999999999993</v>
      </c>
      <c r="K2542">
        <v>73.008567999999997</v>
      </c>
      <c r="L2542">
        <v>1711800</v>
      </c>
      <c r="M2542" t="s">
        <v>46</v>
      </c>
      <c r="N2542" t="s">
        <v>140</v>
      </c>
      <c r="O2542" t="s">
        <v>161</v>
      </c>
      <c r="P2542">
        <v>50</v>
      </c>
      <c r="Q2542">
        <v>0.08</v>
      </c>
      <c r="R2542">
        <v>112</v>
      </c>
      <c r="S2542">
        <v>102211.9952</v>
      </c>
      <c r="T2542" t="s">
        <v>46</v>
      </c>
      <c r="U2542" t="s">
        <v>184</v>
      </c>
      <c r="V2542" t="s">
        <v>218</v>
      </c>
      <c r="W2542" t="s">
        <v>236</v>
      </c>
      <c r="X2542" t="s">
        <v>274</v>
      </c>
      <c r="Y2542" s="1">
        <v>36340</v>
      </c>
      <c r="Z2542">
        <v>764478</v>
      </c>
    </row>
    <row r="2543" spans="1:26" x14ac:dyDescent="0.25">
      <c r="A2543" s="1">
        <v>43578</v>
      </c>
      <c r="B2543" t="s">
        <v>46</v>
      </c>
      <c r="C2543" t="s">
        <v>75</v>
      </c>
      <c r="D2543">
        <v>700</v>
      </c>
      <c r="E2543">
        <v>11</v>
      </c>
      <c r="F2543" t="s">
        <v>136</v>
      </c>
      <c r="G2543">
        <v>72.910004000000001</v>
      </c>
      <c r="H2543">
        <v>73.900002000000001</v>
      </c>
      <c r="I2543">
        <v>72.209998999999996</v>
      </c>
      <c r="J2543">
        <v>73.620002999999997</v>
      </c>
      <c r="K2543">
        <v>73.058188999999999</v>
      </c>
      <c r="L2543">
        <v>2075500</v>
      </c>
      <c r="M2543" t="s">
        <v>46</v>
      </c>
      <c r="N2543" t="s">
        <v>141</v>
      </c>
      <c r="O2543" t="s">
        <v>161</v>
      </c>
      <c r="P2543">
        <v>50</v>
      </c>
      <c r="Q2543">
        <v>0.08</v>
      </c>
      <c r="R2543">
        <v>56</v>
      </c>
      <c r="S2543">
        <v>51140.732300000003</v>
      </c>
      <c r="T2543" t="s">
        <v>46</v>
      </c>
      <c r="U2543" t="s">
        <v>184</v>
      </c>
      <c r="V2543" t="s">
        <v>218</v>
      </c>
      <c r="W2543" t="s">
        <v>236</v>
      </c>
      <c r="X2543" t="s">
        <v>274</v>
      </c>
      <c r="Y2543" s="1">
        <v>36340</v>
      </c>
      <c r="Z2543">
        <v>764478</v>
      </c>
    </row>
    <row r="2544" spans="1:26" x14ac:dyDescent="0.25">
      <c r="A2544" s="1">
        <v>43573</v>
      </c>
      <c r="B2544" t="s">
        <v>46</v>
      </c>
      <c r="C2544" t="s">
        <v>75</v>
      </c>
      <c r="D2544">
        <v>1600</v>
      </c>
      <c r="E2544">
        <v>12</v>
      </c>
      <c r="F2544" t="s">
        <v>124</v>
      </c>
      <c r="G2544">
        <v>73.370002999999997</v>
      </c>
      <c r="H2544">
        <v>74.080001999999993</v>
      </c>
      <c r="I2544">
        <v>72.980002999999996</v>
      </c>
      <c r="J2544">
        <v>73.639999000000003</v>
      </c>
      <c r="K2544">
        <v>73.078033000000005</v>
      </c>
      <c r="L2544">
        <v>2377400</v>
      </c>
      <c r="M2544" t="s">
        <v>46</v>
      </c>
      <c r="N2544" t="s">
        <v>151</v>
      </c>
      <c r="O2544" t="s">
        <v>161</v>
      </c>
      <c r="P2544">
        <v>50</v>
      </c>
      <c r="Q2544">
        <v>0.08</v>
      </c>
      <c r="R2544">
        <v>128</v>
      </c>
      <c r="S2544">
        <v>116924.85279999999</v>
      </c>
      <c r="T2544" t="s">
        <v>46</v>
      </c>
      <c r="U2544" t="s">
        <v>184</v>
      </c>
      <c r="V2544" t="s">
        <v>218</v>
      </c>
      <c r="W2544" t="s">
        <v>236</v>
      </c>
      <c r="X2544" t="s">
        <v>274</v>
      </c>
      <c r="Y2544" s="1">
        <v>36340</v>
      </c>
      <c r="Z2544">
        <v>764478</v>
      </c>
    </row>
    <row r="2545" spans="1:26" x14ac:dyDescent="0.25">
      <c r="A2545" s="1">
        <v>43573</v>
      </c>
      <c r="B2545" t="s">
        <v>46</v>
      </c>
      <c r="C2545" t="s">
        <v>76</v>
      </c>
      <c r="D2545">
        <v>700</v>
      </c>
      <c r="E2545">
        <v>5</v>
      </c>
      <c r="F2545" t="s">
        <v>124</v>
      </c>
      <c r="G2545">
        <v>73.370002999999997</v>
      </c>
      <c r="H2545">
        <v>74.080001999999993</v>
      </c>
      <c r="I2545">
        <v>72.980002999999996</v>
      </c>
      <c r="J2545">
        <v>73.639999000000003</v>
      </c>
      <c r="K2545">
        <v>73.078033000000005</v>
      </c>
      <c r="L2545">
        <v>2377400</v>
      </c>
      <c r="M2545" t="s">
        <v>46</v>
      </c>
      <c r="N2545" t="s">
        <v>152</v>
      </c>
      <c r="O2545" t="s">
        <v>161</v>
      </c>
      <c r="P2545">
        <v>50</v>
      </c>
      <c r="Q2545">
        <v>0.08</v>
      </c>
      <c r="R2545">
        <v>56</v>
      </c>
      <c r="S2545">
        <v>51154.623099999997</v>
      </c>
      <c r="T2545" t="s">
        <v>46</v>
      </c>
      <c r="U2545" t="s">
        <v>184</v>
      </c>
      <c r="V2545" t="s">
        <v>218</v>
      </c>
      <c r="W2545" t="s">
        <v>236</v>
      </c>
      <c r="X2545" t="s">
        <v>274</v>
      </c>
      <c r="Y2545" s="1">
        <v>36340</v>
      </c>
      <c r="Z2545">
        <v>764478</v>
      </c>
    </row>
    <row r="2546" spans="1:26" x14ac:dyDescent="0.25">
      <c r="A2546" s="1">
        <v>43586</v>
      </c>
      <c r="B2546" t="s">
        <v>46</v>
      </c>
      <c r="C2546" t="s">
        <v>75</v>
      </c>
      <c r="D2546">
        <v>1200</v>
      </c>
      <c r="E2546">
        <v>14</v>
      </c>
      <c r="F2546" t="s">
        <v>119</v>
      </c>
      <c r="G2546">
        <v>74.410004000000001</v>
      </c>
      <c r="H2546">
        <v>74.980002999999996</v>
      </c>
      <c r="I2546">
        <v>73.760002</v>
      </c>
      <c r="J2546">
        <v>73.830001999999993</v>
      </c>
      <c r="K2546">
        <v>73.266586000000004</v>
      </c>
      <c r="L2546">
        <v>1752600</v>
      </c>
      <c r="M2546" t="s">
        <v>46</v>
      </c>
      <c r="N2546" t="s">
        <v>156</v>
      </c>
      <c r="O2546" t="s">
        <v>161</v>
      </c>
      <c r="P2546">
        <v>50</v>
      </c>
      <c r="Q2546">
        <v>0.08</v>
      </c>
      <c r="R2546">
        <v>96</v>
      </c>
      <c r="S2546">
        <v>87919.903200000001</v>
      </c>
      <c r="T2546" t="s">
        <v>46</v>
      </c>
      <c r="U2546" t="s">
        <v>184</v>
      </c>
      <c r="V2546" t="s">
        <v>218</v>
      </c>
      <c r="W2546" t="s">
        <v>236</v>
      </c>
      <c r="X2546" t="s">
        <v>274</v>
      </c>
      <c r="Y2546" s="1">
        <v>36340</v>
      </c>
      <c r="Z2546">
        <v>764478</v>
      </c>
    </row>
    <row r="2547" spans="1:26" x14ac:dyDescent="0.25">
      <c r="A2547" s="1">
        <v>43586</v>
      </c>
      <c r="B2547" t="s">
        <v>46</v>
      </c>
      <c r="C2547" t="s">
        <v>75</v>
      </c>
      <c r="D2547">
        <v>400</v>
      </c>
      <c r="E2547">
        <v>6</v>
      </c>
      <c r="F2547" t="s">
        <v>119</v>
      </c>
      <c r="G2547">
        <v>74.410004000000001</v>
      </c>
      <c r="H2547">
        <v>74.980002999999996</v>
      </c>
      <c r="I2547">
        <v>73.760002</v>
      </c>
      <c r="J2547">
        <v>73.830001999999993</v>
      </c>
      <c r="K2547">
        <v>73.266586000000004</v>
      </c>
      <c r="L2547">
        <v>1752600</v>
      </c>
      <c r="M2547" t="s">
        <v>46</v>
      </c>
      <c r="N2547" t="s">
        <v>145</v>
      </c>
      <c r="O2547" t="s">
        <v>161</v>
      </c>
      <c r="P2547">
        <v>50</v>
      </c>
      <c r="Q2547">
        <v>0.08</v>
      </c>
      <c r="R2547">
        <v>32</v>
      </c>
      <c r="S2547">
        <v>29306.634399999999</v>
      </c>
      <c r="T2547" t="s">
        <v>46</v>
      </c>
      <c r="U2547" t="s">
        <v>184</v>
      </c>
      <c r="V2547" t="s">
        <v>218</v>
      </c>
      <c r="W2547" t="s">
        <v>236</v>
      </c>
      <c r="X2547" t="s">
        <v>274</v>
      </c>
      <c r="Y2547" s="1">
        <v>36340</v>
      </c>
      <c r="Z2547">
        <v>764478</v>
      </c>
    </row>
    <row r="2548" spans="1:26" x14ac:dyDescent="0.25">
      <c r="A2548" s="1">
        <v>43566</v>
      </c>
      <c r="B2548" t="s">
        <v>46</v>
      </c>
      <c r="C2548" t="s">
        <v>75</v>
      </c>
      <c r="D2548">
        <v>700</v>
      </c>
      <c r="E2548">
        <v>6</v>
      </c>
      <c r="F2548" t="s">
        <v>112</v>
      </c>
      <c r="G2548">
        <v>74.529999000000004</v>
      </c>
      <c r="H2548">
        <v>74.540001000000004</v>
      </c>
      <c r="I2548">
        <v>73.599997999999999</v>
      </c>
      <c r="J2548">
        <v>73.980002999999996</v>
      </c>
      <c r="K2548">
        <v>73.415442999999996</v>
      </c>
      <c r="L2548">
        <v>1771100</v>
      </c>
      <c r="M2548" t="s">
        <v>46</v>
      </c>
      <c r="N2548" t="s">
        <v>145</v>
      </c>
      <c r="O2548" t="s">
        <v>161</v>
      </c>
      <c r="P2548">
        <v>50</v>
      </c>
      <c r="Q2548">
        <v>0.08</v>
      </c>
      <c r="R2548">
        <v>56</v>
      </c>
      <c r="S2548">
        <v>51390.810100000002</v>
      </c>
      <c r="T2548" t="s">
        <v>46</v>
      </c>
      <c r="U2548" t="s">
        <v>184</v>
      </c>
      <c r="V2548" t="s">
        <v>218</v>
      </c>
      <c r="W2548" t="s">
        <v>236</v>
      </c>
      <c r="X2548" t="s">
        <v>274</v>
      </c>
      <c r="Y2548" s="1">
        <v>36340</v>
      </c>
      <c r="Z2548">
        <v>764478</v>
      </c>
    </row>
    <row r="2549" spans="1:26" x14ac:dyDescent="0.25">
      <c r="A2549" s="1">
        <v>43566</v>
      </c>
      <c r="B2549" t="s">
        <v>46</v>
      </c>
      <c r="C2549" t="s">
        <v>75</v>
      </c>
      <c r="D2549">
        <v>1200</v>
      </c>
      <c r="E2549">
        <v>7</v>
      </c>
      <c r="F2549" t="s">
        <v>112</v>
      </c>
      <c r="G2549">
        <v>74.529999000000004</v>
      </c>
      <c r="H2549">
        <v>74.540001000000004</v>
      </c>
      <c r="I2549">
        <v>73.599997999999999</v>
      </c>
      <c r="J2549">
        <v>73.980002999999996</v>
      </c>
      <c r="K2549">
        <v>73.415442999999996</v>
      </c>
      <c r="L2549">
        <v>1771100</v>
      </c>
      <c r="M2549" t="s">
        <v>46</v>
      </c>
      <c r="N2549" t="s">
        <v>147</v>
      </c>
      <c r="O2549" t="s">
        <v>161</v>
      </c>
      <c r="P2549">
        <v>50</v>
      </c>
      <c r="Q2549">
        <v>0.08</v>
      </c>
      <c r="R2549">
        <v>96</v>
      </c>
      <c r="S2549">
        <v>88098.531600000002</v>
      </c>
      <c r="T2549" t="s">
        <v>46</v>
      </c>
      <c r="U2549" t="s">
        <v>184</v>
      </c>
      <c r="V2549" t="s">
        <v>218</v>
      </c>
      <c r="W2549" t="s">
        <v>236</v>
      </c>
      <c r="X2549" t="s">
        <v>274</v>
      </c>
      <c r="Y2549" s="1">
        <v>36340</v>
      </c>
      <c r="Z2549">
        <v>764478</v>
      </c>
    </row>
    <row r="2550" spans="1:26" x14ac:dyDescent="0.25">
      <c r="A2550" s="1">
        <v>43585</v>
      </c>
      <c r="B2550" t="s">
        <v>46</v>
      </c>
      <c r="C2550" t="s">
        <v>75</v>
      </c>
      <c r="D2550">
        <v>1200</v>
      </c>
      <c r="E2550">
        <v>15</v>
      </c>
      <c r="F2550" t="s">
        <v>122</v>
      </c>
      <c r="G2550">
        <v>73.139999000000003</v>
      </c>
      <c r="H2550">
        <v>74.540001000000004</v>
      </c>
      <c r="I2550">
        <v>73.139999000000003</v>
      </c>
      <c r="J2550">
        <v>74.410004000000001</v>
      </c>
      <c r="K2550">
        <v>73.842162999999999</v>
      </c>
      <c r="L2550">
        <v>2552800</v>
      </c>
      <c r="M2550" t="s">
        <v>46</v>
      </c>
      <c r="N2550" t="s">
        <v>149</v>
      </c>
      <c r="O2550" t="s">
        <v>161</v>
      </c>
      <c r="P2550">
        <v>50</v>
      </c>
      <c r="Q2550">
        <v>0.08</v>
      </c>
      <c r="R2550">
        <v>96</v>
      </c>
      <c r="S2550">
        <v>88610.595600000001</v>
      </c>
      <c r="T2550" t="s">
        <v>46</v>
      </c>
      <c r="U2550" t="s">
        <v>184</v>
      </c>
      <c r="V2550" t="s">
        <v>218</v>
      </c>
      <c r="W2550" t="s">
        <v>236</v>
      </c>
      <c r="X2550" t="s">
        <v>274</v>
      </c>
      <c r="Y2550" s="1">
        <v>36340</v>
      </c>
      <c r="Z2550">
        <v>764478</v>
      </c>
    </row>
    <row r="2551" spans="1:26" x14ac:dyDescent="0.25">
      <c r="A2551" s="1">
        <v>43585</v>
      </c>
      <c r="B2551" t="s">
        <v>46</v>
      </c>
      <c r="C2551" t="s">
        <v>76</v>
      </c>
      <c r="D2551">
        <v>900</v>
      </c>
      <c r="E2551">
        <v>7</v>
      </c>
      <c r="F2551" t="s">
        <v>122</v>
      </c>
      <c r="G2551">
        <v>73.139999000000003</v>
      </c>
      <c r="H2551">
        <v>74.540001000000004</v>
      </c>
      <c r="I2551">
        <v>73.139999000000003</v>
      </c>
      <c r="J2551">
        <v>74.410004000000001</v>
      </c>
      <c r="K2551">
        <v>73.842162999999999</v>
      </c>
      <c r="L2551">
        <v>2552800</v>
      </c>
      <c r="M2551" t="s">
        <v>46</v>
      </c>
      <c r="N2551" t="s">
        <v>147</v>
      </c>
      <c r="O2551" t="s">
        <v>161</v>
      </c>
      <c r="P2551">
        <v>50</v>
      </c>
      <c r="Q2551">
        <v>0.08</v>
      </c>
      <c r="R2551">
        <v>72</v>
      </c>
      <c r="S2551">
        <v>66457.9467</v>
      </c>
      <c r="T2551" t="s">
        <v>46</v>
      </c>
      <c r="U2551" t="s">
        <v>184</v>
      </c>
      <c r="V2551" t="s">
        <v>218</v>
      </c>
      <c r="W2551" t="s">
        <v>236</v>
      </c>
      <c r="X2551" t="s">
        <v>274</v>
      </c>
      <c r="Y2551" s="1">
        <v>36340</v>
      </c>
      <c r="Z2551">
        <v>764478</v>
      </c>
    </row>
    <row r="2552" spans="1:26" x14ac:dyDescent="0.25">
      <c r="A2552" s="1">
        <v>43565</v>
      </c>
      <c r="B2552" t="s">
        <v>46</v>
      </c>
      <c r="C2552" t="s">
        <v>75</v>
      </c>
      <c r="D2552">
        <v>1300</v>
      </c>
      <c r="E2552">
        <v>15</v>
      </c>
      <c r="F2552" t="s">
        <v>113</v>
      </c>
      <c r="G2552">
        <v>74.779999000000004</v>
      </c>
      <c r="H2552">
        <v>75.529999000000004</v>
      </c>
      <c r="I2552">
        <v>74.209998999999996</v>
      </c>
      <c r="J2552">
        <v>74.489998</v>
      </c>
      <c r="K2552">
        <v>73.921547000000004</v>
      </c>
      <c r="L2552">
        <v>2360600</v>
      </c>
      <c r="M2552" t="s">
        <v>46</v>
      </c>
      <c r="N2552" t="s">
        <v>149</v>
      </c>
      <c r="O2552" t="s">
        <v>161</v>
      </c>
      <c r="P2552">
        <v>50</v>
      </c>
      <c r="Q2552">
        <v>0.08</v>
      </c>
      <c r="R2552">
        <v>104</v>
      </c>
      <c r="S2552">
        <v>96098.011100000003</v>
      </c>
      <c r="T2552" t="s">
        <v>46</v>
      </c>
      <c r="U2552" t="s">
        <v>184</v>
      </c>
      <c r="V2552" t="s">
        <v>218</v>
      </c>
      <c r="W2552" t="s">
        <v>236</v>
      </c>
      <c r="X2552" t="s">
        <v>274</v>
      </c>
      <c r="Y2552" s="1">
        <v>36340</v>
      </c>
      <c r="Z2552">
        <v>764478</v>
      </c>
    </row>
    <row r="2553" spans="1:26" x14ac:dyDescent="0.25">
      <c r="A2553" s="1">
        <v>43559</v>
      </c>
      <c r="B2553" t="s">
        <v>46</v>
      </c>
      <c r="C2553" t="s">
        <v>76</v>
      </c>
      <c r="D2553">
        <v>700</v>
      </c>
      <c r="E2553">
        <v>12</v>
      </c>
      <c r="F2553" t="s">
        <v>109</v>
      </c>
      <c r="G2553">
        <v>72.480002999999996</v>
      </c>
      <c r="H2553">
        <v>74.589995999999999</v>
      </c>
      <c r="I2553">
        <v>72.290001000000004</v>
      </c>
      <c r="J2553">
        <v>74.569999999999993</v>
      </c>
      <c r="K2553">
        <v>74.000938000000005</v>
      </c>
      <c r="L2553">
        <v>2465500</v>
      </c>
      <c r="M2553" t="s">
        <v>46</v>
      </c>
      <c r="N2553" t="s">
        <v>151</v>
      </c>
      <c r="O2553" t="s">
        <v>161</v>
      </c>
      <c r="P2553">
        <v>50</v>
      </c>
      <c r="Q2553">
        <v>0.08</v>
      </c>
      <c r="R2553">
        <v>56</v>
      </c>
      <c r="S2553">
        <v>51800.656600000002</v>
      </c>
      <c r="T2553" t="s">
        <v>46</v>
      </c>
      <c r="U2553" t="s">
        <v>184</v>
      </c>
      <c r="V2553" t="s">
        <v>218</v>
      </c>
      <c r="W2553" t="s">
        <v>236</v>
      </c>
      <c r="X2553" t="s">
        <v>274</v>
      </c>
      <c r="Y2553" s="1">
        <v>36340</v>
      </c>
      <c r="Z2553">
        <v>764478</v>
      </c>
    </row>
    <row r="2554" spans="1:26" x14ac:dyDescent="0.25">
      <c r="A2554" s="1">
        <v>43559</v>
      </c>
      <c r="B2554" t="s">
        <v>46</v>
      </c>
      <c r="C2554" t="s">
        <v>76</v>
      </c>
      <c r="D2554">
        <v>800</v>
      </c>
      <c r="E2554">
        <v>11</v>
      </c>
      <c r="F2554" t="s">
        <v>109</v>
      </c>
      <c r="G2554">
        <v>72.480002999999996</v>
      </c>
      <c r="H2554">
        <v>74.589995999999999</v>
      </c>
      <c r="I2554">
        <v>72.290001000000004</v>
      </c>
      <c r="J2554">
        <v>74.569999999999993</v>
      </c>
      <c r="K2554">
        <v>74.000938000000005</v>
      </c>
      <c r="L2554">
        <v>2465500</v>
      </c>
      <c r="M2554" t="s">
        <v>46</v>
      </c>
      <c r="N2554" t="s">
        <v>141</v>
      </c>
      <c r="O2554" t="s">
        <v>161</v>
      </c>
      <c r="P2554">
        <v>50</v>
      </c>
      <c r="Q2554">
        <v>0.08</v>
      </c>
      <c r="R2554">
        <v>64</v>
      </c>
      <c r="S2554">
        <v>59200.750399999997</v>
      </c>
      <c r="T2554" t="s">
        <v>46</v>
      </c>
      <c r="U2554" t="s">
        <v>184</v>
      </c>
      <c r="V2554" t="s">
        <v>218</v>
      </c>
      <c r="W2554" t="s">
        <v>236</v>
      </c>
      <c r="X2554" t="s">
        <v>274</v>
      </c>
      <c r="Y2554" s="1">
        <v>36340</v>
      </c>
      <c r="Z2554">
        <v>764478</v>
      </c>
    </row>
    <row r="2555" spans="1:26" x14ac:dyDescent="0.25">
      <c r="A2555" s="1">
        <v>43564</v>
      </c>
      <c r="B2555" t="s">
        <v>46</v>
      </c>
      <c r="C2555" t="s">
        <v>75</v>
      </c>
      <c r="D2555">
        <v>300</v>
      </c>
      <c r="E2555">
        <v>2</v>
      </c>
      <c r="F2555" t="s">
        <v>133</v>
      </c>
      <c r="G2555">
        <v>74.5</v>
      </c>
      <c r="H2555">
        <v>75.209998999999996</v>
      </c>
      <c r="I2555">
        <v>74.389999000000003</v>
      </c>
      <c r="J2555">
        <v>74.75</v>
      </c>
      <c r="K2555">
        <v>74.179564999999997</v>
      </c>
      <c r="L2555">
        <v>1772400</v>
      </c>
      <c r="M2555" t="s">
        <v>46</v>
      </c>
      <c r="N2555" t="s">
        <v>150</v>
      </c>
      <c r="O2555" t="s">
        <v>161</v>
      </c>
      <c r="P2555">
        <v>50</v>
      </c>
      <c r="Q2555">
        <v>0.08</v>
      </c>
      <c r="R2555">
        <v>24</v>
      </c>
      <c r="S2555">
        <v>22253.869500000001</v>
      </c>
      <c r="T2555" t="s">
        <v>46</v>
      </c>
      <c r="U2555" t="s">
        <v>184</v>
      </c>
      <c r="V2555" t="s">
        <v>218</v>
      </c>
      <c r="W2555" t="s">
        <v>236</v>
      </c>
      <c r="X2555" t="s">
        <v>274</v>
      </c>
      <c r="Y2555" s="1">
        <v>36340</v>
      </c>
      <c r="Z2555">
        <v>764478</v>
      </c>
    </row>
    <row r="2556" spans="1:26" x14ac:dyDescent="0.25">
      <c r="A2556" s="1">
        <v>43564</v>
      </c>
      <c r="B2556" t="s">
        <v>46</v>
      </c>
      <c r="C2556" t="s">
        <v>75</v>
      </c>
      <c r="D2556">
        <v>1800</v>
      </c>
      <c r="E2556">
        <v>19</v>
      </c>
      <c r="F2556" t="s">
        <v>133</v>
      </c>
      <c r="G2556">
        <v>74.5</v>
      </c>
      <c r="H2556">
        <v>75.209998999999996</v>
      </c>
      <c r="I2556">
        <v>74.389999000000003</v>
      </c>
      <c r="J2556">
        <v>74.75</v>
      </c>
      <c r="K2556">
        <v>74.179564999999997</v>
      </c>
      <c r="L2556">
        <v>1772400</v>
      </c>
      <c r="M2556" t="s">
        <v>46</v>
      </c>
      <c r="N2556" t="s">
        <v>140</v>
      </c>
      <c r="O2556" t="s">
        <v>161</v>
      </c>
      <c r="P2556">
        <v>50</v>
      </c>
      <c r="Q2556">
        <v>0.08</v>
      </c>
      <c r="R2556">
        <v>144</v>
      </c>
      <c r="S2556">
        <v>133523.217</v>
      </c>
      <c r="T2556" t="s">
        <v>46</v>
      </c>
      <c r="U2556" t="s">
        <v>184</v>
      </c>
      <c r="V2556" t="s">
        <v>218</v>
      </c>
      <c r="W2556" t="s">
        <v>236</v>
      </c>
      <c r="X2556" t="s">
        <v>274</v>
      </c>
      <c r="Y2556" s="1">
        <v>36340</v>
      </c>
      <c r="Z2556">
        <v>764478</v>
      </c>
    </row>
    <row r="2557" spans="1:26" x14ac:dyDescent="0.25">
      <c r="A2557" s="1">
        <v>43560</v>
      </c>
      <c r="B2557" t="s">
        <v>46</v>
      </c>
      <c r="C2557" t="s">
        <v>75</v>
      </c>
      <c r="D2557">
        <v>400</v>
      </c>
      <c r="E2557">
        <v>9</v>
      </c>
      <c r="F2557" t="s">
        <v>118</v>
      </c>
      <c r="G2557">
        <v>74.949996999999996</v>
      </c>
      <c r="H2557">
        <v>75.150002000000001</v>
      </c>
      <c r="I2557">
        <v>74.330001999999993</v>
      </c>
      <c r="J2557">
        <v>74.769997000000004</v>
      </c>
      <c r="K2557">
        <v>74.199409000000003</v>
      </c>
      <c r="L2557">
        <v>3171600</v>
      </c>
      <c r="M2557" t="s">
        <v>46</v>
      </c>
      <c r="N2557" t="s">
        <v>146</v>
      </c>
      <c r="O2557" t="s">
        <v>161</v>
      </c>
      <c r="P2557">
        <v>50</v>
      </c>
      <c r="Q2557">
        <v>0.08</v>
      </c>
      <c r="R2557">
        <v>32</v>
      </c>
      <c r="S2557">
        <v>29679.763599999998</v>
      </c>
      <c r="T2557" t="s">
        <v>46</v>
      </c>
      <c r="U2557" t="s">
        <v>184</v>
      </c>
      <c r="V2557" t="s">
        <v>218</v>
      </c>
      <c r="W2557" t="s">
        <v>236</v>
      </c>
      <c r="X2557" t="s">
        <v>274</v>
      </c>
      <c r="Y2557" s="1">
        <v>36340</v>
      </c>
      <c r="Z2557">
        <v>764478</v>
      </c>
    </row>
    <row r="2558" spans="1:26" x14ac:dyDescent="0.25">
      <c r="A2558" s="1">
        <v>43560</v>
      </c>
      <c r="B2558" t="s">
        <v>46</v>
      </c>
      <c r="C2558" t="s">
        <v>76</v>
      </c>
      <c r="D2558">
        <v>400</v>
      </c>
      <c r="E2558">
        <v>4</v>
      </c>
      <c r="F2558" t="s">
        <v>118</v>
      </c>
      <c r="G2558">
        <v>74.949996999999996</v>
      </c>
      <c r="H2558">
        <v>75.150002000000001</v>
      </c>
      <c r="I2558">
        <v>74.330001999999993</v>
      </c>
      <c r="J2558">
        <v>74.769997000000004</v>
      </c>
      <c r="K2558">
        <v>74.199409000000003</v>
      </c>
      <c r="L2558">
        <v>3171600</v>
      </c>
      <c r="M2558" t="s">
        <v>46</v>
      </c>
      <c r="N2558" t="s">
        <v>154</v>
      </c>
      <c r="O2558" t="s">
        <v>161</v>
      </c>
      <c r="P2558">
        <v>50</v>
      </c>
      <c r="Q2558">
        <v>0.08</v>
      </c>
      <c r="R2558">
        <v>32</v>
      </c>
      <c r="S2558">
        <v>29679.763599999998</v>
      </c>
      <c r="T2558" t="s">
        <v>46</v>
      </c>
      <c r="U2558" t="s">
        <v>184</v>
      </c>
      <c r="V2558" t="s">
        <v>218</v>
      </c>
      <c r="W2558" t="s">
        <v>236</v>
      </c>
      <c r="X2558" t="s">
        <v>274</v>
      </c>
      <c r="Y2558" s="1">
        <v>36340</v>
      </c>
      <c r="Z2558">
        <v>764478</v>
      </c>
    </row>
    <row r="2559" spans="1:26" x14ac:dyDescent="0.25">
      <c r="A2559" s="1">
        <v>43560</v>
      </c>
      <c r="B2559" t="s">
        <v>46</v>
      </c>
      <c r="C2559" t="s">
        <v>75</v>
      </c>
      <c r="D2559">
        <v>1600</v>
      </c>
      <c r="E2559">
        <v>20</v>
      </c>
      <c r="F2559" t="s">
        <v>118</v>
      </c>
      <c r="G2559">
        <v>74.949996999999996</v>
      </c>
      <c r="H2559">
        <v>75.150002000000001</v>
      </c>
      <c r="I2559">
        <v>74.330001999999993</v>
      </c>
      <c r="J2559">
        <v>74.769997000000004</v>
      </c>
      <c r="K2559">
        <v>74.199409000000003</v>
      </c>
      <c r="L2559">
        <v>3171600</v>
      </c>
      <c r="M2559" t="s">
        <v>46</v>
      </c>
      <c r="N2559" t="s">
        <v>155</v>
      </c>
      <c r="O2559" t="s">
        <v>161</v>
      </c>
      <c r="P2559">
        <v>50</v>
      </c>
      <c r="Q2559">
        <v>0.08</v>
      </c>
      <c r="R2559">
        <v>128</v>
      </c>
      <c r="S2559">
        <v>118719.05439999999</v>
      </c>
      <c r="T2559" t="s">
        <v>46</v>
      </c>
      <c r="U2559" t="s">
        <v>184</v>
      </c>
      <c r="V2559" t="s">
        <v>218</v>
      </c>
      <c r="W2559" t="s">
        <v>236</v>
      </c>
      <c r="X2559" t="s">
        <v>274</v>
      </c>
      <c r="Y2559" s="1">
        <v>36340</v>
      </c>
      <c r="Z2559">
        <v>764478</v>
      </c>
    </row>
    <row r="2560" spans="1:26" x14ac:dyDescent="0.25">
      <c r="A2560" s="1">
        <v>43560</v>
      </c>
      <c r="B2560" t="s">
        <v>46</v>
      </c>
      <c r="C2560" t="s">
        <v>76</v>
      </c>
      <c r="D2560">
        <v>300</v>
      </c>
      <c r="E2560">
        <v>5</v>
      </c>
      <c r="F2560" t="s">
        <v>118</v>
      </c>
      <c r="G2560">
        <v>74.949996999999996</v>
      </c>
      <c r="H2560">
        <v>75.150002000000001</v>
      </c>
      <c r="I2560">
        <v>74.330001999999993</v>
      </c>
      <c r="J2560">
        <v>74.769997000000004</v>
      </c>
      <c r="K2560">
        <v>74.199409000000003</v>
      </c>
      <c r="L2560">
        <v>3171600</v>
      </c>
      <c r="M2560" t="s">
        <v>46</v>
      </c>
      <c r="N2560" t="s">
        <v>152</v>
      </c>
      <c r="O2560" t="s">
        <v>161</v>
      </c>
      <c r="P2560">
        <v>50</v>
      </c>
      <c r="Q2560">
        <v>0.08</v>
      </c>
      <c r="R2560">
        <v>24</v>
      </c>
      <c r="S2560">
        <v>22259.822700000001</v>
      </c>
      <c r="T2560" t="s">
        <v>46</v>
      </c>
      <c r="U2560" t="s">
        <v>184</v>
      </c>
      <c r="V2560" t="s">
        <v>218</v>
      </c>
      <c r="W2560" t="s">
        <v>236</v>
      </c>
      <c r="X2560" t="s">
        <v>274</v>
      </c>
      <c r="Y2560" s="1">
        <v>36340</v>
      </c>
      <c r="Z2560">
        <v>764478</v>
      </c>
    </row>
    <row r="2561" spans="1:26" x14ac:dyDescent="0.25">
      <c r="A2561" s="1">
        <v>43563</v>
      </c>
      <c r="B2561" t="s">
        <v>46</v>
      </c>
      <c r="C2561" t="s">
        <v>76</v>
      </c>
      <c r="D2561">
        <v>400</v>
      </c>
      <c r="E2561">
        <v>7</v>
      </c>
      <c r="F2561" t="s">
        <v>114</v>
      </c>
      <c r="G2561">
        <v>74.620002999999997</v>
      </c>
      <c r="H2561">
        <v>75.290001000000004</v>
      </c>
      <c r="I2561">
        <v>74.379997000000003</v>
      </c>
      <c r="J2561">
        <v>74.819999999999993</v>
      </c>
      <c r="K2561">
        <v>74.249031000000002</v>
      </c>
      <c r="L2561">
        <v>2236000</v>
      </c>
      <c r="M2561" t="s">
        <v>46</v>
      </c>
      <c r="N2561" t="s">
        <v>147</v>
      </c>
      <c r="O2561" t="s">
        <v>161</v>
      </c>
      <c r="P2561">
        <v>50</v>
      </c>
      <c r="Q2561">
        <v>0.08</v>
      </c>
      <c r="R2561">
        <v>32</v>
      </c>
      <c r="S2561">
        <v>29699.612400000002</v>
      </c>
      <c r="T2561" t="s">
        <v>46</v>
      </c>
      <c r="U2561" t="s">
        <v>184</v>
      </c>
      <c r="V2561" t="s">
        <v>218</v>
      </c>
      <c r="W2561" t="s">
        <v>236</v>
      </c>
      <c r="X2561" t="s">
        <v>274</v>
      </c>
      <c r="Y2561" s="1">
        <v>36340</v>
      </c>
      <c r="Z2561">
        <v>764478</v>
      </c>
    </row>
    <row r="2562" spans="1:26" x14ac:dyDescent="0.25">
      <c r="A2562" s="1">
        <v>43591</v>
      </c>
      <c r="B2562" t="s">
        <v>46</v>
      </c>
      <c r="C2562" t="s">
        <v>76</v>
      </c>
      <c r="D2562">
        <v>800</v>
      </c>
      <c r="E2562">
        <v>9</v>
      </c>
      <c r="F2562" t="s">
        <v>134</v>
      </c>
      <c r="G2562">
        <v>73.75</v>
      </c>
      <c r="H2562">
        <v>75.069999999999993</v>
      </c>
      <c r="I2562">
        <v>72.889999000000003</v>
      </c>
      <c r="J2562">
        <v>74.959998999999996</v>
      </c>
      <c r="K2562">
        <v>74.387962000000002</v>
      </c>
      <c r="L2562">
        <v>2804300</v>
      </c>
      <c r="M2562" t="s">
        <v>46</v>
      </c>
      <c r="N2562" t="s">
        <v>146</v>
      </c>
      <c r="O2562" t="s">
        <v>161</v>
      </c>
      <c r="P2562">
        <v>50</v>
      </c>
      <c r="Q2562">
        <v>0.08</v>
      </c>
      <c r="R2562">
        <v>64</v>
      </c>
      <c r="S2562">
        <v>59510.369599999998</v>
      </c>
      <c r="T2562" t="s">
        <v>46</v>
      </c>
      <c r="U2562" t="s">
        <v>184</v>
      </c>
      <c r="V2562" t="s">
        <v>218</v>
      </c>
      <c r="W2562" t="s">
        <v>236</v>
      </c>
      <c r="X2562" t="s">
        <v>274</v>
      </c>
      <c r="Y2562" s="1">
        <v>36340</v>
      </c>
      <c r="Z2562">
        <v>764478</v>
      </c>
    </row>
    <row r="2563" spans="1:26" x14ac:dyDescent="0.25">
      <c r="A2563" s="1">
        <v>43588</v>
      </c>
      <c r="B2563" t="s">
        <v>46</v>
      </c>
      <c r="C2563" t="s">
        <v>75</v>
      </c>
      <c r="D2563">
        <v>2000</v>
      </c>
      <c r="E2563">
        <v>13</v>
      </c>
      <c r="F2563" t="s">
        <v>111</v>
      </c>
      <c r="G2563">
        <v>75.279999000000004</v>
      </c>
      <c r="H2563">
        <v>75.529999000000004</v>
      </c>
      <c r="I2563">
        <v>74.580001999999993</v>
      </c>
      <c r="J2563">
        <v>75.029999000000004</v>
      </c>
      <c r="K2563">
        <v>74.457427999999993</v>
      </c>
      <c r="L2563">
        <v>2031100</v>
      </c>
      <c r="M2563" t="s">
        <v>46</v>
      </c>
      <c r="N2563" t="s">
        <v>153</v>
      </c>
      <c r="O2563" t="s">
        <v>161</v>
      </c>
      <c r="P2563">
        <v>50</v>
      </c>
      <c r="Q2563">
        <v>0.08</v>
      </c>
      <c r="R2563">
        <v>160</v>
      </c>
      <c r="S2563">
        <v>148914.856</v>
      </c>
      <c r="T2563" t="s">
        <v>46</v>
      </c>
      <c r="U2563" t="s">
        <v>184</v>
      </c>
      <c r="V2563" t="s">
        <v>218</v>
      </c>
      <c r="W2563" t="s">
        <v>236</v>
      </c>
      <c r="X2563" t="s">
        <v>274</v>
      </c>
      <c r="Y2563" s="1">
        <v>36340</v>
      </c>
      <c r="Z2563">
        <v>764478</v>
      </c>
    </row>
    <row r="2564" spans="1:26" x14ac:dyDescent="0.25">
      <c r="A2564" s="1">
        <v>43588</v>
      </c>
      <c r="B2564" t="s">
        <v>46</v>
      </c>
      <c r="C2564" t="s">
        <v>76</v>
      </c>
      <c r="D2564">
        <v>500</v>
      </c>
      <c r="E2564">
        <v>12</v>
      </c>
      <c r="F2564" t="s">
        <v>111</v>
      </c>
      <c r="G2564">
        <v>75.279999000000004</v>
      </c>
      <c r="H2564">
        <v>75.529999000000004</v>
      </c>
      <c r="I2564">
        <v>74.580001999999993</v>
      </c>
      <c r="J2564">
        <v>75.029999000000004</v>
      </c>
      <c r="K2564">
        <v>74.457427999999993</v>
      </c>
      <c r="L2564">
        <v>2031100</v>
      </c>
      <c r="M2564" t="s">
        <v>46</v>
      </c>
      <c r="N2564" t="s">
        <v>151</v>
      </c>
      <c r="O2564" t="s">
        <v>161</v>
      </c>
      <c r="P2564">
        <v>50</v>
      </c>
      <c r="Q2564">
        <v>0.08</v>
      </c>
      <c r="R2564">
        <v>40</v>
      </c>
      <c r="S2564">
        <v>37228.714</v>
      </c>
      <c r="T2564" t="s">
        <v>46</v>
      </c>
      <c r="U2564" t="s">
        <v>184</v>
      </c>
      <c r="V2564" t="s">
        <v>218</v>
      </c>
      <c r="W2564" t="s">
        <v>236</v>
      </c>
      <c r="X2564" t="s">
        <v>274</v>
      </c>
      <c r="Y2564" s="1">
        <v>36340</v>
      </c>
      <c r="Z2564">
        <v>764478</v>
      </c>
    </row>
    <row r="2565" spans="1:26" x14ac:dyDescent="0.25">
      <c r="A2565" s="1">
        <v>43588</v>
      </c>
      <c r="B2565" t="s">
        <v>46</v>
      </c>
      <c r="C2565" t="s">
        <v>76</v>
      </c>
      <c r="D2565">
        <v>500</v>
      </c>
      <c r="E2565">
        <v>11</v>
      </c>
      <c r="F2565" t="s">
        <v>111</v>
      </c>
      <c r="G2565">
        <v>75.279999000000004</v>
      </c>
      <c r="H2565">
        <v>75.529999000000004</v>
      </c>
      <c r="I2565">
        <v>74.580001999999993</v>
      </c>
      <c r="J2565">
        <v>75.029999000000004</v>
      </c>
      <c r="K2565">
        <v>74.457427999999993</v>
      </c>
      <c r="L2565">
        <v>2031100</v>
      </c>
      <c r="M2565" t="s">
        <v>46</v>
      </c>
      <c r="N2565" t="s">
        <v>141</v>
      </c>
      <c r="O2565" t="s">
        <v>161</v>
      </c>
      <c r="P2565">
        <v>50</v>
      </c>
      <c r="Q2565">
        <v>0.08</v>
      </c>
      <c r="R2565">
        <v>40</v>
      </c>
      <c r="S2565">
        <v>37228.714</v>
      </c>
      <c r="T2565" t="s">
        <v>46</v>
      </c>
      <c r="U2565" t="s">
        <v>184</v>
      </c>
      <c r="V2565" t="s">
        <v>218</v>
      </c>
      <c r="W2565" t="s">
        <v>236</v>
      </c>
      <c r="X2565" t="s">
        <v>274</v>
      </c>
      <c r="Y2565" s="1">
        <v>36340</v>
      </c>
      <c r="Z2565">
        <v>764478</v>
      </c>
    </row>
    <row r="2566" spans="1:26" x14ac:dyDescent="0.25">
      <c r="A2566" s="1">
        <v>43587</v>
      </c>
      <c r="B2566" t="s">
        <v>46</v>
      </c>
      <c r="C2566" t="s">
        <v>76</v>
      </c>
      <c r="D2566">
        <v>100</v>
      </c>
      <c r="E2566">
        <v>1</v>
      </c>
      <c r="F2566" t="s">
        <v>115</v>
      </c>
      <c r="G2566">
        <v>74</v>
      </c>
      <c r="H2566">
        <v>75.180000000000007</v>
      </c>
      <c r="I2566">
        <v>73.849997999999999</v>
      </c>
      <c r="J2566">
        <v>75.180000000000007</v>
      </c>
      <c r="K2566">
        <v>74.606285</v>
      </c>
      <c r="L2566">
        <v>2288200</v>
      </c>
      <c r="M2566" t="s">
        <v>46</v>
      </c>
      <c r="N2566" t="s">
        <v>159</v>
      </c>
      <c r="O2566" t="s">
        <v>161</v>
      </c>
      <c r="P2566">
        <v>50</v>
      </c>
      <c r="Q2566">
        <v>0.08</v>
      </c>
      <c r="R2566">
        <v>8</v>
      </c>
      <c r="S2566">
        <v>7460.6284999999998</v>
      </c>
      <c r="T2566" t="s">
        <v>46</v>
      </c>
      <c r="U2566" t="s">
        <v>184</v>
      </c>
      <c r="V2566" t="s">
        <v>218</v>
      </c>
      <c r="W2566" t="s">
        <v>236</v>
      </c>
      <c r="X2566" t="s">
        <v>274</v>
      </c>
      <c r="Y2566" s="1">
        <v>36340</v>
      </c>
      <c r="Z2566">
        <v>764478</v>
      </c>
    </row>
    <row r="2567" spans="1:26" x14ac:dyDescent="0.25">
      <c r="A2567" s="1">
        <v>43616</v>
      </c>
      <c r="B2567" t="s">
        <v>47</v>
      </c>
      <c r="C2567" t="s">
        <v>76</v>
      </c>
      <c r="D2567">
        <v>400</v>
      </c>
      <c r="E2567">
        <v>12</v>
      </c>
      <c r="F2567" t="s">
        <v>87</v>
      </c>
      <c r="G2567">
        <v>67.230002999999996</v>
      </c>
      <c r="H2567">
        <v>68.639999000000003</v>
      </c>
      <c r="I2567">
        <v>66.610000999999997</v>
      </c>
      <c r="J2567">
        <v>66.629997000000003</v>
      </c>
      <c r="K2567">
        <v>66.629997000000003</v>
      </c>
      <c r="L2567">
        <v>1615500</v>
      </c>
      <c r="M2567" t="s">
        <v>47</v>
      </c>
      <c r="N2567" t="s">
        <v>151</v>
      </c>
      <c r="O2567" t="s">
        <v>161</v>
      </c>
      <c r="P2567">
        <v>50</v>
      </c>
      <c r="Q2567">
        <v>0.08</v>
      </c>
      <c r="R2567">
        <v>32</v>
      </c>
      <c r="S2567">
        <v>26651.998800000001</v>
      </c>
      <c r="T2567" t="s">
        <v>47</v>
      </c>
      <c r="U2567" t="s">
        <v>185</v>
      </c>
      <c r="V2567" t="s">
        <v>214</v>
      </c>
      <c r="W2567" t="s">
        <v>222</v>
      </c>
      <c r="X2567" t="s">
        <v>275</v>
      </c>
      <c r="Y2567" s="1">
        <v>42075</v>
      </c>
      <c r="Z2567">
        <v>4127</v>
      </c>
    </row>
    <row r="2568" spans="1:26" x14ac:dyDescent="0.25">
      <c r="A2568" s="1">
        <v>43621</v>
      </c>
      <c r="B2568" t="s">
        <v>47</v>
      </c>
      <c r="C2568" t="s">
        <v>75</v>
      </c>
      <c r="D2568">
        <v>2600</v>
      </c>
      <c r="E2568">
        <v>17</v>
      </c>
      <c r="F2568" t="s">
        <v>83</v>
      </c>
      <c r="G2568">
        <v>69.5</v>
      </c>
      <c r="H2568">
        <v>70.690002000000007</v>
      </c>
      <c r="I2568">
        <v>66.569999999999993</v>
      </c>
      <c r="J2568">
        <v>67.959998999999996</v>
      </c>
      <c r="K2568">
        <v>67.959998999999996</v>
      </c>
      <c r="L2568">
        <v>2417000</v>
      </c>
      <c r="M2568" t="s">
        <v>47</v>
      </c>
      <c r="N2568" t="s">
        <v>157</v>
      </c>
      <c r="O2568" t="s">
        <v>161</v>
      </c>
      <c r="P2568">
        <v>50</v>
      </c>
      <c r="Q2568">
        <v>0.08</v>
      </c>
      <c r="R2568">
        <v>208</v>
      </c>
      <c r="S2568">
        <v>176695.99739999999</v>
      </c>
      <c r="T2568" t="s">
        <v>47</v>
      </c>
      <c r="U2568" t="s">
        <v>185</v>
      </c>
      <c r="V2568" t="s">
        <v>214</v>
      </c>
      <c r="W2568" t="s">
        <v>222</v>
      </c>
      <c r="X2568" t="s">
        <v>275</v>
      </c>
      <c r="Y2568" s="1">
        <v>42075</v>
      </c>
      <c r="Z2568">
        <v>4127</v>
      </c>
    </row>
    <row r="2569" spans="1:26" x14ac:dyDescent="0.25">
      <c r="A2569" s="1">
        <v>43605</v>
      </c>
      <c r="B2569" t="s">
        <v>47</v>
      </c>
      <c r="C2569" t="s">
        <v>75</v>
      </c>
      <c r="D2569">
        <v>1400</v>
      </c>
      <c r="E2569">
        <v>14</v>
      </c>
      <c r="F2569" t="s">
        <v>128</v>
      </c>
      <c r="G2569">
        <v>67.730002999999996</v>
      </c>
      <c r="H2569">
        <v>69.870002999999997</v>
      </c>
      <c r="I2569">
        <v>67.110000999999997</v>
      </c>
      <c r="J2569">
        <v>68.010002</v>
      </c>
      <c r="K2569">
        <v>68.010002</v>
      </c>
      <c r="L2569">
        <v>4397100</v>
      </c>
      <c r="M2569" t="s">
        <v>47</v>
      </c>
      <c r="N2569" t="s">
        <v>156</v>
      </c>
      <c r="O2569" t="s">
        <v>161</v>
      </c>
      <c r="P2569">
        <v>50</v>
      </c>
      <c r="Q2569">
        <v>0.08</v>
      </c>
      <c r="R2569">
        <v>112</v>
      </c>
      <c r="S2569">
        <v>95214.002800000002</v>
      </c>
      <c r="T2569" t="s">
        <v>47</v>
      </c>
      <c r="U2569" t="s">
        <v>185</v>
      </c>
      <c r="V2569" t="s">
        <v>214</v>
      </c>
      <c r="W2569" t="s">
        <v>222</v>
      </c>
      <c r="X2569" t="s">
        <v>275</v>
      </c>
      <c r="Y2569" s="1">
        <v>42075</v>
      </c>
      <c r="Z2569">
        <v>4127</v>
      </c>
    </row>
    <row r="2570" spans="1:26" x14ac:dyDescent="0.25">
      <c r="A2570" s="1">
        <v>43605</v>
      </c>
      <c r="B2570" t="s">
        <v>47</v>
      </c>
      <c r="C2570" t="s">
        <v>75</v>
      </c>
      <c r="D2570">
        <v>2000</v>
      </c>
      <c r="E2570">
        <v>19</v>
      </c>
      <c r="F2570" t="s">
        <v>128</v>
      </c>
      <c r="G2570">
        <v>67.730002999999996</v>
      </c>
      <c r="H2570">
        <v>69.870002999999997</v>
      </c>
      <c r="I2570">
        <v>67.110000999999997</v>
      </c>
      <c r="J2570">
        <v>68.010002</v>
      </c>
      <c r="K2570">
        <v>68.010002</v>
      </c>
      <c r="L2570">
        <v>4397100</v>
      </c>
      <c r="M2570" t="s">
        <v>47</v>
      </c>
      <c r="N2570" t="s">
        <v>140</v>
      </c>
      <c r="O2570" t="s">
        <v>161</v>
      </c>
      <c r="P2570">
        <v>50</v>
      </c>
      <c r="Q2570">
        <v>0.08</v>
      </c>
      <c r="R2570">
        <v>160</v>
      </c>
      <c r="S2570">
        <v>136020.00399999999</v>
      </c>
      <c r="T2570" t="s">
        <v>47</v>
      </c>
      <c r="U2570" t="s">
        <v>185</v>
      </c>
      <c r="V2570" t="s">
        <v>214</v>
      </c>
      <c r="W2570" t="s">
        <v>222</v>
      </c>
      <c r="X2570" t="s">
        <v>275</v>
      </c>
      <c r="Y2570" s="1">
        <v>42075</v>
      </c>
      <c r="Z2570">
        <v>4127</v>
      </c>
    </row>
    <row r="2571" spans="1:26" x14ac:dyDescent="0.25">
      <c r="A2571" s="1">
        <v>43605</v>
      </c>
      <c r="B2571" t="s">
        <v>47</v>
      </c>
      <c r="C2571" t="s">
        <v>76</v>
      </c>
      <c r="D2571">
        <v>200</v>
      </c>
      <c r="E2571">
        <v>10</v>
      </c>
      <c r="F2571" t="s">
        <v>128</v>
      </c>
      <c r="G2571">
        <v>67.730002999999996</v>
      </c>
      <c r="H2571">
        <v>69.870002999999997</v>
      </c>
      <c r="I2571">
        <v>67.110000999999997</v>
      </c>
      <c r="J2571">
        <v>68.010002</v>
      </c>
      <c r="K2571">
        <v>68.010002</v>
      </c>
      <c r="L2571">
        <v>4397100</v>
      </c>
      <c r="M2571" t="s">
        <v>47</v>
      </c>
      <c r="N2571" t="s">
        <v>142</v>
      </c>
      <c r="O2571" t="s">
        <v>161</v>
      </c>
      <c r="P2571">
        <v>50</v>
      </c>
      <c r="Q2571">
        <v>0.08</v>
      </c>
      <c r="R2571">
        <v>16</v>
      </c>
      <c r="S2571">
        <v>13602.000400000001</v>
      </c>
      <c r="T2571" t="s">
        <v>47</v>
      </c>
      <c r="U2571" t="s">
        <v>185</v>
      </c>
      <c r="V2571" t="s">
        <v>214</v>
      </c>
      <c r="W2571" t="s">
        <v>222</v>
      </c>
      <c r="X2571" t="s">
        <v>275</v>
      </c>
      <c r="Y2571" s="1">
        <v>42075</v>
      </c>
      <c r="Z2571">
        <v>4127</v>
      </c>
    </row>
    <row r="2572" spans="1:26" x14ac:dyDescent="0.25">
      <c r="A2572" s="1">
        <v>43613</v>
      </c>
      <c r="B2572" t="s">
        <v>47</v>
      </c>
      <c r="C2572" t="s">
        <v>76</v>
      </c>
      <c r="D2572">
        <v>2100</v>
      </c>
      <c r="E2572">
        <v>9</v>
      </c>
      <c r="F2572" t="s">
        <v>91</v>
      </c>
      <c r="G2572">
        <v>69.949996999999996</v>
      </c>
      <c r="H2572">
        <v>70.360000999999997</v>
      </c>
      <c r="I2572">
        <v>67.940002000000007</v>
      </c>
      <c r="J2572">
        <v>68.010002</v>
      </c>
      <c r="K2572">
        <v>68.010002</v>
      </c>
      <c r="L2572">
        <v>2204600</v>
      </c>
      <c r="M2572" t="s">
        <v>47</v>
      </c>
      <c r="N2572" t="s">
        <v>146</v>
      </c>
      <c r="O2572" t="s">
        <v>161</v>
      </c>
      <c r="P2572">
        <v>50</v>
      </c>
      <c r="Q2572">
        <v>0.08</v>
      </c>
      <c r="R2572">
        <v>168</v>
      </c>
      <c r="S2572">
        <v>142821.0042</v>
      </c>
      <c r="T2572" t="s">
        <v>47</v>
      </c>
      <c r="U2572" t="s">
        <v>185</v>
      </c>
      <c r="V2572" t="s">
        <v>214</v>
      </c>
      <c r="W2572" t="s">
        <v>222</v>
      </c>
      <c r="X2572" t="s">
        <v>275</v>
      </c>
      <c r="Y2572" s="1">
        <v>42075</v>
      </c>
      <c r="Z2572">
        <v>4127</v>
      </c>
    </row>
    <row r="2573" spans="1:26" x14ac:dyDescent="0.25">
      <c r="A2573" s="1">
        <v>43605</v>
      </c>
      <c r="B2573" t="s">
        <v>47</v>
      </c>
      <c r="C2573" t="s">
        <v>76</v>
      </c>
      <c r="D2573">
        <v>700</v>
      </c>
      <c r="E2573">
        <v>11</v>
      </c>
      <c r="F2573" t="s">
        <v>128</v>
      </c>
      <c r="G2573">
        <v>67.730002999999996</v>
      </c>
      <c r="H2573">
        <v>69.870002999999997</v>
      </c>
      <c r="I2573">
        <v>67.110000999999997</v>
      </c>
      <c r="J2573">
        <v>68.010002</v>
      </c>
      <c r="K2573">
        <v>68.010002</v>
      </c>
      <c r="L2573">
        <v>4397100</v>
      </c>
      <c r="M2573" t="s">
        <v>47</v>
      </c>
      <c r="N2573" t="s">
        <v>141</v>
      </c>
      <c r="O2573" t="s">
        <v>161</v>
      </c>
      <c r="P2573">
        <v>50</v>
      </c>
      <c r="Q2573">
        <v>0.08</v>
      </c>
      <c r="R2573">
        <v>56</v>
      </c>
      <c r="S2573">
        <v>47607.001400000001</v>
      </c>
      <c r="T2573" t="s">
        <v>47</v>
      </c>
      <c r="U2573" t="s">
        <v>185</v>
      </c>
      <c r="V2573" t="s">
        <v>214</v>
      </c>
      <c r="W2573" t="s">
        <v>222</v>
      </c>
      <c r="X2573" t="s">
        <v>275</v>
      </c>
      <c r="Y2573" s="1">
        <v>42075</v>
      </c>
      <c r="Z2573">
        <v>4127</v>
      </c>
    </row>
    <row r="2574" spans="1:26" x14ac:dyDescent="0.25">
      <c r="A2574" s="1">
        <v>43615</v>
      </c>
      <c r="B2574" t="s">
        <v>47</v>
      </c>
      <c r="C2574" t="s">
        <v>76</v>
      </c>
      <c r="D2574">
        <v>1300</v>
      </c>
      <c r="E2574">
        <v>11</v>
      </c>
      <c r="F2574" t="s">
        <v>93</v>
      </c>
      <c r="G2574">
        <v>68.510002</v>
      </c>
      <c r="H2574">
        <v>70.129997000000003</v>
      </c>
      <c r="I2574">
        <v>67.790001000000004</v>
      </c>
      <c r="J2574">
        <v>68.269997000000004</v>
      </c>
      <c r="K2574">
        <v>68.269997000000004</v>
      </c>
      <c r="L2574">
        <v>1722700</v>
      </c>
      <c r="M2574" t="s">
        <v>47</v>
      </c>
      <c r="N2574" t="s">
        <v>141</v>
      </c>
      <c r="O2574" t="s">
        <v>161</v>
      </c>
      <c r="P2574">
        <v>50</v>
      </c>
      <c r="Q2574">
        <v>0.08</v>
      </c>
      <c r="R2574">
        <v>104</v>
      </c>
      <c r="S2574">
        <v>88750.996100000004</v>
      </c>
      <c r="T2574" t="s">
        <v>47</v>
      </c>
      <c r="U2574" t="s">
        <v>185</v>
      </c>
      <c r="V2574" t="s">
        <v>214</v>
      </c>
      <c r="W2574" t="s">
        <v>222</v>
      </c>
      <c r="X2574" t="s">
        <v>275</v>
      </c>
      <c r="Y2574" s="1">
        <v>42075</v>
      </c>
      <c r="Z2574">
        <v>4127</v>
      </c>
    </row>
    <row r="2575" spans="1:26" x14ac:dyDescent="0.25">
      <c r="A2575" s="1">
        <v>43607</v>
      </c>
      <c r="B2575" t="s">
        <v>47</v>
      </c>
      <c r="C2575" t="s">
        <v>76</v>
      </c>
      <c r="D2575">
        <v>2300</v>
      </c>
      <c r="E2575">
        <v>19</v>
      </c>
      <c r="F2575" t="s">
        <v>99</v>
      </c>
      <c r="G2575">
        <v>68.910004000000001</v>
      </c>
      <c r="H2575">
        <v>69.559997999999993</v>
      </c>
      <c r="I2575">
        <v>68.300003000000004</v>
      </c>
      <c r="J2575">
        <v>68.540001000000004</v>
      </c>
      <c r="K2575">
        <v>68.540001000000004</v>
      </c>
      <c r="L2575">
        <v>1752400</v>
      </c>
      <c r="M2575" t="s">
        <v>47</v>
      </c>
      <c r="N2575" t="s">
        <v>140</v>
      </c>
      <c r="O2575" t="s">
        <v>161</v>
      </c>
      <c r="P2575">
        <v>50</v>
      </c>
      <c r="Q2575">
        <v>0.08</v>
      </c>
      <c r="R2575">
        <v>184</v>
      </c>
      <c r="S2575">
        <v>157642.00229999999</v>
      </c>
      <c r="T2575" t="s">
        <v>47</v>
      </c>
      <c r="U2575" t="s">
        <v>185</v>
      </c>
      <c r="V2575" t="s">
        <v>214</v>
      </c>
      <c r="W2575" t="s">
        <v>222</v>
      </c>
      <c r="X2575" t="s">
        <v>275</v>
      </c>
      <c r="Y2575" s="1">
        <v>42075</v>
      </c>
      <c r="Z2575">
        <v>4127</v>
      </c>
    </row>
    <row r="2576" spans="1:26" x14ac:dyDescent="0.25">
      <c r="A2576" s="1">
        <v>43607</v>
      </c>
      <c r="B2576" t="s">
        <v>47</v>
      </c>
      <c r="C2576" t="s">
        <v>76</v>
      </c>
      <c r="D2576">
        <v>1800</v>
      </c>
      <c r="E2576">
        <v>20</v>
      </c>
      <c r="F2576" t="s">
        <v>99</v>
      </c>
      <c r="G2576">
        <v>68.910004000000001</v>
      </c>
      <c r="H2576">
        <v>69.559997999999993</v>
      </c>
      <c r="I2576">
        <v>68.300003000000004</v>
      </c>
      <c r="J2576">
        <v>68.540001000000004</v>
      </c>
      <c r="K2576">
        <v>68.540001000000004</v>
      </c>
      <c r="L2576">
        <v>1752400</v>
      </c>
      <c r="M2576" t="s">
        <v>47</v>
      </c>
      <c r="N2576" t="s">
        <v>155</v>
      </c>
      <c r="O2576" t="s">
        <v>161</v>
      </c>
      <c r="P2576">
        <v>50</v>
      </c>
      <c r="Q2576">
        <v>0.08</v>
      </c>
      <c r="R2576">
        <v>144</v>
      </c>
      <c r="S2576">
        <v>123372.0018</v>
      </c>
      <c r="T2576" t="s">
        <v>47</v>
      </c>
      <c r="U2576" t="s">
        <v>185</v>
      </c>
      <c r="V2576" t="s">
        <v>214</v>
      </c>
      <c r="W2576" t="s">
        <v>222</v>
      </c>
      <c r="X2576" t="s">
        <v>275</v>
      </c>
      <c r="Y2576" s="1">
        <v>42075</v>
      </c>
      <c r="Z2576">
        <v>4127</v>
      </c>
    </row>
    <row r="2577" spans="1:26" x14ac:dyDescent="0.25">
      <c r="A2577" s="1">
        <v>43614</v>
      </c>
      <c r="B2577" t="s">
        <v>47</v>
      </c>
      <c r="C2577" t="s">
        <v>76</v>
      </c>
      <c r="D2577">
        <v>1200</v>
      </c>
      <c r="E2577">
        <v>10</v>
      </c>
      <c r="F2577" t="s">
        <v>98</v>
      </c>
      <c r="G2577">
        <v>67.540001000000004</v>
      </c>
      <c r="H2577">
        <v>68.720000999999996</v>
      </c>
      <c r="I2577">
        <v>67.129997000000003</v>
      </c>
      <c r="J2577">
        <v>68.540001000000004</v>
      </c>
      <c r="K2577">
        <v>68.540001000000004</v>
      </c>
      <c r="L2577">
        <v>1771700</v>
      </c>
      <c r="M2577" t="s">
        <v>47</v>
      </c>
      <c r="N2577" t="s">
        <v>142</v>
      </c>
      <c r="O2577" t="s">
        <v>161</v>
      </c>
      <c r="P2577">
        <v>50</v>
      </c>
      <c r="Q2577">
        <v>0.08</v>
      </c>
      <c r="R2577">
        <v>96</v>
      </c>
      <c r="S2577">
        <v>82248.001199999999</v>
      </c>
      <c r="T2577" t="s">
        <v>47</v>
      </c>
      <c r="U2577" t="s">
        <v>185</v>
      </c>
      <c r="V2577" t="s">
        <v>214</v>
      </c>
      <c r="W2577" t="s">
        <v>222</v>
      </c>
      <c r="X2577" t="s">
        <v>275</v>
      </c>
      <c r="Y2577" s="1">
        <v>42075</v>
      </c>
      <c r="Z2577">
        <v>4127</v>
      </c>
    </row>
    <row r="2578" spans="1:26" x14ac:dyDescent="0.25">
      <c r="A2578" s="1">
        <v>43614</v>
      </c>
      <c r="B2578" t="s">
        <v>47</v>
      </c>
      <c r="C2578" t="s">
        <v>76</v>
      </c>
      <c r="D2578">
        <v>400</v>
      </c>
      <c r="E2578">
        <v>9</v>
      </c>
      <c r="F2578" t="s">
        <v>98</v>
      </c>
      <c r="G2578">
        <v>67.540001000000004</v>
      </c>
      <c r="H2578">
        <v>68.720000999999996</v>
      </c>
      <c r="I2578">
        <v>67.129997000000003</v>
      </c>
      <c r="J2578">
        <v>68.540001000000004</v>
      </c>
      <c r="K2578">
        <v>68.540001000000004</v>
      </c>
      <c r="L2578">
        <v>1771700</v>
      </c>
      <c r="M2578" t="s">
        <v>47</v>
      </c>
      <c r="N2578" t="s">
        <v>146</v>
      </c>
      <c r="O2578" t="s">
        <v>161</v>
      </c>
      <c r="P2578">
        <v>50</v>
      </c>
      <c r="Q2578">
        <v>0.08</v>
      </c>
      <c r="R2578">
        <v>32</v>
      </c>
      <c r="S2578">
        <v>27416.000400000001</v>
      </c>
      <c r="T2578" t="s">
        <v>47</v>
      </c>
      <c r="U2578" t="s">
        <v>185</v>
      </c>
      <c r="V2578" t="s">
        <v>214</v>
      </c>
      <c r="W2578" t="s">
        <v>222</v>
      </c>
      <c r="X2578" t="s">
        <v>275</v>
      </c>
      <c r="Y2578" s="1">
        <v>42075</v>
      </c>
      <c r="Z2578">
        <v>4127</v>
      </c>
    </row>
    <row r="2579" spans="1:26" x14ac:dyDescent="0.25">
      <c r="A2579" s="1">
        <v>43607</v>
      </c>
      <c r="B2579" t="s">
        <v>47</v>
      </c>
      <c r="C2579" t="s">
        <v>75</v>
      </c>
      <c r="D2579">
        <v>100</v>
      </c>
      <c r="E2579">
        <v>3</v>
      </c>
      <c r="F2579" t="s">
        <v>99</v>
      </c>
      <c r="G2579">
        <v>68.910004000000001</v>
      </c>
      <c r="H2579">
        <v>69.559997999999993</v>
      </c>
      <c r="I2579">
        <v>68.300003000000004</v>
      </c>
      <c r="J2579">
        <v>68.540001000000004</v>
      </c>
      <c r="K2579">
        <v>68.540001000000004</v>
      </c>
      <c r="L2579">
        <v>1752400</v>
      </c>
      <c r="M2579" t="s">
        <v>47</v>
      </c>
      <c r="N2579" t="s">
        <v>143</v>
      </c>
      <c r="O2579" t="s">
        <v>161</v>
      </c>
      <c r="P2579">
        <v>50</v>
      </c>
      <c r="Q2579">
        <v>0.08</v>
      </c>
      <c r="R2579">
        <v>8</v>
      </c>
      <c r="S2579">
        <v>6854.0001000000002</v>
      </c>
      <c r="T2579" t="s">
        <v>47</v>
      </c>
      <c r="U2579" t="s">
        <v>185</v>
      </c>
      <c r="V2579" t="s">
        <v>214</v>
      </c>
      <c r="W2579" t="s">
        <v>222</v>
      </c>
      <c r="X2579" t="s">
        <v>275</v>
      </c>
      <c r="Y2579" s="1">
        <v>42075</v>
      </c>
      <c r="Z2579">
        <v>4127</v>
      </c>
    </row>
    <row r="2580" spans="1:26" x14ac:dyDescent="0.25">
      <c r="A2580" s="1">
        <v>43614</v>
      </c>
      <c r="B2580" t="s">
        <v>47</v>
      </c>
      <c r="C2580" t="s">
        <v>76</v>
      </c>
      <c r="D2580">
        <v>100</v>
      </c>
      <c r="E2580">
        <v>3</v>
      </c>
      <c r="F2580" t="s">
        <v>98</v>
      </c>
      <c r="G2580">
        <v>67.540001000000004</v>
      </c>
      <c r="H2580">
        <v>68.720000999999996</v>
      </c>
      <c r="I2580">
        <v>67.129997000000003</v>
      </c>
      <c r="J2580">
        <v>68.540001000000004</v>
      </c>
      <c r="K2580">
        <v>68.540001000000004</v>
      </c>
      <c r="L2580">
        <v>1771700</v>
      </c>
      <c r="M2580" t="s">
        <v>47</v>
      </c>
      <c r="N2580" t="s">
        <v>143</v>
      </c>
      <c r="O2580" t="s">
        <v>161</v>
      </c>
      <c r="P2580">
        <v>50</v>
      </c>
      <c r="Q2580">
        <v>0.08</v>
      </c>
      <c r="R2580">
        <v>8</v>
      </c>
      <c r="S2580">
        <v>6854.0001000000002</v>
      </c>
      <c r="T2580" t="s">
        <v>47</v>
      </c>
      <c r="U2580" t="s">
        <v>185</v>
      </c>
      <c r="V2580" t="s">
        <v>214</v>
      </c>
      <c r="W2580" t="s">
        <v>222</v>
      </c>
      <c r="X2580" t="s">
        <v>275</v>
      </c>
      <c r="Y2580" s="1">
        <v>42075</v>
      </c>
      <c r="Z2580">
        <v>4127</v>
      </c>
    </row>
    <row r="2581" spans="1:26" x14ac:dyDescent="0.25">
      <c r="A2581" s="1">
        <v>43607</v>
      </c>
      <c r="B2581" t="s">
        <v>47</v>
      </c>
      <c r="C2581" t="s">
        <v>75</v>
      </c>
      <c r="D2581">
        <v>2500</v>
      </c>
      <c r="E2581">
        <v>13</v>
      </c>
      <c r="F2581" t="s">
        <v>99</v>
      </c>
      <c r="G2581">
        <v>68.910004000000001</v>
      </c>
      <c r="H2581">
        <v>69.559997999999993</v>
      </c>
      <c r="I2581">
        <v>68.300003000000004</v>
      </c>
      <c r="J2581">
        <v>68.540001000000004</v>
      </c>
      <c r="K2581">
        <v>68.540001000000004</v>
      </c>
      <c r="L2581">
        <v>1752400</v>
      </c>
      <c r="M2581" t="s">
        <v>47</v>
      </c>
      <c r="N2581" t="s">
        <v>153</v>
      </c>
      <c r="O2581" t="s">
        <v>161</v>
      </c>
      <c r="P2581">
        <v>50</v>
      </c>
      <c r="Q2581">
        <v>0.08</v>
      </c>
      <c r="R2581">
        <v>200</v>
      </c>
      <c r="S2581">
        <v>171350.0025</v>
      </c>
      <c r="T2581" t="s">
        <v>47</v>
      </c>
      <c r="U2581" t="s">
        <v>185</v>
      </c>
      <c r="V2581" t="s">
        <v>214</v>
      </c>
      <c r="W2581" t="s">
        <v>222</v>
      </c>
      <c r="X2581" t="s">
        <v>275</v>
      </c>
      <c r="Y2581" s="1">
        <v>42075</v>
      </c>
      <c r="Z2581">
        <v>4127</v>
      </c>
    </row>
    <row r="2582" spans="1:26" x14ac:dyDescent="0.25">
      <c r="A2582" s="1">
        <v>43620</v>
      </c>
      <c r="B2582" t="s">
        <v>47</v>
      </c>
      <c r="C2582" t="s">
        <v>75</v>
      </c>
      <c r="D2582">
        <v>500</v>
      </c>
      <c r="E2582">
        <v>8</v>
      </c>
      <c r="F2582" t="s">
        <v>88</v>
      </c>
      <c r="G2582">
        <v>67.970000999999996</v>
      </c>
      <c r="H2582">
        <v>69.470000999999996</v>
      </c>
      <c r="I2582">
        <v>67.529999000000004</v>
      </c>
      <c r="J2582">
        <v>69.400002000000001</v>
      </c>
      <c r="K2582">
        <v>69.400002000000001</v>
      </c>
      <c r="L2582">
        <v>1787300</v>
      </c>
      <c r="M2582" t="s">
        <v>47</v>
      </c>
      <c r="N2582" t="s">
        <v>144</v>
      </c>
      <c r="O2582" t="s">
        <v>161</v>
      </c>
      <c r="P2582">
        <v>50</v>
      </c>
      <c r="Q2582">
        <v>0.08</v>
      </c>
      <c r="R2582">
        <v>40</v>
      </c>
      <c r="S2582">
        <v>34700.000999999997</v>
      </c>
      <c r="T2582" t="s">
        <v>47</v>
      </c>
      <c r="U2582" t="s">
        <v>185</v>
      </c>
      <c r="V2582" t="s">
        <v>214</v>
      </c>
      <c r="W2582" t="s">
        <v>222</v>
      </c>
      <c r="X2582" t="s">
        <v>275</v>
      </c>
      <c r="Y2582" s="1">
        <v>42075</v>
      </c>
      <c r="Z2582">
        <v>4127</v>
      </c>
    </row>
    <row r="2583" spans="1:26" x14ac:dyDescent="0.25">
      <c r="A2583" s="1">
        <v>43622</v>
      </c>
      <c r="B2583" t="s">
        <v>47</v>
      </c>
      <c r="C2583" t="s">
        <v>75</v>
      </c>
      <c r="D2583">
        <v>1300</v>
      </c>
      <c r="E2583">
        <v>7</v>
      </c>
      <c r="F2583" t="s">
        <v>81</v>
      </c>
      <c r="G2583">
        <v>68.050003000000004</v>
      </c>
      <c r="H2583">
        <v>69.769997000000004</v>
      </c>
      <c r="I2583">
        <v>67.790001000000004</v>
      </c>
      <c r="J2583">
        <v>69.430000000000007</v>
      </c>
      <c r="K2583">
        <v>69.430000000000007</v>
      </c>
      <c r="L2583">
        <v>2565100</v>
      </c>
      <c r="M2583" t="s">
        <v>47</v>
      </c>
      <c r="N2583" t="s">
        <v>147</v>
      </c>
      <c r="O2583" t="s">
        <v>161</v>
      </c>
      <c r="P2583">
        <v>50</v>
      </c>
      <c r="Q2583">
        <v>0.08</v>
      </c>
      <c r="R2583">
        <v>104</v>
      </c>
      <c r="S2583">
        <v>90259.000000000015</v>
      </c>
      <c r="T2583" t="s">
        <v>47</v>
      </c>
      <c r="U2583" t="s">
        <v>185</v>
      </c>
      <c r="V2583" t="s">
        <v>214</v>
      </c>
      <c r="W2583" t="s">
        <v>222</v>
      </c>
      <c r="X2583" t="s">
        <v>275</v>
      </c>
      <c r="Y2583" s="1">
        <v>42075</v>
      </c>
      <c r="Z2583">
        <v>4127</v>
      </c>
    </row>
    <row r="2584" spans="1:26" x14ac:dyDescent="0.25">
      <c r="A2584" s="1">
        <v>43606</v>
      </c>
      <c r="B2584" t="s">
        <v>47</v>
      </c>
      <c r="C2584" t="s">
        <v>76</v>
      </c>
      <c r="D2584">
        <v>2100</v>
      </c>
      <c r="E2584">
        <v>16</v>
      </c>
      <c r="F2584" t="s">
        <v>105</v>
      </c>
      <c r="G2584">
        <v>70.010002</v>
      </c>
      <c r="H2584">
        <v>71.440002000000007</v>
      </c>
      <c r="I2584">
        <v>68.800003000000004</v>
      </c>
      <c r="J2584">
        <v>69.739998</v>
      </c>
      <c r="K2584">
        <v>69.739998</v>
      </c>
      <c r="L2584">
        <v>3605400</v>
      </c>
      <c r="M2584" t="s">
        <v>47</v>
      </c>
      <c r="N2584" t="s">
        <v>148</v>
      </c>
      <c r="O2584" t="s">
        <v>161</v>
      </c>
      <c r="P2584">
        <v>50</v>
      </c>
      <c r="Q2584">
        <v>0.08</v>
      </c>
      <c r="R2584">
        <v>168</v>
      </c>
      <c r="S2584">
        <v>146453.9958</v>
      </c>
      <c r="T2584" t="s">
        <v>47</v>
      </c>
      <c r="U2584" t="s">
        <v>185</v>
      </c>
      <c r="V2584" t="s">
        <v>214</v>
      </c>
      <c r="W2584" t="s">
        <v>222</v>
      </c>
      <c r="X2584" t="s">
        <v>275</v>
      </c>
      <c r="Y2584" s="1">
        <v>42075</v>
      </c>
      <c r="Z2584">
        <v>4127</v>
      </c>
    </row>
    <row r="2585" spans="1:26" x14ac:dyDescent="0.25">
      <c r="A2585" s="1">
        <v>43602</v>
      </c>
      <c r="B2585" t="s">
        <v>47</v>
      </c>
      <c r="C2585" t="s">
        <v>76</v>
      </c>
      <c r="D2585">
        <v>1500</v>
      </c>
      <c r="E2585">
        <v>13</v>
      </c>
      <c r="F2585" t="s">
        <v>101</v>
      </c>
      <c r="G2585">
        <v>72.120002999999997</v>
      </c>
      <c r="H2585">
        <v>73.160004000000001</v>
      </c>
      <c r="I2585">
        <v>69.910004000000001</v>
      </c>
      <c r="J2585">
        <v>70.410004000000001</v>
      </c>
      <c r="K2585">
        <v>70.030006</v>
      </c>
      <c r="L2585">
        <v>4254100</v>
      </c>
      <c r="M2585" t="s">
        <v>47</v>
      </c>
      <c r="N2585" t="s">
        <v>153</v>
      </c>
      <c r="O2585" t="s">
        <v>161</v>
      </c>
      <c r="P2585">
        <v>50</v>
      </c>
      <c r="Q2585">
        <v>0.08</v>
      </c>
      <c r="R2585">
        <v>120</v>
      </c>
      <c r="S2585">
        <v>105045.00900000001</v>
      </c>
      <c r="T2585" t="s">
        <v>47</v>
      </c>
      <c r="U2585" t="s">
        <v>185</v>
      </c>
      <c r="V2585" t="s">
        <v>214</v>
      </c>
      <c r="W2585" t="s">
        <v>222</v>
      </c>
      <c r="X2585" t="s">
        <v>275</v>
      </c>
      <c r="Y2585" s="1">
        <v>42075</v>
      </c>
      <c r="Z2585">
        <v>4127</v>
      </c>
    </row>
    <row r="2586" spans="1:26" x14ac:dyDescent="0.25">
      <c r="A2586" s="1">
        <v>43602</v>
      </c>
      <c r="B2586" t="s">
        <v>47</v>
      </c>
      <c r="C2586" t="s">
        <v>75</v>
      </c>
      <c r="D2586">
        <v>1100</v>
      </c>
      <c r="E2586">
        <v>19</v>
      </c>
      <c r="F2586" t="s">
        <v>101</v>
      </c>
      <c r="G2586">
        <v>72.120002999999997</v>
      </c>
      <c r="H2586">
        <v>73.160004000000001</v>
      </c>
      <c r="I2586">
        <v>69.910004000000001</v>
      </c>
      <c r="J2586">
        <v>70.410004000000001</v>
      </c>
      <c r="K2586">
        <v>70.030006</v>
      </c>
      <c r="L2586">
        <v>4254100</v>
      </c>
      <c r="M2586" t="s">
        <v>47</v>
      </c>
      <c r="N2586" t="s">
        <v>140</v>
      </c>
      <c r="O2586" t="s">
        <v>161</v>
      </c>
      <c r="P2586">
        <v>50</v>
      </c>
      <c r="Q2586">
        <v>0.08</v>
      </c>
      <c r="R2586">
        <v>88</v>
      </c>
      <c r="S2586">
        <v>77033.006599999993</v>
      </c>
      <c r="T2586" t="s">
        <v>47</v>
      </c>
      <c r="U2586" t="s">
        <v>185</v>
      </c>
      <c r="V2586" t="s">
        <v>214</v>
      </c>
      <c r="W2586" t="s">
        <v>222</v>
      </c>
      <c r="X2586" t="s">
        <v>275</v>
      </c>
      <c r="Y2586" s="1">
        <v>42075</v>
      </c>
      <c r="Z2586">
        <v>4127</v>
      </c>
    </row>
    <row r="2587" spans="1:26" x14ac:dyDescent="0.25">
      <c r="A2587" s="1">
        <v>43602</v>
      </c>
      <c r="B2587" t="s">
        <v>47</v>
      </c>
      <c r="C2587" t="s">
        <v>75</v>
      </c>
      <c r="D2587">
        <v>1000</v>
      </c>
      <c r="E2587">
        <v>10</v>
      </c>
      <c r="F2587" t="s">
        <v>101</v>
      </c>
      <c r="G2587">
        <v>72.120002999999997</v>
      </c>
      <c r="H2587">
        <v>73.160004000000001</v>
      </c>
      <c r="I2587">
        <v>69.910004000000001</v>
      </c>
      <c r="J2587">
        <v>70.410004000000001</v>
      </c>
      <c r="K2587">
        <v>70.030006</v>
      </c>
      <c r="L2587">
        <v>4254100</v>
      </c>
      <c r="M2587" t="s">
        <v>47</v>
      </c>
      <c r="N2587" t="s">
        <v>142</v>
      </c>
      <c r="O2587" t="s">
        <v>161</v>
      </c>
      <c r="P2587">
        <v>50</v>
      </c>
      <c r="Q2587">
        <v>0.08</v>
      </c>
      <c r="R2587">
        <v>80</v>
      </c>
      <c r="S2587">
        <v>70030.005999999994</v>
      </c>
      <c r="T2587" t="s">
        <v>47</v>
      </c>
      <c r="U2587" t="s">
        <v>185</v>
      </c>
      <c r="V2587" t="s">
        <v>214</v>
      </c>
      <c r="W2587" t="s">
        <v>222</v>
      </c>
      <c r="X2587" t="s">
        <v>275</v>
      </c>
      <c r="Y2587" s="1">
        <v>42075</v>
      </c>
      <c r="Z2587">
        <v>4127</v>
      </c>
    </row>
    <row r="2588" spans="1:26" x14ac:dyDescent="0.25">
      <c r="A2588" s="1">
        <v>43623</v>
      </c>
      <c r="B2588" t="s">
        <v>47</v>
      </c>
      <c r="C2588" t="s">
        <v>76</v>
      </c>
      <c r="D2588">
        <v>800</v>
      </c>
      <c r="E2588">
        <v>7</v>
      </c>
      <c r="F2588" t="s">
        <v>130</v>
      </c>
      <c r="G2588">
        <v>69.330001999999993</v>
      </c>
      <c r="H2588">
        <v>70.379997000000003</v>
      </c>
      <c r="I2588">
        <v>68.680000000000007</v>
      </c>
      <c r="J2588">
        <v>70.150002000000001</v>
      </c>
      <c r="K2588">
        <v>70.150002000000001</v>
      </c>
      <c r="L2588">
        <v>2070700</v>
      </c>
      <c r="M2588" t="s">
        <v>47</v>
      </c>
      <c r="N2588" t="s">
        <v>147</v>
      </c>
      <c r="O2588" t="s">
        <v>161</v>
      </c>
      <c r="P2588">
        <v>50</v>
      </c>
      <c r="Q2588">
        <v>0.08</v>
      </c>
      <c r="R2588">
        <v>64</v>
      </c>
      <c r="S2588">
        <v>56120.001600000003</v>
      </c>
      <c r="T2588" t="s">
        <v>47</v>
      </c>
      <c r="U2588" t="s">
        <v>185</v>
      </c>
      <c r="V2588" t="s">
        <v>214</v>
      </c>
      <c r="W2588" t="s">
        <v>222</v>
      </c>
      <c r="X2588" t="s">
        <v>275</v>
      </c>
      <c r="Y2588" s="1">
        <v>42075</v>
      </c>
      <c r="Z2588">
        <v>4127</v>
      </c>
    </row>
    <row r="2589" spans="1:26" x14ac:dyDescent="0.25">
      <c r="A2589" s="1">
        <v>43623</v>
      </c>
      <c r="B2589" t="s">
        <v>47</v>
      </c>
      <c r="C2589" t="s">
        <v>76</v>
      </c>
      <c r="D2589">
        <v>100</v>
      </c>
      <c r="E2589">
        <v>2</v>
      </c>
      <c r="F2589" t="s">
        <v>130</v>
      </c>
      <c r="G2589">
        <v>69.330001999999993</v>
      </c>
      <c r="H2589">
        <v>70.379997000000003</v>
      </c>
      <c r="I2589">
        <v>68.680000000000007</v>
      </c>
      <c r="J2589">
        <v>70.150002000000001</v>
      </c>
      <c r="K2589">
        <v>70.150002000000001</v>
      </c>
      <c r="L2589">
        <v>2070700</v>
      </c>
      <c r="M2589" t="s">
        <v>47</v>
      </c>
      <c r="N2589" t="s">
        <v>150</v>
      </c>
      <c r="O2589" t="s">
        <v>161</v>
      </c>
      <c r="P2589">
        <v>50</v>
      </c>
      <c r="Q2589">
        <v>0.08</v>
      </c>
      <c r="R2589">
        <v>8</v>
      </c>
      <c r="S2589">
        <v>7015.0002000000004</v>
      </c>
      <c r="T2589" t="s">
        <v>47</v>
      </c>
      <c r="U2589" t="s">
        <v>185</v>
      </c>
      <c r="V2589" t="s">
        <v>214</v>
      </c>
      <c r="W2589" t="s">
        <v>222</v>
      </c>
      <c r="X2589" t="s">
        <v>275</v>
      </c>
      <c r="Y2589" s="1">
        <v>42075</v>
      </c>
      <c r="Z2589">
        <v>4127</v>
      </c>
    </row>
    <row r="2590" spans="1:26" x14ac:dyDescent="0.25">
      <c r="A2590" s="1">
        <v>43633</v>
      </c>
      <c r="B2590" t="s">
        <v>47</v>
      </c>
      <c r="C2590" t="s">
        <v>75</v>
      </c>
      <c r="D2590">
        <v>1000</v>
      </c>
      <c r="E2590">
        <v>19</v>
      </c>
      <c r="F2590" t="s">
        <v>78</v>
      </c>
      <c r="G2590">
        <v>71.650002000000001</v>
      </c>
      <c r="H2590">
        <v>72.589995999999999</v>
      </c>
      <c r="I2590">
        <v>70.940002000000007</v>
      </c>
      <c r="J2590">
        <v>72.440002000000007</v>
      </c>
      <c r="K2590">
        <v>72.440002000000007</v>
      </c>
      <c r="L2590">
        <v>1968200</v>
      </c>
      <c r="M2590" t="s">
        <v>47</v>
      </c>
      <c r="N2590" t="s">
        <v>140</v>
      </c>
      <c r="O2590" t="s">
        <v>161</v>
      </c>
      <c r="P2590">
        <v>50</v>
      </c>
      <c r="Q2590">
        <v>0.08</v>
      </c>
      <c r="R2590">
        <v>80</v>
      </c>
      <c r="S2590">
        <v>72440.002000000008</v>
      </c>
      <c r="T2590" t="s">
        <v>47</v>
      </c>
      <c r="U2590" t="s">
        <v>185</v>
      </c>
      <c r="V2590" t="s">
        <v>214</v>
      </c>
      <c r="W2590" t="s">
        <v>222</v>
      </c>
      <c r="X2590" t="s">
        <v>275</v>
      </c>
      <c r="Y2590" s="1">
        <v>42075</v>
      </c>
      <c r="Z2590">
        <v>4127</v>
      </c>
    </row>
    <row r="2591" spans="1:26" x14ac:dyDescent="0.25">
      <c r="A2591" s="1">
        <v>43633</v>
      </c>
      <c r="B2591" t="s">
        <v>47</v>
      </c>
      <c r="C2591" t="s">
        <v>75</v>
      </c>
      <c r="D2591">
        <v>1400</v>
      </c>
      <c r="E2591">
        <v>9</v>
      </c>
      <c r="F2591" t="s">
        <v>78</v>
      </c>
      <c r="G2591">
        <v>71.650002000000001</v>
      </c>
      <c r="H2591">
        <v>72.589995999999999</v>
      </c>
      <c r="I2591">
        <v>70.940002000000007</v>
      </c>
      <c r="J2591">
        <v>72.440002000000007</v>
      </c>
      <c r="K2591">
        <v>72.440002000000007</v>
      </c>
      <c r="L2591">
        <v>1968200</v>
      </c>
      <c r="M2591" t="s">
        <v>47</v>
      </c>
      <c r="N2591" t="s">
        <v>146</v>
      </c>
      <c r="O2591" t="s">
        <v>161</v>
      </c>
      <c r="P2591">
        <v>50</v>
      </c>
      <c r="Q2591">
        <v>0.08</v>
      </c>
      <c r="R2591">
        <v>112</v>
      </c>
      <c r="S2591">
        <v>101416.0028</v>
      </c>
      <c r="T2591" t="s">
        <v>47</v>
      </c>
      <c r="U2591" t="s">
        <v>185</v>
      </c>
      <c r="V2591" t="s">
        <v>214</v>
      </c>
      <c r="W2591" t="s">
        <v>222</v>
      </c>
      <c r="X2591" t="s">
        <v>275</v>
      </c>
      <c r="Y2591" s="1">
        <v>42075</v>
      </c>
      <c r="Z2591">
        <v>4127</v>
      </c>
    </row>
    <row r="2592" spans="1:26" x14ac:dyDescent="0.25">
      <c r="A2592" s="1">
        <v>43628</v>
      </c>
      <c r="B2592" t="s">
        <v>47</v>
      </c>
      <c r="C2592" t="s">
        <v>76</v>
      </c>
      <c r="D2592">
        <v>1500</v>
      </c>
      <c r="E2592">
        <v>15</v>
      </c>
      <c r="F2592" t="s">
        <v>79</v>
      </c>
      <c r="G2592">
        <v>73.360000999999997</v>
      </c>
      <c r="H2592">
        <v>73.459998999999996</v>
      </c>
      <c r="I2592">
        <v>72.339995999999999</v>
      </c>
      <c r="J2592">
        <v>72.660004000000001</v>
      </c>
      <c r="K2592">
        <v>72.660004000000001</v>
      </c>
      <c r="L2592">
        <v>1392500</v>
      </c>
      <c r="M2592" t="s">
        <v>47</v>
      </c>
      <c r="N2592" t="s">
        <v>149</v>
      </c>
      <c r="O2592" t="s">
        <v>161</v>
      </c>
      <c r="P2592">
        <v>50</v>
      </c>
      <c r="Q2592">
        <v>0.08</v>
      </c>
      <c r="R2592">
        <v>120</v>
      </c>
      <c r="S2592">
        <v>108990.00599999999</v>
      </c>
      <c r="T2592" t="s">
        <v>47</v>
      </c>
      <c r="U2592" t="s">
        <v>185</v>
      </c>
      <c r="V2592" t="s">
        <v>214</v>
      </c>
      <c r="W2592" t="s">
        <v>222</v>
      </c>
      <c r="X2592" t="s">
        <v>275</v>
      </c>
      <c r="Y2592" s="1">
        <v>42075</v>
      </c>
      <c r="Z2592">
        <v>4127</v>
      </c>
    </row>
    <row r="2593" spans="1:26" x14ac:dyDescent="0.25">
      <c r="A2593" s="1">
        <v>43628</v>
      </c>
      <c r="B2593" t="s">
        <v>47</v>
      </c>
      <c r="C2593" t="s">
        <v>76</v>
      </c>
      <c r="D2593">
        <v>2900</v>
      </c>
      <c r="E2593">
        <v>13</v>
      </c>
      <c r="F2593" t="s">
        <v>79</v>
      </c>
      <c r="G2593">
        <v>73.360000999999997</v>
      </c>
      <c r="H2593">
        <v>73.459998999999996</v>
      </c>
      <c r="I2593">
        <v>72.339995999999999</v>
      </c>
      <c r="J2593">
        <v>72.660004000000001</v>
      </c>
      <c r="K2593">
        <v>72.660004000000001</v>
      </c>
      <c r="L2593">
        <v>1392500</v>
      </c>
      <c r="M2593" t="s">
        <v>47</v>
      </c>
      <c r="N2593" t="s">
        <v>153</v>
      </c>
      <c r="O2593" t="s">
        <v>161</v>
      </c>
      <c r="P2593">
        <v>50</v>
      </c>
      <c r="Q2593">
        <v>0.08</v>
      </c>
      <c r="R2593">
        <v>232</v>
      </c>
      <c r="S2593">
        <v>210714.0116</v>
      </c>
      <c r="T2593" t="s">
        <v>47</v>
      </c>
      <c r="U2593" t="s">
        <v>185</v>
      </c>
      <c r="V2593" t="s">
        <v>214</v>
      </c>
      <c r="W2593" t="s">
        <v>222</v>
      </c>
      <c r="X2593" t="s">
        <v>275</v>
      </c>
      <c r="Y2593" s="1">
        <v>42075</v>
      </c>
      <c r="Z2593">
        <v>4127</v>
      </c>
    </row>
    <row r="2594" spans="1:26" x14ac:dyDescent="0.25">
      <c r="A2594" s="1">
        <v>43626</v>
      </c>
      <c r="B2594" t="s">
        <v>47</v>
      </c>
      <c r="C2594" t="s">
        <v>75</v>
      </c>
      <c r="D2594">
        <v>1500</v>
      </c>
      <c r="E2594">
        <v>15</v>
      </c>
      <c r="F2594" t="s">
        <v>131</v>
      </c>
      <c r="G2594">
        <v>70.889999000000003</v>
      </c>
      <c r="H2594">
        <v>73.470000999999996</v>
      </c>
      <c r="I2594">
        <v>70.75</v>
      </c>
      <c r="J2594">
        <v>73.099997999999999</v>
      </c>
      <c r="K2594">
        <v>73.099997999999999</v>
      </c>
      <c r="L2594">
        <v>2753600</v>
      </c>
      <c r="M2594" t="s">
        <v>47</v>
      </c>
      <c r="N2594" t="s">
        <v>149</v>
      </c>
      <c r="O2594" t="s">
        <v>161</v>
      </c>
      <c r="P2594">
        <v>50</v>
      </c>
      <c r="Q2594">
        <v>0.08</v>
      </c>
      <c r="R2594">
        <v>120</v>
      </c>
      <c r="S2594">
        <v>109649.997</v>
      </c>
      <c r="T2594" t="s">
        <v>47</v>
      </c>
      <c r="U2594" t="s">
        <v>185</v>
      </c>
      <c r="V2594" t="s">
        <v>214</v>
      </c>
      <c r="W2594" t="s">
        <v>222</v>
      </c>
      <c r="X2594" t="s">
        <v>275</v>
      </c>
      <c r="Y2594" s="1">
        <v>42075</v>
      </c>
      <c r="Z2594">
        <v>4127</v>
      </c>
    </row>
    <row r="2595" spans="1:26" x14ac:dyDescent="0.25">
      <c r="A2595" s="1">
        <v>43626</v>
      </c>
      <c r="B2595" t="s">
        <v>47</v>
      </c>
      <c r="C2595" t="s">
        <v>75</v>
      </c>
      <c r="D2595">
        <v>1100</v>
      </c>
      <c r="E2595">
        <v>17</v>
      </c>
      <c r="F2595" t="s">
        <v>131</v>
      </c>
      <c r="G2595">
        <v>70.889999000000003</v>
      </c>
      <c r="H2595">
        <v>73.470000999999996</v>
      </c>
      <c r="I2595">
        <v>70.75</v>
      </c>
      <c r="J2595">
        <v>73.099997999999999</v>
      </c>
      <c r="K2595">
        <v>73.099997999999999</v>
      </c>
      <c r="L2595">
        <v>2753600</v>
      </c>
      <c r="M2595" t="s">
        <v>47</v>
      </c>
      <c r="N2595" t="s">
        <v>157</v>
      </c>
      <c r="O2595" t="s">
        <v>161</v>
      </c>
      <c r="P2595">
        <v>50</v>
      </c>
      <c r="Q2595">
        <v>0.08</v>
      </c>
      <c r="R2595">
        <v>88</v>
      </c>
      <c r="S2595">
        <v>80409.997799999997</v>
      </c>
      <c r="T2595" t="s">
        <v>47</v>
      </c>
      <c r="U2595" t="s">
        <v>185</v>
      </c>
      <c r="V2595" t="s">
        <v>214</v>
      </c>
      <c r="W2595" t="s">
        <v>222</v>
      </c>
      <c r="X2595" t="s">
        <v>275</v>
      </c>
      <c r="Y2595" s="1">
        <v>42075</v>
      </c>
      <c r="Z2595">
        <v>4127</v>
      </c>
    </row>
    <row r="2596" spans="1:26" x14ac:dyDescent="0.25">
      <c r="A2596" s="1">
        <v>43629</v>
      </c>
      <c r="B2596" t="s">
        <v>47</v>
      </c>
      <c r="C2596" t="s">
        <v>75</v>
      </c>
      <c r="D2596">
        <v>1600</v>
      </c>
      <c r="E2596">
        <v>9</v>
      </c>
      <c r="F2596" t="s">
        <v>82</v>
      </c>
      <c r="G2596">
        <v>72.970000999999996</v>
      </c>
      <c r="H2596">
        <v>73.739998</v>
      </c>
      <c r="I2596">
        <v>72.680000000000007</v>
      </c>
      <c r="J2596">
        <v>73.349997999999999</v>
      </c>
      <c r="K2596">
        <v>73.349997999999999</v>
      </c>
      <c r="L2596">
        <v>1265400</v>
      </c>
      <c r="M2596" t="s">
        <v>47</v>
      </c>
      <c r="N2596" t="s">
        <v>146</v>
      </c>
      <c r="O2596" t="s">
        <v>161</v>
      </c>
      <c r="P2596">
        <v>50</v>
      </c>
      <c r="Q2596">
        <v>0.08</v>
      </c>
      <c r="R2596">
        <v>128</v>
      </c>
      <c r="S2596">
        <v>117359.99679999999</v>
      </c>
      <c r="T2596" t="s">
        <v>47</v>
      </c>
      <c r="U2596" t="s">
        <v>185</v>
      </c>
      <c r="V2596" t="s">
        <v>214</v>
      </c>
      <c r="W2596" t="s">
        <v>222</v>
      </c>
      <c r="X2596" t="s">
        <v>275</v>
      </c>
      <c r="Y2596" s="1">
        <v>42075</v>
      </c>
      <c r="Z2596">
        <v>4127</v>
      </c>
    </row>
    <row r="2597" spans="1:26" x14ac:dyDescent="0.25">
      <c r="A2597" s="1">
        <v>43629</v>
      </c>
      <c r="B2597" t="s">
        <v>47</v>
      </c>
      <c r="C2597" t="s">
        <v>76</v>
      </c>
      <c r="D2597">
        <v>2100</v>
      </c>
      <c r="E2597">
        <v>20</v>
      </c>
      <c r="F2597" t="s">
        <v>82</v>
      </c>
      <c r="G2597">
        <v>72.970000999999996</v>
      </c>
      <c r="H2597">
        <v>73.739998</v>
      </c>
      <c r="I2597">
        <v>72.680000000000007</v>
      </c>
      <c r="J2597">
        <v>73.349997999999999</v>
      </c>
      <c r="K2597">
        <v>73.349997999999999</v>
      </c>
      <c r="L2597">
        <v>1265400</v>
      </c>
      <c r="M2597" t="s">
        <v>47</v>
      </c>
      <c r="N2597" t="s">
        <v>155</v>
      </c>
      <c r="O2597" t="s">
        <v>161</v>
      </c>
      <c r="P2597">
        <v>50</v>
      </c>
      <c r="Q2597">
        <v>0.08</v>
      </c>
      <c r="R2597">
        <v>168</v>
      </c>
      <c r="S2597">
        <v>154034.9958</v>
      </c>
      <c r="T2597" t="s">
        <v>47</v>
      </c>
      <c r="U2597" t="s">
        <v>185</v>
      </c>
      <c r="V2597" t="s">
        <v>214</v>
      </c>
      <c r="W2597" t="s">
        <v>222</v>
      </c>
      <c r="X2597" t="s">
        <v>275</v>
      </c>
      <c r="Y2597" s="1">
        <v>42075</v>
      </c>
      <c r="Z2597">
        <v>4127</v>
      </c>
    </row>
    <row r="2598" spans="1:26" x14ac:dyDescent="0.25">
      <c r="A2598" s="1">
        <v>43601</v>
      </c>
      <c r="B2598" t="s">
        <v>47</v>
      </c>
      <c r="C2598" t="s">
        <v>76</v>
      </c>
      <c r="D2598">
        <v>1100</v>
      </c>
      <c r="E2598">
        <v>8</v>
      </c>
      <c r="F2598" t="s">
        <v>138</v>
      </c>
      <c r="G2598">
        <v>76.25</v>
      </c>
      <c r="H2598">
        <v>76.940002000000007</v>
      </c>
      <c r="I2598">
        <v>73.110000999999997</v>
      </c>
      <c r="J2598">
        <v>73.989998</v>
      </c>
      <c r="K2598">
        <v>73.590675000000005</v>
      </c>
      <c r="L2598">
        <v>4312600</v>
      </c>
      <c r="M2598" t="s">
        <v>47</v>
      </c>
      <c r="N2598" t="s">
        <v>144</v>
      </c>
      <c r="O2598" t="s">
        <v>161</v>
      </c>
      <c r="P2598">
        <v>50</v>
      </c>
      <c r="Q2598">
        <v>0.08</v>
      </c>
      <c r="R2598">
        <v>88</v>
      </c>
      <c r="S2598">
        <v>80949.742500000008</v>
      </c>
      <c r="T2598" t="s">
        <v>47</v>
      </c>
      <c r="U2598" t="s">
        <v>185</v>
      </c>
      <c r="V2598" t="s">
        <v>214</v>
      </c>
      <c r="W2598" t="s">
        <v>222</v>
      </c>
      <c r="X2598" t="s">
        <v>275</v>
      </c>
      <c r="Y2598" s="1">
        <v>42075</v>
      </c>
      <c r="Z2598">
        <v>4127</v>
      </c>
    </row>
    <row r="2599" spans="1:26" x14ac:dyDescent="0.25">
      <c r="A2599" s="1">
        <v>43601</v>
      </c>
      <c r="B2599" t="s">
        <v>47</v>
      </c>
      <c r="C2599" t="s">
        <v>76</v>
      </c>
      <c r="D2599">
        <v>1000</v>
      </c>
      <c r="E2599">
        <v>10</v>
      </c>
      <c r="F2599" t="s">
        <v>138</v>
      </c>
      <c r="G2599">
        <v>76.25</v>
      </c>
      <c r="H2599">
        <v>76.940002000000007</v>
      </c>
      <c r="I2599">
        <v>73.110000999999997</v>
      </c>
      <c r="J2599">
        <v>73.989998</v>
      </c>
      <c r="K2599">
        <v>73.590675000000005</v>
      </c>
      <c r="L2599">
        <v>4312600</v>
      </c>
      <c r="M2599" t="s">
        <v>47</v>
      </c>
      <c r="N2599" t="s">
        <v>142</v>
      </c>
      <c r="O2599" t="s">
        <v>161</v>
      </c>
      <c r="P2599">
        <v>50</v>
      </c>
      <c r="Q2599">
        <v>0.08</v>
      </c>
      <c r="R2599">
        <v>80</v>
      </c>
      <c r="S2599">
        <v>73590.675000000003</v>
      </c>
      <c r="T2599" t="s">
        <v>47</v>
      </c>
      <c r="U2599" t="s">
        <v>185</v>
      </c>
      <c r="V2599" t="s">
        <v>214</v>
      </c>
      <c r="W2599" t="s">
        <v>222</v>
      </c>
      <c r="X2599" t="s">
        <v>275</v>
      </c>
      <c r="Y2599" s="1">
        <v>42075</v>
      </c>
      <c r="Z2599">
        <v>4127</v>
      </c>
    </row>
    <row r="2600" spans="1:26" x14ac:dyDescent="0.25">
      <c r="A2600" s="1">
        <v>43627</v>
      </c>
      <c r="B2600" t="s">
        <v>47</v>
      </c>
      <c r="C2600" t="s">
        <v>76</v>
      </c>
      <c r="D2600">
        <v>1300</v>
      </c>
      <c r="E2600">
        <v>11</v>
      </c>
      <c r="F2600" t="s">
        <v>86</v>
      </c>
      <c r="G2600">
        <v>74.209998999999996</v>
      </c>
      <c r="H2600">
        <v>74.730002999999996</v>
      </c>
      <c r="I2600">
        <v>73.370002999999997</v>
      </c>
      <c r="J2600">
        <v>73.970000999999996</v>
      </c>
      <c r="K2600">
        <v>73.970000999999996</v>
      </c>
      <c r="L2600">
        <v>2894100</v>
      </c>
      <c r="M2600" t="s">
        <v>47</v>
      </c>
      <c r="N2600" t="s">
        <v>141</v>
      </c>
      <c r="O2600" t="s">
        <v>161</v>
      </c>
      <c r="P2600">
        <v>50</v>
      </c>
      <c r="Q2600">
        <v>0.08</v>
      </c>
      <c r="R2600">
        <v>104</v>
      </c>
      <c r="S2600">
        <v>96161.001299999989</v>
      </c>
      <c r="T2600" t="s">
        <v>47</v>
      </c>
      <c r="U2600" t="s">
        <v>185</v>
      </c>
      <c r="V2600" t="s">
        <v>214</v>
      </c>
      <c r="W2600" t="s">
        <v>222</v>
      </c>
      <c r="X2600" t="s">
        <v>275</v>
      </c>
      <c r="Y2600" s="1">
        <v>42075</v>
      </c>
      <c r="Z2600">
        <v>4127</v>
      </c>
    </row>
    <row r="2601" spans="1:26" x14ac:dyDescent="0.25">
      <c r="A2601" s="1">
        <v>43627</v>
      </c>
      <c r="B2601" t="s">
        <v>47</v>
      </c>
      <c r="C2601" t="s">
        <v>76</v>
      </c>
      <c r="D2601">
        <v>900</v>
      </c>
      <c r="E2601">
        <v>18</v>
      </c>
      <c r="F2601" t="s">
        <v>86</v>
      </c>
      <c r="G2601">
        <v>74.209998999999996</v>
      </c>
      <c r="H2601">
        <v>74.730002999999996</v>
      </c>
      <c r="I2601">
        <v>73.370002999999997</v>
      </c>
      <c r="J2601">
        <v>73.970000999999996</v>
      </c>
      <c r="K2601">
        <v>73.970000999999996</v>
      </c>
      <c r="L2601">
        <v>2894100</v>
      </c>
      <c r="M2601" t="s">
        <v>47</v>
      </c>
      <c r="N2601" t="s">
        <v>158</v>
      </c>
      <c r="O2601" t="s">
        <v>161</v>
      </c>
      <c r="P2601">
        <v>50</v>
      </c>
      <c r="Q2601">
        <v>0.08</v>
      </c>
      <c r="R2601">
        <v>72</v>
      </c>
      <c r="S2601">
        <v>66573.000899999999</v>
      </c>
      <c r="T2601" t="s">
        <v>47</v>
      </c>
      <c r="U2601" t="s">
        <v>185</v>
      </c>
      <c r="V2601" t="s">
        <v>214</v>
      </c>
      <c r="W2601" t="s">
        <v>222</v>
      </c>
      <c r="X2601" t="s">
        <v>275</v>
      </c>
      <c r="Y2601" s="1">
        <v>42075</v>
      </c>
      <c r="Z2601">
        <v>4127</v>
      </c>
    </row>
    <row r="2602" spans="1:26" x14ac:dyDescent="0.25">
      <c r="A2602" s="1">
        <v>43627</v>
      </c>
      <c r="B2602" t="s">
        <v>47</v>
      </c>
      <c r="C2602" t="s">
        <v>76</v>
      </c>
      <c r="D2602">
        <v>1600</v>
      </c>
      <c r="E2602">
        <v>20</v>
      </c>
      <c r="F2602" t="s">
        <v>86</v>
      </c>
      <c r="G2602">
        <v>74.209998999999996</v>
      </c>
      <c r="H2602">
        <v>74.730002999999996</v>
      </c>
      <c r="I2602">
        <v>73.370002999999997</v>
      </c>
      <c r="J2602">
        <v>73.970000999999996</v>
      </c>
      <c r="K2602">
        <v>73.970000999999996</v>
      </c>
      <c r="L2602">
        <v>2894100</v>
      </c>
      <c r="M2602" t="s">
        <v>47</v>
      </c>
      <c r="N2602" t="s">
        <v>155</v>
      </c>
      <c r="O2602" t="s">
        <v>161</v>
      </c>
      <c r="P2602">
        <v>50</v>
      </c>
      <c r="Q2602">
        <v>0.08</v>
      </c>
      <c r="R2602">
        <v>128</v>
      </c>
      <c r="S2602">
        <v>118352.0016</v>
      </c>
      <c r="T2602" t="s">
        <v>47</v>
      </c>
      <c r="U2602" t="s">
        <v>185</v>
      </c>
      <c r="V2602" t="s">
        <v>214</v>
      </c>
      <c r="W2602" t="s">
        <v>222</v>
      </c>
      <c r="X2602" t="s">
        <v>275</v>
      </c>
      <c r="Y2602" s="1">
        <v>42075</v>
      </c>
      <c r="Z2602">
        <v>4127</v>
      </c>
    </row>
    <row r="2603" spans="1:26" x14ac:dyDescent="0.25">
      <c r="A2603" s="1">
        <v>43641</v>
      </c>
      <c r="B2603" t="s">
        <v>47</v>
      </c>
      <c r="C2603" t="s">
        <v>75</v>
      </c>
      <c r="D2603">
        <v>1800</v>
      </c>
      <c r="E2603">
        <v>12</v>
      </c>
      <c r="F2603" t="s">
        <v>84</v>
      </c>
      <c r="G2603">
        <v>75.959998999999996</v>
      </c>
      <c r="H2603">
        <v>76.160004000000001</v>
      </c>
      <c r="I2603">
        <v>74.239998</v>
      </c>
      <c r="J2603">
        <v>74.319999999999993</v>
      </c>
      <c r="K2603">
        <v>74.319999999999993</v>
      </c>
      <c r="L2603">
        <v>1664500</v>
      </c>
      <c r="M2603" t="s">
        <v>47</v>
      </c>
      <c r="N2603" t="s">
        <v>151</v>
      </c>
      <c r="O2603" t="s">
        <v>161</v>
      </c>
      <c r="P2603">
        <v>50</v>
      </c>
      <c r="Q2603">
        <v>0.08</v>
      </c>
      <c r="R2603">
        <v>144</v>
      </c>
      <c r="S2603">
        <v>133776</v>
      </c>
      <c r="T2603" t="s">
        <v>47</v>
      </c>
      <c r="U2603" t="s">
        <v>185</v>
      </c>
      <c r="V2603" t="s">
        <v>214</v>
      </c>
      <c r="W2603" t="s">
        <v>222</v>
      </c>
      <c r="X2603" t="s">
        <v>275</v>
      </c>
      <c r="Y2603" s="1">
        <v>42075</v>
      </c>
      <c r="Z2603">
        <v>4127</v>
      </c>
    </row>
    <row r="2604" spans="1:26" x14ac:dyDescent="0.25">
      <c r="A2604" s="1">
        <v>43637</v>
      </c>
      <c r="B2604" t="s">
        <v>47</v>
      </c>
      <c r="C2604" t="s">
        <v>75</v>
      </c>
      <c r="D2604">
        <v>1300</v>
      </c>
      <c r="E2604">
        <v>14</v>
      </c>
      <c r="F2604" t="s">
        <v>90</v>
      </c>
      <c r="G2604">
        <v>75.5</v>
      </c>
      <c r="H2604">
        <v>75.790001000000004</v>
      </c>
      <c r="I2604">
        <v>74.739998</v>
      </c>
      <c r="J2604">
        <v>75.220000999999996</v>
      </c>
      <c r="K2604">
        <v>75.220000999999996</v>
      </c>
      <c r="L2604">
        <v>3210700</v>
      </c>
      <c r="M2604" t="s">
        <v>47</v>
      </c>
      <c r="N2604" t="s">
        <v>156</v>
      </c>
      <c r="O2604" t="s">
        <v>161</v>
      </c>
      <c r="P2604">
        <v>50</v>
      </c>
      <c r="Q2604">
        <v>0.08</v>
      </c>
      <c r="R2604">
        <v>104</v>
      </c>
      <c r="S2604">
        <v>97786.001299999989</v>
      </c>
      <c r="T2604" t="s">
        <v>47</v>
      </c>
      <c r="U2604" t="s">
        <v>185</v>
      </c>
      <c r="V2604" t="s">
        <v>214</v>
      </c>
      <c r="W2604" t="s">
        <v>222</v>
      </c>
      <c r="X2604" t="s">
        <v>275</v>
      </c>
      <c r="Y2604" s="1">
        <v>42075</v>
      </c>
      <c r="Z2604">
        <v>4127</v>
      </c>
    </row>
    <row r="2605" spans="1:26" x14ac:dyDescent="0.25">
      <c r="A2605" s="1">
        <v>43635</v>
      </c>
      <c r="B2605" t="s">
        <v>47</v>
      </c>
      <c r="C2605" t="s">
        <v>76</v>
      </c>
      <c r="D2605">
        <v>2000</v>
      </c>
      <c r="E2605">
        <v>20</v>
      </c>
      <c r="F2605" t="s">
        <v>80</v>
      </c>
      <c r="G2605">
        <v>75.949996999999996</v>
      </c>
      <c r="H2605">
        <v>76.379997000000003</v>
      </c>
      <c r="I2605">
        <v>74.800003000000004</v>
      </c>
      <c r="J2605">
        <v>75.529999000000004</v>
      </c>
      <c r="K2605">
        <v>75.529999000000004</v>
      </c>
      <c r="L2605">
        <v>1539200</v>
      </c>
      <c r="M2605" t="s">
        <v>47</v>
      </c>
      <c r="N2605" t="s">
        <v>155</v>
      </c>
      <c r="O2605" t="s">
        <v>161</v>
      </c>
      <c r="P2605">
        <v>50</v>
      </c>
      <c r="Q2605">
        <v>0.08</v>
      </c>
      <c r="R2605">
        <v>160</v>
      </c>
      <c r="S2605">
        <v>151059.99799999999</v>
      </c>
      <c r="T2605" t="s">
        <v>47</v>
      </c>
      <c r="U2605" t="s">
        <v>185</v>
      </c>
      <c r="V2605" t="s">
        <v>214</v>
      </c>
      <c r="W2605" t="s">
        <v>222</v>
      </c>
      <c r="X2605" t="s">
        <v>275</v>
      </c>
      <c r="Y2605" s="1">
        <v>42075</v>
      </c>
      <c r="Z2605">
        <v>4127</v>
      </c>
    </row>
    <row r="2606" spans="1:26" x14ac:dyDescent="0.25">
      <c r="A2606" s="1">
        <v>43634</v>
      </c>
      <c r="B2606" t="s">
        <v>47</v>
      </c>
      <c r="C2606" t="s">
        <v>75</v>
      </c>
      <c r="D2606">
        <v>2900</v>
      </c>
      <c r="E2606">
        <v>19</v>
      </c>
      <c r="F2606" t="s">
        <v>132</v>
      </c>
      <c r="G2606">
        <v>73.180000000000007</v>
      </c>
      <c r="H2606">
        <v>76.419998000000007</v>
      </c>
      <c r="I2606">
        <v>72.790001000000004</v>
      </c>
      <c r="J2606">
        <v>75.720000999999996</v>
      </c>
      <c r="K2606">
        <v>75.720000999999996</v>
      </c>
      <c r="L2606">
        <v>2804200</v>
      </c>
      <c r="M2606" t="s">
        <v>47</v>
      </c>
      <c r="N2606" t="s">
        <v>140</v>
      </c>
      <c r="O2606" t="s">
        <v>161</v>
      </c>
      <c r="P2606">
        <v>50</v>
      </c>
      <c r="Q2606">
        <v>0.08</v>
      </c>
      <c r="R2606">
        <v>232</v>
      </c>
      <c r="S2606">
        <v>219588.00289999999</v>
      </c>
      <c r="T2606" t="s">
        <v>47</v>
      </c>
      <c r="U2606" t="s">
        <v>185</v>
      </c>
      <c r="V2606" t="s">
        <v>214</v>
      </c>
      <c r="W2606" t="s">
        <v>222</v>
      </c>
      <c r="X2606" t="s">
        <v>275</v>
      </c>
      <c r="Y2606" s="1">
        <v>42075</v>
      </c>
      <c r="Z2606">
        <v>4127</v>
      </c>
    </row>
    <row r="2607" spans="1:26" x14ac:dyDescent="0.25">
      <c r="A2607" s="1">
        <v>43642</v>
      </c>
      <c r="B2607" t="s">
        <v>47</v>
      </c>
      <c r="C2607" t="s">
        <v>76</v>
      </c>
      <c r="D2607">
        <v>600</v>
      </c>
      <c r="E2607">
        <v>7</v>
      </c>
      <c r="F2607" t="s">
        <v>96</v>
      </c>
      <c r="G2607">
        <v>76.139999000000003</v>
      </c>
      <c r="H2607">
        <v>77.160004000000001</v>
      </c>
      <c r="I2607">
        <v>75.730002999999996</v>
      </c>
      <c r="J2607">
        <v>75.839995999999999</v>
      </c>
      <c r="K2607">
        <v>75.839995999999999</v>
      </c>
      <c r="L2607">
        <v>1787900</v>
      </c>
      <c r="M2607" t="s">
        <v>47</v>
      </c>
      <c r="N2607" t="s">
        <v>147</v>
      </c>
      <c r="O2607" t="s">
        <v>161</v>
      </c>
      <c r="P2607">
        <v>50</v>
      </c>
      <c r="Q2607">
        <v>0.08</v>
      </c>
      <c r="R2607">
        <v>48</v>
      </c>
      <c r="S2607">
        <v>45503.997600000002</v>
      </c>
      <c r="T2607" t="s">
        <v>47</v>
      </c>
      <c r="U2607" t="s">
        <v>185</v>
      </c>
      <c r="V2607" t="s">
        <v>214</v>
      </c>
      <c r="W2607" t="s">
        <v>222</v>
      </c>
      <c r="X2607" t="s">
        <v>275</v>
      </c>
      <c r="Y2607" s="1">
        <v>42075</v>
      </c>
      <c r="Z2607">
        <v>4127</v>
      </c>
    </row>
    <row r="2608" spans="1:26" x14ac:dyDescent="0.25">
      <c r="A2608" s="1">
        <v>43636</v>
      </c>
      <c r="B2608" t="s">
        <v>47</v>
      </c>
      <c r="C2608" t="s">
        <v>75</v>
      </c>
      <c r="D2608">
        <v>400</v>
      </c>
      <c r="E2608">
        <v>5</v>
      </c>
      <c r="F2608" t="s">
        <v>94</v>
      </c>
      <c r="G2608">
        <v>77.220000999999996</v>
      </c>
      <c r="H2608">
        <v>77.510002</v>
      </c>
      <c r="I2608">
        <v>75.120002999999997</v>
      </c>
      <c r="J2608">
        <v>75.839995999999999</v>
      </c>
      <c r="K2608">
        <v>75.839995999999999</v>
      </c>
      <c r="L2608">
        <v>1687400</v>
      </c>
      <c r="M2608" t="s">
        <v>47</v>
      </c>
      <c r="N2608" t="s">
        <v>152</v>
      </c>
      <c r="O2608" t="s">
        <v>161</v>
      </c>
      <c r="P2608">
        <v>50</v>
      </c>
      <c r="Q2608">
        <v>0.08</v>
      </c>
      <c r="R2608">
        <v>32</v>
      </c>
      <c r="S2608">
        <v>30335.9984</v>
      </c>
      <c r="T2608" t="s">
        <v>47</v>
      </c>
      <c r="U2608" t="s">
        <v>185</v>
      </c>
      <c r="V2608" t="s">
        <v>214</v>
      </c>
      <c r="W2608" t="s">
        <v>222</v>
      </c>
      <c r="X2608" t="s">
        <v>275</v>
      </c>
      <c r="Y2608" s="1">
        <v>42075</v>
      </c>
      <c r="Z2608">
        <v>4127</v>
      </c>
    </row>
    <row r="2609" spans="1:26" x14ac:dyDescent="0.25">
      <c r="A2609" s="1">
        <v>43640</v>
      </c>
      <c r="B2609" t="s">
        <v>47</v>
      </c>
      <c r="C2609" t="s">
        <v>76</v>
      </c>
      <c r="D2609">
        <v>1500</v>
      </c>
      <c r="E2609">
        <v>17</v>
      </c>
      <c r="F2609" t="s">
        <v>85</v>
      </c>
      <c r="G2609">
        <v>75.160004000000001</v>
      </c>
      <c r="H2609">
        <v>76.389999000000003</v>
      </c>
      <c r="I2609">
        <v>75</v>
      </c>
      <c r="J2609">
        <v>75.910004000000001</v>
      </c>
      <c r="K2609">
        <v>75.910004000000001</v>
      </c>
      <c r="L2609">
        <v>1368700</v>
      </c>
      <c r="M2609" t="s">
        <v>47</v>
      </c>
      <c r="N2609" t="s">
        <v>157</v>
      </c>
      <c r="O2609" t="s">
        <v>161</v>
      </c>
      <c r="P2609">
        <v>50</v>
      </c>
      <c r="Q2609">
        <v>0.08</v>
      </c>
      <c r="R2609">
        <v>120</v>
      </c>
      <c r="S2609">
        <v>113865.00599999999</v>
      </c>
      <c r="T2609" t="s">
        <v>47</v>
      </c>
      <c r="U2609" t="s">
        <v>185</v>
      </c>
      <c r="V2609" t="s">
        <v>214</v>
      </c>
      <c r="W2609" t="s">
        <v>222</v>
      </c>
      <c r="X2609" t="s">
        <v>275</v>
      </c>
      <c r="Y2609" s="1">
        <v>42075</v>
      </c>
      <c r="Z2609">
        <v>4127</v>
      </c>
    </row>
    <row r="2610" spans="1:26" x14ac:dyDescent="0.25">
      <c r="A2610" s="1">
        <v>43640</v>
      </c>
      <c r="B2610" t="s">
        <v>47</v>
      </c>
      <c r="C2610" t="s">
        <v>75</v>
      </c>
      <c r="D2610">
        <v>400</v>
      </c>
      <c r="E2610">
        <v>6</v>
      </c>
      <c r="F2610" t="s">
        <v>85</v>
      </c>
      <c r="G2610">
        <v>75.160004000000001</v>
      </c>
      <c r="H2610">
        <v>76.389999000000003</v>
      </c>
      <c r="I2610">
        <v>75</v>
      </c>
      <c r="J2610">
        <v>75.910004000000001</v>
      </c>
      <c r="K2610">
        <v>75.910004000000001</v>
      </c>
      <c r="L2610">
        <v>1368700</v>
      </c>
      <c r="M2610" t="s">
        <v>47</v>
      </c>
      <c r="N2610" t="s">
        <v>145</v>
      </c>
      <c r="O2610" t="s">
        <v>161</v>
      </c>
      <c r="P2610">
        <v>50</v>
      </c>
      <c r="Q2610">
        <v>0.08</v>
      </c>
      <c r="R2610">
        <v>32</v>
      </c>
      <c r="S2610">
        <v>30364.0016</v>
      </c>
      <c r="T2610" t="s">
        <v>47</v>
      </c>
      <c r="U2610" t="s">
        <v>185</v>
      </c>
      <c r="V2610" t="s">
        <v>214</v>
      </c>
      <c r="W2610" t="s">
        <v>222</v>
      </c>
      <c r="X2610" t="s">
        <v>275</v>
      </c>
      <c r="Y2610" s="1">
        <v>42075</v>
      </c>
      <c r="Z2610">
        <v>4127</v>
      </c>
    </row>
    <row r="2611" spans="1:26" x14ac:dyDescent="0.25">
      <c r="A2611" s="1">
        <v>43640</v>
      </c>
      <c r="B2611" t="s">
        <v>47</v>
      </c>
      <c r="C2611" t="s">
        <v>75</v>
      </c>
      <c r="D2611">
        <v>700</v>
      </c>
      <c r="E2611">
        <v>13</v>
      </c>
      <c r="F2611" t="s">
        <v>85</v>
      </c>
      <c r="G2611">
        <v>75.160004000000001</v>
      </c>
      <c r="H2611">
        <v>76.389999000000003</v>
      </c>
      <c r="I2611">
        <v>75</v>
      </c>
      <c r="J2611">
        <v>75.910004000000001</v>
      </c>
      <c r="K2611">
        <v>75.910004000000001</v>
      </c>
      <c r="L2611">
        <v>1368700</v>
      </c>
      <c r="M2611" t="s">
        <v>47</v>
      </c>
      <c r="N2611" t="s">
        <v>153</v>
      </c>
      <c r="O2611" t="s">
        <v>161</v>
      </c>
      <c r="P2611">
        <v>50</v>
      </c>
      <c r="Q2611">
        <v>0.08</v>
      </c>
      <c r="R2611">
        <v>56</v>
      </c>
      <c r="S2611">
        <v>53137.002800000002</v>
      </c>
      <c r="T2611" t="s">
        <v>47</v>
      </c>
      <c r="U2611" t="s">
        <v>185</v>
      </c>
      <c r="V2611" t="s">
        <v>214</v>
      </c>
      <c r="W2611" t="s">
        <v>222</v>
      </c>
      <c r="X2611" t="s">
        <v>275</v>
      </c>
      <c r="Y2611" s="1">
        <v>42075</v>
      </c>
      <c r="Z2611">
        <v>4127</v>
      </c>
    </row>
    <row r="2612" spans="1:26" x14ac:dyDescent="0.25">
      <c r="A2612" s="1">
        <v>43598</v>
      </c>
      <c r="B2612" t="s">
        <v>47</v>
      </c>
      <c r="C2612" t="s">
        <v>75</v>
      </c>
      <c r="D2612">
        <v>1500</v>
      </c>
      <c r="E2612">
        <v>10</v>
      </c>
      <c r="F2612" t="s">
        <v>100</v>
      </c>
      <c r="G2612">
        <v>80</v>
      </c>
      <c r="H2612">
        <v>80.389999000000003</v>
      </c>
      <c r="I2612">
        <v>76.069999999999993</v>
      </c>
      <c r="J2612">
        <v>76.629997000000003</v>
      </c>
      <c r="K2612">
        <v>76.216431</v>
      </c>
      <c r="L2612">
        <v>2955100</v>
      </c>
      <c r="M2612" t="s">
        <v>47</v>
      </c>
      <c r="N2612" t="s">
        <v>142</v>
      </c>
      <c r="O2612" t="s">
        <v>161</v>
      </c>
      <c r="P2612">
        <v>50</v>
      </c>
      <c r="Q2612">
        <v>0.08</v>
      </c>
      <c r="R2612">
        <v>120</v>
      </c>
      <c r="S2612">
        <v>114324.6465</v>
      </c>
      <c r="T2612" t="s">
        <v>47</v>
      </c>
      <c r="U2612" t="s">
        <v>185</v>
      </c>
      <c r="V2612" t="s">
        <v>214</v>
      </c>
      <c r="W2612" t="s">
        <v>222</v>
      </c>
      <c r="X2612" t="s">
        <v>275</v>
      </c>
      <c r="Y2612" s="1">
        <v>42075</v>
      </c>
      <c r="Z2612">
        <v>4127</v>
      </c>
    </row>
    <row r="2613" spans="1:26" x14ac:dyDescent="0.25">
      <c r="A2613" s="1">
        <v>43643</v>
      </c>
      <c r="B2613" t="s">
        <v>47</v>
      </c>
      <c r="C2613" t="s">
        <v>75</v>
      </c>
      <c r="D2613">
        <v>700</v>
      </c>
      <c r="E2613">
        <v>5</v>
      </c>
      <c r="F2613" t="s">
        <v>97</v>
      </c>
      <c r="G2613">
        <v>76.580001999999993</v>
      </c>
      <c r="H2613">
        <v>77.839995999999999</v>
      </c>
      <c r="I2613">
        <v>76.360000999999997</v>
      </c>
      <c r="J2613">
        <v>76.949996999999996</v>
      </c>
      <c r="K2613">
        <v>76.949996999999996</v>
      </c>
      <c r="L2613">
        <v>1473000</v>
      </c>
      <c r="M2613" t="s">
        <v>47</v>
      </c>
      <c r="N2613" t="s">
        <v>152</v>
      </c>
      <c r="O2613" t="s">
        <v>161</v>
      </c>
      <c r="P2613">
        <v>50</v>
      </c>
      <c r="Q2613">
        <v>0.08</v>
      </c>
      <c r="R2613">
        <v>56</v>
      </c>
      <c r="S2613">
        <v>53864.997899999988</v>
      </c>
      <c r="T2613" t="s">
        <v>47</v>
      </c>
      <c r="U2613" t="s">
        <v>185</v>
      </c>
      <c r="V2613" t="s">
        <v>214</v>
      </c>
      <c r="W2613" t="s">
        <v>222</v>
      </c>
      <c r="X2613" t="s">
        <v>275</v>
      </c>
      <c r="Y2613" s="1">
        <v>42075</v>
      </c>
      <c r="Z2613">
        <v>4127</v>
      </c>
    </row>
    <row r="2614" spans="1:26" x14ac:dyDescent="0.25">
      <c r="A2614" s="1">
        <v>43643</v>
      </c>
      <c r="B2614" t="s">
        <v>47</v>
      </c>
      <c r="C2614" t="s">
        <v>75</v>
      </c>
      <c r="D2614">
        <v>1400</v>
      </c>
      <c r="E2614">
        <v>16</v>
      </c>
      <c r="F2614" t="s">
        <v>97</v>
      </c>
      <c r="G2614">
        <v>76.580001999999993</v>
      </c>
      <c r="H2614">
        <v>77.839995999999999</v>
      </c>
      <c r="I2614">
        <v>76.360000999999997</v>
      </c>
      <c r="J2614">
        <v>76.949996999999996</v>
      </c>
      <c r="K2614">
        <v>76.949996999999996</v>
      </c>
      <c r="L2614">
        <v>1473000</v>
      </c>
      <c r="M2614" t="s">
        <v>47</v>
      </c>
      <c r="N2614" t="s">
        <v>148</v>
      </c>
      <c r="O2614" t="s">
        <v>161</v>
      </c>
      <c r="P2614">
        <v>50</v>
      </c>
      <c r="Q2614">
        <v>0.08</v>
      </c>
      <c r="R2614">
        <v>112</v>
      </c>
      <c r="S2614">
        <v>107729.9958</v>
      </c>
      <c r="T2614" t="s">
        <v>47</v>
      </c>
      <c r="U2614" t="s">
        <v>185</v>
      </c>
      <c r="V2614" t="s">
        <v>214</v>
      </c>
      <c r="W2614" t="s">
        <v>222</v>
      </c>
      <c r="X2614" t="s">
        <v>275</v>
      </c>
      <c r="Y2614" s="1">
        <v>42075</v>
      </c>
      <c r="Z2614">
        <v>4127</v>
      </c>
    </row>
    <row r="2615" spans="1:26" x14ac:dyDescent="0.25">
      <c r="A2615" s="1">
        <v>43643</v>
      </c>
      <c r="B2615" t="s">
        <v>47</v>
      </c>
      <c r="C2615" t="s">
        <v>76</v>
      </c>
      <c r="D2615">
        <v>100</v>
      </c>
      <c r="E2615">
        <v>3</v>
      </c>
      <c r="F2615" t="s">
        <v>97</v>
      </c>
      <c r="G2615">
        <v>76.580001999999993</v>
      </c>
      <c r="H2615">
        <v>77.839995999999999</v>
      </c>
      <c r="I2615">
        <v>76.360000999999997</v>
      </c>
      <c r="J2615">
        <v>76.949996999999996</v>
      </c>
      <c r="K2615">
        <v>76.949996999999996</v>
      </c>
      <c r="L2615">
        <v>1473000</v>
      </c>
      <c r="M2615" t="s">
        <v>47</v>
      </c>
      <c r="N2615" t="s">
        <v>143</v>
      </c>
      <c r="O2615" t="s">
        <v>161</v>
      </c>
      <c r="P2615">
        <v>50</v>
      </c>
      <c r="Q2615">
        <v>0.08</v>
      </c>
      <c r="R2615">
        <v>8</v>
      </c>
      <c r="S2615">
        <v>7694.9996999999994</v>
      </c>
      <c r="T2615" t="s">
        <v>47</v>
      </c>
      <c r="U2615" t="s">
        <v>185</v>
      </c>
      <c r="V2615" t="s">
        <v>214</v>
      </c>
      <c r="W2615" t="s">
        <v>222</v>
      </c>
      <c r="X2615" t="s">
        <v>275</v>
      </c>
      <c r="Y2615" s="1">
        <v>42075</v>
      </c>
      <c r="Z2615">
        <v>4127</v>
      </c>
    </row>
    <row r="2616" spans="1:26" x14ac:dyDescent="0.25">
      <c r="A2616" s="1">
        <v>43643</v>
      </c>
      <c r="B2616" t="s">
        <v>47</v>
      </c>
      <c r="C2616" t="s">
        <v>76</v>
      </c>
      <c r="D2616">
        <v>1700</v>
      </c>
      <c r="E2616">
        <v>12</v>
      </c>
      <c r="F2616" t="s">
        <v>97</v>
      </c>
      <c r="G2616">
        <v>76.580001999999993</v>
      </c>
      <c r="H2616">
        <v>77.839995999999999</v>
      </c>
      <c r="I2616">
        <v>76.360000999999997</v>
      </c>
      <c r="J2616">
        <v>76.949996999999996</v>
      </c>
      <c r="K2616">
        <v>76.949996999999996</v>
      </c>
      <c r="L2616">
        <v>1473000</v>
      </c>
      <c r="M2616" t="s">
        <v>47</v>
      </c>
      <c r="N2616" t="s">
        <v>151</v>
      </c>
      <c r="O2616" t="s">
        <v>161</v>
      </c>
      <c r="P2616">
        <v>50</v>
      </c>
      <c r="Q2616">
        <v>0.08</v>
      </c>
      <c r="R2616">
        <v>136</v>
      </c>
      <c r="S2616">
        <v>130814.99490000001</v>
      </c>
      <c r="T2616" t="s">
        <v>47</v>
      </c>
      <c r="U2616" t="s">
        <v>185</v>
      </c>
      <c r="V2616" t="s">
        <v>214</v>
      </c>
      <c r="W2616" t="s">
        <v>222</v>
      </c>
      <c r="X2616" t="s">
        <v>275</v>
      </c>
      <c r="Y2616" s="1">
        <v>42075</v>
      </c>
      <c r="Z2616">
        <v>4127</v>
      </c>
    </row>
    <row r="2617" spans="1:26" x14ac:dyDescent="0.25">
      <c r="A2617" s="1">
        <v>43644</v>
      </c>
      <c r="B2617" t="s">
        <v>47</v>
      </c>
      <c r="C2617" t="s">
        <v>76</v>
      </c>
      <c r="D2617">
        <v>2200</v>
      </c>
      <c r="E2617">
        <v>18</v>
      </c>
      <c r="F2617" t="s">
        <v>129</v>
      </c>
      <c r="G2617">
        <v>77.489998</v>
      </c>
      <c r="H2617">
        <v>77.870002999999997</v>
      </c>
      <c r="I2617">
        <v>77.040001000000004</v>
      </c>
      <c r="J2617">
        <v>77.269997000000004</v>
      </c>
      <c r="K2617">
        <v>77.269997000000004</v>
      </c>
      <c r="L2617">
        <v>3397700</v>
      </c>
      <c r="M2617" t="s">
        <v>47</v>
      </c>
      <c r="N2617" t="s">
        <v>158</v>
      </c>
      <c r="O2617" t="s">
        <v>161</v>
      </c>
      <c r="P2617">
        <v>50</v>
      </c>
      <c r="Q2617">
        <v>0.08</v>
      </c>
      <c r="R2617">
        <v>176</v>
      </c>
      <c r="S2617">
        <v>169993.99340000001</v>
      </c>
      <c r="T2617" t="s">
        <v>47</v>
      </c>
      <c r="U2617" t="s">
        <v>185</v>
      </c>
      <c r="V2617" t="s">
        <v>214</v>
      </c>
      <c r="W2617" t="s">
        <v>222</v>
      </c>
      <c r="X2617" t="s">
        <v>275</v>
      </c>
      <c r="Y2617" s="1">
        <v>42075</v>
      </c>
      <c r="Z2617">
        <v>4127</v>
      </c>
    </row>
    <row r="2618" spans="1:26" x14ac:dyDescent="0.25">
      <c r="A2618" s="1">
        <v>43644</v>
      </c>
      <c r="B2618" t="s">
        <v>47</v>
      </c>
      <c r="C2618" t="s">
        <v>76</v>
      </c>
      <c r="D2618">
        <v>200</v>
      </c>
      <c r="E2618">
        <v>4</v>
      </c>
      <c r="F2618" t="s">
        <v>129</v>
      </c>
      <c r="G2618">
        <v>77.489998</v>
      </c>
      <c r="H2618">
        <v>77.870002999999997</v>
      </c>
      <c r="I2618">
        <v>77.040001000000004</v>
      </c>
      <c r="J2618">
        <v>77.269997000000004</v>
      </c>
      <c r="K2618">
        <v>77.269997000000004</v>
      </c>
      <c r="L2618">
        <v>3397700</v>
      </c>
      <c r="M2618" t="s">
        <v>47</v>
      </c>
      <c r="N2618" t="s">
        <v>154</v>
      </c>
      <c r="O2618" t="s">
        <v>161</v>
      </c>
      <c r="P2618">
        <v>50</v>
      </c>
      <c r="Q2618">
        <v>0.08</v>
      </c>
      <c r="R2618">
        <v>16</v>
      </c>
      <c r="S2618">
        <v>15453.999400000001</v>
      </c>
      <c r="T2618" t="s">
        <v>47</v>
      </c>
      <c r="U2618" t="s">
        <v>185</v>
      </c>
      <c r="V2618" t="s">
        <v>214</v>
      </c>
      <c r="W2618" t="s">
        <v>222</v>
      </c>
      <c r="X2618" t="s">
        <v>275</v>
      </c>
      <c r="Y2618" s="1">
        <v>42075</v>
      </c>
      <c r="Z2618">
        <v>4127</v>
      </c>
    </row>
    <row r="2619" spans="1:26" x14ac:dyDescent="0.25">
      <c r="A2619" s="1">
        <v>43644</v>
      </c>
      <c r="B2619" t="s">
        <v>47</v>
      </c>
      <c r="C2619" t="s">
        <v>75</v>
      </c>
      <c r="D2619">
        <v>800</v>
      </c>
      <c r="E2619">
        <v>11</v>
      </c>
      <c r="F2619" t="s">
        <v>129</v>
      </c>
      <c r="G2619">
        <v>77.489998</v>
      </c>
      <c r="H2619">
        <v>77.870002999999997</v>
      </c>
      <c r="I2619">
        <v>77.040001000000004</v>
      </c>
      <c r="J2619">
        <v>77.269997000000004</v>
      </c>
      <c r="K2619">
        <v>77.269997000000004</v>
      </c>
      <c r="L2619">
        <v>3397700</v>
      </c>
      <c r="M2619" t="s">
        <v>47</v>
      </c>
      <c r="N2619" t="s">
        <v>141</v>
      </c>
      <c r="O2619" t="s">
        <v>161</v>
      </c>
      <c r="P2619">
        <v>50</v>
      </c>
      <c r="Q2619">
        <v>0.08</v>
      </c>
      <c r="R2619">
        <v>64</v>
      </c>
      <c r="S2619">
        <v>61815.997600000002</v>
      </c>
      <c r="T2619" t="s">
        <v>47</v>
      </c>
      <c r="U2619" t="s">
        <v>185</v>
      </c>
      <c r="V2619" t="s">
        <v>214</v>
      </c>
      <c r="W2619" t="s">
        <v>222</v>
      </c>
      <c r="X2619" t="s">
        <v>275</v>
      </c>
      <c r="Y2619" s="1">
        <v>42075</v>
      </c>
      <c r="Z2619">
        <v>4127</v>
      </c>
    </row>
    <row r="2620" spans="1:26" x14ac:dyDescent="0.25">
      <c r="A2620" s="1">
        <v>43644</v>
      </c>
      <c r="B2620" t="s">
        <v>47</v>
      </c>
      <c r="C2620" t="s">
        <v>75</v>
      </c>
      <c r="D2620">
        <v>300</v>
      </c>
      <c r="E2620">
        <v>2</v>
      </c>
      <c r="F2620" t="s">
        <v>129</v>
      </c>
      <c r="G2620">
        <v>77.489998</v>
      </c>
      <c r="H2620">
        <v>77.870002999999997</v>
      </c>
      <c r="I2620">
        <v>77.040001000000004</v>
      </c>
      <c r="J2620">
        <v>77.269997000000004</v>
      </c>
      <c r="K2620">
        <v>77.269997000000004</v>
      </c>
      <c r="L2620">
        <v>3397700</v>
      </c>
      <c r="M2620" t="s">
        <v>47</v>
      </c>
      <c r="N2620" t="s">
        <v>150</v>
      </c>
      <c r="O2620" t="s">
        <v>161</v>
      </c>
      <c r="P2620">
        <v>50</v>
      </c>
      <c r="Q2620">
        <v>0.08</v>
      </c>
      <c r="R2620">
        <v>24</v>
      </c>
      <c r="S2620">
        <v>23180.999100000001</v>
      </c>
      <c r="T2620" t="s">
        <v>47</v>
      </c>
      <c r="U2620" t="s">
        <v>185</v>
      </c>
      <c r="V2620" t="s">
        <v>214</v>
      </c>
      <c r="W2620" t="s">
        <v>222</v>
      </c>
      <c r="X2620" t="s">
        <v>275</v>
      </c>
      <c r="Y2620" s="1">
        <v>42075</v>
      </c>
      <c r="Z2620">
        <v>4127</v>
      </c>
    </row>
    <row r="2621" spans="1:26" x14ac:dyDescent="0.25">
      <c r="A2621" s="1">
        <v>43600</v>
      </c>
      <c r="B2621" t="s">
        <v>47</v>
      </c>
      <c r="C2621" t="s">
        <v>76</v>
      </c>
      <c r="D2621">
        <v>100</v>
      </c>
      <c r="E2621">
        <v>5</v>
      </c>
      <c r="F2621" t="s">
        <v>104</v>
      </c>
      <c r="G2621">
        <v>77.430000000000007</v>
      </c>
      <c r="H2621">
        <v>79.389999000000003</v>
      </c>
      <c r="I2621">
        <v>77.169998000000007</v>
      </c>
      <c r="J2621">
        <v>78.75</v>
      </c>
      <c r="K2621">
        <v>78.324989000000002</v>
      </c>
      <c r="L2621">
        <v>1557500</v>
      </c>
      <c r="M2621" t="s">
        <v>47</v>
      </c>
      <c r="N2621" t="s">
        <v>152</v>
      </c>
      <c r="O2621" t="s">
        <v>161</v>
      </c>
      <c r="P2621">
        <v>50</v>
      </c>
      <c r="Q2621">
        <v>0.08</v>
      </c>
      <c r="R2621">
        <v>8</v>
      </c>
      <c r="S2621">
        <v>7832.4989000000014</v>
      </c>
      <c r="T2621" t="s">
        <v>47</v>
      </c>
      <c r="U2621" t="s">
        <v>185</v>
      </c>
      <c r="V2621" t="s">
        <v>214</v>
      </c>
      <c r="W2621" t="s">
        <v>222</v>
      </c>
      <c r="X2621" t="s">
        <v>275</v>
      </c>
      <c r="Y2621" s="1">
        <v>42075</v>
      </c>
      <c r="Z2621">
        <v>4127</v>
      </c>
    </row>
    <row r="2622" spans="1:26" x14ac:dyDescent="0.25">
      <c r="A2622" s="1">
        <v>43600</v>
      </c>
      <c r="B2622" t="s">
        <v>47</v>
      </c>
      <c r="C2622" t="s">
        <v>76</v>
      </c>
      <c r="D2622">
        <v>1700</v>
      </c>
      <c r="E2622">
        <v>12</v>
      </c>
      <c r="F2622" t="s">
        <v>104</v>
      </c>
      <c r="G2622">
        <v>77.430000000000007</v>
      </c>
      <c r="H2622">
        <v>79.389999000000003</v>
      </c>
      <c r="I2622">
        <v>77.169998000000007</v>
      </c>
      <c r="J2622">
        <v>78.75</v>
      </c>
      <c r="K2622">
        <v>78.324989000000002</v>
      </c>
      <c r="L2622">
        <v>1557500</v>
      </c>
      <c r="M2622" t="s">
        <v>47</v>
      </c>
      <c r="N2622" t="s">
        <v>151</v>
      </c>
      <c r="O2622" t="s">
        <v>161</v>
      </c>
      <c r="P2622">
        <v>50</v>
      </c>
      <c r="Q2622">
        <v>0.08</v>
      </c>
      <c r="R2622">
        <v>136</v>
      </c>
      <c r="S2622">
        <v>133152.48130000001</v>
      </c>
      <c r="T2622" t="s">
        <v>47</v>
      </c>
      <c r="U2622" t="s">
        <v>185</v>
      </c>
      <c r="V2622" t="s">
        <v>214</v>
      </c>
      <c r="W2622" t="s">
        <v>222</v>
      </c>
      <c r="X2622" t="s">
        <v>275</v>
      </c>
      <c r="Y2622" s="1">
        <v>42075</v>
      </c>
      <c r="Z2622">
        <v>4127</v>
      </c>
    </row>
    <row r="2623" spans="1:26" x14ac:dyDescent="0.25">
      <c r="A2623" s="1">
        <v>43600</v>
      </c>
      <c r="B2623" t="s">
        <v>47</v>
      </c>
      <c r="C2623" t="s">
        <v>76</v>
      </c>
      <c r="D2623">
        <v>2200</v>
      </c>
      <c r="E2623">
        <v>20</v>
      </c>
      <c r="F2623" t="s">
        <v>104</v>
      </c>
      <c r="G2623">
        <v>77.430000000000007</v>
      </c>
      <c r="H2623">
        <v>79.389999000000003</v>
      </c>
      <c r="I2623">
        <v>77.169998000000007</v>
      </c>
      <c r="J2623">
        <v>78.75</v>
      </c>
      <c r="K2623">
        <v>78.324989000000002</v>
      </c>
      <c r="L2623">
        <v>1557500</v>
      </c>
      <c r="M2623" t="s">
        <v>47</v>
      </c>
      <c r="N2623" t="s">
        <v>155</v>
      </c>
      <c r="O2623" t="s">
        <v>161</v>
      </c>
      <c r="P2623">
        <v>50</v>
      </c>
      <c r="Q2623">
        <v>0.08</v>
      </c>
      <c r="R2623">
        <v>176</v>
      </c>
      <c r="S2623">
        <v>172314.97579999999</v>
      </c>
      <c r="T2623" t="s">
        <v>47</v>
      </c>
      <c r="U2623" t="s">
        <v>185</v>
      </c>
      <c r="V2623" t="s">
        <v>214</v>
      </c>
      <c r="W2623" t="s">
        <v>222</v>
      </c>
      <c r="X2623" t="s">
        <v>275</v>
      </c>
      <c r="Y2623" s="1">
        <v>42075</v>
      </c>
      <c r="Z2623">
        <v>4127</v>
      </c>
    </row>
    <row r="2624" spans="1:26" x14ac:dyDescent="0.25">
      <c r="A2624" s="1">
        <v>43595</v>
      </c>
      <c r="B2624" t="s">
        <v>47</v>
      </c>
      <c r="C2624" t="s">
        <v>75</v>
      </c>
      <c r="D2624">
        <v>1900</v>
      </c>
      <c r="E2624">
        <v>5</v>
      </c>
      <c r="F2624" t="s">
        <v>103</v>
      </c>
      <c r="G2624">
        <v>83.129997000000003</v>
      </c>
      <c r="H2624">
        <v>83.629997000000003</v>
      </c>
      <c r="I2624">
        <v>80.599997999999999</v>
      </c>
      <c r="J2624">
        <v>82.559997999999993</v>
      </c>
      <c r="K2624">
        <v>82.114425999999995</v>
      </c>
      <c r="L2624">
        <v>1774500</v>
      </c>
      <c r="M2624" t="s">
        <v>47</v>
      </c>
      <c r="N2624" t="s">
        <v>152</v>
      </c>
      <c r="O2624" t="s">
        <v>161</v>
      </c>
      <c r="P2624">
        <v>50</v>
      </c>
      <c r="Q2624">
        <v>0.08</v>
      </c>
      <c r="R2624">
        <v>152</v>
      </c>
      <c r="S2624">
        <v>156017.4094</v>
      </c>
      <c r="T2624" t="s">
        <v>47</v>
      </c>
      <c r="U2624" t="s">
        <v>185</v>
      </c>
      <c r="V2624" t="s">
        <v>214</v>
      </c>
      <c r="W2624" t="s">
        <v>222</v>
      </c>
      <c r="X2624" t="s">
        <v>275</v>
      </c>
      <c r="Y2624" s="1">
        <v>42075</v>
      </c>
      <c r="Z2624">
        <v>4127</v>
      </c>
    </row>
    <row r="2625" spans="1:26" x14ac:dyDescent="0.25">
      <c r="A2625" s="1">
        <v>43595</v>
      </c>
      <c r="B2625" t="s">
        <v>47</v>
      </c>
      <c r="C2625" t="s">
        <v>76</v>
      </c>
      <c r="D2625">
        <v>500</v>
      </c>
      <c r="E2625">
        <v>8</v>
      </c>
      <c r="F2625" t="s">
        <v>103</v>
      </c>
      <c r="G2625">
        <v>83.129997000000003</v>
      </c>
      <c r="H2625">
        <v>83.629997000000003</v>
      </c>
      <c r="I2625">
        <v>80.599997999999999</v>
      </c>
      <c r="J2625">
        <v>82.559997999999993</v>
      </c>
      <c r="K2625">
        <v>82.114425999999995</v>
      </c>
      <c r="L2625">
        <v>1774500</v>
      </c>
      <c r="M2625" t="s">
        <v>47</v>
      </c>
      <c r="N2625" t="s">
        <v>144</v>
      </c>
      <c r="O2625" t="s">
        <v>161</v>
      </c>
      <c r="P2625">
        <v>50</v>
      </c>
      <c r="Q2625">
        <v>0.08</v>
      </c>
      <c r="R2625">
        <v>40</v>
      </c>
      <c r="S2625">
        <v>41057.213000000003</v>
      </c>
      <c r="T2625" t="s">
        <v>47</v>
      </c>
      <c r="U2625" t="s">
        <v>185</v>
      </c>
      <c r="V2625" t="s">
        <v>214</v>
      </c>
      <c r="W2625" t="s">
        <v>222</v>
      </c>
      <c r="X2625" t="s">
        <v>275</v>
      </c>
      <c r="Y2625" s="1">
        <v>42075</v>
      </c>
      <c r="Z2625">
        <v>4127</v>
      </c>
    </row>
    <row r="2626" spans="1:26" x14ac:dyDescent="0.25">
      <c r="A2626" s="1">
        <v>43595</v>
      </c>
      <c r="B2626" t="s">
        <v>47</v>
      </c>
      <c r="C2626" t="s">
        <v>75</v>
      </c>
      <c r="D2626">
        <v>1800</v>
      </c>
      <c r="E2626">
        <v>12</v>
      </c>
      <c r="F2626" t="s">
        <v>103</v>
      </c>
      <c r="G2626">
        <v>83.129997000000003</v>
      </c>
      <c r="H2626">
        <v>83.629997000000003</v>
      </c>
      <c r="I2626">
        <v>80.599997999999999</v>
      </c>
      <c r="J2626">
        <v>82.559997999999993</v>
      </c>
      <c r="K2626">
        <v>82.114425999999995</v>
      </c>
      <c r="L2626">
        <v>1774500</v>
      </c>
      <c r="M2626" t="s">
        <v>47</v>
      </c>
      <c r="N2626" t="s">
        <v>151</v>
      </c>
      <c r="O2626" t="s">
        <v>161</v>
      </c>
      <c r="P2626">
        <v>50</v>
      </c>
      <c r="Q2626">
        <v>0.08</v>
      </c>
      <c r="R2626">
        <v>144</v>
      </c>
      <c r="S2626">
        <v>147805.96679999999</v>
      </c>
      <c r="T2626" t="s">
        <v>47</v>
      </c>
      <c r="U2626" t="s">
        <v>185</v>
      </c>
      <c r="V2626" t="s">
        <v>214</v>
      </c>
      <c r="W2626" t="s">
        <v>222</v>
      </c>
      <c r="X2626" t="s">
        <v>275</v>
      </c>
      <c r="Y2626" s="1">
        <v>42075</v>
      </c>
      <c r="Z2626">
        <v>4127</v>
      </c>
    </row>
    <row r="2627" spans="1:26" x14ac:dyDescent="0.25">
      <c r="A2627" s="1">
        <v>43595</v>
      </c>
      <c r="B2627" t="s">
        <v>47</v>
      </c>
      <c r="C2627" t="s">
        <v>76</v>
      </c>
      <c r="D2627">
        <v>1700</v>
      </c>
      <c r="E2627">
        <v>16</v>
      </c>
      <c r="F2627" t="s">
        <v>103</v>
      </c>
      <c r="G2627">
        <v>83.129997000000003</v>
      </c>
      <c r="H2627">
        <v>83.629997000000003</v>
      </c>
      <c r="I2627">
        <v>80.599997999999999</v>
      </c>
      <c r="J2627">
        <v>82.559997999999993</v>
      </c>
      <c r="K2627">
        <v>82.114425999999995</v>
      </c>
      <c r="L2627">
        <v>1774500</v>
      </c>
      <c r="M2627" t="s">
        <v>47</v>
      </c>
      <c r="N2627" t="s">
        <v>148</v>
      </c>
      <c r="O2627" t="s">
        <v>161</v>
      </c>
      <c r="P2627">
        <v>50</v>
      </c>
      <c r="Q2627">
        <v>0.08</v>
      </c>
      <c r="R2627">
        <v>136</v>
      </c>
      <c r="S2627">
        <v>139594.52420000001</v>
      </c>
      <c r="T2627" t="s">
        <v>47</v>
      </c>
      <c r="U2627" t="s">
        <v>185</v>
      </c>
      <c r="V2627" t="s">
        <v>214</v>
      </c>
      <c r="W2627" t="s">
        <v>222</v>
      </c>
      <c r="X2627" t="s">
        <v>275</v>
      </c>
      <c r="Y2627" s="1">
        <v>42075</v>
      </c>
      <c r="Z2627">
        <v>4127</v>
      </c>
    </row>
    <row r="2628" spans="1:26" x14ac:dyDescent="0.25">
      <c r="A2628" s="1">
        <v>43595</v>
      </c>
      <c r="B2628" t="s">
        <v>47</v>
      </c>
      <c r="C2628" t="s">
        <v>75</v>
      </c>
      <c r="D2628">
        <v>1000</v>
      </c>
      <c r="E2628">
        <v>20</v>
      </c>
      <c r="F2628" t="s">
        <v>103</v>
      </c>
      <c r="G2628">
        <v>83.129997000000003</v>
      </c>
      <c r="H2628">
        <v>83.629997000000003</v>
      </c>
      <c r="I2628">
        <v>80.599997999999999</v>
      </c>
      <c r="J2628">
        <v>82.559997999999993</v>
      </c>
      <c r="K2628">
        <v>82.114425999999995</v>
      </c>
      <c r="L2628">
        <v>1774500</v>
      </c>
      <c r="M2628" t="s">
        <v>47</v>
      </c>
      <c r="N2628" t="s">
        <v>155</v>
      </c>
      <c r="O2628" t="s">
        <v>161</v>
      </c>
      <c r="P2628">
        <v>50</v>
      </c>
      <c r="Q2628">
        <v>0.08</v>
      </c>
      <c r="R2628">
        <v>80</v>
      </c>
      <c r="S2628">
        <v>82114.425999999992</v>
      </c>
      <c r="T2628" t="s">
        <v>47</v>
      </c>
      <c r="U2628" t="s">
        <v>185</v>
      </c>
      <c r="V2628" t="s">
        <v>214</v>
      </c>
      <c r="W2628" t="s">
        <v>222</v>
      </c>
      <c r="X2628" t="s">
        <v>275</v>
      </c>
      <c r="Y2628" s="1">
        <v>42075</v>
      </c>
      <c r="Z2628">
        <v>4127</v>
      </c>
    </row>
    <row r="2629" spans="1:26" x14ac:dyDescent="0.25">
      <c r="A2629" s="1">
        <v>43592</v>
      </c>
      <c r="B2629" t="s">
        <v>47</v>
      </c>
      <c r="C2629" t="s">
        <v>75</v>
      </c>
      <c r="D2629">
        <v>2200</v>
      </c>
      <c r="E2629">
        <v>17</v>
      </c>
      <c r="F2629" t="s">
        <v>106</v>
      </c>
      <c r="G2629">
        <v>85.089995999999999</v>
      </c>
      <c r="H2629">
        <v>85.5</v>
      </c>
      <c r="I2629">
        <v>82.639999000000003</v>
      </c>
      <c r="J2629">
        <v>83.550003000000004</v>
      </c>
      <c r="K2629">
        <v>83.099091000000001</v>
      </c>
      <c r="L2629">
        <v>2615900</v>
      </c>
      <c r="M2629" t="s">
        <v>47</v>
      </c>
      <c r="N2629" t="s">
        <v>157</v>
      </c>
      <c r="O2629" t="s">
        <v>161</v>
      </c>
      <c r="P2629">
        <v>50</v>
      </c>
      <c r="Q2629">
        <v>0.08</v>
      </c>
      <c r="R2629">
        <v>176</v>
      </c>
      <c r="S2629">
        <v>182818.00020000001</v>
      </c>
      <c r="T2629" t="s">
        <v>47</v>
      </c>
      <c r="U2629" t="s">
        <v>185</v>
      </c>
      <c r="V2629" t="s">
        <v>214</v>
      </c>
      <c r="W2629" t="s">
        <v>222</v>
      </c>
      <c r="X2629" t="s">
        <v>275</v>
      </c>
      <c r="Y2629" s="1">
        <v>42075</v>
      </c>
      <c r="Z2629">
        <v>4127</v>
      </c>
    </row>
    <row r="2630" spans="1:26" x14ac:dyDescent="0.25">
      <c r="A2630" s="1">
        <v>43594</v>
      </c>
      <c r="B2630" t="s">
        <v>47</v>
      </c>
      <c r="C2630" t="s">
        <v>75</v>
      </c>
      <c r="D2630">
        <v>600</v>
      </c>
      <c r="E2630">
        <v>6</v>
      </c>
      <c r="F2630" t="s">
        <v>107</v>
      </c>
      <c r="G2630">
        <v>83</v>
      </c>
      <c r="H2630">
        <v>83.980002999999996</v>
      </c>
      <c r="I2630">
        <v>81.559997999999993</v>
      </c>
      <c r="J2630">
        <v>83.639999000000003</v>
      </c>
      <c r="K2630">
        <v>83.188598999999996</v>
      </c>
      <c r="L2630">
        <v>1720100</v>
      </c>
      <c r="M2630" t="s">
        <v>47</v>
      </c>
      <c r="N2630" t="s">
        <v>145</v>
      </c>
      <c r="O2630" t="s">
        <v>161</v>
      </c>
      <c r="P2630">
        <v>50</v>
      </c>
      <c r="Q2630">
        <v>0.08</v>
      </c>
      <c r="R2630">
        <v>48</v>
      </c>
      <c r="S2630">
        <v>49913.159399999997</v>
      </c>
      <c r="T2630" t="s">
        <v>47</v>
      </c>
      <c r="U2630" t="s">
        <v>185</v>
      </c>
      <c r="V2630" t="s">
        <v>214</v>
      </c>
      <c r="W2630" t="s">
        <v>222</v>
      </c>
      <c r="X2630" t="s">
        <v>275</v>
      </c>
      <c r="Y2630" s="1">
        <v>42075</v>
      </c>
      <c r="Z2630">
        <v>4127</v>
      </c>
    </row>
    <row r="2631" spans="1:26" x14ac:dyDescent="0.25">
      <c r="A2631" s="1">
        <v>43594</v>
      </c>
      <c r="B2631" t="s">
        <v>47</v>
      </c>
      <c r="C2631" t="s">
        <v>75</v>
      </c>
      <c r="D2631">
        <v>400</v>
      </c>
      <c r="E2631">
        <v>7</v>
      </c>
      <c r="F2631" t="s">
        <v>107</v>
      </c>
      <c r="G2631">
        <v>83</v>
      </c>
      <c r="H2631">
        <v>83.980002999999996</v>
      </c>
      <c r="I2631">
        <v>81.559997999999993</v>
      </c>
      <c r="J2631">
        <v>83.639999000000003</v>
      </c>
      <c r="K2631">
        <v>83.188598999999996</v>
      </c>
      <c r="L2631">
        <v>1720100</v>
      </c>
      <c r="M2631" t="s">
        <v>47</v>
      </c>
      <c r="N2631" t="s">
        <v>147</v>
      </c>
      <c r="O2631" t="s">
        <v>161</v>
      </c>
      <c r="P2631">
        <v>50</v>
      </c>
      <c r="Q2631">
        <v>0.08</v>
      </c>
      <c r="R2631">
        <v>32</v>
      </c>
      <c r="S2631">
        <v>33275.439599999998</v>
      </c>
      <c r="T2631" t="s">
        <v>47</v>
      </c>
      <c r="U2631" t="s">
        <v>185</v>
      </c>
      <c r="V2631" t="s">
        <v>214</v>
      </c>
      <c r="W2631" t="s">
        <v>222</v>
      </c>
      <c r="X2631" t="s">
        <v>275</v>
      </c>
      <c r="Y2631" s="1">
        <v>42075</v>
      </c>
      <c r="Z2631">
        <v>4127</v>
      </c>
    </row>
    <row r="2632" spans="1:26" x14ac:dyDescent="0.25">
      <c r="A2632" s="1">
        <v>43556</v>
      </c>
      <c r="B2632" t="s">
        <v>47</v>
      </c>
      <c r="C2632" t="s">
        <v>75</v>
      </c>
      <c r="D2632">
        <v>1300</v>
      </c>
      <c r="E2632">
        <v>18</v>
      </c>
      <c r="F2632" t="s">
        <v>117</v>
      </c>
      <c r="G2632">
        <v>83.339995999999999</v>
      </c>
      <c r="H2632">
        <v>84.400002000000001</v>
      </c>
      <c r="I2632">
        <v>83.25</v>
      </c>
      <c r="J2632">
        <v>83.860000999999997</v>
      </c>
      <c r="K2632">
        <v>83.407409999999999</v>
      </c>
      <c r="L2632">
        <v>1278400</v>
      </c>
      <c r="M2632" t="s">
        <v>47</v>
      </c>
      <c r="N2632" t="s">
        <v>158</v>
      </c>
      <c r="O2632" t="s">
        <v>161</v>
      </c>
      <c r="P2632">
        <v>50</v>
      </c>
      <c r="Q2632">
        <v>0.08</v>
      </c>
      <c r="R2632">
        <v>104</v>
      </c>
      <c r="S2632">
        <v>108429.633</v>
      </c>
      <c r="T2632" t="s">
        <v>47</v>
      </c>
      <c r="U2632" t="s">
        <v>185</v>
      </c>
      <c r="V2632" t="s">
        <v>214</v>
      </c>
      <c r="W2632" t="s">
        <v>222</v>
      </c>
      <c r="X2632" t="s">
        <v>275</v>
      </c>
      <c r="Y2632" s="1">
        <v>42075</v>
      </c>
      <c r="Z2632">
        <v>4127</v>
      </c>
    </row>
    <row r="2633" spans="1:26" x14ac:dyDescent="0.25">
      <c r="A2633" s="1">
        <v>43556</v>
      </c>
      <c r="B2633" t="s">
        <v>47</v>
      </c>
      <c r="C2633" t="s">
        <v>76</v>
      </c>
      <c r="D2633">
        <v>800</v>
      </c>
      <c r="E2633">
        <v>9</v>
      </c>
      <c r="F2633" t="s">
        <v>117</v>
      </c>
      <c r="G2633">
        <v>83.339995999999999</v>
      </c>
      <c r="H2633">
        <v>84.400002000000001</v>
      </c>
      <c r="I2633">
        <v>83.25</v>
      </c>
      <c r="J2633">
        <v>83.860000999999997</v>
      </c>
      <c r="K2633">
        <v>83.407409999999999</v>
      </c>
      <c r="L2633">
        <v>1278400</v>
      </c>
      <c r="M2633" t="s">
        <v>47</v>
      </c>
      <c r="N2633" t="s">
        <v>146</v>
      </c>
      <c r="O2633" t="s">
        <v>161</v>
      </c>
      <c r="P2633">
        <v>50</v>
      </c>
      <c r="Q2633">
        <v>0.08</v>
      </c>
      <c r="R2633">
        <v>64</v>
      </c>
      <c r="S2633">
        <v>66725.928</v>
      </c>
      <c r="T2633" t="s">
        <v>47</v>
      </c>
      <c r="U2633" t="s">
        <v>185</v>
      </c>
      <c r="V2633" t="s">
        <v>214</v>
      </c>
      <c r="W2633" t="s">
        <v>222</v>
      </c>
      <c r="X2633" t="s">
        <v>275</v>
      </c>
      <c r="Y2633" s="1">
        <v>42075</v>
      </c>
      <c r="Z2633">
        <v>4127</v>
      </c>
    </row>
    <row r="2634" spans="1:26" x14ac:dyDescent="0.25">
      <c r="A2634" s="1">
        <v>43593</v>
      </c>
      <c r="B2634" t="s">
        <v>47</v>
      </c>
      <c r="C2634" t="s">
        <v>75</v>
      </c>
      <c r="D2634">
        <v>3000</v>
      </c>
      <c r="E2634">
        <v>19</v>
      </c>
      <c r="F2634" t="s">
        <v>108</v>
      </c>
      <c r="G2634">
        <v>83.449996999999996</v>
      </c>
      <c r="H2634">
        <v>85.160004000000001</v>
      </c>
      <c r="I2634">
        <v>82.989998</v>
      </c>
      <c r="J2634">
        <v>84.059997999999993</v>
      </c>
      <c r="K2634">
        <v>83.606330999999997</v>
      </c>
      <c r="L2634">
        <v>1819800</v>
      </c>
      <c r="M2634" t="s">
        <v>47</v>
      </c>
      <c r="N2634" t="s">
        <v>140</v>
      </c>
      <c r="O2634" t="s">
        <v>161</v>
      </c>
      <c r="P2634">
        <v>50</v>
      </c>
      <c r="Q2634">
        <v>0.08</v>
      </c>
      <c r="R2634">
        <v>240</v>
      </c>
      <c r="S2634">
        <v>250818.99299999999</v>
      </c>
      <c r="T2634" t="s">
        <v>47</v>
      </c>
      <c r="U2634" t="s">
        <v>185</v>
      </c>
      <c r="V2634" t="s">
        <v>214</v>
      </c>
      <c r="W2634" t="s">
        <v>222</v>
      </c>
      <c r="X2634" t="s">
        <v>275</v>
      </c>
      <c r="Y2634" s="1">
        <v>42075</v>
      </c>
      <c r="Z2634">
        <v>4127</v>
      </c>
    </row>
    <row r="2635" spans="1:26" x14ac:dyDescent="0.25">
      <c r="A2635" s="1">
        <v>43557</v>
      </c>
      <c r="B2635" t="s">
        <v>47</v>
      </c>
      <c r="C2635" t="s">
        <v>75</v>
      </c>
      <c r="D2635">
        <v>1700</v>
      </c>
      <c r="E2635">
        <v>9</v>
      </c>
      <c r="F2635" t="s">
        <v>116</v>
      </c>
      <c r="G2635">
        <v>83.940002000000007</v>
      </c>
      <c r="H2635">
        <v>84.540001000000004</v>
      </c>
      <c r="I2635">
        <v>83.75</v>
      </c>
      <c r="J2635">
        <v>84.160004000000001</v>
      </c>
      <c r="K2635">
        <v>83.705794999999995</v>
      </c>
      <c r="L2635">
        <v>697900</v>
      </c>
      <c r="M2635" t="s">
        <v>47</v>
      </c>
      <c r="N2635" t="s">
        <v>146</v>
      </c>
      <c r="O2635" t="s">
        <v>161</v>
      </c>
      <c r="P2635">
        <v>50</v>
      </c>
      <c r="Q2635">
        <v>0.08</v>
      </c>
      <c r="R2635">
        <v>136</v>
      </c>
      <c r="S2635">
        <v>142299.85149999999</v>
      </c>
      <c r="T2635" t="s">
        <v>47</v>
      </c>
      <c r="U2635" t="s">
        <v>185</v>
      </c>
      <c r="V2635" t="s">
        <v>214</v>
      </c>
      <c r="W2635" t="s">
        <v>222</v>
      </c>
      <c r="X2635" t="s">
        <v>275</v>
      </c>
      <c r="Y2635" s="1">
        <v>42075</v>
      </c>
      <c r="Z2635">
        <v>4127</v>
      </c>
    </row>
    <row r="2636" spans="1:26" x14ac:dyDescent="0.25">
      <c r="A2636" s="1">
        <v>43557</v>
      </c>
      <c r="B2636" t="s">
        <v>47</v>
      </c>
      <c r="C2636" t="s">
        <v>76</v>
      </c>
      <c r="D2636">
        <v>1200</v>
      </c>
      <c r="E2636">
        <v>16</v>
      </c>
      <c r="F2636" t="s">
        <v>116</v>
      </c>
      <c r="G2636">
        <v>83.940002000000007</v>
      </c>
      <c r="H2636">
        <v>84.540001000000004</v>
      </c>
      <c r="I2636">
        <v>83.75</v>
      </c>
      <c r="J2636">
        <v>84.160004000000001</v>
      </c>
      <c r="K2636">
        <v>83.705794999999995</v>
      </c>
      <c r="L2636">
        <v>697900</v>
      </c>
      <c r="M2636" t="s">
        <v>47</v>
      </c>
      <c r="N2636" t="s">
        <v>148</v>
      </c>
      <c r="O2636" t="s">
        <v>161</v>
      </c>
      <c r="P2636">
        <v>50</v>
      </c>
      <c r="Q2636">
        <v>0.08</v>
      </c>
      <c r="R2636">
        <v>96</v>
      </c>
      <c r="S2636">
        <v>100446.954</v>
      </c>
      <c r="T2636" t="s">
        <v>47</v>
      </c>
      <c r="U2636" t="s">
        <v>185</v>
      </c>
      <c r="V2636" t="s">
        <v>214</v>
      </c>
      <c r="W2636" t="s">
        <v>222</v>
      </c>
      <c r="X2636" t="s">
        <v>275</v>
      </c>
      <c r="Y2636" s="1">
        <v>42075</v>
      </c>
      <c r="Z2636">
        <v>4127</v>
      </c>
    </row>
    <row r="2637" spans="1:26" x14ac:dyDescent="0.25">
      <c r="A2637" s="1">
        <v>43558</v>
      </c>
      <c r="B2637" t="s">
        <v>47</v>
      </c>
      <c r="C2637" t="s">
        <v>75</v>
      </c>
      <c r="D2637">
        <v>500</v>
      </c>
      <c r="E2637">
        <v>2</v>
      </c>
      <c r="F2637" t="s">
        <v>110</v>
      </c>
      <c r="G2637">
        <v>85.120002999999997</v>
      </c>
      <c r="H2637">
        <v>86.720000999999996</v>
      </c>
      <c r="I2637">
        <v>84.769997000000004</v>
      </c>
      <c r="J2637">
        <v>85.360000999999997</v>
      </c>
      <c r="K2637">
        <v>84.899315000000001</v>
      </c>
      <c r="L2637">
        <v>1887700</v>
      </c>
      <c r="M2637" t="s">
        <v>47</v>
      </c>
      <c r="N2637" t="s">
        <v>150</v>
      </c>
      <c r="O2637" t="s">
        <v>161</v>
      </c>
      <c r="P2637">
        <v>50</v>
      </c>
      <c r="Q2637">
        <v>0.08</v>
      </c>
      <c r="R2637">
        <v>40</v>
      </c>
      <c r="S2637">
        <v>42449.657500000001</v>
      </c>
      <c r="T2637" t="s">
        <v>47</v>
      </c>
      <c r="U2637" t="s">
        <v>185</v>
      </c>
      <c r="V2637" t="s">
        <v>214</v>
      </c>
      <c r="W2637" t="s">
        <v>222</v>
      </c>
      <c r="X2637" t="s">
        <v>275</v>
      </c>
      <c r="Y2637" s="1">
        <v>42075</v>
      </c>
      <c r="Z2637">
        <v>4127</v>
      </c>
    </row>
    <row r="2638" spans="1:26" x14ac:dyDescent="0.25">
      <c r="A2638" s="1">
        <v>43558</v>
      </c>
      <c r="B2638" t="s">
        <v>47</v>
      </c>
      <c r="C2638" t="s">
        <v>76</v>
      </c>
      <c r="D2638">
        <v>200</v>
      </c>
      <c r="E2638">
        <v>4</v>
      </c>
      <c r="F2638" t="s">
        <v>110</v>
      </c>
      <c r="G2638">
        <v>85.120002999999997</v>
      </c>
      <c r="H2638">
        <v>86.720000999999996</v>
      </c>
      <c r="I2638">
        <v>84.769997000000004</v>
      </c>
      <c r="J2638">
        <v>85.360000999999997</v>
      </c>
      <c r="K2638">
        <v>84.899315000000001</v>
      </c>
      <c r="L2638">
        <v>1887700</v>
      </c>
      <c r="M2638" t="s">
        <v>47</v>
      </c>
      <c r="N2638" t="s">
        <v>154</v>
      </c>
      <c r="O2638" t="s">
        <v>161</v>
      </c>
      <c r="P2638">
        <v>50</v>
      </c>
      <c r="Q2638">
        <v>0.08</v>
      </c>
      <c r="R2638">
        <v>16</v>
      </c>
      <c r="S2638">
        <v>16979.863000000001</v>
      </c>
      <c r="T2638" t="s">
        <v>47</v>
      </c>
      <c r="U2638" t="s">
        <v>185</v>
      </c>
      <c r="V2638" t="s">
        <v>214</v>
      </c>
      <c r="W2638" t="s">
        <v>222</v>
      </c>
      <c r="X2638" t="s">
        <v>275</v>
      </c>
      <c r="Y2638" s="1">
        <v>42075</v>
      </c>
      <c r="Z2638">
        <v>4127</v>
      </c>
    </row>
    <row r="2639" spans="1:26" x14ac:dyDescent="0.25">
      <c r="A2639" s="1">
        <v>43559</v>
      </c>
      <c r="B2639" t="s">
        <v>47</v>
      </c>
      <c r="C2639" t="s">
        <v>75</v>
      </c>
      <c r="D2639">
        <v>600</v>
      </c>
      <c r="E2639">
        <v>7</v>
      </c>
      <c r="F2639" t="s">
        <v>109</v>
      </c>
      <c r="G2639">
        <v>85.169998000000007</v>
      </c>
      <c r="H2639">
        <v>86.540001000000004</v>
      </c>
      <c r="I2639">
        <v>85.050003000000004</v>
      </c>
      <c r="J2639">
        <v>85.510002</v>
      </c>
      <c r="K2639">
        <v>85.048507999999998</v>
      </c>
      <c r="L2639">
        <v>1312700</v>
      </c>
      <c r="M2639" t="s">
        <v>47</v>
      </c>
      <c r="N2639" t="s">
        <v>147</v>
      </c>
      <c r="O2639" t="s">
        <v>161</v>
      </c>
      <c r="P2639">
        <v>50</v>
      </c>
      <c r="Q2639">
        <v>0.08</v>
      </c>
      <c r="R2639">
        <v>48</v>
      </c>
      <c r="S2639">
        <v>51029.104800000001</v>
      </c>
      <c r="T2639" t="s">
        <v>47</v>
      </c>
      <c r="U2639" t="s">
        <v>185</v>
      </c>
      <c r="V2639" t="s">
        <v>214</v>
      </c>
      <c r="W2639" t="s">
        <v>222</v>
      </c>
      <c r="X2639" t="s">
        <v>275</v>
      </c>
      <c r="Y2639" s="1">
        <v>42075</v>
      </c>
      <c r="Z2639">
        <v>4127</v>
      </c>
    </row>
    <row r="2640" spans="1:26" x14ac:dyDescent="0.25">
      <c r="A2640" s="1">
        <v>43559</v>
      </c>
      <c r="B2640" t="s">
        <v>47</v>
      </c>
      <c r="C2640" t="s">
        <v>75</v>
      </c>
      <c r="D2640">
        <v>600</v>
      </c>
      <c r="E2640">
        <v>13</v>
      </c>
      <c r="F2640" t="s">
        <v>109</v>
      </c>
      <c r="G2640">
        <v>85.169998000000007</v>
      </c>
      <c r="H2640">
        <v>86.540001000000004</v>
      </c>
      <c r="I2640">
        <v>85.050003000000004</v>
      </c>
      <c r="J2640">
        <v>85.510002</v>
      </c>
      <c r="K2640">
        <v>85.048507999999998</v>
      </c>
      <c r="L2640">
        <v>1312700</v>
      </c>
      <c r="M2640" t="s">
        <v>47</v>
      </c>
      <c r="N2640" t="s">
        <v>153</v>
      </c>
      <c r="O2640" t="s">
        <v>161</v>
      </c>
      <c r="P2640">
        <v>50</v>
      </c>
      <c r="Q2640">
        <v>0.08</v>
      </c>
      <c r="R2640">
        <v>48</v>
      </c>
      <c r="S2640">
        <v>51029.104800000001</v>
      </c>
      <c r="T2640" t="s">
        <v>47</v>
      </c>
      <c r="U2640" t="s">
        <v>185</v>
      </c>
      <c r="V2640" t="s">
        <v>214</v>
      </c>
      <c r="W2640" t="s">
        <v>222</v>
      </c>
      <c r="X2640" t="s">
        <v>275</v>
      </c>
      <c r="Y2640" s="1">
        <v>42075</v>
      </c>
      <c r="Z2640">
        <v>4127</v>
      </c>
    </row>
    <row r="2641" spans="1:26" x14ac:dyDescent="0.25">
      <c r="A2641" s="1">
        <v>43559</v>
      </c>
      <c r="B2641" t="s">
        <v>47</v>
      </c>
      <c r="C2641" t="s">
        <v>75</v>
      </c>
      <c r="D2641">
        <v>700</v>
      </c>
      <c r="E2641">
        <v>2</v>
      </c>
      <c r="F2641" t="s">
        <v>109</v>
      </c>
      <c r="G2641">
        <v>85.169998000000007</v>
      </c>
      <c r="H2641">
        <v>86.540001000000004</v>
      </c>
      <c r="I2641">
        <v>85.050003000000004</v>
      </c>
      <c r="J2641">
        <v>85.510002</v>
      </c>
      <c r="K2641">
        <v>85.048507999999998</v>
      </c>
      <c r="L2641">
        <v>1312700</v>
      </c>
      <c r="M2641" t="s">
        <v>47</v>
      </c>
      <c r="N2641" t="s">
        <v>150</v>
      </c>
      <c r="O2641" t="s">
        <v>161</v>
      </c>
      <c r="P2641">
        <v>50</v>
      </c>
      <c r="Q2641">
        <v>0.08</v>
      </c>
      <c r="R2641">
        <v>56</v>
      </c>
      <c r="S2641">
        <v>59533.955600000001</v>
      </c>
      <c r="T2641" t="s">
        <v>47</v>
      </c>
      <c r="U2641" t="s">
        <v>185</v>
      </c>
      <c r="V2641" t="s">
        <v>214</v>
      </c>
      <c r="W2641" t="s">
        <v>222</v>
      </c>
      <c r="X2641" t="s">
        <v>275</v>
      </c>
      <c r="Y2641" s="1">
        <v>42075</v>
      </c>
      <c r="Z2641">
        <v>4127</v>
      </c>
    </row>
    <row r="2642" spans="1:26" x14ac:dyDescent="0.25">
      <c r="A2642" s="1">
        <v>43591</v>
      </c>
      <c r="B2642" t="s">
        <v>47</v>
      </c>
      <c r="C2642" t="s">
        <v>75</v>
      </c>
      <c r="D2642">
        <v>900</v>
      </c>
      <c r="E2642">
        <v>17</v>
      </c>
      <c r="F2642" t="s">
        <v>134</v>
      </c>
      <c r="G2642">
        <v>84.040001000000004</v>
      </c>
      <c r="H2642">
        <v>86.790001000000004</v>
      </c>
      <c r="I2642">
        <v>83.760002</v>
      </c>
      <c r="J2642">
        <v>86.519997000000004</v>
      </c>
      <c r="K2642">
        <v>86.053055000000001</v>
      </c>
      <c r="L2642">
        <v>2326400</v>
      </c>
      <c r="M2642" t="s">
        <v>47</v>
      </c>
      <c r="N2642" t="s">
        <v>157</v>
      </c>
      <c r="O2642" t="s">
        <v>161</v>
      </c>
      <c r="P2642">
        <v>50</v>
      </c>
      <c r="Q2642">
        <v>0.08</v>
      </c>
      <c r="R2642">
        <v>72</v>
      </c>
      <c r="S2642">
        <v>77447.749500000005</v>
      </c>
      <c r="T2642" t="s">
        <v>47</v>
      </c>
      <c r="U2642" t="s">
        <v>185</v>
      </c>
      <c r="V2642" t="s">
        <v>214</v>
      </c>
      <c r="W2642" t="s">
        <v>222</v>
      </c>
      <c r="X2642" t="s">
        <v>275</v>
      </c>
      <c r="Y2642" s="1">
        <v>42075</v>
      </c>
      <c r="Z2642">
        <v>4127</v>
      </c>
    </row>
    <row r="2643" spans="1:26" x14ac:dyDescent="0.25">
      <c r="A2643" s="1">
        <v>43591</v>
      </c>
      <c r="B2643" t="s">
        <v>47</v>
      </c>
      <c r="C2643" t="s">
        <v>75</v>
      </c>
      <c r="D2643">
        <v>300</v>
      </c>
      <c r="E2643">
        <v>10</v>
      </c>
      <c r="F2643" t="s">
        <v>134</v>
      </c>
      <c r="G2643">
        <v>84.040001000000004</v>
      </c>
      <c r="H2643">
        <v>86.790001000000004</v>
      </c>
      <c r="I2643">
        <v>83.760002</v>
      </c>
      <c r="J2643">
        <v>86.519997000000004</v>
      </c>
      <c r="K2643">
        <v>86.053055000000001</v>
      </c>
      <c r="L2643">
        <v>2326400</v>
      </c>
      <c r="M2643" t="s">
        <v>47</v>
      </c>
      <c r="N2643" t="s">
        <v>142</v>
      </c>
      <c r="O2643" t="s">
        <v>161</v>
      </c>
      <c r="P2643">
        <v>50</v>
      </c>
      <c r="Q2643">
        <v>0.08</v>
      </c>
      <c r="R2643">
        <v>24</v>
      </c>
      <c r="S2643">
        <v>25815.916499999999</v>
      </c>
      <c r="T2643" t="s">
        <v>47</v>
      </c>
      <c r="U2643" t="s">
        <v>185</v>
      </c>
      <c r="V2643" t="s">
        <v>214</v>
      </c>
      <c r="W2643" t="s">
        <v>222</v>
      </c>
      <c r="X2643" t="s">
        <v>275</v>
      </c>
      <c r="Y2643" s="1">
        <v>42075</v>
      </c>
      <c r="Z2643">
        <v>4127</v>
      </c>
    </row>
    <row r="2644" spans="1:26" x14ac:dyDescent="0.25">
      <c r="A2644" s="1">
        <v>43591</v>
      </c>
      <c r="B2644" t="s">
        <v>47</v>
      </c>
      <c r="C2644" t="s">
        <v>76</v>
      </c>
      <c r="D2644">
        <v>400</v>
      </c>
      <c r="E2644">
        <v>5</v>
      </c>
      <c r="F2644" t="s">
        <v>134</v>
      </c>
      <c r="G2644">
        <v>84.040001000000004</v>
      </c>
      <c r="H2644">
        <v>86.790001000000004</v>
      </c>
      <c r="I2644">
        <v>83.760002</v>
      </c>
      <c r="J2644">
        <v>86.519997000000004</v>
      </c>
      <c r="K2644">
        <v>86.053055000000001</v>
      </c>
      <c r="L2644">
        <v>2326400</v>
      </c>
      <c r="M2644" t="s">
        <v>47</v>
      </c>
      <c r="N2644" t="s">
        <v>152</v>
      </c>
      <c r="O2644" t="s">
        <v>161</v>
      </c>
      <c r="P2644">
        <v>50</v>
      </c>
      <c r="Q2644">
        <v>0.08</v>
      </c>
      <c r="R2644">
        <v>32</v>
      </c>
      <c r="S2644">
        <v>34421.222000000002</v>
      </c>
      <c r="T2644" t="s">
        <v>47</v>
      </c>
      <c r="U2644" t="s">
        <v>185</v>
      </c>
      <c r="V2644" t="s">
        <v>214</v>
      </c>
      <c r="W2644" t="s">
        <v>222</v>
      </c>
      <c r="X2644" t="s">
        <v>275</v>
      </c>
      <c r="Y2644" s="1">
        <v>42075</v>
      </c>
      <c r="Z2644">
        <v>4127</v>
      </c>
    </row>
    <row r="2645" spans="1:26" x14ac:dyDescent="0.25">
      <c r="A2645" s="1">
        <v>43591</v>
      </c>
      <c r="B2645" t="s">
        <v>47</v>
      </c>
      <c r="C2645" t="s">
        <v>75</v>
      </c>
      <c r="D2645">
        <v>200</v>
      </c>
      <c r="E2645">
        <v>3</v>
      </c>
      <c r="F2645" t="s">
        <v>134</v>
      </c>
      <c r="G2645">
        <v>84.040001000000004</v>
      </c>
      <c r="H2645">
        <v>86.790001000000004</v>
      </c>
      <c r="I2645">
        <v>83.760002</v>
      </c>
      <c r="J2645">
        <v>86.519997000000004</v>
      </c>
      <c r="K2645">
        <v>86.053055000000001</v>
      </c>
      <c r="L2645">
        <v>2326400</v>
      </c>
      <c r="M2645" t="s">
        <v>47</v>
      </c>
      <c r="N2645" t="s">
        <v>143</v>
      </c>
      <c r="O2645" t="s">
        <v>161</v>
      </c>
      <c r="P2645">
        <v>50</v>
      </c>
      <c r="Q2645">
        <v>0.08</v>
      </c>
      <c r="R2645">
        <v>16</v>
      </c>
      <c r="S2645">
        <v>17210.611000000001</v>
      </c>
      <c r="T2645" t="s">
        <v>47</v>
      </c>
      <c r="U2645" t="s">
        <v>185</v>
      </c>
      <c r="V2645" t="s">
        <v>214</v>
      </c>
      <c r="W2645" t="s">
        <v>222</v>
      </c>
      <c r="X2645" t="s">
        <v>275</v>
      </c>
      <c r="Y2645" s="1">
        <v>42075</v>
      </c>
      <c r="Z2645">
        <v>4127</v>
      </c>
    </row>
    <row r="2646" spans="1:26" x14ac:dyDescent="0.25">
      <c r="A2646" s="1">
        <v>43584</v>
      </c>
      <c r="B2646" t="s">
        <v>47</v>
      </c>
      <c r="C2646" t="s">
        <v>75</v>
      </c>
      <c r="D2646">
        <v>700</v>
      </c>
      <c r="E2646">
        <v>9</v>
      </c>
      <c r="F2646" t="s">
        <v>127</v>
      </c>
      <c r="G2646">
        <v>86.690002000000007</v>
      </c>
      <c r="H2646">
        <v>87.739998</v>
      </c>
      <c r="I2646">
        <v>86.57</v>
      </c>
      <c r="J2646">
        <v>86.800003000000004</v>
      </c>
      <c r="K2646">
        <v>86.331542999999996</v>
      </c>
      <c r="L2646">
        <v>1626600</v>
      </c>
      <c r="M2646" t="s">
        <v>47</v>
      </c>
      <c r="N2646" t="s">
        <v>146</v>
      </c>
      <c r="O2646" t="s">
        <v>161</v>
      </c>
      <c r="P2646">
        <v>50</v>
      </c>
      <c r="Q2646">
        <v>0.08</v>
      </c>
      <c r="R2646">
        <v>56</v>
      </c>
      <c r="S2646">
        <v>60432.080099999999</v>
      </c>
      <c r="T2646" t="s">
        <v>47</v>
      </c>
      <c r="U2646" t="s">
        <v>185</v>
      </c>
      <c r="V2646" t="s">
        <v>214</v>
      </c>
      <c r="W2646" t="s">
        <v>222</v>
      </c>
      <c r="X2646" t="s">
        <v>275</v>
      </c>
      <c r="Y2646" s="1">
        <v>42075</v>
      </c>
      <c r="Z2646">
        <v>4127</v>
      </c>
    </row>
    <row r="2647" spans="1:26" x14ac:dyDescent="0.25">
      <c r="A2647" s="1">
        <v>43584</v>
      </c>
      <c r="B2647" t="s">
        <v>47</v>
      </c>
      <c r="C2647" t="s">
        <v>75</v>
      </c>
      <c r="D2647">
        <v>1800</v>
      </c>
      <c r="E2647">
        <v>19</v>
      </c>
      <c r="F2647" t="s">
        <v>127</v>
      </c>
      <c r="G2647">
        <v>86.690002000000007</v>
      </c>
      <c r="H2647">
        <v>87.739998</v>
      </c>
      <c r="I2647">
        <v>86.57</v>
      </c>
      <c r="J2647">
        <v>86.800003000000004</v>
      </c>
      <c r="K2647">
        <v>86.331542999999996</v>
      </c>
      <c r="L2647">
        <v>1626600</v>
      </c>
      <c r="M2647" t="s">
        <v>47</v>
      </c>
      <c r="N2647" t="s">
        <v>140</v>
      </c>
      <c r="O2647" t="s">
        <v>161</v>
      </c>
      <c r="P2647">
        <v>50</v>
      </c>
      <c r="Q2647">
        <v>0.08</v>
      </c>
      <c r="R2647">
        <v>144</v>
      </c>
      <c r="S2647">
        <v>155396.77739999999</v>
      </c>
      <c r="T2647" t="s">
        <v>47</v>
      </c>
      <c r="U2647" t="s">
        <v>185</v>
      </c>
      <c r="V2647" t="s">
        <v>214</v>
      </c>
      <c r="W2647" t="s">
        <v>222</v>
      </c>
      <c r="X2647" t="s">
        <v>275</v>
      </c>
      <c r="Y2647" s="1">
        <v>42075</v>
      </c>
      <c r="Z2647">
        <v>4127</v>
      </c>
    </row>
    <row r="2648" spans="1:26" x14ac:dyDescent="0.25">
      <c r="A2648" s="1">
        <v>43584</v>
      </c>
      <c r="B2648" t="s">
        <v>47</v>
      </c>
      <c r="C2648" t="s">
        <v>75</v>
      </c>
      <c r="D2648">
        <v>200</v>
      </c>
      <c r="E2648">
        <v>5</v>
      </c>
      <c r="F2648" t="s">
        <v>127</v>
      </c>
      <c r="G2648">
        <v>86.690002000000007</v>
      </c>
      <c r="H2648">
        <v>87.739998</v>
      </c>
      <c r="I2648">
        <v>86.57</v>
      </c>
      <c r="J2648">
        <v>86.800003000000004</v>
      </c>
      <c r="K2648">
        <v>86.331542999999996</v>
      </c>
      <c r="L2648">
        <v>1626600</v>
      </c>
      <c r="M2648" t="s">
        <v>47</v>
      </c>
      <c r="N2648" t="s">
        <v>152</v>
      </c>
      <c r="O2648" t="s">
        <v>161</v>
      </c>
      <c r="P2648">
        <v>50</v>
      </c>
      <c r="Q2648">
        <v>0.08</v>
      </c>
      <c r="R2648">
        <v>16</v>
      </c>
      <c r="S2648">
        <v>17266.3086</v>
      </c>
      <c r="T2648" t="s">
        <v>47</v>
      </c>
      <c r="U2648" t="s">
        <v>185</v>
      </c>
      <c r="V2648" t="s">
        <v>214</v>
      </c>
      <c r="W2648" t="s">
        <v>222</v>
      </c>
      <c r="X2648" t="s">
        <v>275</v>
      </c>
      <c r="Y2648" s="1">
        <v>42075</v>
      </c>
      <c r="Z2648">
        <v>4127</v>
      </c>
    </row>
    <row r="2649" spans="1:26" x14ac:dyDescent="0.25">
      <c r="A2649" s="1">
        <v>43584</v>
      </c>
      <c r="B2649" t="s">
        <v>47</v>
      </c>
      <c r="C2649" t="s">
        <v>75</v>
      </c>
      <c r="D2649">
        <v>1800</v>
      </c>
      <c r="E2649">
        <v>12</v>
      </c>
      <c r="F2649" t="s">
        <v>127</v>
      </c>
      <c r="G2649">
        <v>86.690002000000007</v>
      </c>
      <c r="H2649">
        <v>87.739998</v>
      </c>
      <c r="I2649">
        <v>86.57</v>
      </c>
      <c r="J2649">
        <v>86.800003000000004</v>
      </c>
      <c r="K2649">
        <v>86.331542999999996</v>
      </c>
      <c r="L2649">
        <v>1626600</v>
      </c>
      <c r="M2649" t="s">
        <v>47</v>
      </c>
      <c r="N2649" t="s">
        <v>151</v>
      </c>
      <c r="O2649" t="s">
        <v>161</v>
      </c>
      <c r="P2649">
        <v>50</v>
      </c>
      <c r="Q2649">
        <v>0.08</v>
      </c>
      <c r="R2649">
        <v>144</v>
      </c>
      <c r="S2649">
        <v>155396.77739999999</v>
      </c>
      <c r="T2649" t="s">
        <v>47</v>
      </c>
      <c r="U2649" t="s">
        <v>185</v>
      </c>
      <c r="V2649" t="s">
        <v>214</v>
      </c>
      <c r="W2649" t="s">
        <v>222</v>
      </c>
      <c r="X2649" t="s">
        <v>275</v>
      </c>
      <c r="Y2649" s="1">
        <v>42075</v>
      </c>
      <c r="Z2649">
        <v>4127</v>
      </c>
    </row>
    <row r="2650" spans="1:26" x14ac:dyDescent="0.25">
      <c r="A2650" s="1">
        <v>43560</v>
      </c>
      <c r="B2650" t="s">
        <v>47</v>
      </c>
      <c r="C2650" t="s">
        <v>75</v>
      </c>
      <c r="D2650">
        <v>700</v>
      </c>
      <c r="E2650">
        <v>10</v>
      </c>
      <c r="F2650" t="s">
        <v>118</v>
      </c>
      <c r="G2650">
        <v>85.739998</v>
      </c>
      <c r="H2650">
        <v>86.970000999999996</v>
      </c>
      <c r="I2650">
        <v>85.730002999999996</v>
      </c>
      <c r="J2650">
        <v>86.800003000000004</v>
      </c>
      <c r="K2650">
        <v>86.331542999999996</v>
      </c>
      <c r="L2650">
        <v>1081300</v>
      </c>
      <c r="M2650" t="s">
        <v>47</v>
      </c>
      <c r="N2650" t="s">
        <v>142</v>
      </c>
      <c r="O2650" t="s">
        <v>161</v>
      </c>
      <c r="P2650">
        <v>50</v>
      </c>
      <c r="Q2650">
        <v>0.08</v>
      </c>
      <c r="R2650">
        <v>56</v>
      </c>
      <c r="S2650">
        <v>60432.080099999999</v>
      </c>
      <c r="T2650" t="s">
        <v>47</v>
      </c>
      <c r="U2650" t="s">
        <v>185</v>
      </c>
      <c r="V2650" t="s">
        <v>214</v>
      </c>
      <c r="W2650" t="s">
        <v>222</v>
      </c>
      <c r="X2650" t="s">
        <v>275</v>
      </c>
      <c r="Y2650" s="1">
        <v>42075</v>
      </c>
      <c r="Z2650">
        <v>4127</v>
      </c>
    </row>
    <row r="2651" spans="1:26" x14ac:dyDescent="0.25">
      <c r="A2651" s="1">
        <v>43581</v>
      </c>
      <c r="B2651" t="s">
        <v>47</v>
      </c>
      <c r="C2651" t="s">
        <v>75</v>
      </c>
      <c r="D2651">
        <v>600</v>
      </c>
      <c r="E2651">
        <v>7</v>
      </c>
      <c r="F2651" t="s">
        <v>139</v>
      </c>
      <c r="G2651">
        <v>87.370002999999997</v>
      </c>
      <c r="H2651">
        <v>87.669998000000007</v>
      </c>
      <c r="I2651">
        <v>85.5</v>
      </c>
      <c r="J2651">
        <v>87.019997000000004</v>
      </c>
      <c r="K2651">
        <v>86.550353999999999</v>
      </c>
      <c r="L2651">
        <v>2227700</v>
      </c>
      <c r="M2651" t="s">
        <v>47</v>
      </c>
      <c r="N2651" t="s">
        <v>147</v>
      </c>
      <c r="O2651" t="s">
        <v>161</v>
      </c>
      <c r="P2651">
        <v>50</v>
      </c>
      <c r="Q2651">
        <v>0.08</v>
      </c>
      <c r="R2651">
        <v>48</v>
      </c>
      <c r="S2651">
        <v>51930.212399999997</v>
      </c>
      <c r="T2651" t="s">
        <v>47</v>
      </c>
      <c r="U2651" t="s">
        <v>185</v>
      </c>
      <c r="V2651" t="s">
        <v>214</v>
      </c>
      <c r="W2651" t="s">
        <v>222</v>
      </c>
      <c r="X2651" t="s">
        <v>275</v>
      </c>
      <c r="Y2651" s="1">
        <v>42075</v>
      </c>
      <c r="Z2651">
        <v>4127</v>
      </c>
    </row>
    <row r="2652" spans="1:26" x14ac:dyDescent="0.25">
      <c r="A2652" s="1">
        <v>43581</v>
      </c>
      <c r="B2652" t="s">
        <v>47</v>
      </c>
      <c r="C2652" t="s">
        <v>75</v>
      </c>
      <c r="D2652">
        <v>700</v>
      </c>
      <c r="E2652">
        <v>10</v>
      </c>
      <c r="F2652" t="s">
        <v>139</v>
      </c>
      <c r="G2652">
        <v>87.370002999999997</v>
      </c>
      <c r="H2652">
        <v>87.669998000000007</v>
      </c>
      <c r="I2652">
        <v>85.5</v>
      </c>
      <c r="J2652">
        <v>87.019997000000004</v>
      </c>
      <c r="K2652">
        <v>86.550353999999999</v>
      </c>
      <c r="L2652">
        <v>2227700</v>
      </c>
      <c r="M2652" t="s">
        <v>47</v>
      </c>
      <c r="N2652" t="s">
        <v>142</v>
      </c>
      <c r="O2652" t="s">
        <v>161</v>
      </c>
      <c r="P2652">
        <v>50</v>
      </c>
      <c r="Q2652">
        <v>0.08</v>
      </c>
      <c r="R2652">
        <v>56</v>
      </c>
      <c r="S2652">
        <v>60585.247799999997</v>
      </c>
      <c r="T2652" t="s">
        <v>47</v>
      </c>
      <c r="U2652" t="s">
        <v>185</v>
      </c>
      <c r="V2652" t="s">
        <v>214</v>
      </c>
      <c r="W2652" t="s">
        <v>222</v>
      </c>
      <c r="X2652" t="s">
        <v>275</v>
      </c>
      <c r="Y2652" s="1">
        <v>42075</v>
      </c>
      <c r="Z2652">
        <v>4127</v>
      </c>
    </row>
    <row r="2653" spans="1:26" x14ac:dyDescent="0.25">
      <c r="A2653" s="1">
        <v>43581</v>
      </c>
      <c r="B2653" t="s">
        <v>47</v>
      </c>
      <c r="C2653" t="s">
        <v>76</v>
      </c>
      <c r="D2653">
        <v>1800</v>
      </c>
      <c r="E2653">
        <v>16</v>
      </c>
      <c r="F2653" t="s">
        <v>139</v>
      </c>
      <c r="G2653">
        <v>87.370002999999997</v>
      </c>
      <c r="H2653">
        <v>87.669998000000007</v>
      </c>
      <c r="I2653">
        <v>85.5</v>
      </c>
      <c r="J2653">
        <v>87.019997000000004</v>
      </c>
      <c r="K2653">
        <v>86.550353999999999</v>
      </c>
      <c r="L2653">
        <v>2227700</v>
      </c>
      <c r="M2653" t="s">
        <v>47</v>
      </c>
      <c r="N2653" t="s">
        <v>148</v>
      </c>
      <c r="O2653" t="s">
        <v>161</v>
      </c>
      <c r="P2653">
        <v>50</v>
      </c>
      <c r="Q2653">
        <v>0.08</v>
      </c>
      <c r="R2653">
        <v>144</v>
      </c>
      <c r="S2653">
        <v>155790.6372</v>
      </c>
      <c r="T2653" t="s">
        <v>47</v>
      </c>
      <c r="U2653" t="s">
        <v>185</v>
      </c>
      <c r="V2653" t="s">
        <v>214</v>
      </c>
      <c r="W2653" t="s">
        <v>222</v>
      </c>
      <c r="X2653" t="s">
        <v>275</v>
      </c>
      <c r="Y2653" s="1">
        <v>42075</v>
      </c>
      <c r="Z2653">
        <v>4127</v>
      </c>
    </row>
    <row r="2654" spans="1:26" x14ac:dyDescent="0.25">
      <c r="A2654" s="1">
        <v>43563</v>
      </c>
      <c r="B2654" t="s">
        <v>47</v>
      </c>
      <c r="C2654" t="s">
        <v>76</v>
      </c>
      <c r="D2654">
        <v>2400</v>
      </c>
      <c r="E2654">
        <v>17</v>
      </c>
      <c r="F2654" t="s">
        <v>114</v>
      </c>
      <c r="G2654">
        <v>86.599997999999999</v>
      </c>
      <c r="H2654">
        <v>87.809997999999993</v>
      </c>
      <c r="I2654">
        <v>86.040001000000004</v>
      </c>
      <c r="J2654">
        <v>87.650002000000001</v>
      </c>
      <c r="K2654">
        <v>87.176956000000004</v>
      </c>
      <c r="L2654">
        <v>1356600</v>
      </c>
      <c r="M2654" t="s">
        <v>47</v>
      </c>
      <c r="N2654" t="s">
        <v>157</v>
      </c>
      <c r="O2654" t="s">
        <v>161</v>
      </c>
      <c r="P2654">
        <v>50</v>
      </c>
      <c r="Q2654">
        <v>0.08</v>
      </c>
      <c r="R2654">
        <v>192</v>
      </c>
      <c r="S2654">
        <v>209224.69440000001</v>
      </c>
      <c r="T2654" t="s">
        <v>47</v>
      </c>
      <c r="U2654" t="s">
        <v>185</v>
      </c>
      <c r="V2654" t="s">
        <v>214</v>
      </c>
      <c r="W2654" t="s">
        <v>222</v>
      </c>
      <c r="X2654" t="s">
        <v>275</v>
      </c>
      <c r="Y2654" s="1">
        <v>42075</v>
      </c>
      <c r="Z2654">
        <v>4127</v>
      </c>
    </row>
    <row r="2655" spans="1:26" x14ac:dyDescent="0.25">
      <c r="A2655" s="1">
        <v>43563</v>
      </c>
      <c r="B2655" t="s">
        <v>47</v>
      </c>
      <c r="C2655" t="s">
        <v>76</v>
      </c>
      <c r="D2655">
        <v>700</v>
      </c>
      <c r="E2655">
        <v>12</v>
      </c>
      <c r="F2655" t="s">
        <v>114</v>
      </c>
      <c r="G2655">
        <v>86.599997999999999</v>
      </c>
      <c r="H2655">
        <v>87.809997999999993</v>
      </c>
      <c r="I2655">
        <v>86.040001000000004</v>
      </c>
      <c r="J2655">
        <v>87.650002000000001</v>
      </c>
      <c r="K2655">
        <v>87.176956000000004</v>
      </c>
      <c r="L2655">
        <v>1356600</v>
      </c>
      <c r="M2655" t="s">
        <v>47</v>
      </c>
      <c r="N2655" t="s">
        <v>151</v>
      </c>
      <c r="O2655" t="s">
        <v>161</v>
      </c>
      <c r="P2655">
        <v>50</v>
      </c>
      <c r="Q2655">
        <v>0.08</v>
      </c>
      <c r="R2655">
        <v>56</v>
      </c>
      <c r="S2655">
        <v>61023.869200000001</v>
      </c>
      <c r="T2655" t="s">
        <v>47</v>
      </c>
      <c r="U2655" t="s">
        <v>185</v>
      </c>
      <c r="V2655" t="s">
        <v>214</v>
      </c>
      <c r="W2655" t="s">
        <v>222</v>
      </c>
      <c r="X2655" t="s">
        <v>275</v>
      </c>
      <c r="Y2655" s="1">
        <v>42075</v>
      </c>
      <c r="Z2655">
        <v>4127</v>
      </c>
    </row>
    <row r="2656" spans="1:26" x14ac:dyDescent="0.25">
      <c r="A2656" s="1">
        <v>43565</v>
      </c>
      <c r="B2656" t="s">
        <v>47</v>
      </c>
      <c r="C2656" t="s">
        <v>75</v>
      </c>
      <c r="D2656">
        <v>2300</v>
      </c>
      <c r="E2656">
        <v>18</v>
      </c>
      <c r="F2656" t="s">
        <v>113</v>
      </c>
      <c r="G2656">
        <v>87.050003000000004</v>
      </c>
      <c r="H2656">
        <v>88.230002999999996</v>
      </c>
      <c r="I2656">
        <v>86.510002</v>
      </c>
      <c r="J2656">
        <v>88.050003000000004</v>
      </c>
      <c r="K2656">
        <v>87.574798999999999</v>
      </c>
      <c r="L2656">
        <v>1009600</v>
      </c>
      <c r="M2656" t="s">
        <v>47</v>
      </c>
      <c r="N2656" t="s">
        <v>158</v>
      </c>
      <c r="O2656" t="s">
        <v>161</v>
      </c>
      <c r="P2656">
        <v>50</v>
      </c>
      <c r="Q2656">
        <v>0.08</v>
      </c>
      <c r="R2656">
        <v>184</v>
      </c>
      <c r="S2656">
        <v>201422.03769999999</v>
      </c>
      <c r="T2656" t="s">
        <v>47</v>
      </c>
      <c r="U2656" t="s">
        <v>185</v>
      </c>
      <c r="V2656" t="s">
        <v>214</v>
      </c>
      <c r="W2656" t="s">
        <v>222</v>
      </c>
      <c r="X2656" t="s">
        <v>275</v>
      </c>
      <c r="Y2656" s="1">
        <v>42075</v>
      </c>
      <c r="Z2656">
        <v>4127</v>
      </c>
    </row>
    <row r="2657" spans="1:26" x14ac:dyDescent="0.25">
      <c r="A2657" s="1">
        <v>43565</v>
      </c>
      <c r="B2657" t="s">
        <v>47</v>
      </c>
      <c r="C2657" t="s">
        <v>76</v>
      </c>
      <c r="D2657">
        <v>300</v>
      </c>
      <c r="E2657">
        <v>6</v>
      </c>
      <c r="F2657" t="s">
        <v>113</v>
      </c>
      <c r="G2657">
        <v>87.050003000000004</v>
      </c>
      <c r="H2657">
        <v>88.230002999999996</v>
      </c>
      <c r="I2657">
        <v>86.510002</v>
      </c>
      <c r="J2657">
        <v>88.050003000000004</v>
      </c>
      <c r="K2657">
        <v>87.574798999999999</v>
      </c>
      <c r="L2657">
        <v>1009600</v>
      </c>
      <c r="M2657" t="s">
        <v>47</v>
      </c>
      <c r="N2657" t="s">
        <v>145</v>
      </c>
      <c r="O2657" t="s">
        <v>161</v>
      </c>
      <c r="P2657">
        <v>50</v>
      </c>
      <c r="Q2657">
        <v>0.08</v>
      </c>
      <c r="R2657">
        <v>24</v>
      </c>
      <c r="S2657">
        <v>26272.439699999999</v>
      </c>
      <c r="T2657" t="s">
        <v>47</v>
      </c>
      <c r="U2657" t="s">
        <v>185</v>
      </c>
      <c r="V2657" t="s">
        <v>214</v>
      </c>
      <c r="W2657" t="s">
        <v>222</v>
      </c>
      <c r="X2657" t="s">
        <v>275</v>
      </c>
      <c r="Y2657" s="1">
        <v>42075</v>
      </c>
      <c r="Z2657">
        <v>4127</v>
      </c>
    </row>
    <row r="2658" spans="1:26" x14ac:dyDescent="0.25">
      <c r="A2658" s="1">
        <v>43585</v>
      </c>
      <c r="B2658" t="s">
        <v>47</v>
      </c>
      <c r="C2658" t="s">
        <v>75</v>
      </c>
      <c r="D2658">
        <v>2200</v>
      </c>
      <c r="E2658">
        <v>18</v>
      </c>
      <c r="F2658" t="s">
        <v>122</v>
      </c>
      <c r="G2658">
        <v>87.019997000000004</v>
      </c>
      <c r="H2658">
        <v>88.279999000000004</v>
      </c>
      <c r="I2658">
        <v>86.519997000000004</v>
      </c>
      <c r="J2658">
        <v>88.18</v>
      </c>
      <c r="K2658">
        <v>87.704093999999998</v>
      </c>
      <c r="L2658">
        <v>1685800</v>
      </c>
      <c r="M2658" t="s">
        <v>47</v>
      </c>
      <c r="N2658" t="s">
        <v>158</v>
      </c>
      <c r="O2658" t="s">
        <v>161</v>
      </c>
      <c r="P2658">
        <v>50</v>
      </c>
      <c r="Q2658">
        <v>0.08</v>
      </c>
      <c r="R2658">
        <v>176</v>
      </c>
      <c r="S2658">
        <v>192949.0068</v>
      </c>
      <c r="T2658" t="s">
        <v>47</v>
      </c>
      <c r="U2658" t="s">
        <v>185</v>
      </c>
      <c r="V2658" t="s">
        <v>214</v>
      </c>
      <c r="W2658" t="s">
        <v>222</v>
      </c>
      <c r="X2658" t="s">
        <v>275</v>
      </c>
      <c r="Y2658" s="1">
        <v>42075</v>
      </c>
      <c r="Z2658">
        <v>4127</v>
      </c>
    </row>
    <row r="2659" spans="1:26" x14ac:dyDescent="0.25">
      <c r="A2659" s="1">
        <v>43566</v>
      </c>
      <c r="B2659" t="s">
        <v>47</v>
      </c>
      <c r="C2659" t="s">
        <v>76</v>
      </c>
      <c r="D2659">
        <v>1500</v>
      </c>
      <c r="E2659">
        <v>13</v>
      </c>
      <c r="F2659" t="s">
        <v>112</v>
      </c>
      <c r="G2659">
        <v>88.230002999999996</v>
      </c>
      <c r="H2659">
        <v>89.709998999999996</v>
      </c>
      <c r="I2659">
        <v>87.709998999999996</v>
      </c>
      <c r="J2659">
        <v>88.239998</v>
      </c>
      <c r="K2659">
        <v>87.763771000000006</v>
      </c>
      <c r="L2659">
        <v>1327700</v>
      </c>
      <c r="M2659" t="s">
        <v>47</v>
      </c>
      <c r="N2659" t="s">
        <v>153</v>
      </c>
      <c r="O2659" t="s">
        <v>161</v>
      </c>
      <c r="P2659">
        <v>50</v>
      </c>
      <c r="Q2659">
        <v>0.08</v>
      </c>
      <c r="R2659">
        <v>120</v>
      </c>
      <c r="S2659">
        <v>131645.65650000001</v>
      </c>
      <c r="T2659" t="s">
        <v>47</v>
      </c>
      <c r="U2659" t="s">
        <v>185</v>
      </c>
      <c r="V2659" t="s">
        <v>214</v>
      </c>
      <c r="W2659" t="s">
        <v>222</v>
      </c>
      <c r="X2659" t="s">
        <v>275</v>
      </c>
      <c r="Y2659" s="1">
        <v>42075</v>
      </c>
      <c r="Z2659">
        <v>4127</v>
      </c>
    </row>
    <row r="2660" spans="1:26" x14ac:dyDescent="0.25">
      <c r="A2660" s="1">
        <v>43566</v>
      </c>
      <c r="B2660" t="s">
        <v>47</v>
      </c>
      <c r="C2660" t="s">
        <v>75</v>
      </c>
      <c r="D2660">
        <v>700</v>
      </c>
      <c r="E2660">
        <v>9</v>
      </c>
      <c r="F2660" t="s">
        <v>112</v>
      </c>
      <c r="G2660">
        <v>88.230002999999996</v>
      </c>
      <c r="H2660">
        <v>89.709998999999996</v>
      </c>
      <c r="I2660">
        <v>87.709998999999996</v>
      </c>
      <c r="J2660">
        <v>88.239998</v>
      </c>
      <c r="K2660">
        <v>87.763771000000006</v>
      </c>
      <c r="L2660">
        <v>1327700</v>
      </c>
      <c r="M2660" t="s">
        <v>47</v>
      </c>
      <c r="N2660" t="s">
        <v>146</v>
      </c>
      <c r="O2660" t="s">
        <v>161</v>
      </c>
      <c r="P2660">
        <v>50</v>
      </c>
      <c r="Q2660">
        <v>0.08</v>
      </c>
      <c r="R2660">
        <v>56</v>
      </c>
      <c r="S2660">
        <v>61434.639700000007</v>
      </c>
      <c r="T2660" t="s">
        <v>47</v>
      </c>
      <c r="U2660" t="s">
        <v>185</v>
      </c>
      <c r="V2660" t="s">
        <v>214</v>
      </c>
      <c r="W2660" t="s">
        <v>222</v>
      </c>
      <c r="X2660" t="s">
        <v>275</v>
      </c>
      <c r="Y2660" s="1">
        <v>42075</v>
      </c>
      <c r="Z2660">
        <v>4127</v>
      </c>
    </row>
    <row r="2661" spans="1:26" x14ac:dyDescent="0.25">
      <c r="A2661" s="1">
        <v>43577</v>
      </c>
      <c r="B2661" t="s">
        <v>47</v>
      </c>
      <c r="C2661" t="s">
        <v>76</v>
      </c>
      <c r="D2661">
        <v>300</v>
      </c>
      <c r="E2661">
        <v>7</v>
      </c>
      <c r="F2661" t="s">
        <v>135</v>
      </c>
      <c r="G2661">
        <v>89.5</v>
      </c>
      <c r="H2661">
        <v>89.68</v>
      </c>
      <c r="I2661">
        <v>88.150002000000001</v>
      </c>
      <c r="J2661">
        <v>88.269997000000004</v>
      </c>
      <c r="K2661">
        <v>87.793610000000001</v>
      </c>
      <c r="L2661">
        <v>1156000</v>
      </c>
      <c r="M2661" t="s">
        <v>47</v>
      </c>
      <c r="N2661" t="s">
        <v>147</v>
      </c>
      <c r="O2661" t="s">
        <v>161</v>
      </c>
      <c r="P2661">
        <v>50</v>
      </c>
      <c r="Q2661">
        <v>0.08</v>
      </c>
      <c r="R2661">
        <v>24</v>
      </c>
      <c r="S2661">
        <v>26338.082999999999</v>
      </c>
      <c r="T2661" t="s">
        <v>47</v>
      </c>
      <c r="U2661" t="s">
        <v>185</v>
      </c>
      <c r="V2661" t="s">
        <v>214</v>
      </c>
      <c r="W2661" t="s">
        <v>222</v>
      </c>
      <c r="X2661" t="s">
        <v>275</v>
      </c>
      <c r="Y2661" s="1">
        <v>42075</v>
      </c>
      <c r="Z2661">
        <v>4127</v>
      </c>
    </row>
    <row r="2662" spans="1:26" x14ac:dyDescent="0.25">
      <c r="A2662" s="1">
        <v>43577</v>
      </c>
      <c r="B2662" t="s">
        <v>47</v>
      </c>
      <c r="C2662" t="s">
        <v>75</v>
      </c>
      <c r="D2662">
        <v>1000</v>
      </c>
      <c r="E2662">
        <v>15</v>
      </c>
      <c r="F2662" t="s">
        <v>135</v>
      </c>
      <c r="G2662">
        <v>89.5</v>
      </c>
      <c r="H2662">
        <v>89.68</v>
      </c>
      <c r="I2662">
        <v>88.150002000000001</v>
      </c>
      <c r="J2662">
        <v>88.269997000000004</v>
      </c>
      <c r="K2662">
        <v>87.793610000000001</v>
      </c>
      <c r="L2662">
        <v>1156000</v>
      </c>
      <c r="M2662" t="s">
        <v>47</v>
      </c>
      <c r="N2662" t="s">
        <v>149</v>
      </c>
      <c r="O2662" t="s">
        <v>161</v>
      </c>
      <c r="P2662">
        <v>50</v>
      </c>
      <c r="Q2662">
        <v>0.08</v>
      </c>
      <c r="R2662">
        <v>80</v>
      </c>
      <c r="S2662">
        <v>87793.61</v>
      </c>
      <c r="T2662" t="s">
        <v>47</v>
      </c>
      <c r="U2662" t="s">
        <v>185</v>
      </c>
      <c r="V2662" t="s">
        <v>214</v>
      </c>
      <c r="W2662" t="s">
        <v>222</v>
      </c>
      <c r="X2662" t="s">
        <v>275</v>
      </c>
      <c r="Y2662" s="1">
        <v>42075</v>
      </c>
      <c r="Z2662">
        <v>4127</v>
      </c>
    </row>
    <row r="2663" spans="1:26" x14ac:dyDescent="0.25">
      <c r="A2663" s="1">
        <v>43577</v>
      </c>
      <c r="B2663" t="s">
        <v>47</v>
      </c>
      <c r="C2663" t="s">
        <v>75</v>
      </c>
      <c r="D2663">
        <v>1700</v>
      </c>
      <c r="E2663">
        <v>14</v>
      </c>
      <c r="F2663" t="s">
        <v>135</v>
      </c>
      <c r="G2663">
        <v>89.5</v>
      </c>
      <c r="H2663">
        <v>89.68</v>
      </c>
      <c r="I2663">
        <v>88.150002000000001</v>
      </c>
      <c r="J2663">
        <v>88.269997000000004</v>
      </c>
      <c r="K2663">
        <v>87.793610000000001</v>
      </c>
      <c r="L2663">
        <v>1156000</v>
      </c>
      <c r="M2663" t="s">
        <v>47</v>
      </c>
      <c r="N2663" t="s">
        <v>156</v>
      </c>
      <c r="O2663" t="s">
        <v>161</v>
      </c>
      <c r="P2663">
        <v>50</v>
      </c>
      <c r="Q2663">
        <v>0.08</v>
      </c>
      <c r="R2663">
        <v>136</v>
      </c>
      <c r="S2663">
        <v>149249.13699999999</v>
      </c>
      <c r="T2663" t="s">
        <v>47</v>
      </c>
      <c r="U2663" t="s">
        <v>185</v>
      </c>
      <c r="V2663" t="s">
        <v>214</v>
      </c>
      <c r="W2663" t="s">
        <v>222</v>
      </c>
      <c r="X2663" t="s">
        <v>275</v>
      </c>
      <c r="Y2663" s="1">
        <v>42075</v>
      </c>
      <c r="Z2663">
        <v>4127</v>
      </c>
    </row>
    <row r="2664" spans="1:26" x14ac:dyDescent="0.25">
      <c r="A2664" s="1">
        <v>43586</v>
      </c>
      <c r="B2664" t="s">
        <v>47</v>
      </c>
      <c r="C2664" t="s">
        <v>75</v>
      </c>
      <c r="D2664">
        <v>1700</v>
      </c>
      <c r="E2664">
        <v>10</v>
      </c>
      <c r="F2664" t="s">
        <v>119</v>
      </c>
      <c r="G2664">
        <v>90.190002000000007</v>
      </c>
      <c r="H2664">
        <v>91.199996999999996</v>
      </c>
      <c r="I2664">
        <v>88.459998999999996</v>
      </c>
      <c r="J2664">
        <v>88.480002999999996</v>
      </c>
      <c r="K2664">
        <v>88.002480000000006</v>
      </c>
      <c r="L2664">
        <v>2105900</v>
      </c>
      <c r="M2664" t="s">
        <v>47</v>
      </c>
      <c r="N2664" t="s">
        <v>142</v>
      </c>
      <c r="O2664" t="s">
        <v>161</v>
      </c>
      <c r="P2664">
        <v>50</v>
      </c>
      <c r="Q2664">
        <v>0.08</v>
      </c>
      <c r="R2664">
        <v>136</v>
      </c>
      <c r="S2664">
        <v>149604.21599999999</v>
      </c>
      <c r="T2664" t="s">
        <v>47</v>
      </c>
      <c r="U2664" t="s">
        <v>185</v>
      </c>
      <c r="V2664" t="s">
        <v>214</v>
      </c>
      <c r="W2664" t="s">
        <v>222</v>
      </c>
      <c r="X2664" t="s">
        <v>275</v>
      </c>
      <c r="Y2664" s="1">
        <v>42075</v>
      </c>
      <c r="Z2664">
        <v>4127</v>
      </c>
    </row>
    <row r="2665" spans="1:26" x14ac:dyDescent="0.25">
      <c r="A2665" s="1">
        <v>43586</v>
      </c>
      <c r="B2665" t="s">
        <v>47</v>
      </c>
      <c r="C2665" t="s">
        <v>75</v>
      </c>
      <c r="D2665">
        <v>1400</v>
      </c>
      <c r="E2665">
        <v>19</v>
      </c>
      <c r="F2665" t="s">
        <v>119</v>
      </c>
      <c r="G2665">
        <v>90.190002000000007</v>
      </c>
      <c r="H2665">
        <v>91.199996999999996</v>
      </c>
      <c r="I2665">
        <v>88.459998999999996</v>
      </c>
      <c r="J2665">
        <v>88.480002999999996</v>
      </c>
      <c r="K2665">
        <v>88.002480000000006</v>
      </c>
      <c r="L2665">
        <v>2105900</v>
      </c>
      <c r="M2665" t="s">
        <v>47</v>
      </c>
      <c r="N2665" t="s">
        <v>140</v>
      </c>
      <c r="O2665" t="s">
        <v>161</v>
      </c>
      <c r="P2665">
        <v>50</v>
      </c>
      <c r="Q2665">
        <v>0.08</v>
      </c>
      <c r="R2665">
        <v>112</v>
      </c>
      <c r="S2665">
        <v>123203.47199999999</v>
      </c>
      <c r="T2665" t="s">
        <v>47</v>
      </c>
      <c r="U2665" t="s">
        <v>185</v>
      </c>
      <c r="V2665" t="s">
        <v>214</v>
      </c>
      <c r="W2665" t="s">
        <v>222</v>
      </c>
      <c r="X2665" t="s">
        <v>275</v>
      </c>
      <c r="Y2665" s="1">
        <v>42075</v>
      </c>
      <c r="Z2665">
        <v>4127</v>
      </c>
    </row>
    <row r="2666" spans="1:26" x14ac:dyDescent="0.25">
      <c r="A2666" s="1">
        <v>43580</v>
      </c>
      <c r="B2666" t="s">
        <v>47</v>
      </c>
      <c r="C2666" t="s">
        <v>76</v>
      </c>
      <c r="D2666">
        <v>2400</v>
      </c>
      <c r="E2666">
        <v>19</v>
      </c>
      <c r="F2666" t="s">
        <v>126</v>
      </c>
      <c r="G2666">
        <v>89.610000999999997</v>
      </c>
      <c r="H2666">
        <v>89.730002999999996</v>
      </c>
      <c r="I2666">
        <v>87.150002000000001</v>
      </c>
      <c r="J2666">
        <v>88.529999000000004</v>
      </c>
      <c r="K2666">
        <v>88.052207999999993</v>
      </c>
      <c r="L2666">
        <v>1123700</v>
      </c>
      <c r="M2666" t="s">
        <v>47</v>
      </c>
      <c r="N2666" t="s">
        <v>140</v>
      </c>
      <c r="O2666" t="s">
        <v>161</v>
      </c>
      <c r="P2666">
        <v>50</v>
      </c>
      <c r="Q2666">
        <v>0.08</v>
      </c>
      <c r="R2666">
        <v>192</v>
      </c>
      <c r="S2666">
        <v>211325.29920000001</v>
      </c>
      <c r="T2666" t="s">
        <v>47</v>
      </c>
      <c r="U2666" t="s">
        <v>185</v>
      </c>
      <c r="V2666" t="s">
        <v>214</v>
      </c>
      <c r="W2666" t="s">
        <v>222</v>
      </c>
      <c r="X2666" t="s">
        <v>275</v>
      </c>
      <c r="Y2666" s="1">
        <v>42075</v>
      </c>
      <c r="Z2666">
        <v>4127</v>
      </c>
    </row>
    <row r="2667" spans="1:26" x14ac:dyDescent="0.25">
      <c r="A2667" s="1">
        <v>43580</v>
      </c>
      <c r="B2667" t="s">
        <v>47</v>
      </c>
      <c r="C2667" t="s">
        <v>75</v>
      </c>
      <c r="D2667">
        <v>500</v>
      </c>
      <c r="E2667">
        <v>7</v>
      </c>
      <c r="F2667" t="s">
        <v>126</v>
      </c>
      <c r="G2667">
        <v>89.610000999999997</v>
      </c>
      <c r="H2667">
        <v>89.730002999999996</v>
      </c>
      <c r="I2667">
        <v>87.150002000000001</v>
      </c>
      <c r="J2667">
        <v>88.529999000000004</v>
      </c>
      <c r="K2667">
        <v>88.052207999999993</v>
      </c>
      <c r="L2667">
        <v>1123700</v>
      </c>
      <c r="M2667" t="s">
        <v>47</v>
      </c>
      <c r="N2667" t="s">
        <v>147</v>
      </c>
      <c r="O2667" t="s">
        <v>161</v>
      </c>
      <c r="P2667">
        <v>50</v>
      </c>
      <c r="Q2667">
        <v>0.08</v>
      </c>
      <c r="R2667">
        <v>40</v>
      </c>
      <c r="S2667">
        <v>44026.103999999999</v>
      </c>
      <c r="T2667" t="s">
        <v>47</v>
      </c>
      <c r="U2667" t="s">
        <v>185</v>
      </c>
      <c r="V2667" t="s">
        <v>214</v>
      </c>
      <c r="W2667" t="s">
        <v>222</v>
      </c>
      <c r="X2667" t="s">
        <v>275</v>
      </c>
      <c r="Y2667" s="1">
        <v>42075</v>
      </c>
      <c r="Z2667">
        <v>4127</v>
      </c>
    </row>
    <row r="2668" spans="1:26" x14ac:dyDescent="0.25">
      <c r="A2668" s="1">
        <v>43580</v>
      </c>
      <c r="B2668" t="s">
        <v>47</v>
      </c>
      <c r="C2668" t="s">
        <v>75</v>
      </c>
      <c r="D2668">
        <v>2000</v>
      </c>
      <c r="E2668">
        <v>20</v>
      </c>
      <c r="F2668" t="s">
        <v>126</v>
      </c>
      <c r="G2668">
        <v>89.610000999999997</v>
      </c>
      <c r="H2668">
        <v>89.730002999999996</v>
      </c>
      <c r="I2668">
        <v>87.150002000000001</v>
      </c>
      <c r="J2668">
        <v>88.529999000000004</v>
      </c>
      <c r="K2668">
        <v>88.052207999999993</v>
      </c>
      <c r="L2668">
        <v>1123700</v>
      </c>
      <c r="M2668" t="s">
        <v>47</v>
      </c>
      <c r="N2668" t="s">
        <v>155</v>
      </c>
      <c r="O2668" t="s">
        <v>161</v>
      </c>
      <c r="P2668">
        <v>50</v>
      </c>
      <c r="Q2668">
        <v>0.08</v>
      </c>
      <c r="R2668">
        <v>160</v>
      </c>
      <c r="S2668">
        <v>176104.416</v>
      </c>
      <c r="T2668" t="s">
        <v>47</v>
      </c>
      <c r="U2668" t="s">
        <v>185</v>
      </c>
      <c r="V2668" t="s">
        <v>214</v>
      </c>
      <c r="W2668" t="s">
        <v>222</v>
      </c>
      <c r="X2668" t="s">
        <v>275</v>
      </c>
      <c r="Y2668" s="1">
        <v>42075</v>
      </c>
      <c r="Z2668">
        <v>4127</v>
      </c>
    </row>
    <row r="2669" spans="1:26" x14ac:dyDescent="0.25">
      <c r="A2669" s="1">
        <v>43580</v>
      </c>
      <c r="B2669" t="s">
        <v>47</v>
      </c>
      <c r="C2669" t="s">
        <v>75</v>
      </c>
      <c r="D2669">
        <v>400</v>
      </c>
      <c r="E2669">
        <v>5</v>
      </c>
      <c r="F2669" t="s">
        <v>126</v>
      </c>
      <c r="G2669">
        <v>89.610000999999997</v>
      </c>
      <c r="H2669">
        <v>89.730002999999996</v>
      </c>
      <c r="I2669">
        <v>87.150002000000001</v>
      </c>
      <c r="J2669">
        <v>88.529999000000004</v>
      </c>
      <c r="K2669">
        <v>88.052207999999993</v>
      </c>
      <c r="L2669">
        <v>1123700</v>
      </c>
      <c r="M2669" t="s">
        <v>47</v>
      </c>
      <c r="N2669" t="s">
        <v>152</v>
      </c>
      <c r="O2669" t="s">
        <v>161</v>
      </c>
      <c r="P2669">
        <v>50</v>
      </c>
      <c r="Q2669">
        <v>0.08</v>
      </c>
      <c r="R2669">
        <v>32</v>
      </c>
      <c r="S2669">
        <v>35220.883199999997</v>
      </c>
      <c r="T2669" t="s">
        <v>47</v>
      </c>
      <c r="U2669" t="s">
        <v>185</v>
      </c>
      <c r="V2669" t="s">
        <v>214</v>
      </c>
      <c r="W2669" t="s">
        <v>222</v>
      </c>
      <c r="X2669" t="s">
        <v>275</v>
      </c>
      <c r="Y2669" s="1">
        <v>42075</v>
      </c>
      <c r="Z2669">
        <v>4127</v>
      </c>
    </row>
    <row r="2670" spans="1:26" x14ac:dyDescent="0.25">
      <c r="A2670" s="1">
        <v>43580</v>
      </c>
      <c r="B2670" t="s">
        <v>47</v>
      </c>
      <c r="C2670" t="s">
        <v>75</v>
      </c>
      <c r="D2670">
        <v>900</v>
      </c>
      <c r="E2670">
        <v>6</v>
      </c>
      <c r="F2670" t="s">
        <v>126</v>
      </c>
      <c r="G2670">
        <v>89.610000999999997</v>
      </c>
      <c r="H2670">
        <v>89.730002999999996</v>
      </c>
      <c r="I2670">
        <v>87.150002000000001</v>
      </c>
      <c r="J2670">
        <v>88.529999000000004</v>
      </c>
      <c r="K2670">
        <v>88.052207999999993</v>
      </c>
      <c r="L2670">
        <v>1123700</v>
      </c>
      <c r="M2670" t="s">
        <v>47</v>
      </c>
      <c r="N2670" t="s">
        <v>145</v>
      </c>
      <c r="O2670" t="s">
        <v>161</v>
      </c>
      <c r="P2670">
        <v>50</v>
      </c>
      <c r="Q2670">
        <v>0.08</v>
      </c>
      <c r="R2670">
        <v>72</v>
      </c>
      <c r="S2670">
        <v>79246.987199999989</v>
      </c>
      <c r="T2670" t="s">
        <v>47</v>
      </c>
      <c r="U2670" t="s">
        <v>185</v>
      </c>
      <c r="V2670" t="s">
        <v>214</v>
      </c>
      <c r="W2670" t="s">
        <v>222</v>
      </c>
      <c r="X2670" t="s">
        <v>275</v>
      </c>
      <c r="Y2670" s="1">
        <v>42075</v>
      </c>
      <c r="Z2670">
        <v>4127</v>
      </c>
    </row>
    <row r="2671" spans="1:26" x14ac:dyDescent="0.25">
      <c r="A2671" s="1">
        <v>43579</v>
      </c>
      <c r="B2671" t="s">
        <v>47</v>
      </c>
      <c r="C2671" t="s">
        <v>75</v>
      </c>
      <c r="D2671">
        <v>1600</v>
      </c>
      <c r="E2671">
        <v>13</v>
      </c>
      <c r="F2671" t="s">
        <v>137</v>
      </c>
      <c r="G2671">
        <v>89.230002999999996</v>
      </c>
      <c r="H2671">
        <v>90.639999000000003</v>
      </c>
      <c r="I2671">
        <v>89.230002999999996</v>
      </c>
      <c r="J2671">
        <v>89.900002000000001</v>
      </c>
      <c r="K2671">
        <v>89.414817999999997</v>
      </c>
      <c r="L2671">
        <v>1082300</v>
      </c>
      <c r="M2671" t="s">
        <v>47</v>
      </c>
      <c r="N2671" t="s">
        <v>153</v>
      </c>
      <c r="O2671" t="s">
        <v>161</v>
      </c>
      <c r="P2671">
        <v>50</v>
      </c>
      <c r="Q2671">
        <v>0.08</v>
      </c>
      <c r="R2671">
        <v>128</v>
      </c>
      <c r="S2671">
        <v>143063.70879999999</v>
      </c>
      <c r="T2671" t="s">
        <v>47</v>
      </c>
      <c r="U2671" t="s">
        <v>185</v>
      </c>
      <c r="V2671" t="s">
        <v>214</v>
      </c>
      <c r="W2671" t="s">
        <v>222</v>
      </c>
      <c r="X2671" t="s">
        <v>275</v>
      </c>
      <c r="Y2671" s="1">
        <v>42075</v>
      </c>
      <c r="Z2671">
        <v>4127</v>
      </c>
    </row>
    <row r="2672" spans="1:26" x14ac:dyDescent="0.25">
      <c r="A2672" s="1">
        <v>43573</v>
      </c>
      <c r="B2672" t="s">
        <v>47</v>
      </c>
      <c r="C2672" t="s">
        <v>76</v>
      </c>
      <c r="D2672">
        <v>1700</v>
      </c>
      <c r="E2672">
        <v>13</v>
      </c>
      <c r="F2672" t="s">
        <v>124</v>
      </c>
      <c r="G2672">
        <v>91.599997999999999</v>
      </c>
      <c r="H2672">
        <v>91.860000999999997</v>
      </c>
      <c r="I2672">
        <v>89.779999000000004</v>
      </c>
      <c r="J2672">
        <v>90</v>
      </c>
      <c r="K2672">
        <v>89.514274999999998</v>
      </c>
      <c r="L2672">
        <v>1531400</v>
      </c>
      <c r="M2672" t="s">
        <v>47</v>
      </c>
      <c r="N2672" t="s">
        <v>153</v>
      </c>
      <c r="O2672" t="s">
        <v>161</v>
      </c>
      <c r="P2672">
        <v>50</v>
      </c>
      <c r="Q2672">
        <v>0.08</v>
      </c>
      <c r="R2672">
        <v>136</v>
      </c>
      <c r="S2672">
        <v>152174.26749999999</v>
      </c>
      <c r="T2672" t="s">
        <v>47</v>
      </c>
      <c r="U2672" t="s">
        <v>185</v>
      </c>
      <c r="V2672" t="s">
        <v>214</v>
      </c>
      <c r="W2672" t="s">
        <v>222</v>
      </c>
      <c r="X2672" t="s">
        <v>275</v>
      </c>
      <c r="Y2672" s="1">
        <v>42075</v>
      </c>
      <c r="Z2672">
        <v>4127</v>
      </c>
    </row>
    <row r="2673" spans="1:26" x14ac:dyDescent="0.25">
      <c r="A2673" s="1">
        <v>43573</v>
      </c>
      <c r="B2673" t="s">
        <v>47</v>
      </c>
      <c r="C2673" t="s">
        <v>76</v>
      </c>
      <c r="D2673">
        <v>900</v>
      </c>
      <c r="E2673">
        <v>11</v>
      </c>
      <c r="F2673" t="s">
        <v>124</v>
      </c>
      <c r="G2673">
        <v>91.599997999999999</v>
      </c>
      <c r="H2673">
        <v>91.860000999999997</v>
      </c>
      <c r="I2673">
        <v>89.779999000000004</v>
      </c>
      <c r="J2673">
        <v>90</v>
      </c>
      <c r="K2673">
        <v>89.514274999999998</v>
      </c>
      <c r="L2673">
        <v>1531400</v>
      </c>
      <c r="M2673" t="s">
        <v>47</v>
      </c>
      <c r="N2673" t="s">
        <v>141</v>
      </c>
      <c r="O2673" t="s">
        <v>161</v>
      </c>
      <c r="P2673">
        <v>50</v>
      </c>
      <c r="Q2673">
        <v>0.08</v>
      </c>
      <c r="R2673">
        <v>72</v>
      </c>
      <c r="S2673">
        <v>80562.847500000003</v>
      </c>
      <c r="T2673" t="s">
        <v>47</v>
      </c>
      <c r="U2673" t="s">
        <v>185</v>
      </c>
      <c r="V2673" t="s">
        <v>214</v>
      </c>
      <c r="W2673" t="s">
        <v>222</v>
      </c>
      <c r="X2673" t="s">
        <v>275</v>
      </c>
      <c r="Y2673" s="1">
        <v>42075</v>
      </c>
      <c r="Z2673">
        <v>4127</v>
      </c>
    </row>
    <row r="2674" spans="1:26" x14ac:dyDescent="0.25">
      <c r="A2674" s="1">
        <v>43570</v>
      </c>
      <c r="B2674" t="s">
        <v>47</v>
      </c>
      <c r="C2674" t="s">
        <v>76</v>
      </c>
      <c r="D2674">
        <v>100</v>
      </c>
      <c r="E2674">
        <v>4</v>
      </c>
      <c r="F2674" t="s">
        <v>120</v>
      </c>
      <c r="G2674">
        <v>90.870002999999997</v>
      </c>
      <c r="H2674">
        <v>91</v>
      </c>
      <c r="I2674">
        <v>89.339995999999999</v>
      </c>
      <c r="J2674">
        <v>90.279999000000004</v>
      </c>
      <c r="K2674">
        <v>89.792762999999994</v>
      </c>
      <c r="L2674">
        <v>1193100</v>
      </c>
      <c r="M2674" t="s">
        <v>47</v>
      </c>
      <c r="N2674" t="s">
        <v>154</v>
      </c>
      <c r="O2674" t="s">
        <v>161</v>
      </c>
      <c r="P2674">
        <v>50</v>
      </c>
      <c r="Q2674">
        <v>0.08</v>
      </c>
      <c r="R2674">
        <v>8</v>
      </c>
      <c r="S2674">
        <v>8979.2762999999995</v>
      </c>
      <c r="T2674" t="s">
        <v>47</v>
      </c>
      <c r="U2674" t="s">
        <v>185</v>
      </c>
      <c r="V2674" t="s">
        <v>214</v>
      </c>
      <c r="W2674" t="s">
        <v>222</v>
      </c>
      <c r="X2674" t="s">
        <v>275</v>
      </c>
      <c r="Y2674" s="1">
        <v>42075</v>
      </c>
      <c r="Z2674">
        <v>4127</v>
      </c>
    </row>
    <row r="2675" spans="1:26" x14ac:dyDescent="0.25">
      <c r="A2675" s="1">
        <v>43567</v>
      </c>
      <c r="B2675" t="s">
        <v>47</v>
      </c>
      <c r="C2675" t="s">
        <v>75</v>
      </c>
      <c r="D2675">
        <v>1100</v>
      </c>
      <c r="E2675">
        <v>15</v>
      </c>
      <c r="F2675" t="s">
        <v>121</v>
      </c>
      <c r="G2675">
        <v>89.050003000000004</v>
      </c>
      <c r="H2675">
        <v>90.690002000000007</v>
      </c>
      <c r="I2675">
        <v>88.669998000000007</v>
      </c>
      <c r="J2675">
        <v>90.68</v>
      </c>
      <c r="K2675">
        <v>90.190605000000005</v>
      </c>
      <c r="L2675">
        <v>1532200</v>
      </c>
      <c r="M2675" t="s">
        <v>47</v>
      </c>
      <c r="N2675" t="s">
        <v>149</v>
      </c>
      <c r="O2675" t="s">
        <v>161</v>
      </c>
      <c r="P2675">
        <v>50</v>
      </c>
      <c r="Q2675">
        <v>0.08</v>
      </c>
      <c r="R2675">
        <v>88</v>
      </c>
      <c r="S2675">
        <v>99209.665500000003</v>
      </c>
      <c r="T2675" t="s">
        <v>47</v>
      </c>
      <c r="U2675" t="s">
        <v>185</v>
      </c>
      <c r="V2675" t="s">
        <v>214</v>
      </c>
      <c r="W2675" t="s">
        <v>222</v>
      </c>
      <c r="X2675" t="s">
        <v>275</v>
      </c>
      <c r="Y2675" s="1">
        <v>42075</v>
      </c>
      <c r="Z2675">
        <v>4127</v>
      </c>
    </row>
    <row r="2676" spans="1:26" x14ac:dyDescent="0.25">
      <c r="A2676" s="1">
        <v>43587</v>
      </c>
      <c r="B2676" t="s">
        <v>47</v>
      </c>
      <c r="C2676" t="s">
        <v>75</v>
      </c>
      <c r="D2676">
        <v>800</v>
      </c>
      <c r="E2676">
        <v>20</v>
      </c>
      <c r="F2676" t="s">
        <v>115</v>
      </c>
      <c r="G2676">
        <v>88.519997000000004</v>
      </c>
      <c r="H2676">
        <v>91.339995999999999</v>
      </c>
      <c r="I2676">
        <v>88.379997000000003</v>
      </c>
      <c r="J2676">
        <v>90.790001000000004</v>
      </c>
      <c r="K2676">
        <v>90.300010999999998</v>
      </c>
      <c r="L2676">
        <v>3491900</v>
      </c>
      <c r="M2676" t="s">
        <v>47</v>
      </c>
      <c r="N2676" t="s">
        <v>155</v>
      </c>
      <c r="O2676" t="s">
        <v>161</v>
      </c>
      <c r="P2676">
        <v>50</v>
      </c>
      <c r="Q2676">
        <v>0.08</v>
      </c>
      <c r="R2676">
        <v>64</v>
      </c>
      <c r="S2676">
        <v>72240.008799999996</v>
      </c>
      <c r="T2676" t="s">
        <v>47</v>
      </c>
      <c r="U2676" t="s">
        <v>185</v>
      </c>
      <c r="V2676" t="s">
        <v>214</v>
      </c>
      <c r="W2676" t="s">
        <v>222</v>
      </c>
      <c r="X2676" t="s">
        <v>275</v>
      </c>
      <c r="Y2676" s="1">
        <v>42075</v>
      </c>
      <c r="Z2676">
        <v>4127</v>
      </c>
    </row>
    <row r="2677" spans="1:26" x14ac:dyDescent="0.25">
      <c r="A2677" s="1">
        <v>43587</v>
      </c>
      <c r="B2677" t="s">
        <v>47</v>
      </c>
      <c r="C2677" t="s">
        <v>75</v>
      </c>
      <c r="D2677">
        <v>900</v>
      </c>
      <c r="E2677">
        <v>8</v>
      </c>
      <c r="F2677" t="s">
        <v>115</v>
      </c>
      <c r="G2677">
        <v>88.519997000000004</v>
      </c>
      <c r="H2677">
        <v>91.339995999999999</v>
      </c>
      <c r="I2677">
        <v>88.379997000000003</v>
      </c>
      <c r="J2677">
        <v>90.790001000000004</v>
      </c>
      <c r="K2677">
        <v>90.300010999999998</v>
      </c>
      <c r="L2677">
        <v>3491900</v>
      </c>
      <c r="M2677" t="s">
        <v>47</v>
      </c>
      <c r="N2677" t="s">
        <v>144</v>
      </c>
      <c r="O2677" t="s">
        <v>161</v>
      </c>
      <c r="P2677">
        <v>50</v>
      </c>
      <c r="Q2677">
        <v>0.08</v>
      </c>
      <c r="R2677">
        <v>72</v>
      </c>
      <c r="S2677">
        <v>81270.009900000005</v>
      </c>
      <c r="T2677" t="s">
        <v>47</v>
      </c>
      <c r="U2677" t="s">
        <v>185</v>
      </c>
      <c r="V2677" t="s">
        <v>214</v>
      </c>
      <c r="W2677" t="s">
        <v>222</v>
      </c>
      <c r="X2677" t="s">
        <v>275</v>
      </c>
      <c r="Y2677" s="1">
        <v>42075</v>
      </c>
      <c r="Z2677">
        <v>4127</v>
      </c>
    </row>
    <row r="2678" spans="1:26" x14ac:dyDescent="0.25">
      <c r="A2678" s="1">
        <v>43572</v>
      </c>
      <c r="B2678" t="s">
        <v>47</v>
      </c>
      <c r="C2678" t="s">
        <v>76</v>
      </c>
      <c r="D2678">
        <v>2300</v>
      </c>
      <c r="E2678">
        <v>16</v>
      </c>
      <c r="F2678" t="s">
        <v>125</v>
      </c>
      <c r="G2678">
        <v>93.349997999999999</v>
      </c>
      <c r="H2678">
        <v>94.389999000000003</v>
      </c>
      <c r="I2678">
        <v>90.379997000000003</v>
      </c>
      <c r="J2678">
        <v>91.18</v>
      </c>
      <c r="K2678">
        <v>90.687904000000003</v>
      </c>
      <c r="L2678">
        <v>3059100</v>
      </c>
      <c r="M2678" t="s">
        <v>47</v>
      </c>
      <c r="N2678" t="s">
        <v>148</v>
      </c>
      <c r="O2678" t="s">
        <v>161</v>
      </c>
      <c r="P2678">
        <v>50</v>
      </c>
      <c r="Q2678">
        <v>0.08</v>
      </c>
      <c r="R2678">
        <v>184</v>
      </c>
      <c r="S2678">
        <v>208582.17920000001</v>
      </c>
      <c r="T2678" t="s">
        <v>47</v>
      </c>
      <c r="U2678" t="s">
        <v>185</v>
      </c>
      <c r="V2678" t="s">
        <v>214</v>
      </c>
      <c r="W2678" t="s">
        <v>222</v>
      </c>
      <c r="X2678" t="s">
        <v>275</v>
      </c>
      <c r="Y2678" s="1">
        <v>42075</v>
      </c>
      <c r="Z2678">
        <v>4127</v>
      </c>
    </row>
    <row r="2679" spans="1:26" x14ac:dyDescent="0.25">
      <c r="A2679" s="1">
        <v>43572</v>
      </c>
      <c r="B2679" t="s">
        <v>47</v>
      </c>
      <c r="C2679" t="s">
        <v>76</v>
      </c>
      <c r="D2679">
        <v>2000</v>
      </c>
      <c r="E2679">
        <v>17</v>
      </c>
      <c r="F2679" t="s">
        <v>125</v>
      </c>
      <c r="G2679">
        <v>93.349997999999999</v>
      </c>
      <c r="H2679">
        <v>94.389999000000003</v>
      </c>
      <c r="I2679">
        <v>90.379997000000003</v>
      </c>
      <c r="J2679">
        <v>91.18</v>
      </c>
      <c r="K2679">
        <v>90.687904000000003</v>
      </c>
      <c r="L2679">
        <v>3059100</v>
      </c>
      <c r="M2679" t="s">
        <v>47</v>
      </c>
      <c r="N2679" t="s">
        <v>157</v>
      </c>
      <c r="O2679" t="s">
        <v>161</v>
      </c>
      <c r="P2679">
        <v>50</v>
      </c>
      <c r="Q2679">
        <v>0.08</v>
      </c>
      <c r="R2679">
        <v>160</v>
      </c>
      <c r="S2679">
        <v>181375.80799999999</v>
      </c>
      <c r="T2679" t="s">
        <v>47</v>
      </c>
      <c r="U2679" t="s">
        <v>185</v>
      </c>
      <c r="V2679" t="s">
        <v>214</v>
      </c>
      <c r="W2679" t="s">
        <v>222</v>
      </c>
      <c r="X2679" t="s">
        <v>275</v>
      </c>
      <c r="Y2679" s="1">
        <v>42075</v>
      </c>
      <c r="Z2679">
        <v>4127</v>
      </c>
    </row>
    <row r="2680" spans="1:26" x14ac:dyDescent="0.25">
      <c r="A2680" s="1">
        <v>43571</v>
      </c>
      <c r="B2680" t="s">
        <v>47</v>
      </c>
      <c r="C2680" t="s">
        <v>75</v>
      </c>
      <c r="D2680">
        <v>800</v>
      </c>
      <c r="E2680">
        <v>14</v>
      </c>
      <c r="F2680" t="s">
        <v>123</v>
      </c>
      <c r="G2680">
        <v>91</v>
      </c>
      <c r="H2680">
        <v>93.589995999999999</v>
      </c>
      <c r="I2680">
        <v>90.660004000000001</v>
      </c>
      <c r="J2680">
        <v>93.559997999999993</v>
      </c>
      <c r="K2680">
        <v>93.055060999999995</v>
      </c>
      <c r="L2680">
        <v>2110600</v>
      </c>
      <c r="M2680" t="s">
        <v>47</v>
      </c>
      <c r="N2680" t="s">
        <v>156</v>
      </c>
      <c r="O2680" t="s">
        <v>161</v>
      </c>
      <c r="P2680">
        <v>50</v>
      </c>
      <c r="Q2680">
        <v>0.08</v>
      </c>
      <c r="R2680">
        <v>64</v>
      </c>
      <c r="S2680">
        <v>74444.04879999999</v>
      </c>
      <c r="T2680" t="s">
        <v>47</v>
      </c>
      <c r="U2680" t="s">
        <v>185</v>
      </c>
      <c r="V2680" t="s">
        <v>214</v>
      </c>
      <c r="W2680" t="s">
        <v>222</v>
      </c>
      <c r="X2680" t="s">
        <v>275</v>
      </c>
      <c r="Y2680" s="1">
        <v>42075</v>
      </c>
      <c r="Z2680">
        <v>4127</v>
      </c>
    </row>
    <row r="2681" spans="1:26" x14ac:dyDescent="0.25">
      <c r="A2681" s="1">
        <v>43571</v>
      </c>
      <c r="B2681" t="s">
        <v>47</v>
      </c>
      <c r="C2681" t="s">
        <v>75</v>
      </c>
      <c r="D2681">
        <v>1900</v>
      </c>
      <c r="E2681">
        <v>11</v>
      </c>
      <c r="F2681" t="s">
        <v>123</v>
      </c>
      <c r="G2681">
        <v>91</v>
      </c>
      <c r="H2681">
        <v>93.589995999999999</v>
      </c>
      <c r="I2681">
        <v>90.660004000000001</v>
      </c>
      <c r="J2681">
        <v>93.559997999999993</v>
      </c>
      <c r="K2681">
        <v>93.055060999999995</v>
      </c>
      <c r="L2681">
        <v>2110600</v>
      </c>
      <c r="M2681" t="s">
        <v>47</v>
      </c>
      <c r="N2681" t="s">
        <v>141</v>
      </c>
      <c r="O2681" t="s">
        <v>161</v>
      </c>
      <c r="P2681">
        <v>50</v>
      </c>
      <c r="Q2681">
        <v>0.08</v>
      </c>
      <c r="R2681">
        <v>152</v>
      </c>
      <c r="S2681">
        <v>176804.6159</v>
      </c>
      <c r="T2681" t="s">
        <v>47</v>
      </c>
      <c r="U2681" t="s">
        <v>185</v>
      </c>
      <c r="V2681" t="s">
        <v>214</v>
      </c>
      <c r="W2681" t="s">
        <v>222</v>
      </c>
      <c r="X2681" t="s">
        <v>275</v>
      </c>
      <c r="Y2681" s="1">
        <v>42075</v>
      </c>
      <c r="Z2681">
        <v>4127</v>
      </c>
    </row>
    <row r="2682" spans="1:26" x14ac:dyDescent="0.25">
      <c r="A2682" s="1">
        <v>43616</v>
      </c>
      <c r="B2682" t="s">
        <v>48</v>
      </c>
      <c r="C2682" t="s">
        <v>75</v>
      </c>
      <c r="D2682">
        <v>700</v>
      </c>
      <c r="E2682">
        <v>15</v>
      </c>
      <c r="F2682" t="s">
        <v>87</v>
      </c>
      <c r="G2682">
        <v>78</v>
      </c>
      <c r="H2682">
        <v>78.260002</v>
      </c>
      <c r="I2682">
        <v>77.069999999999993</v>
      </c>
      <c r="J2682">
        <v>77.139999000000003</v>
      </c>
      <c r="K2682">
        <v>77.139999000000003</v>
      </c>
      <c r="L2682">
        <v>8891100</v>
      </c>
      <c r="M2682" t="s">
        <v>48</v>
      </c>
      <c r="N2682" t="s">
        <v>149</v>
      </c>
      <c r="O2682" t="s">
        <v>161</v>
      </c>
      <c r="P2682">
        <v>50</v>
      </c>
      <c r="Q2682">
        <v>0.08</v>
      </c>
      <c r="R2682">
        <v>56</v>
      </c>
      <c r="S2682">
        <v>53997.999300000003</v>
      </c>
      <c r="T2682" t="s">
        <v>48</v>
      </c>
      <c r="U2682" t="s">
        <v>186</v>
      </c>
      <c r="V2682" t="s">
        <v>218</v>
      </c>
      <c r="W2682" t="s">
        <v>237</v>
      </c>
      <c r="X2682" t="s">
        <v>276</v>
      </c>
      <c r="Y2682" s="1">
        <v>32477</v>
      </c>
      <c r="Z2682">
        <v>320187</v>
      </c>
    </row>
    <row r="2683" spans="1:26" x14ac:dyDescent="0.25">
      <c r="A2683" s="1">
        <v>43619</v>
      </c>
      <c r="B2683" t="s">
        <v>48</v>
      </c>
      <c r="C2683" t="s">
        <v>75</v>
      </c>
      <c r="D2683">
        <v>800</v>
      </c>
      <c r="E2683">
        <v>9</v>
      </c>
      <c r="F2683" t="s">
        <v>89</v>
      </c>
      <c r="G2683">
        <v>77.239998</v>
      </c>
      <c r="H2683">
        <v>78.580001999999993</v>
      </c>
      <c r="I2683">
        <v>77.080001999999993</v>
      </c>
      <c r="J2683">
        <v>77.959998999999996</v>
      </c>
      <c r="K2683">
        <v>77.959998999999996</v>
      </c>
      <c r="L2683">
        <v>11665500</v>
      </c>
      <c r="M2683" t="s">
        <v>48</v>
      </c>
      <c r="N2683" t="s">
        <v>146</v>
      </c>
      <c r="O2683" t="s">
        <v>161</v>
      </c>
      <c r="P2683">
        <v>50</v>
      </c>
      <c r="Q2683">
        <v>0.08</v>
      </c>
      <c r="R2683">
        <v>64</v>
      </c>
      <c r="S2683">
        <v>62367.999199999998</v>
      </c>
      <c r="T2683" t="s">
        <v>48</v>
      </c>
      <c r="U2683" t="s">
        <v>186</v>
      </c>
      <c r="V2683" t="s">
        <v>218</v>
      </c>
      <c r="W2683" t="s">
        <v>237</v>
      </c>
      <c r="X2683" t="s">
        <v>276</v>
      </c>
      <c r="Y2683" s="1">
        <v>32477</v>
      </c>
      <c r="Z2683">
        <v>320187</v>
      </c>
    </row>
    <row r="2684" spans="1:26" x14ac:dyDescent="0.25">
      <c r="A2684" s="1">
        <v>43619</v>
      </c>
      <c r="B2684" t="s">
        <v>48</v>
      </c>
      <c r="C2684" t="s">
        <v>76</v>
      </c>
      <c r="D2684">
        <v>100</v>
      </c>
      <c r="E2684">
        <v>3</v>
      </c>
      <c r="F2684" t="s">
        <v>89</v>
      </c>
      <c r="G2684">
        <v>77.239998</v>
      </c>
      <c r="H2684">
        <v>78.580001999999993</v>
      </c>
      <c r="I2684">
        <v>77.080001999999993</v>
      </c>
      <c r="J2684">
        <v>77.959998999999996</v>
      </c>
      <c r="K2684">
        <v>77.959998999999996</v>
      </c>
      <c r="L2684">
        <v>11665500</v>
      </c>
      <c r="M2684" t="s">
        <v>48</v>
      </c>
      <c r="N2684" t="s">
        <v>143</v>
      </c>
      <c r="O2684" t="s">
        <v>161</v>
      </c>
      <c r="P2684">
        <v>50</v>
      </c>
      <c r="Q2684">
        <v>0.08</v>
      </c>
      <c r="R2684">
        <v>8</v>
      </c>
      <c r="S2684">
        <v>7795.9998999999998</v>
      </c>
      <c r="T2684" t="s">
        <v>48</v>
      </c>
      <c r="U2684" t="s">
        <v>186</v>
      </c>
      <c r="V2684" t="s">
        <v>218</v>
      </c>
      <c r="W2684" t="s">
        <v>237</v>
      </c>
      <c r="X2684" t="s">
        <v>276</v>
      </c>
      <c r="Y2684" s="1">
        <v>32477</v>
      </c>
      <c r="Z2684">
        <v>320187</v>
      </c>
    </row>
    <row r="2685" spans="1:26" x14ac:dyDescent="0.25">
      <c r="A2685" s="1">
        <v>43614</v>
      </c>
      <c r="B2685" t="s">
        <v>48</v>
      </c>
      <c r="C2685" t="s">
        <v>75</v>
      </c>
      <c r="D2685">
        <v>900</v>
      </c>
      <c r="E2685">
        <v>11</v>
      </c>
      <c r="F2685" t="s">
        <v>98</v>
      </c>
      <c r="G2685">
        <v>80.709998999999996</v>
      </c>
      <c r="H2685">
        <v>80.860000999999997</v>
      </c>
      <c r="I2685">
        <v>77.699996999999996</v>
      </c>
      <c r="J2685">
        <v>78.870002999999997</v>
      </c>
      <c r="K2685">
        <v>78.651084999999995</v>
      </c>
      <c r="L2685">
        <v>10116900</v>
      </c>
      <c r="M2685" t="s">
        <v>48</v>
      </c>
      <c r="N2685" t="s">
        <v>141</v>
      </c>
      <c r="O2685" t="s">
        <v>161</v>
      </c>
      <c r="P2685">
        <v>50</v>
      </c>
      <c r="Q2685">
        <v>0.08</v>
      </c>
      <c r="R2685">
        <v>72</v>
      </c>
      <c r="S2685">
        <v>70785.97649999999</v>
      </c>
      <c r="T2685" t="s">
        <v>48</v>
      </c>
      <c r="U2685" t="s">
        <v>186</v>
      </c>
      <c r="V2685" t="s">
        <v>218</v>
      </c>
      <c r="W2685" t="s">
        <v>237</v>
      </c>
      <c r="X2685" t="s">
        <v>276</v>
      </c>
      <c r="Y2685" s="1">
        <v>32477</v>
      </c>
      <c r="Z2685">
        <v>320187</v>
      </c>
    </row>
    <row r="2686" spans="1:26" x14ac:dyDescent="0.25">
      <c r="A2686" s="1">
        <v>43614</v>
      </c>
      <c r="B2686" t="s">
        <v>48</v>
      </c>
      <c r="C2686" t="s">
        <v>76</v>
      </c>
      <c r="D2686">
        <v>400</v>
      </c>
      <c r="E2686">
        <v>4</v>
      </c>
      <c r="F2686" t="s">
        <v>98</v>
      </c>
      <c r="G2686">
        <v>80.709998999999996</v>
      </c>
      <c r="H2686">
        <v>80.860000999999997</v>
      </c>
      <c r="I2686">
        <v>77.699996999999996</v>
      </c>
      <c r="J2686">
        <v>78.870002999999997</v>
      </c>
      <c r="K2686">
        <v>78.651084999999995</v>
      </c>
      <c r="L2686">
        <v>10116900</v>
      </c>
      <c r="M2686" t="s">
        <v>48</v>
      </c>
      <c r="N2686" t="s">
        <v>154</v>
      </c>
      <c r="O2686" t="s">
        <v>161</v>
      </c>
      <c r="P2686">
        <v>50</v>
      </c>
      <c r="Q2686">
        <v>0.08</v>
      </c>
      <c r="R2686">
        <v>32</v>
      </c>
      <c r="S2686">
        <v>31460.434000000001</v>
      </c>
      <c r="T2686" t="s">
        <v>48</v>
      </c>
      <c r="U2686" t="s">
        <v>186</v>
      </c>
      <c r="V2686" t="s">
        <v>218</v>
      </c>
      <c r="W2686" t="s">
        <v>237</v>
      </c>
      <c r="X2686" t="s">
        <v>276</v>
      </c>
      <c r="Y2686" s="1">
        <v>32477</v>
      </c>
      <c r="Z2686">
        <v>320187</v>
      </c>
    </row>
    <row r="2687" spans="1:26" x14ac:dyDescent="0.25">
      <c r="A2687" s="1">
        <v>43614</v>
      </c>
      <c r="B2687" t="s">
        <v>48</v>
      </c>
      <c r="C2687" t="s">
        <v>75</v>
      </c>
      <c r="D2687">
        <v>900</v>
      </c>
      <c r="E2687">
        <v>14</v>
      </c>
      <c r="F2687" t="s">
        <v>98</v>
      </c>
      <c r="G2687">
        <v>80.709998999999996</v>
      </c>
      <c r="H2687">
        <v>80.860000999999997</v>
      </c>
      <c r="I2687">
        <v>77.699996999999996</v>
      </c>
      <c r="J2687">
        <v>78.870002999999997</v>
      </c>
      <c r="K2687">
        <v>78.651084999999995</v>
      </c>
      <c r="L2687">
        <v>10116900</v>
      </c>
      <c r="M2687" t="s">
        <v>48</v>
      </c>
      <c r="N2687" t="s">
        <v>156</v>
      </c>
      <c r="O2687" t="s">
        <v>161</v>
      </c>
      <c r="P2687">
        <v>50</v>
      </c>
      <c r="Q2687">
        <v>0.08</v>
      </c>
      <c r="R2687">
        <v>72</v>
      </c>
      <c r="S2687">
        <v>70785.97649999999</v>
      </c>
      <c r="T2687" t="s">
        <v>48</v>
      </c>
      <c r="U2687" t="s">
        <v>186</v>
      </c>
      <c r="V2687" t="s">
        <v>218</v>
      </c>
      <c r="W2687" t="s">
        <v>237</v>
      </c>
      <c r="X2687" t="s">
        <v>276</v>
      </c>
      <c r="Y2687" s="1">
        <v>32477</v>
      </c>
      <c r="Z2687">
        <v>320187</v>
      </c>
    </row>
    <row r="2688" spans="1:26" x14ac:dyDescent="0.25">
      <c r="A2688" s="1">
        <v>43615</v>
      </c>
      <c r="B2688" t="s">
        <v>48</v>
      </c>
      <c r="C2688" t="s">
        <v>76</v>
      </c>
      <c r="D2688">
        <v>1800</v>
      </c>
      <c r="E2688">
        <v>18</v>
      </c>
      <c r="F2688" t="s">
        <v>93</v>
      </c>
      <c r="G2688">
        <v>78.919998000000007</v>
      </c>
      <c r="H2688">
        <v>79.730002999999996</v>
      </c>
      <c r="I2688">
        <v>78.610000999999997</v>
      </c>
      <c r="J2688">
        <v>79.260002</v>
      </c>
      <c r="K2688">
        <v>79.040001000000004</v>
      </c>
      <c r="L2688">
        <v>6177800</v>
      </c>
      <c r="M2688" t="s">
        <v>48</v>
      </c>
      <c r="N2688" t="s">
        <v>158</v>
      </c>
      <c r="O2688" t="s">
        <v>161</v>
      </c>
      <c r="P2688">
        <v>50</v>
      </c>
      <c r="Q2688">
        <v>0.08</v>
      </c>
      <c r="R2688">
        <v>144</v>
      </c>
      <c r="S2688">
        <v>142272.0018</v>
      </c>
      <c r="T2688" t="s">
        <v>48</v>
      </c>
      <c r="U2688" t="s">
        <v>186</v>
      </c>
      <c r="V2688" t="s">
        <v>218</v>
      </c>
      <c r="W2688" t="s">
        <v>237</v>
      </c>
      <c r="X2688" t="s">
        <v>276</v>
      </c>
      <c r="Y2688" s="1">
        <v>32477</v>
      </c>
      <c r="Z2688">
        <v>320187</v>
      </c>
    </row>
    <row r="2689" spans="1:26" x14ac:dyDescent="0.25">
      <c r="A2689" s="1">
        <v>43615</v>
      </c>
      <c r="B2689" t="s">
        <v>48</v>
      </c>
      <c r="C2689" t="s">
        <v>76</v>
      </c>
      <c r="D2689">
        <v>800</v>
      </c>
      <c r="E2689">
        <v>7</v>
      </c>
      <c r="F2689" t="s">
        <v>93</v>
      </c>
      <c r="G2689">
        <v>78.919998000000007</v>
      </c>
      <c r="H2689">
        <v>79.730002999999996</v>
      </c>
      <c r="I2689">
        <v>78.610000999999997</v>
      </c>
      <c r="J2689">
        <v>79.260002</v>
      </c>
      <c r="K2689">
        <v>79.040001000000004</v>
      </c>
      <c r="L2689">
        <v>6177800</v>
      </c>
      <c r="M2689" t="s">
        <v>48</v>
      </c>
      <c r="N2689" t="s">
        <v>147</v>
      </c>
      <c r="O2689" t="s">
        <v>161</v>
      </c>
      <c r="P2689">
        <v>50</v>
      </c>
      <c r="Q2689">
        <v>0.08</v>
      </c>
      <c r="R2689">
        <v>64</v>
      </c>
      <c r="S2689">
        <v>63232.000800000002</v>
      </c>
      <c r="T2689" t="s">
        <v>48</v>
      </c>
      <c r="U2689" t="s">
        <v>186</v>
      </c>
      <c r="V2689" t="s">
        <v>218</v>
      </c>
      <c r="W2689" t="s">
        <v>237</v>
      </c>
      <c r="X2689" t="s">
        <v>276</v>
      </c>
      <c r="Y2689" s="1">
        <v>32477</v>
      </c>
      <c r="Z2689">
        <v>320187</v>
      </c>
    </row>
    <row r="2690" spans="1:26" x14ac:dyDescent="0.25">
      <c r="A2690" s="1">
        <v>43613</v>
      </c>
      <c r="B2690" t="s">
        <v>48</v>
      </c>
      <c r="C2690" t="s">
        <v>76</v>
      </c>
      <c r="D2690">
        <v>1500</v>
      </c>
      <c r="E2690">
        <v>19</v>
      </c>
      <c r="F2690" t="s">
        <v>91</v>
      </c>
      <c r="G2690">
        <v>82.849997999999999</v>
      </c>
      <c r="H2690">
        <v>83.190002000000007</v>
      </c>
      <c r="I2690">
        <v>81.129997000000003</v>
      </c>
      <c r="J2690">
        <v>81.199996999999996</v>
      </c>
      <c r="K2690">
        <v>80.974609000000001</v>
      </c>
      <c r="L2690">
        <v>7927300</v>
      </c>
      <c r="M2690" t="s">
        <v>48</v>
      </c>
      <c r="N2690" t="s">
        <v>140</v>
      </c>
      <c r="O2690" t="s">
        <v>161</v>
      </c>
      <c r="P2690">
        <v>50</v>
      </c>
      <c r="Q2690">
        <v>0.08</v>
      </c>
      <c r="R2690">
        <v>120</v>
      </c>
      <c r="S2690">
        <v>121461.9135</v>
      </c>
      <c r="T2690" t="s">
        <v>48</v>
      </c>
      <c r="U2690" t="s">
        <v>186</v>
      </c>
      <c r="V2690" t="s">
        <v>218</v>
      </c>
      <c r="W2690" t="s">
        <v>237</v>
      </c>
      <c r="X2690" t="s">
        <v>276</v>
      </c>
      <c r="Y2690" s="1">
        <v>32477</v>
      </c>
      <c r="Z2690">
        <v>320187</v>
      </c>
    </row>
    <row r="2691" spans="1:26" x14ac:dyDescent="0.25">
      <c r="A2691" s="1">
        <v>43613</v>
      </c>
      <c r="B2691" t="s">
        <v>48</v>
      </c>
      <c r="C2691" t="s">
        <v>76</v>
      </c>
      <c r="D2691">
        <v>300</v>
      </c>
      <c r="E2691">
        <v>3</v>
      </c>
      <c r="F2691" t="s">
        <v>91</v>
      </c>
      <c r="G2691">
        <v>82.849997999999999</v>
      </c>
      <c r="H2691">
        <v>83.190002000000007</v>
      </c>
      <c r="I2691">
        <v>81.129997000000003</v>
      </c>
      <c r="J2691">
        <v>81.199996999999996</v>
      </c>
      <c r="K2691">
        <v>80.974609000000001</v>
      </c>
      <c r="L2691">
        <v>7927300</v>
      </c>
      <c r="M2691" t="s">
        <v>48</v>
      </c>
      <c r="N2691" t="s">
        <v>143</v>
      </c>
      <c r="O2691" t="s">
        <v>161</v>
      </c>
      <c r="P2691">
        <v>50</v>
      </c>
      <c r="Q2691">
        <v>0.08</v>
      </c>
      <c r="R2691">
        <v>24</v>
      </c>
      <c r="S2691">
        <v>24292.382699999998</v>
      </c>
      <c r="T2691" t="s">
        <v>48</v>
      </c>
      <c r="U2691" t="s">
        <v>186</v>
      </c>
      <c r="V2691" t="s">
        <v>218</v>
      </c>
      <c r="W2691" t="s">
        <v>237</v>
      </c>
      <c r="X2691" t="s">
        <v>276</v>
      </c>
      <c r="Y2691" s="1">
        <v>32477</v>
      </c>
      <c r="Z2691">
        <v>320187</v>
      </c>
    </row>
    <row r="2692" spans="1:26" x14ac:dyDescent="0.25">
      <c r="A2692" s="1">
        <v>43620</v>
      </c>
      <c r="B2692" t="s">
        <v>48</v>
      </c>
      <c r="C2692" t="s">
        <v>76</v>
      </c>
      <c r="D2692">
        <v>1400</v>
      </c>
      <c r="E2692">
        <v>17</v>
      </c>
      <c r="F2692" t="s">
        <v>88</v>
      </c>
      <c r="G2692">
        <v>79.300003000000004</v>
      </c>
      <c r="H2692">
        <v>81.650002000000001</v>
      </c>
      <c r="I2692">
        <v>78.779999000000004</v>
      </c>
      <c r="J2692">
        <v>81.620002999999997</v>
      </c>
      <c r="K2692">
        <v>81.620002999999997</v>
      </c>
      <c r="L2692">
        <v>7526800</v>
      </c>
      <c r="M2692" t="s">
        <v>48</v>
      </c>
      <c r="N2692" t="s">
        <v>157</v>
      </c>
      <c r="O2692" t="s">
        <v>161</v>
      </c>
      <c r="P2692">
        <v>50</v>
      </c>
      <c r="Q2692">
        <v>0.08</v>
      </c>
      <c r="R2692">
        <v>112</v>
      </c>
      <c r="S2692">
        <v>114268.0042</v>
      </c>
      <c r="T2692" t="s">
        <v>48</v>
      </c>
      <c r="U2692" t="s">
        <v>186</v>
      </c>
      <c r="V2692" t="s">
        <v>218</v>
      </c>
      <c r="W2692" t="s">
        <v>237</v>
      </c>
      <c r="X2692" t="s">
        <v>276</v>
      </c>
      <c r="Y2692" s="1">
        <v>32477</v>
      </c>
      <c r="Z2692">
        <v>320187</v>
      </c>
    </row>
    <row r="2693" spans="1:26" x14ac:dyDescent="0.25">
      <c r="A2693" s="1">
        <v>43620</v>
      </c>
      <c r="B2693" t="s">
        <v>48</v>
      </c>
      <c r="C2693" t="s">
        <v>75</v>
      </c>
      <c r="D2693">
        <v>1800</v>
      </c>
      <c r="E2693">
        <v>18</v>
      </c>
      <c r="F2693" t="s">
        <v>88</v>
      </c>
      <c r="G2693">
        <v>79.300003000000004</v>
      </c>
      <c r="H2693">
        <v>81.650002000000001</v>
      </c>
      <c r="I2693">
        <v>78.779999000000004</v>
      </c>
      <c r="J2693">
        <v>81.620002999999997</v>
      </c>
      <c r="K2693">
        <v>81.620002999999997</v>
      </c>
      <c r="L2693">
        <v>7526800</v>
      </c>
      <c r="M2693" t="s">
        <v>48</v>
      </c>
      <c r="N2693" t="s">
        <v>158</v>
      </c>
      <c r="O2693" t="s">
        <v>161</v>
      </c>
      <c r="P2693">
        <v>50</v>
      </c>
      <c r="Q2693">
        <v>0.08</v>
      </c>
      <c r="R2693">
        <v>144</v>
      </c>
      <c r="S2693">
        <v>146916.00539999999</v>
      </c>
      <c r="T2693" t="s">
        <v>48</v>
      </c>
      <c r="U2693" t="s">
        <v>186</v>
      </c>
      <c r="V2693" t="s">
        <v>218</v>
      </c>
      <c r="W2693" t="s">
        <v>237</v>
      </c>
      <c r="X2693" t="s">
        <v>276</v>
      </c>
      <c r="Y2693" s="1">
        <v>32477</v>
      </c>
      <c r="Z2693">
        <v>320187</v>
      </c>
    </row>
    <row r="2694" spans="1:26" x14ac:dyDescent="0.25">
      <c r="A2694" s="1">
        <v>43609</v>
      </c>
      <c r="B2694" t="s">
        <v>48</v>
      </c>
      <c r="C2694" t="s">
        <v>75</v>
      </c>
      <c r="D2694">
        <v>200</v>
      </c>
      <c r="E2694">
        <v>6</v>
      </c>
      <c r="F2694" t="s">
        <v>92</v>
      </c>
      <c r="G2694">
        <v>82.199996999999996</v>
      </c>
      <c r="H2694">
        <v>83.169998000000007</v>
      </c>
      <c r="I2694">
        <v>82.089995999999999</v>
      </c>
      <c r="J2694">
        <v>82.160004000000001</v>
      </c>
      <c r="K2694">
        <v>81.931952999999993</v>
      </c>
      <c r="L2694">
        <v>5999000</v>
      </c>
      <c r="M2694" t="s">
        <v>48</v>
      </c>
      <c r="N2694" t="s">
        <v>145</v>
      </c>
      <c r="O2694" t="s">
        <v>161</v>
      </c>
      <c r="P2694">
        <v>50</v>
      </c>
      <c r="Q2694">
        <v>0.08</v>
      </c>
      <c r="R2694">
        <v>16</v>
      </c>
      <c r="S2694">
        <v>16386.390599999999</v>
      </c>
      <c r="T2694" t="s">
        <v>48</v>
      </c>
      <c r="U2694" t="s">
        <v>186</v>
      </c>
      <c r="V2694" t="s">
        <v>218</v>
      </c>
      <c r="W2694" t="s">
        <v>237</v>
      </c>
      <c r="X2694" t="s">
        <v>276</v>
      </c>
      <c r="Y2694" s="1">
        <v>32477</v>
      </c>
      <c r="Z2694">
        <v>320187</v>
      </c>
    </row>
    <row r="2695" spans="1:26" x14ac:dyDescent="0.25">
      <c r="A2695" s="1">
        <v>43609</v>
      </c>
      <c r="B2695" t="s">
        <v>48</v>
      </c>
      <c r="C2695" t="s">
        <v>76</v>
      </c>
      <c r="D2695">
        <v>1700</v>
      </c>
      <c r="E2695">
        <v>20</v>
      </c>
      <c r="F2695" t="s">
        <v>92</v>
      </c>
      <c r="G2695">
        <v>82.199996999999996</v>
      </c>
      <c r="H2695">
        <v>83.169998000000007</v>
      </c>
      <c r="I2695">
        <v>82.089995999999999</v>
      </c>
      <c r="J2695">
        <v>82.160004000000001</v>
      </c>
      <c r="K2695">
        <v>81.931952999999993</v>
      </c>
      <c r="L2695">
        <v>5999000</v>
      </c>
      <c r="M2695" t="s">
        <v>48</v>
      </c>
      <c r="N2695" t="s">
        <v>155</v>
      </c>
      <c r="O2695" t="s">
        <v>161</v>
      </c>
      <c r="P2695">
        <v>50</v>
      </c>
      <c r="Q2695">
        <v>0.08</v>
      </c>
      <c r="R2695">
        <v>136</v>
      </c>
      <c r="S2695">
        <v>139284.32010000001</v>
      </c>
      <c r="T2695" t="s">
        <v>48</v>
      </c>
      <c r="U2695" t="s">
        <v>186</v>
      </c>
      <c r="V2695" t="s">
        <v>218</v>
      </c>
      <c r="W2695" t="s">
        <v>237</v>
      </c>
      <c r="X2695" t="s">
        <v>276</v>
      </c>
      <c r="Y2695" s="1">
        <v>32477</v>
      </c>
      <c r="Z2695">
        <v>320187</v>
      </c>
    </row>
    <row r="2696" spans="1:26" x14ac:dyDescent="0.25">
      <c r="A2696" s="1">
        <v>43633</v>
      </c>
      <c r="B2696" t="s">
        <v>48</v>
      </c>
      <c r="C2696" t="s">
        <v>75</v>
      </c>
      <c r="D2696">
        <v>200</v>
      </c>
      <c r="E2696">
        <v>8</v>
      </c>
      <c r="F2696" t="s">
        <v>78</v>
      </c>
      <c r="G2696">
        <v>83.339995999999999</v>
      </c>
      <c r="H2696">
        <v>83.459998999999996</v>
      </c>
      <c r="I2696">
        <v>82.010002</v>
      </c>
      <c r="J2696">
        <v>82.110000999999997</v>
      </c>
      <c r="K2696">
        <v>82.110000999999997</v>
      </c>
      <c r="L2696">
        <v>5101900</v>
      </c>
      <c r="M2696" t="s">
        <v>48</v>
      </c>
      <c r="N2696" t="s">
        <v>144</v>
      </c>
      <c r="O2696" t="s">
        <v>161</v>
      </c>
      <c r="P2696">
        <v>50</v>
      </c>
      <c r="Q2696">
        <v>0.08</v>
      </c>
      <c r="R2696">
        <v>16</v>
      </c>
      <c r="S2696">
        <v>16422.000199999999</v>
      </c>
      <c r="T2696" t="s">
        <v>48</v>
      </c>
      <c r="U2696" t="s">
        <v>186</v>
      </c>
      <c r="V2696" t="s">
        <v>218</v>
      </c>
      <c r="W2696" t="s">
        <v>237</v>
      </c>
      <c r="X2696" t="s">
        <v>276</v>
      </c>
      <c r="Y2696" s="1">
        <v>32477</v>
      </c>
      <c r="Z2696">
        <v>320187</v>
      </c>
    </row>
    <row r="2697" spans="1:26" x14ac:dyDescent="0.25">
      <c r="A2697" s="1">
        <v>43633</v>
      </c>
      <c r="B2697" t="s">
        <v>48</v>
      </c>
      <c r="C2697" t="s">
        <v>76</v>
      </c>
      <c r="D2697">
        <v>1500</v>
      </c>
      <c r="E2697">
        <v>14</v>
      </c>
      <c r="F2697" t="s">
        <v>78</v>
      </c>
      <c r="G2697">
        <v>83.339995999999999</v>
      </c>
      <c r="H2697">
        <v>83.459998999999996</v>
      </c>
      <c r="I2697">
        <v>82.010002</v>
      </c>
      <c r="J2697">
        <v>82.110000999999997</v>
      </c>
      <c r="K2697">
        <v>82.110000999999997</v>
      </c>
      <c r="L2697">
        <v>5101900</v>
      </c>
      <c r="M2697" t="s">
        <v>48</v>
      </c>
      <c r="N2697" t="s">
        <v>156</v>
      </c>
      <c r="O2697" t="s">
        <v>161</v>
      </c>
      <c r="P2697">
        <v>50</v>
      </c>
      <c r="Q2697">
        <v>0.08</v>
      </c>
      <c r="R2697">
        <v>120</v>
      </c>
      <c r="S2697">
        <v>123165.0015</v>
      </c>
      <c r="T2697" t="s">
        <v>48</v>
      </c>
      <c r="U2697" t="s">
        <v>186</v>
      </c>
      <c r="V2697" t="s">
        <v>218</v>
      </c>
      <c r="W2697" t="s">
        <v>237</v>
      </c>
      <c r="X2697" t="s">
        <v>276</v>
      </c>
      <c r="Y2697" s="1">
        <v>32477</v>
      </c>
      <c r="Z2697">
        <v>320187</v>
      </c>
    </row>
    <row r="2698" spans="1:26" x14ac:dyDescent="0.25">
      <c r="A2698" s="1">
        <v>43598</v>
      </c>
      <c r="B2698" t="s">
        <v>48</v>
      </c>
      <c r="C2698" t="s">
        <v>75</v>
      </c>
      <c r="D2698">
        <v>2700</v>
      </c>
      <c r="E2698">
        <v>19</v>
      </c>
      <c r="F2698" t="s">
        <v>100</v>
      </c>
      <c r="G2698">
        <v>81.650002000000001</v>
      </c>
      <c r="H2698">
        <v>82.629997000000003</v>
      </c>
      <c r="I2698">
        <v>81.319999999999993</v>
      </c>
      <c r="J2698">
        <v>82.529999000000004</v>
      </c>
      <c r="K2698">
        <v>82.300926000000004</v>
      </c>
      <c r="L2698">
        <v>6445200</v>
      </c>
      <c r="M2698" t="s">
        <v>48</v>
      </c>
      <c r="N2698" t="s">
        <v>140</v>
      </c>
      <c r="O2698" t="s">
        <v>161</v>
      </c>
      <c r="P2698">
        <v>50</v>
      </c>
      <c r="Q2698">
        <v>0.08</v>
      </c>
      <c r="R2698">
        <v>216</v>
      </c>
      <c r="S2698">
        <v>222212.50020000001</v>
      </c>
      <c r="T2698" t="s">
        <v>48</v>
      </c>
      <c r="U2698" t="s">
        <v>186</v>
      </c>
      <c r="V2698" t="s">
        <v>218</v>
      </c>
      <c r="W2698" t="s">
        <v>237</v>
      </c>
      <c r="X2698" t="s">
        <v>276</v>
      </c>
      <c r="Y2698" s="1">
        <v>32477</v>
      </c>
      <c r="Z2698">
        <v>320187</v>
      </c>
    </row>
    <row r="2699" spans="1:26" x14ac:dyDescent="0.25">
      <c r="A2699" s="1">
        <v>43598</v>
      </c>
      <c r="B2699" t="s">
        <v>48</v>
      </c>
      <c r="C2699" t="s">
        <v>76</v>
      </c>
      <c r="D2699">
        <v>800</v>
      </c>
      <c r="E2699">
        <v>7</v>
      </c>
      <c r="F2699" t="s">
        <v>100</v>
      </c>
      <c r="G2699">
        <v>81.650002000000001</v>
      </c>
      <c r="H2699">
        <v>82.629997000000003</v>
      </c>
      <c r="I2699">
        <v>81.319999999999993</v>
      </c>
      <c r="J2699">
        <v>82.529999000000004</v>
      </c>
      <c r="K2699">
        <v>82.300926000000004</v>
      </c>
      <c r="L2699">
        <v>6445200</v>
      </c>
      <c r="M2699" t="s">
        <v>48</v>
      </c>
      <c r="N2699" t="s">
        <v>147</v>
      </c>
      <c r="O2699" t="s">
        <v>161</v>
      </c>
      <c r="P2699">
        <v>50</v>
      </c>
      <c r="Q2699">
        <v>0.08</v>
      </c>
      <c r="R2699">
        <v>64</v>
      </c>
      <c r="S2699">
        <v>65840.7408</v>
      </c>
      <c r="T2699" t="s">
        <v>48</v>
      </c>
      <c r="U2699" t="s">
        <v>186</v>
      </c>
      <c r="V2699" t="s">
        <v>218</v>
      </c>
      <c r="W2699" t="s">
        <v>237</v>
      </c>
      <c r="X2699" t="s">
        <v>276</v>
      </c>
      <c r="Y2699" s="1">
        <v>32477</v>
      </c>
      <c r="Z2699">
        <v>320187</v>
      </c>
    </row>
    <row r="2700" spans="1:26" x14ac:dyDescent="0.25">
      <c r="A2700" s="1">
        <v>43598</v>
      </c>
      <c r="B2700" t="s">
        <v>48</v>
      </c>
      <c r="C2700" t="s">
        <v>76</v>
      </c>
      <c r="D2700">
        <v>600</v>
      </c>
      <c r="E2700">
        <v>5</v>
      </c>
      <c r="F2700" t="s">
        <v>100</v>
      </c>
      <c r="G2700">
        <v>81.650002000000001</v>
      </c>
      <c r="H2700">
        <v>82.629997000000003</v>
      </c>
      <c r="I2700">
        <v>81.319999999999993</v>
      </c>
      <c r="J2700">
        <v>82.529999000000004</v>
      </c>
      <c r="K2700">
        <v>82.300926000000004</v>
      </c>
      <c r="L2700">
        <v>6445200</v>
      </c>
      <c r="M2700" t="s">
        <v>48</v>
      </c>
      <c r="N2700" t="s">
        <v>152</v>
      </c>
      <c r="O2700" t="s">
        <v>161</v>
      </c>
      <c r="P2700">
        <v>50</v>
      </c>
      <c r="Q2700">
        <v>0.08</v>
      </c>
      <c r="R2700">
        <v>48</v>
      </c>
      <c r="S2700">
        <v>49380.5556</v>
      </c>
      <c r="T2700" t="s">
        <v>48</v>
      </c>
      <c r="U2700" t="s">
        <v>186</v>
      </c>
      <c r="V2700" t="s">
        <v>218</v>
      </c>
      <c r="W2700" t="s">
        <v>237</v>
      </c>
      <c r="X2700" t="s">
        <v>276</v>
      </c>
      <c r="Y2700" s="1">
        <v>32477</v>
      </c>
      <c r="Z2700">
        <v>320187</v>
      </c>
    </row>
    <row r="2701" spans="1:26" x14ac:dyDescent="0.25">
      <c r="A2701" s="1">
        <v>43598</v>
      </c>
      <c r="B2701" t="s">
        <v>48</v>
      </c>
      <c r="C2701" t="s">
        <v>76</v>
      </c>
      <c r="D2701">
        <v>1400</v>
      </c>
      <c r="E2701">
        <v>11</v>
      </c>
      <c r="F2701" t="s">
        <v>100</v>
      </c>
      <c r="G2701">
        <v>81.650002000000001</v>
      </c>
      <c r="H2701">
        <v>82.629997000000003</v>
      </c>
      <c r="I2701">
        <v>81.319999999999993</v>
      </c>
      <c r="J2701">
        <v>82.529999000000004</v>
      </c>
      <c r="K2701">
        <v>82.300926000000004</v>
      </c>
      <c r="L2701">
        <v>6445200</v>
      </c>
      <c r="M2701" t="s">
        <v>48</v>
      </c>
      <c r="N2701" t="s">
        <v>141</v>
      </c>
      <c r="O2701" t="s">
        <v>161</v>
      </c>
      <c r="P2701">
        <v>50</v>
      </c>
      <c r="Q2701">
        <v>0.08</v>
      </c>
      <c r="R2701">
        <v>112</v>
      </c>
      <c r="S2701">
        <v>115221.29640000001</v>
      </c>
      <c r="T2701" t="s">
        <v>48</v>
      </c>
      <c r="U2701" t="s">
        <v>186</v>
      </c>
      <c r="V2701" t="s">
        <v>218</v>
      </c>
      <c r="W2701" t="s">
        <v>237</v>
      </c>
      <c r="X2701" t="s">
        <v>276</v>
      </c>
      <c r="Y2701" s="1">
        <v>32477</v>
      </c>
      <c r="Z2701">
        <v>320187</v>
      </c>
    </row>
    <row r="2702" spans="1:26" x14ac:dyDescent="0.25">
      <c r="A2702" s="1">
        <v>43592</v>
      </c>
      <c r="B2702" t="s">
        <v>48</v>
      </c>
      <c r="C2702" t="s">
        <v>76</v>
      </c>
      <c r="D2702">
        <v>700</v>
      </c>
      <c r="E2702">
        <v>5</v>
      </c>
      <c r="F2702" t="s">
        <v>106</v>
      </c>
      <c r="G2702">
        <v>83.019997000000004</v>
      </c>
      <c r="H2702">
        <v>83.629997000000003</v>
      </c>
      <c r="I2702">
        <v>81.830001999999993</v>
      </c>
      <c r="J2702">
        <v>82.540001000000004</v>
      </c>
      <c r="K2702">
        <v>82.310897999999995</v>
      </c>
      <c r="L2702">
        <v>9811300</v>
      </c>
      <c r="M2702" t="s">
        <v>48</v>
      </c>
      <c r="N2702" t="s">
        <v>152</v>
      </c>
      <c r="O2702" t="s">
        <v>161</v>
      </c>
      <c r="P2702">
        <v>50</v>
      </c>
      <c r="Q2702">
        <v>0.08</v>
      </c>
      <c r="R2702">
        <v>56</v>
      </c>
      <c r="S2702">
        <v>57617.628599999996</v>
      </c>
      <c r="T2702" t="s">
        <v>48</v>
      </c>
      <c r="U2702" t="s">
        <v>186</v>
      </c>
      <c r="V2702" t="s">
        <v>218</v>
      </c>
      <c r="W2702" t="s">
        <v>237</v>
      </c>
      <c r="X2702" t="s">
        <v>276</v>
      </c>
      <c r="Y2702" s="1">
        <v>32477</v>
      </c>
      <c r="Z2702">
        <v>320187</v>
      </c>
    </row>
    <row r="2703" spans="1:26" x14ac:dyDescent="0.25">
      <c r="A2703" s="1">
        <v>43608</v>
      </c>
      <c r="B2703" t="s">
        <v>48</v>
      </c>
      <c r="C2703" t="s">
        <v>75</v>
      </c>
      <c r="D2703">
        <v>100</v>
      </c>
      <c r="E2703">
        <v>3</v>
      </c>
      <c r="F2703" t="s">
        <v>95</v>
      </c>
      <c r="G2703">
        <v>82.5</v>
      </c>
      <c r="H2703">
        <v>83.059997999999993</v>
      </c>
      <c r="I2703">
        <v>81.989998</v>
      </c>
      <c r="J2703">
        <v>82.639999000000003</v>
      </c>
      <c r="K2703">
        <v>82.410622000000004</v>
      </c>
      <c r="L2703">
        <v>9704200</v>
      </c>
      <c r="M2703" t="s">
        <v>48</v>
      </c>
      <c r="N2703" t="s">
        <v>143</v>
      </c>
      <c r="O2703" t="s">
        <v>161</v>
      </c>
      <c r="P2703">
        <v>50</v>
      </c>
      <c r="Q2703">
        <v>0.08</v>
      </c>
      <c r="R2703">
        <v>8</v>
      </c>
      <c r="S2703">
        <v>8241.0622000000003</v>
      </c>
      <c r="T2703" t="s">
        <v>48</v>
      </c>
      <c r="U2703" t="s">
        <v>186</v>
      </c>
      <c r="V2703" t="s">
        <v>218</v>
      </c>
      <c r="W2703" t="s">
        <v>237</v>
      </c>
      <c r="X2703" t="s">
        <v>276</v>
      </c>
      <c r="Y2703" s="1">
        <v>32477</v>
      </c>
      <c r="Z2703">
        <v>320187</v>
      </c>
    </row>
    <row r="2704" spans="1:26" x14ac:dyDescent="0.25">
      <c r="A2704" s="1">
        <v>43622</v>
      </c>
      <c r="B2704" t="s">
        <v>48</v>
      </c>
      <c r="C2704" t="s">
        <v>76</v>
      </c>
      <c r="D2704">
        <v>1300</v>
      </c>
      <c r="E2704">
        <v>13</v>
      </c>
      <c r="F2704" t="s">
        <v>81</v>
      </c>
      <c r="G2704">
        <v>82.720000999999996</v>
      </c>
      <c r="H2704">
        <v>83.059997999999993</v>
      </c>
      <c r="I2704">
        <v>82.080001999999993</v>
      </c>
      <c r="J2704">
        <v>82.449996999999996</v>
      </c>
      <c r="K2704">
        <v>82.449996999999996</v>
      </c>
      <c r="L2704">
        <v>4953000</v>
      </c>
      <c r="M2704" t="s">
        <v>48</v>
      </c>
      <c r="N2704" t="s">
        <v>153</v>
      </c>
      <c r="O2704" t="s">
        <v>161</v>
      </c>
      <c r="P2704">
        <v>50</v>
      </c>
      <c r="Q2704">
        <v>0.08</v>
      </c>
      <c r="R2704">
        <v>104</v>
      </c>
      <c r="S2704">
        <v>107184.9961</v>
      </c>
      <c r="T2704" t="s">
        <v>48</v>
      </c>
      <c r="U2704" t="s">
        <v>186</v>
      </c>
      <c r="V2704" t="s">
        <v>218</v>
      </c>
      <c r="W2704" t="s">
        <v>237</v>
      </c>
      <c r="X2704" t="s">
        <v>276</v>
      </c>
      <c r="Y2704" s="1">
        <v>32477</v>
      </c>
      <c r="Z2704">
        <v>320187</v>
      </c>
    </row>
    <row r="2705" spans="1:26" x14ac:dyDescent="0.25">
      <c r="A2705" s="1">
        <v>43622</v>
      </c>
      <c r="B2705" t="s">
        <v>48</v>
      </c>
      <c r="C2705" t="s">
        <v>76</v>
      </c>
      <c r="D2705">
        <v>1300</v>
      </c>
      <c r="E2705">
        <v>20</v>
      </c>
      <c r="F2705" t="s">
        <v>81</v>
      </c>
      <c r="G2705">
        <v>82.720000999999996</v>
      </c>
      <c r="H2705">
        <v>83.059997999999993</v>
      </c>
      <c r="I2705">
        <v>82.080001999999993</v>
      </c>
      <c r="J2705">
        <v>82.449996999999996</v>
      </c>
      <c r="K2705">
        <v>82.449996999999996</v>
      </c>
      <c r="L2705">
        <v>4953000</v>
      </c>
      <c r="M2705" t="s">
        <v>48</v>
      </c>
      <c r="N2705" t="s">
        <v>155</v>
      </c>
      <c r="O2705" t="s">
        <v>161</v>
      </c>
      <c r="P2705">
        <v>50</v>
      </c>
      <c r="Q2705">
        <v>0.08</v>
      </c>
      <c r="R2705">
        <v>104</v>
      </c>
      <c r="S2705">
        <v>107184.9961</v>
      </c>
      <c r="T2705" t="s">
        <v>48</v>
      </c>
      <c r="U2705" t="s">
        <v>186</v>
      </c>
      <c r="V2705" t="s">
        <v>218</v>
      </c>
      <c r="W2705" t="s">
        <v>237</v>
      </c>
      <c r="X2705" t="s">
        <v>276</v>
      </c>
      <c r="Y2705" s="1">
        <v>32477</v>
      </c>
      <c r="Z2705">
        <v>320187</v>
      </c>
    </row>
    <row r="2706" spans="1:26" x14ac:dyDescent="0.25">
      <c r="A2706" s="1">
        <v>43593</v>
      </c>
      <c r="B2706" t="s">
        <v>48</v>
      </c>
      <c r="C2706" t="s">
        <v>76</v>
      </c>
      <c r="D2706">
        <v>1600</v>
      </c>
      <c r="E2706">
        <v>16</v>
      </c>
      <c r="F2706" t="s">
        <v>108</v>
      </c>
      <c r="G2706">
        <v>82.43</v>
      </c>
      <c r="H2706">
        <v>83.989998</v>
      </c>
      <c r="I2706">
        <v>82.139999000000003</v>
      </c>
      <c r="J2706">
        <v>82.769997000000004</v>
      </c>
      <c r="K2706">
        <v>82.540253000000007</v>
      </c>
      <c r="L2706">
        <v>9501300</v>
      </c>
      <c r="M2706" t="s">
        <v>48</v>
      </c>
      <c r="N2706" t="s">
        <v>148</v>
      </c>
      <c r="O2706" t="s">
        <v>161</v>
      </c>
      <c r="P2706">
        <v>50</v>
      </c>
      <c r="Q2706">
        <v>0.08</v>
      </c>
      <c r="R2706">
        <v>128</v>
      </c>
      <c r="S2706">
        <v>132064.40479999999</v>
      </c>
      <c r="T2706" t="s">
        <v>48</v>
      </c>
      <c r="U2706" t="s">
        <v>186</v>
      </c>
      <c r="V2706" t="s">
        <v>218</v>
      </c>
      <c r="W2706" t="s">
        <v>237</v>
      </c>
      <c r="X2706" t="s">
        <v>276</v>
      </c>
      <c r="Y2706" s="1">
        <v>32477</v>
      </c>
      <c r="Z2706">
        <v>320187</v>
      </c>
    </row>
    <row r="2707" spans="1:26" x14ac:dyDescent="0.25">
      <c r="A2707" s="1">
        <v>43642</v>
      </c>
      <c r="B2707" t="s">
        <v>48</v>
      </c>
      <c r="C2707" t="s">
        <v>75</v>
      </c>
      <c r="D2707">
        <v>1500</v>
      </c>
      <c r="E2707">
        <v>13</v>
      </c>
      <c r="F2707" t="s">
        <v>96</v>
      </c>
      <c r="G2707">
        <v>83.150002000000001</v>
      </c>
      <c r="H2707">
        <v>83.690002000000007</v>
      </c>
      <c r="I2707">
        <v>82.440002000000007</v>
      </c>
      <c r="J2707">
        <v>82.550003000000004</v>
      </c>
      <c r="K2707">
        <v>82.550003000000004</v>
      </c>
      <c r="L2707">
        <v>5838500</v>
      </c>
      <c r="M2707" t="s">
        <v>48</v>
      </c>
      <c r="N2707" t="s">
        <v>153</v>
      </c>
      <c r="O2707" t="s">
        <v>161</v>
      </c>
      <c r="P2707">
        <v>50</v>
      </c>
      <c r="Q2707">
        <v>0.08</v>
      </c>
      <c r="R2707">
        <v>120</v>
      </c>
      <c r="S2707">
        <v>123825.0045</v>
      </c>
      <c r="T2707" t="s">
        <v>48</v>
      </c>
      <c r="U2707" t="s">
        <v>186</v>
      </c>
      <c r="V2707" t="s">
        <v>218</v>
      </c>
      <c r="W2707" t="s">
        <v>237</v>
      </c>
      <c r="X2707" t="s">
        <v>276</v>
      </c>
      <c r="Y2707" s="1">
        <v>32477</v>
      </c>
      <c r="Z2707">
        <v>320187</v>
      </c>
    </row>
    <row r="2708" spans="1:26" x14ac:dyDescent="0.25">
      <c r="A2708" s="1">
        <v>43642</v>
      </c>
      <c r="B2708" t="s">
        <v>48</v>
      </c>
      <c r="C2708" t="s">
        <v>76</v>
      </c>
      <c r="D2708">
        <v>400</v>
      </c>
      <c r="E2708">
        <v>9</v>
      </c>
      <c r="F2708" t="s">
        <v>96</v>
      </c>
      <c r="G2708">
        <v>83.150002000000001</v>
      </c>
      <c r="H2708">
        <v>83.690002000000007</v>
      </c>
      <c r="I2708">
        <v>82.440002000000007</v>
      </c>
      <c r="J2708">
        <v>82.550003000000004</v>
      </c>
      <c r="K2708">
        <v>82.550003000000004</v>
      </c>
      <c r="L2708">
        <v>5838500</v>
      </c>
      <c r="M2708" t="s">
        <v>48</v>
      </c>
      <c r="N2708" t="s">
        <v>146</v>
      </c>
      <c r="O2708" t="s">
        <v>161</v>
      </c>
      <c r="P2708">
        <v>50</v>
      </c>
      <c r="Q2708">
        <v>0.08</v>
      </c>
      <c r="R2708">
        <v>32</v>
      </c>
      <c r="S2708">
        <v>33020.001199999999</v>
      </c>
      <c r="T2708" t="s">
        <v>48</v>
      </c>
      <c r="U2708" t="s">
        <v>186</v>
      </c>
      <c r="V2708" t="s">
        <v>218</v>
      </c>
      <c r="W2708" t="s">
        <v>237</v>
      </c>
      <c r="X2708" t="s">
        <v>276</v>
      </c>
      <c r="Y2708" s="1">
        <v>32477</v>
      </c>
      <c r="Z2708">
        <v>320187</v>
      </c>
    </row>
    <row r="2709" spans="1:26" x14ac:dyDescent="0.25">
      <c r="A2709" s="1">
        <v>43626</v>
      </c>
      <c r="B2709" t="s">
        <v>48</v>
      </c>
      <c r="C2709" t="s">
        <v>76</v>
      </c>
      <c r="D2709">
        <v>1300</v>
      </c>
      <c r="E2709">
        <v>14</v>
      </c>
      <c r="F2709" t="s">
        <v>131</v>
      </c>
      <c r="G2709">
        <v>83.75</v>
      </c>
      <c r="H2709">
        <v>84.199996999999996</v>
      </c>
      <c r="I2709">
        <v>82.449996999999996</v>
      </c>
      <c r="J2709">
        <v>82.580001999999993</v>
      </c>
      <c r="K2709">
        <v>82.580001999999993</v>
      </c>
      <c r="L2709">
        <v>4419800</v>
      </c>
      <c r="M2709" t="s">
        <v>48</v>
      </c>
      <c r="N2709" t="s">
        <v>156</v>
      </c>
      <c r="O2709" t="s">
        <v>161</v>
      </c>
      <c r="P2709">
        <v>50</v>
      </c>
      <c r="Q2709">
        <v>0.08</v>
      </c>
      <c r="R2709">
        <v>104</v>
      </c>
      <c r="S2709">
        <v>107354.00260000001</v>
      </c>
      <c r="T2709" t="s">
        <v>48</v>
      </c>
      <c r="U2709" t="s">
        <v>186</v>
      </c>
      <c r="V2709" t="s">
        <v>218</v>
      </c>
      <c r="W2709" t="s">
        <v>237</v>
      </c>
      <c r="X2709" t="s">
        <v>276</v>
      </c>
      <c r="Y2709" s="1">
        <v>32477</v>
      </c>
      <c r="Z2709">
        <v>320187</v>
      </c>
    </row>
    <row r="2710" spans="1:26" x14ac:dyDescent="0.25">
      <c r="A2710" s="1">
        <v>43626</v>
      </c>
      <c r="B2710" t="s">
        <v>48</v>
      </c>
      <c r="C2710" t="s">
        <v>75</v>
      </c>
      <c r="D2710">
        <v>900</v>
      </c>
      <c r="E2710">
        <v>9</v>
      </c>
      <c r="F2710" t="s">
        <v>131</v>
      </c>
      <c r="G2710">
        <v>83.75</v>
      </c>
      <c r="H2710">
        <v>84.199996999999996</v>
      </c>
      <c r="I2710">
        <v>82.449996999999996</v>
      </c>
      <c r="J2710">
        <v>82.580001999999993</v>
      </c>
      <c r="K2710">
        <v>82.580001999999993</v>
      </c>
      <c r="L2710">
        <v>4419800</v>
      </c>
      <c r="M2710" t="s">
        <v>48</v>
      </c>
      <c r="N2710" t="s">
        <v>146</v>
      </c>
      <c r="O2710" t="s">
        <v>161</v>
      </c>
      <c r="P2710">
        <v>50</v>
      </c>
      <c r="Q2710">
        <v>0.08</v>
      </c>
      <c r="R2710">
        <v>72</v>
      </c>
      <c r="S2710">
        <v>74322.001799999998</v>
      </c>
      <c r="T2710" t="s">
        <v>48</v>
      </c>
      <c r="U2710" t="s">
        <v>186</v>
      </c>
      <c r="V2710" t="s">
        <v>218</v>
      </c>
      <c r="W2710" t="s">
        <v>237</v>
      </c>
      <c r="X2710" t="s">
        <v>276</v>
      </c>
      <c r="Y2710" s="1">
        <v>32477</v>
      </c>
      <c r="Z2710">
        <v>320187</v>
      </c>
    </row>
    <row r="2711" spans="1:26" x14ac:dyDescent="0.25">
      <c r="A2711" s="1">
        <v>43641</v>
      </c>
      <c r="B2711" t="s">
        <v>48</v>
      </c>
      <c r="C2711" t="s">
        <v>75</v>
      </c>
      <c r="D2711">
        <v>100</v>
      </c>
      <c r="E2711">
        <v>5</v>
      </c>
      <c r="F2711" t="s">
        <v>84</v>
      </c>
      <c r="G2711">
        <v>84.599997999999999</v>
      </c>
      <c r="H2711">
        <v>84.690002000000007</v>
      </c>
      <c r="I2711">
        <v>82.160004000000001</v>
      </c>
      <c r="J2711">
        <v>82.620002999999997</v>
      </c>
      <c r="K2711">
        <v>82.620002999999997</v>
      </c>
      <c r="L2711">
        <v>7339900</v>
      </c>
      <c r="M2711" t="s">
        <v>48</v>
      </c>
      <c r="N2711" t="s">
        <v>152</v>
      </c>
      <c r="O2711" t="s">
        <v>161</v>
      </c>
      <c r="P2711">
        <v>50</v>
      </c>
      <c r="Q2711">
        <v>0.08</v>
      </c>
      <c r="R2711">
        <v>8</v>
      </c>
      <c r="S2711">
        <v>8262.0002999999997</v>
      </c>
      <c r="T2711" t="s">
        <v>48</v>
      </c>
      <c r="U2711" t="s">
        <v>186</v>
      </c>
      <c r="V2711" t="s">
        <v>218</v>
      </c>
      <c r="W2711" t="s">
        <v>237</v>
      </c>
      <c r="X2711" t="s">
        <v>276</v>
      </c>
      <c r="Y2711" s="1">
        <v>32477</v>
      </c>
      <c r="Z2711">
        <v>320187</v>
      </c>
    </row>
    <row r="2712" spans="1:26" x14ac:dyDescent="0.25">
      <c r="A2712" s="1">
        <v>43641</v>
      </c>
      <c r="B2712" t="s">
        <v>48</v>
      </c>
      <c r="C2712" t="s">
        <v>75</v>
      </c>
      <c r="D2712">
        <v>1200</v>
      </c>
      <c r="E2712">
        <v>12</v>
      </c>
      <c r="F2712" t="s">
        <v>84</v>
      </c>
      <c r="G2712">
        <v>84.599997999999999</v>
      </c>
      <c r="H2712">
        <v>84.690002000000007</v>
      </c>
      <c r="I2712">
        <v>82.160004000000001</v>
      </c>
      <c r="J2712">
        <v>82.620002999999997</v>
      </c>
      <c r="K2712">
        <v>82.620002999999997</v>
      </c>
      <c r="L2712">
        <v>7339900</v>
      </c>
      <c r="M2712" t="s">
        <v>48</v>
      </c>
      <c r="N2712" t="s">
        <v>151</v>
      </c>
      <c r="O2712" t="s">
        <v>161</v>
      </c>
      <c r="P2712">
        <v>50</v>
      </c>
      <c r="Q2712">
        <v>0.08</v>
      </c>
      <c r="R2712">
        <v>96</v>
      </c>
      <c r="S2712">
        <v>99144.003599999996</v>
      </c>
      <c r="T2712" t="s">
        <v>48</v>
      </c>
      <c r="U2712" t="s">
        <v>186</v>
      </c>
      <c r="V2712" t="s">
        <v>218</v>
      </c>
      <c r="W2712" t="s">
        <v>237</v>
      </c>
      <c r="X2712" t="s">
        <v>276</v>
      </c>
      <c r="Y2712" s="1">
        <v>32477</v>
      </c>
      <c r="Z2712">
        <v>320187</v>
      </c>
    </row>
    <row r="2713" spans="1:26" x14ac:dyDescent="0.25">
      <c r="A2713" s="1">
        <v>43641</v>
      </c>
      <c r="B2713" t="s">
        <v>48</v>
      </c>
      <c r="C2713" t="s">
        <v>75</v>
      </c>
      <c r="D2713">
        <v>1400</v>
      </c>
      <c r="E2713">
        <v>20</v>
      </c>
      <c r="F2713" t="s">
        <v>84</v>
      </c>
      <c r="G2713">
        <v>84.599997999999999</v>
      </c>
      <c r="H2713">
        <v>84.690002000000007</v>
      </c>
      <c r="I2713">
        <v>82.160004000000001</v>
      </c>
      <c r="J2713">
        <v>82.620002999999997</v>
      </c>
      <c r="K2713">
        <v>82.620002999999997</v>
      </c>
      <c r="L2713">
        <v>7339900</v>
      </c>
      <c r="M2713" t="s">
        <v>48</v>
      </c>
      <c r="N2713" t="s">
        <v>155</v>
      </c>
      <c r="O2713" t="s">
        <v>161</v>
      </c>
      <c r="P2713">
        <v>50</v>
      </c>
      <c r="Q2713">
        <v>0.08</v>
      </c>
      <c r="R2713">
        <v>112</v>
      </c>
      <c r="S2713">
        <v>115668.0042</v>
      </c>
      <c r="T2713" t="s">
        <v>48</v>
      </c>
      <c r="U2713" t="s">
        <v>186</v>
      </c>
      <c r="V2713" t="s">
        <v>218</v>
      </c>
      <c r="W2713" t="s">
        <v>237</v>
      </c>
      <c r="X2713" t="s">
        <v>276</v>
      </c>
      <c r="Y2713" s="1">
        <v>32477</v>
      </c>
      <c r="Z2713">
        <v>320187</v>
      </c>
    </row>
    <row r="2714" spans="1:26" x14ac:dyDescent="0.25">
      <c r="A2714" s="1">
        <v>43605</v>
      </c>
      <c r="B2714" t="s">
        <v>48</v>
      </c>
      <c r="C2714" t="s">
        <v>75</v>
      </c>
      <c r="D2714">
        <v>300</v>
      </c>
      <c r="E2714">
        <v>9</v>
      </c>
      <c r="F2714" t="s">
        <v>128</v>
      </c>
      <c r="G2714">
        <v>83.800003000000004</v>
      </c>
      <c r="H2714">
        <v>83.800003000000004</v>
      </c>
      <c r="I2714">
        <v>82.739998</v>
      </c>
      <c r="J2714">
        <v>82.849997999999999</v>
      </c>
      <c r="K2714">
        <v>82.620033000000006</v>
      </c>
      <c r="L2714">
        <v>7181900</v>
      </c>
      <c r="M2714" t="s">
        <v>48</v>
      </c>
      <c r="N2714" t="s">
        <v>146</v>
      </c>
      <c r="O2714" t="s">
        <v>161</v>
      </c>
      <c r="P2714">
        <v>50</v>
      </c>
      <c r="Q2714">
        <v>0.08</v>
      </c>
      <c r="R2714">
        <v>24</v>
      </c>
      <c r="S2714">
        <v>24786.009900000001</v>
      </c>
      <c r="T2714" t="s">
        <v>48</v>
      </c>
      <c r="U2714" t="s">
        <v>186</v>
      </c>
      <c r="V2714" t="s">
        <v>218</v>
      </c>
      <c r="W2714" t="s">
        <v>237</v>
      </c>
      <c r="X2714" t="s">
        <v>276</v>
      </c>
      <c r="Y2714" s="1">
        <v>32477</v>
      </c>
      <c r="Z2714">
        <v>320187</v>
      </c>
    </row>
    <row r="2715" spans="1:26" x14ac:dyDescent="0.25">
      <c r="A2715" s="1">
        <v>43628</v>
      </c>
      <c r="B2715" t="s">
        <v>48</v>
      </c>
      <c r="C2715" t="s">
        <v>76</v>
      </c>
      <c r="D2715">
        <v>400</v>
      </c>
      <c r="E2715">
        <v>4</v>
      </c>
      <c r="F2715" t="s">
        <v>79</v>
      </c>
      <c r="G2715">
        <v>83.480002999999996</v>
      </c>
      <c r="H2715">
        <v>84.019997000000004</v>
      </c>
      <c r="I2715">
        <v>82.519997000000004</v>
      </c>
      <c r="J2715">
        <v>82.629997000000003</v>
      </c>
      <c r="K2715">
        <v>82.629997000000003</v>
      </c>
      <c r="L2715">
        <v>4025900</v>
      </c>
      <c r="M2715" t="s">
        <v>48</v>
      </c>
      <c r="N2715" t="s">
        <v>154</v>
      </c>
      <c r="O2715" t="s">
        <v>161</v>
      </c>
      <c r="P2715">
        <v>50</v>
      </c>
      <c r="Q2715">
        <v>0.08</v>
      </c>
      <c r="R2715">
        <v>32</v>
      </c>
      <c r="S2715">
        <v>33051.998800000001</v>
      </c>
      <c r="T2715" t="s">
        <v>48</v>
      </c>
      <c r="U2715" t="s">
        <v>186</v>
      </c>
      <c r="V2715" t="s">
        <v>218</v>
      </c>
      <c r="W2715" t="s">
        <v>237</v>
      </c>
      <c r="X2715" t="s">
        <v>276</v>
      </c>
      <c r="Y2715" s="1">
        <v>32477</v>
      </c>
      <c r="Z2715">
        <v>320187</v>
      </c>
    </row>
    <row r="2716" spans="1:26" x14ac:dyDescent="0.25">
      <c r="A2716" s="1">
        <v>43628</v>
      </c>
      <c r="B2716" t="s">
        <v>48</v>
      </c>
      <c r="C2716" t="s">
        <v>75</v>
      </c>
      <c r="D2716">
        <v>1000</v>
      </c>
      <c r="E2716">
        <v>12</v>
      </c>
      <c r="F2716" t="s">
        <v>79</v>
      </c>
      <c r="G2716">
        <v>83.480002999999996</v>
      </c>
      <c r="H2716">
        <v>84.019997000000004</v>
      </c>
      <c r="I2716">
        <v>82.519997000000004</v>
      </c>
      <c r="J2716">
        <v>82.629997000000003</v>
      </c>
      <c r="K2716">
        <v>82.629997000000003</v>
      </c>
      <c r="L2716">
        <v>4025900</v>
      </c>
      <c r="M2716" t="s">
        <v>48</v>
      </c>
      <c r="N2716" t="s">
        <v>151</v>
      </c>
      <c r="O2716" t="s">
        <v>161</v>
      </c>
      <c r="P2716">
        <v>50</v>
      </c>
      <c r="Q2716">
        <v>0.08</v>
      </c>
      <c r="R2716">
        <v>80</v>
      </c>
      <c r="S2716">
        <v>82629.997000000003</v>
      </c>
      <c r="T2716" t="s">
        <v>48</v>
      </c>
      <c r="U2716" t="s">
        <v>186</v>
      </c>
      <c r="V2716" t="s">
        <v>218</v>
      </c>
      <c r="W2716" t="s">
        <v>237</v>
      </c>
      <c r="X2716" t="s">
        <v>276</v>
      </c>
      <c r="Y2716" s="1">
        <v>32477</v>
      </c>
      <c r="Z2716">
        <v>320187</v>
      </c>
    </row>
    <row r="2717" spans="1:26" x14ac:dyDescent="0.25">
      <c r="A2717" s="1">
        <v>43621</v>
      </c>
      <c r="B2717" t="s">
        <v>48</v>
      </c>
      <c r="C2717" t="s">
        <v>76</v>
      </c>
      <c r="D2717">
        <v>600</v>
      </c>
      <c r="E2717">
        <v>11</v>
      </c>
      <c r="F2717" t="s">
        <v>83</v>
      </c>
      <c r="G2717">
        <v>82.290001000000004</v>
      </c>
      <c r="H2717">
        <v>82.900002000000001</v>
      </c>
      <c r="I2717">
        <v>81.93</v>
      </c>
      <c r="J2717">
        <v>82.720000999999996</v>
      </c>
      <c r="K2717">
        <v>82.720000999999996</v>
      </c>
      <c r="L2717">
        <v>8173200</v>
      </c>
      <c r="M2717" t="s">
        <v>48</v>
      </c>
      <c r="N2717" t="s">
        <v>141</v>
      </c>
      <c r="O2717" t="s">
        <v>161</v>
      </c>
      <c r="P2717">
        <v>50</v>
      </c>
      <c r="Q2717">
        <v>0.08</v>
      </c>
      <c r="R2717">
        <v>48</v>
      </c>
      <c r="S2717">
        <v>49632.000599999999</v>
      </c>
      <c r="T2717" t="s">
        <v>48</v>
      </c>
      <c r="U2717" t="s">
        <v>186</v>
      </c>
      <c r="V2717" t="s">
        <v>218</v>
      </c>
      <c r="W2717" t="s">
        <v>237</v>
      </c>
      <c r="X2717" t="s">
        <v>276</v>
      </c>
      <c r="Y2717" s="1">
        <v>32477</v>
      </c>
      <c r="Z2717">
        <v>320187</v>
      </c>
    </row>
    <row r="2718" spans="1:26" x14ac:dyDescent="0.25">
      <c r="A2718" s="1">
        <v>43621</v>
      </c>
      <c r="B2718" t="s">
        <v>48</v>
      </c>
      <c r="C2718" t="s">
        <v>76</v>
      </c>
      <c r="D2718">
        <v>300</v>
      </c>
      <c r="E2718">
        <v>8</v>
      </c>
      <c r="F2718" t="s">
        <v>83</v>
      </c>
      <c r="G2718">
        <v>82.290001000000004</v>
      </c>
      <c r="H2718">
        <v>82.900002000000001</v>
      </c>
      <c r="I2718">
        <v>81.93</v>
      </c>
      <c r="J2718">
        <v>82.720000999999996</v>
      </c>
      <c r="K2718">
        <v>82.720000999999996</v>
      </c>
      <c r="L2718">
        <v>8173200</v>
      </c>
      <c r="M2718" t="s">
        <v>48</v>
      </c>
      <c r="N2718" t="s">
        <v>144</v>
      </c>
      <c r="O2718" t="s">
        <v>161</v>
      </c>
      <c r="P2718">
        <v>50</v>
      </c>
      <c r="Q2718">
        <v>0.08</v>
      </c>
      <c r="R2718">
        <v>24</v>
      </c>
      <c r="S2718">
        <v>24816.0003</v>
      </c>
      <c r="T2718" t="s">
        <v>48</v>
      </c>
      <c r="U2718" t="s">
        <v>186</v>
      </c>
      <c r="V2718" t="s">
        <v>218</v>
      </c>
      <c r="W2718" t="s">
        <v>237</v>
      </c>
      <c r="X2718" t="s">
        <v>276</v>
      </c>
      <c r="Y2718" s="1">
        <v>32477</v>
      </c>
      <c r="Z2718">
        <v>320187</v>
      </c>
    </row>
    <row r="2719" spans="1:26" x14ac:dyDescent="0.25">
      <c r="A2719" s="1">
        <v>43594</v>
      </c>
      <c r="B2719" t="s">
        <v>48</v>
      </c>
      <c r="C2719" t="s">
        <v>75</v>
      </c>
      <c r="D2719">
        <v>1100</v>
      </c>
      <c r="E2719">
        <v>18</v>
      </c>
      <c r="F2719" t="s">
        <v>107</v>
      </c>
      <c r="G2719">
        <v>82.209998999999996</v>
      </c>
      <c r="H2719">
        <v>83.010002</v>
      </c>
      <c r="I2719">
        <v>81.540001000000004</v>
      </c>
      <c r="J2719">
        <v>82.980002999999996</v>
      </c>
      <c r="K2719">
        <v>82.749679999999998</v>
      </c>
      <c r="L2719">
        <v>6336600</v>
      </c>
      <c r="M2719" t="s">
        <v>48</v>
      </c>
      <c r="N2719" t="s">
        <v>158</v>
      </c>
      <c r="O2719" t="s">
        <v>161</v>
      </c>
      <c r="P2719">
        <v>50</v>
      </c>
      <c r="Q2719">
        <v>0.08</v>
      </c>
      <c r="R2719">
        <v>88</v>
      </c>
      <c r="S2719">
        <v>91024.648000000001</v>
      </c>
      <c r="T2719" t="s">
        <v>48</v>
      </c>
      <c r="U2719" t="s">
        <v>186</v>
      </c>
      <c r="V2719" t="s">
        <v>218</v>
      </c>
      <c r="W2719" t="s">
        <v>237</v>
      </c>
      <c r="X2719" t="s">
        <v>276</v>
      </c>
      <c r="Y2719" s="1">
        <v>32477</v>
      </c>
      <c r="Z2719">
        <v>320187</v>
      </c>
    </row>
    <row r="2720" spans="1:26" x14ac:dyDescent="0.25">
      <c r="A2720" s="1">
        <v>43607</v>
      </c>
      <c r="B2720" t="s">
        <v>48</v>
      </c>
      <c r="C2720" t="s">
        <v>75</v>
      </c>
      <c r="D2720">
        <v>500</v>
      </c>
      <c r="E2720">
        <v>1</v>
      </c>
      <c r="F2720" t="s">
        <v>99</v>
      </c>
      <c r="G2720">
        <v>82.989998</v>
      </c>
      <c r="H2720">
        <v>83.339995999999999</v>
      </c>
      <c r="I2720">
        <v>82.760002</v>
      </c>
      <c r="J2720">
        <v>83.199996999999996</v>
      </c>
      <c r="K2720">
        <v>82.969063000000006</v>
      </c>
      <c r="L2720">
        <v>5237800</v>
      </c>
      <c r="M2720" t="s">
        <v>48</v>
      </c>
      <c r="N2720" t="s">
        <v>159</v>
      </c>
      <c r="O2720" t="s">
        <v>161</v>
      </c>
      <c r="P2720">
        <v>50</v>
      </c>
      <c r="Q2720">
        <v>0.08</v>
      </c>
      <c r="R2720">
        <v>40</v>
      </c>
      <c r="S2720">
        <v>41484.531499999997</v>
      </c>
      <c r="T2720" t="s">
        <v>48</v>
      </c>
      <c r="U2720" t="s">
        <v>186</v>
      </c>
      <c r="V2720" t="s">
        <v>218</v>
      </c>
      <c r="W2720" t="s">
        <v>237</v>
      </c>
      <c r="X2720" t="s">
        <v>276</v>
      </c>
      <c r="Y2720" s="1">
        <v>32477</v>
      </c>
      <c r="Z2720">
        <v>320187</v>
      </c>
    </row>
    <row r="2721" spans="1:26" x14ac:dyDescent="0.25">
      <c r="A2721" s="1">
        <v>43607</v>
      </c>
      <c r="B2721" t="s">
        <v>48</v>
      </c>
      <c r="C2721" t="s">
        <v>75</v>
      </c>
      <c r="D2721">
        <v>200</v>
      </c>
      <c r="E2721">
        <v>4</v>
      </c>
      <c r="F2721" t="s">
        <v>99</v>
      </c>
      <c r="G2721">
        <v>82.989998</v>
      </c>
      <c r="H2721">
        <v>83.339995999999999</v>
      </c>
      <c r="I2721">
        <v>82.760002</v>
      </c>
      <c r="J2721">
        <v>83.199996999999996</v>
      </c>
      <c r="K2721">
        <v>82.969063000000006</v>
      </c>
      <c r="L2721">
        <v>5237800</v>
      </c>
      <c r="M2721" t="s">
        <v>48</v>
      </c>
      <c r="N2721" t="s">
        <v>154</v>
      </c>
      <c r="O2721" t="s">
        <v>161</v>
      </c>
      <c r="P2721">
        <v>50</v>
      </c>
      <c r="Q2721">
        <v>0.08</v>
      </c>
      <c r="R2721">
        <v>16</v>
      </c>
      <c r="S2721">
        <v>16593.812600000001</v>
      </c>
      <c r="T2721" t="s">
        <v>48</v>
      </c>
      <c r="U2721" t="s">
        <v>186</v>
      </c>
      <c r="V2721" t="s">
        <v>218</v>
      </c>
      <c r="W2721" t="s">
        <v>237</v>
      </c>
      <c r="X2721" t="s">
        <v>276</v>
      </c>
      <c r="Y2721" s="1">
        <v>32477</v>
      </c>
      <c r="Z2721">
        <v>320187</v>
      </c>
    </row>
    <row r="2722" spans="1:26" x14ac:dyDescent="0.25">
      <c r="A2722" s="1">
        <v>43591</v>
      </c>
      <c r="B2722" t="s">
        <v>48</v>
      </c>
      <c r="C2722" t="s">
        <v>76</v>
      </c>
      <c r="D2722">
        <v>400</v>
      </c>
      <c r="E2722">
        <v>9</v>
      </c>
      <c r="F2722" t="s">
        <v>134</v>
      </c>
      <c r="G2722">
        <v>83.769997000000004</v>
      </c>
      <c r="H2722">
        <v>83.870002999999997</v>
      </c>
      <c r="I2722">
        <v>82.860000999999997</v>
      </c>
      <c r="J2722">
        <v>83.57</v>
      </c>
      <c r="K2722">
        <v>83.338036000000002</v>
      </c>
      <c r="L2722">
        <v>12836600</v>
      </c>
      <c r="M2722" t="s">
        <v>48</v>
      </c>
      <c r="N2722" t="s">
        <v>146</v>
      </c>
      <c r="O2722" t="s">
        <v>161</v>
      </c>
      <c r="P2722">
        <v>50</v>
      </c>
      <c r="Q2722">
        <v>0.08</v>
      </c>
      <c r="R2722">
        <v>32</v>
      </c>
      <c r="S2722">
        <v>33335.214399999997</v>
      </c>
      <c r="T2722" t="s">
        <v>48</v>
      </c>
      <c r="U2722" t="s">
        <v>186</v>
      </c>
      <c r="V2722" t="s">
        <v>218</v>
      </c>
      <c r="W2722" t="s">
        <v>237</v>
      </c>
      <c r="X2722" t="s">
        <v>276</v>
      </c>
      <c r="Y2722" s="1">
        <v>32477</v>
      </c>
      <c r="Z2722">
        <v>320187</v>
      </c>
    </row>
    <row r="2723" spans="1:26" x14ac:dyDescent="0.25">
      <c r="A2723" s="1">
        <v>43606</v>
      </c>
      <c r="B2723" t="s">
        <v>48</v>
      </c>
      <c r="C2723" t="s">
        <v>76</v>
      </c>
      <c r="D2723">
        <v>3000</v>
      </c>
      <c r="E2723">
        <v>18</v>
      </c>
      <c r="F2723" t="s">
        <v>105</v>
      </c>
      <c r="G2723">
        <v>83.360000999999997</v>
      </c>
      <c r="H2723">
        <v>83.800003000000004</v>
      </c>
      <c r="I2723">
        <v>82.510002</v>
      </c>
      <c r="J2723">
        <v>83.639999000000003</v>
      </c>
      <c r="K2723">
        <v>83.407844999999995</v>
      </c>
      <c r="L2723">
        <v>5762500</v>
      </c>
      <c r="M2723" t="s">
        <v>48</v>
      </c>
      <c r="N2723" t="s">
        <v>158</v>
      </c>
      <c r="O2723" t="s">
        <v>161</v>
      </c>
      <c r="P2723">
        <v>50</v>
      </c>
      <c r="Q2723">
        <v>0.08</v>
      </c>
      <c r="R2723">
        <v>240</v>
      </c>
      <c r="S2723">
        <v>250223.535</v>
      </c>
      <c r="T2723" t="s">
        <v>48</v>
      </c>
      <c r="U2723" t="s">
        <v>186</v>
      </c>
      <c r="V2723" t="s">
        <v>218</v>
      </c>
      <c r="W2723" t="s">
        <v>237</v>
      </c>
      <c r="X2723" t="s">
        <v>276</v>
      </c>
      <c r="Y2723" s="1">
        <v>32477</v>
      </c>
      <c r="Z2723">
        <v>320187</v>
      </c>
    </row>
    <row r="2724" spans="1:26" x14ac:dyDescent="0.25">
      <c r="A2724" s="1">
        <v>43623</v>
      </c>
      <c r="B2724" t="s">
        <v>48</v>
      </c>
      <c r="C2724" t="s">
        <v>75</v>
      </c>
      <c r="D2724">
        <v>300</v>
      </c>
      <c r="E2724">
        <v>6</v>
      </c>
      <c r="F2724" t="s">
        <v>130</v>
      </c>
      <c r="G2724">
        <v>83.089995999999999</v>
      </c>
      <c r="H2724">
        <v>83.68</v>
      </c>
      <c r="I2724">
        <v>82.809997999999993</v>
      </c>
      <c r="J2724">
        <v>83.410004000000001</v>
      </c>
      <c r="K2724">
        <v>83.410004000000001</v>
      </c>
      <c r="L2724">
        <v>3891100</v>
      </c>
      <c r="M2724" t="s">
        <v>48</v>
      </c>
      <c r="N2724" t="s">
        <v>145</v>
      </c>
      <c r="O2724" t="s">
        <v>161</v>
      </c>
      <c r="P2724">
        <v>50</v>
      </c>
      <c r="Q2724">
        <v>0.08</v>
      </c>
      <c r="R2724">
        <v>24</v>
      </c>
      <c r="S2724">
        <v>25023.001199999999</v>
      </c>
      <c r="T2724" t="s">
        <v>48</v>
      </c>
      <c r="U2724" t="s">
        <v>186</v>
      </c>
      <c r="V2724" t="s">
        <v>218</v>
      </c>
      <c r="W2724" t="s">
        <v>237</v>
      </c>
      <c r="X2724" t="s">
        <v>276</v>
      </c>
      <c r="Y2724" s="1">
        <v>32477</v>
      </c>
      <c r="Z2724">
        <v>320187</v>
      </c>
    </row>
    <row r="2725" spans="1:26" x14ac:dyDescent="0.25">
      <c r="A2725" s="1">
        <v>43599</v>
      </c>
      <c r="B2725" t="s">
        <v>48</v>
      </c>
      <c r="C2725" t="s">
        <v>76</v>
      </c>
      <c r="D2725">
        <v>3700</v>
      </c>
      <c r="E2725">
        <v>18</v>
      </c>
      <c r="F2725" t="s">
        <v>102</v>
      </c>
      <c r="G2725">
        <v>82.779999000000004</v>
      </c>
      <c r="H2725">
        <v>84</v>
      </c>
      <c r="I2725">
        <v>82.059997999999993</v>
      </c>
      <c r="J2725">
        <v>83.669998000000007</v>
      </c>
      <c r="K2725">
        <v>83.437759</v>
      </c>
      <c r="L2725">
        <v>7529200</v>
      </c>
      <c r="M2725" t="s">
        <v>48</v>
      </c>
      <c r="N2725" t="s">
        <v>158</v>
      </c>
      <c r="O2725" t="s">
        <v>161</v>
      </c>
      <c r="P2725">
        <v>50</v>
      </c>
      <c r="Q2725">
        <v>0.08</v>
      </c>
      <c r="R2725">
        <v>296</v>
      </c>
      <c r="S2725">
        <v>308719.7083</v>
      </c>
      <c r="T2725" t="s">
        <v>48</v>
      </c>
      <c r="U2725" t="s">
        <v>186</v>
      </c>
      <c r="V2725" t="s">
        <v>218</v>
      </c>
      <c r="W2725" t="s">
        <v>237</v>
      </c>
      <c r="X2725" t="s">
        <v>276</v>
      </c>
      <c r="Y2725" s="1">
        <v>32477</v>
      </c>
      <c r="Z2725">
        <v>320187</v>
      </c>
    </row>
    <row r="2726" spans="1:26" x14ac:dyDescent="0.25">
      <c r="A2726" s="1">
        <v>43599</v>
      </c>
      <c r="B2726" t="s">
        <v>48</v>
      </c>
      <c r="C2726" t="s">
        <v>75</v>
      </c>
      <c r="D2726">
        <v>800</v>
      </c>
      <c r="E2726">
        <v>14</v>
      </c>
      <c r="F2726" t="s">
        <v>102</v>
      </c>
      <c r="G2726">
        <v>82.779999000000004</v>
      </c>
      <c r="H2726">
        <v>84</v>
      </c>
      <c r="I2726">
        <v>82.059997999999993</v>
      </c>
      <c r="J2726">
        <v>83.669998000000007</v>
      </c>
      <c r="K2726">
        <v>83.437759</v>
      </c>
      <c r="L2726">
        <v>7529200</v>
      </c>
      <c r="M2726" t="s">
        <v>48</v>
      </c>
      <c r="N2726" t="s">
        <v>156</v>
      </c>
      <c r="O2726" t="s">
        <v>161</v>
      </c>
      <c r="P2726">
        <v>50</v>
      </c>
      <c r="Q2726">
        <v>0.08</v>
      </c>
      <c r="R2726">
        <v>64</v>
      </c>
      <c r="S2726">
        <v>66750.207200000004</v>
      </c>
      <c r="T2726" t="s">
        <v>48</v>
      </c>
      <c r="U2726" t="s">
        <v>186</v>
      </c>
      <c r="V2726" t="s">
        <v>218</v>
      </c>
      <c r="W2726" t="s">
        <v>237</v>
      </c>
      <c r="X2726" t="s">
        <v>276</v>
      </c>
      <c r="Y2726" s="1">
        <v>32477</v>
      </c>
      <c r="Z2726">
        <v>320187</v>
      </c>
    </row>
    <row r="2727" spans="1:26" x14ac:dyDescent="0.25">
      <c r="A2727" s="1">
        <v>43630</v>
      </c>
      <c r="B2727" t="s">
        <v>48</v>
      </c>
      <c r="C2727" t="s">
        <v>76</v>
      </c>
      <c r="D2727">
        <v>800</v>
      </c>
      <c r="E2727">
        <v>5</v>
      </c>
      <c r="F2727" t="s">
        <v>77</v>
      </c>
      <c r="G2727">
        <v>83.510002</v>
      </c>
      <c r="H2727">
        <v>83.860000999999997</v>
      </c>
      <c r="I2727">
        <v>83.040001000000004</v>
      </c>
      <c r="J2727">
        <v>83.440002000000007</v>
      </c>
      <c r="K2727">
        <v>83.440002000000007</v>
      </c>
      <c r="L2727">
        <v>4355600</v>
      </c>
      <c r="M2727" t="s">
        <v>48</v>
      </c>
      <c r="N2727" t="s">
        <v>152</v>
      </c>
      <c r="O2727" t="s">
        <v>161</v>
      </c>
      <c r="P2727">
        <v>50</v>
      </c>
      <c r="Q2727">
        <v>0.08</v>
      </c>
      <c r="R2727">
        <v>64</v>
      </c>
      <c r="S2727">
        <v>66752.001600000003</v>
      </c>
      <c r="T2727" t="s">
        <v>48</v>
      </c>
      <c r="U2727" t="s">
        <v>186</v>
      </c>
      <c r="V2727" t="s">
        <v>218</v>
      </c>
      <c r="W2727" t="s">
        <v>237</v>
      </c>
      <c r="X2727" t="s">
        <v>276</v>
      </c>
      <c r="Y2727" s="1">
        <v>32477</v>
      </c>
      <c r="Z2727">
        <v>320187</v>
      </c>
    </row>
    <row r="2728" spans="1:26" x14ac:dyDescent="0.25">
      <c r="A2728" s="1">
        <v>43630</v>
      </c>
      <c r="B2728" t="s">
        <v>48</v>
      </c>
      <c r="C2728" t="s">
        <v>75</v>
      </c>
      <c r="D2728">
        <v>4100</v>
      </c>
      <c r="E2728">
        <v>16</v>
      </c>
      <c r="F2728" t="s">
        <v>77</v>
      </c>
      <c r="G2728">
        <v>83.510002</v>
      </c>
      <c r="H2728">
        <v>83.860000999999997</v>
      </c>
      <c r="I2728">
        <v>83.040001000000004</v>
      </c>
      <c r="J2728">
        <v>83.440002000000007</v>
      </c>
      <c r="K2728">
        <v>83.440002000000007</v>
      </c>
      <c r="L2728">
        <v>4355600</v>
      </c>
      <c r="M2728" t="s">
        <v>48</v>
      </c>
      <c r="N2728" t="s">
        <v>148</v>
      </c>
      <c r="O2728" t="s">
        <v>161</v>
      </c>
      <c r="P2728">
        <v>50</v>
      </c>
      <c r="Q2728">
        <v>0.08</v>
      </c>
      <c r="R2728">
        <v>328</v>
      </c>
      <c r="S2728">
        <v>342104.00819999998</v>
      </c>
      <c r="T2728" t="s">
        <v>48</v>
      </c>
      <c r="U2728" t="s">
        <v>186</v>
      </c>
      <c r="V2728" t="s">
        <v>218</v>
      </c>
      <c r="W2728" t="s">
        <v>237</v>
      </c>
      <c r="X2728" t="s">
        <v>276</v>
      </c>
      <c r="Y2728" s="1">
        <v>32477</v>
      </c>
      <c r="Z2728">
        <v>320187</v>
      </c>
    </row>
    <row r="2729" spans="1:26" x14ac:dyDescent="0.25">
      <c r="A2729" s="1">
        <v>43630</v>
      </c>
      <c r="B2729" t="s">
        <v>48</v>
      </c>
      <c r="C2729" t="s">
        <v>76</v>
      </c>
      <c r="D2729">
        <v>1900</v>
      </c>
      <c r="E2729">
        <v>18</v>
      </c>
      <c r="F2729" t="s">
        <v>77</v>
      </c>
      <c r="G2729">
        <v>83.510002</v>
      </c>
      <c r="H2729">
        <v>83.860000999999997</v>
      </c>
      <c r="I2729">
        <v>83.040001000000004</v>
      </c>
      <c r="J2729">
        <v>83.440002000000007</v>
      </c>
      <c r="K2729">
        <v>83.440002000000007</v>
      </c>
      <c r="L2729">
        <v>4355600</v>
      </c>
      <c r="M2729" t="s">
        <v>48</v>
      </c>
      <c r="N2729" t="s">
        <v>158</v>
      </c>
      <c r="O2729" t="s">
        <v>161</v>
      </c>
      <c r="P2729">
        <v>50</v>
      </c>
      <c r="Q2729">
        <v>0.08</v>
      </c>
      <c r="R2729">
        <v>152</v>
      </c>
      <c r="S2729">
        <v>158536.00380000001</v>
      </c>
      <c r="T2729" t="s">
        <v>48</v>
      </c>
      <c r="U2729" t="s">
        <v>186</v>
      </c>
      <c r="V2729" t="s">
        <v>218</v>
      </c>
      <c r="W2729" t="s">
        <v>237</v>
      </c>
      <c r="X2729" t="s">
        <v>276</v>
      </c>
      <c r="Y2729" s="1">
        <v>32477</v>
      </c>
      <c r="Z2729">
        <v>320187</v>
      </c>
    </row>
    <row r="2730" spans="1:26" x14ac:dyDescent="0.25">
      <c r="A2730" s="1">
        <v>43635</v>
      </c>
      <c r="B2730" t="s">
        <v>48</v>
      </c>
      <c r="C2730" t="s">
        <v>75</v>
      </c>
      <c r="D2730">
        <v>500</v>
      </c>
      <c r="E2730">
        <v>2</v>
      </c>
      <c r="F2730" t="s">
        <v>80</v>
      </c>
      <c r="G2730">
        <v>83.730002999999996</v>
      </c>
      <c r="H2730">
        <v>83.900002000000001</v>
      </c>
      <c r="I2730">
        <v>83.139999000000003</v>
      </c>
      <c r="J2730">
        <v>83.550003000000004</v>
      </c>
      <c r="K2730">
        <v>83.550003000000004</v>
      </c>
      <c r="L2730">
        <v>6217700</v>
      </c>
      <c r="M2730" t="s">
        <v>48</v>
      </c>
      <c r="N2730" t="s">
        <v>150</v>
      </c>
      <c r="O2730" t="s">
        <v>161</v>
      </c>
      <c r="P2730">
        <v>50</v>
      </c>
      <c r="Q2730">
        <v>0.08</v>
      </c>
      <c r="R2730">
        <v>40</v>
      </c>
      <c r="S2730">
        <v>41775.001499999998</v>
      </c>
      <c r="T2730" t="s">
        <v>48</v>
      </c>
      <c r="U2730" t="s">
        <v>186</v>
      </c>
      <c r="V2730" t="s">
        <v>218</v>
      </c>
      <c r="W2730" t="s">
        <v>237</v>
      </c>
      <c r="X2730" t="s">
        <v>276</v>
      </c>
      <c r="Y2730" s="1">
        <v>32477</v>
      </c>
      <c r="Z2730">
        <v>320187</v>
      </c>
    </row>
    <row r="2731" spans="1:26" x14ac:dyDescent="0.25">
      <c r="A2731" s="1">
        <v>43595</v>
      </c>
      <c r="B2731" t="s">
        <v>48</v>
      </c>
      <c r="C2731" t="s">
        <v>76</v>
      </c>
      <c r="D2731">
        <v>1900</v>
      </c>
      <c r="E2731">
        <v>16</v>
      </c>
      <c r="F2731" t="s">
        <v>103</v>
      </c>
      <c r="G2731">
        <v>82.779999000000004</v>
      </c>
      <c r="H2731">
        <v>84.269997000000004</v>
      </c>
      <c r="I2731">
        <v>82.190002000000007</v>
      </c>
      <c r="J2731">
        <v>83.949996999999996</v>
      </c>
      <c r="K2731">
        <v>83.716980000000007</v>
      </c>
      <c r="L2731">
        <v>5450500</v>
      </c>
      <c r="M2731" t="s">
        <v>48</v>
      </c>
      <c r="N2731" t="s">
        <v>148</v>
      </c>
      <c r="O2731" t="s">
        <v>161</v>
      </c>
      <c r="P2731">
        <v>50</v>
      </c>
      <c r="Q2731">
        <v>0.08</v>
      </c>
      <c r="R2731">
        <v>152</v>
      </c>
      <c r="S2731">
        <v>159062.26199999999</v>
      </c>
      <c r="T2731" t="s">
        <v>48</v>
      </c>
      <c r="U2731" t="s">
        <v>186</v>
      </c>
      <c r="V2731" t="s">
        <v>218</v>
      </c>
      <c r="W2731" t="s">
        <v>237</v>
      </c>
      <c r="X2731" t="s">
        <v>276</v>
      </c>
      <c r="Y2731" s="1">
        <v>32477</v>
      </c>
      <c r="Z2731">
        <v>320187</v>
      </c>
    </row>
    <row r="2732" spans="1:26" x14ac:dyDescent="0.25">
      <c r="A2732" s="1">
        <v>43595</v>
      </c>
      <c r="B2732" t="s">
        <v>48</v>
      </c>
      <c r="C2732" t="s">
        <v>75</v>
      </c>
      <c r="D2732">
        <v>1700</v>
      </c>
      <c r="E2732">
        <v>15</v>
      </c>
      <c r="F2732" t="s">
        <v>103</v>
      </c>
      <c r="G2732">
        <v>82.779999000000004</v>
      </c>
      <c r="H2732">
        <v>84.269997000000004</v>
      </c>
      <c r="I2732">
        <v>82.190002000000007</v>
      </c>
      <c r="J2732">
        <v>83.949996999999996</v>
      </c>
      <c r="K2732">
        <v>83.716980000000007</v>
      </c>
      <c r="L2732">
        <v>5450500</v>
      </c>
      <c r="M2732" t="s">
        <v>48</v>
      </c>
      <c r="N2732" t="s">
        <v>149</v>
      </c>
      <c r="O2732" t="s">
        <v>161</v>
      </c>
      <c r="P2732">
        <v>50</v>
      </c>
      <c r="Q2732">
        <v>0.08</v>
      </c>
      <c r="R2732">
        <v>136</v>
      </c>
      <c r="S2732">
        <v>142318.86600000001</v>
      </c>
      <c r="T2732" t="s">
        <v>48</v>
      </c>
      <c r="U2732" t="s">
        <v>186</v>
      </c>
      <c r="V2732" t="s">
        <v>218</v>
      </c>
      <c r="W2732" t="s">
        <v>237</v>
      </c>
      <c r="X2732" t="s">
        <v>276</v>
      </c>
      <c r="Y2732" s="1">
        <v>32477</v>
      </c>
      <c r="Z2732">
        <v>320187</v>
      </c>
    </row>
    <row r="2733" spans="1:26" x14ac:dyDescent="0.25">
      <c r="A2733" s="1">
        <v>43600</v>
      </c>
      <c r="B2733" t="s">
        <v>48</v>
      </c>
      <c r="C2733" t="s">
        <v>75</v>
      </c>
      <c r="D2733">
        <v>1200</v>
      </c>
      <c r="E2733">
        <v>8</v>
      </c>
      <c r="F2733" t="s">
        <v>104</v>
      </c>
      <c r="G2733">
        <v>83.169998000000007</v>
      </c>
      <c r="H2733">
        <v>84.489998</v>
      </c>
      <c r="I2733">
        <v>82.940002000000007</v>
      </c>
      <c r="J2733">
        <v>84.010002</v>
      </c>
      <c r="K2733">
        <v>83.776816999999994</v>
      </c>
      <c r="L2733">
        <v>4862200</v>
      </c>
      <c r="M2733" t="s">
        <v>48</v>
      </c>
      <c r="N2733" t="s">
        <v>144</v>
      </c>
      <c r="O2733" t="s">
        <v>161</v>
      </c>
      <c r="P2733">
        <v>50</v>
      </c>
      <c r="Q2733">
        <v>0.08</v>
      </c>
      <c r="R2733">
        <v>96</v>
      </c>
      <c r="S2733">
        <v>100532.1804</v>
      </c>
      <c r="T2733" t="s">
        <v>48</v>
      </c>
      <c r="U2733" t="s">
        <v>186</v>
      </c>
      <c r="V2733" t="s">
        <v>218</v>
      </c>
      <c r="W2733" t="s">
        <v>237</v>
      </c>
      <c r="X2733" t="s">
        <v>276</v>
      </c>
      <c r="Y2733" s="1">
        <v>32477</v>
      </c>
      <c r="Z2733">
        <v>320187</v>
      </c>
    </row>
    <row r="2734" spans="1:26" x14ac:dyDescent="0.25">
      <c r="A2734" s="1">
        <v>43644</v>
      </c>
      <c r="B2734" t="s">
        <v>48</v>
      </c>
      <c r="C2734" t="s">
        <v>76</v>
      </c>
      <c r="D2734">
        <v>700</v>
      </c>
      <c r="E2734">
        <v>15</v>
      </c>
      <c r="F2734" t="s">
        <v>129</v>
      </c>
      <c r="G2734">
        <v>83.989998</v>
      </c>
      <c r="H2734">
        <v>84.75</v>
      </c>
      <c r="I2734">
        <v>82.669998000000007</v>
      </c>
      <c r="J2734">
        <v>83.949996999999996</v>
      </c>
      <c r="K2734">
        <v>83.949996999999996</v>
      </c>
      <c r="L2734">
        <v>12443800</v>
      </c>
      <c r="M2734" t="s">
        <v>48</v>
      </c>
      <c r="N2734" t="s">
        <v>149</v>
      </c>
      <c r="O2734" t="s">
        <v>161</v>
      </c>
      <c r="P2734">
        <v>50</v>
      </c>
      <c r="Q2734">
        <v>0.08</v>
      </c>
      <c r="R2734">
        <v>56</v>
      </c>
      <c r="S2734">
        <v>58764.997899999988</v>
      </c>
      <c r="T2734" t="s">
        <v>48</v>
      </c>
      <c r="U2734" t="s">
        <v>186</v>
      </c>
      <c r="V2734" t="s">
        <v>218</v>
      </c>
      <c r="W2734" t="s">
        <v>237</v>
      </c>
      <c r="X2734" t="s">
        <v>276</v>
      </c>
      <c r="Y2734" s="1">
        <v>32477</v>
      </c>
      <c r="Z2734">
        <v>320187</v>
      </c>
    </row>
    <row r="2735" spans="1:26" x14ac:dyDescent="0.25">
      <c r="A2735" s="1">
        <v>43644</v>
      </c>
      <c r="B2735" t="s">
        <v>48</v>
      </c>
      <c r="C2735" t="s">
        <v>75</v>
      </c>
      <c r="D2735">
        <v>1000</v>
      </c>
      <c r="E2735">
        <v>14</v>
      </c>
      <c r="F2735" t="s">
        <v>129</v>
      </c>
      <c r="G2735">
        <v>83.989998</v>
      </c>
      <c r="H2735">
        <v>84.75</v>
      </c>
      <c r="I2735">
        <v>82.669998000000007</v>
      </c>
      <c r="J2735">
        <v>83.949996999999996</v>
      </c>
      <c r="K2735">
        <v>83.949996999999996</v>
      </c>
      <c r="L2735">
        <v>12443800</v>
      </c>
      <c r="M2735" t="s">
        <v>48</v>
      </c>
      <c r="N2735" t="s">
        <v>156</v>
      </c>
      <c r="O2735" t="s">
        <v>161</v>
      </c>
      <c r="P2735">
        <v>50</v>
      </c>
      <c r="Q2735">
        <v>0.08</v>
      </c>
      <c r="R2735">
        <v>80</v>
      </c>
      <c r="S2735">
        <v>83949.997000000003</v>
      </c>
      <c r="T2735" t="s">
        <v>48</v>
      </c>
      <c r="U2735" t="s">
        <v>186</v>
      </c>
      <c r="V2735" t="s">
        <v>218</v>
      </c>
      <c r="W2735" t="s">
        <v>237</v>
      </c>
      <c r="X2735" t="s">
        <v>276</v>
      </c>
      <c r="Y2735" s="1">
        <v>32477</v>
      </c>
      <c r="Z2735">
        <v>320187</v>
      </c>
    </row>
    <row r="2736" spans="1:26" x14ac:dyDescent="0.25">
      <c r="A2736" s="1">
        <v>43601</v>
      </c>
      <c r="B2736" t="s">
        <v>48</v>
      </c>
      <c r="C2736" t="s">
        <v>75</v>
      </c>
      <c r="D2736">
        <v>2600</v>
      </c>
      <c r="E2736">
        <v>16</v>
      </c>
      <c r="F2736" t="s">
        <v>138</v>
      </c>
      <c r="G2736">
        <v>84.510002</v>
      </c>
      <c r="H2736">
        <v>85.400002000000001</v>
      </c>
      <c r="I2736">
        <v>84.199996999999996</v>
      </c>
      <c r="J2736">
        <v>84.279999000000004</v>
      </c>
      <c r="K2736">
        <v>84.046065999999996</v>
      </c>
      <c r="L2736">
        <v>6745200</v>
      </c>
      <c r="M2736" t="s">
        <v>48</v>
      </c>
      <c r="N2736" t="s">
        <v>148</v>
      </c>
      <c r="O2736" t="s">
        <v>161</v>
      </c>
      <c r="P2736">
        <v>50</v>
      </c>
      <c r="Q2736">
        <v>0.08</v>
      </c>
      <c r="R2736">
        <v>208</v>
      </c>
      <c r="S2736">
        <v>218519.77160000001</v>
      </c>
      <c r="T2736" t="s">
        <v>48</v>
      </c>
      <c r="U2736" t="s">
        <v>186</v>
      </c>
      <c r="V2736" t="s">
        <v>218</v>
      </c>
      <c r="W2736" t="s">
        <v>237</v>
      </c>
      <c r="X2736" t="s">
        <v>276</v>
      </c>
      <c r="Y2736" s="1">
        <v>32477</v>
      </c>
      <c r="Z2736">
        <v>320187</v>
      </c>
    </row>
    <row r="2737" spans="1:26" x14ac:dyDescent="0.25">
      <c r="A2737" s="1">
        <v>43601</v>
      </c>
      <c r="B2737" t="s">
        <v>48</v>
      </c>
      <c r="C2737" t="s">
        <v>76</v>
      </c>
      <c r="D2737">
        <v>500</v>
      </c>
      <c r="E2737">
        <v>8</v>
      </c>
      <c r="F2737" t="s">
        <v>138</v>
      </c>
      <c r="G2737">
        <v>84.510002</v>
      </c>
      <c r="H2737">
        <v>85.400002000000001</v>
      </c>
      <c r="I2737">
        <v>84.199996999999996</v>
      </c>
      <c r="J2737">
        <v>84.279999000000004</v>
      </c>
      <c r="K2737">
        <v>84.046065999999996</v>
      </c>
      <c r="L2737">
        <v>6745200</v>
      </c>
      <c r="M2737" t="s">
        <v>48</v>
      </c>
      <c r="N2737" t="s">
        <v>144</v>
      </c>
      <c r="O2737" t="s">
        <v>161</v>
      </c>
      <c r="P2737">
        <v>50</v>
      </c>
      <c r="Q2737">
        <v>0.08</v>
      </c>
      <c r="R2737">
        <v>40</v>
      </c>
      <c r="S2737">
        <v>42023.033000000003</v>
      </c>
      <c r="T2737" t="s">
        <v>48</v>
      </c>
      <c r="U2737" t="s">
        <v>186</v>
      </c>
      <c r="V2737" t="s">
        <v>218</v>
      </c>
      <c r="W2737" t="s">
        <v>237</v>
      </c>
      <c r="X2737" t="s">
        <v>276</v>
      </c>
      <c r="Y2737" s="1">
        <v>32477</v>
      </c>
      <c r="Z2737">
        <v>320187</v>
      </c>
    </row>
    <row r="2738" spans="1:26" x14ac:dyDescent="0.25">
      <c r="A2738" s="1">
        <v>43564</v>
      </c>
      <c r="B2738" t="s">
        <v>48</v>
      </c>
      <c r="C2738" t="s">
        <v>76</v>
      </c>
      <c r="D2738">
        <v>100</v>
      </c>
      <c r="E2738">
        <v>6</v>
      </c>
      <c r="F2738" t="s">
        <v>133</v>
      </c>
      <c r="G2738">
        <v>84.220000999999996</v>
      </c>
      <c r="H2738">
        <v>84.599997999999999</v>
      </c>
      <c r="I2738">
        <v>83.970000999999996</v>
      </c>
      <c r="J2738">
        <v>84.279999000000004</v>
      </c>
      <c r="K2738">
        <v>84.046065999999996</v>
      </c>
      <c r="L2738">
        <v>3804500</v>
      </c>
      <c r="M2738" t="s">
        <v>48</v>
      </c>
      <c r="N2738" t="s">
        <v>145</v>
      </c>
      <c r="O2738" t="s">
        <v>161</v>
      </c>
      <c r="P2738">
        <v>50</v>
      </c>
      <c r="Q2738">
        <v>0.08</v>
      </c>
      <c r="R2738">
        <v>8</v>
      </c>
      <c r="S2738">
        <v>8404.6065999999992</v>
      </c>
      <c r="T2738" t="s">
        <v>48</v>
      </c>
      <c r="U2738" t="s">
        <v>186</v>
      </c>
      <c r="V2738" t="s">
        <v>218</v>
      </c>
      <c r="W2738" t="s">
        <v>237</v>
      </c>
      <c r="X2738" t="s">
        <v>276</v>
      </c>
      <c r="Y2738" s="1">
        <v>32477</v>
      </c>
      <c r="Z2738">
        <v>320187</v>
      </c>
    </row>
    <row r="2739" spans="1:26" x14ac:dyDescent="0.25">
      <c r="A2739" s="1">
        <v>43564</v>
      </c>
      <c r="B2739" t="s">
        <v>48</v>
      </c>
      <c r="C2739" t="s">
        <v>76</v>
      </c>
      <c r="D2739">
        <v>500</v>
      </c>
      <c r="E2739">
        <v>8</v>
      </c>
      <c r="F2739" t="s">
        <v>133</v>
      </c>
      <c r="G2739">
        <v>84.220000999999996</v>
      </c>
      <c r="H2739">
        <v>84.599997999999999</v>
      </c>
      <c r="I2739">
        <v>83.970000999999996</v>
      </c>
      <c r="J2739">
        <v>84.279999000000004</v>
      </c>
      <c r="K2739">
        <v>84.046065999999996</v>
      </c>
      <c r="L2739">
        <v>3804500</v>
      </c>
      <c r="M2739" t="s">
        <v>48</v>
      </c>
      <c r="N2739" t="s">
        <v>144</v>
      </c>
      <c r="O2739" t="s">
        <v>161</v>
      </c>
      <c r="P2739">
        <v>50</v>
      </c>
      <c r="Q2739">
        <v>0.08</v>
      </c>
      <c r="R2739">
        <v>40</v>
      </c>
      <c r="S2739">
        <v>42023.033000000003</v>
      </c>
      <c r="T2739" t="s">
        <v>48</v>
      </c>
      <c r="U2739" t="s">
        <v>186</v>
      </c>
      <c r="V2739" t="s">
        <v>218</v>
      </c>
      <c r="W2739" t="s">
        <v>237</v>
      </c>
      <c r="X2739" t="s">
        <v>276</v>
      </c>
      <c r="Y2739" s="1">
        <v>32477</v>
      </c>
      <c r="Z2739">
        <v>320187</v>
      </c>
    </row>
    <row r="2740" spans="1:26" x14ac:dyDescent="0.25">
      <c r="A2740" s="1">
        <v>43564</v>
      </c>
      <c r="B2740" t="s">
        <v>48</v>
      </c>
      <c r="C2740" t="s">
        <v>76</v>
      </c>
      <c r="D2740">
        <v>1900</v>
      </c>
      <c r="E2740">
        <v>16</v>
      </c>
      <c r="F2740" t="s">
        <v>133</v>
      </c>
      <c r="G2740">
        <v>84.220000999999996</v>
      </c>
      <c r="H2740">
        <v>84.599997999999999</v>
      </c>
      <c r="I2740">
        <v>83.970000999999996</v>
      </c>
      <c r="J2740">
        <v>84.279999000000004</v>
      </c>
      <c r="K2740">
        <v>84.046065999999996</v>
      </c>
      <c r="L2740">
        <v>3804500</v>
      </c>
      <c r="M2740" t="s">
        <v>48</v>
      </c>
      <c r="N2740" t="s">
        <v>148</v>
      </c>
      <c r="O2740" t="s">
        <v>161</v>
      </c>
      <c r="P2740">
        <v>50</v>
      </c>
      <c r="Q2740">
        <v>0.08</v>
      </c>
      <c r="R2740">
        <v>152</v>
      </c>
      <c r="S2740">
        <v>159687.52540000001</v>
      </c>
      <c r="T2740" t="s">
        <v>48</v>
      </c>
      <c r="U2740" t="s">
        <v>186</v>
      </c>
      <c r="V2740" t="s">
        <v>218</v>
      </c>
      <c r="W2740" t="s">
        <v>237</v>
      </c>
      <c r="X2740" t="s">
        <v>276</v>
      </c>
      <c r="Y2740" s="1">
        <v>32477</v>
      </c>
      <c r="Z2740">
        <v>320187</v>
      </c>
    </row>
    <row r="2741" spans="1:26" x14ac:dyDescent="0.25">
      <c r="A2741" s="1">
        <v>43564</v>
      </c>
      <c r="B2741" t="s">
        <v>48</v>
      </c>
      <c r="C2741" t="s">
        <v>76</v>
      </c>
      <c r="D2741">
        <v>1200</v>
      </c>
      <c r="E2741">
        <v>13</v>
      </c>
      <c r="F2741" t="s">
        <v>133</v>
      </c>
      <c r="G2741">
        <v>84.220000999999996</v>
      </c>
      <c r="H2741">
        <v>84.599997999999999</v>
      </c>
      <c r="I2741">
        <v>83.970000999999996</v>
      </c>
      <c r="J2741">
        <v>84.279999000000004</v>
      </c>
      <c r="K2741">
        <v>84.046065999999996</v>
      </c>
      <c r="L2741">
        <v>3804500</v>
      </c>
      <c r="M2741" t="s">
        <v>48</v>
      </c>
      <c r="N2741" t="s">
        <v>153</v>
      </c>
      <c r="O2741" t="s">
        <v>161</v>
      </c>
      <c r="P2741">
        <v>50</v>
      </c>
      <c r="Q2741">
        <v>0.08</v>
      </c>
      <c r="R2741">
        <v>96</v>
      </c>
      <c r="S2741">
        <v>100855.2792</v>
      </c>
      <c r="T2741" t="s">
        <v>48</v>
      </c>
      <c r="U2741" t="s">
        <v>186</v>
      </c>
      <c r="V2741" t="s">
        <v>218</v>
      </c>
      <c r="W2741" t="s">
        <v>237</v>
      </c>
      <c r="X2741" t="s">
        <v>276</v>
      </c>
      <c r="Y2741" s="1">
        <v>32477</v>
      </c>
      <c r="Z2741">
        <v>320187</v>
      </c>
    </row>
    <row r="2742" spans="1:26" x14ac:dyDescent="0.25">
      <c r="A2742" s="1">
        <v>43564</v>
      </c>
      <c r="B2742" t="s">
        <v>48</v>
      </c>
      <c r="C2742" t="s">
        <v>76</v>
      </c>
      <c r="D2742">
        <v>1800</v>
      </c>
      <c r="E2742">
        <v>10</v>
      </c>
      <c r="F2742" t="s">
        <v>133</v>
      </c>
      <c r="G2742">
        <v>84.220000999999996</v>
      </c>
      <c r="H2742">
        <v>84.599997999999999</v>
      </c>
      <c r="I2742">
        <v>83.970000999999996</v>
      </c>
      <c r="J2742">
        <v>84.279999000000004</v>
      </c>
      <c r="K2742">
        <v>84.046065999999996</v>
      </c>
      <c r="L2742">
        <v>3804500</v>
      </c>
      <c r="M2742" t="s">
        <v>48</v>
      </c>
      <c r="N2742" t="s">
        <v>142</v>
      </c>
      <c r="O2742" t="s">
        <v>161</v>
      </c>
      <c r="P2742">
        <v>50</v>
      </c>
      <c r="Q2742">
        <v>0.08</v>
      </c>
      <c r="R2742">
        <v>144</v>
      </c>
      <c r="S2742">
        <v>151282.91880000001</v>
      </c>
      <c r="T2742" t="s">
        <v>48</v>
      </c>
      <c r="U2742" t="s">
        <v>186</v>
      </c>
      <c r="V2742" t="s">
        <v>218</v>
      </c>
      <c r="W2742" t="s">
        <v>237</v>
      </c>
      <c r="X2742" t="s">
        <v>276</v>
      </c>
      <c r="Y2742" s="1">
        <v>32477</v>
      </c>
      <c r="Z2742">
        <v>320187</v>
      </c>
    </row>
    <row r="2743" spans="1:26" x14ac:dyDescent="0.25">
      <c r="A2743" s="1">
        <v>43557</v>
      </c>
      <c r="B2743" t="s">
        <v>48</v>
      </c>
      <c r="C2743" t="s">
        <v>75</v>
      </c>
      <c r="D2743">
        <v>500</v>
      </c>
      <c r="E2743">
        <v>3</v>
      </c>
      <c r="F2743" t="s">
        <v>116</v>
      </c>
      <c r="G2743">
        <v>85</v>
      </c>
      <c r="H2743">
        <v>85.260002</v>
      </c>
      <c r="I2743">
        <v>84.160004000000001</v>
      </c>
      <c r="J2743">
        <v>84.370002999999997</v>
      </c>
      <c r="K2743">
        <v>84.135818</v>
      </c>
      <c r="L2743">
        <v>4433800</v>
      </c>
      <c r="M2743" t="s">
        <v>48</v>
      </c>
      <c r="N2743" t="s">
        <v>143</v>
      </c>
      <c r="O2743" t="s">
        <v>161</v>
      </c>
      <c r="P2743">
        <v>50</v>
      </c>
      <c r="Q2743">
        <v>0.08</v>
      </c>
      <c r="R2743">
        <v>40</v>
      </c>
      <c r="S2743">
        <v>42067.909</v>
      </c>
      <c r="T2743" t="s">
        <v>48</v>
      </c>
      <c r="U2743" t="s">
        <v>186</v>
      </c>
      <c r="V2743" t="s">
        <v>218</v>
      </c>
      <c r="W2743" t="s">
        <v>237</v>
      </c>
      <c r="X2743" t="s">
        <v>276</v>
      </c>
      <c r="Y2743" s="1">
        <v>32477</v>
      </c>
      <c r="Z2743">
        <v>320187</v>
      </c>
    </row>
    <row r="2744" spans="1:26" x14ac:dyDescent="0.25">
      <c r="A2744" s="1">
        <v>43558</v>
      </c>
      <c r="B2744" t="s">
        <v>48</v>
      </c>
      <c r="C2744" t="s">
        <v>75</v>
      </c>
      <c r="D2744">
        <v>400</v>
      </c>
      <c r="E2744">
        <v>11</v>
      </c>
      <c r="F2744" t="s">
        <v>110</v>
      </c>
      <c r="G2744">
        <v>84.900002000000001</v>
      </c>
      <c r="H2744">
        <v>84.989998</v>
      </c>
      <c r="I2744">
        <v>84.25</v>
      </c>
      <c r="J2744">
        <v>84.470000999999996</v>
      </c>
      <c r="K2744">
        <v>84.235541999999995</v>
      </c>
      <c r="L2744">
        <v>4080900</v>
      </c>
      <c r="M2744" t="s">
        <v>48</v>
      </c>
      <c r="N2744" t="s">
        <v>141</v>
      </c>
      <c r="O2744" t="s">
        <v>161</v>
      </c>
      <c r="P2744">
        <v>50</v>
      </c>
      <c r="Q2744">
        <v>0.08</v>
      </c>
      <c r="R2744">
        <v>32</v>
      </c>
      <c r="S2744">
        <v>33694.216799999987</v>
      </c>
      <c r="T2744" t="s">
        <v>48</v>
      </c>
      <c r="U2744" t="s">
        <v>186</v>
      </c>
      <c r="V2744" t="s">
        <v>218</v>
      </c>
      <c r="W2744" t="s">
        <v>237</v>
      </c>
      <c r="X2744" t="s">
        <v>276</v>
      </c>
      <c r="Y2744" s="1">
        <v>32477</v>
      </c>
      <c r="Z2744">
        <v>320187</v>
      </c>
    </row>
    <row r="2745" spans="1:26" x14ac:dyDescent="0.25">
      <c r="A2745" s="1">
        <v>43558</v>
      </c>
      <c r="B2745" t="s">
        <v>48</v>
      </c>
      <c r="C2745" t="s">
        <v>76</v>
      </c>
      <c r="D2745">
        <v>1900</v>
      </c>
      <c r="E2745">
        <v>15</v>
      </c>
      <c r="F2745" t="s">
        <v>110</v>
      </c>
      <c r="G2745">
        <v>84.900002000000001</v>
      </c>
      <c r="H2745">
        <v>84.989998</v>
      </c>
      <c r="I2745">
        <v>84.25</v>
      </c>
      <c r="J2745">
        <v>84.470000999999996</v>
      </c>
      <c r="K2745">
        <v>84.235541999999995</v>
      </c>
      <c r="L2745">
        <v>4080900</v>
      </c>
      <c r="M2745" t="s">
        <v>48</v>
      </c>
      <c r="N2745" t="s">
        <v>149</v>
      </c>
      <c r="O2745" t="s">
        <v>161</v>
      </c>
      <c r="P2745">
        <v>50</v>
      </c>
      <c r="Q2745">
        <v>0.08</v>
      </c>
      <c r="R2745">
        <v>152</v>
      </c>
      <c r="S2745">
        <v>160047.52979999999</v>
      </c>
      <c r="T2745" t="s">
        <v>48</v>
      </c>
      <c r="U2745" t="s">
        <v>186</v>
      </c>
      <c r="V2745" t="s">
        <v>218</v>
      </c>
      <c r="W2745" t="s">
        <v>237</v>
      </c>
      <c r="X2745" t="s">
        <v>276</v>
      </c>
      <c r="Y2745" s="1">
        <v>32477</v>
      </c>
      <c r="Z2745">
        <v>320187</v>
      </c>
    </row>
    <row r="2746" spans="1:26" x14ac:dyDescent="0.25">
      <c r="A2746" s="1">
        <v>43602</v>
      </c>
      <c r="B2746" t="s">
        <v>48</v>
      </c>
      <c r="C2746" t="s">
        <v>75</v>
      </c>
      <c r="D2746">
        <v>200</v>
      </c>
      <c r="E2746">
        <v>4</v>
      </c>
      <c r="F2746" t="s">
        <v>101</v>
      </c>
      <c r="G2746">
        <v>83.510002</v>
      </c>
      <c r="H2746">
        <v>85.519997000000004</v>
      </c>
      <c r="I2746">
        <v>83.5</v>
      </c>
      <c r="J2746">
        <v>84.57</v>
      </c>
      <c r="K2746">
        <v>84.335257999999996</v>
      </c>
      <c r="L2746">
        <v>5068200</v>
      </c>
      <c r="M2746" t="s">
        <v>48</v>
      </c>
      <c r="N2746" t="s">
        <v>154</v>
      </c>
      <c r="O2746" t="s">
        <v>161</v>
      </c>
      <c r="P2746">
        <v>50</v>
      </c>
      <c r="Q2746">
        <v>0.08</v>
      </c>
      <c r="R2746">
        <v>16</v>
      </c>
      <c r="S2746">
        <v>16867.051599999999</v>
      </c>
      <c r="T2746" t="s">
        <v>48</v>
      </c>
      <c r="U2746" t="s">
        <v>186</v>
      </c>
      <c r="V2746" t="s">
        <v>218</v>
      </c>
      <c r="W2746" t="s">
        <v>237</v>
      </c>
      <c r="X2746" t="s">
        <v>276</v>
      </c>
      <c r="Y2746" s="1">
        <v>32477</v>
      </c>
      <c r="Z2746">
        <v>320187</v>
      </c>
    </row>
    <row r="2747" spans="1:26" x14ac:dyDescent="0.25">
      <c r="A2747" s="1">
        <v>43602</v>
      </c>
      <c r="B2747" t="s">
        <v>48</v>
      </c>
      <c r="C2747" t="s">
        <v>76</v>
      </c>
      <c r="D2747">
        <v>800</v>
      </c>
      <c r="E2747">
        <v>9</v>
      </c>
      <c r="F2747" t="s">
        <v>101</v>
      </c>
      <c r="G2747">
        <v>83.510002</v>
      </c>
      <c r="H2747">
        <v>85.519997000000004</v>
      </c>
      <c r="I2747">
        <v>83.5</v>
      </c>
      <c r="J2747">
        <v>84.57</v>
      </c>
      <c r="K2747">
        <v>84.335257999999996</v>
      </c>
      <c r="L2747">
        <v>5068200</v>
      </c>
      <c r="M2747" t="s">
        <v>48</v>
      </c>
      <c r="N2747" t="s">
        <v>146</v>
      </c>
      <c r="O2747" t="s">
        <v>161</v>
      </c>
      <c r="P2747">
        <v>50</v>
      </c>
      <c r="Q2747">
        <v>0.08</v>
      </c>
      <c r="R2747">
        <v>64</v>
      </c>
      <c r="S2747">
        <v>67468.206399999995</v>
      </c>
      <c r="T2747" t="s">
        <v>48</v>
      </c>
      <c r="U2747" t="s">
        <v>186</v>
      </c>
      <c r="V2747" t="s">
        <v>218</v>
      </c>
      <c r="W2747" t="s">
        <v>237</v>
      </c>
      <c r="X2747" t="s">
        <v>276</v>
      </c>
      <c r="Y2747" s="1">
        <v>32477</v>
      </c>
      <c r="Z2747">
        <v>320187</v>
      </c>
    </row>
    <row r="2748" spans="1:26" x14ac:dyDescent="0.25">
      <c r="A2748" s="1">
        <v>43602</v>
      </c>
      <c r="B2748" t="s">
        <v>48</v>
      </c>
      <c r="C2748" t="s">
        <v>75</v>
      </c>
      <c r="D2748">
        <v>1100</v>
      </c>
      <c r="E2748">
        <v>8</v>
      </c>
      <c r="F2748" t="s">
        <v>101</v>
      </c>
      <c r="G2748">
        <v>83.510002</v>
      </c>
      <c r="H2748">
        <v>85.519997000000004</v>
      </c>
      <c r="I2748">
        <v>83.5</v>
      </c>
      <c r="J2748">
        <v>84.57</v>
      </c>
      <c r="K2748">
        <v>84.335257999999996</v>
      </c>
      <c r="L2748">
        <v>5068200</v>
      </c>
      <c r="M2748" t="s">
        <v>48</v>
      </c>
      <c r="N2748" t="s">
        <v>144</v>
      </c>
      <c r="O2748" t="s">
        <v>161</v>
      </c>
      <c r="P2748">
        <v>50</v>
      </c>
      <c r="Q2748">
        <v>0.08</v>
      </c>
      <c r="R2748">
        <v>88</v>
      </c>
      <c r="S2748">
        <v>92768.78379999999</v>
      </c>
      <c r="T2748" t="s">
        <v>48</v>
      </c>
      <c r="U2748" t="s">
        <v>186</v>
      </c>
      <c r="V2748" t="s">
        <v>218</v>
      </c>
      <c r="W2748" t="s">
        <v>237</v>
      </c>
      <c r="X2748" t="s">
        <v>276</v>
      </c>
      <c r="Y2748" s="1">
        <v>32477</v>
      </c>
      <c r="Z2748">
        <v>320187</v>
      </c>
    </row>
    <row r="2749" spans="1:26" x14ac:dyDescent="0.25">
      <c r="A2749" s="1">
        <v>43602</v>
      </c>
      <c r="B2749" t="s">
        <v>48</v>
      </c>
      <c r="C2749" t="s">
        <v>76</v>
      </c>
      <c r="D2749">
        <v>2400</v>
      </c>
      <c r="E2749">
        <v>13</v>
      </c>
      <c r="F2749" t="s">
        <v>101</v>
      </c>
      <c r="G2749">
        <v>83.510002</v>
      </c>
      <c r="H2749">
        <v>85.519997000000004</v>
      </c>
      <c r="I2749">
        <v>83.5</v>
      </c>
      <c r="J2749">
        <v>84.57</v>
      </c>
      <c r="K2749">
        <v>84.335257999999996</v>
      </c>
      <c r="L2749">
        <v>5068200</v>
      </c>
      <c r="M2749" t="s">
        <v>48</v>
      </c>
      <c r="N2749" t="s">
        <v>153</v>
      </c>
      <c r="O2749" t="s">
        <v>161</v>
      </c>
      <c r="P2749">
        <v>50</v>
      </c>
      <c r="Q2749">
        <v>0.08</v>
      </c>
      <c r="R2749">
        <v>192</v>
      </c>
      <c r="S2749">
        <v>202404.61919999999</v>
      </c>
      <c r="T2749" t="s">
        <v>48</v>
      </c>
      <c r="U2749" t="s">
        <v>186</v>
      </c>
      <c r="V2749" t="s">
        <v>218</v>
      </c>
      <c r="W2749" t="s">
        <v>237</v>
      </c>
      <c r="X2749" t="s">
        <v>276</v>
      </c>
      <c r="Y2749" s="1">
        <v>32477</v>
      </c>
      <c r="Z2749">
        <v>320187</v>
      </c>
    </row>
    <row r="2750" spans="1:26" x14ac:dyDescent="0.25">
      <c r="A2750" s="1">
        <v>43563</v>
      </c>
      <c r="B2750" t="s">
        <v>48</v>
      </c>
      <c r="C2750" t="s">
        <v>75</v>
      </c>
      <c r="D2750">
        <v>1700</v>
      </c>
      <c r="E2750">
        <v>10</v>
      </c>
      <c r="F2750" t="s">
        <v>114</v>
      </c>
      <c r="G2750">
        <v>85.010002</v>
      </c>
      <c r="H2750">
        <v>85.290001000000004</v>
      </c>
      <c r="I2750">
        <v>84.57</v>
      </c>
      <c r="J2750">
        <v>84.730002999999996</v>
      </c>
      <c r="K2750">
        <v>84.494820000000004</v>
      </c>
      <c r="L2750">
        <v>4705800</v>
      </c>
      <c r="M2750" t="s">
        <v>48</v>
      </c>
      <c r="N2750" t="s">
        <v>142</v>
      </c>
      <c r="O2750" t="s">
        <v>161</v>
      </c>
      <c r="P2750">
        <v>50</v>
      </c>
      <c r="Q2750">
        <v>0.08</v>
      </c>
      <c r="R2750">
        <v>136</v>
      </c>
      <c r="S2750">
        <v>143641.19399999999</v>
      </c>
      <c r="T2750" t="s">
        <v>48</v>
      </c>
      <c r="U2750" t="s">
        <v>186</v>
      </c>
      <c r="V2750" t="s">
        <v>218</v>
      </c>
      <c r="W2750" t="s">
        <v>237</v>
      </c>
      <c r="X2750" t="s">
        <v>276</v>
      </c>
      <c r="Y2750" s="1">
        <v>32477</v>
      </c>
      <c r="Z2750">
        <v>320187</v>
      </c>
    </row>
    <row r="2751" spans="1:26" x14ac:dyDescent="0.25">
      <c r="A2751" s="1">
        <v>43563</v>
      </c>
      <c r="B2751" t="s">
        <v>48</v>
      </c>
      <c r="C2751" t="s">
        <v>75</v>
      </c>
      <c r="D2751">
        <v>400</v>
      </c>
      <c r="E2751">
        <v>3</v>
      </c>
      <c r="F2751" t="s">
        <v>114</v>
      </c>
      <c r="G2751">
        <v>85.010002</v>
      </c>
      <c r="H2751">
        <v>85.290001000000004</v>
      </c>
      <c r="I2751">
        <v>84.57</v>
      </c>
      <c r="J2751">
        <v>84.730002999999996</v>
      </c>
      <c r="K2751">
        <v>84.494820000000004</v>
      </c>
      <c r="L2751">
        <v>4705800</v>
      </c>
      <c r="M2751" t="s">
        <v>48</v>
      </c>
      <c r="N2751" t="s">
        <v>143</v>
      </c>
      <c r="O2751" t="s">
        <v>161</v>
      </c>
      <c r="P2751">
        <v>50</v>
      </c>
      <c r="Q2751">
        <v>0.08</v>
      </c>
      <c r="R2751">
        <v>32</v>
      </c>
      <c r="S2751">
        <v>33797.928</v>
      </c>
      <c r="T2751" t="s">
        <v>48</v>
      </c>
      <c r="U2751" t="s">
        <v>186</v>
      </c>
      <c r="V2751" t="s">
        <v>218</v>
      </c>
      <c r="W2751" t="s">
        <v>237</v>
      </c>
      <c r="X2751" t="s">
        <v>276</v>
      </c>
      <c r="Y2751" s="1">
        <v>32477</v>
      </c>
      <c r="Z2751">
        <v>320187</v>
      </c>
    </row>
    <row r="2752" spans="1:26" x14ac:dyDescent="0.25">
      <c r="A2752" s="1">
        <v>43563</v>
      </c>
      <c r="B2752" t="s">
        <v>48</v>
      </c>
      <c r="C2752" t="s">
        <v>76</v>
      </c>
      <c r="D2752">
        <v>900</v>
      </c>
      <c r="E2752">
        <v>9</v>
      </c>
      <c r="F2752" t="s">
        <v>114</v>
      </c>
      <c r="G2752">
        <v>85.010002</v>
      </c>
      <c r="H2752">
        <v>85.290001000000004</v>
      </c>
      <c r="I2752">
        <v>84.57</v>
      </c>
      <c r="J2752">
        <v>84.730002999999996</v>
      </c>
      <c r="K2752">
        <v>84.494820000000004</v>
      </c>
      <c r="L2752">
        <v>4705800</v>
      </c>
      <c r="M2752" t="s">
        <v>48</v>
      </c>
      <c r="N2752" t="s">
        <v>146</v>
      </c>
      <c r="O2752" t="s">
        <v>161</v>
      </c>
      <c r="P2752">
        <v>50</v>
      </c>
      <c r="Q2752">
        <v>0.08</v>
      </c>
      <c r="R2752">
        <v>72</v>
      </c>
      <c r="S2752">
        <v>76045.338000000003</v>
      </c>
      <c r="T2752" t="s">
        <v>48</v>
      </c>
      <c r="U2752" t="s">
        <v>186</v>
      </c>
      <c r="V2752" t="s">
        <v>218</v>
      </c>
      <c r="W2752" t="s">
        <v>237</v>
      </c>
      <c r="X2752" t="s">
        <v>276</v>
      </c>
      <c r="Y2752" s="1">
        <v>32477</v>
      </c>
      <c r="Z2752">
        <v>320187</v>
      </c>
    </row>
    <row r="2753" spans="1:26" x14ac:dyDescent="0.25">
      <c r="A2753" s="1">
        <v>43563</v>
      </c>
      <c r="B2753" t="s">
        <v>48</v>
      </c>
      <c r="C2753" t="s">
        <v>75</v>
      </c>
      <c r="D2753">
        <v>2100</v>
      </c>
      <c r="E2753">
        <v>18</v>
      </c>
      <c r="F2753" t="s">
        <v>114</v>
      </c>
      <c r="G2753">
        <v>85.010002</v>
      </c>
      <c r="H2753">
        <v>85.290001000000004</v>
      </c>
      <c r="I2753">
        <v>84.57</v>
      </c>
      <c r="J2753">
        <v>84.730002999999996</v>
      </c>
      <c r="K2753">
        <v>84.494820000000004</v>
      </c>
      <c r="L2753">
        <v>4705800</v>
      </c>
      <c r="M2753" t="s">
        <v>48</v>
      </c>
      <c r="N2753" t="s">
        <v>158</v>
      </c>
      <c r="O2753" t="s">
        <v>161</v>
      </c>
      <c r="P2753">
        <v>50</v>
      </c>
      <c r="Q2753">
        <v>0.08</v>
      </c>
      <c r="R2753">
        <v>168</v>
      </c>
      <c r="S2753">
        <v>177439.122</v>
      </c>
      <c r="T2753" t="s">
        <v>48</v>
      </c>
      <c r="U2753" t="s">
        <v>186</v>
      </c>
      <c r="V2753" t="s">
        <v>218</v>
      </c>
      <c r="W2753" t="s">
        <v>237</v>
      </c>
      <c r="X2753" t="s">
        <v>276</v>
      </c>
      <c r="Y2753" s="1">
        <v>32477</v>
      </c>
      <c r="Z2753">
        <v>320187</v>
      </c>
    </row>
    <row r="2754" spans="1:26" x14ac:dyDescent="0.25">
      <c r="A2754" s="1">
        <v>43563</v>
      </c>
      <c r="B2754" t="s">
        <v>48</v>
      </c>
      <c r="C2754" t="s">
        <v>76</v>
      </c>
      <c r="D2754">
        <v>1000</v>
      </c>
      <c r="E2754">
        <v>20</v>
      </c>
      <c r="F2754" t="s">
        <v>114</v>
      </c>
      <c r="G2754">
        <v>85.010002</v>
      </c>
      <c r="H2754">
        <v>85.290001000000004</v>
      </c>
      <c r="I2754">
        <v>84.57</v>
      </c>
      <c r="J2754">
        <v>84.730002999999996</v>
      </c>
      <c r="K2754">
        <v>84.494820000000004</v>
      </c>
      <c r="L2754">
        <v>4705800</v>
      </c>
      <c r="M2754" t="s">
        <v>48</v>
      </c>
      <c r="N2754" t="s">
        <v>155</v>
      </c>
      <c r="O2754" t="s">
        <v>161</v>
      </c>
      <c r="P2754">
        <v>50</v>
      </c>
      <c r="Q2754">
        <v>0.08</v>
      </c>
      <c r="R2754">
        <v>80</v>
      </c>
      <c r="S2754">
        <v>84494.82</v>
      </c>
      <c r="T2754" t="s">
        <v>48</v>
      </c>
      <c r="U2754" t="s">
        <v>186</v>
      </c>
      <c r="V2754" t="s">
        <v>218</v>
      </c>
      <c r="W2754" t="s">
        <v>237</v>
      </c>
      <c r="X2754" t="s">
        <v>276</v>
      </c>
      <c r="Y2754" s="1">
        <v>32477</v>
      </c>
      <c r="Z2754">
        <v>320187</v>
      </c>
    </row>
    <row r="2755" spans="1:26" x14ac:dyDescent="0.25">
      <c r="A2755" s="1">
        <v>43563</v>
      </c>
      <c r="B2755" t="s">
        <v>48</v>
      </c>
      <c r="C2755" t="s">
        <v>76</v>
      </c>
      <c r="D2755">
        <v>600</v>
      </c>
      <c r="E2755">
        <v>19</v>
      </c>
      <c r="F2755" t="s">
        <v>114</v>
      </c>
      <c r="G2755">
        <v>85.010002</v>
      </c>
      <c r="H2755">
        <v>85.290001000000004</v>
      </c>
      <c r="I2755">
        <v>84.57</v>
      </c>
      <c r="J2755">
        <v>84.730002999999996</v>
      </c>
      <c r="K2755">
        <v>84.494820000000004</v>
      </c>
      <c r="L2755">
        <v>4705800</v>
      </c>
      <c r="M2755" t="s">
        <v>48</v>
      </c>
      <c r="N2755" t="s">
        <v>140</v>
      </c>
      <c r="O2755" t="s">
        <v>161</v>
      </c>
      <c r="P2755">
        <v>50</v>
      </c>
      <c r="Q2755">
        <v>0.08</v>
      </c>
      <c r="R2755">
        <v>48</v>
      </c>
      <c r="S2755">
        <v>50696.892</v>
      </c>
      <c r="T2755" t="s">
        <v>48</v>
      </c>
      <c r="U2755" t="s">
        <v>186</v>
      </c>
      <c r="V2755" t="s">
        <v>218</v>
      </c>
      <c r="W2755" t="s">
        <v>237</v>
      </c>
      <c r="X2755" t="s">
        <v>276</v>
      </c>
      <c r="Y2755" s="1">
        <v>32477</v>
      </c>
      <c r="Z2755">
        <v>320187</v>
      </c>
    </row>
    <row r="2756" spans="1:26" x14ac:dyDescent="0.25">
      <c r="A2756" s="1">
        <v>43563</v>
      </c>
      <c r="B2756" t="s">
        <v>48</v>
      </c>
      <c r="C2756" t="s">
        <v>75</v>
      </c>
      <c r="D2756">
        <v>700</v>
      </c>
      <c r="E2756">
        <v>4</v>
      </c>
      <c r="F2756" t="s">
        <v>114</v>
      </c>
      <c r="G2756">
        <v>85.010002</v>
      </c>
      <c r="H2756">
        <v>85.290001000000004</v>
      </c>
      <c r="I2756">
        <v>84.57</v>
      </c>
      <c r="J2756">
        <v>84.730002999999996</v>
      </c>
      <c r="K2756">
        <v>84.494820000000004</v>
      </c>
      <c r="L2756">
        <v>4705800</v>
      </c>
      <c r="M2756" t="s">
        <v>48</v>
      </c>
      <c r="N2756" t="s">
        <v>154</v>
      </c>
      <c r="O2756" t="s">
        <v>161</v>
      </c>
      <c r="P2756">
        <v>50</v>
      </c>
      <c r="Q2756">
        <v>0.08</v>
      </c>
      <c r="R2756">
        <v>56</v>
      </c>
      <c r="S2756">
        <v>59146.374000000003</v>
      </c>
      <c r="T2756" t="s">
        <v>48</v>
      </c>
      <c r="U2756" t="s">
        <v>186</v>
      </c>
      <c r="V2756" t="s">
        <v>218</v>
      </c>
      <c r="W2756" t="s">
        <v>237</v>
      </c>
      <c r="X2756" t="s">
        <v>276</v>
      </c>
      <c r="Y2756" s="1">
        <v>32477</v>
      </c>
      <c r="Z2756">
        <v>320187</v>
      </c>
    </row>
    <row r="2757" spans="1:26" x14ac:dyDescent="0.25">
      <c r="A2757" s="1">
        <v>43640</v>
      </c>
      <c r="B2757" t="s">
        <v>48</v>
      </c>
      <c r="C2757" t="s">
        <v>75</v>
      </c>
      <c r="D2757">
        <v>600</v>
      </c>
      <c r="E2757">
        <v>11</v>
      </c>
      <c r="F2757" t="s">
        <v>85</v>
      </c>
      <c r="G2757">
        <v>86</v>
      </c>
      <c r="H2757">
        <v>86.849997999999999</v>
      </c>
      <c r="I2757">
        <v>84.370002999999997</v>
      </c>
      <c r="J2757">
        <v>84.5</v>
      </c>
      <c r="K2757">
        <v>84.5</v>
      </c>
      <c r="L2757">
        <v>8043300</v>
      </c>
      <c r="M2757" t="s">
        <v>48</v>
      </c>
      <c r="N2757" t="s">
        <v>141</v>
      </c>
      <c r="O2757" t="s">
        <v>161</v>
      </c>
      <c r="P2757">
        <v>50</v>
      </c>
      <c r="Q2757">
        <v>0.08</v>
      </c>
      <c r="R2757">
        <v>48</v>
      </c>
      <c r="S2757">
        <v>50700</v>
      </c>
      <c r="T2757" t="s">
        <v>48</v>
      </c>
      <c r="U2757" t="s">
        <v>186</v>
      </c>
      <c r="V2757" t="s">
        <v>218</v>
      </c>
      <c r="W2757" t="s">
        <v>237</v>
      </c>
      <c r="X2757" t="s">
        <v>276</v>
      </c>
      <c r="Y2757" s="1">
        <v>32477</v>
      </c>
      <c r="Z2757">
        <v>320187</v>
      </c>
    </row>
    <row r="2758" spans="1:26" x14ac:dyDescent="0.25">
      <c r="A2758" s="1">
        <v>43640</v>
      </c>
      <c r="B2758" t="s">
        <v>48</v>
      </c>
      <c r="C2758" t="s">
        <v>75</v>
      </c>
      <c r="D2758">
        <v>1200</v>
      </c>
      <c r="E2758">
        <v>13</v>
      </c>
      <c r="F2758" t="s">
        <v>85</v>
      </c>
      <c r="G2758">
        <v>86</v>
      </c>
      <c r="H2758">
        <v>86.849997999999999</v>
      </c>
      <c r="I2758">
        <v>84.370002999999997</v>
      </c>
      <c r="J2758">
        <v>84.5</v>
      </c>
      <c r="K2758">
        <v>84.5</v>
      </c>
      <c r="L2758">
        <v>8043300</v>
      </c>
      <c r="M2758" t="s">
        <v>48</v>
      </c>
      <c r="N2758" t="s">
        <v>153</v>
      </c>
      <c r="O2758" t="s">
        <v>161</v>
      </c>
      <c r="P2758">
        <v>50</v>
      </c>
      <c r="Q2758">
        <v>0.08</v>
      </c>
      <c r="R2758">
        <v>96</v>
      </c>
      <c r="S2758">
        <v>101400</v>
      </c>
      <c r="T2758" t="s">
        <v>48</v>
      </c>
      <c r="U2758" t="s">
        <v>186</v>
      </c>
      <c r="V2758" t="s">
        <v>218</v>
      </c>
      <c r="W2758" t="s">
        <v>237</v>
      </c>
      <c r="X2758" t="s">
        <v>276</v>
      </c>
      <c r="Y2758" s="1">
        <v>32477</v>
      </c>
      <c r="Z2758">
        <v>320187</v>
      </c>
    </row>
    <row r="2759" spans="1:26" x14ac:dyDescent="0.25">
      <c r="A2759" s="1">
        <v>43640</v>
      </c>
      <c r="B2759" t="s">
        <v>48</v>
      </c>
      <c r="C2759" t="s">
        <v>75</v>
      </c>
      <c r="D2759">
        <v>700</v>
      </c>
      <c r="E2759">
        <v>10</v>
      </c>
      <c r="F2759" t="s">
        <v>85</v>
      </c>
      <c r="G2759">
        <v>86</v>
      </c>
      <c r="H2759">
        <v>86.849997999999999</v>
      </c>
      <c r="I2759">
        <v>84.370002999999997</v>
      </c>
      <c r="J2759">
        <v>84.5</v>
      </c>
      <c r="K2759">
        <v>84.5</v>
      </c>
      <c r="L2759">
        <v>8043300</v>
      </c>
      <c r="M2759" t="s">
        <v>48</v>
      </c>
      <c r="N2759" t="s">
        <v>142</v>
      </c>
      <c r="O2759" t="s">
        <v>161</v>
      </c>
      <c r="P2759">
        <v>50</v>
      </c>
      <c r="Q2759">
        <v>0.08</v>
      </c>
      <c r="R2759">
        <v>56</v>
      </c>
      <c r="S2759">
        <v>59150</v>
      </c>
      <c r="T2759" t="s">
        <v>48</v>
      </c>
      <c r="U2759" t="s">
        <v>186</v>
      </c>
      <c r="V2759" t="s">
        <v>218</v>
      </c>
      <c r="W2759" t="s">
        <v>237</v>
      </c>
      <c r="X2759" t="s">
        <v>276</v>
      </c>
      <c r="Y2759" s="1">
        <v>32477</v>
      </c>
      <c r="Z2759">
        <v>320187</v>
      </c>
    </row>
    <row r="2760" spans="1:26" x14ac:dyDescent="0.25">
      <c r="A2760" s="1">
        <v>43565</v>
      </c>
      <c r="B2760" t="s">
        <v>48</v>
      </c>
      <c r="C2760" t="s">
        <v>75</v>
      </c>
      <c r="D2760">
        <v>2000</v>
      </c>
      <c r="E2760">
        <v>17</v>
      </c>
      <c r="F2760" t="s">
        <v>113</v>
      </c>
      <c r="G2760">
        <v>84.639999000000003</v>
      </c>
      <c r="H2760">
        <v>85.010002</v>
      </c>
      <c r="I2760">
        <v>84.559997999999993</v>
      </c>
      <c r="J2760">
        <v>84.879997000000003</v>
      </c>
      <c r="K2760">
        <v>84.644401999999999</v>
      </c>
      <c r="L2760">
        <v>3918400</v>
      </c>
      <c r="M2760" t="s">
        <v>48</v>
      </c>
      <c r="N2760" t="s">
        <v>157</v>
      </c>
      <c r="O2760" t="s">
        <v>161</v>
      </c>
      <c r="P2760">
        <v>50</v>
      </c>
      <c r="Q2760">
        <v>0.08</v>
      </c>
      <c r="R2760">
        <v>160</v>
      </c>
      <c r="S2760">
        <v>169288.804</v>
      </c>
      <c r="T2760" t="s">
        <v>48</v>
      </c>
      <c r="U2760" t="s">
        <v>186</v>
      </c>
      <c r="V2760" t="s">
        <v>218</v>
      </c>
      <c r="W2760" t="s">
        <v>237</v>
      </c>
      <c r="X2760" t="s">
        <v>276</v>
      </c>
      <c r="Y2760" s="1">
        <v>32477</v>
      </c>
      <c r="Z2760">
        <v>320187</v>
      </c>
    </row>
    <row r="2761" spans="1:26" x14ac:dyDescent="0.25">
      <c r="A2761" s="1">
        <v>43565</v>
      </c>
      <c r="B2761" t="s">
        <v>48</v>
      </c>
      <c r="C2761" t="s">
        <v>76</v>
      </c>
      <c r="D2761">
        <v>100</v>
      </c>
      <c r="E2761">
        <v>7</v>
      </c>
      <c r="F2761" t="s">
        <v>113</v>
      </c>
      <c r="G2761">
        <v>84.639999000000003</v>
      </c>
      <c r="H2761">
        <v>85.010002</v>
      </c>
      <c r="I2761">
        <v>84.559997999999993</v>
      </c>
      <c r="J2761">
        <v>84.879997000000003</v>
      </c>
      <c r="K2761">
        <v>84.644401999999999</v>
      </c>
      <c r="L2761">
        <v>3918400</v>
      </c>
      <c r="M2761" t="s">
        <v>48</v>
      </c>
      <c r="N2761" t="s">
        <v>147</v>
      </c>
      <c r="O2761" t="s">
        <v>161</v>
      </c>
      <c r="P2761">
        <v>50</v>
      </c>
      <c r="Q2761">
        <v>0.08</v>
      </c>
      <c r="R2761">
        <v>8</v>
      </c>
      <c r="S2761">
        <v>8464.4401999999991</v>
      </c>
      <c r="T2761" t="s">
        <v>48</v>
      </c>
      <c r="U2761" t="s">
        <v>186</v>
      </c>
      <c r="V2761" t="s">
        <v>218</v>
      </c>
      <c r="W2761" t="s">
        <v>237</v>
      </c>
      <c r="X2761" t="s">
        <v>276</v>
      </c>
      <c r="Y2761" s="1">
        <v>32477</v>
      </c>
      <c r="Z2761">
        <v>320187</v>
      </c>
    </row>
    <row r="2762" spans="1:26" x14ac:dyDescent="0.25">
      <c r="A2762" s="1">
        <v>43566</v>
      </c>
      <c r="B2762" t="s">
        <v>48</v>
      </c>
      <c r="C2762" t="s">
        <v>76</v>
      </c>
      <c r="D2762">
        <v>1700</v>
      </c>
      <c r="E2762">
        <v>18</v>
      </c>
      <c r="F2762" t="s">
        <v>112</v>
      </c>
      <c r="G2762">
        <v>84.900002000000001</v>
      </c>
      <c r="H2762">
        <v>85.050003000000004</v>
      </c>
      <c r="I2762">
        <v>84.279999000000004</v>
      </c>
      <c r="J2762">
        <v>85</v>
      </c>
      <c r="K2762">
        <v>84.764069000000006</v>
      </c>
      <c r="L2762">
        <v>3347400</v>
      </c>
      <c r="M2762" t="s">
        <v>48</v>
      </c>
      <c r="N2762" t="s">
        <v>158</v>
      </c>
      <c r="O2762" t="s">
        <v>161</v>
      </c>
      <c r="P2762">
        <v>50</v>
      </c>
      <c r="Q2762">
        <v>0.08</v>
      </c>
      <c r="R2762">
        <v>136</v>
      </c>
      <c r="S2762">
        <v>144098.9173</v>
      </c>
      <c r="T2762" t="s">
        <v>48</v>
      </c>
      <c r="U2762" t="s">
        <v>186</v>
      </c>
      <c r="V2762" t="s">
        <v>218</v>
      </c>
      <c r="W2762" t="s">
        <v>237</v>
      </c>
      <c r="X2762" t="s">
        <v>276</v>
      </c>
      <c r="Y2762" s="1">
        <v>32477</v>
      </c>
      <c r="Z2762">
        <v>320187</v>
      </c>
    </row>
    <row r="2763" spans="1:26" x14ac:dyDescent="0.25">
      <c r="A2763" s="1">
        <v>43566</v>
      </c>
      <c r="B2763" t="s">
        <v>48</v>
      </c>
      <c r="C2763" t="s">
        <v>76</v>
      </c>
      <c r="D2763">
        <v>1300</v>
      </c>
      <c r="E2763">
        <v>20</v>
      </c>
      <c r="F2763" t="s">
        <v>112</v>
      </c>
      <c r="G2763">
        <v>84.900002000000001</v>
      </c>
      <c r="H2763">
        <v>85.050003000000004</v>
      </c>
      <c r="I2763">
        <v>84.279999000000004</v>
      </c>
      <c r="J2763">
        <v>85</v>
      </c>
      <c r="K2763">
        <v>84.764069000000006</v>
      </c>
      <c r="L2763">
        <v>3347400</v>
      </c>
      <c r="M2763" t="s">
        <v>48</v>
      </c>
      <c r="N2763" t="s">
        <v>155</v>
      </c>
      <c r="O2763" t="s">
        <v>161</v>
      </c>
      <c r="P2763">
        <v>50</v>
      </c>
      <c r="Q2763">
        <v>0.08</v>
      </c>
      <c r="R2763">
        <v>104</v>
      </c>
      <c r="S2763">
        <v>110193.28969999999</v>
      </c>
      <c r="T2763" t="s">
        <v>48</v>
      </c>
      <c r="U2763" t="s">
        <v>186</v>
      </c>
      <c r="V2763" t="s">
        <v>218</v>
      </c>
      <c r="W2763" t="s">
        <v>237</v>
      </c>
      <c r="X2763" t="s">
        <v>276</v>
      </c>
      <c r="Y2763" s="1">
        <v>32477</v>
      </c>
      <c r="Z2763">
        <v>320187</v>
      </c>
    </row>
    <row r="2764" spans="1:26" x14ac:dyDescent="0.25">
      <c r="A2764" s="1">
        <v>43556</v>
      </c>
      <c r="B2764" t="s">
        <v>48</v>
      </c>
      <c r="C2764" t="s">
        <v>75</v>
      </c>
      <c r="D2764">
        <v>1100</v>
      </c>
      <c r="E2764">
        <v>8</v>
      </c>
      <c r="F2764" t="s">
        <v>117</v>
      </c>
      <c r="G2764">
        <v>85.040001000000004</v>
      </c>
      <c r="H2764">
        <v>85.32</v>
      </c>
      <c r="I2764">
        <v>84.699996999999996</v>
      </c>
      <c r="J2764">
        <v>85.230002999999996</v>
      </c>
      <c r="K2764">
        <v>84.993431000000001</v>
      </c>
      <c r="L2764">
        <v>6737400</v>
      </c>
      <c r="M2764" t="s">
        <v>48</v>
      </c>
      <c r="N2764" t="s">
        <v>144</v>
      </c>
      <c r="O2764" t="s">
        <v>161</v>
      </c>
      <c r="P2764">
        <v>50</v>
      </c>
      <c r="Q2764">
        <v>0.08</v>
      </c>
      <c r="R2764">
        <v>88</v>
      </c>
      <c r="S2764">
        <v>93492.774099999995</v>
      </c>
      <c r="T2764" t="s">
        <v>48</v>
      </c>
      <c r="U2764" t="s">
        <v>186</v>
      </c>
      <c r="V2764" t="s">
        <v>218</v>
      </c>
      <c r="W2764" t="s">
        <v>237</v>
      </c>
      <c r="X2764" t="s">
        <v>276</v>
      </c>
      <c r="Y2764" s="1">
        <v>32477</v>
      </c>
      <c r="Z2764">
        <v>320187</v>
      </c>
    </row>
    <row r="2765" spans="1:26" x14ac:dyDescent="0.25">
      <c r="A2765" s="1">
        <v>43556</v>
      </c>
      <c r="B2765" t="s">
        <v>48</v>
      </c>
      <c r="C2765" t="s">
        <v>76</v>
      </c>
      <c r="D2765">
        <v>100</v>
      </c>
      <c r="E2765">
        <v>2</v>
      </c>
      <c r="F2765" t="s">
        <v>117</v>
      </c>
      <c r="G2765">
        <v>85.040001000000004</v>
      </c>
      <c r="H2765">
        <v>85.32</v>
      </c>
      <c r="I2765">
        <v>84.699996999999996</v>
      </c>
      <c r="J2765">
        <v>85.230002999999996</v>
      </c>
      <c r="K2765">
        <v>84.993431000000001</v>
      </c>
      <c r="L2765">
        <v>6737400</v>
      </c>
      <c r="M2765" t="s">
        <v>48</v>
      </c>
      <c r="N2765" t="s">
        <v>150</v>
      </c>
      <c r="O2765" t="s">
        <v>161</v>
      </c>
      <c r="P2765">
        <v>50</v>
      </c>
      <c r="Q2765">
        <v>0.08</v>
      </c>
      <c r="R2765">
        <v>8</v>
      </c>
      <c r="S2765">
        <v>8499.3431</v>
      </c>
      <c r="T2765" t="s">
        <v>48</v>
      </c>
      <c r="U2765" t="s">
        <v>186</v>
      </c>
      <c r="V2765" t="s">
        <v>218</v>
      </c>
      <c r="W2765" t="s">
        <v>237</v>
      </c>
      <c r="X2765" t="s">
        <v>276</v>
      </c>
      <c r="Y2765" s="1">
        <v>32477</v>
      </c>
      <c r="Z2765">
        <v>320187</v>
      </c>
    </row>
    <row r="2766" spans="1:26" x14ac:dyDescent="0.25">
      <c r="A2766" s="1">
        <v>43556</v>
      </c>
      <c r="B2766" t="s">
        <v>48</v>
      </c>
      <c r="C2766" t="s">
        <v>75</v>
      </c>
      <c r="D2766">
        <v>1800</v>
      </c>
      <c r="E2766">
        <v>9</v>
      </c>
      <c r="F2766" t="s">
        <v>117</v>
      </c>
      <c r="G2766">
        <v>85.040001000000004</v>
      </c>
      <c r="H2766">
        <v>85.32</v>
      </c>
      <c r="I2766">
        <v>84.699996999999996</v>
      </c>
      <c r="J2766">
        <v>85.230002999999996</v>
      </c>
      <c r="K2766">
        <v>84.993431000000001</v>
      </c>
      <c r="L2766">
        <v>6737400</v>
      </c>
      <c r="M2766" t="s">
        <v>48</v>
      </c>
      <c r="N2766" t="s">
        <v>146</v>
      </c>
      <c r="O2766" t="s">
        <v>161</v>
      </c>
      <c r="P2766">
        <v>50</v>
      </c>
      <c r="Q2766">
        <v>0.08</v>
      </c>
      <c r="R2766">
        <v>144</v>
      </c>
      <c r="S2766">
        <v>152988.1758</v>
      </c>
      <c r="T2766" t="s">
        <v>48</v>
      </c>
      <c r="U2766" t="s">
        <v>186</v>
      </c>
      <c r="V2766" t="s">
        <v>218</v>
      </c>
      <c r="W2766" t="s">
        <v>237</v>
      </c>
      <c r="X2766" t="s">
        <v>276</v>
      </c>
      <c r="Y2766" s="1">
        <v>32477</v>
      </c>
      <c r="Z2766">
        <v>320187</v>
      </c>
    </row>
    <row r="2767" spans="1:26" x14ac:dyDescent="0.25">
      <c r="A2767" s="1">
        <v>43587</v>
      </c>
      <c r="B2767" t="s">
        <v>48</v>
      </c>
      <c r="C2767" t="s">
        <v>76</v>
      </c>
      <c r="D2767">
        <v>1000</v>
      </c>
      <c r="E2767">
        <v>10</v>
      </c>
      <c r="F2767" t="s">
        <v>115</v>
      </c>
      <c r="G2767">
        <v>86.209998999999996</v>
      </c>
      <c r="H2767">
        <v>86.279999000000004</v>
      </c>
      <c r="I2767">
        <v>84.989998</v>
      </c>
      <c r="J2767">
        <v>85.269997000000004</v>
      </c>
      <c r="K2767">
        <v>85.033317999999994</v>
      </c>
      <c r="L2767">
        <v>6813700</v>
      </c>
      <c r="M2767" t="s">
        <v>48</v>
      </c>
      <c r="N2767" t="s">
        <v>142</v>
      </c>
      <c r="O2767" t="s">
        <v>161</v>
      </c>
      <c r="P2767">
        <v>50</v>
      </c>
      <c r="Q2767">
        <v>0.08</v>
      </c>
      <c r="R2767">
        <v>80</v>
      </c>
      <c r="S2767">
        <v>85033.317999999999</v>
      </c>
      <c r="T2767" t="s">
        <v>48</v>
      </c>
      <c r="U2767" t="s">
        <v>186</v>
      </c>
      <c r="V2767" t="s">
        <v>218</v>
      </c>
      <c r="W2767" t="s">
        <v>237</v>
      </c>
      <c r="X2767" t="s">
        <v>276</v>
      </c>
      <c r="Y2767" s="1">
        <v>32477</v>
      </c>
      <c r="Z2767">
        <v>320187</v>
      </c>
    </row>
    <row r="2768" spans="1:26" x14ac:dyDescent="0.25">
      <c r="A2768" s="1">
        <v>43587</v>
      </c>
      <c r="B2768" t="s">
        <v>48</v>
      </c>
      <c r="C2768" t="s">
        <v>75</v>
      </c>
      <c r="D2768">
        <v>2800</v>
      </c>
      <c r="E2768">
        <v>17</v>
      </c>
      <c r="F2768" t="s">
        <v>115</v>
      </c>
      <c r="G2768">
        <v>86.209998999999996</v>
      </c>
      <c r="H2768">
        <v>86.279999000000004</v>
      </c>
      <c r="I2768">
        <v>84.989998</v>
      </c>
      <c r="J2768">
        <v>85.269997000000004</v>
      </c>
      <c r="K2768">
        <v>85.033317999999994</v>
      </c>
      <c r="L2768">
        <v>6813700</v>
      </c>
      <c r="M2768" t="s">
        <v>48</v>
      </c>
      <c r="N2768" t="s">
        <v>157</v>
      </c>
      <c r="O2768" t="s">
        <v>161</v>
      </c>
      <c r="P2768">
        <v>50</v>
      </c>
      <c r="Q2768">
        <v>0.08</v>
      </c>
      <c r="R2768">
        <v>224</v>
      </c>
      <c r="S2768">
        <v>238093.2904</v>
      </c>
      <c r="T2768" t="s">
        <v>48</v>
      </c>
      <c r="U2768" t="s">
        <v>186</v>
      </c>
      <c r="V2768" t="s">
        <v>218</v>
      </c>
      <c r="W2768" t="s">
        <v>237</v>
      </c>
      <c r="X2768" t="s">
        <v>276</v>
      </c>
      <c r="Y2768" s="1">
        <v>32477</v>
      </c>
      <c r="Z2768">
        <v>320187</v>
      </c>
    </row>
    <row r="2769" spans="1:26" x14ac:dyDescent="0.25">
      <c r="A2769" s="1">
        <v>43587</v>
      </c>
      <c r="B2769" t="s">
        <v>48</v>
      </c>
      <c r="C2769" t="s">
        <v>76</v>
      </c>
      <c r="D2769">
        <v>500</v>
      </c>
      <c r="E2769">
        <v>5</v>
      </c>
      <c r="F2769" t="s">
        <v>115</v>
      </c>
      <c r="G2769">
        <v>86.209998999999996</v>
      </c>
      <c r="H2769">
        <v>86.279999000000004</v>
      </c>
      <c r="I2769">
        <v>84.989998</v>
      </c>
      <c r="J2769">
        <v>85.269997000000004</v>
      </c>
      <c r="K2769">
        <v>85.033317999999994</v>
      </c>
      <c r="L2769">
        <v>6813700</v>
      </c>
      <c r="M2769" t="s">
        <v>48</v>
      </c>
      <c r="N2769" t="s">
        <v>152</v>
      </c>
      <c r="O2769" t="s">
        <v>161</v>
      </c>
      <c r="P2769">
        <v>50</v>
      </c>
      <c r="Q2769">
        <v>0.08</v>
      </c>
      <c r="R2769">
        <v>40</v>
      </c>
      <c r="S2769">
        <v>42516.659</v>
      </c>
      <c r="T2769" t="s">
        <v>48</v>
      </c>
      <c r="U2769" t="s">
        <v>186</v>
      </c>
      <c r="V2769" t="s">
        <v>218</v>
      </c>
      <c r="W2769" t="s">
        <v>237</v>
      </c>
      <c r="X2769" t="s">
        <v>276</v>
      </c>
      <c r="Y2769" s="1">
        <v>32477</v>
      </c>
      <c r="Z2769">
        <v>320187</v>
      </c>
    </row>
    <row r="2770" spans="1:26" x14ac:dyDescent="0.25">
      <c r="A2770" s="1">
        <v>43587</v>
      </c>
      <c r="B2770" t="s">
        <v>48</v>
      </c>
      <c r="C2770" t="s">
        <v>75</v>
      </c>
      <c r="D2770">
        <v>600</v>
      </c>
      <c r="E2770">
        <v>12</v>
      </c>
      <c r="F2770" t="s">
        <v>115</v>
      </c>
      <c r="G2770">
        <v>86.209998999999996</v>
      </c>
      <c r="H2770">
        <v>86.279999000000004</v>
      </c>
      <c r="I2770">
        <v>84.989998</v>
      </c>
      <c r="J2770">
        <v>85.269997000000004</v>
      </c>
      <c r="K2770">
        <v>85.033317999999994</v>
      </c>
      <c r="L2770">
        <v>6813700</v>
      </c>
      <c r="M2770" t="s">
        <v>48</v>
      </c>
      <c r="N2770" t="s">
        <v>151</v>
      </c>
      <c r="O2770" t="s">
        <v>161</v>
      </c>
      <c r="P2770">
        <v>50</v>
      </c>
      <c r="Q2770">
        <v>0.08</v>
      </c>
      <c r="R2770">
        <v>48</v>
      </c>
      <c r="S2770">
        <v>51019.9908</v>
      </c>
      <c r="T2770" t="s">
        <v>48</v>
      </c>
      <c r="U2770" t="s">
        <v>186</v>
      </c>
      <c r="V2770" t="s">
        <v>218</v>
      </c>
      <c r="W2770" t="s">
        <v>237</v>
      </c>
      <c r="X2770" t="s">
        <v>276</v>
      </c>
      <c r="Y2770" s="1">
        <v>32477</v>
      </c>
      <c r="Z2770">
        <v>320187</v>
      </c>
    </row>
    <row r="2771" spans="1:26" x14ac:dyDescent="0.25">
      <c r="A2771" s="1">
        <v>43587</v>
      </c>
      <c r="B2771" t="s">
        <v>48</v>
      </c>
      <c r="C2771" t="s">
        <v>76</v>
      </c>
      <c r="D2771">
        <v>100</v>
      </c>
      <c r="E2771">
        <v>3</v>
      </c>
      <c r="F2771" t="s">
        <v>115</v>
      </c>
      <c r="G2771">
        <v>86.209998999999996</v>
      </c>
      <c r="H2771">
        <v>86.279999000000004</v>
      </c>
      <c r="I2771">
        <v>84.989998</v>
      </c>
      <c r="J2771">
        <v>85.269997000000004</v>
      </c>
      <c r="K2771">
        <v>85.033317999999994</v>
      </c>
      <c r="L2771">
        <v>6813700</v>
      </c>
      <c r="M2771" t="s">
        <v>48</v>
      </c>
      <c r="N2771" t="s">
        <v>143</v>
      </c>
      <c r="O2771" t="s">
        <v>161</v>
      </c>
      <c r="P2771">
        <v>50</v>
      </c>
      <c r="Q2771">
        <v>0.08</v>
      </c>
      <c r="R2771">
        <v>8</v>
      </c>
      <c r="S2771">
        <v>8503.3317999999999</v>
      </c>
      <c r="T2771" t="s">
        <v>48</v>
      </c>
      <c r="U2771" t="s">
        <v>186</v>
      </c>
      <c r="V2771" t="s">
        <v>218</v>
      </c>
      <c r="W2771" t="s">
        <v>237</v>
      </c>
      <c r="X2771" t="s">
        <v>276</v>
      </c>
      <c r="Y2771" s="1">
        <v>32477</v>
      </c>
      <c r="Z2771">
        <v>320187</v>
      </c>
    </row>
    <row r="2772" spans="1:26" x14ac:dyDescent="0.25">
      <c r="A2772" s="1">
        <v>43559</v>
      </c>
      <c r="B2772" t="s">
        <v>48</v>
      </c>
      <c r="C2772" t="s">
        <v>76</v>
      </c>
      <c r="D2772">
        <v>1500</v>
      </c>
      <c r="E2772">
        <v>15</v>
      </c>
      <c r="F2772" t="s">
        <v>109</v>
      </c>
      <c r="G2772">
        <v>84.489998</v>
      </c>
      <c r="H2772">
        <v>85.379997000000003</v>
      </c>
      <c r="I2772">
        <v>84.360000999999997</v>
      </c>
      <c r="J2772">
        <v>85.279999000000004</v>
      </c>
      <c r="K2772">
        <v>85.043289000000001</v>
      </c>
      <c r="L2772">
        <v>3660700</v>
      </c>
      <c r="M2772" t="s">
        <v>48</v>
      </c>
      <c r="N2772" t="s">
        <v>149</v>
      </c>
      <c r="O2772" t="s">
        <v>161</v>
      </c>
      <c r="P2772">
        <v>50</v>
      </c>
      <c r="Q2772">
        <v>0.08</v>
      </c>
      <c r="R2772">
        <v>120</v>
      </c>
      <c r="S2772">
        <v>127564.9335</v>
      </c>
      <c r="T2772" t="s">
        <v>48</v>
      </c>
      <c r="U2772" t="s">
        <v>186</v>
      </c>
      <c r="V2772" t="s">
        <v>218</v>
      </c>
      <c r="W2772" t="s">
        <v>237</v>
      </c>
      <c r="X2772" t="s">
        <v>276</v>
      </c>
      <c r="Y2772" s="1">
        <v>32477</v>
      </c>
      <c r="Z2772">
        <v>320187</v>
      </c>
    </row>
    <row r="2773" spans="1:26" x14ac:dyDescent="0.25">
      <c r="A2773" s="1">
        <v>43559</v>
      </c>
      <c r="B2773" t="s">
        <v>48</v>
      </c>
      <c r="C2773" t="s">
        <v>75</v>
      </c>
      <c r="D2773">
        <v>1600</v>
      </c>
      <c r="E2773">
        <v>9</v>
      </c>
      <c r="F2773" t="s">
        <v>109</v>
      </c>
      <c r="G2773">
        <v>84.489998</v>
      </c>
      <c r="H2773">
        <v>85.379997000000003</v>
      </c>
      <c r="I2773">
        <v>84.360000999999997</v>
      </c>
      <c r="J2773">
        <v>85.279999000000004</v>
      </c>
      <c r="K2773">
        <v>85.043289000000001</v>
      </c>
      <c r="L2773">
        <v>3660700</v>
      </c>
      <c r="M2773" t="s">
        <v>48</v>
      </c>
      <c r="N2773" t="s">
        <v>146</v>
      </c>
      <c r="O2773" t="s">
        <v>161</v>
      </c>
      <c r="P2773">
        <v>50</v>
      </c>
      <c r="Q2773">
        <v>0.08</v>
      </c>
      <c r="R2773">
        <v>128</v>
      </c>
      <c r="S2773">
        <v>136069.26240000001</v>
      </c>
      <c r="T2773" t="s">
        <v>48</v>
      </c>
      <c r="U2773" t="s">
        <v>186</v>
      </c>
      <c r="V2773" t="s">
        <v>218</v>
      </c>
      <c r="W2773" t="s">
        <v>237</v>
      </c>
      <c r="X2773" t="s">
        <v>276</v>
      </c>
      <c r="Y2773" s="1">
        <v>32477</v>
      </c>
      <c r="Z2773">
        <v>320187</v>
      </c>
    </row>
    <row r="2774" spans="1:26" x14ac:dyDescent="0.25">
      <c r="A2774" s="1">
        <v>43560</v>
      </c>
      <c r="B2774" t="s">
        <v>48</v>
      </c>
      <c r="C2774" t="s">
        <v>76</v>
      </c>
      <c r="D2774">
        <v>100</v>
      </c>
      <c r="E2774">
        <v>5</v>
      </c>
      <c r="F2774" t="s">
        <v>118</v>
      </c>
      <c r="G2774">
        <v>86</v>
      </c>
      <c r="H2774">
        <v>86.160004000000001</v>
      </c>
      <c r="I2774">
        <v>85.050003000000004</v>
      </c>
      <c r="J2774">
        <v>85.400002000000001</v>
      </c>
      <c r="K2774">
        <v>85.162955999999994</v>
      </c>
      <c r="L2774">
        <v>7367400</v>
      </c>
      <c r="M2774" t="s">
        <v>48</v>
      </c>
      <c r="N2774" t="s">
        <v>152</v>
      </c>
      <c r="O2774" t="s">
        <v>161</v>
      </c>
      <c r="P2774">
        <v>50</v>
      </c>
      <c r="Q2774">
        <v>0.08</v>
      </c>
      <c r="R2774">
        <v>8</v>
      </c>
      <c r="S2774">
        <v>8516.2955999999995</v>
      </c>
      <c r="T2774" t="s">
        <v>48</v>
      </c>
      <c r="U2774" t="s">
        <v>186</v>
      </c>
      <c r="V2774" t="s">
        <v>218</v>
      </c>
      <c r="W2774" t="s">
        <v>237</v>
      </c>
      <c r="X2774" t="s">
        <v>276</v>
      </c>
      <c r="Y2774" s="1">
        <v>32477</v>
      </c>
      <c r="Z2774">
        <v>320187</v>
      </c>
    </row>
    <row r="2775" spans="1:26" x14ac:dyDescent="0.25">
      <c r="A2775" s="1">
        <v>43636</v>
      </c>
      <c r="B2775" t="s">
        <v>48</v>
      </c>
      <c r="C2775" t="s">
        <v>75</v>
      </c>
      <c r="D2775">
        <v>1400</v>
      </c>
      <c r="E2775">
        <v>12</v>
      </c>
      <c r="F2775" t="s">
        <v>94</v>
      </c>
      <c r="G2775">
        <v>84.900002000000001</v>
      </c>
      <c r="H2775">
        <v>85.669998000000007</v>
      </c>
      <c r="I2775">
        <v>84.419998000000007</v>
      </c>
      <c r="J2775">
        <v>85.239998</v>
      </c>
      <c r="K2775">
        <v>85.239998</v>
      </c>
      <c r="L2775">
        <v>6163800</v>
      </c>
      <c r="M2775" t="s">
        <v>48</v>
      </c>
      <c r="N2775" t="s">
        <v>151</v>
      </c>
      <c r="O2775" t="s">
        <v>161</v>
      </c>
      <c r="P2775">
        <v>50</v>
      </c>
      <c r="Q2775">
        <v>0.08</v>
      </c>
      <c r="R2775">
        <v>112</v>
      </c>
      <c r="S2775">
        <v>119335.9972</v>
      </c>
      <c r="T2775" t="s">
        <v>48</v>
      </c>
      <c r="U2775" t="s">
        <v>186</v>
      </c>
      <c r="V2775" t="s">
        <v>218</v>
      </c>
      <c r="W2775" t="s">
        <v>237</v>
      </c>
      <c r="X2775" t="s">
        <v>276</v>
      </c>
      <c r="Y2775" s="1">
        <v>32477</v>
      </c>
      <c r="Z2775">
        <v>320187</v>
      </c>
    </row>
    <row r="2776" spans="1:26" x14ac:dyDescent="0.25">
      <c r="A2776" s="1">
        <v>43588</v>
      </c>
      <c r="B2776" t="s">
        <v>48</v>
      </c>
      <c r="C2776" t="s">
        <v>75</v>
      </c>
      <c r="D2776">
        <v>200</v>
      </c>
      <c r="E2776">
        <v>7</v>
      </c>
      <c r="F2776" t="s">
        <v>111</v>
      </c>
      <c r="G2776">
        <v>85.900002000000001</v>
      </c>
      <c r="H2776">
        <v>86.300003000000004</v>
      </c>
      <c r="I2776">
        <v>85.699996999999996</v>
      </c>
      <c r="J2776">
        <v>85.699996999999996</v>
      </c>
      <c r="K2776">
        <v>85.462119999999999</v>
      </c>
      <c r="L2776">
        <v>6798300</v>
      </c>
      <c r="M2776" t="s">
        <v>48</v>
      </c>
      <c r="N2776" t="s">
        <v>147</v>
      </c>
      <c r="O2776" t="s">
        <v>161</v>
      </c>
      <c r="P2776">
        <v>50</v>
      </c>
      <c r="Q2776">
        <v>0.08</v>
      </c>
      <c r="R2776">
        <v>16</v>
      </c>
      <c r="S2776">
        <v>17092.423999999999</v>
      </c>
      <c r="T2776" t="s">
        <v>48</v>
      </c>
      <c r="U2776" t="s">
        <v>186</v>
      </c>
      <c r="V2776" t="s">
        <v>218</v>
      </c>
      <c r="W2776" t="s">
        <v>237</v>
      </c>
      <c r="X2776" t="s">
        <v>276</v>
      </c>
      <c r="Y2776" s="1">
        <v>32477</v>
      </c>
      <c r="Z2776">
        <v>320187</v>
      </c>
    </row>
    <row r="2777" spans="1:26" x14ac:dyDescent="0.25">
      <c r="A2777" s="1">
        <v>43588</v>
      </c>
      <c r="B2777" t="s">
        <v>48</v>
      </c>
      <c r="C2777" t="s">
        <v>76</v>
      </c>
      <c r="D2777">
        <v>800</v>
      </c>
      <c r="E2777">
        <v>10</v>
      </c>
      <c r="F2777" t="s">
        <v>111</v>
      </c>
      <c r="G2777">
        <v>85.900002000000001</v>
      </c>
      <c r="H2777">
        <v>86.300003000000004</v>
      </c>
      <c r="I2777">
        <v>85.699996999999996</v>
      </c>
      <c r="J2777">
        <v>85.699996999999996</v>
      </c>
      <c r="K2777">
        <v>85.462119999999999</v>
      </c>
      <c r="L2777">
        <v>6798300</v>
      </c>
      <c r="M2777" t="s">
        <v>48</v>
      </c>
      <c r="N2777" t="s">
        <v>142</v>
      </c>
      <c r="O2777" t="s">
        <v>161</v>
      </c>
      <c r="P2777">
        <v>50</v>
      </c>
      <c r="Q2777">
        <v>0.08</v>
      </c>
      <c r="R2777">
        <v>64</v>
      </c>
      <c r="S2777">
        <v>68369.695999999996</v>
      </c>
      <c r="T2777" t="s">
        <v>48</v>
      </c>
      <c r="U2777" t="s">
        <v>186</v>
      </c>
      <c r="V2777" t="s">
        <v>218</v>
      </c>
      <c r="W2777" t="s">
        <v>237</v>
      </c>
      <c r="X2777" t="s">
        <v>276</v>
      </c>
      <c r="Y2777" s="1">
        <v>32477</v>
      </c>
      <c r="Z2777">
        <v>320187</v>
      </c>
    </row>
    <row r="2778" spans="1:26" x14ac:dyDescent="0.25">
      <c r="A2778" s="1">
        <v>43588</v>
      </c>
      <c r="B2778" t="s">
        <v>48</v>
      </c>
      <c r="C2778" t="s">
        <v>75</v>
      </c>
      <c r="D2778">
        <v>1100</v>
      </c>
      <c r="E2778">
        <v>17</v>
      </c>
      <c r="F2778" t="s">
        <v>111</v>
      </c>
      <c r="G2778">
        <v>85.900002000000001</v>
      </c>
      <c r="H2778">
        <v>86.300003000000004</v>
      </c>
      <c r="I2778">
        <v>85.699996999999996</v>
      </c>
      <c r="J2778">
        <v>85.699996999999996</v>
      </c>
      <c r="K2778">
        <v>85.462119999999999</v>
      </c>
      <c r="L2778">
        <v>6798300</v>
      </c>
      <c r="M2778" t="s">
        <v>48</v>
      </c>
      <c r="N2778" t="s">
        <v>157</v>
      </c>
      <c r="O2778" t="s">
        <v>161</v>
      </c>
      <c r="P2778">
        <v>50</v>
      </c>
      <c r="Q2778">
        <v>0.08</v>
      </c>
      <c r="R2778">
        <v>88</v>
      </c>
      <c r="S2778">
        <v>94008.331999999995</v>
      </c>
      <c r="T2778" t="s">
        <v>48</v>
      </c>
      <c r="U2778" t="s">
        <v>186</v>
      </c>
      <c r="V2778" t="s">
        <v>218</v>
      </c>
      <c r="W2778" t="s">
        <v>237</v>
      </c>
      <c r="X2778" t="s">
        <v>276</v>
      </c>
      <c r="Y2778" s="1">
        <v>32477</v>
      </c>
      <c r="Z2778">
        <v>320187</v>
      </c>
    </row>
    <row r="2779" spans="1:26" x14ac:dyDescent="0.25">
      <c r="A2779" s="1">
        <v>43588</v>
      </c>
      <c r="B2779" t="s">
        <v>48</v>
      </c>
      <c r="C2779" t="s">
        <v>76</v>
      </c>
      <c r="D2779">
        <v>600</v>
      </c>
      <c r="E2779">
        <v>12</v>
      </c>
      <c r="F2779" t="s">
        <v>111</v>
      </c>
      <c r="G2779">
        <v>85.900002000000001</v>
      </c>
      <c r="H2779">
        <v>86.300003000000004</v>
      </c>
      <c r="I2779">
        <v>85.699996999999996</v>
      </c>
      <c r="J2779">
        <v>85.699996999999996</v>
      </c>
      <c r="K2779">
        <v>85.462119999999999</v>
      </c>
      <c r="L2779">
        <v>6798300</v>
      </c>
      <c r="M2779" t="s">
        <v>48</v>
      </c>
      <c r="N2779" t="s">
        <v>151</v>
      </c>
      <c r="O2779" t="s">
        <v>161</v>
      </c>
      <c r="P2779">
        <v>50</v>
      </c>
      <c r="Q2779">
        <v>0.08</v>
      </c>
      <c r="R2779">
        <v>48</v>
      </c>
      <c r="S2779">
        <v>51277.271999999997</v>
      </c>
      <c r="T2779" t="s">
        <v>48</v>
      </c>
      <c r="U2779" t="s">
        <v>186</v>
      </c>
      <c r="V2779" t="s">
        <v>218</v>
      </c>
      <c r="W2779" t="s">
        <v>237</v>
      </c>
      <c r="X2779" t="s">
        <v>276</v>
      </c>
      <c r="Y2779" s="1">
        <v>32477</v>
      </c>
      <c r="Z2779">
        <v>320187</v>
      </c>
    </row>
    <row r="2780" spans="1:26" x14ac:dyDescent="0.25">
      <c r="A2780" s="1">
        <v>43586</v>
      </c>
      <c r="B2780" t="s">
        <v>48</v>
      </c>
      <c r="C2780" t="s">
        <v>75</v>
      </c>
      <c r="D2780">
        <v>200</v>
      </c>
      <c r="E2780">
        <v>9</v>
      </c>
      <c r="F2780" t="s">
        <v>119</v>
      </c>
      <c r="G2780">
        <v>87.730002999999996</v>
      </c>
      <c r="H2780">
        <v>87.949996999999996</v>
      </c>
      <c r="I2780">
        <v>85.870002999999997</v>
      </c>
      <c r="J2780">
        <v>85.900002000000001</v>
      </c>
      <c r="K2780">
        <v>85.661574999999999</v>
      </c>
      <c r="L2780">
        <v>6524600</v>
      </c>
      <c r="M2780" t="s">
        <v>48</v>
      </c>
      <c r="N2780" t="s">
        <v>146</v>
      </c>
      <c r="O2780" t="s">
        <v>161</v>
      </c>
      <c r="P2780">
        <v>50</v>
      </c>
      <c r="Q2780">
        <v>0.08</v>
      </c>
      <c r="R2780">
        <v>16</v>
      </c>
      <c r="S2780">
        <v>17132.314999999999</v>
      </c>
      <c r="T2780" t="s">
        <v>48</v>
      </c>
      <c r="U2780" t="s">
        <v>186</v>
      </c>
      <c r="V2780" t="s">
        <v>218</v>
      </c>
      <c r="W2780" t="s">
        <v>237</v>
      </c>
      <c r="X2780" t="s">
        <v>276</v>
      </c>
      <c r="Y2780" s="1">
        <v>32477</v>
      </c>
      <c r="Z2780">
        <v>320187</v>
      </c>
    </row>
    <row r="2781" spans="1:26" x14ac:dyDescent="0.25">
      <c r="A2781" s="1">
        <v>43637</v>
      </c>
      <c r="B2781" t="s">
        <v>48</v>
      </c>
      <c r="C2781" t="s">
        <v>76</v>
      </c>
      <c r="D2781">
        <v>300</v>
      </c>
      <c r="E2781">
        <v>2</v>
      </c>
      <c r="F2781" t="s">
        <v>90</v>
      </c>
      <c r="G2781">
        <v>85.160004000000001</v>
      </c>
      <c r="H2781">
        <v>85.75</v>
      </c>
      <c r="I2781">
        <v>84.599997999999999</v>
      </c>
      <c r="J2781">
        <v>85.75</v>
      </c>
      <c r="K2781">
        <v>85.75</v>
      </c>
      <c r="L2781">
        <v>9289800</v>
      </c>
      <c r="M2781" t="s">
        <v>48</v>
      </c>
      <c r="N2781" t="s">
        <v>150</v>
      </c>
      <c r="O2781" t="s">
        <v>161</v>
      </c>
      <c r="P2781">
        <v>50</v>
      </c>
      <c r="Q2781">
        <v>0.08</v>
      </c>
      <c r="R2781">
        <v>24</v>
      </c>
      <c r="S2781">
        <v>25725</v>
      </c>
      <c r="T2781" t="s">
        <v>48</v>
      </c>
      <c r="U2781" t="s">
        <v>186</v>
      </c>
      <c r="V2781" t="s">
        <v>218</v>
      </c>
      <c r="W2781" t="s">
        <v>237</v>
      </c>
      <c r="X2781" t="s">
        <v>276</v>
      </c>
      <c r="Y2781" s="1">
        <v>32477</v>
      </c>
      <c r="Z2781">
        <v>320187</v>
      </c>
    </row>
    <row r="2782" spans="1:26" x14ac:dyDescent="0.25">
      <c r="A2782" s="1">
        <v>43637</v>
      </c>
      <c r="B2782" t="s">
        <v>48</v>
      </c>
      <c r="C2782" t="s">
        <v>75</v>
      </c>
      <c r="D2782">
        <v>300</v>
      </c>
      <c r="E2782">
        <v>8</v>
      </c>
      <c r="F2782" t="s">
        <v>90</v>
      </c>
      <c r="G2782">
        <v>85.160004000000001</v>
      </c>
      <c r="H2782">
        <v>85.75</v>
      </c>
      <c r="I2782">
        <v>84.599997999999999</v>
      </c>
      <c r="J2782">
        <v>85.75</v>
      </c>
      <c r="K2782">
        <v>85.75</v>
      </c>
      <c r="L2782">
        <v>9289800</v>
      </c>
      <c r="M2782" t="s">
        <v>48</v>
      </c>
      <c r="N2782" t="s">
        <v>144</v>
      </c>
      <c r="O2782" t="s">
        <v>161</v>
      </c>
      <c r="P2782">
        <v>50</v>
      </c>
      <c r="Q2782">
        <v>0.08</v>
      </c>
      <c r="R2782">
        <v>24</v>
      </c>
      <c r="S2782">
        <v>25725</v>
      </c>
      <c r="T2782" t="s">
        <v>48</v>
      </c>
      <c r="U2782" t="s">
        <v>186</v>
      </c>
      <c r="V2782" t="s">
        <v>218</v>
      </c>
      <c r="W2782" t="s">
        <v>237</v>
      </c>
      <c r="X2782" t="s">
        <v>276</v>
      </c>
      <c r="Y2782" s="1">
        <v>32477</v>
      </c>
      <c r="Z2782">
        <v>320187</v>
      </c>
    </row>
    <row r="2783" spans="1:26" x14ac:dyDescent="0.25">
      <c r="A2783" s="1">
        <v>43567</v>
      </c>
      <c r="B2783" t="s">
        <v>48</v>
      </c>
      <c r="C2783" t="s">
        <v>75</v>
      </c>
      <c r="D2783">
        <v>1100</v>
      </c>
      <c r="E2783">
        <v>7</v>
      </c>
      <c r="F2783" t="s">
        <v>121</v>
      </c>
      <c r="G2783">
        <v>85.300003000000004</v>
      </c>
      <c r="H2783">
        <v>86.489998</v>
      </c>
      <c r="I2783">
        <v>85.290001000000004</v>
      </c>
      <c r="J2783">
        <v>86.239998</v>
      </c>
      <c r="K2783">
        <v>86.000625999999997</v>
      </c>
      <c r="L2783">
        <v>6037000</v>
      </c>
      <c r="M2783" t="s">
        <v>48</v>
      </c>
      <c r="N2783" t="s">
        <v>147</v>
      </c>
      <c r="O2783" t="s">
        <v>161</v>
      </c>
      <c r="P2783">
        <v>50</v>
      </c>
      <c r="Q2783">
        <v>0.08</v>
      </c>
      <c r="R2783">
        <v>88</v>
      </c>
      <c r="S2783">
        <v>94600.688599999994</v>
      </c>
      <c r="T2783" t="s">
        <v>48</v>
      </c>
      <c r="U2783" t="s">
        <v>186</v>
      </c>
      <c r="V2783" t="s">
        <v>218</v>
      </c>
      <c r="W2783" t="s">
        <v>237</v>
      </c>
      <c r="X2783" t="s">
        <v>276</v>
      </c>
      <c r="Y2783" s="1">
        <v>32477</v>
      </c>
      <c r="Z2783">
        <v>320187</v>
      </c>
    </row>
    <row r="2784" spans="1:26" x14ac:dyDescent="0.25">
      <c r="A2784" s="1">
        <v>43567</v>
      </c>
      <c r="B2784" t="s">
        <v>48</v>
      </c>
      <c r="C2784" t="s">
        <v>76</v>
      </c>
      <c r="D2784">
        <v>300</v>
      </c>
      <c r="E2784">
        <v>2</v>
      </c>
      <c r="F2784" t="s">
        <v>121</v>
      </c>
      <c r="G2784">
        <v>85.300003000000004</v>
      </c>
      <c r="H2784">
        <v>86.489998</v>
      </c>
      <c r="I2784">
        <v>85.290001000000004</v>
      </c>
      <c r="J2784">
        <v>86.239998</v>
      </c>
      <c r="K2784">
        <v>86.000625999999997</v>
      </c>
      <c r="L2784">
        <v>6037000</v>
      </c>
      <c r="M2784" t="s">
        <v>48</v>
      </c>
      <c r="N2784" t="s">
        <v>150</v>
      </c>
      <c r="O2784" t="s">
        <v>161</v>
      </c>
      <c r="P2784">
        <v>50</v>
      </c>
      <c r="Q2784">
        <v>0.08</v>
      </c>
      <c r="R2784">
        <v>24</v>
      </c>
      <c r="S2784">
        <v>25800.1878</v>
      </c>
      <c r="T2784" t="s">
        <v>48</v>
      </c>
      <c r="U2784" t="s">
        <v>186</v>
      </c>
      <c r="V2784" t="s">
        <v>218</v>
      </c>
      <c r="W2784" t="s">
        <v>237</v>
      </c>
      <c r="X2784" t="s">
        <v>276</v>
      </c>
      <c r="Y2784" s="1">
        <v>32477</v>
      </c>
      <c r="Z2784">
        <v>320187</v>
      </c>
    </row>
    <row r="2785" spans="1:26" x14ac:dyDescent="0.25">
      <c r="A2785" s="1">
        <v>43567</v>
      </c>
      <c r="B2785" t="s">
        <v>48</v>
      </c>
      <c r="C2785" t="s">
        <v>76</v>
      </c>
      <c r="D2785">
        <v>100</v>
      </c>
      <c r="E2785">
        <v>1</v>
      </c>
      <c r="F2785" t="s">
        <v>121</v>
      </c>
      <c r="G2785">
        <v>85.300003000000004</v>
      </c>
      <c r="H2785">
        <v>86.489998</v>
      </c>
      <c r="I2785">
        <v>85.290001000000004</v>
      </c>
      <c r="J2785">
        <v>86.239998</v>
      </c>
      <c r="K2785">
        <v>86.000625999999997</v>
      </c>
      <c r="L2785">
        <v>6037000</v>
      </c>
      <c r="M2785" t="s">
        <v>48</v>
      </c>
      <c r="N2785" t="s">
        <v>159</v>
      </c>
      <c r="O2785" t="s">
        <v>161</v>
      </c>
      <c r="P2785">
        <v>50</v>
      </c>
      <c r="Q2785">
        <v>0.08</v>
      </c>
      <c r="R2785">
        <v>8</v>
      </c>
      <c r="S2785">
        <v>8600.0625999999993</v>
      </c>
      <c r="T2785" t="s">
        <v>48</v>
      </c>
      <c r="U2785" t="s">
        <v>186</v>
      </c>
      <c r="V2785" t="s">
        <v>218</v>
      </c>
      <c r="W2785" t="s">
        <v>237</v>
      </c>
      <c r="X2785" t="s">
        <v>276</v>
      </c>
      <c r="Y2785" s="1">
        <v>32477</v>
      </c>
      <c r="Z2785">
        <v>320187</v>
      </c>
    </row>
    <row r="2786" spans="1:26" x14ac:dyDescent="0.25">
      <c r="A2786" s="1">
        <v>43570</v>
      </c>
      <c r="B2786" t="s">
        <v>48</v>
      </c>
      <c r="C2786" t="s">
        <v>75</v>
      </c>
      <c r="D2786">
        <v>1200</v>
      </c>
      <c r="E2786">
        <v>18</v>
      </c>
      <c r="F2786" t="s">
        <v>120</v>
      </c>
      <c r="G2786">
        <v>86.889999000000003</v>
      </c>
      <c r="H2786">
        <v>87.239998</v>
      </c>
      <c r="I2786">
        <v>86.440002000000007</v>
      </c>
      <c r="J2786">
        <v>86.830001999999993</v>
      </c>
      <c r="K2786">
        <v>86.588988999999998</v>
      </c>
      <c r="L2786">
        <v>5034900</v>
      </c>
      <c r="M2786" t="s">
        <v>48</v>
      </c>
      <c r="N2786" t="s">
        <v>158</v>
      </c>
      <c r="O2786" t="s">
        <v>161</v>
      </c>
      <c r="P2786">
        <v>50</v>
      </c>
      <c r="Q2786">
        <v>0.08</v>
      </c>
      <c r="R2786">
        <v>96</v>
      </c>
      <c r="S2786">
        <v>103906.7868</v>
      </c>
      <c r="T2786" t="s">
        <v>48</v>
      </c>
      <c r="U2786" t="s">
        <v>186</v>
      </c>
      <c r="V2786" t="s">
        <v>218</v>
      </c>
      <c r="W2786" t="s">
        <v>237</v>
      </c>
      <c r="X2786" t="s">
        <v>276</v>
      </c>
      <c r="Y2786" s="1">
        <v>32477</v>
      </c>
      <c r="Z2786">
        <v>320187</v>
      </c>
    </row>
    <row r="2787" spans="1:26" x14ac:dyDescent="0.25">
      <c r="A2787" s="1">
        <v>43570</v>
      </c>
      <c r="B2787" t="s">
        <v>48</v>
      </c>
      <c r="C2787" t="s">
        <v>76</v>
      </c>
      <c r="D2787">
        <v>200</v>
      </c>
      <c r="E2787">
        <v>7</v>
      </c>
      <c r="F2787" t="s">
        <v>120</v>
      </c>
      <c r="G2787">
        <v>86.889999000000003</v>
      </c>
      <c r="H2787">
        <v>87.239998</v>
      </c>
      <c r="I2787">
        <v>86.440002000000007</v>
      </c>
      <c r="J2787">
        <v>86.830001999999993</v>
      </c>
      <c r="K2787">
        <v>86.588988999999998</v>
      </c>
      <c r="L2787">
        <v>5034900</v>
      </c>
      <c r="M2787" t="s">
        <v>48</v>
      </c>
      <c r="N2787" t="s">
        <v>147</v>
      </c>
      <c r="O2787" t="s">
        <v>161</v>
      </c>
      <c r="P2787">
        <v>50</v>
      </c>
      <c r="Q2787">
        <v>0.08</v>
      </c>
      <c r="R2787">
        <v>16</v>
      </c>
      <c r="S2787">
        <v>17317.7978</v>
      </c>
      <c r="T2787" t="s">
        <v>48</v>
      </c>
      <c r="U2787" t="s">
        <v>186</v>
      </c>
      <c r="V2787" t="s">
        <v>218</v>
      </c>
      <c r="W2787" t="s">
        <v>237</v>
      </c>
      <c r="X2787" t="s">
        <v>276</v>
      </c>
      <c r="Y2787" s="1">
        <v>32477</v>
      </c>
      <c r="Z2787">
        <v>320187</v>
      </c>
    </row>
    <row r="2788" spans="1:26" x14ac:dyDescent="0.25">
      <c r="A2788" s="1">
        <v>43577</v>
      </c>
      <c r="B2788" t="s">
        <v>48</v>
      </c>
      <c r="C2788" t="s">
        <v>76</v>
      </c>
      <c r="D2788">
        <v>200</v>
      </c>
      <c r="E2788">
        <v>8</v>
      </c>
      <c r="F2788" t="s">
        <v>135</v>
      </c>
      <c r="G2788">
        <v>88.349997999999999</v>
      </c>
      <c r="H2788">
        <v>88.639999000000003</v>
      </c>
      <c r="I2788">
        <v>87.300003000000004</v>
      </c>
      <c r="J2788">
        <v>87.360000999999997</v>
      </c>
      <c r="K2788">
        <v>87.117515999999995</v>
      </c>
      <c r="L2788">
        <v>5390500</v>
      </c>
      <c r="M2788" t="s">
        <v>48</v>
      </c>
      <c r="N2788" t="s">
        <v>144</v>
      </c>
      <c r="O2788" t="s">
        <v>161</v>
      </c>
      <c r="P2788">
        <v>50</v>
      </c>
      <c r="Q2788">
        <v>0.08</v>
      </c>
      <c r="R2788">
        <v>16</v>
      </c>
      <c r="S2788">
        <v>17423.503199999999</v>
      </c>
      <c r="T2788" t="s">
        <v>48</v>
      </c>
      <c r="U2788" t="s">
        <v>186</v>
      </c>
      <c r="V2788" t="s">
        <v>218</v>
      </c>
      <c r="W2788" t="s">
        <v>237</v>
      </c>
      <c r="X2788" t="s">
        <v>276</v>
      </c>
      <c r="Y2788" s="1">
        <v>32477</v>
      </c>
      <c r="Z2788">
        <v>320187</v>
      </c>
    </row>
    <row r="2789" spans="1:26" x14ac:dyDescent="0.25">
      <c r="A2789" s="1">
        <v>43577</v>
      </c>
      <c r="B2789" t="s">
        <v>48</v>
      </c>
      <c r="C2789" t="s">
        <v>75</v>
      </c>
      <c r="D2789">
        <v>2900</v>
      </c>
      <c r="E2789">
        <v>17</v>
      </c>
      <c r="F2789" t="s">
        <v>135</v>
      </c>
      <c r="G2789">
        <v>88.349997999999999</v>
      </c>
      <c r="H2789">
        <v>88.639999000000003</v>
      </c>
      <c r="I2789">
        <v>87.300003000000004</v>
      </c>
      <c r="J2789">
        <v>87.360000999999997</v>
      </c>
      <c r="K2789">
        <v>87.117515999999995</v>
      </c>
      <c r="L2789">
        <v>5390500</v>
      </c>
      <c r="M2789" t="s">
        <v>48</v>
      </c>
      <c r="N2789" t="s">
        <v>157</v>
      </c>
      <c r="O2789" t="s">
        <v>161</v>
      </c>
      <c r="P2789">
        <v>50</v>
      </c>
      <c r="Q2789">
        <v>0.08</v>
      </c>
      <c r="R2789">
        <v>232</v>
      </c>
      <c r="S2789">
        <v>252640.79639999999</v>
      </c>
      <c r="T2789" t="s">
        <v>48</v>
      </c>
      <c r="U2789" t="s">
        <v>186</v>
      </c>
      <c r="V2789" t="s">
        <v>218</v>
      </c>
      <c r="W2789" t="s">
        <v>237</v>
      </c>
      <c r="X2789" t="s">
        <v>276</v>
      </c>
      <c r="Y2789" s="1">
        <v>32477</v>
      </c>
      <c r="Z2789">
        <v>320187</v>
      </c>
    </row>
    <row r="2790" spans="1:26" x14ac:dyDescent="0.25">
      <c r="A2790" s="1">
        <v>43578</v>
      </c>
      <c r="B2790" t="s">
        <v>48</v>
      </c>
      <c r="C2790" t="s">
        <v>76</v>
      </c>
      <c r="D2790">
        <v>100</v>
      </c>
      <c r="E2790">
        <v>2</v>
      </c>
      <c r="F2790" t="s">
        <v>136</v>
      </c>
      <c r="G2790">
        <v>87.57</v>
      </c>
      <c r="H2790">
        <v>87.669998000000007</v>
      </c>
      <c r="I2790">
        <v>87.010002</v>
      </c>
      <c r="J2790">
        <v>87.43</v>
      </c>
      <c r="K2790">
        <v>87.187325000000001</v>
      </c>
      <c r="L2790">
        <v>7513700</v>
      </c>
      <c r="M2790" t="s">
        <v>48</v>
      </c>
      <c r="N2790" t="s">
        <v>150</v>
      </c>
      <c r="O2790" t="s">
        <v>161</v>
      </c>
      <c r="P2790">
        <v>50</v>
      </c>
      <c r="Q2790">
        <v>0.08</v>
      </c>
      <c r="R2790">
        <v>8</v>
      </c>
      <c r="S2790">
        <v>8718.7325000000001</v>
      </c>
      <c r="T2790" t="s">
        <v>48</v>
      </c>
      <c r="U2790" t="s">
        <v>186</v>
      </c>
      <c r="V2790" t="s">
        <v>218</v>
      </c>
      <c r="W2790" t="s">
        <v>237</v>
      </c>
      <c r="X2790" t="s">
        <v>276</v>
      </c>
      <c r="Y2790" s="1">
        <v>32477</v>
      </c>
      <c r="Z2790">
        <v>320187</v>
      </c>
    </row>
    <row r="2791" spans="1:26" x14ac:dyDescent="0.25">
      <c r="A2791" s="1">
        <v>43578</v>
      </c>
      <c r="B2791" t="s">
        <v>48</v>
      </c>
      <c r="C2791" t="s">
        <v>75</v>
      </c>
      <c r="D2791">
        <v>500</v>
      </c>
      <c r="E2791">
        <v>9</v>
      </c>
      <c r="F2791" t="s">
        <v>136</v>
      </c>
      <c r="G2791">
        <v>87.57</v>
      </c>
      <c r="H2791">
        <v>87.669998000000007</v>
      </c>
      <c r="I2791">
        <v>87.010002</v>
      </c>
      <c r="J2791">
        <v>87.43</v>
      </c>
      <c r="K2791">
        <v>87.187325000000001</v>
      </c>
      <c r="L2791">
        <v>7513700</v>
      </c>
      <c r="M2791" t="s">
        <v>48</v>
      </c>
      <c r="N2791" t="s">
        <v>146</v>
      </c>
      <c r="O2791" t="s">
        <v>161</v>
      </c>
      <c r="P2791">
        <v>50</v>
      </c>
      <c r="Q2791">
        <v>0.08</v>
      </c>
      <c r="R2791">
        <v>40</v>
      </c>
      <c r="S2791">
        <v>43593.662499999999</v>
      </c>
      <c r="T2791" t="s">
        <v>48</v>
      </c>
      <c r="U2791" t="s">
        <v>186</v>
      </c>
      <c r="V2791" t="s">
        <v>218</v>
      </c>
      <c r="W2791" t="s">
        <v>237</v>
      </c>
      <c r="X2791" t="s">
        <v>276</v>
      </c>
      <c r="Y2791" s="1">
        <v>32477</v>
      </c>
      <c r="Z2791">
        <v>320187</v>
      </c>
    </row>
    <row r="2792" spans="1:26" x14ac:dyDescent="0.25">
      <c r="A2792" s="1">
        <v>43580</v>
      </c>
      <c r="B2792" t="s">
        <v>48</v>
      </c>
      <c r="C2792" t="s">
        <v>75</v>
      </c>
      <c r="D2792">
        <v>1100</v>
      </c>
      <c r="E2792">
        <v>16</v>
      </c>
      <c r="F2792" t="s">
        <v>126</v>
      </c>
      <c r="G2792">
        <v>88.400002000000001</v>
      </c>
      <c r="H2792">
        <v>88.540001000000004</v>
      </c>
      <c r="I2792">
        <v>87.489998</v>
      </c>
      <c r="J2792">
        <v>87.559997999999993</v>
      </c>
      <c r="K2792">
        <v>87.316963000000001</v>
      </c>
      <c r="L2792">
        <v>7069900</v>
      </c>
      <c r="M2792" t="s">
        <v>48</v>
      </c>
      <c r="N2792" t="s">
        <v>148</v>
      </c>
      <c r="O2792" t="s">
        <v>161</v>
      </c>
      <c r="P2792">
        <v>50</v>
      </c>
      <c r="Q2792">
        <v>0.08</v>
      </c>
      <c r="R2792">
        <v>88</v>
      </c>
      <c r="S2792">
        <v>96048.659299999999</v>
      </c>
      <c r="T2792" t="s">
        <v>48</v>
      </c>
      <c r="U2792" t="s">
        <v>186</v>
      </c>
      <c r="V2792" t="s">
        <v>218</v>
      </c>
      <c r="W2792" t="s">
        <v>237</v>
      </c>
      <c r="X2792" t="s">
        <v>276</v>
      </c>
      <c r="Y2792" s="1">
        <v>32477</v>
      </c>
      <c r="Z2792">
        <v>320187</v>
      </c>
    </row>
    <row r="2793" spans="1:26" x14ac:dyDescent="0.25">
      <c r="A2793" s="1">
        <v>43571</v>
      </c>
      <c r="B2793" t="s">
        <v>48</v>
      </c>
      <c r="C2793" t="s">
        <v>75</v>
      </c>
      <c r="D2793">
        <v>1300</v>
      </c>
      <c r="E2793">
        <v>15</v>
      </c>
      <c r="F2793" t="s">
        <v>123</v>
      </c>
      <c r="G2793">
        <v>87</v>
      </c>
      <c r="H2793">
        <v>87.949996999999996</v>
      </c>
      <c r="I2793">
        <v>87</v>
      </c>
      <c r="J2793">
        <v>87.800003000000004</v>
      </c>
      <c r="K2793">
        <v>87.556297000000001</v>
      </c>
      <c r="L2793">
        <v>4652700</v>
      </c>
      <c r="M2793" t="s">
        <v>48</v>
      </c>
      <c r="N2793" t="s">
        <v>149</v>
      </c>
      <c r="O2793" t="s">
        <v>161</v>
      </c>
      <c r="P2793">
        <v>50</v>
      </c>
      <c r="Q2793">
        <v>0.08</v>
      </c>
      <c r="R2793">
        <v>104</v>
      </c>
      <c r="S2793">
        <v>113823.18610000001</v>
      </c>
      <c r="T2793" t="s">
        <v>48</v>
      </c>
      <c r="U2793" t="s">
        <v>186</v>
      </c>
      <c r="V2793" t="s">
        <v>218</v>
      </c>
      <c r="W2793" t="s">
        <v>237</v>
      </c>
      <c r="X2793" t="s">
        <v>276</v>
      </c>
      <c r="Y2793" s="1">
        <v>32477</v>
      </c>
      <c r="Z2793">
        <v>320187</v>
      </c>
    </row>
    <row r="2794" spans="1:26" x14ac:dyDescent="0.25">
      <c r="A2794" s="1">
        <v>43585</v>
      </c>
      <c r="B2794" t="s">
        <v>48</v>
      </c>
      <c r="C2794" t="s">
        <v>76</v>
      </c>
      <c r="D2794">
        <v>600</v>
      </c>
      <c r="E2794">
        <v>4</v>
      </c>
      <c r="F2794" t="s">
        <v>122</v>
      </c>
      <c r="G2794">
        <v>88.290001000000004</v>
      </c>
      <c r="H2794">
        <v>88.400002000000001</v>
      </c>
      <c r="I2794">
        <v>87.260002</v>
      </c>
      <c r="J2794">
        <v>87.830001999999993</v>
      </c>
      <c r="K2794">
        <v>87.586212000000003</v>
      </c>
      <c r="L2794">
        <v>7614100</v>
      </c>
      <c r="M2794" t="s">
        <v>48</v>
      </c>
      <c r="N2794" t="s">
        <v>154</v>
      </c>
      <c r="O2794" t="s">
        <v>161</v>
      </c>
      <c r="P2794">
        <v>50</v>
      </c>
      <c r="Q2794">
        <v>0.08</v>
      </c>
      <c r="R2794">
        <v>48</v>
      </c>
      <c r="S2794">
        <v>52551.727200000001</v>
      </c>
      <c r="T2794" t="s">
        <v>48</v>
      </c>
      <c r="U2794" t="s">
        <v>186</v>
      </c>
      <c r="V2794" t="s">
        <v>218</v>
      </c>
      <c r="W2794" t="s">
        <v>237</v>
      </c>
      <c r="X2794" t="s">
        <v>276</v>
      </c>
      <c r="Y2794" s="1">
        <v>32477</v>
      </c>
      <c r="Z2794">
        <v>320187</v>
      </c>
    </row>
    <row r="2795" spans="1:26" x14ac:dyDescent="0.25">
      <c r="A2795" s="1">
        <v>43584</v>
      </c>
      <c r="B2795" t="s">
        <v>48</v>
      </c>
      <c r="C2795" t="s">
        <v>76</v>
      </c>
      <c r="D2795">
        <v>1700</v>
      </c>
      <c r="E2795">
        <v>8</v>
      </c>
      <c r="F2795" t="s">
        <v>127</v>
      </c>
      <c r="G2795">
        <v>88.18</v>
      </c>
      <c r="H2795">
        <v>88.510002</v>
      </c>
      <c r="I2795">
        <v>88.129997000000003</v>
      </c>
      <c r="J2795">
        <v>88.260002</v>
      </c>
      <c r="K2795">
        <v>88.015022000000002</v>
      </c>
      <c r="L2795">
        <v>5008400</v>
      </c>
      <c r="M2795" t="s">
        <v>48</v>
      </c>
      <c r="N2795" t="s">
        <v>144</v>
      </c>
      <c r="O2795" t="s">
        <v>161</v>
      </c>
      <c r="P2795">
        <v>50</v>
      </c>
      <c r="Q2795">
        <v>0.08</v>
      </c>
      <c r="R2795">
        <v>136</v>
      </c>
      <c r="S2795">
        <v>149625.5374</v>
      </c>
      <c r="T2795" t="s">
        <v>48</v>
      </c>
      <c r="U2795" t="s">
        <v>186</v>
      </c>
      <c r="V2795" t="s">
        <v>218</v>
      </c>
      <c r="W2795" t="s">
        <v>237</v>
      </c>
      <c r="X2795" t="s">
        <v>276</v>
      </c>
      <c r="Y2795" s="1">
        <v>32477</v>
      </c>
      <c r="Z2795">
        <v>320187</v>
      </c>
    </row>
    <row r="2796" spans="1:26" x14ac:dyDescent="0.25">
      <c r="A2796" s="1">
        <v>43584</v>
      </c>
      <c r="B2796" t="s">
        <v>48</v>
      </c>
      <c r="C2796" t="s">
        <v>75</v>
      </c>
      <c r="D2796">
        <v>900</v>
      </c>
      <c r="E2796">
        <v>13</v>
      </c>
      <c r="F2796" t="s">
        <v>127</v>
      </c>
      <c r="G2796">
        <v>88.18</v>
      </c>
      <c r="H2796">
        <v>88.510002</v>
      </c>
      <c r="I2796">
        <v>88.129997000000003</v>
      </c>
      <c r="J2796">
        <v>88.260002</v>
      </c>
      <c r="K2796">
        <v>88.015022000000002</v>
      </c>
      <c r="L2796">
        <v>5008400</v>
      </c>
      <c r="M2796" t="s">
        <v>48</v>
      </c>
      <c r="N2796" t="s">
        <v>153</v>
      </c>
      <c r="O2796" t="s">
        <v>161</v>
      </c>
      <c r="P2796">
        <v>50</v>
      </c>
      <c r="Q2796">
        <v>0.08</v>
      </c>
      <c r="R2796">
        <v>72</v>
      </c>
      <c r="S2796">
        <v>79213.519799999995</v>
      </c>
      <c r="T2796" t="s">
        <v>48</v>
      </c>
      <c r="U2796" t="s">
        <v>186</v>
      </c>
      <c r="V2796" t="s">
        <v>218</v>
      </c>
      <c r="W2796" t="s">
        <v>237</v>
      </c>
      <c r="X2796" t="s">
        <v>276</v>
      </c>
      <c r="Y2796" s="1">
        <v>32477</v>
      </c>
      <c r="Z2796">
        <v>320187</v>
      </c>
    </row>
    <row r="2797" spans="1:26" x14ac:dyDescent="0.25">
      <c r="A2797" s="1">
        <v>43584</v>
      </c>
      <c r="B2797" t="s">
        <v>48</v>
      </c>
      <c r="C2797" t="s">
        <v>75</v>
      </c>
      <c r="D2797">
        <v>100</v>
      </c>
      <c r="E2797">
        <v>6</v>
      </c>
      <c r="F2797" t="s">
        <v>127</v>
      </c>
      <c r="G2797">
        <v>88.18</v>
      </c>
      <c r="H2797">
        <v>88.510002</v>
      </c>
      <c r="I2797">
        <v>88.129997000000003</v>
      </c>
      <c r="J2797">
        <v>88.260002</v>
      </c>
      <c r="K2797">
        <v>88.015022000000002</v>
      </c>
      <c r="L2797">
        <v>5008400</v>
      </c>
      <c r="M2797" t="s">
        <v>48</v>
      </c>
      <c r="N2797" t="s">
        <v>145</v>
      </c>
      <c r="O2797" t="s">
        <v>161</v>
      </c>
      <c r="P2797">
        <v>50</v>
      </c>
      <c r="Q2797">
        <v>0.08</v>
      </c>
      <c r="R2797">
        <v>8</v>
      </c>
      <c r="S2797">
        <v>8801.5022000000008</v>
      </c>
      <c r="T2797" t="s">
        <v>48</v>
      </c>
      <c r="U2797" t="s">
        <v>186</v>
      </c>
      <c r="V2797" t="s">
        <v>218</v>
      </c>
      <c r="W2797" t="s">
        <v>237</v>
      </c>
      <c r="X2797" t="s">
        <v>276</v>
      </c>
      <c r="Y2797" s="1">
        <v>32477</v>
      </c>
      <c r="Z2797">
        <v>320187</v>
      </c>
    </row>
    <row r="2798" spans="1:26" x14ac:dyDescent="0.25">
      <c r="A2798" s="1">
        <v>43579</v>
      </c>
      <c r="B2798" t="s">
        <v>48</v>
      </c>
      <c r="C2798" t="s">
        <v>76</v>
      </c>
      <c r="D2798">
        <v>1300</v>
      </c>
      <c r="E2798">
        <v>8</v>
      </c>
      <c r="F2798" t="s">
        <v>137</v>
      </c>
      <c r="G2798">
        <v>87.669998000000007</v>
      </c>
      <c r="H2798">
        <v>88.82</v>
      </c>
      <c r="I2798">
        <v>87.43</v>
      </c>
      <c r="J2798">
        <v>88.389999000000003</v>
      </c>
      <c r="K2798">
        <v>88.144660999999999</v>
      </c>
      <c r="L2798">
        <v>8063000</v>
      </c>
      <c r="M2798" t="s">
        <v>48</v>
      </c>
      <c r="N2798" t="s">
        <v>144</v>
      </c>
      <c r="O2798" t="s">
        <v>161</v>
      </c>
      <c r="P2798">
        <v>50</v>
      </c>
      <c r="Q2798">
        <v>0.08</v>
      </c>
      <c r="R2798">
        <v>104</v>
      </c>
      <c r="S2798">
        <v>114588.05929999999</v>
      </c>
      <c r="T2798" t="s">
        <v>48</v>
      </c>
      <c r="U2798" t="s">
        <v>186</v>
      </c>
      <c r="V2798" t="s">
        <v>218</v>
      </c>
      <c r="W2798" t="s">
        <v>237</v>
      </c>
      <c r="X2798" t="s">
        <v>276</v>
      </c>
      <c r="Y2798" s="1">
        <v>32477</v>
      </c>
      <c r="Z2798">
        <v>320187</v>
      </c>
    </row>
    <row r="2799" spans="1:26" x14ac:dyDescent="0.25">
      <c r="A2799" s="1">
        <v>43572</v>
      </c>
      <c r="B2799" t="s">
        <v>48</v>
      </c>
      <c r="C2799" t="s">
        <v>75</v>
      </c>
      <c r="D2799">
        <v>300</v>
      </c>
      <c r="E2799">
        <v>7</v>
      </c>
      <c r="F2799" t="s">
        <v>125</v>
      </c>
      <c r="G2799">
        <v>87.949996999999996</v>
      </c>
      <c r="H2799">
        <v>88.970000999999996</v>
      </c>
      <c r="I2799">
        <v>87.449996999999996</v>
      </c>
      <c r="J2799">
        <v>88.730002999999996</v>
      </c>
      <c r="K2799">
        <v>88.483718999999994</v>
      </c>
      <c r="L2799">
        <v>5694900</v>
      </c>
      <c r="M2799" t="s">
        <v>48</v>
      </c>
      <c r="N2799" t="s">
        <v>147</v>
      </c>
      <c r="O2799" t="s">
        <v>161</v>
      </c>
      <c r="P2799">
        <v>50</v>
      </c>
      <c r="Q2799">
        <v>0.08</v>
      </c>
      <c r="R2799">
        <v>24</v>
      </c>
      <c r="S2799">
        <v>26545.115699999998</v>
      </c>
      <c r="T2799" t="s">
        <v>48</v>
      </c>
      <c r="U2799" t="s">
        <v>186</v>
      </c>
      <c r="V2799" t="s">
        <v>218</v>
      </c>
      <c r="W2799" t="s">
        <v>237</v>
      </c>
      <c r="X2799" t="s">
        <v>276</v>
      </c>
      <c r="Y2799" s="1">
        <v>32477</v>
      </c>
      <c r="Z2799">
        <v>320187</v>
      </c>
    </row>
    <row r="2800" spans="1:26" x14ac:dyDescent="0.25">
      <c r="A2800" s="1">
        <v>43572</v>
      </c>
      <c r="B2800" t="s">
        <v>48</v>
      </c>
      <c r="C2800" t="s">
        <v>76</v>
      </c>
      <c r="D2800">
        <v>200</v>
      </c>
      <c r="E2800">
        <v>5</v>
      </c>
      <c r="F2800" t="s">
        <v>125</v>
      </c>
      <c r="G2800">
        <v>87.949996999999996</v>
      </c>
      <c r="H2800">
        <v>88.970000999999996</v>
      </c>
      <c r="I2800">
        <v>87.449996999999996</v>
      </c>
      <c r="J2800">
        <v>88.730002999999996</v>
      </c>
      <c r="K2800">
        <v>88.483718999999994</v>
      </c>
      <c r="L2800">
        <v>5694900</v>
      </c>
      <c r="M2800" t="s">
        <v>48</v>
      </c>
      <c r="N2800" t="s">
        <v>152</v>
      </c>
      <c r="O2800" t="s">
        <v>161</v>
      </c>
      <c r="P2800">
        <v>50</v>
      </c>
      <c r="Q2800">
        <v>0.08</v>
      </c>
      <c r="R2800">
        <v>16</v>
      </c>
      <c r="S2800">
        <v>17696.7438</v>
      </c>
      <c r="T2800" t="s">
        <v>48</v>
      </c>
      <c r="U2800" t="s">
        <v>186</v>
      </c>
      <c r="V2800" t="s">
        <v>218</v>
      </c>
      <c r="W2800" t="s">
        <v>237</v>
      </c>
      <c r="X2800" t="s">
        <v>276</v>
      </c>
      <c r="Y2800" s="1">
        <v>32477</v>
      </c>
      <c r="Z2800">
        <v>320187</v>
      </c>
    </row>
    <row r="2801" spans="1:26" x14ac:dyDescent="0.25">
      <c r="A2801" s="1">
        <v>43572</v>
      </c>
      <c r="B2801" t="s">
        <v>48</v>
      </c>
      <c r="C2801" t="s">
        <v>75</v>
      </c>
      <c r="D2801">
        <v>2400</v>
      </c>
      <c r="E2801">
        <v>16</v>
      </c>
      <c r="F2801" t="s">
        <v>125</v>
      </c>
      <c r="G2801">
        <v>87.949996999999996</v>
      </c>
      <c r="H2801">
        <v>88.970000999999996</v>
      </c>
      <c r="I2801">
        <v>87.449996999999996</v>
      </c>
      <c r="J2801">
        <v>88.730002999999996</v>
      </c>
      <c r="K2801">
        <v>88.483718999999994</v>
      </c>
      <c r="L2801">
        <v>5694900</v>
      </c>
      <c r="M2801" t="s">
        <v>48</v>
      </c>
      <c r="N2801" t="s">
        <v>148</v>
      </c>
      <c r="O2801" t="s">
        <v>161</v>
      </c>
      <c r="P2801">
        <v>50</v>
      </c>
      <c r="Q2801">
        <v>0.08</v>
      </c>
      <c r="R2801">
        <v>192</v>
      </c>
      <c r="S2801">
        <v>212360.92559999999</v>
      </c>
      <c r="T2801" t="s">
        <v>48</v>
      </c>
      <c r="U2801" t="s">
        <v>186</v>
      </c>
      <c r="V2801" t="s">
        <v>218</v>
      </c>
      <c r="W2801" t="s">
        <v>237</v>
      </c>
      <c r="X2801" t="s">
        <v>276</v>
      </c>
      <c r="Y2801" s="1">
        <v>32477</v>
      </c>
      <c r="Z2801">
        <v>320187</v>
      </c>
    </row>
    <row r="2802" spans="1:26" x14ac:dyDescent="0.25">
      <c r="A2802" s="1">
        <v>43572</v>
      </c>
      <c r="B2802" t="s">
        <v>48</v>
      </c>
      <c r="C2802" t="s">
        <v>76</v>
      </c>
      <c r="D2802">
        <v>2100</v>
      </c>
      <c r="E2802">
        <v>20</v>
      </c>
      <c r="F2802" t="s">
        <v>125</v>
      </c>
      <c r="G2802">
        <v>87.949996999999996</v>
      </c>
      <c r="H2802">
        <v>88.970000999999996</v>
      </c>
      <c r="I2802">
        <v>87.449996999999996</v>
      </c>
      <c r="J2802">
        <v>88.730002999999996</v>
      </c>
      <c r="K2802">
        <v>88.483718999999994</v>
      </c>
      <c r="L2802">
        <v>5694900</v>
      </c>
      <c r="M2802" t="s">
        <v>48</v>
      </c>
      <c r="N2802" t="s">
        <v>155</v>
      </c>
      <c r="O2802" t="s">
        <v>161</v>
      </c>
      <c r="P2802">
        <v>50</v>
      </c>
      <c r="Q2802">
        <v>0.08</v>
      </c>
      <c r="R2802">
        <v>168</v>
      </c>
      <c r="S2802">
        <v>185815.80989999999</v>
      </c>
      <c r="T2802" t="s">
        <v>48</v>
      </c>
      <c r="U2802" t="s">
        <v>186</v>
      </c>
      <c r="V2802" t="s">
        <v>218</v>
      </c>
      <c r="W2802" t="s">
        <v>237</v>
      </c>
      <c r="X2802" t="s">
        <v>276</v>
      </c>
      <c r="Y2802" s="1">
        <v>32477</v>
      </c>
      <c r="Z2802">
        <v>320187</v>
      </c>
    </row>
    <row r="2803" spans="1:26" x14ac:dyDescent="0.25">
      <c r="A2803" s="1">
        <v>43619</v>
      </c>
      <c r="B2803" t="s">
        <v>49</v>
      </c>
      <c r="C2803" t="s">
        <v>75</v>
      </c>
      <c r="D2803">
        <v>1600</v>
      </c>
      <c r="E2803">
        <v>13</v>
      </c>
      <c r="F2803" t="s">
        <v>89</v>
      </c>
      <c r="G2803">
        <v>93.290001000000004</v>
      </c>
      <c r="H2803">
        <v>94.239998</v>
      </c>
      <c r="I2803">
        <v>90.779999000000004</v>
      </c>
      <c r="J2803">
        <v>91.309997999999993</v>
      </c>
      <c r="K2803">
        <v>91.309997999999993</v>
      </c>
      <c r="L2803">
        <v>3405400</v>
      </c>
      <c r="M2803" t="s">
        <v>49</v>
      </c>
      <c r="N2803" t="s">
        <v>153</v>
      </c>
      <c r="O2803" t="s">
        <v>161</v>
      </c>
      <c r="P2803">
        <v>50</v>
      </c>
      <c r="Q2803">
        <v>0.08</v>
      </c>
      <c r="R2803">
        <v>128</v>
      </c>
      <c r="S2803">
        <v>146095.99679999999</v>
      </c>
      <c r="T2803" t="s">
        <v>49</v>
      </c>
      <c r="U2803" t="s">
        <v>187</v>
      </c>
      <c r="V2803" t="s">
        <v>217</v>
      </c>
      <c r="W2803" t="s">
        <v>238</v>
      </c>
      <c r="X2803" t="s">
        <v>277</v>
      </c>
      <c r="Y2803" s="1">
        <v>37459</v>
      </c>
      <c r="Z2803">
        <v>712515</v>
      </c>
    </row>
    <row r="2804" spans="1:26" x14ac:dyDescent="0.25">
      <c r="A2804" s="1">
        <v>43619</v>
      </c>
      <c r="B2804" t="s">
        <v>49</v>
      </c>
      <c r="C2804" t="s">
        <v>75</v>
      </c>
      <c r="D2804">
        <v>1600</v>
      </c>
      <c r="E2804">
        <v>15</v>
      </c>
      <c r="F2804" t="s">
        <v>89</v>
      </c>
      <c r="G2804">
        <v>93.290001000000004</v>
      </c>
      <c r="H2804">
        <v>94.239998</v>
      </c>
      <c r="I2804">
        <v>90.779999000000004</v>
      </c>
      <c r="J2804">
        <v>91.309997999999993</v>
      </c>
      <c r="K2804">
        <v>91.309997999999993</v>
      </c>
      <c r="L2804">
        <v>3405400</v>
      </c>
      <c r="M2804" t="s">
        <v>49</v>
      </c>
      <c r="N2804" t="s">
        <v>149</v>
      </c>
      <c r="O2804" t="s">
        <v>161</v>
      </c>
      <c r="P2804">
        <v>50</v>
      </c>
      <c r="Q2804">
        <v>0.08</v>
      </c>
      <c r="R2804">
        <v>128</v>
      </c>
      <c r="S2804">
        <v>146095.99679999999</v>
      </c>
      <c r="T2804" t="s">
        <v>49</v>
      </c>
      <c r="U2804" t="s">
        <v>187</v>
      </c>
      <c r="V2804" t="s">
        <v>217</v>
      </c>
      <c r="W2804" t="s">
        <v>238</v>
      </c>
      <c r="X2804" t="s">
        <v>277</v>
      </c>
      <c r="Y2804" s="1">
        <v>37459</v>
      </c>
      <c r="Z2804">
        <v>712515</v>
      </c>
    </row>
    <row r="2805" spans="1:26" x14ac:dyDescent="0.25">
      <c r="A2805" s="1">
        <v>43572</v>
      </c>
      <c r="B2805" t="s">
        <v>49</v>
      </c>
      <c r="C2805" t="s">
        <v>75</v>
      </c>
      <c r="D2805">
        <v>600</v>
      </c>
      <c r="E2805">
        <v>6</v>
      </c>
      <c r="F2805" t="s">
        <v>125</v>
      </c>
      <c r="G2805">
        <v>94.459998999999996</v>
      </c>
      <c r="H2805">
        <v>94.459998999999996</v>
      </c>
      <c r="I2805">
        <v>91</v>
      </c>
      <c r="J2805">
        <v>91.949996999999996</v>
      </c>
      <c r="K2805">
        <v>91.949996999999996</v>
      </c>
      <c r="L2805">
        <v>9779000</v>
      </c>
      <c r="M2805" t="s">
        <v>49</v>
      </c>
      <c r="N2805" t="s">
        <v>145</v>
      </c>
      <c r="O2805" t="s">
        <v>161</v>
      </c>
      <c r="P2805">
        <v>50</v>
      </c>
      <c r="Q2805">
        <v>0.08</v>
      </c>
      <c r="R2805">
        <v>48</v>
      </c>
      <c r="S2805">
        <v>55169.998199999987</v>
      </c>
      <c r="T2805" t="s">
        <v>49</v>
      </c>
      <c r="U2805" t="s">
        <v>187</v>
      </c>
      <c r="V2805" t="s">
        <v>217</v>
      </c>
      <c r="W2805" t="s">
        <v>238</v>
      </c>
      <c r="X2805" t="s">
        <v>277</v>
      </c>
      <c r="Y2805" s="1">
        <v>37459</v>
      </c>
      <c r="Z2805">
        <v>712515</v>
      </c>
    </row>
    <row r="2806" spans="1:26" x14ac:dyDescent="0.25">
      <c r="A2806" s="1">
        <v>43634</v>
      </c>
      <c r="B2806" t="s">
        <v>49</v>
      </c>
      <c r="C2806" t="s">
        <v>76</v>
      </c>
      <c r="D2806">
        <v>500</v>
      </c>
      <c r="E2806">
        <v>7</v>
      </c>
      <c r="F2806" t="s">
        <v>132</v>
      </c>
      <c r="G2806">
        <v>93.480002999999996</v>
      </c>
      <c r="H2806">
        <v>95.300003000000004</v>
      </c>
      <c r="I2806">
        <v>91.940002000000007</v>
      </c>
      <c r="J2806">
        <v>92.029999000000004</v>
      </c>
      <c r="K2806">
        <v>92.029999000000004</v>
      </c>
      <c r="L2806">
        <v>3955900</v>
      </c>
      <c r="M2806" t="s">
        <v>49</v>
      </c>
      <c r="N2806" t="s">
        <v>147</v>
      </c>
      <c r="O2806" t="s">
        <v>161</v>
      </c>
      <c r="P2806">
        <v>50</v>
      </c>
      <c r="Q2806">
        <v>0.08</v>
      </c>
      <c r="R2806">
        <v>40</v>
      </c>
      <c r="S2806">
        <v>46014.999500000013</v>
      </c>
      <c r="T2806" t="s">
        <v>49</v>
      </c>
      <c r="U2806" t="s">
        <v>187</v>
      </c>
      <c r="V2806" t="s">
        <v>217</v>
      </c>
      <c r="W2806" t="s">
        <v>238</v>
      </c>
      <c r="X2806" t="s">
        <v>277</v>
      </c>
      <c r="Y2806" s="1">
        <v>37459</v>
      </c>
      <c r="Z2806">
        <v>712515</v>
      </c>
    </row>
    <row r="2807" spans="1:26" x14ac:dyDescent="0.25">
      <c r="A2807" s="1">
        <v>43634</v>
      </c>
      <c r="B2807" t="s">
        <v>49</v>
      </c>
      <c r="C2807" t="s">
        <v>76</v>
      </c>
      <c r="D2807">
        <v>1100</v>
      </c>
      <c r="E2807">
        <v>18</v>
      </c>
      <c r="F2807" t="s">
        <v>132</v>
      </c>
      <c r="G2807">
        <v>93.480002999999996</v>
      </c>
      <c r="H2807">
        <v>95.300003000000004</v>
      </c>
      <c r="I2807">
        <v>91.940002000000007</v>
      </c>
      <c r="J2807">
        <v>92.029999000000004</v>
      </c>
      <c r="K2807">
        <v>92.029999000000004</v>
      </c>
      <c r="L2807">
        <v>3955900</v>
      </c>
      <c r="M2807" t="s">
        <v>49</v>
      </c>
      <c r="N2807" t="s">
        <v>158</v>
      </c>
      <c r="O2807" t="s">
        <v>161</v>
      </c>
      <c r="P2807">
        <v>50</v>
      </c>
      <c r="Q2807">
        <v>0.08</v>
      </c>
      <c r="R2807">
        <v>88</v>
      </c>
      <c r="S2807">
        <v>101232.99890000001</v>
      </c>
      <c r="T2807" t="s">
        <v>49</v>
      </c>
      <c r="U2807" t="s">
        <v>187</v>
      </c>
      <c r="V2807" t="s">
        <v>217</v>
      </c>
      <c r="W2807" t="s">
        <v>238</v>
      </c>
      <c r="X2807" t="s">
        <v>277</v>
      </c>
      <c r="Y2807" s="1">
        <v>37459</v>
      </c>
      <c r="Z2807">
        <v>712515</v>
      </c>
    </row>
    <row r="2808" spans="1:26" x14ac:dyDescent="0.25">
      <c r="A2808" s="1">
        <v>43608</v>
      </c>
      <c r="B2808" t="s">
        <v>49</v>
      </c>
      <c r="C2808" t="s">
        <v>76</v>
      </c>
      <c r="D2808">
        <v>1700</v>
      </c>
      <c r="E2808">
        <v>14</v>
      </c>
      <c r="F2808" t="s">
        <v>95</v>
      </c>
      <c r="G2808">
        <v>93.339995999999999</v>
      </c>
      <c r="H2808">
        <v>94.739998</v>
      </c>
      <c r="I2808">
        <v>91.360000999999997</v>
      </c>
      <c r="J2808">
        <v>92.110000999999997</v>
      </c>
      <c r="K2808">
        <v>92.110000999999997</v>
      </c>
      <c r="L2808">
        <v>3072500</v>
      </c>
      <c r="M2808" t="s">
        <v>49</v>
      </c>
      <c r="N2808" t="s">
        <v>156</v>
      </c>
      <c r="O2808" t="s">
        <v>161</v>
      </c>
      <c r="P2808">
        <v>50</v>
      </c>
      <c r="Q2808">
        <v>0.08</v>
      </c>
      <c r="R2808">
        <v>136</v>
      </c>
      <c r="S2808">
        <v>156587.00169999999</v>
      </c>
      <c r="T2808" t="s">
        <v>49</v>
      </c>
      <c r="U2808" t="s">
        <v>187</v>
      </c>
      <c r="V2808" t="s">
        <v>217</v>
      </c>
      <c r="W2808" t="s">
        <v>238</v>
      </c>
      <c r="X2808" t="s">
        <v>277</v>
      </c>
      <c r="Y2808" s="1">
        <v>37459</v>
      </c>
      <c r="Z2808">
        <v>712515</v>
      </c>
    </row>
    <row r="2809" spans="1:26" x14ac:dyDescent="0.25">
      <c r="A2809" s="1">
        <v>43608</v>
      </c>
      <c r="B2809" t="s">
        <v>49</v>
      </c>
      <c r="C2809" t="s">
        <v>76</v>
      </c>
      <c r="D2809">
        <v>1000</v>
      </c>
      <c r="E2809">
        <v>16</v>
      </c>
      <c r="F2809" t="s">
        <v>95</v>
      </c>
      <c r="G2809">
        <v>93.339995999999999</v>
      </c>
      <c r="H2809">
        <v>94.739998</v>
      </c>
      <c r="I2809">
        <v>91.360000999999997</v>
      </c>
      <c r="J2809">
        <v>92.110000999999997</v>
      </c>
      <c r="K2809">
        <v>92.110000999999997</v>
      </c>
      <c r="L2809">
        <v>3072500</v>
      </c>
      <c r="M2809" t="s">
        <v>49</v>
      </c>
      <c r="N2809" t="s">
        <v>148</v>
      </c>
      <c r="O2809" t="s">
        <v>161</v>
      </c>
      <c r="P2809">
        <v>50</v>
      </c>
      <c r="Q2809">
        <v>0.08</v>
      </c>
      <c r="R2809">
        <v>80</v>
      </c>
      <c r="S2809">
        <v>92110.001000000004</v>
      </c>
      <c r="T2809" t="s">
        <v>49</v>
      </c>
      <c r="U2809" t="s">
        <v>187</v>
      </c>
      <c r="V2809" t="s">
        <v>217</v>
      </c>
      <c r="W2809" t="s">
        <v>238</v>
      </c>
      <c r="X2809" t="s">
        <v>277</v>
      </c>
      <c r="Y2809" s="1">
        <v>37459</v>
      </c>
      <c r="Z2809">
        <v>712515</v>
      </c>
    </row>
    <row r="2810" spans="1:26" x14ac:dyDescent="0.25">
      <c r="A2810" s="1">
        <v>43608</v>
      </c>
      <c r="B2810" t="s">
        <v>49</v>
      </c>
      <c r="C2810" t="s">
        <v>76</v>
      </c>
      <c r="D2810">
        <v>300</v>
      </c>
      <c r="E2810">
        <v>9</v>
      </c>
      <c r="F2810" t="s">
        <v>95</v>
      </c>
      <c r="G2810">
        <v>93.339995999999999</v>
      </c>
      <c r="H2810">
        <v>94.739998</v>
      </c>
      <c r="I2810">
        <v>91.360000999999997</v>
      </c>
      <c r="J2810">
        <v>92.110000999999997</v>
      </c>
      <c r="K2810">
        <v>92.110000999999997</v>
      </c>
      <c r="L2810">
        <v>3072500</v>
      </c>
      <c r="M2810" t="s">
        <v>49</v>
      </c>
      <c r="N2810" t="s">
        <v>146</v>
      </c>
      <c r="O2810" t="s">
        <v>161</v>
      </c>
      <c r="P2810">
        <v>50</v>
      </c>
      <c r="Q2810">
        <v>0.08</v>
      </c>
      <c r="R2810">
        <v>24</v>
      </c>
      <c r="S2810">
        <v>27633.0003</v>
      </c>
      <c r="T2810" t="s">
        <v>49</v>
      </c>
      <c r="U2810" t="s">
        <v>187</v>
      </c>
      <c r="V2810" t="s">
        <v>217</v>
      </c>
      <c r="W2810" t="s">
        <v>238</v>
      </c>
      <c r="X2810" t="s">
        <v>277</v>
      </c>
      <c r="Y2810" s="1">
        <v>37459</v>
      </c>
      <c r="Z2810">
        <v>712515</v>
      </c>
    </row>
    <row r="2811" spans="1:26" x14ac:dyDescent="0.25">
      <c r="A2811" s="1">
        <v>43615</v>
      </c>
      <c r="B2811" t="s">
        <v>49</v>
      </c>
      <c r="C2811" t="s">
        <v>75</v>
      </c>
      <c r="D2811">
        <v>300</v>
      </c>
      <c r="E2811">
        <v>8</v>
      </c>
      <c r="F2811" t="s">
        <v>93</v>
      </c>
      <c r="G2811">
        <v>92.739998</v>
      </c>
      <c r="H2811">
        <v>93.040001000000004</v>
      </c>
      <c r="I2811">
        <v>91.5</v>
      </c>
      <c r="J2811">
        <v>92.129997000000003</v>
      </c>
      <c r="K2811">
        <v>92.129997000000003</v>
      </c>
      <c r="L2811">
        <v>2513500</v>
      </c>
      <c r="M2811" t="s">
        <v>49</v>
      </c>
      <c r="N2811" t="s">
        <v>144</v>
      </c>
      <c r="O2811" t="s">
        <v>161</v>
      </c>
      <c r="P2811">
        <v>50</v>
      </c>
      <c r="Q2811">
        <v>0.08</v>
      </c>
      <c r="R2811">
        <v>24</v>
      </c>
      <c r="S2811">
        <v>27638.999100000001</v>
      </c>
      <c r="T2811" t="s">
        <v>49</v>
      </c>
      <c r="U2811" t="s">
        <v>187</v>
      </c>
      <c r="V2811" t="s">
        <v>217</v>
      </c>
      <c r="W2811" t="s">
        <v>238</v>
      </c>
      <c r="X2811" t="s">
        <v>277</v>
      </c>
      <c r="Y2811" s="1">
        <v>37459</v>
      </c>
      <c r="Z2811">
        <v>712515</v>
      </c>
    </row>
    <row r="2812" spans="1:26" x14ac:dyDescent="0.25">
      <c r="A2812" s="1">
        <v>43615</v>
      </c>
      <c r="B2812" t="s">
        <v>49</v>
      </c>
      <c r="C2812" t="s">
        <v>75</v>
      </c>
      <c r="D2812">
        <v>2200</v>
      </c>
      <c r="E2812">
        <v>19</v>
      </c>
      <c r="F2812" t="s">
        <v>93</v>
      </c>
      <c r="G2812">
        <v>92.739998</v>
      </c>
      <c r="H2812">
        <v>93.040001000000004</v>
      </c>
      <c r="I2812">
        <v>91.5</v>
      </c>
      <c r="J2812">
        <v>92.129997000000003</v>
      </c>
      <c r="K2812">
        <v>92.129997000000003</v>
      </c>
      <c r="L2812">
        <v>2513500</v>
      </c>
      <c r="M2812" t="s">
        <v>49</v>
      </c>
      <c r="N2812" t="s">
        <v>140</v>
      </c>
      <c r="O2812" t="s">
        <v>161</v>
      </c>
      <c r="P2812">
        <v>50</v>
      </c>
      <c r="Q2812">
        <v>0.08</v>
      </c>
      <c r="R2812">
        <v>176</v>
      </c>
      <c r="S2812">
        <v>202685.99340000001</v>
      </c>
      <c r="T2812" t="s">
        <v>49</v>
      </c>
      <c r="U2812" t="s">
        <v>187</v>
      </c>
      <c r="V2812" t="s">
        <v>217</v>
      </c>
      <c r="W2812" t="s">
        <v>238</v>
      </c>
      <c r="X2812" t="s">
        <v>277</v>
      </c>
      <c r="Y2812" s="1">
        <v>37459</v>
      </c>
      <c r="Z2812">
        <v>712515</v>
      </c>
    </row>
    <row r="2813" spans="1:26" x14ac:dyDescent="0.25">
      <c r="A2813" s="1">
        <v>43609</v>
      </c>
      <c r="B2813" t="s">
        <v>49</v>
      </c>
      <c r="C2813" t="s">
        <v>75</v>
      </c>
      <c r="D2813">
        <v>700</v>
      </c>
      <c r="E2813">
        <v>7</v>
      </c>
      <c r="F2813" t="s">
        <v>92</v>
      </c>
      <c r="G2813">
        <v>92.669998000000007</v>
      </c>
      <c r="H2813">
        <v>93.309997999999993</v>
      </c>
      <c r="I2813">
        <v>91.489998</v>
      </c>
      <c r="J2813">
        <v>92.269997000000004</v>
      </c>
      <c r="K2813">
        <v>92.269997000000004</v>
      </c>
      <c r="L2813">
        <v>2262600</v>
      </c>
      <c r="M2813" t="s">
        <v>49</v>
      </c>
      <c r="N2813" t="s">
        <v>147</v>
      </c>
      <c r="O2813" t="s">
        <v>161</v>
      </c>
      <c r="P2813">
        <v>50</v>
      </c>
      <c r="Q2813">
        <v>0.08</v>
      </c>
      <c r="R2813">
        <v>56</v>
      </c>
      <c r="S2813">
        <v>64588.997900000002</v>
      </c>
      <c r="T2813" t="s">
        <v>49</v>
      </c>
      <c r="U2813" t="s">
        <v>187</v>
      </c>
      <c r="V2813" t="s">
        <v>217</v>
      </c>
      <c r="W2813" t="s">
        <v>238</v>
      </c>
      <c r="X2813" t="s">
        <v>277</v>
      </c>
      <c r="Y2813" s="1">
        <v>37459</v>
      </c>
      <c r="Z2813">
        <v>712515</v>
      </c>
    </row>
    <row r="2814" spans="1:26" x14ac:dyDescent="0.25">
      <c r="A2814" s="1">
        <v>43609</v>
      </c>
      <c r="B2814" t="s">
        <v>49</v>
      </c>
      <c r="C2814" t="s">
        <v>76</v>
      </c>
      <c r="D2814">
        <v>1600</v>
      </c>
      <c r="E2814">
        <v>18</v>
      </c>
      <c r="F2814" t="s">
        <v>92</v>
      </c>
      <c r="G2814">
        <v>92.669998000000007</v>
      </c>
      <c r="H2814">
        <v>93.309997999999993</v>
      </c>
      <c r="I2814">
        <v>91.489998</v>
      </c>
      <c r="J2814">
        <v>92.269997000000004</v>
      </c>
      <c r="K2814">
        <v>92.269997000000004</v>
      </c>
      <c r="L2814">
        <v>2262600</v>
      </c>
      <c r="M2814" t="s">
        <v>49</v>
      </c>
      <c r="N2814" t="s">
        <v>158</v>
      </c>
      <c r="O2814" t="s">
        <v>161</v>
      </c>
      <c r="P2814">
        <v>50</v>
      </c>
      <c r="Q2814">
        <v>0.08</v>
      </c>
      <c r="R2814">
        <v>128</v>
      </c>
      <c r="S2814">
        <v>147631.9952</v>
      </c>
      <c r="T2814" t="s">
        <v>49</v>
      </c>
      <c r="U2814" t="s">
        <v>187</v>
      </c>
      <c r="V2814" t="s">
        <v>217</v>
      </c>
      <c r="W2814" t="s">
        <v>238</v>
      </c>
      <c r="X2814" t="s">
        <v>277</v>
      </c>
      <c r="Y2814" s="1">
        <v>37459</v>
      </c>
      <c r="Z2814">
        <v>712515</v>
      </c>
    </row>
    <row r="2815" spans="1:26" x14ac:dyDescent="0.25">
      <c r="A2815" s="1">
        <v>43609</v>
      </c>
      <c r="B2815" t="s">
        <v>49</v>
      </c>
      <c r="C2815" t="s">
        <v>76</v>
      </c>
      <c r="D2815">
        <v>200</v>
      </c>
      <c r="E2815">
        <v>4</v>
      </c>
      <c r="F2815" t="s">
        <v>92</v>
      </c>
      <c r="G2815">
        <v>92.669998000000007</v>
      </c>
      <c r="H2815">
        <v>93.309997999999993</v>
      </c>
      <c r="I2815">
        <v>91.489998</v>
      </c>
      <c r="J2815">
        <v>92.269997000000004</v>
      </c>
      <c r="K2815">
        <v>92.269997000000004</v>
      </c>
      <c r="L2815">
        <v>2262600</v>
      </c>
      <c r="M2815" t="s">
        <v>49</v>
      </c>
      <c r="N2815" t="s">
        <v>154</v>
      </c>
      <c r="O2815" t="s">
        <v>161</v>
      </c>
      <c r="P2815">
        <v>50</v>
      </c>
      <c r="Q2815">
        <v>0.08</v>
      </c>
      <c r="R2815">
        <v>16</v>
      </c>
      <c r="S2815">
        <v>18453.999400000001</v>
      </c>
      <c r="T2815" t="s">
        <v>49</v>
      </c>
      <c r="U2815" t="s">
        <v>187</v>
      </c>
      <c r="V2815" t="s">
        <v>217</v>
      </c>
      <c r="W2815" t="s">
        <v>238</v>
      </c>
      <c r="X2815" t="s">
        <v>277</v>
      </c>
      <c r="Y2815" s="1">
        <v>37459</v>
      </c>
      <c r="Z2815">
        <v>712515</v>
      </c>
    </row>
    <row r="2816" spans="1:26" x14ac:dyDescent="0.25">
      <c r="A2816" s="1">
        <v>43609</v>
      </c>
      <c r="B2816" t="s">
        <v>49</v>
      </c>
      <c r="C2816" t="s">
        <v>75</v>
      </c>
      <c r="D2816">
        <v>400</v>
      </c>
      <c r="E2816">
        <v>8</v>
      </c>
      <c r="F2816" t="s">
        <v>92</v>
      </c>
      <c r="G2816">
        <v>92.669998000000007</v>
      </c>
      <c r="H2816">
        <v>93.309997999999993</v>
      </c>
      <c r="I2816">
        <v>91.489998</v>
      </c>
      <c r="J2816">
        <v>92.269997000000004</v>
      </c>
      <c r="K2816">
        <v>92.269997000000004</v>
      </c>
      <c r="L2816">
        <v>2262600</v>
      </c>
      <c r="M2816" t="s">
        <v>49</v>
      </c>
      <c r="N2816" t="s">
        <v>144</v>
      </c>
      <c r="O2816" t="s">
        <v>161</v>
      </c>
      <c r="P2816">
        <v>50</v>
      </c>
      <c r="Q2816">
        <v>0.08</v>
      </c>
      <c r="R2816">
        <v>32</v>
      </c>
      <c r="S2816">
        <v>36907.998800000001</v>
      </c>
      <c r="T2816" t="s">
        <v>49</v>
      </c>
      <c r="U2816" t="s">
        <v>187</v>
      </c>
      <c r="V2816" t="s">
        <v>217</v>
      </c>
      <c r="W2816" t="s">
        <v>238</v>
      </c>
      <c r="X2816" t="s">
        <v>277</v>
      </c>
      <c r="Y2816" s="1">
        <v>37459</v>
      </c>
      <c r="Z2816">
        <v>712515</v>
      </c>
    </row>
    <row r="2817" spans="1:26" x14ac:dyDescent="0.25">
      <c r="A2817" s="1">
        <v>43609</v>
      </c>
      <c r="B2817" t="s">
        <v>49</v>
      </c>
      <c r="C2817" t="s">
        <v>76</v>
      </c>
      <c r="D2817">
        <v>2100</v>
      </c>
      <c r="E2817">
        <v>17</v>
      </c>
      <c r="F2817" t="s">
        <v>92</v>
      </c>
      <c r="G2817">
        <v>92.669998000000007</v>
      </c>
      <c r="H2817">
        <v>93.309997999999993</v>
      </c>
      <c r="I2817">
        <v>91.489998</v>
      </c>
      <c r="J2817">
        <v>92.269997000000004</v>
      </c>
      <c r="K2817">
        <v>92.269997000000004</v>
      </c>
      <c r="L2817">
        <v>2262600</v>
      </c>
      <c r="M2817" t="s">
        <v>49</v>
      </c>
      <c r="N2817" t="s">
        <v>157</v>
      </c>
      <c r="O2817" t="s">
        <v>161</v>
      </c>
      <c r="P2817">
        <v>50</v>
      </c>
      <c r="Q2817">
        <v>0.08</v>
      </c>
      <c r="R2817">
        <v>168</v>
      </c>
      <c r="S2817">
        <v>193766.99369999999</v>
      </c>
      <c r="T2817" t="s">
        <v>49</v>
      </c>
      <c r="U2817" t="s">
        <v>187</v>
      </c>
      <c r="V2817" t="s">
        <v>217</v>
      </c>
      <c r="W2817" t="s">
        <v>238</v>
      </c>
      <c r="X2817" t="s">
        <v>277</v>
      </c>
      <c r="Y2817" s="1">
        <v>37459</v>
      </c>
      <c r="Z2817">
        <v>712515</v>
      </c>
    </row>
    <row r="2818" spans="1:26" x14ac:dyDescent="0.25">
      <c r="A2818" s="1">
        <v>43633</v>
      </c>
      <c r="B2818" t="s">
        <v>49</v>
      </c>
      <c r="C2818" t="s">
        <v>75</v>
      </c>
      <c r="D2818">
        <v>600</v>
      </c>
      <c r="E2818">
        <v>13</v>
      </c>
      <c r="F2818" t="s">
        <v>78</v>
      </c>
      <c r="G2818">
        <v>92.620002999999997</v>
      </c>
      <c r="H2818">
        <v>93.510002</v>
      </c>
      <c r="I2818">
        <v>92</v>
      </c>
      <c r="J2818">
        <v>92.440002000000007</v>
      </c>
      <c r="K2818">
        <v>92.440002000000007</v>
      </c>
      <c r="L2818">
        <v>2431900</v>
      </c>
      <c r="M2818" t="s">
        <v>49</v>
      </c>
      <c r="N2818" t="s">
        <v>153</v>
      </c>
      <c r="O2818" t="s">
        <v>161</v>
      </c>
      <c r="P2818">
        <v>50</v>
      </c>
      <c r="Q2818">
        <v>0.08</v>
      </c>
      <c r="R2818">
        <v>48</v>
      </c>
      <c r="S2818">
        <v>55464.001200000013</v>
      </c>
      <c r="T2818" t="s">
        <v>49</v>
      </c>
      <c r="U2818" t="s">
        <v>187</v>
      </c>
      <c r="V2818" t="s">
        <v>217</v>
      </c>
      <c r="W2818" t="s">
        <v>238</v>
      </c>
      <c r="X2818" t="s">
        <v>277</v>
      </c>
      <c r="Y2818" s="1">
        <v>37459</v>
      </c>
      <c r="Z2818">
        <v>712515</v>
      </c>
    </row>
    <row r="2819" spans="1:26" x14ac:dyDescent="0.25">
      <c r="A2819" s="1">
        <v>43633</v>
      </c>
      <c r="B2819" t="s">
        <v>49</v>
      </c>
      <c r="C2819" t="s">
        <v>75</v>
      </c>
      <c r="D2819">
        <v>4000</v>
      </c>
      <c r="E2819">
        <v>16</v>
      </c>
      <c r="F2819" t="s">
        <v>78</v>
      </c>
      <c r="G2819">
        <v>92.620002999999997</v>
      </c>
      <c r="H2819">
        <v>93.510002</v>
      </c>
      <c r="I2819">
        <v>92</v>
      </c>
      <c r="J2819">
        <v>92.440002000000007</v>
      </c>
      <c r="K2819">
        <v>92.440002000000007</v>
      </c>
      <c r="L2819">
        <v>2431900</v>
      </c>
      <c r="M2819" t="s">
        <v>49</v>
      </c>
      <c r="N2819" t="s">
        <v>148</v>
      </c>
      <c r="O2819" t="s">
        <v>161</v>
      </c>
      <c r="P2819">
        <v>50</v>
      </c>
      <c r="Q2819">
        <v>0.08</v>
      </c>
      <c r="R2819">
        <v>320</v>
      </c>
      <c r="S2819">
        <v>369760.00799999997</v>
      </c>
      <c r="T2819" t="s">
        <v>49</v>
      </c>
      <c r="U2819" t="s">
        <v>187</v>
      </c>
      <c r="V2819" t="s">
        <v>217</v>
      </c>
      <c r="W2819" t="s">
        <v>238</v>
      </c>
      <c r="X2819" t="s">
        <v>277</v>
      </c>
      <c r="Y2819" s="1">
        <v>37459</v>
      </c>
      <c r="Z2819">
        <v>712515</v>
      </c>
    </row>
    <row r="2820" spans="1:26" x14ac:dyDescent="0.25">
      <c r="A2820" s="1">
        <v>43588</v>
      </c>
      <c r="B2820" t="s">
        <v>49</v>
      </c>
      <c r="C2820" t="s">
        <v>75</v>
      </c>
      <c r="D2820">
        <v>1200</v>
      </c>
      <c r="E2820">
        <v>16</v>
      </c>
      <c r="F2820" t="s">
        <v>111</v>
      </c>
      <c r="G2820">
        <v>93.699996999999996</v>
      </c>
      <c r="H2820">
        <v>93.879997000000003</v>
      </c>
      <c r="I2820">
        <v>90.699996999999996</v>
      </c>
      <c r="J2820">
        <v>92.5</v>
      </c>
      <c r="K2820">
        <v>92.5</v>
      </c>
      <c r="L2820">
        <v>6385800</v>
      </c>
      <c r="M2820" t="s">
        <v>49</v>
      </c>
      <c r="N2820" t="s">
        <v>148</v>
      </c>
      <c r="O2820" t="s">
        <v>161</v>
      </c>
      <c r="P2820">
        <v>50</v>
      </c>
      <c r="Q2820">
        <v>0.08</v>
      </c>
      <c r="R2820">
        <v>96</v>
      </c>
      <c r="S2820">
        <v>111000</v>
      </c>
      <c r="T2820" t="s">
        <v>49</v>
      </c>
      <c r="U2820" t="s">
        <v>187</v>
      </c>
      <c r="V2820" t="s">
        <v>217</v>
      </c>
      <c r="W2820" t="s">
        <v>238</v>
      </c>
      <c r="X2820" t="s">
        <v>277</v>
      </c>
      <c r="Y2820" s="1">
        <v>37459</v>
      </c>
      <c r="Z2820">
        <v>712515</v>
      </c>
    </row>
    <row r="2821" spans="1:26" x14ac:dyDescent="0.25">
      <c r="A2821" s="1">
        <v>43588</v>
      </c>
      <c r="B2821" t="s">
        <v>49</v>
      </c>
      <c r="C2821" t="s">
        <v>76</v>
      </c>
      <c r="D2821">
        <v>400</v>
      </c>
      <c r="E2821">
        <v>5</v>
      </c>
      <c r="F2821" t="s">
        <v>111</v>
      </c>
      <c r="G2821">
        <v>93.699996999999996</v>
      </c>
      <c r="H2821">
        <v>93.879997000000003</v>
      </c>
      <c r="I2821">
        <v>90.699996999999996</v>
      </c>
      <c r="J2821">
        <v>92.5</v>
      </c>
      <c r="K2821">
        <v>92.5</v>
      </c>
      <c r="L2821">
        <v>6385800</v>
      </c>
      <c r="M2821" t="s">
        <v>49</v>
      </c>
      <c r="N2821" t="s">
        <v>152</v>
      </c>
      <c r="O2821" t="s">
        <v>161</v>
      </c>
      <c r="P2821">
        <v>50</v>
      </c>
      <c r="Q2821">
        <v>0.08</v>
      </c>
      <c r="R2821">
        <v>32</v>
      </c>
      <c r="S2821">
        <v>37000</v>
      </c>
      <c r="T2821" t="s">
        <v>49</v>
      </c>
      <c r="U2821" t="s">
        <v>187</v>
      </c>
      <c r="V2821" t="s">
        <v>217</v>
      </c>
      <c r="W2821" t="s">
        <v>238</v>
      </c>
      <c r="X2821" t="s">
        <v>277</v>
      </c>
      <c r="Y2821" s="1">
        <v>37459</v>
      </c>
      <c r="Z2821">
        <v>712515</v>
      </c>
    </row>
    <row r="2822" spans="1:26" x14ac:dyDescent="0.25">
      <c r="A2822" s="1">
        <v>43588</v>
      </c>
      <c r="B2822" t="s">
        <v>49</v>
      </c>
      <c r="C2822" t="s">
        <v>75</v>
      </c>
      <c r="D2822">
        <v>100</v>
      </c>
      <c r="E2822">
        <v>6</v>
      </c>
      <c r="F2822" t="s">
        <v>111</v>
      </c>
      <c r="G2822">
        <v>93.699996999999996</v>
      </c>
      <c r="H2822">
        <v>93.879997000000003</v>
      </c>
      <c r="I2822">
        <v>90.699996999999996</v>
      </c>
      <c r="J2822">
        <v>92.5</v>
      </c>
      <c r="K2822">
        <v>92.5</v>
      </c>
      <c r="L2822">
        <v>6385800</v>
      </c>
      <c r="M2822" t="s">
        <v>49</v>
      </c>
      <c r="N2822" t="s">
        <v>145</v>
      </c>
      <c r="O2822" t="s">
        <v>161</v>
      </c>
      <c r="P2822">
        <v>50</v>
      </c>
      <c r="Q2822">
        <v>0.08</v>
      </c>
      <c r="R2822">
        <v>8</v>
      </c>
      <c r="S2822">
        <v>9250</v>
      </c>
      <c r="T2822" t="s">
        <v>49</v>
      </c>
      <c r="U2822" t="s">
        <v>187</v>
      </c>
      <c r="V2822" t="s">
        <v>217</v>
      </c>
      <c r="W2822" t="s">
        <v>238</v>
      </c>
      <c r="X2822" t="s">
        <v>277</v>
      </c>
      <c r="Y2822" s="1">
        <v>37459</v>
      </c>
      <c r="Z2822">
        <v>712515</v>
      </c>
    </row>
    <row r="2823" spans="1:26" x14ac:dyDescent="0.25">
      <c r="A2823" s="1">
        <v>43614</v>
      </c>
      <c r="B2823" t="s">
        <v>49</v>
      </c>
      <c r="C2823" t="s">
        <v>75</v>
      </c>
      <c r="D2823">
        <v>1300</v>
      </c>
      <c r="E2823">
        <v>6</v>
      </c>
      <c r="F2823" t="s">
        <v>98</v>
      </c>
      <c r="G2823">
        <v>92.760002</v>
      </c>
      <c r="H2823">
        <v>93.809997999999993</v>
      </c>
      <c r="I2823">
        <v>91.809997999999993</v>
      </c>
      <c r="J2823">
        <v>92.550003000000004</v>
      </c>
      <c r="K2823">
        <v>92.550003000000004</v>
      </c>
      <c r="L2823">
        <v>1889400</v>
      </c>
      <c r="M2823" t="s">
        <v>49</v>
      </c>
      <c r="N2823" t="s">
        <v>145</v>
      </c>
      <c r="O2823" t="s">
        <v>161</v>
      </c>
      <c r="P2823">
        <v>50</v>
      </c>
      <c r="Q2823">
        <v>0.08</v>
      </c>
      <c r="R2823">
        <v>104</v>
      </c>
      <c r="S2823">
        <v>120315.0039</v>
      </c>
      <c r="T2823" t="s">
        <v>49</v>
      </c>
      <c r="U2823" t="s">
        <v>187</v>
      </c>
      <c r="V2823" t="s">
        <v>217</v>
      </c>
      <c r="W2823" t="s">
        <v>238</v>
      </c>
      <c r="X2823" t="s">
        <v>277</v>
      </c>
      <c r="Y2823" s="1">
        <v>37459</v>
      </c>
      <c r="Z2823">
        <v>712515</v>
      </c>
    </row>
    <row r="2824" spans="1:26" x14ac:dyDescent="0.25">
      <c r="A2824" s="1">
        <v>43614</v>
      </c>
      <c r="B2824" t="s">
        <v>49</v>
      </c>
      <c r="C2824" t="s">
        <v>75</v>
      </c>
      <c r="D2824">
        <v>300</v>
      </c>
      <c r="E2824">
        <v>5</v>
      </c>
      <c r="F2824" t="s">
        <v>98</v>
      </c>
      <c r="G2824">
        <v>92.760002</v>
      </c>
      <c r="H2824">
        <v>93.809997999999993</v>
      </c>
      <c r="I2824">
        <v>91.809997999999993</v>
      </c>
      <c r="J2824">
        <v>92.550003000000004</v>
      </c>
      <c r="K2824">
        <v>92.550003000000004</v>
      </c>
      <c r="L2824">
        <v>1889400</v>
      </c>
      <c r="M2824" t="s">
        <v>49</v>
      </c>
      <c r="N2824" t="s">
        <v>152</v>
      </c>
      <c r="O2824" t="s">
        <v>161</v>
      </c>
      <c r="P2824">
        <v>50</v>
      </c>
      <c r="Q2824">
        <v>0.08</v>
      </c>
      <c r="R2824">
        <v>24</v>
      </c>
      <c r="S2824">
        <v>27765.000899999999</v>
      </c>
      <c r="T2824" t="s">
        <v>49</v>
      </c>
      <c r="U2824" t="s">
        <v>187</v>
      </c>
      <c r="V2824" t="s">
        <v>217</v>
      </c>
      <c r="W2824" t="s">
        <v>238</v>
      </c>
      <c r="X2824" t="s">
        <v>277</v>
      </c>
      <c r="Y2824" s="1">
        <v>37459</v>
      </c>
      <c r="Z2824">
        <v>712515</v>
      </c>
    </row>
    <row r="2825" spans="1:26" x14ac:dyDescent="0.25">
      <c r="A2825" s="1">
        <v>43614</v>
      </c>
      <c r="B2825" t="s">
        <v>49</v>
      </c>
      <c r="C2825" t="s">
        <v>75</v>
      </c>
      <c r="D2825">
        <v>700</v>
      </c>
      <c r="E2825">
        <v>8</v>
      </c>
      <c r="F2825" t="s">
        <v>98</v>
      </c>
      <c r="G2825">
        <v>92.760002</v>
      </c>
      <c r="H2825">
        <v>93.809997999999993</v>
      </c>
      <c r="I2825">
        <v>91.809997999999993</v>
      </c>
      <c r="J2825">
        <v>92.550003000000004</v>
      </c>
      <c r="K2825">
        <v>92.550003000000004</v>
      </c>
      <c r="L2825">
        <v>1889400</v>
      </c>
      <c r="M2825" t="s">
        <v>49</v>
      </c>
      <c r="N2825" t="s">
        <v>144</v>
      </c>
      <c r="O2825" t="s">
        <v>161</v>
      </c>
      <c r="P2825">
        <v>50</v>
      </c>
      <c r="Q2825">
        <v>0.08</v>
      </c>
      <c r="R2825">
        <v>56</v>
      </c>
      <c r="S2825">
        <v>64785.002100000012</v>
      </c>
      <c r="T2825" t="s">
        <v>49</v>
      </c>
      <c r="U2825" t="s">
        <v>187</v>
      </c>
      <c r="V2825" t="s">
        <v>217</v>
      </c>
      <c r="W2825" t="s">
        <v>238</v>
      </c>
      <c r="X2825" t="s">
        <v>277</v>
      </c>
      <c r="Y2825" s="1">
        <v>37459</v>
      </c>
      <c r="Z2825">
        <v>712515</v>
      </c>
    </row>
    <row r="2826" spans="1:26" x14ac:dyDescent="0.25">
      <c r="A2826" s="1">
        <v>43614</v>
      </c>
      <c r="B2826" t="s">
        <v>49</v>
      </c>
      <c r="C2826" t="s">
        <v>75</v>
      </c>
      <c r="D2826">
        <v>1200</v>
      </c>
      <c r="E2826">
        <v>17</v>
      </c>
      <c r="F2826" t="s">
        <v>98</v>
      </c>
      <c r="G2826">
        <v>92.760002</v>
      </c>
      <c r="H2826">
        <v>93.809997999999993</v>
      </c>
      <c r="I2826">
        <v>91.809997999999993</v>
      </c>
      <c r="J2826">
        <v>92.550003000000004</v>
      </c>
      <c r="K2826">
        <v>92.550003000000004</v>
      </c>
      <c r="L2826">
        <v>1889400</v>
      </c>
      <c r="M2826" t="s">
        <v>49</v>
      </c>
      <c r="N2826" t="s">
        <v>157</v>
      </c>
      <c r="O2826" t="s">
        <v>161</v>
      </c>
      <c r="P2826">
        <v>50</v>
      </c>
      <c r="Q2826">
        <v>0.08</v>
      </c>
      <c r="R2826">
        <v>96</v>
      </c>
      <c r="S2826">
        <v>111060.0036</v>
      </c>
      <c r="T2826" t="s">
        <v>49</v>
      </c>
      <c r="U2826" t="s">
        <v>187</v>
      </c>
      <c r="V2826" t="s">
        <v>217</v>
      </c>
      <c r="W2826" t="s">
        <v>238</v>
      </c>
      <c r="X2826" t="s">
        <v>277</v>
      </c>
      <c r="Y2826" s="1">
        <v>37459</v>
      </c>
      <c r="Z2826">
        <v>712515</v>
      </c>
    </row>
    <row r="2827" spans="1:26" x14ac:dyDescent="0.25">
      <c r="A2827" s="1">
        <v>43635</v>
      </c>
      <c r="B2827" t="s">
        <v>49</v>
      </c>
      <c r="C2827" t="s">
        <v>75</v>
      </c>
      <c r="D2827">
        <v>300</v>
      </c>
      <c r="E2827">
        <v>4</v>
      </c>
      <c r="F2827" t="s">
        <v>80</v>
      </c>
      <c r="G2827">
        <v>92.389999000000003</v>
      </c>
      <c r="H2827">
        <v>93.18</v>
      </c>
      <c r="I2827">
        <v>91.32</v>
      </c>
      <c r="J2827">
        <v>92.580001999999993</v>
      </c>
      <c r="K2827">
        <v>92.580001999999993</v>
      </c>
      <c r="L2827">
        <v>2795300</v>
      </c>
      <c r="M2827" t="s">
        <v>49</v>
      </c>
      <c r="N2827" t="s">
        <v>154</v>
      </c>
      <c r="O2827" t="s">
        <v>161</v>
      </c>
      <c r="P2827">
        <v>50</v>
      </c>
      <c r="Q2827">
        <v>0.08</v>
      </c>
      <c r="R2827">
        <v>24</v>
      </c>
      <c r="S2827">
        <v>27774.000599999999</v>
      </c>
      <c r="T2827" t="s">
        <v>49</v>
      </c>
      <c r="U2827" t="s">
        <v>187</v>
      </c>
      <c r="V2827" t="s">
        <v>217</v>
      </c>
      <c r="W2827" t="s">
        <v>238</v>
      </c>
      <c r="X2827" t="s">
        <v>277</v>
      </c>
      <c r="Y2827" s="1">
        <v>37459</v>
      </c>
      <c r="Z2827">
        <v>712515</v>
      </c>
    </row>
    <row r="2828" spans="1:26" x14ac:dyDescent="0.25">
      <c r="A2828" s="1">
        <v>43635</v>
      </c>
      <c r="B2828" t="s">
        <v>49</v>
      </c>
      <c r="C2828" t="s">
        <v>75</v>
      </c>
      <c r="D2828">
        <v>1800</v>
      </c>
      <c r="E2828">
        <v>16</v>
      </c>
      <c r="F2828" t="s">
        <v>80</v>
      </c>
      <c r="G2828">
        <v>92.389999000000003</v>
      </c>
      <c r="H2828">
        <v>93.18</v>
      </c>
      <c r="I2828">
        <v>91.32</v>
      </c>
      <c r="J2828">
        <v>92.580001999999993</v>
      </c>
      <c r="K2828">
        <v>92.580001999999993</v>
      </c>
      <c r="L2828">
        <v>2795300</v>
      </c>
      <c r="M2828" t="s">
        <v>49</v>
      </c>
      <c r="N2828" t="s">
        <v>148</v>
      </c>
      <c r="O2828" t="s">
        <v>161</v>
      </c>
      <c r="P2828">
        <v>50</v>
      </c>
      <c r="Q2828">
        <v>0.08</v>
      </c>
      <c r="R2828">
        <v>144</v>
      </c>
      <c r="S2828">
        <v>166644.0036</v>
      </c>
      <c r="T2828" t="s">
        <v>49</v>
      </c>
      <c r="U2828" t="s">
        <v>187</v>
      </c>
      <c r="V2828" t="s">
        <v>217</v>
      </c>
      <c r="W2828" t="s">
        <v>238</v>
      </c>
      <c r="X2828" t="s">
        <v>277</v>
      </c>
      <c r="Y2828" s="1">
        <v>37459</v>
      </c>
      <c r="Z2828">
        <v>712515</v>
      </c>
    </row>
    <row r="2829" spans="1:26" x14ac:dyDescent="0.25">
      <c r="A2829" s="1">
        <v>43628</v>
      </c>
      <c r="B2829" t="s">
        <v>49</v>
      </c>
      <c r="C2829" t="s">
        <v>75</v>
      </c>
      <c r="D2829">
        <v>500</v>
      </c>
      <c r="E2829">
        <v>11</v>
      </c>
      <c r="F2829" t="s">
        <v>79</v>
      </c>
      <c r="G2829">
        <v>94.800003000000004</v>
      </c>
      <c r="H2829">
        <v>94.959998999999996</v>
      </c>
      <c r="I2829">
        <v>91.720000999999996</v>
      </c>
      <c r="J2829">
        <v>92.669998000000007</v>
      </c>
      <c r="K2829">
        <v>92.669998000000007</v>
      </c>
      <c r="L2829">
        <v>2579200</v>
      </c>
      <c r="M2829" t="s">
        <v>49</v>
      </c>
      <c r="N2829" t="s">
        <v>141</v>
      </c>
      <c r="O2829" t="s">
        <v>161</v>
      </c>
      <c r="P2829">
        <v>50</v>
      </c>
      <c r="Q2829">
        <v>0.08</v>
      </c>
      <c r="R2829">
        <v>40</v>
      </c>
      <c r="S2829">
        <v>46334.999000000003</v>
      </c>
      <c r="T2829" t="s">
        <v>49</v>
      </c>
      <c r="U2829" t="s">
        <v>187</v>
      </c>
      <c r="V2829" t="s">
        <v>217</v>
      </c>
      <c r="W2829" t="s">
        <v>238</v>
      </c>
      <c r="X2829" t="s">
        <v>277</v>
      </c>
      <c r="Y2829" s="1">
        <v>37459</v>
      </c>
      <c r="Z2829">
        <v>712515</v>
      </c>
    </row>
    <row r="2830" spans="1:26" x14ac:dyDescent="0.25">
      <c r="A2830" s="1">
        <v>43628</v>
      </c>
      <c r="B2830" t="s">
        <v>49</v>
      </c>
      <c r="C2830" t="s">
        <v>76</v>
      </c>
      <c r="D2830">
        <v>2100</v>
      </c>
      <c r="E2830">
        <v>19</v>
      </c>
      <c r="F2830" t="s">
        <v>79</v>
      </c>
      <c r="G2830">
        <v>94.800003000000004</v>
      </c>
      <c r="H2830">
        <v>94.959998999999996</v>
      </c>
      <c r="I2830">
        <v>91.720000999999996</v>
      </c>
      <c r="J2830">
        <v>92.669998000000007</v>
      </c>
      <c r="K2830">
        <v>92.669998000000007</v>
      </c>
      <c r="L2830">
        <v>2579200</v>
      </c>
      <c r="M2830" t="s">
        <v>49</v>
      </c>
      <c r="N2830" t="s">
        <v>140</v>
      </c>
      <c r="O2830" t="s">
        <v>161</v>
      </c>
      <c r="P2830">
        <v>50</v>
      </c>
      <c r="Q2830">
        <v>0.08</v>
      </c>
      <c r="R2830">
        <v>168</v>
      </c>
      <c r="S2830">
        <v>194606.9958</v>
      </c>
      <c r="T2830" t="s">
        <v>49</v>
      </c>
      <c r="U2830" t="s">
        <v>187</v>
      </c>
      <c r="V2830" t="s">
        <v>217</v>
      </c>
      <c r="W2830" t="s">
        <v>238</v>
      </c>
      <c r="X2830" t="s">
        <v>277</v>
      </c>
      <c r="Y2830" s="1">
        <v>37459</v>
      </c>
      <c r="Z2830">
        <v>712515</v>
      </c>
    </row>
    <row r="2831" spans="1:26" x14ac:dyDescent="0.25">
      <c r="A2831" s="1">
        <v>43628</v>
      </c>
      <c r="B2831" t="s">
        <v>49</v>
      </c>
      <c r="C2831" t="s">
        <v>75</v>
      </c>
      <c r="D2831">
        <v>2000</v>
      </c>
      <c r="E2831">
        <v>13</v>
      </c>
      <c r="F2831" t="s">
        <v>79</v>
      </c>
      <c r="G2831">
        <v>94.800003000000004</v>
      </c>
      <c r="H2831">
        <v>94.959998999999996</v>
      </c>
      <c r="I2831">
        <v>91.720000999999996</v>
      </c>
      <c r="J2831">
        <v>92.669998000000007</v>
      </c>
      <c r="K2831">
        <v>92.669998000000007</v>
      </c>
      <c r="L2831">
        <v>2579200</v>
      </c>
      <c r="M2831" t="s">
        <v>49</v>
      </c>
      <c r="N2831" t="s">
        <v>153</v>
      </c>
      <c r="O2831" t="s">
        <v>161</v>
      </c>
      <c r="P2831">
        <v>50</v>
      </c>
      <c r="Q2831">
        <v>0.08</v>
      </c>
      <c r="R2831">
        <v>160</v>
      </c>
      <c r="S2831">
        <v>185339.99600000001</v>
      </c>
      <c r="T2831" t="s">
        <v>49</v>
      </c>
      <c r="U2831" t="s">
        <v>187</v>
      </c>
      <c r="V2831" t="s">
        <v>217</v>
      </c>
      <c r="W2831" t="s">
        <v>238</v>
      </c>
      <c r="X2831" t="s">
        <v>277</v>
      </c>
      <c r="Y2831" s="1">
        <v>37459</v>
      </c>
      <c r="Z2831">
        <v>712515</v>
      </c>
    </row>
    <row r="2832" spans="1:26" x14ac:dyDescent="0.25">
      <c r="A2832" s="1">
        <v>43605</v>
      </c>
      <c r="B2832" t="s">
        <v>49</v>
      </c>
      <c r="C2832" t="s">
        <v>76</v>
      </c>
      <c r="D2832">
        <v>600</v>
      </c>
      <c r="E2832">
        <v>8</v>
      </c>
      <c r="F2832" t="s">
        <v>128</v>
      </c>
      <c r="G2832">
        <v>95.440002000000007</v>
      </c>
      <c r="H2832">
        <v>96</v>
      </c>
      <c r="I2832">
        <v>92.309997999999993</v>
      </c>
      <c r="J2832">
        <v>92.690002000000007</v>
      </c>
      <c r="K2832">
        <v>92.690002000000007</v>
      </c>
      <c r="L2832">
        <v>3842900</v>
      </c>
      <c r="M2832" t="s">
        <v>49</v>
      </c>
      <c r="N2832" t="s">
        <v>144</v>
      </c>
      <c r="O2832" t="s">
        <v>161</v>
      </c>
      <c r="P2832">
        <v>50</v>
      </c>
      <c r="Q2832">
        <v>0.08</v>
      </c>
      <c r="R2832">
        <v>48</v>
      </c>
      <c r="S2832">
        <v>55614.001200000013</v>
      </c>
      <c r="T2832" t="s">
        <v>49</v>
      </c>
      <c r="U2832" t="s">
        <v>187</v>
      </c>
      <c r="V2832" t="s">
        <v>217</v>
      </c>
      <c r="W2832" t="s">
        <v>238</v>
      </c>
      <c r="X2832" t="s">
        <v>277</v>
      </c>
      <c r="Y2832" s="1">
        <v>37459</v>
      </c>
      <c r="Z2832">
        <v>712515</v>
      </c>
    </row>
    <row r="2833" spans="1:26" x14ac:dyDescent="0.25">
      <c r="A2833" s="1">
        <v>43630</v>
      </c>
      <c r="B2833" t="s">
        <v>49</v>
      </c>
      <c r="C2833" t="s">
        <v>76</v>
      </c>
      <c r="D2833">
        <v>500</v>
      </c>
      <c r="E2833">
        <v>5</v>
      </c>
      <c r="F2833" t="s">
        <v>77</v>
      </c>
      <c r="G2833">
        <v>93.559997999999993</v>
      </c>
      <c r="H2833">
        <v>93.790001000000004</v>
      </c>
      <c r="I2833">
        <v>90.459998999999996</v>
      </c>
      <c r="J2833">
        <v>92.730002999999996</v>
      </c>
      <c r="K2833">
        <v>92.730002999999996</v>
      </c>
      <c r="L2833">
        <v>3297400</v>
      </c>
      <c r="M2833" t="s">
        <v>49</v>
      </c>
      <c r="N2833" t="s">
        <v>152</v>
      </c>
      <c r="O2833" t="s">
        <v>161</v>
      </c>
      <c r="P2833">
        <v>50</v>
      </c>
      <c r="Q2833">
        <v>0.08</v>
      </c>
      <c r="R2833">
        <v>40</v>
      </c>
      <c r="S2833">
        <v>46365.001499999998</v>
      </c>
      <c r="T2833" t="s">
        <v>49</v>
      </c>
      <c r="U2833" t="s">
        <v>187</v>
      </c>
      <c r="V2833" t="s">
        <v>217</v>
      </c>
      <c r="W2833" t="s">
        <v>238</v>
      </c>
      <c r="X2833" t="s">
        <v>277</v>
      </c>
      <c r="Y2833" s="1">
        <v>37459</v>
      </c>
      <c r="Z2833">
        <v>712515</v>
      </c>
    </row>
    <row r="2834" spans="1:26" x14ac:dyDescent="0.25">
      <c r="A2834" s="1">
        <v>43592</v>
      </c>
      <c r="B2834" t="s">
        <v>49</v>
      </c>
      <c r="C2834" t="s">
        <v>75</v>
      </c>
      <c r="D2834">
        <v>900</v>
      </c>
      <c r="E2834">
        <v>14</v>
      </c>
      <c r="F2834" t="s">
        <v>106</v>
      </c>
      <c r="G2834">
        <v>93.110000999999997</v>
      </c>
      <c r="H2834">
        <v>93.400002000000001</v>
      </c>
      <c r="I2834">
        <v>91.830001999999993</v>
      </c>
      <c r="J2834">
        <v>92.730002999999996</v>
      </c>
      <c r="K2834">
        <v>92.730002999999996</v>
      </c>
      <c r="L2834">
        <v>7090900</v>
      </c>
      <c r="M2834" t="s">
        <v>49</v>
      </c>
      <c r="N2834" t="s">
        <v>156</v>
      </c>
      <c r="O2834" t="s">
        <v>161</v>
      </c>
      <c r="P2834">
        <v>50</v>
      </c>
      <c r="Q2834">
        <v>0.08</v>
      </c>
      <c r="R2834">
        <v>72</v>
      </c>
      <c r="S2834">
        <v>83457.002699999997</v>
      </c>
      <c r="T2834" t="s">
        <v>49</v>
      </c>
      <c r="U2834" t="s">
        <v>187</v>
      </c>
      <c r="V2834" t="s">
        <v>217</v>
      </c>
      <c r="W2834" t="s">
        <v>238</v>
      </c>
      <c r="X2834" t="s">
        <v>277</v>
      </c>
      <c r="Y2834" s="1">
        <v>37459</v>
      </c>
      <c r="Z2834">
        <v>712515</v>
      </c>
    </row>
    <row r="2835" spans="1:26" x14ac:dyDescent="0.25">
      <c r="A2835" s="1">
        <v>43630</v>
      </c>
      <c r="B2835" t="s">
        <v>49</v>
      </c>
      <c r="C2835" t="s">
        <v>75</v>
      </c>
      <c r="D2835">
        <v>700</v>
      </c>
      <c r="E2835">
        <v>18</v>
      </c>
      <c r="F2835" t="s">
        <v>77</v>
      </c>
      <c r="G2835">
        <v>93.559997999999993</v>
      </c>
      <c r="H2835">
        <v>93.790001000000004</v>
      </c>
      <c r="I2835">
        <v>90.459998999999996</v>
      </c>
      <c r="J2835">
        <v>92.730002999999996</v>
      </c>
      <c r="K2835">
        <v>92.730002999999996</v>
      </c>
      <c r="L2835">
        <v>3297400</v>
      </c>
      <c r="M2835" t="s">
        <v>49</v>
      </c>
      <c r="N2835" t="s">
        <v>158</v>
      </c>
      <c r="O2835" t="s">
        <v>161</v>
      </c>
      <c r="P2835">
        <v>50</v>
      </c>
      <c r="Q2835">
        <v>0.08</v>
      </c>
      <c r="R2835">
        <v>56</v>
      </c>
      <c r="S2835">
        <v>64911.002099999998</v>
      </c>
      <c r="T2835" t="s">
        <v>49</v>
      </c>
      <c r="U2835" t="s">
        <v>187</v>
      </c>
      <c r="V2835" t="s">
        <v>217</v>
      </c>
      <c r="W2835" t="s">
        <v>238</v>
      </c>
      <c r="X2835" t="s">
        <v>277</v>
      </c>
      <c r="Y2835" s="1">
        <v>37459</v>
      </c>
      <c r="Z2835">
        <v>712515</v>
      </c>
    </row>
    <row r="2836" spans="1:26" x14ac:dyDescent="0.25">
      <c r="A2836" s="1">
        <v>43592</v>
      </c>
      <c r="B2836" t="s">
        <v>49</v>
      </c>
      <c r="C2836" t="s">
        <v>76</v>
      </c>
      <c r="D2836">
        <v>1100</v>
      </c>
      <c r="E2836">
        <v>6</v>
      </c>
      <c r="F2836" t="s">
        <v>106</v>
      </c>
      <c r="G2836">
        <v>93.110000999999997</v>
      </c>
      <c r="H2836">
        <v>93.400002000000001</v>
      </c>
      <c r="I2836">
        <v>91.830001999999993</v>
      </c>
      <c r="J2836">
        <v>92.730002999999996</v>
      </c>
      <c r="K2836">
        <v>92.730002999999996</v>
      </c>
      <c r="L2836">
        <v>7090900</v>
      </c>
      <c r="M2836" t="s">
        <v>49</v>
      </c>
      <c r="N2836" t="s">
        <v>145</v>
      </c>
      <c r="O2836" t="s">
        <v>161</v>
      </c>
      <c r="P2836">
        <v>50</v>
      </c>
      <c r="Q2836">
        <v>0.08</v>
      </c>
      <c r="R2836">
        <v>88</v>
      </c>
      <c r="S2836">
        <v>102003.0033</v>
      </c>
      <c r="T2836" t="s">
        <v>49</v>
      </c>
      <c r="U2836" t="s">
        <v>187</v>
      </c>
      <c r="V2836" t="s">
        <v>217</v>
      </c>
      <c r="W2836" t="s">
        <v>238</v>
      </c>
      <c r="X2836" t="s">
        <v>277</v>
      </c>
      <c r="Y2836" s="1">
        <v>37459</v>
      </c>
      <c r="Z2836">
        <v>712515</v>
      </c>
    </row>
    <row r="2837" spans="1:26" x14ac:dyDescent="0.25">
      <c r="A2837" s="1">
        <v>43580</v>
      </c>
      <c r="B2837" t="s">
        <v>49</v>
      </c>
      <c r="C2837" t="s">
        <v>76</v>
      </c>
      <c r="D2837">
        <v>1500</v>
      </c>
      <c r="E2837">
        <v>10</v>
      </c>
      <c r="F2837" t="s">
        <v>126</v>
      </c>
      <c r="G2837">
        <v>94.150002000000001</v>
      </c>
      <c r="H2837">
        <v>94.199996999999996</v>
      </c>
      <c r="I2837">
        <v>92.68</v>
      </c>
      <c r="J2837">
        <v>92.980002999999996</v>
      </c>
      <c r="K2837">
        <v>92.980002999999996</v>
      </c>
      <c r="L2837">
        <v>2993000</v>
      </c>
      <c r="M2837" t="s">
        <v>49</v>
      </c>
      <c r="N2837" t="s">
        <v>142</v>
      </c>
      <c r="O2837" t="s">
        <v>161</v>
      </c>
      <c r="P2837">
        <v>50</v>
      </c>
      <c r="Q2837">
        <v>0.08</v>
      </c>
      <c r="R2837">
        <v>120</v>
      </c>
      <c r="S2837">
        <v>139470.00450000001</v>
      </c>
      <c r="T2837" t="s">
        <v>49</v>
      </c>
      <c r="U2837" t="s">
        <v>187</v>
      </c>
      <c r="V2837" t="s">
        <v>217</v>
      </c>
      <c r="W2837" t="s">
        <v>238</v>
      </c>
      <c r="X2837" t="s">
        <v>277</v>
      </c>
      <c r="Y2837" s="1">
        <v>37459</v>
      </c>
      <c r="Z2837">
        <v>712515</v>
      </c>
    </row>
    <row r="2838" spans="1:26" x14ac:dyDescent="0.25">
      <c r="A2838" s="1">
        <v>43580</v>
      </c>
      <c r="B2838" t="s">
        <v>49</v>
      </c>
      <c r="C2838" t="s">
        <v>76</v>
      </c>
      <c r="D2838">
        <v>100</v>
      </c>
      <c r="E2838">
        <v>4</v>
      </c>
      <c r="F2838" t="s">
        <v>126</v>
      </c>
      <c r="G2838">
        <v>94.150002000000001</v>
      </c>
      <c r="H2838">
        <v>94.199996999999996</v>
      </c>
      <c r="I2838">
        <v>92.68</v>
      </c>
      <c r="J2838">
        <v>92.980002999999996</v>
      </c>
      <c r="K2838">
        <v>92.980002999999996</v>
      </c>
      <c r="L2838">
        <v>2993000</v>
      </c>
      <c r="M2838" t="s">
        <v>49</v>
      </c>
      <c r="N2838" t="s">
        <v>154</v>
      </c>
      <c r="O2838" t="s">
        <v>161</v>
      </c>
      <c r="P2838">
        <v>50</v>
      </c>
      <c r="Q2838">
        <v>0.08</v>
      </c>
      <c r="R2838">
        <v>8</v>
      </c>
      <c r="S2838">
        <v>9298.0002999999997</v>
      </c>
      <c r="T2838" t="s">
        <v>49</v>
      </c>
      <c r="U2838" t="s">
        <v>187</v>
      </c>
      <c r="V2838" t="s">
        <v>217</v>
      </c>
      <c r="W2838" t="s">
        <v>238</v>
      </c>
      <c r="X2838" t="s">
        <v>277</v>
      </c>
      <c r="Y2838" s="1">
        <v>37459</v>
      </c>
      <c r="Z2838">
        <v>712515</v>
      </c>
    </row>
    <row r="2839" spans="1:26" x14ac:dyDescent="0.25">
      <c r="A2839" s="1">
        <v>43580</v>
      </c>
      <c r="B2839" t="s">
        <v>49</v>
      </c>
      <c r="C2839" t="s">
        <v>76</v>
      </c>
      <c r="D2839">
        <v>1800</v>
      </c>
      <c r="E2839">
        <v>6</v>
      </c>
      <c r="F2839" t="s">
        <v>126</v>
      </c>
      <c r="G2839">
        <v>94.150002000000001</v>
      </c>
      <c r="H2839">
        <v>94.199996999999996</v>
      </c>
      <c r="I2839">
        <v>92.68</v>
      </c>
      <c r="J2839">
        <v>92.980002999999996</v>
      </c>
      <c r="K2839">
        <v>92.980002999999996</v>
      </c>
      <c r="L2839">
        <v>2993000</v>
      </c>
      <c r="M2839" t="s">
        <v>49</v>
      </c>
      <c r="N2839" t="s">
        <v>145</v>
      </c>
      <c r="O2839" t="s">
        <v>161</v>
      </c>
      <c r="P2839">
        <v>50</v>
      </c>
      <c r="Q2839">
        <v>0.08</v>
      </c>
      <c r="R2839">
        <v>144</v>
      </c>
      <c r="S2839">
        <v>167364.00539999999</v>
      </c>
      <c r="T2839" t="s">
        <v>49</v>
      </c>
      <c r="U2839" t="s">
        <v>187</v>
      </c>
      <c r="V2839" t="s">
        <v>217</v>
      </c>
      <c r="W2839" t="s">
        <v>238</v>
      </c>
      <c r="X2839" t="s">
        <v>277</v>
      </c>
      <c r="Y2839" s="1">
        <v>37459</v>
      </c>
      <c r="Z2839">
        <v>712515</v>
      </c>
    </row>
    <row r="2840" spans="1:26" x14ac:dyDescent="0.25">
      <c r="A2840" s="1">
        <v>43580</v>
      </c>
      <c r="B2840" t="s">
        <v>49</v>
      </c>
      <c r="C2840" t="s">
        <v>75</v>
      </c>
      <c r="D2840">
        <v>1800</v>
      </c>
      <c r="E2840">
        <v>17</v>
      </c>
      <c r="F2840" t="s">
        <v>126</v>
      </c>
      <c r="G2840">
        <v>94.150002000000001</v>
      </c>
      <c r="H2840">
        <v>94.199996999999996</v>
      </c>
      <c r="I2840">
        <v>92.68</v>
      </c>
      <c r="J2840">
        <v>92.980002999999996</v>
      </c>
      <c r="K2840">
        <v>92.980002999999996</v>
      </c>
      <c r="L2840">
        <v>2993000</v>
      </c>
      <c r="M2840" t="s">
        <v>49</v>
      </c>
      <c r="N2840" t="s">
        <v>157</v>
      </c>
      <c r="O2840" t="s">
        <v>161</v>
      </c>
      <c r="P2840">
        <v>50</v>
      </c>
      <c r="Q2840">
        <v>0.08</v>
      </c>
      <c r="R2840">
        <v>144</v>
      </c>
      <c r="S2840">
        <v>167364.00539999999</v>
      </c>
      <c r="T2840" t="s">
        <v>49</v>
      </c>
      <c r="U2840" t="s">
        <v>187</v>
      </c>
      <c r="V2840" t="s">
        <v>217</v>
      </c>
      <c r="W2840" t="s">
        <v>238</v>
      </c>
      <c r="X2840" t="s">
        <v>277</v>
      </c>
      <c r="Y2840" s="1">
        <v>37459</v>
      </c>
      <c r="Z2840">
        <v>712515</v>
      </c>
    </row>
    <row r="2841" spans="1:26" x14ac:dyDescent="0.25">
      <c r="A2841" s="1">
        <v>43616</v>
      </c>
      <c r="B2841" t="s">
        <v>49</v>
      </c>
      <c r="C2841" t="s">
        <v>76</v>
      </c>
      <c r="D2841">
        <v>1200</v>
      </c>
      <c r="E2841">
        <v>16</v>
      </c>
      <c r="F2841" t="s">
        <v>87</v>
      </c>
      <c r="G2841">
        <v>90.900002000000001</v>
      </c>
      <c r="H2841">
        <v>93.279999000000004</v>
      </c>
      <c r="I2841">
        <v>90.889999000000003</v>
      </c>
      <c r="J2841">
        <v>93.080001999999993</v>
      </c>
      <c r="K2841">
        <v>93.080001999999993</v>
      </c>
      <c r="L2841">
        <v>2818700</v>
      </c>
      <c r="M2841" t="s">
        <v>49</v>
      </c>
      <c r="N2841" t="s">
        <v>148</v>
      </c>
      <c r="O2841" t="s">
        <v>161</v>
      </c>
      <c r="P2841">
        <v>50</v>
      </c>
      <c r="Q2841">
        <v>0.08</v>
      </c>
      <c r="R2841">
        <v>96</v>
      </c>
      <c r="S2841">
        <v>111696.0024</v>
      </c>
      <c r="T2841" t="s">
        <v>49</v>
      </c>
      <c r="U2841" t="s">
        <v>187</v>
      </c>
      <c r="V2841" t="s">
        <v>217</v>
      </c>
      <c r="W2841" t="s">
        <v>238</v>
      </c>
      <c r="X2841" t="s">
        <v>277</v>
      </c>
      <c r="Y2841" s="1">
        <v>37459</v>
      </c>
      <c r="Z2841">
        <v>712515</v>
      </c>
    </row>
    <row r="2842" spans="1:26" x14ac:dyDescent="0.25">
      <c r="A2842" s="1">
        <v>43616</v>
      </c>
      <c r="B2842" t="s">
        <v>49</v>
      </c>
      <c r="C2842" t="s">
        <v>76</v>
      </c>
      <c r="D2842">
        <v>1500</v>
      </c>
      <c r="E2842">
        <v>18</v>
      </c>
      <c r="F2842" t="s">
        <v>87</v>
      </c>
      <c r="G2842">
        <v>90.900002000000001</v>
      </c>
      <c r="H2842">
        <v>93.279999000000004</v>
      </c>
      <c r="I2842">
        <v>90.889999000000003</v>
      </c>
      <c r="J2842">
        <v>93.080001999999993</v>
      </c>
      <c r="K2842">
        <v>93.080001999999993</v>
      </c>
      <c r="L2842">
        <v>2818700</v>
      </c>
      <c r="M2842" t="s">
        <v>49</v>
      </c>
      <c r="N2842" t="s">
        <v>158</v>
      </c>
      <c r="O2842" t="s">
        <v>161</v>
      </c>
      <c r="P2842">
        <v>50</v>
      </c>
      <c r="Q2842">
        <v>0.08</v>
      </c>
      <c r="R2842">
        <v>120</v>
      </c>
      <c r="S2842">
        <v>139620.003</v>
      </c>
      <c r="T2842" t="s">
        <v>49</v>
      </c>
      <c r="U2842" t="s">
        <v>187</v>
      </c>
      <c r="V2842" t="s">
        <v>217</v>
      </c>
      <c r="W2842" t="s">
        <v>238</v>
      </c>
      <c r="X2842" t="s">
        <v>277</v>
      </c>
      <c r="Y2842" s="1">
        <v>37459</v>
      </c>
      <c r="Z2842">
        <v>712515</v>
      </c>
    </row>
    <row r="2843" spans="1:26" x14ac:dyDescent="0.25">
      <c r="A2843" s="1">
        <v>43616</v>
      </c>
      <c r="B2843" t="s">
        <v>49</v>
      </c>
      <c r="C2843" t="s">
        <v>75</v>
      </c>
      <c r="D2843">
        <v>1000</v>
      </c>
      <c r="E2843">
        <v>10</v>
      </c>
      <c r="F2843" t="s">
        <v>87</v>
      </c>
      <c r="G2843">
        <v>90.900002000000001</v>
      </c>
      <c r="H2843">
        <v>93.279999000000004</v>
      </c>
      <c r="I2843">
        <v>90.889999000000003</v>
      </c>
      <c r="J2843">
        <v>93.080001999999993</v>
      </c>
      <c r="K2843">
        <v>93.080001999999993</v>
      </c>
      <c r="L2843">
        <v>2818700</v>
      </c>
      <c r="M2843" t="s">
        <v>49</v>
      </c>
      <c r="N2843" t="s">
        <v>142</v>
      </c>
      <c r="O2843" t="s">
        <v>161</v>
      </c>
      <c r="P2843">
        <v>50</v>
      </c>
      <c r="Q2843">
        <v>0.08</v>
      </c>
      <c r="R2843">
        <v>80</v>
      </c>
      <c r="S2843">
        <v>93080.001999999993</v>
      </c>
      <c r="T2843" t="s">
        <v>49</v>
      </c>
      <c r="U2843" t="s">
        <v>187</v>
      </c>
      <c r="V2843" t="s">
        <v>217</v>
      </c>
      <c r="W2843" t="s">
        <v>238</v>
      </c>
      <c r="X2843" t="s">
        <v>277</v>
      </c>
      <c r="Y2843" s="1">
        <v>37459</v>
      </c>
      <c r="Z2843">
        <v>712515</v>
      </c>
    </row>
    <row r="2844" spans="1:26" x14ac:dyDescent="0.25">
      <c r="A2844" s="1">
        <v>43573</v>
      </c>
      <c r="B2844" t="s">
        <v>49</v>
      </c>
      <c r="C2844" t="s">
        <v>76</v>
      </c>
      <c r="D2844">
        <v>200</v>
      </c>
      <c r="E2844">
        <v>2</v>
      </c>
      <c r="F2844" t="s">
        <v>124</v>
      </c>
      <c r="G2844">
        <v>92.07</v>
      </c>
      <c r="H2844">
        <v>93.580001999999993</v>
      </c>
      <c r="I2844">
        <v>91.099997999999999</v>
      </c>
      <c r="J2844">
        <v>93.139999000000003</v>
      </c>
      <c r="K2844">
        <v>93.139999000000003</v>
      </c>
      <c r="L2844">
        <v>4262200</v>
      </c>
      <c r="M2844" t="s">
        <v>49</v>
      </c>
      <c r="N2844" t="s">
        <v>150</v>
      </c>
      <c r="O2844" t="s">
        <v>161</v>
      </c>
      <c r="P2844">
        <v>50</v>
      </c>
      <c r="Q2844">
        <v>0.08</v>
      </c>
      <c r="R2844">
        <v>16</v>
      </c>
      <c r="S2844">
        <v>18627.999800000001</v>
      </c>
      <c r="T2844" t="s">
        <v>49</v>
      </c>
      <c r="U2844" t="s">
        <v>187</v>
      </c>
      <c r="V2844" t="s">
        <v>217</v>
      </c>
      <c r="W2844" t="s">
        <v>238</v>
      </c>
      <c r="X2844" t="s">
        <v>277</v>
      </c>
      <c r="Y2844" s="1">
        <v>37459</v>
      </c>
      <c r="Z2844">
        <v>712515</v>
      </c>
    </row>
    <row r="2845" spans="1:26" x14ac:dyDescent="0.25">
      <c r="A2845" s="1">
        <v>43573</v>
      </c>
      <c r="B2845" t="s">
        <v>49</v>
      </c>
      <c r="C2845" t="s">
        <v>75</v>
      </c>
      <c r="D2845">
        <v>100</v>
      </c>
      <c r="E2845">
        <v>4</v>
      </c>
      <c r="F2845" t="s">
        <v>124</v>
      </c>
      <c r="G2845">
        <v>92.07</v>
      </c>
      <c r="H2845">
        <v>93.580001999999993</v>
      </c>
      <c r="I2845">
        <v>91.099997999999999</v>
      </c>
      <c r="J2845">
        <v>93.139999000000003</v>
      </c>
      <c r="K2845">
        <v>93.139999000000003</v>
      </c>
      <c r="L2845">
        <v>4262200</v>
      </c>
      <c r="M2845" t="s">
        <v>49</v>
      </c>
      <c r="N2845" t="s">
        <v>154</v>
      </c>
      <c r="O2845" t="s">
        <v>161</v>
      </c>
      <c r="P2845">
        <v>50</v>
      </c>
      <c r="Q2845">
        <v>0.08</v>
      </c>
      <c r="R2845">
        <v>8</v>
      </c>
      <c r="S2845">
        <v>9313.9999000000007</v>
      </c>
      <c r="T2845" t="s">
        <v>49</v>
      </c>
      <c r="U2845" t="s">
        <v>187</v>
      </c>
      <c r="V2845" t="s">
        <v>217</v>
      </c>
      <c r="W2845" t="s">
        <v>238</v>
      </c>
      <c r="X2845" t="s">
        <v>277</v>
      </c>
      <c r="Y2845" s="1">
        <v>37459</v>
      </c>
      <c r="Z2845">
        <v>712515</v>
      </c>
    </row>
    <row r="2846" spans="1:26" x14ac:dyDescent="0.25">
      <c r="A2846" s="1">
        <v>43636</v>
      </c>
      <c r="B2846" t="s">
        <v>49</v>
      </c>
      <c r="C2846" t="s">
        <v>75</v>
      </c>
      <c r="D2846">
        <v>1400</v>
      </c>
      <c r="E2846">
        <v>17</v>
      </c>
      <c r="F2846" t="s">
        <v>94</v>
      </c>
      <c r="G2846">
        <v>93.75</v>
      </c>
      <c r="H2846">
        <v>94.889999000000003</v>
      </c>
      <c r="I2846">
        <v>93.07</v>
      </c>
      <c r="J2846">
        <v>93.190002000000007</v>
      </c>
      <c r="K2846">
        <v>93.190002000000007</v>
      </c>
      <c r="L2846">
        <v>2578300</v>
      </c>
      <c r="M2846" t="s">
        <v>49</v>
      </c>
      <c r="N2846" t="s">
        <v>157</v>
      </c>
      <c r="O2846" t="s">
        <v>161</v>
      </c>
      <c r="P2846">
        <v>50</v>
      </c>
      <c r="Q2846">
        <v>0.08</v>
      </c>
      <c r="R2846">
        <v>112</v>
      </c>
      <c r="S2846">
        <v>130466.0028</v>
      </c>
      <c r="T2846" t="s">
        <v>49</v>
      </c>
      <c r="U2846" t="s">
        <v>187</v>
      </c>
      <c r="V2846" t="s">
        <v>217</v>
      </c>
      <c r="W2846" t="s">
        <v>238</v>
      </c>
      <c r="X2846" t="s">
        <v>277</v>
      </c>
      <c r="Y2846" s="1">
        <v>37459</v>
      </c>
      <c r="Z2846">
        <v>712515</v>
      </c>
    </row>
    <row r="2847" spans="1:26" x14ac:dyDescent="0.25">
      <c r="A2847" s="1">
        <v>43594</v>
      </c>
      <c r="B2847" t="s">
        <v>49</v>
      </c>
      <c r="C2847" t="s">
        <v>75</v>
      </c>
      <c r="D2847">
        <v>2000</v>
      </c>
      <c r="E2847">
        <v>15</v>
      </c>
      <c r="F2847" t="s">
        <v>107</v>
      </c>
      <c r="G2847">
        <v>92.519997000000004</v>
      </c>
      <c r="H2847">
        <v>94.239998</v>
      </c>
      <c r="I2847">
        <v>92.199996999999996</v>
      </c>
      <c r="J2847">
        <v>93.32</v>
      </c>
      <c r="K2847">
        <v>93.32</v>
      </c>
      <c r="L2847">
        <v>5159100</v>
      </c>
      <c r="M2847" t="s">
        <v>49</v>
      </c>
      <c r="N2847" t="s">
        <v>149</v>
      </c>
      <c r="O2847" t="s">
        <v>161</v>
      </c>
      <c r="P2847">
        <v>50</v>
      </c>
      <c r="Q2847">
        <v>0.08</v>
      </c>
      <c r="R2847">
        <v>160</v>
      </c>
      <c r="S2847">
        <v>186640</v>
      </c>
      <c r="T2847" t="s">
        <v>49</v>
      </c>
      <c r="U2847" t="s">
        <v>187</v>
      </c>
      <c r="V2847" t="s">
        <v>217</v>
      </c>
      <c r="W2847" t="s">
        <v>238</v>
      </c>
      <c r="X2847" t="s">
        <v>277</v>
      </c>
      <c r="Y2847" s="1">
        <v>37459</v>
      </c>
      <c r="Z2847">
        <v>712515</v>
      </c>
    </row>
    <row r="2848" spans="1:26" x14ac:dyDescent="0.25">
      <c r="A2848" s="1">
        <v>43594</v>
      </c>
      <c r="B2848" t="s">
        <v>49</v>
      </c>
      <c r="C2848" t="s">
        <v>76</v>
      </c>
      <c r="D2848">
        <v>1400</v>
      </c>
      <c r="E2848">
        <v>9</v>
      </c>
      <c r="F2848" t="s">
        <v>107</v>
      </c>
      <c r="G2848">
        <v>92.519997000000004</v>
      </c>
      <c r="H2848">
        <v>94.239998</v>
      </c>
      <c r="I2848">
        <v>92.199996999999996</v>
      </c>
      <c r="J2848">
        <v>93.32</v>
      </c>
      <c r="K2848">
        <v>93.32</v>
      </c>
      <c r="L2848">
        <v>5159100</v>
      </c>
      <c r="M2848" t="s">
        <v>49</v>
      </c>
      <c r="N2848" t="s">
        <v>146</v>
      </c>
      <c r="O2848" t="s">
        <v>161</v>
      </c>
      <c r="P2848">
        <v>50</v>
      </c>
      <c r="Q2848">
        <v>0.08</v>
      </c>
      <c r="R2848">
        <v>112</v>
      </c>
      <c r="S2848">
        <v>130648</v>
      </c>
      <c r="T2848" t="s">
        <v>49</v>
      </c>
      <c r="U2848" t="s">
        <v>187</v>
      </c>
      <c r="V2848" t="s">
        <v>217</v>
      </c>
      <c r="W2848" t="s">
        <v>238</v>
      </c>
      <c r="X2848" t="s">
        <v>277</v>
      </c>
      <c r="Y2848" s="1">
        <v>37459</v>
      </c>
      <c r="Z2848">
        <v>712515</v>
      </c>
    </row>
    <row r="2849" spans="1:26" x14ac:dyDescent="0.25">
      <c r="A2849" s="1">
        <v>43594</v>
      </c>
      <c r="B2849" t="s">
        <v>49</v>
      </c>
      <c r="C2849" t="s">
        <v>76</v>
      </c>
      <c r="D2849">
        <v>600</v>
      </c>
      <c r="E2849">
        <v>4</v>
      </c>
      <c r="F2849" t="s">
        <v>107</v>
      </c>
      <c r="G2849">
        <v>92.519997000000004</v>
      </c>
      <c r="H2849">
        <v>94.239998</v>
      </c>
      <c r="I2849">
        <v>92.199996999999996</v>
      </c>
      <c r="J2849">
        <v>93.32</v>
      </c>
      <c r="K2849">
        <v>93.32</v>
      </c>
      <c r="L2849">
        <v>5159100</v>
      </c>
      <c r="M2849" t="s">
        <v>49</v>
      </c>
      <c r="N2849" t="s">
        <v>154</v>
      </c>
      <c r="O2849" t="s">
        <v>161</v>
      </c>
      <c r="P2849">
        <v>50</v>
      </c>
      <c r="Q2849">
        <v>0.08</v>
      </c>
      <c r="R2849">
        <v>48</v>
      </c>
      <c r="S2849">
        <v>55991.999999999993</v>
      </c>
      <c r="T2849" t="s">
        <v>49</v>
      </c>
      <c r="U2849" t="s">
        <v>187</v>
      </c>
      <c r="V2849" t="s">
        <v>217</v>
      </c>
      <c r="W2849" t="s">
        <v>238</v>
      </c>
      <c r="X2849" t="s">
        <v>277</v>
      </c>
      <c r="Y2849" s="1">
        <v>37459</v>
      </c>
      <c r="Z2849">
        <v>712515</v>
      </c>
    </row>
    <row r="2850" spans="1:26" x14ac:dyDescent="0.25">
      <c r="A2850" s="1">
        <v>43613</v>
      </c>
      <c r="B2850" t="s">
        <v>49</v>
      </c>
      <c r="C2850" t="s">
        <v>76</v>
      </c>
      <c r="D2850">
        <v>2000</v>
      </c>
      <c r="E2850">
        <v>10</v>
      </c>
      <c r="F2850" t="s">
        <v>91</v>
      </c>
      <c r="G2850">
        <v>92.980002999999996</v>
      </c>
      <c r="H2850">
        <v>94.209998999999996</v>
      </c>
      <c r="I2850">
        <v>92.639999000000003</v>
      </c>
      <c r="J2850">
        <v>93.5</v>
      </c>
      <c r="K2850">
        <v>93.5</v>
      </c>
      <c r="L2850">
        <v>2729300</v>
      </c>
      <c r="M2850" t="s">
        <v>49</v>
      </c>
      <c r="N2850" t="s">
        <v>142</v>
      </c>
      <c r="O2850" t="s">
        <v>161</v>
      </c>
      <c r="P2850">
        <v>50</v>
      </c>
      <c r="Q2850">
        <v>0.08</v>
      </c>
      <c r="R2850">
        <v>160</v>
      </c>
      <c r="S2850">
        <v>187000</v>
      </c>
      <c r="T2850" t="s">
        <v>49</v>
      </c>
      <c r="U2850" t="s">
        <v>187</v>
      </c>
      <c r="V2850" t="s">
        <v>217</v>
      </c>
      <c r="W2850" t="s">
        <v>238</v>
      </c>
      <c r="X2850" t="s">
        <v>277</v>
      </c>
      <c r="Y2850" s="1">
        <v>37459</v>
      </c>
      <c r="Z2850">
        <v>712515</v>
      </c>
    </row>
    <row r="2851" spans="1:26" x14ac:dyDescent="0.25">
      <c r="A2851" s="1">
        <v>43613</v>
      </c>
      <c r="B2851" t="s">
        <v>49</v>
      </c>
      <c r="C2851" t="s">
        <v>75</v>
      </c>
      <c r="D2851">
        <v>1400</v>
      </c>
      <c r="E2851">
        <v>17</v>
      </c>
      <c r="F2851" t="s">
        <v>91</v>
      </c>
      <c r="G2851">
        <v>92.980002999999996</v>
      </c>
      <c r="H2851">
        <v>94.209998999999996</v>
      </c>
      <c r="I2851">
        <v>92.639999000000003</v>
      </c>
      <c r="J2851">
        <v>93.5</v>
      </c>
      <c r="K2851">
        <v>93.5</v>
      </c>
      <c r="L2851">
        <v>2729300</v>
      </c>
      <c r="M2851" t="s">
        <v>49</v>
      </c>
      <c r="N2851" t="s">
        <v>157</v>
      </c>
      <c r="O2851" t="s">
        <v>161</v>
      </c>
      <c r="P2851">
        <v>50</v>
      </c>
      <c r="Q2851">
        <v>0.08</v>
      </c>
      <c r="R2851">
        <v>112</v>
      </c>
      <c r="S2851">
        <v>130900</v>
      </c>
      <c r="T2851" t="s">
        <v>49</v>
      </c>
      <c r="U2851" t="s">
        <v>187</v>
      </c>
      <c r="V2851" t="s">
        <v>217</v>
      </c>
      <c r="W2851" t="s">
        <v>238</v>
      </c>
      <c r="X2851" t="s">
        <v>277</v>
      </c>
      <c r="Y2851" s="1">
        <v>37459</v>
      </c>
      <c r="Z2851">
        <v>712515</v>
      </c>
    </row>
    <row r="2852" spans="1:26" x14ac:dyDescent="0.25">
      <c r="A2852" s="1">
        <v>43629</v>
      </c>
      <c r="B2852" t="s">
        <v>49</v>
      </c>
      <c r="C2852" t="s">
        <v>76</v>
      </c>
      <c r="D2852">
        <v>900</v>
      </c>
      <c r="E2852">
        <v>17</v>
      </c>
      <c r="F2852" t="s">
        <v>82</v>
      </c>
      <c r="G2852">
        <v>92.919998000000007</v>
      </c>
      <c r="H2852">
        <v>94.339995999999999</v>
      </c>
      <c r="I2852">
        <v>92.410004000000001</v>
      </c>
      <c r="J2852">
        <v>93.57</v>
      </c>
      <c r="K2852">
        <v>93.57</v>
      </c>
      <c r="L2852">
        <v>2526800</v>
      </c>
      <c r="M2852" t="s">
        <v>49</v>
      </c>
      <c r="N2852" t="s">
        <v>157</v>
      </c>
      <c r="O2852" t="s">
        <v>161</v>
      </c>
      <c r="P2852">
        <v>50</v>
      </c>
      <c r="Q2852">
        <v>0.08</v>
      </c>
      <c r="R2852">
        <v>72</v>
      </c>
      <c r="S2852">
        <v>84213</v>
      </c>
      <c r="T2852" t="s">
        <v>49</v>
      </c>
      <c r="U2852" t="s">
        <v>187</v>
      </c>
      <c r="V2852" t="s">
        <v>217</v>
      </c>
      <c r="W2852" t="s">
        <v>238</v>
      </c>
      <c r="X2852" t="s">
        <v>277</v>
      </c>
      <c r="Y2852" s="1">
        <v>37459</v>
      </c>
      <c r="Z2852">
        <v>712515</v>
      </c>
    </row>
    <row r="2853" spans="1:26" x14ac:dyDescent="0.25">
      <c r="A2853" s="1">
        <v>43629</v>
      </c>
      <c r="B2853" t="s">
        <v>49</v>
      </c>
      <c r="C2853" t="s">
        <v>76</v>
      </c>
      <c r="D2853">
        <v>1100</v>
      </c>
      <c r="E2853">
        <v>16</v>
      </c>
      <c r="F2853" t="s">
        <v>82</v>
      </c>
      <c r="G2853">
        <v>92.919998000000007</v>
      </c>
      <c r="H2853">
        <v>94.339995999999999</v>
      </c>
      <c r="I2853">
        <v>92.410004000000001</v>
      </c>
      <c r="J2853">
        <v>93.57</v>
      </c>
      <c r="K2853">
        <v>93.57</v>
      </c>
      <c r="L2853">
        <v>2526800</v>
      </c>
      <c r="M2853" t="s">
        <v>49</v>
      </c>
      <c r="N2853" t="s">
        <v>148</v>
      </c>
      <c r="O2853" t="s">
        <v>161</v>
      </c>
      <c r="P2853">
        <v>50</v>
      </c>
      <c r="Q2853">
        <v>0.08</v>
      </c>
      <c r="R2853">
        <v>88</v>
      </c>
      <c r="S2853">
        <v>102927</v>
      </c>
      <c r="T2853" t="s">
        <v>49</v>
      </c>
      <c r="U2853" t="s">
        <v>187</v>
      </c>
      <c r="V2853" t="s">
        <v>217</v>
      </c>
      <c r="W2853" t="s">
        <v>238</v>
      </c>
      <c r="X2853" t="s">
        <v>277</v>
      </c>
      <c r="Y2853" s="1">
        <v>37459</v>
      </c>
      <c r="Z2853">
        <v>712515</v>
      </c>
    </row>
    <row r="2854" spans="1:26" x14ac:dyDescent="0.25">
      <c r="A2854" s="1">
        <v>43591</v>
      </c>
      <c r="B2854" t="s">
        <v>49</v>
      </c>
      <c r="C2854" t="s">
        <v>75</v>
      </c>
      <c r="D2854">
        <v>900</v>
      </c>
      <c r="E2854">
        <v>6</v>
      </c>
      <c r="F2854" t="s">
        <v>134</v>
      </c>
      <c r="G2854">
        <v>91.099997999999999</v>
      </c>
      <c r="H2854">
        <v>93.989998</v>
      </c>
      <c r="I2854">
        <v>90.519997000000004</v>
      </c>
      <c r="J2854">
        <v>93.760002</v>
      </c>
      <c r="K2854">
        <v>93.760002</v>
      </c>
      <c r="L2854">
        <v>4413700</v>
      </c>
      <c r="M2854" t="s">
        <v>49</v>
      </c>
      <c r="N2854" t="s">
        <v>145</v>
      </c>
      <c r="O2854" t="s">
        <v>161</v>
      </c>
      <c r="P2854">
        <v>50</v>
      </c>
      <c r="Q2854">
        <v>0.08</v>
      </c>
      <c r="R2854">
        <v>72</v>
      </c>
      <c r="S2854">
        <v>84384.001799999998</v>
      </c>
      <c r="T2854" t="s">
        <v>49</v>
      </c>
      <c r="U2854" t="s">
        <v>187</v>
      </c>
      <c r="V2854" t="s">
        <v>217</v>
      </c>
      <c r="W2854" t="s">
        <v>238</v>
      </c>
      <c r="X2854" t="s">
        <v>277</v>
      </c>
      <c r="Y2854" s="1">
        <v>37459</v>
      </c>
      <c r="Z2854">
        <v>712515</v>
      </c>
    </row>
    <row r="2855" spans="1:26" x14ac:dyDescent="0.25">
      <c r="A2855" s="1">
        <v>43591</v>
      </c>
      <c r="B2855" t="s">
        <v>49</v>
      </c>
      <c r="C2855" t="s">
        <v>76</v>
      </c>
      <c r="D2855">
        <v>400</v>
      </c>
      <c r="E2855">
        <v>13</v>
      </c>
      <c r="F2855" t="s">
        <v>134</v>
      </c>
      <c r="G2855">
        <v>91.099997999999999</v>
      </c>
      <c r="H2855">
        <v>93.989998</v>
      </c>
      <c r="I2855">
        <v>90.519997000000004</v>
      </c>
      <c r="J2855">
        <v>93.760002</v>
      </c>
      <c r="K2855">
        <v>93.760002</v>
      </c>
      <c r="L2855">
        <v>4413700</v>
      </c>
      <c r="M2855" t="s">
        <v>49</v>
      </c>
      <c r="N2855" t="s">
        <v>153</v>
      </c>
      <c r="O2855" t="s">
        <v>161</v>
      </c>
      <c r="P2855">
        <v>50</v>
      </c>
      <c r="Q2855">
        <v>0.08</v>
      </c>
      <c r="R2855">
        <v>32</v>
      </c>
      <c r="S2855">
        <v>37504.000800000002</v>
      </c>
      <c r="T2855" t="s">
        <v>49</v>
      </c>
      <c r="U2855" t="s">
        <v>187</v>
      </c>
      <c r="V2855" t="s">
        <v>217</v>
      </c>
      <c r="W2855" t="s">
        <v>238</v>
      </c>
      <c r="X2855" t="s">
        <v>277</v>
      </c>
      <c r="Y2855" s="1">
        <v>37459</v>
      </c>
      <c r="Z2855">
        <v>712515</v>
      </c>
    </row>
    <row r="2856" spans="1:26" x14ac:dyDescent="0.25">
      <c r="A2856" s="1">
        <v>43591</v>
      </c>
      <c r="B2856" t="s">
        <v>49</v>
      </c>
      <c r="C2856" t="s">
        <v>75</v>
      </c>
      <c r="D2856">
        <v>800</v>
      </c>
      <c r="E2856">
        <v>15</v>
      </c>
      <c r="F2856" t="s">
        <v>134</v>
      </c>
      <c r="G2856">
        <v>91.099997999999999</v>
      </c>
      <c r="H2856">
        <v>93.989998</v>
      </c>
      <c r="I2856">
        <v>90.519997000000004</v>
      </c>
      <c r="J2856">
        <v>93.760002</v>
      </c>
      <c r="K2856">
        <v>93.760002</v>
      </c>
      <c r="L2856">
        <v>4413700</v>
      </c>
      <c r="M2856" t="s">
        <v>49</v>
      </c>
      <c r="N2856" t="s">
        <v>149</v>
      </c>
      <c r="O2856" t="s">
        <v>161</v>
      </c>
      <c r="P2856">
        <v>50</v>
      </c>
      <c r="Q2856">
        <v>0.08</v>
      </c>
      <c r="R2856">
        <v>64</v>
      </c>
      <c r="S2856">
        <v>75008.001600000003</v>
      </c>
      <c r="T2856" t="s">
        <v>49</v>
      </c>
      <c r="U2856" t="s">
        <v>187</v>
      </c>
      <c r="V2856" t="s">
        <v>217</v>
      </c>
      <c r="W2856" t="s">
        <v>238</v>
      </c>
      <c r="X2856" t="s">
        <v>277</v>
      </c>
      <c r="Y2856" s="1">
        <v>37459</v>
      </c>
      <c r="Z2856">
        <v>712515</v>
      </c>
    </row>
    <row r="2857" spans="1:26" x14ac:dyDescent="0.25">
      <c r="A2857" s="1">
        <v>43571</v>
      </c>
      <c r="B2857" t="s">
        <v>49</v>
      </c>
      <c r="C2857" t="s">
        <v>76</v>
      </c>
      <c r="D2857">
        <v>800</v>
      </c>
      <c r="E2857">
        <v>14</v>
      </c>
      <c r="F2857" t="s">
        <v>123</v>
      </c>
      <c r="G2857">
        <v>97.410004000000001</v>
      </c>
      <c r="H2857">
        <v>97.5</v>
      </c>
      <c r="I2857">
        <v>92.800003000000004</v>
      </c>
      <c r="J2857">
        <v>93.830001999999993</v>
      </c>
      <c r="K2857">
        <v>93.830001999999993</v>
      </c>
      <c r="L2857">
        <v>7638900</v>
      </c>
      <c r="M2857" t="s">
        <v>49</v>
      </c>
      <c r="N2857" t="s">
        <v>156</v>
      </c>
      <c r="O2857" t="s">
        <v>161</v>
      </c>
      <c r="P2857">
        <v>50</v>
      </c>
      <c r="Q2857">
        <v>0.08</v>
      </c>
      <c r="R2857">
        <v>64</v>
      </c>
      <c r="S2857">
        <v>75064.001599999989</v>
      </c>
      <c r="T2857" t="s">
        <v>49</v>
      </c>
      <c r="U2857" t="s">
        <v>187</v>
      </c>
      <c r="V2857" t="s">
        <v>217</v>
      </c>
      <c r="W2857" t="s">
        <v>238</v>
      </c>
      <c r="X2857" t="s">
        <v>277</v>
      </c>
      <c r="Y2857" s="1">
        <v>37459</v>
      </c>
      <c r="Z2857">
        <v>712515</v>
      </c>
    </row>
    <row r="2858" spans="1:26" x14ac:dyDescent="0.25">
      <c r="A2858" s="1">
        <v>43607</v>
      </c>
      <c r="B2858" t="s">
        <v>49</v>
      </c>
      <c r="C2858" t="s">
        <v>75</v>
      </c>
      <c r="D2858">
        <v>1500</v>
      </c>
      <c r="E2858">
        <v>16</v>
      </c>
      <c r="F2858" t="s">
        <v>99</v>
      </c>
      <c r="G2858">
        <v>94.839995999999999</v>
      </c>
      <c r="H2858">
        <v>95.599997999999999</v>
      </c>
      <c r="I2858">
        <v>93.629997000000003</v>
      </c>
      <c r="J2858">
        <v>93.839995999999999</v>
      </c>
      <c r="K2858">
        <v>93.839995999999999</v>
      </c>
      <c r="L2858">
        <v>1831200</v>
      </c>
      <c r="M2858" t="s">
        <v>49</v>
      </c>
      <c r="N2858" t="s">
        <v>148</v>
      </c>
      <c r="O2858" t="s">
        <v>161</v>
      </c>
      <c r="P2858">
        <v>50</v>
      </c>
      <c r="Q2858">
        <v>0.08</v>
      </c>
      <c r="R2858">
        <v>120</v>
      </c>
      <c r="S2858">
        <v>140759.99400000001</v>
      </c>
      <c r="T2858" t="s">
        <v>49</v>
      </c>
      <c r="U2858" t="s">
        <v>187</v>
      </c>
      <c r="V2858" t="s">
        <v>217</v>
      </c>
      <c r="W2858" t="s">
        <v>238</v>
      </c>
      <c r="X2858" t="s">
        <v>277</v>
      </c>
      <c r="Y2858" s="1">
        <v>37459</v>
      </c>
      <c r="Z2858">
        <v>712515</v>
      </c>
    </row>
    <row r="2859" spans="1:26" x14ac:dyDescent="0.25">
      <c r="A2859" s="1">
        <v>43607</v>
      </c>
      <c r="B2859" t="s">
        <v>49</v>
      </c>
      <c r="C2859" t="s">
        <v>76</v>
      </c>
      <c r="D2859">
        <v>600</v>
      </c>
      <c r="E2859">
        <v>12</v>
      </c>
      <c r="F2859" t="s">
        <v>99</v>
      </c>
      <c r="G2859">
        <v>94.839995999999999</v>
      </c>
      <c r="H2859">
        <v>95.599997999999999</v>
      </c>
      <c r="I2859">
        <v>93.629997000000003</v>
      </c>
      <c r="J2859">
        <v>93.839995999999999</v>
      </c>
      <c r="K2859">
        <v>93.839995999999999</v>
      </c>
      <c r="L2859">
        <v>1831200</v>
      </c>
      <c r="M2859" t="s">
        <v>49</v>
      </c>
      <c r="N2859" t="s">
        <v>151</v>
      </c>
      <c r="O2859" t="s">
        <v>161</v>
      </c>
      <c r="P2859">
        <v>50</v>
      </c>
      <c r="Q2859">
        <v>0.08</v>
      </c>
      <c r="R2859">
        <v>48</v>
      </c>
      <c r="S2859">
        <v>56303.997600000002</v>
      </c>
      <c r="T2859" t="s">
        <v>49</v>
      </c>
      <c r="U2859" t="s">
        <v>187</v>
      </c>
      <c r="V2859" t="s">
        <v>217</v>
      </c>
      <c r="W2859" t="s">
        <v>238</v>
      </c>
      <c r="X2859" t="s">
        <v>277</v>
      </c>
      <c r="Y2859" s="1">
        <v>37459</v>
      </c>
      <c r="Z2859">
        <v>712515</v>
      </c>
    </row>
    <row r="2860" spans="1:26" x14ac:dyDescent="0.25">
      <c r="A2860" s="1">
        <v>43607</v>
      </c>
      <c r="B2860" t="s">
        <v>49</v>
      </c>
      <c r="C2860" t="s">
        <v>76</v>
      </c>
      <c r="D2860">
        <v>2500</v>
      </c>
      <c r="E2860">
        <v>18</v>
      </c>
      <c r="F2860" t="s">
        <v>99</v>
      </c>
      <c r="G2860">
        <v>94.839995999999999</v>
      </c>
      <c r="H2860">
        <v>95.599997999999999</v>
      </c>
      <c r="I2860">
        <v>93.629997000000003</v>
      </c>
      <c r="J2860">
        <v>93.839995999999999</v>
      </c>
      <c r="K2860">
        <v>93.839995999999999</v>
      </c>
      <c r="L2860">
        <v>1831200</v>
      </c>
      <c r="M2860" t="s">
        <v>49</v>
      </c>
      <c r="N2860" t="s">
        <v>158</v>
      </c>
      <c r="O2860" t="s">
        <v>161</v>
      </c>
      <c r="P2860">
        <v>50</v>
      </c>
      <c r="Q2860">
        <v>0.08</v>
      </c>
      <c r="R2860">
        <v>200</v>
      </c>
      <c r="S2860">
        <v>234599.99</v>
      </c>
      <c r="T2860" t="s">
        <v>49</v>
      </c>
      <c r="U2860" t="s">
        <v>187</v>
      </c>
      <c r="V2860" t="s">
        <v>217</v>
      </c>
      <c r="W2860" t="s">
        <v>238</v>
      </c>
      <c r="X2860" t="s">
        <v>277</v>
      </c>
      <c r="Y2860" s="1">
        <v>37459</v>
      </c>
      <c r="Z2860">
        <v>712515</v>
      </c>
    </row>
    <row r="2861" spans="1:26" x14ac:dyDescent="0.25">
      <c r="A2861" s="1">
        <v>43593</v>
      </c>
      <c r="B2861" t="s">
        <v>49</v>
      </c>
      <c r="C2861" t="s">
        <v>75</v>
      </c>
      <c r="D2861">
        <v>2200</v>
      </c>
      <c r="E2861">
        <v>16</v>
      </c>
      <c r="F2861" t="s">
        <v>108</v>
      </c>
      <c r="G2861">
        <v>99.110000999999997</v>
      </c>
      <c r="H2861">
        <v>99.57</v>
      </c>
      <c r="I2861">
        <v>92.18</v>
      </c>
      <c r="J2861">
        <v>93.879997000000003</v>
      </c>
      <c r="K2861">
        <v>93.879997000000003</v>
      </c>
      <c r="L2861">
        <v>17468500</v>
      </c>
      <c r="M2861" t="s">
        <v>49</v>
      </c>
      <c r="N2861" t="s">
        <v>148</v>
      </c>
      <c r="O2861" t="s">
        <v>161</v>
      </c>
      <c r="P2861">
        <v>50</v>
      </c>
      <c r="Q2861">
        <v>0.08</v>
      </c>
      <c r="R2861">
        <v>176</v>
      </c>
      <c r="S2861">
        <v>206535.99340000001</v>
      </c>
      <c r="T2861" t="s">
        <v>49</v>
      </c>
      <c r="U2861" t="s">
        <v>187</v>
      </c>
      <c r="V2861" t="s">
        <v>217</v>
      </c>
      <c r="W2861" t="s">
        <v>238</v>
      </c>
      <c r="X2861" t="s">
        <v>277</v>
      </c>
      <c r="Y2861" s="1">
        <v>37459</v>
      </c>
      <c r="Z2861">
        <v>712515</v>
      </c>
    </row>
    <row r="2862" spans="1:26" x14ac:dyDescent="0.25">
      <c r="A2862" s="1">
        <v>43593</v>
      </c>
      <c r="B2862" t="s">
        <v>49</v>
      </c>
      <c r="C2862" t="s">
        <v>76</v>
      </c>
      <c r="D2862">
        <v>1200</v>
      </c>
      <c r="E2862">
        <v>8</v>
      </c>
      <c r="F2862" t="s">
        <v>108</v>
      </c>
      <c r="G2862">
        <v>99.110000999999997</v>
      </c>
      <c r="H2862">
        <v>99.57</v>
      </c>
      <c r="I2862">
        <v>92.18</v>
      </c>
      <c r="J2862">
        <v>93.879997000000003</v>
      </c>
      <c r="K2862">
        <v>93.879997000000003</v>
      </c>
      <c r="L2862">
        <v>17468500</v>
      </c>
      <c r="M2862" t="s">
        <v>49</v>
      </c>
      <c r="N2862" t="s">
        <v>144</v>
      </c>
      <c r="O2862" t="s">
        <v>161</v>
      </c>
      <c r="P2862">
        <v>50</v>
      </c>
      <c r="Q2862">
        <v>0.08</v>
      </c>
      <c r="R2862">
        <v>96</v>
      </c>
      <c r="S2862">
        <v>112655.9964</v>
      </c>
      <c r="T2862" t="s">
        <v>49</v>
      </c>
      <c r="U2862" t="s">
        <v>187</v>
      </c>
      <c r="V2862" t="s">
        <v>217</v>
      </c>
      <c r="W2862" t="s">
        <v>238</v>
      </c>
      <c r="X2862" t="s">
        <v>277</v>
      </c>
      <c r="Y2862" s="1">
        <v>37459</v>
      </c>
      <c r="Z2862">
        <v>712515</v>
      </c>
    </row>
    <row r="2863" spans="1:26" x14ac:dyDescent="0.25">
      <c r="A2863" s="1">
        <v>43595</v>
      </c>
      <c r="B2863" t="s">
        <v>49</v>
      </c>
      <c r="C2863" t="s">
        <v>76</v>
      </c>
      <c r="D2863">
        <v>600</v>
      </c>
      <c r="E2863">
        <v>3</v>
      </c>
      <c r="F2863" t="s">
        <v>103</v>
      </c>
      <c r="G2863">
        <v>93.029999000000004</v>
      </c>
      <c r="H2863">
        <v>94.160004000000001</v>
      </c>
      <c r="I2863">
        <v>91.010002</v>
      </c>
      <c r="J2863">
        <v>93.879997000000003</v>
      </c>
      <c r="K2863">
        <v>93.879997000000003</v>
      </c>
      <c r="L2863">
        <v>3979100</v>
      </c>
      <c r="M2863" t="s">
        <v>49</v>
      </c>
      <c r="N2863" t="s">
        <v>143</v>
      </c>
      <c r="O2863" t="s">
        <v>161</v>
      </c>
      <c r="P2863">
        <v>50</v>
      </c>
      <c r="Q2863">
        <v>0.08</v>
      </c>
      <c r="R2863">
        <v>48</v>
      </c>
      <c r="S2863">
        <v>56327.998200000002</v>
      </c>
      <c r="T2863" t="s">
        <v>49</v>
      </c>
      <c r="U2863" t="s">
        <v>187</v>
      </c>
      <c r="V2863" t="s">
        <v>217</v>
      </c>
      <c r="W2863" t="s">
        <v>238</v>
      </c>
      <c r="X2863" t="s">
        <v>277</v>
      </c>
      <c r="Y2863" s="1">
        <v>37459</v>
      </c>
      <c r="Z2863">
        <v>712515</v>
      </c>
    </row>
    <row r="2864" spans="1:26" x14ac:dyDescent="0.25">
      <c r="A2864" s="1">
        <v>43595</v>
      </c>
      <c r="B2864" t="s">
        <v>49</v>
      </c>
      <c r="C2864" t="s">
        <v>75</v>
      </c>
      <c r="D2864">
        <v>100</v>
      </c>
      <c r="E2864">
        <v>4</v>
      </c>
      <c r="F2864" t="s">
        <v>103</v>
      </c>
      <c r="G2864">
        <v>93.029999000000004</v>
      </c>
      <c r="H2864">
        <v>94.160004000000001</v>
      </c>
      <c r="I2864">
        <v>91.010002</v>
      </c>
      <c r="J2864">
        <v>93.879997000000003</v>
      </c>
      <c r="K2864">
        <v>93.879997000000003</v>
      </c>
      <c r="L2864">
        <v>3979100</v>
      </c>
      <c r="M2864" t="s">
        <v>49</v>
      </c>
      <c r="N2864" t="s">
        <v>154</v>
      </c>
      <c r="O2864" t="s">
        <v>161</v>
      </c>
      <c r="P2864">
        <v>50</v>
      </c>
      <c r="Q2864">
        <v>0.08</v>
      </c>
      <c r="R2864">
        <v>8</v>
      </c>
      <c r="S2864">
        <v>9387.9997000000003</v>
      </c>
      <c r="T2864" t="s">
        <v>49</v>
      </c>
      <c r="U2864" t="s">
        <v>187</v>
      </c>
      <c r="V2864" t="s">
        <v>217</v>
      </c>
      <c r="W2864" t="s">
        <v>238</v>
      </c>
      <c r="X2864" t="s">
        <v>277</v>
      </c>
      <c r="Y2864" s="1">
        <v>37459</v>
      </c>
      <c r="Z2864">
        <v>712515</v>
      </c>
    </row>
    <row r="2865" spans="1:26" x14ac:dyDescent="0.25">
      <c r="A2865" s="1">
        <v>43593</v>
      </c>
      <c r="B2865" t="s">
        <v>49</v>
      </c>
      <c r="C2865" t="s">
        <v>76</v>
      </c>
      <c r="D2865">
        <v>2500</v>
      </c>
      <c r="E2865">
        <v>20</v>
      </c>
      <c r="F2865" t="s">
        <v>108</v>
      </c>
      <c r="G2865">
        <v>99.110000999999997</v>
      </c>
      <c r="H2865">
        <v>99.57</v>
      </c>
      <c r="I2865">
        <v>92.18</v>
      </c>
      <c r="J2865">
        <v>93.879997000000003</v>
      </c>
      <c r="K2865">
        <v>93.879997000000003</v>
      </c>
      <c r="L2865">
        <v>17468500</v>
      </c>
      <c r="M2865" t="s">
        <v>49</v>
      </c>
      <c r="N2865" t="s">
        <v>155</v>
      </c>
      <c r="O2865" t="s">
        <v>161</v>
      </c>
      <c r="P2865">
        <v>50</v>
      </c>
      <c r="Q2865">
        <v>0.08</v>
      </c>
      <c r="R2865">
        <v>200</v>
      </c>
      <c r="S2865">
        <v>234699.99249999999</v>
      </c>
      <c r="T2865" t="s">
        <v>49</v>
      </c>
      <c r="U2865" t="s">
        <v>187</v>
      </c>
      <c r="V2865" t="s">
        <v>217</v>
      </c>
      <c r="W2865" t="s">
        <v>238</v>
      </c>
      <c r="X2865" t="s">
        <v>277</v>
      </c>
      <c r="Y2865" s="1">
        <v>37459</v>
      </c>
      <c r="Z2865">
        <v>712515</v>
      </c>
    </row>
    <row r="2866" spans="1:26" x14ac:dyDescent="0.25">
      <c r="A2866" s="1">
        <v>43595</v>
      </c>
      <c r="B2866" t="s">
        <v>49</v>
      </c>
      <c r="C2866" t="s">
        <v>76</v>
      </c>
      <c r="D2866">
        <v>1800</v>
      </c>
      <c r="E2866">
        <v>16</v>
      </c>
      <c r="F2866" t="s">
        <v>103</v>
      </c>
      <c r="G2866">
        <v>93.029999000000004</v>
      </c>
      <c r="H2866">
        <v>94.160004000000001</v>
      </c>
      <c r="I2866">
        <v>91.010002</v>
      </c>
      <c r="J2866">
        <v>93.879997000000003</v>
      </c>
      <c r="K2866">
        <v>93.879997000000003</v>
      </c>
      <c r="L2866">
        <v>3979100</v>
      </c>
      <c r="M2866" t="s">
        <v>49</v>
      </c>
      <c r="N2866" t="s">
        <v>148</v>
      </c>
      <c r="O2866" t="s">
        <v>161</v>
      </c>
      <c r="P2866">
        <v>50</v>
      </c>
      <c r="Q2866">
        <v>0.08</v>
      </c>
      <c r="R2866">
        <v>144</v>
      </c>
      <c r="S2866">
        <v>168983.99460000001</v>
      </c>
      <c r="T2866" t="s">
        <v>49</v>
      </c>
      <c r="U2866" t="s">
        <v>187</v>
      </c>
      <c r="V2866" t="s">
        <v>217</v>
      </c>
      <c r="W2866" t="s">
        <v>238</v>
      </c>
      <c r="X2866" t="s">
        <v>277</v>
      </c>
      <c r="Y2866" s="1">
        <v>37459</v>
      </c>
      <c r="Z2866">
        <v>712515</v>
      </c>
    </row>
    <row r="2867" spans="1:26" x14ac:dyDescent="0.25">
      <c r="A2867" s="1">
        <v>43579</v>
      </c>
      <c r="B2867" t="s">
        <v>49</v>
      </c>
      <c r="C2867" t="s">
        <v>76</v>
      </c>
      <c r="D2867">
        <v>800</v>
      </c>
      <c r="E2867">
        <v>10</v>
      </c>
      <c r="F2867" t="s">
        <v>137</v>
      </c>
      <c r="G2867">
        <v>94.900002000000001</v>
      </c>
      <c r="H2867">
        <v>95.279999000000004</v>
      </c>
      <c r="I2867">
        <v>93.870002999999997</v>
      </c>
      <c r="J2867">
        <v>94.150002000000001</v>
      </c>
      <c r="K2867">
        <v>94.150002000000001</v>
      </c>
      <c r="L2867">
        <v>3041500</v>
      </c>
      <c r="M2867" t="s">
        <v>49</v>
      </c>
      <c r="N2867" t="s">
        <v>142</v>
      </c>
      <c r="O2867" t="s">
        <v>161</v>
      </c>
      <c r="P2867">
        <v>50</v>
      </c>
      <c r="Q2867">
        <v>0.08</v>
      </c>
      <c r="R2867">
        <v>64</v>
      </c>
      <c r="S2867">
        <v>75320.001600000003</v>
      </c>
      <c r="T2867" t="s">
        <v>49</v>
      </c>
      <c r="U2867" t="s">
        <v>187</v>
      </c>
      <c r="V2867" t="s">
        <v>217</v>
      </c>
      <c r="W2867" t="s">
        <v>238</v>
      </c>
      <c r="X2867" t="s">
        <v>277</v>
      </c>
      <c r="Y2867" s="1">
        <v>37459</v>
      </c>
      <c r="Z2867">
        <v>712515</v>
      </c>
    </row>
    <row r="2868" spans="1:26" x14ac:dyDescent="0.25">
      <c r="A2868" s="1">
        <v>43587</v>
      </c>
      <c r="B2868" t="s">
        <v>49</v>
      </c>
      <c r="C2868" t="s">
        <v>76</v>
      </c>
      <c r="D2868">
        <v>200</v>
      </c>
      <c r="E2868">
        <v>3</v>
      </c>
      <c r="F2868" t="s">
        <v>115</v>
      </c>
      <c r="G2868">
        <v>95.25</v>
      </c>
      <c r="H2868">
        <v>96.330001999999993</v>
      </c>
      <c r="I2868">
        <v>93.889999000000003</v>
      </c>
      <c r="J2868">
        <v>94.400002000000001</v>
      </c>
      <c r="K2868">
        <v>94.400002000000001</v>
      </c>
      <c r="L2868">
        <v>3609500</v>
      </c>
      <c r="M2868" t="s">
        <v>49</v>
      </c>
      <c r="N2868" t="s">
        <v>143</v>
      </c>
      <c r="O2868" t="s">
        <v>161</v>
      </c>
      <c r="P2868">
        <v>50</v>
      </c>
      <c r="Q2868">
        <v>0.08</v>
      </c>
      <c r="R2868">
        <v>16</v>
      </c>
      <c r="S2868">
        <v>18880.000400000001</v>
      </c>
      <c r="T2868" t="s">
        <v>49</v>
      </c>
      <c r="U2868" t="s">
        <v>187</v>
      </c>
      <c r="V2868" t="s">
        <v>217</v>
      </c>
      <c r="W2868" t="s">
        <v>238</v>
      </c>
      <c r="X2868" t="s">
        <v>277</v>
      </c>
      <c r="Y2868" s="1">
        <v>37459</v>
      </c>
      <c r="Z2868">
        <v>712515</v>
      </c>
    </row>
    <row r="2869" spans="1:26" x14ac:dyDescent="0.25">
      <c r="A2869" s="1">
        <v>43587</v>
      </c>
      <c r="B2869" t="s">
        <v>49</v>
      </c>
      <c r="C2869" t="s">
        <v>75</v>
      </c>
      <c r="D2869">
        <v>1000</v>
      </c>
      <c r="E2869">
        <v>13</v>
      </c>
      <c r="F2869" t="s">
        <v>115</v>
      </c>
      <c r="G2869">
        <v>95.25</v>
      </c>
      <c r="H2869">
        <v>96.330001999999993</v>
      </c>
      <c r="I2869">
        <v>93.889999000000003</v>
      </c>
      <c r="J2869">
        <v>94.400002000000001</v>
      </c>
      <c r="K2869">
        <v>94.400002000000001</v>
      </c>
      <c r="L2869">
        <v>3609500</v>
      </c>
      <c r="M2869" t="s">
        <v>49</v>
      </c>
      <c r="N2869" t="s">
        <v>153</v>
      </c>
      <c r="O2869" t="s">
        <v>161</v>
      </c>
      <c r="P2869">
        <v>50</v>
      </c>
      <c r="Q2869">
        <v>0.08</v>
      </c>
      <c r="R2869">
        <v>80</v>
      </c>
      <c r="S2869">
        <v>94400.002000000008</v>
      </c>
      <c r="T2869" t="s">
        <v>49</v>
      </c>
      <c r="U2869" t="s">
        <v>187</v>
      </c>
      <c r="V2869" t="s">
        <v>217</v>
      </c>
      <c r="W2869" t="s">
        <v>238</v>
      </c>
      <c r="X2869" t="s">
        <v>277</v>
      </c>
      <c r="Y2869" s="1">
        <v>37459</v>
      </c>
      <c r="Z2869">
        <v>712515</v>
      </c>
    </row>
    <row r="2870" spans="1:26" x14ac:dyDescent="0.25">
      <c r="A2870" s="1">
        <v>43587</v>
      </c>
      <c r="B2870" t="s">
        <v>49</v>
      </c>
      <c r="C2870" t="s">
        <v>75</v>
      </c>
      <c r="D2870">
        <v>1100</v>
      </c>
      <c r="E2870">
        <v>19</v>
      </c>
      <c r="F2870" t="s">
        <v>115</v>
      </c>
      <c r="G2870">
        <v>95.25</v>
      </c>
      <c r="H2870">
        <v>96.330001999999993</v>
      </c>
      <c r="I2870">
        <v>93.889999000000003</v>
      </c>
      <c r="J2870">
        <v>94.400002000000001</v>
      </c>
      <c r="K2870">
        <v>94.400002000000001</v>
      </c>
      <c r="L2870">
        <v>3609500</v>
      </c>
      <c r="M2870" t="s">
        <v>49</v>
      </c>
      <c r="N2870" t="s">
        <v>140</v>
      </c>
      <c r="O2870" t="s">
        <v>161</v>
      </c>
      <c r="P2870">
        <v>50</v>
      </c>
      <c r="Q2870">
        <v>0.08</v>
      </c>
      <c r="R2870">
        <v>88</v>
      </c>
      <c r="S2870">
        <v>103840.0022</v>
      </c>
      <c r="T2870" t="s">
        <v>49</v>
      </c>
      <c r="U2870" t="s">
        <v>187</v>
      </c>
      <c r="V2870" t="s">
        <v>217</v>
      </c>
      <c r="W2870" t="s">
        <v>238</v>
      </c>
      <c r="X2870" t="s">
        <v>277</v>
      </c>
      <c r="Y2870" s="1">
        <v>37459</v>
      </c>
      <c r="Z2870">
        <v>712515</v>
      </c>
    </row>
    <row r="2871" spans="1:26" x14ac:dyDescent="0.25">
      <c r="A2871" s="1">
        <v>43581</v>
      </c>
      <c r="B2871" t="s">
        <v>49</v>
      </c>
      <c r="C2871" t="s">
        <v>75</v>
      </c>
      <c r="D2871">
        <v>1400</v>
      </c>
      <c r="E2871">
        <v>20</v>
      </c>
      <c r="F2871" t="s">
        <v>139</v>
      </c>
      <c r="G2871">
        <v>93.459998999999996</v>
      </c>
      <c r="H2871">
        <v>94.580001999999993</v>
      </c>
      <c r="I2871">
        <v>92.82</v>
      </c>
      <c r="J2871">
        <v>94.470000999999996</v>
      </c>
      <c r="K2871">
        <v>94.470000999999996</v>
      </c>
      <c r="L2871">
        <v>3496300</v>
      </c>
      <c r="M2871" t="s">
        <v>49</v>
      </c>
      <c r="N2871" t="s">
        <v>155</v>
      </c>
      <c r="O2871" t="s">
        <v>161</v>
      </c>
      <c r="P2871">
        <v>50</v>
      </c>
      <c r="Q2871">
        <v>0.08</v>
      </c>
      <c r="R2871">
        <v>112</v>
      </c>
      <c r="S2871">
        <v>132258.00140000001</v>
      </c>
      <c r="T2871" t="s">
        <v>49</v>
      </c>
      <c r="U2871" t="s">
        <v>187</v>
      </c>
      <c r="V2871" t="s">
        <v>217</v>
      </c>
      <c r="W2871" t="s">
        <v>238</v>
      </c>
      <c r="X2871" t="s">
        <v>277</v>
      </c>
      <c r="Y2871" s="1">
        <v>37459</v>
      </c>
      <c r="Z2871">
        <v>712515</v>
      </c>
    </row>
    <row r="2872" spans="1:26" x14ac:dyDescent="0.25">
      <c r="A2872" s="1">
        <v>43581</v>
      </c>
      <c r="B2872" t="s">
        <v>49</v>
      </c>
      <c r="C2872" t="s">
        <v>75</v>
      </c>
      <c r="D2872">
        <v>400</v>
      </c>
      <c r="E2872">
        <v>4</v>
      </c>
      <c r="F2872" t="s">
        <v>139</v>
      </c>
      <c r="G2872">
        <v>93.459998999999996</v>
      </c>
      <c r="H2872">
        <v>94.580001999999993</v>
      </c>
      <c r="I2872">
        <v>92.82</v>
      </c>
      <c r="J2872">
        <v>94.470000999999996</v>
      </c>
      <c r="K2872">
        <v>94.470000999999996</v>
      </c>
      <c r="L2872">
        <v>3496300</v>
      </c>
      <c r="M2872" t="s">
        <v>49</v>
      </c>
      <c r="N2872" t="s">
        <v>154</v>
      </c>
      <c r="O2872" t="s">
        <v>161</v>
      </c>
      <c r="P2872">
        <v>50</v>
      </c>
      <c r="Q2872">
        <v>0.08</v>
      </c>
      <c r="R2872">
        <v>32</v>
      </c>
      <c r="S2872">
        <v>37788.000399999997</v>
      </c>
      <c r="T2872" t="s">
        <v>49</v>
      </c>
      <c r="U2872" t="s">
        <v>187</v>
      </c>
      <c r="V2872" t="s">
        <v>217</v>
      </c>
      <c r="W2872" t="s">
        <v>238</v>
      </c>
      <c r="X2872" t="s">
        <v>277</v>
      </c>
      <c r="Y2872" s="1">
        <v>37459</v>
      </c>
      <c r="Z2872">
        <v>712515</v>
      </c>
    </row>
    <row r="2873" spans="1:26" x14ac:dyDescent="0.25">
      <c r="A2873" s="1">
        <v>43581</v>
      </c>
      <c r="B2873" t="s">
        <v>49</v>
      </c>
      <c r="C2873" t="s">
        <v>76</v>
      </c>
      <c r="D2873">
        <v>1400</v>
      </c>
      <c r="E2873">
        <v>7</v>
      </c>
      <c r="F2873" t="s">
        <v>139</v>
      </c>
      <c r="G2873">
        <v>93.459998999999996</v>
      </c>
      <c r="H2873">
        <v>94.580001999999993</v>
      </c>
      <c r="I2873">
        <v>92.82</v>
      </c>
      <c r="J2873">
        <v>94.470000999999996</v>
      </c>
      <c r="K2873">
        <v>94.470000999999996</v>
      </c>
      <c r="L2873">
        <v>3496300</v>
      </c>
      <c r="M2873" t="s">
        <v>49</v>
      </c>
      <c r="N2873" t="s">
        <v>147</v>
      </c>
      <c r="O2873" t="s">
        <v>161</v>
      </c>
      <c r="P2873">
        <v>50</v>
      </c>
      <c r="Q2873">
        <v>0.08</v>
      </c>
      <c r="R2873">
        <v>112</v>
      </c>
      <c r="S2873">
        <v>132258.00140000001</v>
      </c>
      <c r="T2873" t="s">
        <v>49</v>
      </c>
      <c r="U2873" t="s">
        <v>187</v>
      </c>
      <c r="V2873" t="s">
        <v>217</v>
      </c>
      <c r="W2873" t="s">
        <v>238</v>
      </c>
      <c r="X2873" t="s">
        <v>277</v>
      </c>
      <c r="Y2873" s="1">
        <v>37459</v>
      </c>
      <c r="Z2873">
        <v>712515</v>
      </c>
    </row>
    <row r="2874" spans="1:26" x14ac:dyDescent="0.25">
      <c r="A2874" s="1">
        <v>43599</v>
      </c>
      <c r="B2874" t="s">
        <v>49</v>
      </c>
      <c r="C2874" t="s">
        <v>75</v>
      </c>
      <c r="D2874">
        <v>500</v>
      </c>
      <c r="E2874">
        <v>7</v>
      </c>
      <c r="F2874" t="s">
        <v>102</v>
      </c>
      <c r="G2874">
        <v>90.919998000000007</v>
      </c>
      <c r="H2874">
        <v>95.519997000000004</v>
      </c>
      <c r="I2874">
        <v>90.75</v>
      </c>
      <c r="J2874">
        <v>94.57</v>
      </c>
      <c r="K2874">
        <v>94.57</v>
      </c>
      <c r="L2874">
        <v>5769300</v>
      </c>
      <c r="M2874" t="s">
        <v>49</v>
      </c>
      <c r="N2874" t="s">
        <v>147</v>
      </c>
      <c r="O2874" t="s">
        <v>161</v>
      </c>
      <c r="P2874">
        <v>50</v>
      </c>
      <c r="Q2874">
        <v>0.08</v>
      </c>
      <c r="R2874">
        <v>40</v>
      </c>
      <c r="S2874">
        <v>47285</v>
      </c>
      <c r="T2874" t="s">
        <v>49</v>
      </c>
      <c r="U2874" t="s">
        <v>187</v>
      </c>
      <c r="V2874" t="s">
        <v>217</v>
      </c>
      <c r="W2874" t="s">
        <v>238</v>
      </c>
      <c r="X2874" t="s">
        <v>277</v>
      </c>
      <c r="Y2874" s="1">
        <v>37459</v>
      </c>
      <c r="Z2874">
        <v>712515</v>
      </c>
    </row>
    <row r="2875" spans="1:26" x14ac:dyDescent="0.25">
      <c r="A2875" s="1">
        <v>43585</v>
      </c>
      <c r="B2875" t="s">
        <v>49</v>
      </c>
      <c r="C2875" t="s">
        <v>75</v>
      </c>
      <c r="D2875">
        <v>600</v>
      </c>
      <c r="E2875">
        <v>8</v>
      </c>
      <c r="F2875" t="s">
        <v>122</v>
      </c>
      <c r="G2875">
        <v>94.489998</v>
      </c>
      <c r="H2875">
        <v>95.080001999999993</v>
      </c>
      <c r="I2875">
        <v>93.800003000000004</v>
      </c>
      <c r="J2875">
        <v>94.650002000000001</v>
      </c>
      <c r="K2875">
        <v>94.650002000000001</v>
      </c>
      <c r="L2875">
        <v>2824600</v>
      </c>
      <c r="M2875" t="s">
        <v>49</v>
      </c>
      <c r="N2875" t="s">
        <v>144</v>
      </c>
      <c r="O2875" t="s">
        <v>161</v>
      </c>
      <c r="P2875">
        <v>50</v>
      </c>
      <c r="Q2875">
        <v>0.08</v>
      </c>
      <c r="R2875">
        <v>48</v>
      </c>
      <c r="S2875">
        <v>56790.001199999999</v>
      </c>
      <c r="T2875" t="s">
        <v>49</v>
      </c>
      <c r="U2875" t="s">
        <v>187</v>
      </c>
      <c r="V2875" t="s">
        <v>217</v>
      </c>
      <c r="W2875" t="s">
        <v>238</v>
      </c>
      <c r="X2875" t="s">
        <v>277</v>
      </c>
      <c r="Y2875" s="1">
        <v>37459</v>
      </c>
      <c r="Z2875">
        <v>712515</v>
      </c>
    </row>
    <row r="2876" spans="1:26" x14ac:dyDescent="0.25">
      <c r="A2876" s="1">
        <v>43586</v>
      </c>
      <c r="B2876" t="s">
        <v>49</v>
      </c>
      <c r="C2876" t="s">
        <v>75</v>
      </c>
      <c r="D2876">
        <v>500</v>
      </c>
      <c r="E2876">
        <v>4</v>
      </c>
      <c r="F2876" t="s">
        <v>119</v>
      </c>
      <c r="G2876">
        <v>95.010002</v>
      </c>
      <c r="H2876">
        <v>97.199996999999996</v>
      </c>
      <c r="I2876">
        <v>94.739998</v>
      </c>
      <c r="J2876">
        <v>94.860000999999997</v>
      </c>
      <c r="K2876">
        <v>94.860000999999997</v>
      </c>
      <c r="L2876">
        <v>4264300</v>
      </c>
      <c r="M2876" t="s">
        <v>49</v>
      </c>
      <c r="N2876" t="s">
        <v>154</v>
      </c>
      <c r="O2876" t="s">
        <v>161</v>
      </c>
      <c r="P2876">
        <v>50</v>
      </c>
      <c r="Q2876">
        <v>0.08</v>
      </c>
      <c r="R2876">
        <v>40</v>
      </c>
      <c r="S2876">
        <v>47430.000500000002</v>
      </c>
      <c r="T2876" t="s">
        <v>49</v>
      </c>
      <c r="U2876" t="s">
        <v>187</v>
      </c>
      <c r="V2876" t="s">
        <v>217</v>
      </c>
      <c r="W2876" t="s">
        <v>238</v>
      </c>
      <c r="X2876" t="s">
        <v>277</v>
      </c>
      <c r="Y2876" s="1">
        <v>37459</v>
      </c>
      <c r="Z2876">
        <v>712515</v>
      </c>
    </row>
    <row r="2877" spans="1:26" x14ac:dyDescent="0.25">
      <c r="A2877" s="1">
        <v>43586</v>
      </c>
      <c r="B2877" t="s">
        <v>49</v>
      </c>
      <c r="C2877" t="s">
        <v>76</v>
      </c>
      <c r="D2877">
        <v>1700</v>
      </c>
      <c r="E2877">
        <v>16</v>
      </c>
      <c r="F2877" t="s">
        <v>119</v>
      </c>
      <c r="G2877">
        <v>95.010002</v>
      </c>
      <c r="H2877">
        <v>97.199996999999996</v>
      </c>
      <c r="I2877">
        <v>94.739998</v>
      </c>
      <c r="J2877">
        <v>94.860000999999997</v>
      </c>
      <c r="K2877">
        <v>94.860000999999997</v>
      </c>
      <c r="L2877">
        <v>4264300</v>
      </c>
      <c r="M2877" t="s">
        <v>49</v>
      </c>
      <c r="N2877" t="s">
        <v>148</v>
      </c>
      <c r="O2877" t="s">
        <v>161</v>
      </c>
      <c r="P2877">
        <v>50</v>
      </c>
      <c r="Q2877">
        <v>0.08</v>
      </c>
      <c r="R2877">
        <v>136</v>
      </c>
      <c r="S2877">
        <v>161262.00169999999</v>
      </c>
      <c r="T2877" t="s">
        <v>49</v>
      </c>
      <c r="U2877" t="s">
        <v>187</v>
      </c>
      <c r="V2877" t="s">
        <v>217</v>
      </c>
      <c r="W2877" t="s">
        <v>238</v>
      </c>
      <c r="X2877" t="s">
        <v>277</v>
      </c>
      <c r="Y2877" s="1">
        <v>37459</v>
      </c>
      <c r="Z2877">
        <v>712515</v>
      </c>
    </row>
    <row r="2878" spans="1:26" x14ac:dyDescent="0.25">
      <c r="A2878" s="1">
        <v>43621</v>
      </c>
      <c r="B2878" t="s">
        <v>49</v>
      </c>
      <c r="C2878" t="s">
        <v>75</v>
      </c>
      <c r="D2878">
        <v>1400</v>
      </c>
      <c r="E2878">
        <v>13</v>
      </c>
      <c r="F2878" t="s">
        <v>83</v>
      </c>
      <c r="G2878">
        <v>93.690002000000007</v>
      </c>
      <c r="H2878">
        <v>95.989998</v>
      </c>
      <c r="I2878">
        <v>93.690002000000007</v>
      </c>
      <c r="J2878">
        <v>95.25</v>
      </c>
      <c r="K2878">
        <v>95.25</v>
      </c>
      <c r="L2878">
        <v>2584000</v>
      </c>
      <c r="M2878" t="s">
        <v>49</v>
      </c>
      <c r="N2878" t="s">
        <v>153</v>
      </c>
      <c r="O2878" t="s">
        <v>161</v>
      </c>
      <c r="P2878">
        <v>50</v>
      </c>
      <c r="Q2878">
        <v>0.08</v>
      </c>
      <c r="R2878">
        <v>112</v>
      </c>
      <c r="S2878">
        <v>133350</v>
      </c>
      <c r="T2878" t="s">
        <v>49</v>
      </c>
      <c r="U2878" t="s">
        <v>187</v>
      </c>
      <c r="V2878" t="s">
        <v>217</v>
      </c>
      <c r="W2878" t="s">
        <v>238</v>
      </c>
      <c r="X2878" t="s">
        <v>277</v>
      </c>
      <c r="Y2878" s="1">
        <v>37459</v>
      </c>
      <c r="Z2878">
        <v>712515</v>
      </c>
    </row>
    <row r="2879" spans="1:26" x14ac:dyDescent="0.25">
      <c r="A2879" s="1">
        <v>43621</v>
      </c>
      <c r="B2879" t="s">
        <v>49</v>
      </c>
      <c r="C2879" t="s">
        <v>76</v>
      </c>
      <c r="D2879">
        <v>100</v>
      </c>
      <c r="E2879">
        <v>4</v>
      </c>
      <c r="F2879" t="s">
        <v>83</v>
      </c>
      <c r="G2879">
        <v>93.690002000000007</v>
      </c>
      <c r="H2879">
        <v>95.989998</v>
      </c>
      <c r="I2879">
        <v>93.690002000000007</v>
      </c>
      <c r="J2879">
        <v>95.25</v>
      </c>
      <c r="K2879">
        <v>95.25</v>
      </c>
      <c r="L2879">
        <v>2584000</v>
      </c>
      <c r="M2879" t="s">
        <v>49</v>
      </c>
      <c r="N2879" t="s">
        <v>154</v>
      </c>
      <c r="O2879" t="s">
        <v>161</v>
      </c>
      <c r="P2879">
        <v>50</v>
      </c>
      <c r="Q2879">
        <v>0.08</v>
      </c>
      <c r="R2879">
        <v>8</v>
      </c>
      <c r="S2879">
        <v>9525</v>
      </c>
      <c r="T2879" t="s">
        <v>49</v>
      </c>
      <c r="U2879" t="s">
        <v>187</v>
      </c>
      <c r="V2879" t="s">
        <v>217</v>
      </c>
      <c r="W2879" t="s">
        <v>238</v>
      </c>
      <c r="X2879" t="s">
        <v>277</v>
      </c>
      <c r="Y2879" s="1">
        <v>37459</v>
      </c>
      <c r="Z2879">
        <v>712515</v>
      </c>
    </row>
    <row r="2880" spans="1:26" x14ac:dyDescent="0.25">
      <c r="A2880" s="1">
        <v>43637</v>
      </c>
      <c r="B2880" t="s">
        <v>49</v>
      </c>
      <c r="C2880" t="s">
        <v>75</v>
      </c>
      <c r="D2880">
        <v>900</v>
      </c>
      <c r="E2880">
        <v>8</v>
      </c>
      <c r="F2880" t="s">
        <v>90</v>
      </c>
      <c r="G2880">
        <v>92.980002999999996</v>
      </c>
      <c r="H2880">
        <v>95.980002999999996</v>
      </c>
      <c r="I2880">
        <v>91.400002000000001</v>
      </c>
      <c r="J2880">
        <v>95.330001999999993</v>
      </c>
      <c r="K2880">
        <v>95.330001999999993</v>
      </c>
      <c r="L2880">
        <v>6237400</v>
      </c>
      <c r="M2880" t="s">
        <v>49</v>
      </c>
      <c r="N2880" t="s">
        <v>144</v>
      </c>
      <c r="O2880" t="s">
        <v>161</v>
      </c>
      <c r="P2880">
        <v>50</v>
      </c>
      <c r="Q2880">
        <v>0.08</v>
      </c>
      <c r="R2880">
        <v>72</v>
      </c>
      <c r="S2880">
        <v>85797.001799999998</v>
      </c>
      <c r="T2880" t="s">
        <v>49</v>
      </c>
      <c r="U2880" t="s">
        <v>187</v>
      </c>
      <c r="V2880" t="s">
        <v>217</v>
      </c>
      <c r="W2880" t="s">
        <v>238</v>
      </c>
      <c r="X2880" t="s">
        <v>277</v>
      </c>
      <c r="Y2880" s="1">
        <v>37459</v>
      </c>
      <c r="Z2880">
        <v>712515</v>
      </c>
    </row>
    <row r="2881" spans="1:26" x14ac:dyDescent="0.25">
      <c r="A2881" s="1">
        <v>43637</v>
      </c>
      <c r="B2881" t="s">
        <v>49</v>
      </c>
      <c r="C2881" t="s">
        <v>76</v>
      </c>
      <c r="D2881">
        <v>1200</v>
      </c>
      <c r="E2881">
        <v>15</v>
      </c>
      <c r="F2881" t="s">
        <v>90</v>
      </c>
      <c r="G2881">
        <v>92.980002999999996</v>
      </c>
      <c r="H2881">
        <v>95.980002999999996</v>
      </c>
      <c r="I2881">
        <v>91.400002000000001</v>
      </c>
      <c r="J2881">
        <v>95.330001999999993</v>
      </c>
      <c r="K2881">
        <v>95.330001999999993</v>
      </c>
      <c r="L2881">
        <v>6237400</v>
      </c>
      <c r="M2881" t="s">
        <v>49</v>
      </c>
      <c r="N2881" t="s">
        <v>149</v>
      </c>
      <c r="O2881" t="s">
        <v>161</v>
      </c>
      <c r="P2881">
        <v>50</v>
      </c>
      <c r="Q2881">
        <v>0.08</v>
      </c>
      <c r="R2881">
        <v>96</v>
      </c>
      <c r="S2881">
        <v>114396.0024</v>
      </c>
      <c r="T2881" t="s">
        <v>49</v>
      </c>
      <c r="U2881" t="s">
        <v>187</v>
      </c>
      <c r="V2881" t="s">
        <v>217</v>
      </c>
      <c r="W2881" t="s">
        <v>238</v>
      </c>
      <c r="X2881" t="s">
        <v>277</v>
      </c>
      <c r="Y2881" s="1">
        <v>37459</v>
      </c>
      <c r="Z2881">
        <v>712515</v>
      </c>
    </row>
    <row r="2882" spans="1:26" x14ac:dyDescent="0.25">
      <c r="A2882" s="1">
        <v>43626</v>
      </c>
      <c r="B2882" t="s">
        <v>49</v>
      </c>
      <c r="C2882" t="s">
        <v>75</v>
      </c>
      <c r="D2882">
        <v>2200</v>
      </c>
      <c r="E2882">
        <v>13</v>
      </c>
      <c r="F2882" t="s">
        <v>131</v>
      </c>
      <c r="G2882">
        <v>98</v>
      </c>
      <c r="H2882">
        <v>98.129997000000003</v>
      </c>
      <c r="I2882">
        <v>94.050003000000004</v>
      </c>
      <c r="J2882">
        <v>95.510002</v>
      </c>
      <c r="K2882">
        <v>95.510002</v>
      </c>
      <c r="L2882">
        <v>2503200</v>
      </c>
      <c r="M2882" t="s">
        <v>49</v>
      </c>
      <c r="N2882" t="s">
        <v>153</v>
      </c>
      <c r="O2882" t="s">
        <v>161</v>
      </c>
      <c r="P2882">
        <v>50</v>
      </c>
      <c r="Q2882">
        <v>0.08</v>
      </c>
      <c r="R2882">
        <v>176</v>
      </c>
      <c r="S2882">
        <v>210122.00440000001</v>
      </c>
      <c r="T2882" t="s">
        <v>49</v>
      </c>
      <c r="U2882" t="s">
        <v>187</v>
      </c>
      <c r="V2882" t="s">
        <v>217</v>
      </c>
      <c r="W2882" t="s">
        <v>238</v>
      </c>
      <c r="X2882" t="s">
        <v>277</v>
      </c>
      <c r="Y2882" s="1">
        <v>37459</v>
      </c>
      <c r="Z2882">
        <v>712515</v>
      </c>
    </row>
    <row r="2883" spans="1:26" x14ac:dyDescent="0.25">
      <c r="A2883" s="1">
        <v>43626</v>
      </c>
      <c r="B2883" t="s">
        <v>49</v>
      </c>
      <c r="C2883" t="s">
        <v>76</v>
      </c>
      <c r="D2883">
        <v>100</v>
      </c>
      <c r="E2883">
        <v>2</v>
      </c>
      <c r="F2883" t="s">
        <v>131</v>
      </c>
      <c r="G2883">
        <v>98</v>
      </c>
      <c r="H2883">
        <v>98.129997000000003</v>
      </c>
      <c r="I2883">
        <v>94.050003000000004</v>
      </c>
      <c r="J2883">
        <v>95.510002</v>
      </c>
      <c r="K2883">
        <v>95.510002</v>
      </c>
      <c r="L2883">
        <v>2503200</v>
      </c>
      <c r="M2883" t="s">
        <v>49</v>
      </c>
      <c r="N2883" t="s">
        <v>150</v>
      </c>
      <c r="O2883" t="s">
        <v>161</v>
      </c>
      <c r="P2883">
        <v>50</v>
      </c>
      <c r="Q2883">
        <v>0.08</v>
      </c>
      <c r="R2883">
        <v>8</v>
      </c>
      <c r="S2883">
        <v>9551.0002000000004</v>
      </c>
      <c r="T2883" t="s">
        <v>49</v>
      </c>
      <c r="U2883" t="s">
        <v>187</v>
      </c>
      <c r="V2883" t="s">
        <v>217</v>
      </c>
      <c r="W2883" t="s">
        <v>238</v>
      </c>
      <c r="X2883" t="s">
        <v>277</v>
      </c>
      <c r="Y2883" s="1">
        <v>37459</v>
      </c>
      <c r="Z2883">
        <v>712515</v>
      </c>
    </row>
    <row r="2884" spans="1:26" x14ac:dyDescent="0.25">
      <c r="A2884" s="1">
        <v>43606</v>
      </c>
      <c r="B2884" t="s">
        <v>49</v>
      </c>
      <c r="C2884" t="s">
        <v>76</v>
      </c>
      <c r="D2884">
        <v>2500</v>
      </c>
      <c r="E2884">
        <v>16</v>
      </c>
      <c r="F2884" t="s">
        <v>105</v>
      </c>
      <c r="G2884">
        <v>93.400002000000001</v>
      </c>
      <c r="H2884">
        <v>96.25</v>
      </c>
      <c r="I2884">
        <v>93.25</v>
      </c>
      <c r="J2884">
        <v>95.650002000000001</v>
      </c>
      <c r="K2884">
        <v>95.650002000000001</v>
      </c>
      <c r="L2884">
        <v>3958200</v>
      </c>
      <c r="M2884" t="s">
        <v>49</v>
      </c>
      <c r="N2884" t="s">
        <v>148</v>
      </c>
      <c r="O2884" t="s">
        <v>161</v>
      </c>
      <c r="P2884">
        <v>50</v>
      </c>
      <c r="Q2884">
        <v>0.08</v>
      </c>
      <c r="R2884">
        <v>200</v>
      </c>
      <c r="S2884">
        <v>239125.005</v>
      </c>
      <c r="T2884" t="s">
        <v>49</v>
      </c>
      <c r="U2884" t="s">
        <v>187</v>
      </c>
      <c r="V2884" t="s">
        <v>217</v>
      </c>
      <c r="W2884" t="s">
        <v>238</v>
      </c>
      <c r="X2884" t="s">
        <v>277</v>
      </c>
      <c r="Y2884" s="1">
        <v>37459</v>
      </c>
      <c r="Z2884">
        <v>712515</v>
      </c>
    </row>
    <row r="2885" spans="1:26" x14ac:dyDescent="0.25">
      <c r="A2885" s="1">
        <v>43606</v>
      </c>
      <c r="B2885" t="s">
        <v>49</v>
      </c>
      <c r="C2885" t="s">
        <v>76</v>
      </c>
      <c r="D2885">
        <v>100</v>
      </c>
      <c r="E2885">
        <v>2</v>
      </c>
      <c r="F2885" t="s">
        <v>105</v>
      </c>
      <c r="G2885">
        <v>93.400002000000001</v>
      </c>
      <c r="H2885">
        <v>96.25</v>
      </c>
      <c r="I2885">
        <v>93.25</v>
      </c>
      <c r="J2885">
        <v>95.650002000000001</v>
      </c>
      <c r="K2885">
        <v>95.650002000000001</v>
      </c>
      <c r="L2885">
        <v>3958200</v>
      </c>
      <c r="M2885" t="s">
        <v>49</v>
      </c>
      <c r="N2885" t="s">
        <v>150</v>
      </c>
      <c r="O2885" t="s">
        <v>161</v>
      </c>
      <c r="P2885">
        <v>50</v>
      </c>
      <c r="Q2885">
        <v>0.08</v>
      </c>
      <c r="R2885">
        <v>8</v>
      </c>
      <c r="S2885">
        <v>9565.0002000000004</v>
      </c>
      <c r="T2885" t="s">
        <v>49</v>
      </c>
      <c r="U2885" t="s">
        <v>187</v>
      </c>
      <c r="V2885" t="s">
        <v>217</v>
      </c>
      <c r="W2885" t="s">
        <v>238</v>
      </c>
      <c r="X2885" t="s">
        <v>277</v>
      </c>
      <c r="Y2885" s="1">
        <v>37459</v>
      </c>
      <c r="Z2885">
        <v>712515</v>
      </c>
    </row>
    <row r="2886" spans="1:26" x14ac:dyDescent="0.25">
      <c r="A2886" s="1">
        <v>43622</v>
      </c>
      <c r="B2886" t="s">
        <v>49</v>
      </c>
      <c r="C2886" t="s">
        <v>76</v>
      </c>
      <c r="D2886">
        <v>1200</v>
      </c>
      <c r="E2886">
        <v>7</v>
      </c>
      <c r="F2886" t="s">
        <v>81</v>
      </c>
      <c r="G2886">
        <v>95.959998999999996</v>
      </c>
      <c r="H2886">
        <v>97.379997000000003</v>
      </c>
      <c r="I2886">
        <v>95.059997999999993</v>
      </c>
      <c r="J2886">
        <v>96.389999000000003</v>
      </c>
      <c r="K2886">
        <v>96.389999000000003</v>
      </c>
      <c r="L2886">
        <v>2654200</v>
      </c>
      <c r="M2886" t="s">
        <v>49</v>
      </c>
      <c r="N2886" t="s">
        <v>147</v>
      </c>
      <c r="O2886" t="s">
        <v>161</v>
      </c>
      <c r="P2886">
        <v>50</v>
      </c>
      <c r="Q2886">
        <v>0.08</v>
      </c>
      <c r="R2886">
        <v>96</v>
      </c>
      <c r="S2886">
        <v>115667.9988</v>
      </c>
      <c r="T2886" t="s">
        <v>49</v>
      </c>
      <c r="U2886" t="s">
        <v>187</v>
      </c>
      <c r="V2886" t="s">
        <v>217</v>
      </c>
      <c r="W2886" t="s">
        <v>238</v>
      </c>
      <c r="X2886" t="s">
        <v>277</v>
      </c>
      <c r="Y2886" s="1">
        <v>37459</v>
      </c>
      <c r="Z2886">
        <v>712515</v>
      </c>
    </row>
    <row r="2887" spans="1:26" x14ac:dyDescent="0.25">
      <c r="A2887" s="1">
        <v>43622</v>
      </c>
      <c r="B2887" t="s">
        <v>49</v>
      </c>
      <c r="C2887" t="s">
        <v>76</v>
      </c>
      <c r="D2887">
        <v>2800</v>
      </c>
      <c r="E2887">
        <v>19</v>
      </c>
      <c r="F2887" t="s">
        <v>81</v>
      </c>
      <c r="G2887">
        <v>95.959998999999996</v>
      </c>
      <c r="H2887">
        <v>97.379997000000003</v>
      </c>
      <c r="I2887">
        <v>95.059997999999993</v>
      </c>
      <c r="J2887">
        <v>96.389999000000003</v>
      </c>
      <c r="K2887">
        <v>96.389999000000003</v>
      </c>
      <c r="L2887">
        <v>2654200</v>
      </c>
      <c r="M2887" t="s">
        <v>49</v>
      </c>
      <c r="N2887" t="s">
        <v>140</v>
      </c>
      <c r="O2887" t="s">
        <v>161</v>
      </c>
      <c r="P2887">
        <v>50</v>
      </c>
      <c r="Q2887">
        <v>0.08</v>
      </c>
      <c r="R2887">
        <v>224</v>
      </c>
      <c r="S2887">
        <v>269891.99719999998</v>
      </c>
      <c r="T2887" t="s">
        <v>49</v>
      </c>
      <c r="U2887" t="s">
        <v>187</v>
      </c>
      <c r="V2887" t="s">
        <v>217</v>
      </c>
      <c r="W2887" t="s">
        <v>238</v>
      </c>
      <c r="X2887" t="s">
        <v>277</v>
      </c>
      <c r="Y2887" s="1">
        <v>37459</v>
      </c>
      <c r="Z2887">
        <v>712515</v>
      </c>
    </row>
    <row r="2888" spans="1:26" x14ac:dyDescent="0.25">
      <c r="A2888" s="1">
        <v>43622</v>
      </c>
      <c r="B2888" t="s">
        <v>49</v>
      </c>
      <c r="C2888" t="s">
        <v>76</v>
      </c>
      <c r="D2888">
        <v>1500</v>
      </c>
      <c r="E2888">
        <v>17</v>
      </c>
      <c r="F2888" t="s">
        <v>81</v>
      </c>
      <c r="G2888">
        <v>95.959998999999996</v>
      </c>
      <c r="H2888">
        <v>97.379997000000003</v>
      </c>
      <c r="I2888">
        <v>95.059997999999993</v>
      </c>
      <c r="J2888">
        <v>96.389999000000003</v>
      </c>
      <c r="K2888">
        <v>96.389999000000003</v>
      </c>
      <c r="L2888">
        <v>2654200</v>
      </c>
      <c r="M2888" t="s">
        <v>49</v>
      </c>
      <c r="N2888" t="s">
        <v>157</v>
      </c>
      <c r="O2888" t="s">
        <v>161</v>
      </c>
      <c r="P2888">
        <v>50</v>
      </c>
      <c r="Q2888">
        <v>0.08</v>
      </c>
      <c r="R2888">
        <v>120</v>
      </c>
      <c r="S2888">
        <v>144584.99849999999</v>
      </c>
      <c r="T2888" t="s">
        <v>49</v>
      </c>
      <c r="U2888" t="s">
        <v>187</v>
      </c>
      <c r="V2888" t="s">
        <v>217</v>
      </c>
      <c r="W2888" t="s">
        <v>238</v>
      </c>
      <c r="X2888" t="s">
        <v>277</v>
      </c>
      <c r="Y2888" s="1">
        <v>37459</v>
      </c>
      <c r="Z2888">
        <v>712515</v>
      </c>
    </row>
    <row r="2889" spans="1:26" x14ac:dyDescent="0.25">
      <c r="A2889" s="1">
        <v>43600</v>
      </c>
      <c r="B2889" t="s">
        <v>49</v>
      </c>
      <c r="C2889" t="s">
        <v>75</v>
      </c>
      <c r="D2889">
        <v>1600</v>
      </c>
      <c r="E2889">
        <v>14</v>
      </c>
      <c r="F2889" t="s">
        <v>104</v>
      </c>
      <c r="G2889">
        <v>93.800003000000004</v>
      </c>
      <c r="H2889">
        <v>98.32</v>
      </c>
      <c r="I2889">
        <v>93.660004000000001</v>
      </c>
      <c r="J2889">
        <v>96.769997000000004</v>
      </c>
      <c r="K2889">
        <v>96.769997000000004</v>
      </c>
      <c r="L2889">
        <v>4694700</v>
      </c>
      <c r="M2889" t="s">
        <v>49</v>
      </c>
      <c r="N2889" t="s">
        <v>156</v>
      </c>
      <c r="O2889" t="s">
        <v>161</v>
      </c>
      <c r="P2889">
        <v>50</v>
      </c>
      <c r="Q2889">
        <v>0.08</v>
      </c>
      <c r="R2889">
        <v>128</v>
      </c>
      <c r="S2889">
        <v>154831.9952</v>
      </c>
      <c r="T2889" t="s">
        <v>49</v>
      </c>
      <c r="U2889" t="s">
        <v>187</v>
      </c>
      <c r="V2889" t="s">
        <v>217</v>
      </c>
      <c r="W2889" t="s">
        <v>238</v>
      </c>
      <c r="X2889" t="s">
        <v>277</v>
      </c>
      <c r="Y2889" s="1">
        <v>37459</v>
      </c>
      <c r="Z2889">
        <v>712515</v>
      </c>
    </row>
    <row r="2890" spans="1:26" x14ac:dyDescent="0.25">
      <c r="A2890" s="1">
        <v>43600</v>
      </c>
      <c r="B2890" t="s">
        <v>49</v>
      </c>
      <c r="C2890" t="s">
        <v>76</v>
      </c>
      <c r="D2890">
        <v>1700</v>
      </c>
      <c r="E2890">
        <v>7</v>
      </c>
      <c r="F2890" t="s">
        <v>104</v>
      </c>
      <c r="G2890">
        <v>93.800003000000004</v>
      </c>
      <c r="H2890">
        <v>98.32</v>
      </c>
      <c r="I2890">
        <v>93.660004000000001</v>
      </c>
      <c r="J2890">
        <v>96.769997000000004</v>
      </c>
      <c r="K2890">
        <v>96.769997000000004</v>
      </c>
      <c r="L2890">
        <v>4694700</v>
      </c>
      <c r="M2890" t="s">
        <v>49</v>
      </c>
      <c r="N2890" t="s">
        <v>147</v>
      </c>
      <c r="O2890" t="s">
        <v>161</v>
      </c>
      <c r="P2890">
        <v>50</v>
      </c>
      <c r="Q2890">
        <v>0.08</v>
      </c>
      <c r="R2890">
        <v>136</v>
      </c>
      <c r="S2890">
        <v>164508.99489999999</v>
      </c>
      <c r="T2890" t="s">
        <v>49</v>
      </c>
      <c r="U2890" t="s">
        <v>187</v>
      </c>
      <c r="V2890" t="s">
        <v>217</v>
      </c>
      <c r="W2890" t="s">
        <v>238</v>
      </c>
      <c r="X2890" t="s">
        <v>277</v>
      </c>
      <c r="Y2890" s="1">
        <v>37459</v>
      </c>
      <c r="Z2890">
        <v>712515</v>
      </c>
    </row>
    <row r="2891" spans="1:26" x14ac:dyDescent="0.25">
      <c r="A2891" s="1">
        <v>43623</v>
      </c>
      <c r="B2891" t="s">
        <v>49</v>
      </c>
      <c r="C2891" t="s">
        <v>76</v>
      </c>
      <c r="D2891">
        <v>100</v>
      </c>
      <c r="E2891">
        <v>2</v>
      </c>
      <c r="F2891" t="s">
        <v>130</v>
      </c>
      <c r="G2891">
        <v>97</v>
      </c>
      <c r="H2891">
        <v>98.690002000000007</v>
      </c>
      <c r="I2891">
        <v>96.57</v>
      </c>
      <c r="J2891">
        <v>96.989998</v>
      </c>
      <c r="K2891">
        <v>96.989998</v>
      </c>
      <c r="L2891">
        <v>2021500</v>
      </c>
      <c r="M2891" t="s">
        <v>49</v>
      </c>
      <c r="N2891" t="s">
        <v>150</v>
      </c>
      <c r="O2891" t="s">
        <v>161</v>
      </c>
      <c r="P2891">
        <v>50</v>
      </c>
      <c r="Q2891">
        <v>0.08</v>
      </c>
      <c r="R2891">
        <v>8</v>
      </c>
      <c r="S2891">
        <v>9698.9997999999996</v>
      </c>
      <c r="T2891" t="s">
        <v>49</v>
      </c>
      <c r="U2891" t="s">
        <v>187</v>
      </c>
      <c r="V2891" t="s">
        <v>217</v>
      </c>
      <c r="W2891" t="s">
        <v>238</v>
      </c>
      <c r="X2891" t="s">
        <v>277</v>
      </c>
      <c r="Y2891" s="1">
        <v>37459</v>
      </c>
      <c r="Z2891">
        <v>712515</v>
      </c>
    </row>
    <row r="2892" spans="1:26" x14ac:dyDescent="0.25">
      <c r="A2892" s="1">
        <v>43623</v>
      </c>
      <c r="B2892" t="s">
        <v>49</v>
      </c>
      <c r="C2892" t="s">
        <v>76</v>
      </c>
      <c r="D2892">
        <v>2500</v>
      </c>
      <c r="E2892">
        <v>17</v>
      </c>
      <c r="F2892" t="s">
        <v>130</v>
      </c>
      <c r="G2892">
        <v>97</v>
      </c>
      <c r="H2892">
        <v>98.690002000000007</v>
      </c>
      <c r="I2892">
        <v>96.57</v>
      </c>
      <c r="J2892">
        <v>96.989998</v>
      </c>
      <c r="K2892">
        <v>96.989998</v>
      </c>
      <c r="L2892">
        <v>2021500</v>
      </c>
      <c r="M2892" t="s">
        <v>49</v>
      </c>
      <c r="N2892" t="s">
        <v>157</v>
      </c>
      <c r="O2892" t="s">
        <v>161</v>
      </c>
      <c r="P2892">
        <v>50</v>
      </c>
      <c r="Q2892">
        <v>0.08</v>
      </c>
      <c r="R2892">
        <v>200</v>
      </c>
      <c r="S2892">
        <v>242474.995</v>
      </c>
      <c r="T2892" t="s">
        <v>49</v>
      </c>
      <c r="U2892" t="s">
        <v>187</v>
      </c>
      <c r="V2892" t="s">
        <v>217</v>
      </c>
      <c r="W2892" t="s">
        <v>238</v>
      </c>
      <c r="X2892" t="s">
        <v>277</v>
      </c>
      <c r="Y2892" s="1">
        <v>37459</v>
      </c>
      <c r="Z2892">
        <v>712515</v>
      </c>
    </row>
    <row r="2893" spans="1:26" x14ac:dyDescent="0.25">
      <c r="A2893" s="1">
        <v>43623</v>
      </c>
      <c r="B2893" t="s">
        <v>49</v>
      </c>
      <c r="C2893" t="s">
        <v>76</v>
      </c>
      <c r="D2893">
        <v>100</v>
      </c>
      <c r="E2893">
        <v>1</v>
      </c>
      <c r="F2893" t="s">
        <v>130</v>
      </c>
      <c r="G2893">
        <v>97</v>
      </c>
      <c r="H2893">
        <v>98.690002000000007</v>
      </c>
      <c r="I2893">
        <v>96.57</v>
      </c>
      <c r="J2893">
        <v>96.989998</v>
      </c>
      <c r="K2893">
        <v>96.989998</v>
      </c>
      <c r="L2893">
        <v>2021500</v>
      </c>
      <c r="M2893" t="s">
        <v>49</v>
      </c>
      <c r="N2893" t="s">
        <v>159</v>
      </c>
      <c r="O2893" t="s">
        <v>161</v>
      </c>
      <c r="P2893">
        <v>50</v>
      </c>
      <c r="Q2893">
        <v>0.08</v>
      </c>
      <c r="R2893">
        <v>8</v>
      </c>
      <c r="S2893">
        <v>9698.9997999999996</v>
      </c>
      <c r="T2893" t="s">
        <v>49</v>
      </c>
      <c r="U2893" t="s">
        <v>187</v>
      </c>
      <c r="V2893" t="s">
        <v>217</v>
      </c>
      <c r="W2893" t="s">
        <v>238</v>
      </c>
      <c r="X2893" t="s">
        <v>277</v>
      </c>
      <c r="Y2893" s="1">
        <v>37459</v>
      </c>
      <c r="Z2893">
        <v>712515</v>
      </c>
    </row>
    <row r="2894" spans="1:26" x14ac:dyDescent="0.25">
      <c r="A2894" s="1">
        <v>43642</v>
      </c>
      <c r="B2894" t="s">
        <v>49</v>
      </c>
      <c r="C2894" t="s">
        <v>75</v>
      </c>
      <c r="D2894">
        <v>1500</v>
      </c>
      <c r="E2894">
        <v>10</v>
      </c>
      <c r="F2894" t="s">
        <v>96</v>
      </c>
      <c r="G2894">
        <v>97.510002</v>
      </c>
      <c r="H2894">
        <v>98.040001000000004</v>
      </c>
      <c r="I2894">
        <v>95.620002999999997</v>
      </c>
      <c r="J2894">
        <v>97.32</v>
      </c>
      <c r="K2894">
        <v>97.32</v>
      </c>
      <c r="L2894">
        <v>2827100</v>
      </c>
      <c r="M2894" t="s">
        <v>49</v>
      </c>
      <c r="N2894" t="s">
        <v>142</v>
      </c>
      <c r="O2894" t="s">
        <v>161</v>
      </c>
      <c r="P2894">
        <v>50</v>
      </c>
      <c r="Q2894">
        <v>0.08</v>
      </c>
      <c r="R2894">
        <v>120</v>
      </c>
      <c r="S2894">
        <v>145980</v>
      </c>
      <c r="T2894" t="s">
        <v>49</v>
      </c>
      <c r="U2894" t="s">
        <v>187</v>
      </c>
      <c r="V2894" t="s">
        <v>217</v>
      </c>
      <c r="W2894" t="s">
        <v>238</v>
      </c>
      <c r="X2894" t="s">
        <v>277</v>
      </c>
      <c r="Y2894" s="1">
        <v>37459</v>
      </c>
      <c r="Z2894">
        <v>712515</v>
      </c>
    </row>
    <row r="2895" spans="1:26" x14ac:dyDescent="0.25">
      <c r="A2895" s="1">
        <v>43642</v>
      </c>
      <c r="B2895" t="s">
        <v>49</v>
      </c>
      <c r="C2895" t="s">
        <v>75</v>
      </c>
      <c r="D2895">
        <v>600</v>
      </c>
      <c r="E2895">
        <v>9</v>
      </c>
      <c r="F2895" t="s">
        <v>96</v>
      </c>
      <c r="G2895">
        <v>97.510002</v>
      </c>
      <c r="H2895">
        <v>98.040001000000004</v>
      </c>
      <c r="I2895">
        <v>95.620002999999997</v>
      </c>
      <c r="J2895">
        <v>97.32</v>
      </c>
      <c r="K2895">
        <v>97.32</v>
      </c>
      <c r="L2895">
        <v>2827100</v>
      </c>
      <c r="M2895" t="s">
        <v>49</v>
      </c>
      <c r="N2895" t="s">
        <v>146</v>
      </c>
      <c r="O2895" t="s">
        <v>161</v>
      </c>
      <c r="P2895">
        <v>50</v>
      </c>
      <c r="Q2895">
        <v>0.08</v>
      </c>
      <c r="R2895">
        <v>48</v>
      </c>
      <c r="S2895">
        <v>58391.999999999993</v>
      </c>
      <c r="T2895" t="s">
        <v>49</v>
      </c>
      <c r="U2895" t="s">
        <v>187</v>
      </c>
      <c r="V2895" t="s">
        <v>217</v>
      </c>
      <c r="W2895" t="s">
        <v>238</v>
      </c>
      <c r="X2895" t="s">
        <v>277</v>
      </c>
      <c r="Y2895" s="1">
        <v>37459</v>
      </c>
      <c r="Z2895">
        <v>712515</v>
      </c>
    </row>
    <row r="2896" spans="1:26" x14ac:dyDescent="0.25">
      <c r="A2896" s="1">
        <v>43559</v>
      </c>
      <c r="B2896" t="s">
        <v>49</v>
      </c>
      <c r="C2896" t="s">
        <v>76</v>
      </c>
      <c r="D2896">
        <v>100</v>
      </c>
      <c r="E2896">
        <v>1</v>
      </c>
      <c r="F2896" t="s">
        <v>109</v>
      </c>
      <c r="G2896">
        <v>99.989998</v>
      </c>
      <c r="H2896">
        <v>100.300003</v>
      </c>
      <c r="I2896">
        <v>97.589995999999999</v>
      </c>
      <c r="J2896">
        <v>97.940002000000007</v>
      </c>
      <c r="K2896">
        <v>97.940002000000007</v>
      </c>
      <c r="L2896">
        <v>4308700</v>
      </c>
      <c r="M2896" t="s">
        <v>49</v>
      </c>
      <c r="N2896" t="s">
        <v>159</v>
      </c>
      <c r="O2896" t="s">
        <v>161</v>
      </c>
      <c r="P2896">
        <v>50</v>
      </c>
      <c r="Q2896">
        <v>0.08</v>
      </c>
      <c r="R2896">
        <v>8</v>
      </c>
      <c r="S2896">
        <v>9794.0002000000004</v>
      </c>
      <c r="T2896" t="s">
        <v>49</v>
      </c>
      <c r="U2896" t="s">
        <v>187</v>
      </c>
      <c r="V2896" t="s">
        <v>217</v>
      </c>
      <c r="W2896" t="s">
        <v>238</v>
      </c>
      <c r="X2896" t="s">
        <v>277</v>
      </c>
      <c r="Y2896" s="1">
        <v>37459</v>
      </c>
      <c r="Z2896">
        <v>712515</v>
      </c>
    </row>
    <row r="2897" spans="1:26" x14ac:dyDescent="0.25">
      <c r="A2897" s="1">
        <v>43559</v>
      </c>
      <c r="B2897" t="s">
        <v>49</v>
      </c>
      <c r="C2897" t="s">
        <v>75</v>
      </c>
      <c r="D2897">
        <v>1500</v>
      </c>
      <c r="E2897">
        <v>20</v>
      </c>
      <c r="F2897" t="s">
        <v>109</v>
      </c>
      <c r="G2897">
        <v>99.989998</v>
      </c>
      <c r="H2897">
        <v>100.300003</v>
      </c>
      <c r="I2897">
        <v>97.589995999999999</v>
      </c>
      <c r="J2897">
        <v>97.940002000000007</v>
      </c>
      <c r="K2897">
        <v>97.940002000000007</v>
      </c>
      <c r="L2897">
        <v>4308700</v>
      </c>
      <c r="M2897" t="s">
        <v>49</v>
      </c>
      <c r="N2897" t="s">
        <v>155</v>
      </c>
      <c r="O2897" t="s">
        <v>161</v>
      </c>
      <c r="P2897">
        <v>50</v>
      </c>
      <c r="Q2897">
        <v>0.08</v>
      </c>
      <c r="R2897">
        <v>120</v>
      </c>
      <c r="S2897">
        <v>146910.003</v>
      </c>
      <c r="T2897" t="s">
        <v>49</v>
      </c>
      <c r="U2897" t="s">
        <v>187</v>
      </c>
      <c r="V2897" t="s">
        <v>217</v>
      </c>
      <c r="W2897" t="s">
        <v>238</v>
      </c>
      <c r="X2897" t="s">
        <v>277</v>
      </c>
      <c r="Y2897" s="1">
        <v>37459</v>
      </c>
      <c r="Z2897">
        <v>712515</v>
      </c>
    </row>
    <row r="2898" spans="1:26" x14ac:dyDescent="0.25">
      <c r="A2898" s="1">
        <v>43563</v>
      </c>
      <c r="B2898" t="s">
        <v>49</v>
      </c>
      <c r="C2898" t="s">
        <v>75</v>
      </c>
      <c r="D2898">
        <v>400</v>
      </c>
      <c r="E2898">
        <v>6</v>
      </c>
      <c r="F2898" t="s">
        <v>114</v>
      </c>
      <c r="G2898">
        <v>99.010002</v>
      </c>
      <c r="H2898">
        <v>99.419998000000007</v>
      </c>
      <c r="I2898">
        <v>95.660004000000001</v>
      </c>
      <c r="J2898">
        <v>97.949996999999996</v>
      </c>
      <c r="K2898">
        <v>97.949996999999996</v>
      </c>
      <c r="L2898">
        <v>3951000</v>
      </c>
      <c r="M2898" t="s">
        <v>49</v>
      </c>
      <c r="N2898" t="s">
        <v>145</v>
      </c>
      <c r="O2898" t="s">
        <v>161</v>
      </c>
      <c r="P2898">
        <v>50</v>
      </c>
      <c r="Q2898">
        <v>0.08</v>
      </c>
      <c r="R2898">
        <v>32</v>
      </c>
      <c r="S2898">
        <v>39179.998800000001</v>
      </c>
      <c r="T2898" t="s">
        <v>49</v>
      </c>
      <c r="U2898" t="s">
        <v>187</v>
      </c>
      <c r="V2898" t="s">
        <v>217</v>
      </c>
      <c r="W2898" t="s">
        <v>238</v>
      </c>
      <c r="X2898" t="s">
        <v>277</v>
      </c>
      <c r="Y2898" s="1">
        <v>37459</v>
      </c>
      <c r="Z2898">
        <v>712515</v>
      </c>
    </row>
    <row r="2899" spans="1:26" x14ac:dyDescent="0.25">
      <c r="A2899" s="1">
        <v>43563</v>
      </c>
      <c r="B2899" t="s">
        <v>49</v>
      </c>
      <c r="C2899" t="s">
        <v>75</v>
      </c>
      <c r="D2899">
        <v>1400</v>
      </c>
      <c r="E2899">
        <v>8</v>
      </c>
      <c r="F2899" t="s">
        <v>114</v>
      </c>
      <c r="G2899">
        <v>99.010002</v>
      </c>
      <c r="H2899">
        <v>99.419998000000007</v>
      </c>
      <c r="I2899">
        <v>95.660004000000001</v>
      </c>
      <c r="J2899">
        <v>97.949996999999996</v>
      </c>
      <c r="K2899">
        <v>97.949996999999996</v>
      </c>
      <c r="L2899">
        <v>3951000</v>
      </c>
      <c r="M2899" t="s">
        <v>49</v>
      </c>
      <c r="N2899" t="s">
        <v>144</v>
      </c>
      <c r="O2899" t="s">
        <v>161</v>
      </c>
      <c r="P2899">
        <v>50</v>
      </c>
      <c r="Q2899">
        <v>0.08</v>
      </c>
      <c r="R2899">
        <v>112</v>
      </c>
      <c r="S2899">
        <v>137129.9958</v>
      </c>
      <c r="T2899" t="s">
        <v>49</v>
      </c>
      <c r="U2899" t="s">
        <v>187</v>
      </c>
      <c r="V2899" t="s">
        <v>217</v>
      </c>
      <c r="W2899" t="s">
        <v>238</v>
      </c>
      <c r="X2899" t="s">
        <v>277</v>
      </c>
      <c r="Y2899" s="1">
        <v>37459</v>
      </c>
      <c r="Z2899">
        <v>712515</v>
      </c>
    </row>
    <row r="2900" spans="1:26" x14ac:dyDescent="0.25">
      <c r="A2900" s="1">
        <v>43564</v>
      </c>
      <c r="B2900" t="s">
        <v>49</v>
      </c>
      <c r="C2900" t="s">
        <v>76</v>
      </c>
      <c r="D2900">
        <v>1700</v>
      </c>
      <c r="E2900">
        <v>18</v>
      </c>
      <c r="F2900" t="s">
        <v>133</v>
      </c>
      <c r="G2900">
        <v>97.540001000000004</v>
      </c>
      <c r="H2900">
        <v>99.150002000000001</v>
      </c>
      <c r="I2900">
        <v>97.400002000000001</v>
      </c>
      <c r="J2900">
        <v>98.25</v>
      </c>
      <c r="K2900">
        <v>98.25</v>
      </c>
      <c r="L2900">
        <v>2543200</v>
      </c>
      <c r="M2900" t="s">
        <v>49</v>
      </c>
      <c r="N2900" t="s">
        <v>158</v>
      </c>
      <c r="O2900" t="s">
        <v>161</v>
      </c>
      <c r="P2900">
        <v>50</v>
      </c>
      <c r="Q2900">
        <v>0.08</v>
      </c>
      <c r="R2900">
        <v>136</v>
      </c>
      <c r="S2900">
        <v>167025</v>
      </c>
      <c r="T2900" t="s">
        <v>49</v>
      </c>
      <c r="U2900" t="s">
        <v>187</v>
      </c>
      <c r="V2900" t="s">
        <v>217</v>
      </c>
      <c r="W2900" t="s">
        <v>238</v>
      </c>
      <c r="X2900" t="s">
        <v>277</v>
      </c>
      <c r="Y2900" s="1">
        <v>37459</v>
      </c>
      <c r="Z2900">
        <v>712515</v>
      </c>
    </row>
    <row r="2901" spans="1:26" x14ac:dyDescent="0.25">
      <c r="A2901" s="1">
        <v>43601</v>
      </c>
      <c r="B2901" t="s">
        <v>49</v>
      </c>
      <c r="C2901" t="s">
        <v>75</v>
      </c>
      <c r="D2901">
        <v>2400</v>
      </c>
      <c r="E2901">
        <v>20</v>
      </c>
      <c r="F2901" t="s">
        <v>138</v>
      </c>
      <c r="G2901">
        <v>96.739998</v>
      </c>
      <c r="H2901">
        <v>99.050003000000004</v>
      </c>
      <c r="I2901">
        <v>96.110000999999997</v>
      </c>
      <c r="J2901">
        <v>99</v>
      </c>
      <c r="K2901">
        <v>99</v>
      </c>
      <c r="L2901">
        <v>3728600</v>
      </c>
      <c r="M2901" t="s">
        <v>49</v>
      </c>
      <c r="N2901" t="s">
        <v>155</v>
      </c>
      <c r="O2901" t="s">
        <v>161</v>
      </c>
      <c r="P2901">
        <v>50</v>
      </c>
      <c r="Q2901">
        <v>0.08</v>
      </c>
      <c r="R2901">
        <v>192</v>
      </c>
      <c r="S2901">
        <v>237600</v>
      </c>
      <c r="T2901" t="s">
        <v>49</v>
      </c>
      <c r="U2901" t="s">
        <v>187</v>
      </c>
      <c r="V2901" t="s">
        <v>217</v>
      </c>
      <c r="W2901" t="s">
        <v>238</v>
      </c>
      <c r="X2901" t="s">
        <v>277</v>
      </c>
      <c r="Y2901" s="1">
        <v>37459</v>
      </c>
      <c r="Z2901">
        <v>712515</v>
      </c>
    </row>
    <row r="2902" spans="1:26" x14ac:dyDescent="0.25">
      <c r="A2902" s="1">
        <v>43640</v>
      </c>
      <c r="B2902" t="s">
        <v>49</v>
      </c>
      <c r="C2902" t="s">
        <v>75</v>
      </c>
      <c r="D2902">
        <v>1000</v>
      </c>
      <c r="E2902">
        <v>12</v>
      </c>
      <c r="F2902" t="s">
        <v>85</v>
      </c>
      <c r="G2902">
        <v>95.660004000000001</v>
      </c>
      <c r="H2902">
        <v>99.559997999999993</v>
      </c>
      <c r="I2902">
        <v>95.230002999999996</v>
      </c>
      <c r="J2902">
        <v>99</v>
      </c>
      <c r="K2902">
        <v>99</v>
      </c>
      <c r="L2902">
        <v>5066800</v>
      </c>
      <c r="M2902" t="s">
        <v>49</v>
      </c>
      <c r="N2902" t="s">
        <v>151</v>
      </c>
      <c r="O2902" t="s">
        <v>161</v>
      </c>
      <c r="P2902">
        <v>50</v>
      </c>
      <c r="Q2902">
        <v>0.08</v>
      </c>
      <c r="R2902">
        <v>80</v>
      </c>
      <c r="S2902">
        <v>99000</v>
      </c>
      <c r="T2902" t="s">
        <v>49</v>
      </c>
      <c r="U2902" t="s">
        <v>187</v>
      </c>
      <c r="V2902" t="s">
        <v>217</v>
      </c>
      <c r="W2902" t="s">
        <v>238</v>
      </c>
      <c r="X2902" t="s">
        <v>277</v>
      </c>
      <c r="Y2902" s="1">
        <v>37459</v>
      </c>
      <c r="Z2902">
        <v>712515</v>
      </c>
    </row>
    <row r="2903" spans="1:26" x14ac:dyDescent="0.25">
      <c r="A2903" s="1">
        <v>43601</v>
      </c>
      <c r="B2903" t="s">
        <v>49</v>
      </c>
      <c r="C2903" t="s">
        <v>75</v>
      </c>
      <c r="D2903">
        <v>2400</v>
      </c>
      <c r="E2903">
        <v>19</v>
      </c>
      <c r="F2903" t="s">
        <v>138</v>
      </c>
      <c r="G2903">
        <v>96.739998</v>
      </c>
      <c r="H2903">
        <v>99.050003000000004</v>
      </c>
      <c r="I2903">
        <v>96.110000999999997</v>
      </c>
      <c r="J2903">
        <v>99</v>
      </c>
      <c r="K2903">
        <v>99</v>
      </c>
      <c r="L2903">
        <v>3728600</v>
      </c>
      <c r="M2903" t="s">
        <v>49</v>
      </c>
      <c r="N2903" t="s">
        <v>140</v>
      </c>
      <c r="O2903" t="s">
        <v>161</v>
      </c>
      <c r="P2903">
        <v>50</v>
      </c>
      <c r="Q2903">
        <v>0.08</v>
      </c>
      <c r="R2903">
        <v>192</v>
      </c>
      <c r="S2903">
        <v>237600</v>
      </c>
      <c r="T2903" t="s">
        <v>49</v>
      </c>
      <c r="U2903" t="s">
        <v>187</v>
      </c>
      <c r="V2903" t="s">
        <v>217</v>
      </c>
      <c r="W2903" t="s">
        <v>238</v>
      </c>
      <c r="X2903" t="s">
        <v>277</v>
      </c>
      <c r="Y2903" s="1">
        <v>37459</v>
      </c>
      <c r="Z2903">
        <v>712515</v>
      </c>
    </row>
    <row r="2904" spans="1:26" x14ac:dyDescent="0.25">
      <c r="A2904" s="1">
        <v>43643</v>
      </c>
      <c r="B2904" t="s">
        <v>49</v>
      </c>
      <c r="C2904" t="s">
        <v>75</v>
      </c>
      <c r="D2904">
        <v>2900</v>
      </c>
      <c r="E2904">
        <v>14</v>
      </c>
      <c r="F2904" t="s">
        <v>97</v>
      </c>
      <c r="G2904">
        <v>97.669998000000007</v>
      </c>
      <c r="H2904">
        <v>99.68</v>
      </c>
      <c r="I2904">
        <v>96.849997999999999</v>
      </c>
      <c r="J2904">
        <v>99.139999000000003</v>
      </c>
      <c r="K2904">
        <v>99.139999000000003</v>
      </c>
      <c r="L2904">
        <v>2907700</v>
      </c>
      <c r="M2904" t="s">
        <v>49</v>
      </c>
      <c r="N2904" t="s">
        <v>156</v>
      </c>
      <c r="O2904" t="s">
        <v>161</v>
      </c>
      <c r="P2904">
        <v>50</v>
      </c>
      <c r="Q2904">
        <v>0.08</v>
      </c>
      <c r="R2904">
        <v>232</v>
      </c>
      <c r="S2904">
        <v>287505.99709999998</v>
      </c>
      <c r="T2904" t="s">
        <v>49</v>
      </c>
      <c r="U2904" t="s">
        <v>187</v>
      </c>
      <c r="V2904" t="s">
        <v>217</v>
      </c>
      <c r="W2904" t="s">
        <v>238</v>
      </c>
      <c r="X2904" t="s">
        <v>277</v>
      </c>
      <c r="Y2904" s="1">
        <v>37459</v>
      </c>
      <c r="Z2904">
        <v>712515</v>
      </c>
    </row>
    <row r="2905" spans="1:26" x14ac:dyDescent="0.25">
      <c r="A2905" s="1">
        <v>43643</v>
      </c>
      <c r="B2905" t="s">
        <v>49</v>
      </c>
      <c r="C2905" t="s">
        <v>76</v>
      </c>
      <c r="D2905">
        <v>1400</v>
      </c>
      <c r="E2905">
        <v>16</v>
      </c>
      <c r="F2905" t="s">
        <v>97</v>
      </c>
      <c r="G2905">
        <v>97.669998000000007</v>
      </c>
      <c r="H2905">
        <v>99.68</v>
      </c>
      <c r="I2905">
        <v>96.849997999999999</v>
      </c>
      <c r="J2905">
        <v>99.139999000000003</v>
      </c>
      <c r="K2905">
        <v>99.139999000000003</v>
      </c>
      <c r="L2905">
        <v>2907700</v>
      </c>
      <c r="M2905" t="s">
        <v>49</v>
      </c>
      <c r="N2905" t="s">
        <v>148</v>
      </c>
      <c r="O2905" t="s">
        <v>161</v>
      </c>
      <c r="P2905">
        <v>50</v>
      </c>
      <c r="Q2905">
        <v>0.08</v>
      </c>
      <c r="R2905">
        <v>112</v>
      </c>
      <c r="S2905">
        <v>138795.99859999999</v>
      </c>
      <c r="T2905" t="s">
        <v>49</v>
      </c>
      <c r="U2905" t="s">
        <v>187</v>
      </c>
      <c r="V2905" t="s">
        <v>217</v>
      </c>
      <c r="W2905" t="s">
        <v>238</v>
      </c>
      <c r="X2905" t="s">
        <v>277</v>
      </c>
      <c r="Y2905" s="1">
        <v>37459</v>
      </c>
      <c r="Z2905">
        <v>712515</v>
      </c>
    </row>
    <row r="2906" spans="1:26" x14ac:dyDescent="0.25">
      <c r="A2906" s="1">
        <v>43565</v>
      </c>
      <c r="B2906" t="s">
        <v>49</v>
      </c>
      <c r="C2906" t="s">
        <v>75</v>
      </c>
      <c r="D2906">
        <v>1700</v>
      </c>
      <c r="E2906">
        <v>7</v>
      </c>
      <c r="F2906" t="s">
        <v>113</v>
      </c>
      <c r="G2906">
        <v>98.580001999999993</v>
      </c>
      <c r="H2906">
        <v>100.349998</v>
      </c>
      <c r="I2906">
        <v>98.379997000000003</v>
      </c>
      <c r="J2906">
        <v>99.629997000000003</v>
      </c>
      <c r="K2906">
        <v>99.629997000000003</v>
      </c>
      <c r="L2906">
        <v>2199500</v>
      </c>
      <c r="M2906" t="s">
        <v>49</v>
      </c>
      <c r="N2906" t="s">
        <v>147</v>
      </c>
      <c r="O2906" t="s">
        <v>161</v>
      </c>
      <c r="P2906">
        <v>50</v>
      </c>
      <c r="Q2906">
        <v>0.08</v>
      </c>
      <c r="R2906">
        <v>136</v>
      </c>
      <c r="S2906">
        <v>169370.99489999999</v>
      </c>
      <c r="T2906" t="s">
        <v>49</v>
      </c>
      <c r="U2906" t="s">
        <v>187</v>
      </c>
      <c r="V2906" t="s">
        <v>217</v>
      </c>
      <c r="W2906" t="s">
        <v>238</v>
      </c>
      <c r="X2906" t="s">
        <v>277</v>
      </c>
      <c r="Y2906" s="1">
        <v>37459</v>
      </c>
      <c r="Z2906">
        <v>712515</v>
      </c>
    </row>
    <row r="2907" spans="1:26" x14ac:dyDescent="0.25">
      <c r="A2907" s="1">
        <v>43565</v>
      </c>
      <c r="B2907" t="s">
        <v>49</v>
      </c>
      <c r="C2907" t="s">
        <v>76</v>
      </c>
      <c r="D2907">
        <v>1000</v>
      </c>
      <c r="E2907">
        <v>13</v>
      </c>
      <c r="F2907" t="s">
        <v>113</v>
      </c>
      <c r="G2907">
        <v>98.580001999999993</v>
      </c>
      <c r="H2907">
        <v>100.349998</v>
      </c>
      <c r="I2907">
        <v>98.379997000000003</v>
      </c>
      <c r="J2907">
        <v>99.629997000000003</v>
      </c>
      <c r="K2907">
        <v>99.629997000000003</v>
      </c>
      <c r="L2907">
        <v>2199500</v>
      </c>
      <c r="M2907" t="s">
        <v>49</v>
      </c>
      <c r="N2907" t="s">
        <v>153</v>
      </c>
      <c r="O2907" t="s">
        <v>161</v>
      </c>
      <c r="P2907">
        <v>50</v>
      </c>
      <c r="Q2907">
        <v>0.08</v>
      </c>
      <c r="R2907">
        <v>80</v>
      </c>
      <c r="S2907">
        <v>99629.997000000003</v>
      </c>
      <c r="T2907" t="s">
        <v>49</v>
      </c>
      <c r="U2907" t="s">
        <v>187</v>
      </c>
      <c r="V2907" t="s">
        <v>217</v>
      </c>
      <c r="W2907" t="s">
        <v>238</v>
      </c>
      <c r="X2907" t="s">
        <v>277</v>
      </c>
      <c r="Y2907" s="1">
        <v>37459</v>
      </c>
      <c r="Z2907">
        <v>712515</v>
      </c>
    </row>
    <row r="2908" spans="1:26" x14ac:dyDescent="0.25">
      <c r="A2908" s="1">
        <v>43558</v>
      </c>
      <c r="B2908" t="s">
        <v>49</v>
      </c>
      <c r="C2908" t="s">
        <v>76</v>
      </c>
      <c r="D2908">
        <v>900</v>
      </c>
      <c r="E2908">
        <v>9</v>
      </c>
      <c r="F2908" t="s">
        <v>110</v>
      </c>
      <c r="G2908">
        <v>100.910004</v>
      </c>
      <c r="H2908">
        <v>102.160004</v>
      </c>
      <c r="I2908">
        <v>100.07</v>
      </c>
      <c r="J2908">
        <v>100.150002</v>
      </c>
      <c r="K2908">
        <v>100.150002</v>
      </c>
      <c r="L2908">
        <v>3522800</v>
      </c>
      <c r="M2908" t="s">
        <v>49</v>
      </c>
      <c r="N2908" t="s">
        <v>146</v>
      </c>
      <c r="O2908" t="s">
        <v>162</v>
      </c>
      <c r="P2908">
        <v>100</v>
      </c>
      <c r="Q2908">
        <v>0.125</v>
      </c>
      <c r="R2908">
        <v>112.5</v>
      </c>
      <c r="S2908">
        <v>90135.001799999998</v>
      </c>
      <c r="T2908" t="s">
        <v>49</v>
      </c>
      <c r="U2908" t="s">
        <v>187</v>
      </c>
      <c r="V2908" t="s">
        <v>217</v>
      </c>
      <c r="W2908" t="s">
        <v>238</v>
      </c>
      <c r="X2908" t="s">
        <v>277</v>
      </c>
      <c r="Y2908" s="1">
        <v>37459</v>
      </c>
      <c r="Z2908">
        <v>712515</v>
      </c>
    </row>
    <row r="2909" spans="1:26" x14ac:dyDescent="0.25">
      <c r="A2909" s="1">
        <v>43566</v>
      </c>
      <c r="B2909" t="s">
        <v>49</v>
      </c>
      <c r="C2909" t="s">
        <v>75</v>
      </c>
      <c r="D2909">
        <v>1400</v>
      </c>
      <c r="E2909">
        <v>16</v>
      </c>
      <c r="F2909" t="s">
        <v>112</v>
      </c>
      <c r="G2909">
        <v>100</v>
      </c>
      <c r="H2909">
        <v>101.400002</v>
      </c>
      <c r="I2909">
        <v>99.629997000000003</v>
      </c>
      <c r="J2909">
        <v>100.58000199999999</v>
      </c>
      <c r="K2909">
        <v>100.58000199999999</v>
      </c>
      <c r="L2909">
        <v>2530500</v>
      </c>
      <c r="M2909" t="s">
        <v>49</v>
      </c>
      <c r="N2909" t="s">
        <v>148</v>
      </c>
      <c r="O2909" t="s">
        <v>162</v>
      </c>
      <c r="P2909">
        <v>100</v>
      </c>
      <c r="Q2909">
        <v>0.125</v>
      </c>
      <c r="R2909">
        <v>175</v>
      </c>
      <c r="S2909">
        <v>140812.00279999999</v>
      </c>
      <c r="T2909" t="s">
        <v>49</v>
      </c>
      <c r="U2909" t="s">
        <v>187</v>
      </c>
      <c r="V2909" t="s">
        <v>217</v>
      </c>
      <c r="W2909" t="s">
        <v>238</v>
      </c>
      <c r="X2909" t="s">
        <v>277</v>
      </c>
      <c r="Y2909" s="1">
        <v>37459</v>
      </c>
      <c r="Z2909">
        <v>712515</v>
      </c>
    </row>
    <row r="2910" spans="1:26" x14ac:dyDescent="0.25">
      <c r="A2910" s="1">
        <v>43566</v>
      </c>
      <c r="B2910" t="s">
        <v>49</v>
      </c>
      <c r="C2910" t="s">
        <v>76</v>
      </c>
      <c r="D2910">
        <v>500</v>
      </c>
      <c r="E2910">
        <v>5</v>
      </c>
      <c r="F2910" t="s">
        <v>112</v>
      </c>
      <c r="G2910">
        <v>100</v>
      </c>
      <c r="H2910">
        <v>101.400002</v>
      </c>
      <c r="I2910">
        <v>99.629997000000003</v>
      </c>
      <c r="J2910">
        <v>100.58000199999999</v>
      </c>
      <c r="K2910">
        <v>100.58000199999999</v>
      </c>
      <c r="L2910">
        <v>2530500</v>
      </c>
      <c r="M2910" t="s">
        <v>49</v>
      </c>
      <c r="N2910" t="s">
        <v>152</v>
      </c>
      <c r="O2910" t="s">
        <v>162</v>
      </c>
      <c r="P2910">
        <v>100</v>
      </c>
      <c r="Q2910">
        <v>0.125</v>
      </c>
      <c r="R2910">
        <v>62.5</v>
      </c>
      <c r="S2910">
        <v>50290.000999999997</v>
      </c>
      <c r="T2910" t="s">
        <v>49</v>
      </c>
      <c r="U2910" t="s">
        <v>187</v>
      </c>
      <c r="V2910" t="s">
        <v>217</v>
      </c>
      <c r="W2910" t="s">
        <v>238</v>
      </c>
      <c r="X2910" t="s">
        <v>277</v>
      </c>
      <c r="Y2910" s="1">
        <v>37459</v>
      </c>
      <c r="Z2910">
        <v>712515</v>
      </c>
    </row>
    <row r="2911" spans="1:26" x14ac:dyDescent="0.25">
      <c r="A2911" s="1">
        <v>43566</v>
      </c>
      <c r="B2911" t="s">
        <v>49</v>
      </c>
      <c r="C2911" t="s">
        <v>75</v>
      </c>
      <c r="D2911">
        <v>1200</v>
      </c>
      <c r="E2911">
        <v>15</v>
      </c>
      <c r="F2911" t="s">
        <v>112</v>
      </c>
      <c r="G2911">
        <v>100</v>
      </c>
      <c r="H2911">
        <v>101.400002</v>
      </c>
      <c r="I2911">
        <v>99.629997000000003</v>
      </c>
      <c r="J2911">
        <v>100.58000199999999</v>
      </c>
      <c r="K2911">
        <v>100.58000199999999</v>
      </c>
      <c r="L2911">
        <v>2530500</v>
      </c>
      <c r="M2911" t="s">
        <v>49</v>
      </c>
      <c r="N2911" t="s">
        <v>149</v>
      </c>
      <c r="O2911" t="s">
        <v>162</v>
      </c>
      <c r="P2911">
        <v>100</v>
      </c>
      <c r="Q2911">
        <v>0.125</v>
      </c>
      <c r="R2911">
        <v>150</v>
      </c>
      <c r="S2911">
        <v>120696.0024</v>
      </c>
      <c r="T2911" t="s">
        <v>49</v>
      </c>
      <c r="U2911" t="s">
        <v>187</v>
      </c>
      <c r="V2911" t="s">
        <v>217</v>
      </c>
      <c r="W2911" t="s">
        <v>238</v>
      </c>
      <c r="X2911" t="s">
        <v>277</v>
      </c>
      <c r="Y2911" s="1">
        <v>37459</v>
      </c>
      <c r="Z2911">
        <v>712515</v>
      </c>
    </row>
    <row r="2912" spans="1:26" x14ac:dyDescent="0.25">
      <c r="A2912" s="1">
        <v>43566</v>
      </c>
      <c r="B2912" t="s">
        <v>49</v>
      </c>
      <c r="C2912" t="s">
        <v>75</v>
      </c>
      <c r="D2912">
        <v>2200</v>
      </c>
      <c r="E2912">
        <v>18</v>
      </c>
      <c r="F2912" t="s">
        <v>112</v>
      </c>
      <c r="G2912">
        <v>100</v>
      </c>
      <c r="H2912">
        <v>101.400002</v>
      </c>
      <c r="I2912">
        <v>99.629997000000003</v>
      </c>
      <c r="J2912">
        <v>100.58000199999999</v>
      </c>
      <c r="K2912">
        <v>100.58000199999999</v>
      </c>
      <c r="L2912">
        <v>2530500</v>
      </c>
      <c r="M2912" t="s">
        <v>49</v>
      </c>
      <c r="N2912" t="s">
        <v>158</v>
      </c>
      <c r="O2912" t="s">
        <v>162</v>
      </c>
      <c r="P2912">
        <v>100</v>
      </c>
      <c r="Q2912">
        <v>0.125</v>
      </c>
      <c r="R2912">
        <v>275</v>
      </c>
      <c r="S2912">
        <v>221276.00440000001</v>
      </c>
      <c r="T2912" t="s">
        <v>49</v>
      </c>
      <c r="U2912" t="s">
        <v>187</v>
      </c>
      <c r="V2912" t="s">
        <v>217</v>
      </c>
      <c r="W2912" t="s">
        <v>238</v>
      </c>
      <c r="X2912" t="s">
        <v>277</v>
      </c>
      <c r="Y2912" s="1">
        <v>37459</v>
      </c>
      <c r="Z2912">
        <v>712515</v>
      </c>
    </row>
    <row r="2913" spans="1:26" x14ac:dyDescent="0.25">
      <c r="A2913" s="1">
        <v>43566</v>
      </c>
      <c r="B2913" t="s">
        <v>49</v>
      </c>
      <c r="C2913" t="s">
        <v>75</v>
      </c>
      <c r="D2913">
        <v>500</v>
      </c>
      <c r="E2913">
        <v>8</v>
      </c>
      <c r="F2913" t="s">
        <v>112</v>
      </c>
      <c r="G2913">
        <v>100</v>
      </c>
      <c r="H2913">
        <v>101.400002</v>
      </c>
      <c r="I2913">
        <v>99.629997000000003</v>
      </c>
      <c r="J2913">
        <v>100.58000199999999</v>
      </c>
      <c r="K2913">
        <v>100.58000199999999</v>
      </c>
      <c r="L2913">
        <v>2530500</v>
      </c>
      <c r="M2913" t="s">
        <v>49</v>
      </c>
      <c r="N2913" t="s">
        <v>144</v>
      </c>
      <c r="O2913" t="s">
        <v>162</v>
      </c>
      <c r="P2913">
        <v>100</v>
      </c>
      <c r="Q2913">
        <v>0.125</v>
      </c>
      <c r="R2913">
        <v>62.5</v>
      </c>
      <c r="S2913">
        <v>50290.000999999997</v>
      </c>
      <c r="T2913" t="s">
        <v>49</v>
      </c>
      <c r="U2913" t="s">
        <v>187</v>
      </c>
      <c r="V2913" t="s">
        <v>217</v>
      </c>
      <c r="W2913" t="s">
        <v>238</v>
      </c>
      <c r="X2913" t="s">
        <v>277</v>
      </c>
      <c r="Y2913" s="1">
        <v>37459</v>
      </c>
      <c r="Z2913">
        <v>712515</v>
      </c>
    </row>
    <row r="2914" spans="1:26" x14ac:dyDescent="0.25">
      <c r="A2914" s="1">
        <v>43644</v>
      </c>
      <c r="B2914" t="s">
        <v>49</v>
      </c>
      <c r="C2914" t="s">
        <v>76</v>
      </c>
      <c r="D2914">
        <v>1200</v>
      </c>
      <c r="E2914">
        <v>14</v>
      </c>
      <c r="F2914" t="s">
        <v>129</v>
      </c>
      <c r="G2914">
        <v>100.739998</v>
      </c>
      <c r="H2914">
        <v>101.449997</v>
      </c>
      <c r="I2914">
        <v>99.230002999999996</v>
      </c>
      <c r="J2914">
        <v>101.260002</v>
      </c>
      <c r="K2914">
        <v>101.260002</v>
      </c>
      <c r="L2914">
        <v>5185200</v>
      </c>
      <c r="M2914" t="s">
        <v>49</v>
      </c>
      <c r="N2914" t="s">
        <v>156</v>
      </c>
      <c r="O2914" t="s">
        <v>162</v>
      </c>
      <c r="P2914">
        <v>100</v>
      </c>
      <c r="Q2914">
        <v>0.125</v>
      </c>
      <c r="R2914">
        <v>150</v>
      </c>
      <c r="S2914">
        <v>121512.0024</v>
      </c>
      <c r="T2914" t="s">
        <v>49</v>
      </c>
      <c r="U2914" t="s">
        <v>187</v>
      </c>
      <c r="V2914" t="s">
        <v>217</v>
      </c>
      <c r="W2914" t="s">
        <v>238</v>
      </c>
      <c r="X2914" t="s">
        <v>277</v>
      </c>
      <c r="Y2914" s="1">
        <v>37459</v>
      </c>
      <c r="Z2914">
        <v>712515</v>
      </c>
    </row>
    <row r="2915" spans="1:26" x14ac:dyDescent="0.25">
      <c r="A2915" s="1">
        <v>43644</v>
      </c>
      <c r="B2915" t="s">
        <v>49</v>
      </c>
      <c r="C2915" t="s">
        <v>76</v>
      </c>
      <c r="D2915">
        <v>2500</v>
      </c>
      <c r="E2915">
        <v>17</v>
      </c>
      <c r="F2915" t="s">
        <v>129</v>
      </c>
      <c r="G2915">
        <v>100.739998</v>
      </c>
      <c r="H2915">
        <v>101.449997</v>
      </c>
      <c r="I2915">
        <v>99.230002999999996</v>
      </c>
      <c r="J2915">
        <v>101.260002</v>
      </c>
      <c r="K2915">
        <v>101.260002</v>
      </c>
      <c r="L2915">
        <v>5185200</v>
      </c>
      <c r="M2915" t="s">
        <v>49</v>
      </c>
      <c r="N2915" t="s">
        <v>157</v>
      </c>
      <c r="O2915" t="s">
        <v>162</v>
      </c>
      <c r="P2915">
        <v>100</v>
      </c>
      <c r="Q2915">
        <v>0.125</v>
      </c>
      <c r="R2915">
        <v>312.5</v>
      </c>
      <c r="S2915">
        <v>253150.005</v>
      </c>
      <c r="T2915" t="s">
        <v>49</v>
      </c>
      <c r="U2915" t="s">
        <v>187</v>
      </c>
      <c r="V2915" t="s">
        <v>217</v>
      </c>
      <c r="W2915" t="s">
        <v>238</v>
      </c>
      <c r="X2915" t="s">
        <v>277</v>
      </c>
      <c r="Y2915" s="1">
        <v>37459</v>
      </c>
      <c r="Z2915">
        <v>712515</v>
      </c>
    </row>
    <row r="2916" spans="1:26" x14ac:dyDescent="0.25">
      <c r="A2916" s="1">
        <v>43567</v>
      </c>
      <c r="B2916" t="s">
        <v>49</v>
      </c>
      <c r="C2916" t="s">
        <v>75</v>
      </c>
      <c r="D2916">
        <v>200</v>
      </c>
      <c r="E2916">
        <v>5</v>
      </c>
      <c r="F2916" t="s">
        <v>121</v>
      </c>
      <c r="G2916">
        <v>101.129997</v>
      </c>
      <c r="H2916">
        <v>102.389999</v>
      </c>
      <c r="I2916">
        <v>100.32</v>
      </c>
      <c r="J2916">
        <v>101.83000199999999</v>
      </c>
      <c r="K2916">
        <v>101.83000199999999</v>
      </c>
      <c r="L2916">
        <v>2375900</v>
      </c>
      <c r="M2916" t="s">
        <v>49</v>
      </c>
      <c r="N2916" t="s">
        <v>152</v>
      </c>
      <c r="O2916" t="s">
        <v>162</v>
      </c>
      <c r="P2916">
        <v>100</v>
      </c>
      <c r="Q2916">
        <v>0.125</v>
      </c>
      <c r="R2916">
        <v>25</v>
      </c>
      <c r="S2916">
        <v>20366.000400000001</v>
      </c>
      <c r="T2916" t="s">
        <v>49</v>
      </c>
      <c r="U2916" t="s">
        <v>187</v>
      </c>
      <c r="V2916" t="s">
        <v>217</v>
      </c>
      <c r="W2916" t="s">
        <v>238</v>
      </c>
      <c r="X2916" t="s">
        <v>277</v>
      </c>
      <c r="Y2916" s="1">
        <v>37459</v>
      </c>
      <c r="Z2916">
        <v>712515</v>
      </c>
    </row>
    <row r="2917" spans="1:26" x14ac:dyDescent="0.25">
      <c r="A2917" s="1">
        <v>43567</v>
      </c>
      <c r="B2917" t="s">
        <v>49</v>
      </c>
      <c r="C2917" t="s">
        <v>76</v>
      </c>
      <c r="D2917">
        <v>300</v>
      </c>
      <c r="E2917">
        <v>4</v>
      </c>
      <c r="F2917" t="s">
        <v>121</v>
      </c>
      <c r="G2917">
        <v>101.129997</v>
      </c>
      <c r="H2917">
        <v>102.389999</v>
      </c>
      <c r="I2917">
        <v>100.32</v>
      </c>
      <c r="J2917">
        <v>101.83000199999999</v>
      </c>
      <c r="K2917">
        <v>101.83000199999999</v>
      </c>
      <c r="L2917">
        <v>2375900</v>
      </c>
      <c r="M2917" t="s">
        <v>49</v>
      </c>
      <c r="N2917" t="s">
        <v>154</v>
      </c>
      <c r="O2917" t="s">
        <v>162</v>
      </c>
      <c r="P2917">
        <v>100</v>
      </c>
      <c r="Q2917">
        <v>0.125</v>
      </c>
      <c r="R2917">
        <v>37.5</v>
      </c>
      <c r="S2917">
        <v>30549.000599999999</v>
      </c>
      <c r="T2917" t="s">
        <v>49</v>
      </c>
      <c r="U2917" t="s">
        <v>187</v>
      </c>
      <c r="V2917" t="s">
        <v>217</v>
      </c>
      <c r="W2917" t="s">
        <v>238</v>
      </c>
      <c r="X2917" t="s">
        <v>277</v>
      </c>
      <c r="Y2917" s="1">
        <v>37459</v>
      </c>
      <c r="Z2917">
        <v>712515</v>
      </c>
    </row>
    <row r="2918" spans="1:26" x14ac:dyDescent="0.25">
      <c r="A2918" s="1">
        <v>43567</v>
      </c>
      <c r="B2918" t="s">
        <v>49</v>
      </c>
      <c r="C2918" t="s">
        <v>76</v>
      </c>
      <c r="D2918">
        <v>1500</v>
      </c>
      <c r="E2918">
        <v>17</v>
      </c>
      <c r="F2918" t="s">
        <v>121</v>
      </c>
      <c r="G2918">
        <v>101.129997</v>
      </c>
      <c r="H2918">
        <v>102.389999</v>
      </c>
      <c r="I2918">
        <v>100.32</v>
      </c>
      <c r="J2918">
        <v>101.83000199999999</v>
      </c>
      <c r="K2918">
        <v>101.83000199999999</v>
      </c>
      <c r="L2918">
        <v>2375900</v>
      </c>
      <c r="M2918" t="s">
        <v>49</v>
      </c>
      <c r="N2918" t="s">
        <v>157</v>
      </c>
      <c r="O2918" t="s">
        <v>162</v>
      </c>
      <c r="P2918">
        <v>100</v>
      </c>
      <c r="Q2918">
        <v>0.125</v>
      </c>
      <c r="R2918">
        <v>187.5</v>
      </c>
      <c r="S2918">
        <v>152745.003</v>
      </c>
      <c r="T2918" t="s">
        <v>49</v>
      </c>
      <c r="U2918" t="s">
        <v>187</v>
      </c>
      <c r="V2918" t="s">
        <v>217</v>
      </c>
      <c r="W2918" t="s">
        <v>238</v>
      </c>
      <c r="X2918" t="s">
        <v>277</v>
      </c>
      <c r="Y2918" s="1">
        <v>37459</v>
      </c>
      <c r="Z2918">
        <v>712515</v>
      </c>
    </row>
    <row r="2919" spans="1:26" x14ac:dyDescent="0.25">
      <c r="A2919" s="1">
        <v>43567</v>
      </c>
      <c r="B2919" t="s">
        <v>49</v>
      </c>
      <c r="C2919" t="s">
        <v>76</v>
      </c>
      <c r="D2919">
        <v>200</v>
      </c>
      <c r="E2919">
        <v>3</v>
      </c>
      <c r="F2919" t="s">
        <v>121</v>
      </c>
      <c r="G2919">
        <v>101.129997</v>
      </c>
      <c r="H2919">
        <v>102.389999</v>
      </c>
      <c r="I2919">
        <v>100.32</v>
      </c>
      <c r="J2919">
        <v>101.83000199999999</v>
      </c>
      <c r="K2919">
        <v>101.83000199999999</v>
      </c>
      <c r="L2919">
        <v>2375900</v>
      </c>
      <c r="M2919" t="s">
        <v>49</v>
      </c>
      <c r="N2919" t="s">
        <v>143</v>
      </c>
      <c r="O2919" t="s">
        <v>162</v>
      </c>
      <c r="P2919">
        <v>100</v>
      </c>
      <c r="Q2919">
        <v>0.125</v>
      </c>
      <c r="R2919">
        <v>25</v>
      </c>
      <c r="S2919">
        <v>20366.000400000001</v>
      </c>
      <c r="T2919" t="s">
        <v>49</v>
      </c>
      <c r="U2919" t="s">
        <v>187</v>
      </c>
      <c r="V2919" t="s">
        <v>217</v>
      </c>
      <c r="W2919" t="s">
        <v>238</v>
      </c>
      <c r="X2919" t="s">
        <v>277</v>
      </c>
      <c r="Y2919" s="1">
        <v>37459</v>
      </c>
      <c r="Z2919">
        <v>712515</v>
      </c>
    </row>
    <row r="2920" spans="1:26" x14ac:dyDescent="0.25">
      <c r="A2920" s="1">
        <v>43567</v>
      </c>
      <c r="B2920" t="s">
        <v>49</v>
      </c>
      <c r="C2920" t="s">
        <v>76</v>
      </c>
      <c r="D2920">
        <v>700</v>
      </c>
      <c r="E2920">
        <v>12</v>
      </c>
      <c r="F2920" t="s">
        <v>121</v>
      </c>
      <c r="G2920">
        <v>101.129997</v>
      </c>
      <c r="H2920">
        <v>102.389999</v>
      </c>
      <c r="I2920">
        <v>100.32</v>
      </c>
      <c r="J2920">
        <v>101.83000199999999</v>
      </c>
      <c r="K2920">
        <v>101.83000199999999</v>
      </c>
      <c r="L2920">
        <v>2375900</v>
      </c>
      <c r="M2920" t="s">
        <v>49</v>
      </c>
      <c r="N2920" t="s">
        <v>151</v>
      </c>
      <c r="O2920" t="s">
        <v>162</v>
      </c>
      <c r="P2920">
        <v>100</v>
      </c>
      <c r="Q2920">
        <v>0.125</v>
      </c>
      <c r="R2920">
        <v>87.5</v>
      </c>
      <c r="S2920">
        <v>71281.001399999994</v>
      </c>
      <c r="T2920" t="s">
        <v>49</v>
      </c>
      <c r="U2920" t="s">
        <v>187</v>
      </c>
      <c r="V2920" t="s">
        <v>217</v>
      </c>
      <c r="W2920" t="s">
        <v>238</v>
      </c>
      <c r="X2920" t="s">
        <v>277</v>
      </c>
      <c r="Y2920" s="1">
        <v>37459</v>
      </c>
      <c r="Z2920">
        <v>712515</v>
      </c>
    </row>
    <row r="2921" spans="1:26" x14ac:dyDescent="0.25">
      <c r="A2921" s="1">
        <v>43556</v>
      </c>
      <c r="B2921" t="s">
        <v>49</v>
      </c>
      <c r="C2921" t="s">
        <v>75</v>
      </c>
      <c r="D2921">
        <v>400</v>
      </c>
      <c r="E2921">
        <v>2</v>
      </c>
      <c r="F2921" t="s">
        <v>117</v>
      </c>
      <c r="G2921">
        <v>103.029999</v>
      </c>
      <c r="H2921">
        <v>103.949997</v>
      </c>
      <c r="I2921">
        <v>101.620003</v>
      </c>
      <c r="J2921">
        <v>102.66999800000001</v>
      </c>
      <c r="K2921">
        <v>102.66999800000001</v>
      </c>
      <c r="L2921">
        <v>2879200</v>
      </c>
      <c r="M2921" t="s">
        <v>49</v>
      </c>
      <c r="N2921" t="s">
        <v>150</v>
      </c>
      <c r="O2921" t="s">
        <v>162</v>
      </c>
      <c r="P2921">
        <v>100</v>
      </c>
      <c r="Q2921">
        <v>0.125</v>
      </c>
      <c r="R2921">
        <v>50</v>
      </c>
      <c r="S2921">
        <v>41067.999200000013</v>
      </c>
      <c r="T2921" t="s">
        <v>49</v>
      </c>
      <c r="U2921" t="s">
        <v>187</v>
      </c>
      <c r="V2921" t="s">
        <v>217</v>
      </c>
      <c r="W2921" t="s">
        <v>238</v>
      </c>
      <c r="X2921" t="s">
        <v>277</v>
      </c>
      <c r="Y2921" s="1">
        <v>37459</v>
      </c>
      <c r="Z2921">
        <v>712515</v>
      </c>
    </row>
    <row r="2922" spans="1:26" x14ac:dyDescent="0.25">
      <c r="A2922" s="1">
        <v>43556</v>
      </c>
      <c r="B2922" t="s">
        <v>49</v>
      </c>
      <c r="C2922" t="s">
        <v>76</v>
      </c>
      <c r="D2922">
        <v>700</v>
      </c>
      <c r="E2922">
        <v>9</v>
      </c>
      <c r="F2922" t="s">
        <v>117</v>
      </c>
      <c r="G2922">
        <v>103.029999</v>
      </c>
      <c r="H2922">
        <v>103.949997</v>
      </c>
      <c r="I2922">
        <v>101.620003</v>
      </c>
      <c r="J2922">
        <v>102.66999800000001</v>
      </c>
      <c r="K2922">
        <v>102.66999800000001</v>
      </c>
      <c r="L2922">
        <v>2879200</v>
      </c>
      <c r="M2922" t="s">
        <v>49</v>
      </c>
      <c r="N2922" t="s">
        <v>146</v>
      </c>
      <c r="O2922" t="s">
        <v>162</v>
      </c>
      <c r="P2922">
        <v>100</v>
      </c>
      <c r="Q2922">
        <v>0.125</v>
      </c>
      <c r="R2922">
        <v>87.5</v>
      </c>
      <c r="S2922">
        <v>71868.998600000006</v>
      </c>
      <c r="T2922" t="s">
        <v>49</v>
      </c>
      <c r="U2922" t="s">
        <v>187</v>
      </c>
      <c r="V2922" t="s">
        <v>217</v>
      </c>
      <c r="W2922" t="s">
        <v>238</v>
      </c>
      <c r="X2922" t="s">
        <v>277</v>
      </c>
      <c r="Y2922" s="1">
        <v>37459</v>
      </c>
      <c r="Z2922">
        <v>712515</v>
      </c>
    </row>
    <row r="2923" spans="1:26" x14ac:dyDescent="0.25">
      <c r="A2923" s="1">
        <v>43619</v>
      </c>
      <c r="B2923" t="s">
        <v>50</v>
      </c>
      <c r="C2923" t="s">
        <v>76</v>
      </c>
      <c r="D2923">
        <v>600</v>
      </c>
      <c r="E2923">
        <v>12</v>
      </c>
      <c r="F2923" t="s">
        <v>89</v>
      </c>
      <c r="G2923">
        <v>93.989998</v>
      </c>
      <c r="H2923">
        <v>94.489998</v>
      </c>
      <c r="I2923">
        <v>93.120002999999997</v>
      </c>
      <c r="J2923">
        <v>93.480002999999996</v>
      </c>
      <c r="K2923">
        <v>93.135352999999995</v>
      </c>
      <c r="L2923">
        <v>2050700</v>
      </c>
      <c r="M2923" t="s">
        <v>50</v>
      </c>
      <c r="N2923" t="s">
        <v>151</v>
      </c>
      <c r="O2923" t="s">
        <v>161</v>
      </c>
      <c r="P2923">
        <v>50</v>
      </c>
      <c r="Q2923">
        <v>0.08</v>
      </c>
      <c r="R2923">
        <v>48</v>
      </c>
      <c r="S2923">
        <v>55881.211799999997</v>
      </c>
      <c r="T2923" t="s">
        <v>50</v>
      </c>
      <c r="U2923" t="s">
        <v>188</v>
      </c>
      <c r="V2923" t="s">
        <v>214</v>
      </c>
      <c r="W2923" t="s">
        <v>239</v>
      </c>
      <c r="X2923" t="s">
        <v>278</v>
      </c>
      <c r="Y2923" s="1">
        <v>36495</v>
      </c>
      <c r="Z2923">
        <v>877890</v>
      </c>
    </row>
    <row r="2924" spans="1:26" x14ac:dyDescent="0.25">
      <c r="A2924" s="1">
        <v>43619</v>
      </c>
      <c r="B2924" t="s">
        <v>50</v>
      </c>
      <c r="C2924" t="s">
        <v>76</v>
      </c>
      <c r="D2924">
        <v>400</v>
      </c>
      <c r="E2924">
        <v>13</v>
      </c>
      <c r="F2924" t="s">
        <v>89</v>
      </c>
      <c r="G2924">
        <v>93.989998</v>
      </c>
      <c r="H2924">
        <v>94.489998</v>
      </c>
      <c r="I2924">
        <v>93.120002999999997</v>
      </c>
      <c r="J2924">
        <v>93.480002999999996</v>
      </c>
      <c r="K2924">
        <v>93.135352999999995</v>
      </c>
      <c r="L2924">
        <v>2050700</v>
      </c>
      <c r="M2924" t="s">
        <v>50</v>
      </c>
      <c r="N2924" t="s">
        <v>153</v>
      </c>
      <c r="O2924" t="s">
        <v>161</v>
      </c>
      <c r="P2924">
        <v>50</v>
      </c>
      <c r="Q2924">
        <v>0.08</v>
      </c>
      <c r="R2924">
        <v>32</v>
      </c>
      <c r="S2924">
        <v>37254.141199999998</v>
      </c>
      <c r="T2924" t="s">
        <v>50</v>
      </c>
      <c r="U2924" t="s">
        <v>188</v>
      </c>
      <c r="V2924" t="s">
        <v>214</v>
      </c>
      <c r="W2924" t="s">
        <v>239</v>
      </c>
      <c r="X2924" t="s">
        <v>278</v>
      </c>
      <c r="Y2924" s="1">
        <v>36495</v>
      </c>
      <c r="Z2924">
        <v>877890</v>
      </c>
    </row>
    <row r="2925" spans="1:26" x14ac:dyDescent="0.25">
      <c r="A2925" s="1">
        <v>43620</v>
      </c>
      <c r="B2925" t="s">
        <v>50</v>
      </c>
      <c r="C2925" t="s">
        <v>76</v>
      </c>
      <c r="D2925">
        <v>2200</v>
      </c>
      <c r="E2925">
        <v>20</v>
      </c>
      <c r="F2925" t="s">
        <v>88</v>
      </c>
      <c r="G2925">
        <v>94.610000999999997</v>
      </c>
      <c r="H2925">
        <v>94.839995999999999</v>
      </c>
      <c r="I2925">
        <v>93.540001000000004</v>
      </c>
      <c r="J2925">
        <v>94.360000999999997</v>
      </c>
      <c r="K2925">
        <v>94.012107999999998</v>
      </c>
      <c r="L2925">
        <v>1983000</v>
      </c>
      <c r="M2925" t="s">
        <v>50</v>
      </c>
      <c r="N2925" t="s">
        <v>155</v>
      </c>
      <c r="O2925" t="s">
        <v>161</v>
      </c>
      <c r="P2925">
        <v>50</v>
      </c>
      <c r="Q2925">
        <v>0.08</v>
      </c>
      <c r="R2925">
        <v>176</v>
      </c>
      <c r="S2925">
        <v>206826.63759999999</v>
      </c>
      <c r="T2925" t="s">
        <v>50</v>
      </c>
      <c r="U2925" t="s">
        <v>188</v>
      </c>
      <c r="V2925" t="s">
        <v>214</v>
      </c>
      <c r="W2925" t="s">
        <v>239</v>
      </c>
      <c r="X2925" t="s">
        <v>278</v>
      </c>
      <c r="Y2925" s="1">
        <v>36495</v>
      </c>
      <c r="Z2925">
        <v>877890</v>
      </c>
    </row>
    <row r="2926" spans="1:26" x14ac:dyDescent="0.25">
      <c r="A2926" s="1">
        <v>43614</v>
      </c>
      <c r="B2926" t="s">
        <v>50</v>
      </c>
      <c r="C2926" t="s">
        <v>75</v>
      </c>
      <c r="D2926">
        <v>2500</v>
      </c>
      <c r="E2926">
        <v>10</v>
      </c>
      <c r="F2926" t="s">
        <v>98</v>
      </c>
      <c r="G2926">
        <v>94.75</v>
      </c>
      <c r="H2926">
        <v>95.07</v>
      </c>
      <c r="I2926">
        <v>94.010002</v>
      </c>
      <c r="J2926">
        <v>94.389999000000003</v>
      </c>
      <c r="K2926">
        <v>94.041991999999993</v>
      </c>
      <c r="L2926">
        <v>1410200</v>
      </c>
      <c r="M2926" t="s">
        <v>50</v>
      </c>
      <c r="N2926" t="s">
        <v>142</v>
      </c>
      <c r="O2926" t="s">
        <v>161</v>
      </c>
      <c r="P2926">
        <v>50</v>
      </c>
      <c r="Q2926">
        <v>0.08</v>
      </c>
      <c r="R2926">
        <v>200</v>
      </c>
      <c r="S2926">
        <v>235104.98</v>
      </c>
      <c r="T2926" t="s">
        <v>50</v>
      </c>
      <c r="U2926" t="s">
        <v>188</v>
      </c>
      <c r="V2926" t="s">
        <v>214</v>
      </c>
      <c r="W2926" t="s">
        <v>239</v>
      </c>
      <c r="X2926" t="s">
        <v>278</v>
      </c>
      <c r="Y2926" s="1">
        <v>36495</v>
      </c>
      <c r="Z2926">
        <v>877890</v>
      </c>
    </row>
    <row r="2927" spans="1:26" x14ac:dyDescent="0.25">
      <c r="A2927" s="1">
        <v>43609</v>
      </c>
      <c r="B2927" t="s">
        <v>50</v>
      </c>
      <c r="C2927" t="s">
        <v>75</v>
      </c>
      <c r="D2927">
        <v>1400</v>
      </c>
      <c r="E2927">
        <v>16</v>
      </c>
      <c r="F2927" t="s">
        <v>92</v>
      </c>
      <c r="G2927">
        <v>95.669998000000007</v>
      </c>
      <c r="H2927">
        <v>95.800003000000004</v>
      </c>
      <c r="I2927">
        <v>93.989998</v>
      </c>
      <c r="J2927">
        <v>94.650002000000001</v>
      </c>
      <c r="K2927">
        <v>94.301033000000004</v>
      </c>
      <c r="L2927">
        <v>1347800</v>
      </c>
      <c r="M2927" t="s">
        <v>50</v>
      </c>
      <c r="N2927" t="s">
        <v>148</v>
      </c>
      <c r="O2927" t="s">
        <v>161</v>
      </c>
      <c r="P2927">
        <v>50</v>
      </c>
      <c r="Q2927">
        <v>0.08</v>
      </c>
      <c r="R2927">
        <v>112</v>
      </c>
      <c r="S2927">
        <v>132021.44620000001</v>
      </c>
      <c r="T2927" t="s">
        <v>50</v>
      </c>
      <c r="U2927" t="s">
        <v>188</v>
      </c>
      <c r="V2927" t="s">
        <v>214</v>
      </c>
      <c r="W2927" t="s">
        <v>239</v>
      </c>
      <c r="X2927" t="s">
        <v>278</v>
      </c>
      <c r="Y2927" s="1">
        <v>36495</v>
      </c>
      <c r="Z2927">
        <v>877890</v>
      </c>
    </row>
    <row r="2928" spans="1:26" x14ac:dyDescent="0.25">
      <c r="A2928" s="1">
        <v>43609</v>
      </c>
      <c r="B2928" t="s">
        <v>50</v>
      </c>
      <c r="C2928" t="s">
        <v>76</v>
      </c>
      <c r="D2928">
        <v>300</v>
      </c>
      <c r="E2928">
        <v>6</v>
      </c>
      <c r="F2928" t="s">
        <v>92</v>
      </c>
      <c r="G2928">
        <v>95.669998000000007</v>
      </c>
      <c r="H2928">
        <v>95.800003000000004</v>
      </c>
      <c r="I2928">
        <v>93.989998</v>
      </c>
      <c r="J2928">
        <v>94.650002000000001</v>
      </c>
      <c r="K2928">
        <v>94.301033000000004</v>
      </c>
      <c r="L2928">
        <v>1347800</v>
      </c>
      <c r="M2928" t="s">
        <v>50</v>
      </c>
      <c r="N2928" t="s">
        <v>145</v>
      </c>
      <c r="O2928" t="s">
        <v>161</v>
      </c>
      <c r="P2928">
        <v>50</v>
      </c>
      <c r="Q2928">
        <v>0.08</v>
      </c>
      <c r="R2928">
        <v>24</v>
      </c>
      <c r="S2928">
        <v>28290.3099</v>
      </c>
      <c r="T2928" t="s">
        <v>50</v>
      </c>
      <c r="U2928" t="s">
        <v>188</v>
      </c>
      <c r="V2928" t="s">
        <v>214</v>
      </c>
      <c r="W2928" t="s">
        <v>239</v>
      </c>
      <c r="X2928" t="s">
        <v>278</v>
      </c>
      <c r="Y2928" s="1">
        <v>36495</v>
      </c>
      <c r="Z2928">
        <v>877890</v>
      </c>
    </row>
    <row r="2929" spans="1:26" x14ac:dyDescent="0.25">
      <c r="A2929" s="1">
        <v>43609</v>
      </c>
      <c r="B2929" t="s">
        <v>50</v>
      </c>
      <c r="C2929" t="s">
        <v>75</v>
      </c>
      <c r="D2929">
        <v>700</v>
      </c>
      <c r="E2929">
        <v>14</v>
      </c>
      <c r="F2929" t="s">
        <v>92</v>
      </c>
      <c r="G2929">
        <v>95.669998000000007</v>
      </c>
      <c r="H2929">
        <v>95.800003000000004</v>
      </c>
      <c r="I2929">
        <v>93.989998</v>
      </c>
      <c r="J2929">
        <v>94.650002000000001</v>
      </c>
      <c r="K2929">
        <v>94.301033000000004</v>
      </c>
      <c r="L2929">
        <v>1347800</v>
      </c>
      <c r="M2929" t="s">
        <v>50</v>
      </c>
      <c r="N2929" t="s">
        <v>156</v>
      </c>
      <c r="O2929" t="s">
        <v>161</v>
      </c>
      <c r="P2929">
        <v>50</v>
      </c>
      <c r="Q2929">
        <v>0.08</v>
      </c>
      <c r="R2929">
        <v>56</v>
      </c>
      <c r="S2929">
        <v>66010.723100000003</v>
      </c>
      <c r="T2929" t="s">
        <v>50</v>
      </c>
      <c r="U2929" t="s">
        <v>188</v>
      </c>
      <c r="V2929" t="s">
        <v>214</v>
      </c>
      <c r="W2929" t="s">
        <v>239</v>
      </c>
      <c r="X2929" t="s">
        <v>278</v>
      </c>
      <c r="Y2929" s="1">
        <v>36495</v>
      </c>
      <c r="Z2929">
        <v>877890</v>
      </c>
    </row>
    <row r="2930" spans="1:26" x14ac:dyDescent="0.25">
      <c r="A2930" s="1">
        <v>43615</v>
      </c>
      <c r="B2930" t="s">
        <v>50</v>
      </c>
      <c r="C2930" t="s">
        <v>75</v>
      </c>
      <c r="D2930">
        <v>1600</v>
      </c>
      <c r="E2930">
        <v>15</v>
      </c>
      <c r="F2930" t="s">
        <v>93</v>
      </c>
      <c r="G2930">
        <v>94.5</v>
      </c>
      <c r="H2930">
        <v>95.150002000000001</v>
      </c>
      <c r="I2930">
        <v>94.230002999999996</v>
      </c>
      <c r="J2930">
        <v>94.739998</v>
      </c>
      <c r="K2930">
        <v>94.390701000000007</v>
      </c>
      <c r="L2930">
        <v>928200</v>
      </c>
      <c r="M2930" t="s">
        <v>50</v>
      </c>
      <c r="N2930" t="s">
        <v>149</v>
      </c>
      <c r="O2930" t="s">
        <v>161</v>
      </c>
      <c r="P2930">
        <v>50</v>
      </c>
      <c r="Q2930">
        <v>0.08</v>
      </c>
      <c r="R2930">
        <v>128</v>
      </c>
      <c r="S2930">
        <v>151025.12160000001</v>
      </c>
      <c r="T2930" t="s">
        <v>50</v>
      </c>
      <c r="U2930" t="s">
        <v>188</v>
      </c>
      <c r="V2930" t="s">
        <v>214</v>
      </c>
      <c r="W2930" t="s">
        <v>239</v>
      </c>
      <c r="X2930" t="s">
        <v>278</v>
      </c>
      <c r="Y2930" s="1">
        <v>36495</v>
      </c>
      <c r="Z2930">
        <v>877890</v>
      </c>
    </row>
    <row r="2931" spans="1:26" x14ac:dyDescent="0.25">
      <c r="A2931" s="1">
        <v>43615</v>
      </c>
      <c r="B2931" t="s">
        <v>50</v>
      </c>
      <c r="C2931" t="s">
        <v>75</v>
      </c>
      <c r="D2931">
        <v>600</v>
      </c>
      <c r="E2931">
        <v>14</v>
      </c>
      <c r="F2931" t="s">
        <v>93</v>
      </c>
      <c r="G2931">
        <v>94.5</v>
      </c>
      <c r="H2931">
        <v>95.150002000000001</v>
      </c>
      <c r="I2931">
        <v>94.230002999999996</v>
      </c>
      <c r="J2931">
        <v>94.739998</v>
      </c>
      <c r="K2931">
        <v>94.390701000000007</v>
      </c>
      <c r="L2931">
        <v>928200</v>
      </c>
      <c r="M2931" t="s">
        <v>50</v>
      </c>
      <c r="N2931" t="s">
        <v>156</v>
      </c>
      <c r="O2931" t="s">
        <v>161</v>
      </c>
      <c r="P2931">
        <v>50</v>
      </c>
      <c r="Q2931">
        <v>0.08</v>
      </c>
      <c r="R2931">
        <v>48</v>
      </c>
      <c r="S2931">
        <v>56634.420599999998</v>
      </c>
      <c r="T2931" t="s">
        <v>50</v>
      </c>
      <c r="U2931" t="s">
        <v>188</v>
      </c>
      <c r="V2931" t="s">
        <v>214</v>
      </c>
      <c r="W2931" t="s">
        <v>239</v>
      </c>
      <c r="X2931" t="s">
        <v>278</v>
      </c>
      <c r="Y2931" s="1">
        <v>36495</v>
      </c>
      <c r="Z2931">
        <v>877890</v>
      </c>
    </row>
    <row r="2932" spans="1:26" x14ac:dyDescent="0.25">
      <c r="A2932" s="1">
        <v>43613</v>
      </c>
      <c r="B2932" t="s">
        <v>50</v>
      </c>
      <c r="C2932" t="s">
        <v>76</v>
      </c>
      <c r="D2932">
        <v>1700</v>
      </c>
      <c r="E2932">
        <v>15</v>
      </c>
      <c r="F2932" t="s">
        <v>91</v>
      </c>
      <c r="G2932">
        <v>94.980002999999996</v>
      </c>
      <c r="H2932">
        <v>95.660004000000001</v>
      </c>
      <c r="I2932">
        <v>94.519997000000004</v>
      </c>
      <c r="J2932">
        <v>94.989998</v>
      </c>
      <c r="K2932">
        <v>94.639778000000007</v>
      </c>
      <c r="L2932">
        <v>3789400</v>
      </c>
      <c r="M2932" t="s">
        <v>50</v>
      </c>
      <c r="N2932" t="s">
        <v>149</v>
      </c>
      <c r="O2932" t="s">
        <v>161</v>
      </c>
      <c r="P2932">
        <v>50</v>
      </c>
      <c r="Q2932">
        <v>0.08</v>
      </c>
      <c r="R2932">
        <v>136</v>
      </c>
      <c r="S2932">
        <v>160887.6226</v>
      </c>
      <c r="T2932" t="s">
        <v>50</v>
      </c>
      <c r="U2932" t="s">
        <v>188</v>
      </c>
      <c r="V2932" t="s">
        <v>214</v>
      </c>
      <c r="W2932" t="s">
        <v>239</v>
      </c>
      <c r="X2932" t="s">
        <v>278</v>
      </c>
      <c r="Y2932" s="1">
        <v>36495</v>
      </c>
      <c r="Z2932">
        <v>877890</v>
      </c>
    </row>
    <row r="2933" spans="1:26" x14ac:dyDescent="0.25">
      <c r="A2933" s="1">
        <v>43613</v>
      </c>
      <c r="B2933" t="s">
        <v>50</v>
      </c>
      <c r="C2933" t="s">
        <v>76</v>
      </c>
      <c r="D2933">
        <v>900</v>
      </c>
      <c r="E2933">
        <v>8</v>
      </c>
      <c r="F2933" t="s">
        <v>91</v>
      </c>
      <c r="G2933">
        <v>94.980002999999996</v>
      </c>
      <c r="H2933">
        <v>95.660004000000001</v>
      </c>
      <c r="I2933">
        <v>94.519997000000004</v>
      </c>
      <c r="J2933">
        <v>94.989998</v>
      </c>
      <c r="K2933">
        <v>94.639778000000007</v>
      </c>
      <c r="L2933">
        <v>3789400</v>
      </c>
      <c r="M2933" t="s">
        <v>50</v>
      </c>
      <c r="N2933" t="s">
        <v>144</v>
      </c>
      <c r="O2933" t="s">
        <v>161</v>
      </c>
      <c r="P2933">
        <v>50</v>
      </c>
      <c r="Q2933">
        <v>0.08</v>
      </c>
      <c r="R2933">
        <v>72</v>
      </c>
      <c r="S2933">
        <v>85175.800200000012</v>
      </c>
      <c r="T2933" t="s">
        <v>50</v>
      </c>
      <c r="U2933" t="s">
        <v>188</v>
      </c>
      <c r="V2933" t="s">
        <v>214</v>
      </c>
      <c r="W2933" t="s">
        <v>239</v>
      </c>
      <c r="X2933" t="s">
        <v>278</v>
      </c>
      <c r="Y2933" s="1">
        <v>36495</v>
      </c>
      <c r="Z2933">
        <v>877890</v>
      </c>
    </row>
    <row r="2934" spans="1:26" x14ac:dyDescent="0.25">
      <c r="A2934" s="1">
        <v>43598</v>
      </c>
      <c r="B2934" t="s">
        <v>50</v>
      </c>
      <c r="C2934" t="s">
        <v>75</v>
      </c>
      <c r="D2934">
        <v>700</v>
      </c>
      <c r="E2934">
        <v>8</v>
      </c>
      <c r="F2934" t="s">
        <v>100</v>
      </c>
      <c r="G2934">
        <v>95.599997999999999</v>
      </c>
      <c r="H2934">
        <v>96.360000999999997</v>
      </c>
      <c r="I2934">
        <v>95</v>
      </c>
      <c r="J2934">
        <v>95.349997999999999</v>
      </c>
      <c r="K2934">
        <v>94.998451000000003</v>
      </c>
      <c r="L2934">
        <v>2843300</v>
      </c>
      <c r="M2934" t="s">
        <v>50</v>
      </c>
      <c r="N2934" t="s">
        <v>144</v>
      </c>
      <c r="O2934" t="s">
        <v>161</v>
      </c>
      <c r="P2934">
        <v>50</v>
      </c>
      <c r="Q2934">
        <v>0.08</v>
      </c>
      <c r="R2934">
        <v>56</v>
      </c>
      <c r="S2934">
        <v>66498.915699999998</v>
      </c>
      <c r="T2934" t="s">
        <v>50</v>
      </c>
      <c r="U2934" t="s">
        <v>188</v>
      </c>
      <c r="V2934" t="s">
        <v>214</v>
      </c>
      <c r="W2934" t="s">
        <v>239</v>
      </c>
      <c r="X2934" t="s">
        <v>278</v>
      </c>
      <c r="Y2934" s="1">
        <v>36495</v>
      </c>
      <c r="Z2934">
        <v>877890</v>
      </c>
    </row>
    <row r="2935" spans="1:26" x14ac:dyDescent="0.25">
      <c r="A2935" s="1">
        <v>43606</v>
      </c>
      <c r="B2935" t="s">
        <v>50</v>
      </c>
      <c r="C2935" t="s">
        <v>76</v>
      </c>
      <c r="D2935">
        <v>1500</v>
      </c>
      <c r="E2935">
        <v>20</v>
      </c>
      <c r="F2935" t="s">
        <v>105</v>
      </c>
      <c r="G2935">
        <v>95.779999000000004</v>
      </c>
      <c r="H2935">
        <v>96.160004000000001</v>
      </c>
      <c r="I2935">
        <v>95.559997999999993</v>
      </c>
      <c r="J2935">
        <v>95.660004000000001</v>
      </c>
      <c r="K2935">
        <v>95.307311999999996</v>
      </c>
      <c r="L2935">
        <v>1171400</v>
      </c>
      <c r="M2935" t="s">
        <v>50</v>
      </c>
      <c r="N2935" t="s">
        <v>155</v>
      </c>
      <c r="O2935" t="s">
        <v>161</v>
      </c>
      <c r="P2935">
        <v>50</v>
      </c>
      <c r="Q2935">
        <v>0.08</v>
      </c>
      <c r="R2935">
        <v>120</v>
      </c>
      <c r="S2935">
        <v>142960.96799999999</v>
      </c>
      <c r="T2935" t="s">
        <v>50</v>
      </c>
      <c r="U2935" t="s">
        <v>188</v>
      </c>
      <c r="V2935" t="s">
        <v>214</v>
      </c>
      <c r="W2935" t="s">
        <v>239</v>
      </c>
      <c r="X2935" t="s">
        <v>278</v>
      </c>
      <c r="Y2935" s="1">
        <v>36495</v>
      </c>
      <c r="Z2935">
        <v>877890</v>
      </c>
    </row>
    <row r="2936" spans="1:26" x14ac:dyDescent="0.25">
      <c r="A2936" s="1">
        <v>43622</v>
      </c>
      <c r="B2936" t="s">
        <v>50</v>
      </c>
      <c r="C2936" t="s">
        <v>75</v>
      </c>
      <c r="D2936">
        <v>1100</v>
      </c>
      <c r="E2936">
        <v>12</v>
      </c>
      <c r="F2936" t="s">
        <v>81</v>
      </c>
      <c r="G2936">
        <v>96.400002000000001</v>
      </c>
      <c r="H2936">
        <v>96.459998999999996</v>
      </c>
      <c r="I2936">
        <v>95.150002000000001</v>
      </c>
      <c r="J2936">
        <v>95.360000999999997</v>
      </c>
      <c r="K2936">
        <v>95.360000999999997</v>
      </c>
      <c r="L2936">
        <v>1854400</v>
      </c>
      <c r="M2936" t="s">
        <v>50</v>
      </c>
      <c r="N2936" t="s">
        <v>151</v>
      </c>
      <c r="O2936" t="s">
        <v>161</v>
      </c>
      <c r="P2936">
        <v>50</v>
      </c>
      <c r="Q2936">
        <v>0.08</v>
      </c>
      <c r="R2936">
        <v>88</v>
      </c>
      <c r="S2936">
        <v>104896.00109999999</v>
      </c>
      <c r="T2936" t="s">
        <v>50</v>
      </c>
      <c r="U2936" t="s">
        <v>188</v>
      </c>
      <c r="V2936" t="s">
        <v>214</v>
      </c>
      <c r="W2936" t="s">
        <v>239</v>
      </c>
      <c r="X2936" t="s">
        <v>278</v>
      </c>
      <c r="Y2936" s="1">
        <v>36495</v>
      </c>
      <c r="Z2936">
        <v>877890</v>
      </c>
    </row>
    <row r="2937" spans="1:26" x14ac:dyDescent="0.25">
      <c r="A2937" s="1">
        <v>43622</v>
      </c>
      <c r="B2937" t="s">
        <v>50</v>
      </c>
      <c r="C2937" t="s">
        <v>76</v>
      </c>
      <c r="D2937">
        <v>1100</v>
      </c>
      <c r="E2937">
        <v>15</v>
      </c>
      <c r="F2937" t="s">
        <v>81</v>
      </c>
      <c r="G2937">
        <v>96.400002000000001</v>
      </c>
      <c r="H2937">
        <v>96.459998999999996</v>
      </c>
      <c r="I2937">
        <v>95.150002000000001</v>
      </c>
      <c r="J2937">
        <v>95.360000999999997</v>
      </c>
      <c r="K2937">
        <v>95.360000999999997</v>
      </c>
      <c r="L2937">
        <v>1854400</v>
      </c>
      <c r="M2937" t="s">
        <v>50</v>
      </c>
      <c r="N2937" t="s">
        <v>149</v>
      </c>
      <c r="O2937" t="s">
        <v>161</v>
      </c>
      <c r="P2937">
        <v>50</v>
      </c>
      <c r="Q2937">
        <v>0.08</v>
      </c>
      <c r="R2937">
        <v>88</v>
      </c>
      <c r="S2937">
        <v>104896.00109999999</v>
      </c>
      <c r="T2937" t="s">
        <v>50</v>
      </c>
      <c r="U2937" t="s">
        <v>188</v>
      </c>
      <c r="V2937" t="s">
        <v>214</v>
      </c>
      <c r="W2937" t="s">
        <v>239</v>
      </c>
      <c r="X2937" t="s">
        <v>278</v>
      </c>
      <c r="Y2937" s="1">
        <v>36495</v>
      </c>
      <c r="Z2937">
        <v>877890</v>
      </c>
    </row>
    <row r="2938" spans="1:26" x14ac:dyDescent="0.25">
      <c r="A2938" s="1">
        <v>43599</v>
      </c>
      <c r="B2938" t="s">
        <v>50</v>
      </c>
      <c r="C2938" t="s">
        <v>76</v>
      </c>
      <c r="D2938">
        <v>1700</v>
      </c>
      <c r="E2938">
        <v>18</v>
      </c>
      <c r="F2938" t="s">
        <v>102</v>
      </c>
      <c r="G2938">
        <v>95.639999000000003</v>
      </c>
      <c r="H2938">
        <v>96.589995999999999</v>
      </c>
      <c r="I2938">
        <v>95.379997000000003</v>
      </c>
      <c r="J2938">
        <v>95.82</v>
      </c>
      <c r="K2938">
        <v>95.466721000000007</v>
      </c>
      <c r="L2938">
        <v>1673500</v>
      </c>
      <c r="M2938" t="s">
        <v>50</v>
      </c>
      <c r="N2938" t="s">
        <v>158</v>
      </c>
      <c r="O2938" t="s">
        <v>161</v>
      </c>
      <c r="P2938">
        <v>50</v>
      </c>
      <c r="Q2938">
        <v>0.08</v>
      </c>
      <c r="R2938">
        <v>136</v>
      </c>
      <c r="S2938">
        <v>162293.42569999999</v>
      </c>
      <c r="T2938" t="s">
        <v>50</v>
      </c>
      <c r="U2938" t="s">
        <v>188</v>
      </c>
      <c r="V2938" t="s">
        <v>214</v>
      </c>
      <c r="W2938" t="s">
        <v>239</v>
      </c>
      <c r="X2938" t="s">
        <v>278</v>
      </c>
      <c r="Y2938" s="1">
        <v>36495</v>
      </c>
      <c r="Z2938">
        <v>877890</v>
      </c>
    </row>
    <row r="2939" spans="1:26" x14ac:dyDescent="0.25">
      <c r="A2939" s="1">
        <v>43599</v>
      </c>
      <c r="B2939" t="s">
        <v>50</v>
      </c>
      <c r="C2939" t="s">
        <v>75</v>
      </c>
      <c r="D2939">
        <v>100</v>
      </c>
      <c r="E2939">
        <v>2</v>
      </c>
      <c r="F2939" t="s">
        <v>102</v>
      </c>
      <c r="G2939">
        <v>95.639999000000003</v>
      </c>
      <c r="H2939">
        <v>96.589995999999999</v>
      </c>
      <c r="I2939">
        <v>95.379997000000003</v>
      </c>
      <c r="J2939">
        <v>95.82</v>
      </c>
      <c r="K2939">
        <v>95.466721000000007</v>
      </c>
      <c r="L2939">
        <v>1673500</v>
      </c>
      <c r="M2939" t="s">
        <v>50</v>
      </c>
      <c r="N2939" t="s">
        <v>150</v>
      </c>
      <c r="O2939" t="s">
        <v>161</v>
      </c>
      <c r="P2939">
        <v>50</v>
      </c>
      <c r="Q2939">
        <v>0.08</v>
      </c>
      <c r="R2939">
        <v>8</v>
      </c>
      <c r="S2939">
        <v>9546.6720999999998</v>
      </c>
      <c r="T2939" t="s">
        <v>50</v>
      </c>
      <c r="U2939" t="s">
        <v>188</v>
      </c>
      <c r="V2939" t="s">
        <v>214</v>
      </c>
      <c r="W2939" t="s">
        <v>239</v>
      </c>
      <c r="X2939" t="s">
        <v>278</v>
      </c>
      <c r="Y2939" s="1">
        <v>36495</v>
      </c>
      <c r="Z2939">
        <v>877890</v>
      </c>
    </row>
    <row r="2940" spans="1:26" x14ac:dyDescent="0.25">
      <c r="A2940" s="1">
        <v>43599</v>
      </c>
      <c r="B2940" t="s">
        <v>50</v>
      </c>
      <c r="C2940" t="s">
        <v>76</v>
      </c>
      <c r="D2940">
        <v>200</v>
      </c>
      <c r="E2940">
        <v>9</v>
      </c>
      <c r="F2940" t="s">
        <v>102</v>
      </c>
      <c r="G2940">
        <v>95.639999000000003</v>
      </c>
      <c r="H2940">
        <v>96.589995999999999</v>
      </c>
      <c r="I2940">
        <v>95.379997000000003</v>
      </c>
      <c r="J2940">
        <v>95.82</v>
      </c>
      <c r="K2940">
        <v>95.466721000000007</v>
      </c>
      <c r="L2940">
        <v>1673500</v>
      </c>
      <c r="M2940" t="s">
        <v>50</v>
      </c>
      <c r="N2940" t="s">
        <v>146</v>
      </c>
      <c r="O2940" t="s">
        <v>161</v>
      </c>
      <c r="P2940">
        <v>50</v>
      </c>
      <c r="Q2940">
        <v>0.08</v>
      </c>
      <c r="R2940">
        <v>16</v>
      </c>
      <c r="S2940">
        <v>19093.3442</v>
      </c>
      <c r="T2940" t="s">
        <v>50</v>
      </c>
      <c r="U2940" t="s">
        <v>188</v>
      </c>
      <c r="V2940" t="s">
        <v>214</v>
      </c>
      <c r="W2940" t="s">
        <v>239</v>
      </c>
      <c r="X2940" t="s">
        <v>278</v>
      </c>
      <c r="Y2940" s="1">
        <v>36495</v>
      </c>
      <c r="Z2940">
        <v>877890</v>
      </c>
    </row>
    <row r="2941" spans="1:26" x14ac:dyDescent="0.25">
      <c r="A2941" s="1">
        <v>43599</v>
      </c>
      <c r="B2941" t="s">
        <v>50</v>
      </c>
      <c r="C2941" t="s">
        <v>76</v>
      </c>
      <c r="D2941">
        <v>1000</v>
      </c>
      <c r="E2941">
        <v>5</v>
      </c>
      <c r="F2941" t="s">
        <v>102</v>
      </c>
      <c r="G2941">
        <v>95.639999000000003</v>
      </c>
      <c r="H2941">
        <v>96.589995999999999</v>
      </c>
      <c r="I2941">
        <v>95.379997000000003</v>
      </c>
      <c r="J2941">
        <v>95.82</v>
      </c>
      <c r="K2941">
        <v>95.466721000000007</v>
      </c>
      <c r="L2941">
        <v>1673500</v>
      </c>
      <c r="M2941" t="s">
        <v>50</v>
      </c>
      <c r="N2941" t="s">
        <v>152</v>
      </c>
      <c r="O2941" t="s">
        <v>161</v>
      </c>
      <c r="P2941">
        <v>50</v>
      </c>
      <c r="Q2941">
        <v>0.08</v>
      </c>
      <c r="R2941">
        <v>80</v>
      </c>
      <c r="S2941">
        <v>95466.721000000005</v>
      </c>
      <c r="T2941" t="s">
        <v>50</v>
      </c>
      <c r="U2941" t="s">
        <v>188</v>
      </c>
      <c r="V2941" t="s">
        <v>214</v>
      </c>
      <c r="W2941" t="s">
        <v>239</v>
      </c>
      <c r="X2941" t="s">
        <v>278</v>
      </c>
      <c r="Y2941" s="1">
        <v>36495</v>
      </c>
      <c r="Z2941">
        <v>877890</v>
      </c>
    </row>
    <row r="2942" spans="1:26" x14ac:dyDescent="0.25">
      <c r="A2942" s="1">
        <v>43599</v>
      </c>
      <c r="B2942" t="s">
        <v>50</v>
      </c>
      <c r="C2942" t="s">
        <v>76</v>
      </c>
      <c r="D2942">
        <v>1000</v>
      </c>
      <c r="E2942">
        <v>8</v>
      </c>
      <c r="F2942" t="s">
        <v>102</v>
      </c>
      <c r="G2942">
        <v>95.639999000000003</v>
      </c>
      <c r="H2942">
        <v>96.589995999999999</v>
      </c>
      <c r="I2942">
        <v>95.379997000000003</v>
      </c>
      <c r="J2942">
        <v>95.82</v>
      </c>
      <c r="K2942">
        <v>95.466721000000007</v>
      </c>
      <c r="L2942">
        <v>1673500</v>
      </c>
      <c r="M2942" t="s">
        <v>50</v>
      </c>
      <c r="N2942" t="s">
        <v>144</v>
      </c>
      <c r="O2942" t="s">
        <v>161</v>
      </c>
      <c r="P2942">
        <v>50</v>
      </c>
      <c r="Q2942">
        <v>0.08</v>
      </c>
      <c r="R2942">
        <v>80</v>
      </c>
      <c r="S2942">
        <v>95466.721000000005</v>
      </c>
      <c r="T2942" t="s">
        <v>50</v>
      </c>
      <c r="U2942" t="s">
        <v>188</v>
      </c>
      <c r="V2942" t="s">
        <v>214</v>
      </c>
      <c r="W2942" t="s">
        <v>239</v>
      </c>
      <c r="X2942" t="s">
        <v>278</v>
      </c>
      <c r="Y2942" s="1">
        <v>36495</v>
      </c>
      <c r="Z2942">
        <v>877890</v>
      </c>
    </row>
    <row r="2943" spans="1:26" x14ac:dyDescent="0.25">
      <c r="A2943" s="1">
        <v>43600</v>
      </c>
      <c r="B2943" t="s">
        <v>50</v>
      </c>
      <c r="C2943" t="s">
        <v>75</v>
      </c>
      <c r="D2943">
        <v>600</v>
      </c>
      <c r="E2943">
        <v>8</v>
      </c>
      <c r="F2943" t="s">
        <v>104</v>
      </c>
      <c r="G2943">
        <v>95.720000999999996</v>
      </c>
      <c r="H2943">
        <v>96.629997000000003</v>
      </c>
      <c r="I2943">
        <v>95.459998999999996</v>
      </c>
      <c r="J2943">
        <v>96.040001000000004</v>
      </c>
      <c r="K2943">
        <v>95.685912999999999</v>
      </c>
      <c r="L2943">
        <v>1352400</v>
      </c>
      <c r="M2943" t="s">
        <v>50</v>
      </c>
      <c r="N2943" t="s">
        <v>144</v>
      </c>
      <c r="O2943" t="s">
        <v>161</v>
      </c>
      <c r="P2943">
        <v>50</v>
      </c>
      <c r="Q2943">
        <v>0.08</v>
      </c>
      <c r="R2943">
        <v>48</v>
      </c>
      <c r="S2943">
        <v>57411.5478</v>
      </c>
      <c r="T2943" t="s">
        <v>50</v>
      </c>
      <c r="U2943" t="s">
        <v>188</v>
      </c>
      <c r="V2943" t="s">
        <v>214</v>
      </c>
      <c r="W2943" t="s">
        <v>239</v>
      </c>
      <c r="X2943" t="s">
        <v>278</v>
      </c>
      <c r="Y2943" s="1">
        <v>36495</v>
      </c>
      <c r="Z2943">
        <v>877890</v>
      </c>
    </row>
    <row r="2944" spans="1:26" x14ac:dyDescent="0.25">
      <c r="A2944" s="1">
        <v>43600</v>
      </c>
      <c r="B2944" t="s">
        <v>50</v>
      </c>
      <c r="C2944" t="s">
        <v>75</v>
      </c>
      <c r="D2944">
        <v>500</v>
      </c>
      <c r="E2944">
        <v>15</v>
      </c>
      <c r="F2944" t="s">
        <v>104</v>
      </c>
      <c r="G2944">
        <v>95.720000999999996</v>
      </c>
      <c r="H2944">
        <v>96.629997000000003</v>
      </c>
      <c r="I2944">
        <v>95.459998999999996</v>
      </c>
      <c r="J2944">
        <v>96.040001000000004</v>
      </c>
      <c r="K2944">
        <v>95.685912999999999</v>
      </c>
      <c r="L2944">
        <v>1352400</v>
      </c>
      <c r="M2944" t="s">
        <v>50</v>
      </c>
      <c r="N2944" t="s">
        <v>149</v>
      </c>
      <c r="O2944" t="s">
        <v>161</v>
      </c>
      <c r="P2944">
        <v>50</v>
      </c>
      <c r="Q2944">
        <v>0.08</v>
      </c>
      <c r="R2944">
        <v>40</v>
      </c>
      <c r="S2944">
        <v>47842.9565</v>
      </c>
      <c r="T2944" t="s">
        <v>50</v>
      </c>
      <c r="U2944" t="s">
        <v>188</v>
      </c>
      <c r="V2944" t="s">
        <v>214</v>
      </c>
      <c r="W2944" t="s">
        <v>239</v>
      </c>
      <c r="X2944" t="s">
        <v>278</v>
      </c>
      <c r="Y2944" s="1">
        <v>36495</v>
      </c>
      <c r="Z2944">
        <v>877890</v>
      </c>
    </row>
    <row r="2945" spans="1:26" x14ac:dyDescent="0.25">
      <c r="A2945" s="1">
        <v>43600</v>
      </c>
      <c r="B2945" t="s">
        <v>50</v>
      </c>
      <c r="C2945" t="s">
        <v>76</v>
      </c>
      <c r="D2945">
        <v>2400</v>
      </c>
      <c r="E2945">
        <v>18</v>
      </c>
      <c r="F2945" t="s">
        <v>104</v>
      </c>
      <c r="G2945">
        <v>95.720000999999996</v>
      </c>
      <c r="H2945">
        <v>96.629997000000003</v>
      </c>
      <c r="I2945">
        <v>95.459998999999996</v>
      </c>
      <c r="J2945">
        <v>96.040001000000004</v>
      </c>
      <c r="K2945">
        <v>95.685912999999999</v>
      </c>
      <c r="L2945">
        <v>1352400</v>
      </c>
      <c r="M2945" t="s">
        <v>50</v>
      </c>
      <c r="N2945" t="s">
        <v>158</v>
      </c>
      <c r="O2945" t="s">
        <v>161</v>
      </c>
      <c r="P2945">
        <v>50</v>
      </c>
      <c r="Q2945">
        <v>0.08</v>
      </c>
      <c r="R2945">
        <v>192</v>
      </c>
      <c r="S2945">
        <v>229646.1912</v>
      </c>
      <c r="T2945" t="s">
        <v>50</v>
      </c>
      <c r="U2945" t="s">
        <v>188</v>
      </c>
      <c r="V2945" t="s">
        <v>214</v>
      </c>
      <c r="W2945" t="s">
        <v>239</v>
      </c>
      <c r="X2945" t="s">
        <v>278</v>
      </c>
      <c r="Y2945" s="1">
        <v>36495</v>
      </c>
      <c r="Z2945">
        <v>877890</v>
      </c>
    </row>
    <row r="2946" spans="1:26" x14ac:dyDescent="0.25">
      <c r="A2946" s="1">
        <v>43600</v>
      </c>
      <c r="B2946" t="s">
        <v>50</v>
      </c>
      <c r="C2946" t="s">
        <v>76</v>
      </c>
      <c r="D2946">
        <v>400</v>
      </c>
      <c r="E2946">
        <v>2</v>
      </c>
      <c r="F2946" t="s">
        <v>104</v>
      </c>
      <c r="G2946">
        <v>95.720000999999996</v>
      </c>
      <c r="H2946">
        <v>96.629997000000003</v>
      </c>
      <c r="I2946">
        <v>95.459998999999996</v>
      </c>
      <c r="J2946">
        <v>96.040001000000004</v>
      </c>
      <c r="K2946">
        <v>95.685912999999999</v>
      </c>
      <c r="L2946">
        <v>1352400</v>
      </c>
      <c r="M2946" t="s">
        <v>50</v>
      </c>
      <c r="N2946" t="s">
        <v>150</v>
      </c>
      <c r="O2946" t="s">
        <v>161</v>
      </c>
      <c r="P2946">
        <v>50</v>
      </c>
      <c r="Q2946">
        <v>0.08</v>
      </c>
      <c r="R2946">
        <v>32</v>
      </c>
      <c r="S2946">
        <v>38274.3652</v>
      </c>
      <c r="T2946" t="s">
        <v>50</v>
      </c>
      <c r="U2946" t="s">
        <v>188</v>
      </c>
      <c r="V2946" t="s">
        <v>214</v>
      </c>
      <c r="W2946" t="s">
        <v>239</v>
      </c>
      <c r="X2946" t="s">
        <v>278</v>
      </c>
      <c r="Y2946" s="1">
        <v>36495</v>
      </c>
      <c r="Z2946">
        <v>877890</v>
      </c>
    </row>
    <row r="2947" spans="1:26" x14ac:dyDescent="0.25">
      <c r="A2947" s="1">
        <v>43623</v>
      </c>
      <c r="B2947" t="s">
        <v>50</v>
      </c>
      <c r="C2947" t="s">
        <v>75</v>
      </c>
      <c r="D2947">
        <v>1400</v>
      </c>
      <c r="E2947">
        <v>18</v>
      </c>
      <c r="F2947" t="s">
        <v>130</v>
      </c>
      <c r="G2947">
        <v>95.809997999999993</v>
      </c>
      <c r="H2947">
        <v>96.529999000000004</v>
      </c>
      <c r="I2947">
        <v>95.550003000000004</v>
      </c>
      <c r="J2947">
        <v>95.860000999999997</v>
      </c>
      <c r="K2947">
        <v>95.860000999999997</v>
      </c>
      <c r="L2947">
        <v>1202700</v>
      </c>
      <c r="M2947" t="s">
        <v>50</v>
      </c>
      <c r="N2947" t="s">
        <v>158</v>
      </c>
      <c r="O2947" t="s">
        <v>161</v>
      </c>
      <c r="P2947">
        <v>50</v>
      </c>
      <c r="Q2947">
        <v>0.08</v>
      </c>
      <c r="R2947">
        <v>112</v>
      </c>
      <c r="S2947">
        <v>134204.00140000001</v>
      </c>
      <c r="T2947" t="s">
        <v>50</v>
      </c>
      <c r="U2947" t="s">
        <v>188</v>
      </c>
      <c r="V2947" t="s">
        <v>214</v>
      </c>
      <c r="W2947" t="s">
        <v>239</v>
      </c>
      <c r="X2947" t="s">
        <v>278</v>
      </c>
      <c r="Y2947" s="1">
        <v>36495</v>
      </c>
      <c r="Z2947">
        <v>877890</v>
      </c>
    </row>
    <row r="2948" spans="1:26" x14ac:dyDescent="0.25">
      <c r="A2948" s="1">
        <v>43623</v>
      </c>
      <c r="B2948" t="s">
        <v>50</v>
      </c>
      <c r="C2948" t="s">
        <v>75</v>
      </c>
      <c r="D2948">
        <v>300</v>
      </c>
      <c r="E2948">
        <v>5</v>
      </c>
      <c r="F2948" t="s">
        <v>130</v>
      </c>
      <c r="G2948">
        <v>95.809997999999993</v>
      </c>
      <c r="H2948">
        <v>96.529999000000004</v>
      </c>
      <c r="I2948">
        <v>95.550003000000004</v>
      </c>
      <c r="J2948">
        <v>95.860000999999997</v>
      </c>
      <c r="K2948">
        <v>95.860000999999997</v>
      </c>
      <c r="L2948">
        <v>1202700</v>
      </c>
      <c r="M2948" t="s">
        <v>50</v>
      </c>
      <c r="N2948" t="s">
        <v>152</v>
      </c>
      <c r="O2948" t="s">
        <v>161</v>
      </c>
      <c r="P2948">
        <v>50</v>
      </c>
      <c r="Q2948">
        <v>0.08</v>
      </c>
      <c r="R2948">
        <v>24</v>
      </c>
      <c r="S2948">
        <v>28758.0003</v>
      </c>
      <c r="T2948" t="s">
        <v>50</v>
      </c>
      <c r="U2948" t="s">
        <v>188</v>
      </c>
      <c r="V2948" t="s">
        <v>214</v>
      </c>
      <c r="W2948" t="s">
        <v>239</v>
      </c>
      <c r="X2948" t="s">
        <v>278</v>
      </c>
      <c r="Y2948" s="1">
        <v>36495</v>
      </c>
      <c r="Z2948">
        <v>877890</v>
      </c>
    </row>
    <row r="2949" spans="1:26" x14ac:dyDescent="0.25">
      <c r="A2949" s="1">
        <v>43626</v>
      </c>
      <c r="B2949" t="s">
        <v>50</v>
      </c>
      <c r="C2949" t="s">
        <v>76</v>
      </c>
      <c r="D2949">
        <v>100</v>
      </c>
      <c r="E2949">
        <v>4</v>
      </c>
      <c r="F2949" t="s">
        <v>131</v>
      </c>
      <c r="G2949">
        <v>96.489998</v>
      </c>
      <c r="H2949">
        <v>96.779999000000004</v>
      </c>
      <c r="I2949">
        <v>95.779999000000004</v>
      </c>
      <c r="J2949">
        <v>95.980002999999996</v>
      </c>
      <c r="K2949">
        <v>95.980002999999996</v>
      </c>
      <c r="L2949">
        <v>1273900</v>
      </c>
      <c r="M2949" t="s">
        <v>50</v>
      </c>
      <c r="N2949" t="s">
        <v>154</v>
      </c>
      <c r="O2949" t="s">
        <v>161</v>
      </c>
      <c r="P2949">
        <v>50</v>
      </c>
      <c r="Q2949">
        <v>0.08</v>
      </c>
      <c r="R2949">
        <v>8</v>
      </c>
      <c r="S2949">
        <v>9598.0002999999997</v>
      </c>
      <c r="T2949" t="s">
        <v>50</v>
      </c>
      <c r="U2949" t="s">
        <v>188</v>
      </c>
      <c r="V2949" t="s">
        <v>214</v>
      </c>
      <c r="W2949" t="s">
        <v>239</v>
      </c>
      <c r="X2949" t="s">
        <v>278</v>
      </c>
      <c r="Y2949" s="1">
        <v>36495</v>
      </c>
      <c r="Z2949">
        <v>877890</v>
      </c>
    </row>
    <row r="2950" spans="1:26" x14ac:dyDescent="0.25">
      <c r="A2950" s="1">
        <v>43626</v>
      </c>
      <c r="B2950" t="s">
        <v>50</v>
      </c>
      <c r="C2950" t="s">
        <v>75</v>
      </c>
      <c r="D2950">
        <v>1300</v>
      </c>
      <c r="E2950">
        <v>14</v>
      </c>
      <c r="F2950" t="s">
        <v>131</v>
      </c>
      <c r="G2950">
        <v>96.489998</v>
      </c>
      <c r="H2950">
        <v>96.779999000000004</v>
      </c>
      <c r="I2950">
        <v>95.779999000000004</v>
      </c>
      <c r="J2950">
        <v>95.980002999999996</v>
      </c>
      <c r="K2950">
        <v>95.980002999999996</v>
      </c>
      <c r="L2950">
        <v>1273900</v>
      </c>
      <c r="M2950" t="s">
        <v>50</v>
      </c>
      <c r="N2950" t="s">
        <v>156</v>
      </c>
      <c r="O2950" t="s">
        <v>161</v>
      </c>
      <c r="P2950">
        <v>50</v>
      </c>
      <c r="Q2950">
        <v>0.08</v>
      </c>
      <c r="R2950">
        <v>104</v>
      </c>
      <c r="S2950">
        <v>124774.0039</v>
      </c>
      <c r="T2950" t="s">
        <v>50</v>
      </c>
      <c r="U2950" t="s">
        <v>188</v>
      </c>
      <c r="V2950" t="s">
        <v>214</v>
      </c>
      <c r="W2950" t="s">
        <v>239</v>
      </c>
      <c r="X2950" t="s">
        <v>278</v>
      </c>
      <c r="Y2950" s="1">
        <v>36495</v>
      </c>
      <c r="Z2950">
        <v>877890</v>
      </c>
    </row>
    <row r="2951" spans="1:26" x14ac:dyDescent="0.25">
      <c r="A2951" s="1">
        <v>43626</v>
      </c>
      <c r="B2951" t="s">
        <v>50</v>
      </c>
      <c r="C2951" t="s">
        <v>76</v>
      </c>
      <c r="D2951">
        <v>200</v>
      </c>
      <c r="E2951">
        <v>3</v>
      </c>
      <c r="F2951" t="s">
        <v>131</v>
      </c>
      <c r="G2951">
        <v>96.489998</v>
      </c>
      <c r="H2951">
        <v>96.779999000000004</v>
      </c>
      <c r="I2951">
        <v>95.779999000000004</v>
      </c>
      <c r="J2951">
        <v>95.980002999999996</v>
      </c>
      <c r="K2951">
        <v>95.980002999999996</v>
      </c>
      <c r="L2951">
        <v>1273900</v>
      </c>
      <c r="M2951" t="s">
        <v>50</v>
      </c>
      <c r="N2951" t="s">
        <v>143</v>
      </c>
      <c r="O2951" t="s">
        <v>161</v>
      </c>
      <c r="P2951">
        <v>50</v>
      </c>
      <c r="Q2951">
        <v>0.08</v>
      </c>
      <c r="R2951">
        <v>16</v>
      </c>
      <c r="S2951">
        <v>19196.000599999999</v>
      </c>
      <c r="T2951" t="s">
        <v>50</v>
      </c>
      <c r="U2951" t="s">
        <v>188</v>
      </c>
      <c r="V2951" t="s">
        <v>214</v>
      </c>
      <c r="W2951" t="s">
        <v>239</v>
      </c>
      <c r="X2951" t="s">
        <v>278</v>
      </c>
      <c r="Y2951" s="1">
        <v>36495</v>
      </c>
      <c r="Z2951">
        <v>877890</v>
      </c>
    </row>
    <row r="2952" spans="1:26" x14ac:dyDescent="0.25">
      <c r="A2952" s="1">
        <v>43626</v>
      </c>
      <c r="B2952" t="s">
        <v>50</v>
      </c>
      <c r="C2952" t="s">
        <v>75</v>
      </c>
      <c r="D2952">
        <v>1000</v>
      </c>
      <c r="E2952">
        <v>12</v>
      </c>
      <c r="F2952" t="s">
        <v>131</v>
      </c>
      <c r="G2952">
        <v>96.489998</v>
      </c>
      <c r="H2952">
        <v>96.779999000000004</v>
      </c>
      <c r="I2952">
        <v>95.779999000000004</v>
      </c>
      <c r="J2952">
        <v>95.980002999999996</v>
      </c>
      <c r="K2952">
        <v>95.980002999999996</v>
      </c>
      <c r="L2952">
        <v>1273900</v>
      </c>
      <c r="M2952" t="s">
        <v>50</v>
      </c>
      <c r="N2952" t="s">
        <v>151</v>
      </c>
      <c r="O2952" t="s">
        <v>161</v>
      </c>
      <c r="P2952">
        <v>50</v>
      </c>
      <c r="Q2952">
        <v>0.08</v>
      </c>
      <c r="R2952">
        <v>80</v>
      </c>
      <c r="S2952">
        <v>95980.002999999997</v>
      </c>
      <c r="T2952" t="s">
        <v>50</v>
      </c>
      <c r="U2952" t="s">
        <v>188</v>
      </c>
      <c r="V2952" t="s">
        <v>214</v>
      </c>
      <c r="W2952" t="s">
        <v>239</v>
      </c>
      <c r="X2952" t="s">
        <v>278</v>
      </c>
      <c r="Y2952" s="1">
        <v>36495</v>
      </c>
      <c r="Z2952">
        <v>877890</v>
      </c>
    </row>
    <row r="2953" spans="1:26" x14ac:dyDescent="0.25">
      <c r="A2953" s="1">
        <v>43601</v>
      </c>
      <c r="B2953" t="s">
        <v>50</v>
      </c>
      <c r="C2953" t="s">
        <v>76</v>
      </c>
      <c r="D2953">
        <v>1300</v>
      </c>
      <c r="E2953">
        <v>18</v>
      </c>
      <c r="F2953" t="s">
        <v>138</v>
      </c>
      <c r="G2953">
        <v>96.389999000000003</v>
      </c>
      <c r="H2953">
        <v>97.199996999999996</v>
      </c>
      <c r="I2953">
        <v>95.919998000000007</v>
      </c>
      <c r="J2953">
        <v>96.580001999999993</v>
      </c>
      <c r="K2953">
        <v>96.223922999999999</v>
      </c>
      <c r="L2953">
        <v>1463600</v>
      </c>
      <c r="M2953" t="s">
        <v>50</v>
      </c>
      <c r="N2953" t="s">
        <v>158</v>
      </c>
      <c r="O2953" t="s">
        <v>161</v>
      </c>
      <c r="P2953">
        <v>50</v>
      </c>
      <c r="Q2953">
        <v>0.08</v>
      </c>
      <c r="R2953">
        <v>104</v>
      </c>
      <c r="S2953">
        <v>125091.0999</v>
      </c>
      <c r="T2953" t="s">
        <v>50</v>
      </c>
      <c r="U2953" t="s">
        <v>188</v>
      </c>
      <c r="V2953" t="s">
        <v>214</v>
      </c>
      <c r="W2953" t="s">
        <v>239</v>
      </c>
      <c r="X2953" t="s">
        <v>278</v>
      </c>
      <c r="Y2953" s="1">
        <v>36495</v>
      </c>
      <c r="Z2953">
        <v>877890</v>
      </c>
    </row>
    <row r="2954" spans="1:26" x14ac:dyDescent="0.25">
      <c r="A2954" s="1">
        <v>43601</v>
      </c>
      <c r="B2954" t="s">
        <v>50</v>
      </c>
      <c r="C2954" t="s">
        <v>76</v>
      </c>
      <c r="D2954">
        <v>500</v>
      </c>
      <c r="E2954">
        <v>10</v>
      </c>
      <c r="F2954" t="s">
        <v>138</v>
      </c>
      <c r="G2954">
        <v>96.389999000000003</v>
      </c>
      <c r="H2954">
        <v>97.199996999999996</v>
      </c>
      <c r="I2954">
        <v>95.919998000000007</v>
      </c>
      <c r="J2954">
        <v>96.580001999999993</v>
      </c>
      <c r="K2954">
        <v>96.223922999999999</v>
      </c>
      <c r="L2954">
        <v>1463600</v>
      </c>
      <c r="M2954" t="s">
        <v>50</v>
      </c>
      <c r="N2954" t="s">
        <v>142</v>
      </c>
      <c r="O2954" t="s">
        <v>161</v>
      </c>
      <c r="P2954">
        <v>50</v>
      </c>
      <c r="Q2954">
        <v>0.08</v>
      </c>
      <c r="R2954">
        <v>40</v>
      </c>
      <c r="S2954">
        <v>48111.961499999998</v>
      </c>
      <c r="T2954" t="s">
        <v>50</v>
      </c>
      <c r="U2954" t="s">
        <v>188</v>
      </c>
      <c r="V2954" t="s">
        <v>214</v>
      </c>
      <c r="W2954" t="s">
        <v>239</v>
      </c>
      <c r="X2954" t="s">
        <v>278</v>
      </c>
      <c r="Y2954" s="1">
        <v>36495</v>
      </c>
      <c r="Z2954">
        <v>877890</v>
      </c>
    </row>
    <row r="2955" spans="1:26" x14ac:dyDescent="0.25">
      <c r="A2955" s="1">
        <v>43601</v>
      </c>
      <c r="B2955" t="s">
        <v>50</v>
      </c>
      <c r="C2955" t="s">
        <v>75</v>
      </c>
      <c r="D2955">
        <v>500</v>
      </c>
      <c r="E2955">
        <v>17</v>
      </c>
      <c r="F2955" t="s">
        <v>138</v>
      </c>
      <c r="G2955">
        <v>96.389999000000003</v>
      </c>
      <c r="H2955">
        <v>97.199996999999996</v>
      </c>
      <c r="I2955">
        <v>95.919998000000007</v>
      </c>
      <c r="J2955">
        <v>96.580001999999993</v>
      </c>
      <c r="K2955">
        <v>96.223922999999999</v>
      </c>
      <c r="L2955">
        <v>1463600</v>
      </c>
      <c r="M2955" t="s">
        <v>50</v>
      </c>
      <c r="N2955" t="s">
        <v>157</v>
      </c>
      <c r="O2955" t="s">
        <v>161</v>
      </c>
      <c r="P2955">
        <v>50</v>
      </c>
      <c r="Q2955">
        <v>0.08</v>
      </c>
      <c r="R2955">
        <v>40</v>
      </c>
      <c r="S2955">
        <v>48111.961499999998</v>
      </c>
      <c r="T2955" t="s">
        <v>50</v>
      </c>
      <c r="U2955" t="s">
        <v>188</v>
      </c>
      <c r="V2955" t="s">
        <v>214</v>
      </c>
      <c r="W2955" t="s">
        <v>239</v>
      </c>
      <c r="X2955" t="s">
        <v>278</v>
      </c>
      <c r="Y2955" s="1">
        <v>36495</v>
      </c>
      <c r="Z2955">
        <v>877890</v>
      </c>
    </row>
    <row r="2956" spans="1:26" x14ac:dyDescent="0.25">
      <c r="A2956" s="1">
        <v>43594</v>
      </c>
      <c r="B2956" t="s">
        <v>50</v>
      </c>
      <c r="C2956" t="s">
        <v>76</v>
      </c>
      <c r="D2956">
        <v>200</v>
      </c>
      <c r="E2956">
        <v>6</v>
      </c>
      <c r="F2956" t="s">
        <v>107</v>
      </c>
      <c r="G2956">
        <v>96.489998</v>
      </c>
      <c r="H2956">
        <v>97.349997999999999</v>
      </c>
      <c r="I2956">
        <v>95.760002</v>
      </c>
      <c r="J2956">
        <v>96.870002999999997</v>
      </c>
      <c r="K2956">
        <v>96.512855999999999</v>
      </c>
      <c r="L2956">
        <v>2079300</v>
      </c>
      <c r="M2956" t="s">
        <v>50</v>
      </c>
      <c r="N2956" t="s">
        <v>145</v>
      </c>
      <c r="O2956" t="s">
        <v>161</v>
      </c>
      <c r="P2956">
        <v>50</v>
      </c>
      <c r="Q2956">
        <v>0.08</v>
      </c>
      <c r="R2956">
        <v>16</v>
      </c>
      <c r="S2956">
        <v>19302.571199999998</v>
      </c>
      <c r="T2956" t="s">
        <v>50</v>
      </c>
      <c r="U2956" t="s">
        <v>188</v>
      </c>
      <c r="V2956" t="s">
        <v>214</v>
      </c>
      <c r="W2956" t="s">
        <v>239</v>
      </c>
      <c r="X2956" t="s">
        <v>278</v>
      </c>
      <c r="Y2956" s="1">
        <v>36495</v>
      </c>
      <c r="Z2956">
        <v>877890</v>
      </c>
    </row>
    <row r="2957" spans="1:26" x14ac:dyDescent="0.25">
      <c r="A2957" s="1">
        <v>43594</v>
      </c>
      <c r="B2957" t="s">
        <v>50</v>
      </c>
      <c r="C2957" t="s">
        <v>75</v>
      </c>
      <c r="D2957">
        <v>500</v>
      </c>
      <c r="E2957">
        <v>4</v>
      </c>
      <c r="F2957" t="s">
        <v>107</v>
      </c>
      <c r="G2957">
        <v>96.489998</v>
      </c>
      <c r="H2957">
        <v>97.349997999999999</v>
      </c>
      <c r="I2957">
        <v>95.760002</v>
      </c>
      <c r="J2957">
        <v>96.870002999999997</v>
      </c>
      <c r="K2957">
        <v>96.512855999999999</v>
      </c>
      <c r="L2957">
        <v>2079300</v>
      </c>
      <c r="M2957" t="s">
        <v>50</v>
      </c>
      <c r="N2957" t="s">
        <v>154</v>
      </c>
      <c r="O2957" t="s">
        <v>161</v>
      </c>
      <c r="P2957">
        <v>50</v>
      </c>
      <c r="Q2957">
        <v>0.08</v>
      </c>
      <c r="R2957">
        <v>40</v>
      </c>
      <c r="S2957">
        <v>48256.428</v>
      </c>
      <c r="T2957" t="s">
        <v>50</v>
      </c>
      <c r="U2957" t="s">
        <v>188</v>
      </c>
      <c r="V2957" t="s">
        <v>214</v>
      </c>
      <c r="W2957" t="s">
        <v>239</v>
      </c>
      <c r="X2957" t="s">
        <v>278</v>
      </c>
      <c r="Y2957" s="1">
        <v>36495</v>
      </c>
      <c r="Z2957">
        <v>877890</v>
      </c>
    </row>
    <row r="2958" spans="1:26" x14ac:dyDescent="0.25">
      <c r="A2958" s="1">
        <v>43628</v>
      </c>
      <c r="B2958" t="s">
        <v>50</v>
      </c>
      <c r="C2958" t="s">
        <v>76</v>
      </c>
      <c r="D2958">
        <v>200</v>
      </c>
      <c r="E2958">
        <v>5</v>
      </c>
      <c r="F2958" t="s">
        <v>79</v>
      </c>
      <c r="G2958">
        <v>95.599997999999999</v>
      </c>
      <c r="H2958">
        <v>96.900002000000001</v>
      </c>
      <c r="I2958">
        <v>94.5</v>
      </c>
      <c r="J2958">
        <v>96.540001000000004</v>
      </c>
      <c r="K2958">
        <v>96.540001000000004</v>
      </c>
      <c r="L2958">
        <v>1541100</v>
      </c>
      <c r="M2958" t="s">
        <v>50</v>
      </c>
      <c r="N2958" t="s">
        <v>152</v>
      </c>
      <c r="O2958" t="s">
        <v>161</v>
      </c>
      <c r="P2958">
        <v>50</v>
      </c>
      <c r="Q2958">
        <v>0.08</v>
      </c>
      <c r="R2958">
        <v>16</v>
      </c>
      <c r="S2958">
        <v>19308.000199999999</v>
      </c>
      <c r="T2958" t="s">
        <v>50</v>
      </c>
      <c r="U2958" t="s">
        <v>188</v>
      </c>
      <c r="V2958" t="s">
        <v>214</v>
      </c>
      <c r="W2958" t="s">
        <v>239</v>
      </c>
      <c r="X2958" t="s">
        <v>278</v>
      </c>
      <c r="Y2958" s="1">
        <v>36495</v>
      </c>
      <c r="Z2958">
        <v>877890</v>
      </c>
    </row>
    <row r="2959" spans="1:26" x14ac:dyDescent="0.25">
      <c r="A2959" s="1">
        <v>43628</v>
      </c>
      <c r="B2959" t="s">
        <v>50</v>
      </c>
      <c r="C2959" t="s">
        <v>76</v>
      </c>
      <c r="D2959">
        <v>1300</v>
      </c>
      <c r="E2959">
        <v>20</v>
      </c>
      <c r="F2959" t="s">
        <v>79</v>
      </c>
      <c r="G2959">
        <v>95.599997999999999</v>
      </c>
      <c r="H2959">
        <v>96.900002000000001</v>
      </c>
      <c r="I2959">
        <v>94.5</v>
      </c>
      <c r="J2959">
        <v>96.540001000000004</v>
      </c>
      <c r="K2959">
        <v>96.540001000000004</v>
      </c>
      <c r="L2959">
        <v>1541100</v>
      </c>
      <c r="M2959" t="s">
        <v>50</v>
      </c>
      <c r="N2959" t="s">
        <v>155</v>
      </c>
      <c r="O2959" t="s">
        <v>161</v>
      </c>
      <c r="P2959">
        <v>50</v>
      </c>
      <c r="Q2959">
        <v>0.08</v>
      </c>
      <c r="R2959">
        <v>104</v>
      </c>
      <c r="S2959">
        <v>125502.0013</v>
      </c>
      <c r="T2959" t="s">
        <v>50</v>
      </c>
      <c r="U2959" t="s">
        <v>188</v>
      </c>
      <c r="V2959" t="s">
        <v>214</v>
      </c>
      <c r="W2959" t="s">
        <v>239</v>
      </c>
      <c r="X2959" t="s">
        <v>278</v>
      </c>
      <c r="Y2959" s="1">
        <v>36495</v>
      </c>
      <c r="Z2959">
        <v>877890</v>
      </c>
    </row>
    <row r="2960" spans="1:26" x14ac:dyDescent="0.25">
      <c r="A2960" s="1">
        <v>43629</v>
      </c>
      <c r="B2960" t="s">
        <v>50</v>
      </c>
      <c r="C2960" t="s">
        <v>75</v>
      </c>
      <c r="D2960">
        <v>200</v>
      </c>
      <c r="E2960">
        <v>3</v>
      </c>
      <c r="F2960" t="s">
        <v>82</v>
      </c>
      <c r="G2960">
        <v>96.940002000000007</v>
      </c>
      <c r="H2960">
        <v>98.389999000000003</v>
      </c>
      <c r="I2960">
        <v>96.639999000000003</v>
      </c>
      <c r="J2960">
        <v>96.75</v>
      </c>
      <c r="K2960">
        <v>96.75</v>
      </c>
      <c r="L2960">
        <v>1360300</v>
      </c>
      <c r="M2960" t="s">
        <v>50</v>
      </c>
      <c r="N2960" t="s">
        <v>143</v>
      </c>
      <c r="O2960" t="s">
        <v>161</v>
      </c>
      <c r="P2960">
        <v>50</v>
      </c>
      <c r="Q2960">
        <v>0.08</v>
      </c>
      <c r="R2960">
        <v>16</v>
      </c>
      <c r="S2960">
        <v>19350</v>
      </c>
      <c r="T2960" t="s">
        <v>50</v>
      </c>
      <c r="U2960" t="s">
        <v>188</v>
      </c>
      <c r="V2960" t="s">
        <v>214</v>
      </c>
      <c r="W2960" t="s">
        <v>239</v>
      </c>
      <c r="X2960" t="s">
        <v>278</v>
      </c>
      <c r="Y2960" s="1">
        <v>36495</v>
      </c>
      <c r="Z2960">
        <v>877890</v>
      </c>
    </row>
    <row r="2961" spans="1:26" x14ac:dyDescent="0.25">
      <c r="A2961" s="1">
        <v>43630</v>
      </c>
      <c r="B2961" t="s">
        <v>50</v>
      </c>
      <c r="C2961" t="s">
        <v>75</v>
      </c>
      <c r="D2961">
        <v>2800</v>
      </c>
      <c r="E2961">
        <v>17</v>
      </c>
      <c r="F2961" t="s">
        <v>77</v>
      </c>
      <c r="G2961">
        <v>96.370002999999997</v>
      </c>
      <c r="H2961">
        <v>97.040001000000004</v>
      </c>
      <c r="I2961">
        <v>96</v>
      </c>
      <c r="J2961">
        <v>96.790001000000004</v>
      </c>
      <c r="K2961">
        <v>96.790001000000004</v>
      </c>
      <c r="L2961">
        <v>1213800</v>
      </c>
      <c r="M2961" t="s">
        <v>50</v>
      </c>
      <c r="N2961" t="s">
        <v>157</v>
      </c>
      <c r="O2961" t="s">
        <v>161</v>
      </c>
      <c r="P2961">
        <v>50</v>
      </c>
      <c r="Q2961">
        <v>0.08</v>
      </c>
      <c r="R2961">
        <v>224</v>
      </c>
      <c r="S2961">
        <v>271012.00280000002</v>
      </c>
      <c r="T2961" t="s">
        <v>50</v>
      </c>
      <c r="U2961" t="s">
        <v>188</v>
      </c>
      <c r="V2961" t="s">
        <v>214</v>
      </c>
      <c r="W2961" t="s">
        <v>239</v>
      </c>
      <c r="X2961" t="s">
        <v>278</v>
      </c>
      <c r="Y2961" s="1">
        <v>36495</v>
      </c>
      <c r="Z2961">
        <v>877890</v>
      </c>
    </row>
    <row r="2962" spans="1:26" x14ac:dyDescent="0.25">
      <c r="A2962" s="1">
        <v>43630</v>
      </c>
      <c r="B2962" t="s">
        <v>50</v>
      </c>
      <c r="C2962" t="s">
        <v>75</v>
      </c>
      <c r="D2962">
        <v>1400</v>
      </c>
      <c r="E2962">
        <v>13</v>
      </c>
      <c r="F2962" t="s">
        <v>77</v>
      </c>
      <c r="G2962">
        <v>96.370002999999997</v>
      </c>
      <c r="H2962">
        <v>97.040001000000004</v>
      </c>
      <c r="I2962">
        <v>96</v>
      </c>
      <c r="J2962">
        <v>96.790001000000004</v>
      </c>
      <c r="K2962">
        <v>96.790001000000004</v>
      </c>
      <c r="L2962">
        <v>1213800</v>
      </c>
      <c r="M2962" t="s">
        <v>50</v>
      </c>
      <c r="N2962" t="s">
        <v>153</v>
      </c>
      <c r="O2962" t="s">
        <v>161</v>
      </c>
      <c r="P2962">
        <v>50</v>
      </c>
      <c r="Q2962">
        <v>0.08</v>
      </c>
      <c r="R2962">
        <v>112</v>
      </c>
      <c r="S2962">
        <v>135506.00140000001</v>
      </c>
      <c r="T2962" t="s">
        <v>50</v>
      </c>
      <c r="U2962" t="s">
        <v>188</v>
      </c>
      <c r="V2962" t="s">
        <v>214</v>
      </c>
      <c r="W2962" t="s">
        <v>239</v>
      </c>
      <c r="X2962" t="s">
        <v>278</v>
      </c>
      <c r="Y2962" s="1">
        <v>36495</v>
      </c>
      <c r="Z2962">
        <v>877890</v>
      </c>
    </row>
    <row r="2963" spans="1:26" x14ac:dyDescent="0.25">
      <c r="A2963" s="1">
        <v>43630</v>
      </c>
      <c r="B2963" t="s">
        <v>50</v>
      </c>
      <c r="C2963" t="s">
        <v>76</v>
      </c>
      <c r="D2963">
        <v>400</v>
      </c>
      <c r="E2963">
        <v>9</v>
      </c>
      <c r="F2963" t="s">
        <v>77</v>
      </c>
      <c r="G2963">
        <v>96.370002999999997</v>
      </c>
      <c r="H2963">
        <v>97.040001000000004</v>
      </c>
      <c r="I2963">
        <v>96</v>
      </c>
      <c r="J2963">
        <v>96.790001000000004</v>
      </c>
      <c r="K2963">
        <v>96.790001000000004</v>
      </c>
      <c r="L2963">
        <v>1213800</v>
      </c>
      <c r="M2963" t="s">
        <v>50</v>
      </c>
      <c r="N2963" t="s">
        <v>146</v>
      </c>
      <c r="O2963" t="s">
        <v>161</v>
      </c>
      <c r="P2963">
        <v>50</v>
      </c>
      <c r="Q2963">
        <v>0.08</v>
      </c>
      <c r="R2963">
        <v>32</v>
      </c>
      <c r="S2963">
        <v>38716.000399999997</v>
      </c>
      <c r="T2963" t="s">
        <v>50</v>
      </c>
      <c r="U2963" t="s">
        <v>188</v>
      </c>
      <c r="V2963" t="s">
        <v>214</v>
      </c>
      <c r="W2963" t="s">
        <v>239</v>
      </c>
      <c r="X2963" t="s">
        <v>278</v>
      </c>
      <c r="Y2963" s="1">
        <v>36495</v>
      </c>
      <c r="Z2963">
        <v>877890</v>
      </c>
    </row>
    <row r="2964" spans="1:26" x14ac:dyDescent="0.25">
      <c r="A2964" s="1">
        <v>43595</v>
      </c>
      <c r="B2964" t="s">
        <v>50</v>
      </c>
      <c r="C2964" t="s">
        <v>75</v>
      </c>
      <c r="D2964">
        <v>600</v>
      </c>
      <c r="E2964">
        <v>7</v>
      </c>
      <c r="F2964" t="s">
        <v>103</v>
      </c>
      <c r="G2964">
        <v>96.580001999999993</v>
      </c>
      <c r="H2964">
        <v>97.43</v>
      </c>
      <c r="I2964">
        <v>95.279999000000004</v>
      </c>
      <c r="J2964">
        <v>97.190002000000007</v>
      </c>
      <c r="K2964">
        <v>96.831672999999995</v>
      </c>
      <c r="L2964">
        <v>1501300</v>
      </c>
      <c r="M2964" t="s">
        <v>50</v>
      </c>
      <c r="N2964" t="s">
        <v>147</v>
      </c>
      <c r="O2964" t="s">
        <v>161</v>
      </c>
      <c r="P2964">
        <v>50</v>
      </c>
      <c r="Q2964">
        <v>0.08</v>
      </c>
      <c r="R2964">
        <v>48</v>
      </c>
      <c r="S2964">
        <v>58099.003799999999</v>
      </c>
      <c r="T2964" t="s">
        <v>50</v>
      </c>
      <c r="U2964" t="s">
        <v>188</v>
      </c>
      <c r="V2964" t="s">
        <v>214</v>
      </c>
      <c r="W2964" t="s">
        <v>239</v>
      </c>
      <c r="X2964" t="s">
        <v>278</v>
      </c>
      <c r="Y2964" s="1">
        <v>36495</v>
      </c>
      <c r="Z2964">
        <v>877890</v>
      </c>
    </row>
    <row r="2965" spans="1:26" x14ac:dyDescent="0.25">
      <c r="A2965" s="1">
        <v>43633</v>
      </c>
      <c r="B2965" t="s">
        <v>50</v>
      </c>
      <c r="C2965" t="s">
        <v>76</v>
      </c>
      <c r="D2965">
        <v>500</v>
      </c>
      <c r="E2965">
        <v>2</v>
      </c>
      <c r="F2965" t="s">
        <v>78</v>
      </c>
      <c r="G2965">
        <v>97.160004000000001</v>
      </c>
      <c r="H2965">
        <v>98.330001999999993</v>
      </c>
      <c r="I2965">
        <v>96.910004000000001</v>
      </c>
      <c r="J2965">
        <v>97.110000999999997</v>
      </c>
      <c r="K2965">
        <v>97.110000999999997</v>
      </c>
      <c r="L2965">
        <v>2100600</v>
      </c>
      <c r="M2965" t="s">
        <v>50</v>
      </c>
      <c r="N2965" t="s">
        <v>150</v>
      </c>
      <c r="O2965" t="s">
        <v>161</v>
      </c>
      <c r="P2965">
        <v>50</v>
      </c>
      <c r="Q2965">
        <v>0.08</v>
      </c>
      <c r="R2965">
        <v>40</v>
      </c>
      <c r="S2965">
        <v>48555.000500000002</v>
      </c>
      <c r="T2965" t="s">
        <v>50</v>
      </c>
      <c r="U2965" t="s">
        <v>188</v>
      </c>
      <c r="V2965" t="s">
        <v>214</v>
      </c>
      <c r="W2965" t="s">
        <v>239</v>
      </c>
      <c r="X2965" t="s">
        <v>278</v>
      </c>
      <c r="Y2965" s="1">
        <v>36495</v>
      </c>
      <c r="Z2965">
        <v>877890</v>
      </c>
    </row>
    <row r="2966" spans="1:26" x14ac:dyDescent="0.25">
      <c r="A2966" s="1">
        <v>43592</v>
      </c>
      <c r="B2966" t="s">
        <v>50</v>
      </c>
      <c r="C2966" t="s">
        <v>75</v>
      </c>
      <c r="D2966">
        <v>1600</v>
      </c>
      <c r="E2966">
        <v>19</v>
      </c>
      <c r="F2966" t="s">
        <v>106</v>
      </c>
      <c r="G2966">
        <v>97.580001999999993</v>
      </c>
      <c r="H2966">
        <v>97.910004000000001</v>
      </c>
      <c r="I2966">
        <v>96.980002999999996</v>
      </c>
      <c r="J2966">
        <v>97.540001000000004</v>
      </c>
      <c r="K2966">
        <v>97.180381999999994</v>
      </c>
      <c r="L2966">
        <v>1911900</v>
      </c>
      <c r="M2966" t="s">
        <v>50</v>
      </c>
      <c r="N2966" t="s">
        <v>140</v>
      </c>
      <c r="O2966" t="s">
        <v>161</v>
      </c>
      <c r="P2966">
        <v>50</v>
      </c>
      <c r="Q2966">
        <v>0.08</v>
      </c>
      <c r="R2966">
        <v>128</v>
      </c>
      <c r="S2966">
        <v>155488.61120000001</v>
      </c>
      <c r="T2966" t="s">
        <v>50</v>
      </c>
      <c r="U2966" t="s">
        <v>188</v>
      </c>
      <c r="V2966" t="s">
        <v>214</v>
      </c>
      <c r="W2966" t="s">
        <v>239</v>
      </c>
      <c r="X2966" t="s">
        <v>278</v>
      </c>
      <c r="Y2966" s="1">
        <v>36495</v>
      </c>
      <c r="Z2966">
        <v>877890</v>
      </c>
    </row>
    <row r="2967" spans="1:26" x14ac:dyDescent="0.25">
      <c r="A2967" s="1">
        <v>43593</v>
      </c>
      <c r="B2967" t="s">
        <v>50</v>
      </c>
      <c r="C2967" t="s">
        <v>76</v>
      </c>
      <c r="D2967">
        <v>400</v>
      </c>
      <c r="E2967">
        <v>8</v>
      </c>
      <c r="F2967" t="s">
        <v>108</v>
      </c>
      <c r="G2967">
        <v>97.389999000000003</v>
      </c>
      <c r="H2967">
        <v>97.699996999999996</v>
      </c>
      <c r="I2967">
        <v>96.5</v>
      </c>
      <c r="J2967">
        <v>97.540001000000004</v>
      </c>
      <c r="K2967">
        <v>97.180381999999994</v>
      </c>
      <c r="L2967">
        <v>1098300</v>
      </c>
      <c r="M2967" t="s">
        <v>50</v>
      </c>
      <c r="N2967" t="s">
        <v>144</v>
      </c>
      <c r="O2967" t="s">
        <v>161</v>
      </c>
      <c r="P2967">
        <v>50</v>
      </c>
      <c r="Q2967">
        <v>0.08</v>
      </c>
      <c r="R2967">
        <v>32</v>
      </c>
      <c r="S2967">
        <v>38872.152800000003</v>
      </c>
      <c r="T2967" t="s">
        <v>50</v>
      </c>
      <c r="U2967" t="s">
        <v>188</v>
      </c>
      <c r="V2967" t="s">
        <v>214</v>
      </c>
      <c r="W2967" t="s">
        <v>239</v>
      </c>
      <c r="X2967" t="s">
        <v>278</v>
      </c>
      <c r="Y2967" s="1">
        <v>36495</v>
      </c>
      <c r="Z2967">
        <v>877890</v>
      </c>
    </row>
    <row r="2968" spans="1:26" x14ac:dyDescent="0.25">
      <c r="A2968" s="1">
        <v>43642</v>
      </c>
      <c r="B2968" t="s">
        <v>50</v>
      </c>
      <c r="C2968" t="s">
        <v>76</v>
      </c>
      <c r="D2968">
        <v>1500</v>
      </c>
      <c r="E2968">
        <v>15</v>
      </c>
      <c r="F2968" t="s">
        <v>96</v>
      </c>
      <c r="G2968">
        <v>98.580001999999993</v>
      </c>
      <c r="H2968">
        <v>98.93</v>
      </c>
      <c r="I2968">
        <v>97.239998</v>
      </c>
      <c r="J2968">
        <v>97.400002000000001</v>
      </c>
      <c r="K2968">
        <v>97.400002000000001</v>
      </c>
      <c r="L2968">
        <v>1558000</v>
      </c>
      <c r="M2968" t="s">
        <v>50</v>
      </c>
      <c r="N2968" t="s">
        <v>149</v>
      </c>
      <c r="O2968" t="s">
        <v>161</v>
      </c>
      <c r="P2968">
        <v>50</v>
      </c>
      <c r="Q2968">
        <v>0.08</v>
      </c>
      <c r="R2968">
        <v>120</v>
      </c>
      <c r="S2968">
        <v>146100.003</v>
      </c>
      <c r="T2968" t="s">
        <v>50</v>
      </c>
      <c r="U2968" t="s">
        <v>188</v>
      </c>
      <c r="V2968" t="s">
        <v>214</v>
      </c>
      <c r="W2968" t="s">
        <v>239</v>
      </c>
      <c r="X2968" t="s">
        <v>278</v>
      </c>
      <c r="Y2968" s="1">
        <v>36495</v>
      </c>
      <c r="Z2968">
        <v>877890</v>
      </c>
    </row>
    <row r="2969" spans="1:26" x14ac:dyDescent="0.25">
      <c r="A2969" s="1">
        <v>43643</v>
      </c>
      <c r="B2969" t="s">
        <v>50</v>
      </c>
      <c r="C2969" t="s">
        <v>76</v>
      </c>
      <c r="D2969">
        <v>1800</v>
      </c>
      <c r="E2969">
        <v>17</v>
      </c>
      <c r="F2969" t="s">
        <v>97</v>
      </c>
      <c r="G2969">
        <v>97.650002000000001</v>
      </c>
      <c r="H2969">
        <v>98.43</v>
      </c>
      <c r="I2969">
        <v>97.470000999999996</v>
      </c>
      <c r="J2969">
        <v>97.720000999999996</v>
      </c>
      <c r="K2969">
        <v>97.720000999999996</v>
      </c>
      <c r="L2969">
        <v>780500</v>
      </c>
      <c r="M2969" t="s">
        <v>50</v>
      </c>
      <c r="N2969" t="s">
        <v>157</v>
      </c>
      <c r="O2969" t="s">
        <v>161</v>
      </c>
      <c r="P2969">
        <v>50</v>
      </c>
      <c r="Q2969">
        <v>0.08</v>
      </c>
      <c r="R2969">
        <v>144</v>
      </c>
      <c r="S2969">
        <v>175896.0018</v>
      </c>
      <c r="T2969" t="s">
        <v>50</v>
      </c>
      <c r="U2969" t="s">
        <v>188</v>
      </c>
      <c r="V2969" t="s">
        <v>214</v>
      </c>
      <c r="W2969" t="s">
        <v>239</v>
      </c>
      <c r="X2969" t="s">
        <v>278</v>
      </c>
      <c r="Y2969" s="1">
        <v>36495</v>
      </c>
      <c r="Z2969">
        <v>877890</v>
      </c>
    </row>
    <row r="2970" spans="1:26" x14ac:dyDescent="0.25">
      <c r="A2970" s="1">
        <v>43643</v>
      </c>
      <c r="B2970" t="s">
        <v>50</v>
      </c>
      <c r="C2970" t="s">
        <v>76</v>
      </c>
      <c r="D2970">
        <v>2400</v>
      </c>
      <c r="E2970">
        <v>19</v>
      </c>
      <c r="F2970" t="s">
        <v>97</v>
      </c>
      <c r="G2970">
        <v>97.650002000000001</v>
      </c>
      <c r="H2970">
        <v>98.43</v>
      </c>
      <c r="I2970">
        <v>97.470000999999996</v>
      </c>
      <c r="J2970">
        <v>97.720000999999996</v>
      </c>
      <c r="K2970">
        <v>97.720000999999996</v>
      </c>
      <c r="L2970">
        <v>780500</v>
      </c>
      <c r="M2970" t="s">
        <v>50</v>
      </c>
      <c r="N2970" t="s">
        <v>140</v>
      </c>
      <c r="O2970" t="s">
        <v>161</v>
      </c>
      <c r="P2970">
        <v>50</v>
      </c>
      <c r="Q2970">
        <v>0.08</v>
      </c>
      <c r="R2970">
        <v>192</v>
      </c>
      <c r="S2970">
        <v>234528.0024</v>
      </c>
      <c r="T2970" t="s">
        <v>50</v>
      </c>
      <c r="U2970" t="s">
        <v>188</v>
      </c>
      <c r="V2970" t="s">
        <v>214</v>
      </c>
      <c r="W2970" t="s">
        <v>239</v>
      </c>
      <c r="X2970" t="s">
        <v>278</v>
      </c>
      <c r="Y2970" s="1">
        <v>36495</v>
      </c>
      <c r="Z2970">
        <v>877890</v>
      </c>
    </row>
    <row r="2971" spans="1:26" x14ac:dyDescent="0.25">
      <c r="A2971" s="1">
        <v>43643</v>
      </c>
      <c r="B2971" t="s">
        <v>50</v>
      </c>
      <c r="C2971" t="s">
        <v>75</v>
      </c>
      <c r="D2971">
        <v>400</v>
      </c>
      <c r="E2971">
        <v>6</v>
      </c>
      <c r="F2971" t="s">
        <v>97</v>
      </c>
      <c r="G2971">
        <v>97.650002000000001</v>
      </c>
      <c r="H2971">
        <v>98.43</v>
      </c>
      <c r="I2971">
        <v>97.470000999999996</v>
      </c>
      <c r="J2971">
        <v>97.720000999999996</v>
      </c>
      <c r="K2971">
        <v>97.720000999999996</v>
      </c>
      <c r="L2971">
        <v>780500</v>
      </c>
      <c r="M2971" t="s">
        <v>50</v>
      </c>
      <c r="N2971" t="s">
        <v>145</v>
      </c>
      <c r="O2971" t="s">
        <v>161</v>
      </c>
      <c r="P2971">
        <v>50</v>
      </c>
      <c r="Q2971">
        <v>0.08</v>
      </c>
      <c r="R2971">
        <v>32</v>
      </c>
      <c r="S2971">
        <v>39088.000399999997</v>
      </c>
      <c r="T2971" t="s">
        <v>50</v>
      </c>
      <c r="U2971" t="s">
        <v>188</v>
      </c>
      <c r="V2971" t="s">
        <v>214</v>
      </c>
      <c r="W2971" t="s">
        <v>239</v>
      </c>
      <c r="X2971" t="s">
        <v>278</v>
      </c>
      <c r="Y2971" s="1">
        <v>36495</v>
      </c>
      <c r="Z2971">
        <v>877890</v>
      </c>
    </row>
    <row r="2972" spans="1:26" x14ac:dyDescent="0.25">
      <c r="A2972" s="1">
        <v>43591</v>
      </c>
      <c r="B2972" t="s">
        <v>50</v>
      </c>
      <c r="C2972" t="s">
        <v>75</v>
      </c>
      <c r="D2972">
        <v>2700</v>
      </c>
      <c r="E2972">
        <v>18</v>
      </c>
      <c r="F2972" t="s">
        <v>134</v>
      </c>
      <c r="G2972">
        <v>97.669998000000007</v>
      </c>
      <c r="H2972">
        <v>98.800003000000004</v>
      </c>
      <c r="I2972">
        <v>96.980002999999996</v>
      </c>
      <c r="J2972">
        <v>98.379997000000003</v>
      </c>
      <c r="K2972">
        <v>98.017280999999997</v>
      </c>
      <c r="L2972">
        <v>1489100</v>
      </c>
      <c r="M2972" t="s">
        <v>50</v>
      </c>
      <c r="N2972" t="s">
        <v>158</v>
      </c>
      <c r="O2972" t="s">
        <v>161</v>
      </c>
      <c r="P2972">
        <v>50</v>
      </c>
      <c r="Q2972">
        <v>0.08</v>
      </c>
      <c r="R2972">
        <v>216</v>
      </c>
      <c r="S2972">
        <v>264646.65870000003</v>
      </c>
      <c r="T2972" t="s">
        <v>50</v>
      </c>
      <c r="U2972" t="s">
        <v>188</v>
      </c>
      <c r="V2972" t="s">
        <v>214</v>
      </c>
      <c r="W2972" t="s">
        <v>239</v>
      </c>
      <c r="X2972" t="s">
        <v>278</v>
      </c>
      <c r="Y2972" s="1">
        <v>36495</v>
      </c>
      <c r="Z2972">
        <v>877890</v>
      </c>
    </row>
    <row r="2973" spans="1:26" x14ac:dyDescent="0.25">
      <c r="A2973" s="1">
        <v>43644</v>
      </c>
      <c r="B2973" t="s">
        <v>50</v>
      </c>
      <c r="C2973" t="s">
        <v>75</v>
      </c>
      <c r="D2973">
        <v>900</v>
      </c>
      <c r="E2973">
        <v>16</v>
      </c>
      <c r="F2973" t="s">
        <v>129</v>
      </c>
      <c r="G2973">
        <v>97.870002999999997</v>
      </c>
      <c r="H2973">
        <v>98.290001000000004</v>
      </c>
      <c r="I2973">
        <v>97.540001000000004</v>
      </c>
      <c r="J2973">
        <v>98.139999000000003</v>
      </c>
      <c r="K2973">
        <v>98.139999000000003</v>
      </c>
      <c r="L2973">
        <v>1969800</v>
      </c>
      <c r="M2973" t="s">
        <v>50</v>
      </c>
      <c r="N2973" t="s">
        <v>148</v>
      </c>
      <c r="O2973" t="s">
        <v>161</v>
      </c>
      <c r="P2973">
        <v>50</v>
      </c>
      <c r="Q2973">
        <v>0.08</v>
      </c>
      <c r="R2973">
        <v>72</v>
      </c>
      <c r="S2973">
        <v>88325.999100000001</v>
      </c>
      <c r="T2973" t="s">
        <v>50</v>
      </c>
      <c r="U2973" t="s">
        <v>188</v>
      </c>
      <c r="V2973" t="s">
        <v>214</v>
      </c>
      <c r="W2973" t="s">
        <v>239</v>
      </c>
      <c r="X2973" t="s">
        <v>278</v>
      </c>
      <c r="Y2973" s="1">
        <v>36495</v>
      </c>
      <c r="Z2973">
        <v>877890</v>
      </c>
    </row>
    <row r="2974" spans="1:26" x14ac:dyDescent="0.25">
      <c r="A2974" s="1">
        <v>43644</v>
      </c>
      <c r="B2974" t="s">
        <v>50</v>
      </c>
      <c r="C2974" t="s">
        <v>75</v>
      </c>
      <c r="D2974">
        <v>1200</v>
      </c>
      <c r="E2974">
        <v>13</v>
      </c>
      <c r="F2974" t="s">
        <v>129</v>
      </c>
      <c r="G2974">
        <v>97.870002999999997</v>
      </c>
      <c r="H2974">
        <v>98.290001000000004</v>
      </c>
      <c r="I2974">
        <v>97.540001000000004</v>
      </c>
      <c r="J2974">
        <v>98.139999000000003</v>
      </c>
      <c r="K2974">
        <v>98.139999000000003</v>
      </c>
      <c r="L2974">
        <v>1969800</v>
      </c>
      <c r="M2974" t="s">
        <v>50</v>
      </c>
      <c r="N2974" t="s">
        <v>153</v>
      </c>
      <c r="O2974" t="s">
        <v>161</v>
      </c>
      <c r="P2974">
        <v>50</v>
      </c>
      <c r="Q2974">
        <v>0.08</v>
      </c>
      <c r="R2974">
        <v>96</v>
      </c>
      <c r="S2974">
        <v>117767.9988</v>
      </c>
      <c r="T2974" t="s">
        <v>50</v>
      </c>
      <c r="U2974" t="s">
        <v>188</v>
      </c>
      <c r="V2974" t="s">
        <v>214</v>
      </c>
      <c r="W2974" t="s">
        <v>239</v>
      </c>
      <c r="X2974" t="s">
        <v>278</v>
      </c>
      <c r="Y2974" s="1">
        <v>36495</v>
      </c>
      <c r="Z2974">
        <v>877890</v>
      </c>
    </row>
    <row r="2975" spans="1:26" x14ac:dyDescent="0.25">
      <c r="A2975" s="1">
        <v>43641</v>
      </c>
      <c r="B2975" t="s">
        <v>50</v>
      </c>
      <c r="C2975" t="s">
        <v>76</v>
      </c>
      <c r="D2975">
        <v>1200</v>
      </c>
      <c r="E2975">
        <v>12</v>
      </c>
      <c r="F2975" t="s">
        <v>84</v>
      </c>
      <c r="G2975">
        <v>99.610000999999997</v>
      </c>
      <c r="H2975">
        <v>99.669998000000007</v>
      </c>
      <c r="I2975">
        <v>97.959998999999996</v>
      </c>
      <c r="J2975">
        <v>98.160004000000001</v>
      </c>
      <c r="K2975">
        <v>98.160004000000001</v>
      </c>
      <c r="L2975">
        <v>1855600</v>
      </c>
      <c r="M2975" t="s">
        <v>50</v>
      </c>
      <c r="N2975" t="s">
        <v>151</v>
      </c>
      <c r="O2975" t="s">
        <v>161</v>
      </c>
      <c r="P2975">
        <v>50</v>
      </c>
      <c r="Q2975">
        <v>0.08</v>
      </c>
      <c r="R2975">
        <v>96</v>
      </c>
      <c r="S2975">
        <v>117792.0048</v>
      </c>
      <c r="T2975" t="s">
        <v>50</v>
      </c>
      <c r="U2975" t="s">
        <v>188</v>
      </c>
      <c r="V2975" t="s">
        <v>214</v>
      </c>
      <c r="W2975" t="s">
        <v>239</v>
      </c>
      <c r="X2975" t="s">
        <v>278</v>
      </c>
      <c r="Y2975" s="1">
        <v>36495</v>
      </c>
      <c r="Z2975">
        <v>877890</v>
      </c>
    </row>
    <row r="2976" spans="1:26" x14ac:dyDescent="0.25">
      <c r="A2976" s="1">
        <v>43641</v>
      </c>
      <c r="B2976" t="s">
        <v>50</v>
      </c>
      <c r="C2976" t="s">
        <v>75</v>
      </c>
      <c r="D2976">
        <v>1900</v>
      </c>
      <c r="E2976">
        <v>17</v>
      </c>
      <c r="F2976" t="s">
        <v>84</v>
      </c>
      <c r="G2976">
        <v>99.610000999999997</v>
      </c>
      <c r="H2976">
        <v>99.669998000000007</v>
      </c>
      <c r="I2976">
        <v>97.959998999999996</v>
      </c>
      <c r="J2976">
        <v>98.160004000000001</v>
      </c>
      <c r="K2976">
        <v>98.160004000000001</v>
      </c>
      <c r="L2976">
        <v>1855600</v>
      </c>
      <c r="M2976" t="s">
        <v>50</v>
      </c>
      <c r="N2976" t="s">
        <v>157</v>
      </c>
      <c r="O2976" t="s">
        <v>161</v>
      </c>
      <c r="P2976">
        <v>50</v>
      </c>
      <c r="Q2976">
        <v>0.08</v>
      </c>
      <c r="R2976">
        <v>152</v>
      </c>
      <c r="S2976">
        <v>186504.00760000001</v>
      </c>
      <c r="T2976" t="s">
        <v>50</v>
      </c>
      <c r="U2976" t="s">
        <v>188</v>
      </c>
      <c r="V2976" t="s">
        <v>214</v>
      </c>
      <c r="W2976" t="s">
        <v>239</v>
      </c>
      <c r="X2976" t="s">
        <v>278</v>
      </c>
      <c r="Y2976" s="1">
        <v>36495</v>
      </c>
      <c r="Z2976">
        <v>877890</v>
      </c>
    </row>
    <row r="2977" spans="1:26" x14ac:dyDescent="0.25">
      <c r="A2977" s="1">
        <v>43588</v>
      </c>
      <c r="B2977" t="s">
        <v>50</v>
      </c>
      <c r="C2977" t="s">
        <v>75</v>
      </c>
      <c r="D2977">
        <v>100</v>
      </c>
      <c r="E2977">
        <v>6</v>
      </c>
      <c r="F2977" t="s">
        <v>111</v>
      </c>
      <c r="G2977">
        <v>99.459998999999996</v>
      </c>
      <c r="H2977">
        <v>99.889999000000003</v>
      </c>
      <c r="I2977">
        <v>98.660004000000001</v>
      </c>
      <c r="J2977">
        <v>99.150002000000001</v>
      </c>
      <c r="K2977">
        <v>98.784447</v>
      </c>
      <c r="L2977">
        <v>1248800</v>
      </c>
      <c r="M2977" t="s">
        <v>50</v>
      </c>
      <c r="N2977" t="s">
        <v>145</v>
      </c>
      <c r="O2977" t="s">
        <v>161</v>
      </c>
      <c r="P2977">
        <v>50</v>
      </c>
      <c r="Q2977">
        <v>0.08</v>
      </c>
      <c r="R2977">
        <v>8</v>
      </c>
      <c r="S2977">
        <v>9878.4447</v>
      </c>
      <c r="T2977" t="s">
        <v>50</v>
      </c>
      <c r="U2977" t="s">
        <v>188</v>
      </c>
      <c r="V2977" t="s">
        <v>214</v>
      </c>
      <c r="W2977" t="s">
        <v>239</v>
      </c>
      <c r="X2977" t="s">
        <v>278</v>
      </c>
      <c r="Y2977" s="1">
        <v>36495</v>
      </c>
      <c r="Z2977">
        <v>877890</v>
      </c>
    </row>
    <row r="2978" spans="1:26" x14ac:dyDescent="0.25">
      <c r="A2978" s="1">
        <v>43588</v>
      </c>
      <c r="B2978" t="s">
        <v>50</v>
      </c>
      <c r="C2978" t="s">
        <v>76</v>
      </c>
      <c r="D2978">
        <v>600</v>
      </c>
      <c r="E2978">
        <v>10</v>
      </c>
      <c r="F2978" t="s">
        <v>111</v>
      </c>
      <c r="G2978">
        <v>99.459998999999996</v>
      </c>
      <c r="H2978">
        <v>99.889999000000003</v>
      </c>
      <c r="I2978">
        <v>98.660004000000001</v>
      </c>
      <c r="J2978">
        <v>99.150002000000001</v>
      </c>
      <c r="K2978">
        <v>98.784447</v>
      </c>
      <c r="L2978">
        <v>1248800</v>
      </c>
      <c r="M2978" t="s">
        <v>50</v>
      </c>
      <c r="N2978" t="s">
        <v>142</v>
      </c>
      <c r="O2978" t="s">
        <v>161</v>
      </c>
      <c r="P2978">
        <v>50</v>
      </c>
      <c r="Q2978">
        <v>0.08</v>
      </c>
      <c r="R2978">
        <v>48</v>
      </c>
      <c r="S2978">
        <v>59270.6682</v>
      </c>
      <c r="T2978" t="s">
        <v>50</v>
      </c>
      <c r="U2978" t="s">
        <v>188</v>
      </c>
      <c r="V2978" t="s">
        <v>214</v>
      </c>
      <c r="W2978" t="s">
        <v>239</v>
      </c>
      <c r="X2978" t="s">
        <v>278</v>
      </c>
      <c r="Y2978" s="1">
        <v>36495</v>
      </c>
      <c r="Z2978">
        <v>877890</v>
      </c>
    </row>
    <row r="2979" spans="1:26" x14ac:dyDescent="0.25">
      <c r="A2979" s="1">
        <v>43588</v>
      </c>
      <c r="B2979" t="s">
        <v>50</v>
      </c>
      <c r="C2979" t="s">
        <v>76</v>
      </c>
      <c r="D2979">
        <v>700</v>
      </c>
      <c r="E2979">
        <v>8</v>
      </c>
      <c r="F2979" t="s">
        <v>111</v>
      </c>
      <c r="G2979">
        <v>99.459998999999996</v>
      </c>
      <c r="H2979">
        <v>99.889999000000003</v>
      </c>
      <c r="I2979">
        <v>98.660004000000001</v>
      </c>
      <c r="J2979">
        <v>99.150002000000001</v>
      </c>
      <c r="K2979">
        <v>98.784447</v>
      </c>
      <c r="L2979">
        <v>1248800</v>
      </c>
      <c r="M2979" t="s">
        <v>50</v>
      </c>
      <c r="N2979" t="s">
        <v>144</v>
      </c>
      <c r="O2979" t="s">
        <v>161</v>
      </c>
      <c r="P2979">
        <v>50</v>
      </c>
      <c r="Q2979">
        <v>0.08</v>
      </c>
      <c r="R2979">
        <v>56</v>
      </c>
      <c r="S2979">
        <v>69149.112900000007</v>
      </c>
      <c r="T2979" t="s">
        <v>50</v>
      </c>
      <c r="U2979" t="s">
        <v>188</v>
      </c>
      <c r="V2979" t="s">
        <v>214</v>
      </c>
      <c r="W2979" t="s">
        <v>239</v>
      </c>
      <c r="X2979" t="s">
        <v>278</v>
      </c>
      <c r="Y2979" s="1">
        <v>36495</v>
      </c>
      <c r="Z2979">
        <v>877890</v>
      </c>
    </row>
    <row r="2980" spans="1:26" x14ac:dyDescent="0.25">
      <c r="A2980" s="1">
        <v>43587</v>
      </c>
      <c r="B2980" t="s">
        <v>50</v>
      </c>
      <c r="C2980" t="s">
        <v>76</v>
      </c>
      <c r="D2980">
        <v>800</v>
      </c>
      <c r="E2980">
        <v>8</v>
      </c>
      <c r="F2980" t="s">
        <v>115</v>
      </c>
      <c r="G2980">
        <v>101.139999</v>
      </c>
      <c r="H2980">
        <v>101.139999</v>
      </c>
      <c r="I2980">
        <v>99.129997000000003</v>
      </c>
      <c r="J2980">
        <v>99.25</v>
      </c>
      <c r="K2980">
        <v>98.884071000000006</v>
      </c>
      <c r="L2980">
        <v>1972600</v>
      </c>
      <c r="M2980" t="s">
        <v>50</v>
      </c>
      <c r="N2980" t="s">
        <v>144</v>
      </c>
      <c r="O2980" t="s">
        <v>161</v>
      </c>
      <c r="P2980">
        <v>50</v>
      </c>
      <c r="Q2980">
        <v>0.08</v>
      </c>
      <c r="R2980">
        <v>64</v>
      </c>
      <c r="S2980">
        <v>79107.256800000003</v>
      </c>
      <c r="T2980" t="s">
        <v>50</v>
      </c>
      <c r="U2980" t="s">
        <v>188</v>
      </c>
      <c r="V2980" t="s">
        <v>214</v>
      </c>
      <c r="W2980" t="s">
        <v>239</v>
      </c>
      <c r="X2980" t="s">
        <v>278</v>
      </c>
      <c r="Y2980" s="1">
        <v>36495</v>
      </c>
      <c r="Z2980">
        <v>877890</v>
      </c>
    </row>
    <row r="2981" spans="1:26" x14ac:dyDescent="0.25">
      <c r="A2981" s="1">
        <v>43587</v>
      </c>
      <c r="B2981" t="s">
        <v>50</v>
      </c>
      <c r="C2981" t="s">
        <v>76</v>
      </c>
      <c r="D2981">
        <v>1100</v>
      </c>
      <c r="E2981">
        <v>10</v>
      </c>
      <c r="F2981" t="s">
        <v>115</v>
      </c>
      <c r="G2981">
        <v>101.139999</v>
      </c>
      <c r="H2981">
        <v>101.139999</v>
      </c>
      <c r="I2981">
        <v>99.129997000000003</v>
      </c>
      <c r="J2981">
        <v>99.25</v>
      </c>
      <c r="K2981">
        <v>98.884071000000006</v>
      </c>
      <c r="L2981">
        <v>1972600</v>
      </c>
      <c r="M2981" t="s">
        <v>50</v>
      </c>
      <c r="N2981" t="s">
        <v>142</v>
      </c>
      <c r="O2981" t="s">
        <v>161</v>
      </c>
      <c r="P2981">
        <v>50</v>
      </c>
      <c r="Q2981">
        <v>0.08</v>
      </c>
      <c r="R2981">
        <v>88</v>
      </c>
      <c r="S2981">
        <v>108772.47809999999</v>
      </c>
      <c r="T2981" t="s">
        <v>50</v>
      </c>
      <c r="U2981" t="s">
        <v>188</v>
      </c>
      <c r="V2981" t="s">
        <v>214</v>
      </c>
      <c r="W2981" t="s">
        <v>239</v>
      </c>
      <c r="X2981" t="s">
        <v>278</v>
      </c>
      <c r="Y2981" s="1">
        <v>36495</v>
      </c>
      <c r="Z2981">
        <v>877890</v>
      </c>
    </row>
    <row r="2982" spans="1:26" x14ac:dyDescent="0.25">
      <c r="A2982" s="1">
        <v>43587</v>
      </c>
      <c r="B2982" t="s">
        <v>50</v>
      </c>
      <c r="C2982" t="s">
        <v>75</v>
      </c>
      <c r="D2982">
        <v>1000</v>
      </c>
      <c r="E2982">
        <v>7</v>
      </c>
      <c r="F2982" t="s">
        <v>115</v>
      </c>
      <c r="G2982">
        <v>101.139999</v>
      </c>
      <c r="H2982">
        <v>101.139999</v>
      </c>
      <c r="I2982">
        <v>99.129997000000003</v>
      </c>
      <c r="J2982">
        <v>99.25</v>
      </c>
      <c r="K2982">
        <v>98.884071000000006</v>
      </c>
      <c r="L2982">
        <v>1972600</v>
      </c>
      <c r="M2982" t="s">
        <v>50</v>
      </c>
      <c r="N2982" t="s">
        <v>147</v>
      </c>
      <c r="O2982" t="s">
        <v>161</v>
      </c>
      <c r="P2982">
        <v>50</v>
      </c>
      <c r="Q2982">
        <v>0.08</v>
      </c>
      <c r="R2982">
        <v>80</v>
      </c>
      <c r="S2982">
        <v>98884.071000000011</v>
      </c>
      <c r="T2982" t="s">
        <v>50</v>
      </c>
      <c r="U2982" t="s">
        <v>188</v>
      </c>
      <c r="V2982" t="s">
        <v>214</v>
      </c>
      <c r="W2982" t="s">
        <v>239</v>
      </c>
      <c r="X2982" t="s">
        <v>278</v>
      </c>
      <c r="Y2982" s="1">
        <v>36495</v>
      </c>
      <c r="Z2982">
        <v>877890</v>
      </c>
    </row>
    <row r="2983" spans="1:26" x14ac:dyDescent="0.25">
      <c r="A2983" s="1">
        <v>43587</v>
      </c>
      <c r="B2983" t="s">
        <v>50</v>
      </c>
      <c r="C2983" t="s">
        <v>75</v>
      </c>
      <c r="D2983">
        <v>100</v>
      </c>
      <c r="E2983">
        <v>1</v>
      </c>
      <c r="F2983" t="s">
        <v>115</v>
      </c>
      <c r="G2983">
        <v>101.139999</v>
      </c>
      <c r="H2983">
        <v>101.139999</v>
      </c>
      <c r="I2983">
        <v>99.129997000000003</v>
      </c>
      <c r="J2983">
        <v>99.25</v>
      </c>
      <c r="K2983">
        <v>98.884071000000006</v>
      </c>
      <c r="L2983">
        <v>1972600</v>
      </c>
      <c r="M2983" t="s">
        <v>50</v>
      </c>
      <c r="N2983" t="s">
        <v>159</v>
      </c>
      <c r="O2983" t="s">
        <v>161</v>
      </c>
      <c r="P2983">
        <v>50</v>
      </c>
      <c r="Q2983">
        <v>0.08</v>
      </c>
      <c r="R2983">
        <v>8</v>
      </c>
      <c r="S2983">
        <v>9888.4071000000004</v>
      </c>
      <c r="T2983" t="s">
        <v>50</v>
      </c>
      <c r="U2983" t="s">
        <v>188</v>
      </c>
      <c r="V2983" t="s">
        <v>214</v>
      </c>
      <c r="W2983" t="s">
        <v>239</v>
      </c>
      <c r="X2983" t="s">
        <v>278</v>
      </c>
      <c r="Y2983" s="1">
        <v>36495</v>
      </c>
      <c r="Z2983">
        <v>877890</v>
      </c>
    </row>
    <row r="2984" spans="1:26" x14ac:dyDescent="0.25">
      <c r="A2984" s="1">
        <v>43587</v>
      </c>
      <c r="B2984" t="s">
        <v>50</v>
      </c>
      <c r="C2984" t="s">
        <v>75</v>
      </c>
      <c r="D2984">
        <v>1200</v>
      </c>
      <c r="E2984">
        <v>11</v>
      </c>
      <c r="F2984" t="s">
        <v>115</v>
      </c>
      <c r="G2984">
        <v>101.139999</v>
      </c>
      <c r="H2984">
        <v>101.139999</v>
      </c>
      <c r="I2984">
        <v>99.129997000000003</v>
      </c>
      <c r="J2984">
        <v>99.25</v>
      </c>
      <c r="K2984">
        <v>98.884071000000006</v>
      </c>
      <c r="L2984">
        <v>1972600</v>
      </c>
      <c r="M2984" t="s">
        <v>50</v>
      </c>
      <c r="N2984" t="s">
        <v>141</v>
      </c>
      <c r="O2984" t="s">
        <v>161</v>
      </c>
      <c r="P2984">
        <v>50</v>
      </c>
      <c r="Q2984">
        <v>0.08</v>
      </c>
      <c r="R2984">
        <v>96</v>
      </c>
      <c r="S2984">
        <v>118660.8852</v>
      </c>
      <c r="T2984" t="s">
        <v>50</v>
      </c>
      <c r="U2984" t="s">
        <v>188</v>
      </c>
      <c r="V2984" t="s">
        <v>214</v>
      </c>
      <c r="W2984" t="s">
        <v>239</v>
      </c>
      <c r="X2984" t="s">
        <v>278</v>
      </c>
      <c r="Y2984" s="1">
        <v>36495</v>
      </c>
      <c r="Z2984">
        <v>877890</v>
      </c>
    </row>
    <row r="2985" spans="1:26" x14ac:dyDescent="0.25">
      <c r="A2985" s="1">
        <v>43635</v>
      </c>
      <c r="B2985" t="s">
        <v>50</v>
      </c>
      <c r="C2985" t="s">
        <v>75</v>
      </c>
      <c r="D2985">
        <v>1400</v>
      </c>
      <c r="E2985">
        <v>17</v>
      </c>
      <c r="F2985" t="s">
        <v>80</v>
      </c>
      <c r="G2985">
        <v>98.040001000000004</v>
      </c>
      <c r="H2985">
        <v>99.099997999999999</v>
      </c>
      <c r="I2985">
        <v>97.230002999999996</v>
      </c>
      <c r="J2985">
        <v>98.940002000000007</v>
      </c>
      <c r="K2985">
        <v>98.940002000000007</v>
      </c>
      <c r="L2985">
        <v>2083700</v>
      </c>
      <c r="M2985" t="s">
        <v>50</v>
      </c>
      <c r="N2985" t="s">
        <v>157</v>
      </c>
      <c r="O2985" t="s">
        <v>161</v>
      </c>
      <c r="P2985">
        <v>50</v>
      </c>
      <c r="Q2985">
        <v>0.08</v>
      </c>
      <c r="R2985">
        <v>112</v>
      </c>
      <c r="S2985">
        <v>138516.00279999999</v>
      </c>
      <c r="T2985" t="s">
        <v>50</v>
      </c>
      <c r="U2985" t="s">
        <v>188</v>
      </c>
      <c r="V2985" t="s">
        <v>214</v>
      </c>
      <c r="W2985" t="s">
        <v>239</v>
      </c>
      <c r="X2985" t="s">
        <v>278</v>
      </c>
      <c r="Y2985" s="1">
        <v>36495</v>
      </c>
      <c r="Z2985">
        <v>877890</v>
      </c>
    </row>
    <row r="2986" spans="1:26" x14ac:dyDescent="0.25">
      <c r="A2986" s="1">
        <v>43636</v>
      </c>
      <c r="B2986" t="s">
        <v>50</v>
      </c>
      <c r="C2986" t="s">
        <v>76</v>
      </c>
      <c r="D2986">
        <v>1000</v>
      </c>
      <c r="E2986">
        <v>10</v>
      </c>
      <c r="F2986" t="s">
        <v>94</v>
      </c>
      <c r="G2986">
        <v>100.07</v>
      </c>
      <c r="H2986">
        <v>100.730003</v>
      </c>
      <c r="I2986">
        <v>99.120002999999997</v>
      </c>
      <c r="J2986">
        <v>99.379997000000003</v>
      </c>
      <c r="K2986">
        <v>99.379997000000003</v>
      </c>
      <c r="L2986">
        <v>1987900</v>
      </c>
      <c r="M2986" t="s">
        <v>50</v>
      </c>
      <c r="N2986" t="s">
        <v>142</v>
      </c>
      <c r="O2986" t="s">
        <v>161</v>
      </c>
      <c r="P2986">
        <v>50</v>
      </c>
      <c r="Q2986">
        <v>0.08</v>
      </c>
      <c r="R2986">
        <v>80</v>
      </c>
      <c r="S2986">
        <v>99379.997000000003</v>
      </c>
      <c r="T2986" t="s">
        <v>50</v>
      </c>
      <c r="U2986" t="s">
        <v>188</v>
      </c>
      <c r="V2986" t="s">
        <v>214</v>
      </c>
      <c r="W2986" t="s">
        <v>239</v>
      </c>
      <c r="X2986" t="s">
        <v>278</v>
      </c>
      <c r="Y2986" s="1">
        <v>36495</v>
      </c>
      <c r="Z2986">
        <v>877890</v>
      </c>
    </row>
    <row r="2987" spans="1:26" x14ac:dyDescent="0.25">
      <c r="A2987" s="1">
        <v>43577</v>
      </c>
      <c r="B2987" t="s">
        <v>50</v>
      </c>
      <c r="C2987" t="s">
        <v>75</v>
      </c>
      <c r="D2987">
        <v>900</v>
      </c>
      <c r="E2987">
        <v>16</v>
      </c>
      <c r="F2987" t="s">
        <v>135</v>
      </c>
      <c r="G2987">
        <v>99.650002000000001</v>
      </c>
      <c r="H2987">
        <v>100.16999800000001</v>
      </c>
      <c r="I2987">
        <v>99.32</v>
      </c>
      <c r="J2987">
        <v>99.849997999999999</v>
      </c>
      <c r="K2987">
        <v>99.481857000000005</v>
      </c>
      <c r="L2987">
        <v>1299100</v>
      </c>
      <c r="M2987" t="s">
        <v>50</v>
      </c>
      <c r="N2987" t="s">
        <v>148</v>
      </c>
      <c r="O2987" t="s">
        <v>161</v>
      </c>
      <c r="P2987">
        <v>50</v>
      </c>
      <c r="Q2987">
        <v>0.08</v>
      </c>
      <c r="R2987">
        <v>72</v>
      </c>
      <c r="S2987">
        <v>89533.671300000002</v>
      </c>
      <c r="T2987" t="s">
        <v>50</v>
      </c>
      <c r="U2987" t="s">
        <v>188</v>
      </c>
      <c r="V2987" t="s">
        <v>214</v>
      </c>
      <c r="W2987" t="s">
        <v>239</v>
      </c>
      <c r="X2987" t="s">
        <v>278</v>
      </c>
      <c r="Y2987" s="1">
        <v>36495</v>
      </c>
      <c r="Z2987">
        <v>877890</v>
      </c>
    </row>
    <row r="2988" spans="1:26" x14ac:dyDescent="0.25">
      <c r="A2988" s="1">
        <v>43640</v>
      </c>
      <c r="B2988" t="s">
        <v>50</v>
      </c>
      <c r="C2988" t="s">
        <v>75</v>
      </c>
      <c r="D2988">
        <v>100</v>
      </c>
      <c r="E2988">
        <v>4</v>
      </c>
      <c r="F2988" t="s">
        <v>85</v>
      </c>
      <c r="G2988">
        <v>100</v>
      </c>
      <c r="H2988">
        <v>100.370003</v>
      </c>
      <c r="I2988">
        <v>99.449996999999996</v>
      </c>
      <c r="J2988">
        <v>99.580001999999993</v>
      </c>
      <c r="K2988">
        <v>99.580001999999993</v>
      </c>
      <c r="L2988">
        <v>1574000</v>
      </c>
      <c r="M2988" t="s">
        <v>50</v>
      </c>
      <c r="N2988" t="s">
        <v>154</v>
      </c>
      <c r="O2988" t="s">
        <v>161</v>
      </c>
      <c r="P2988">
        <v>50</v>
      </c>
      <c r="Q2988">
        <v>0.08</v>
      </c>
      <c r="R2988">
        <v>8</v>
      </c>
      <c r="S2988">
        <v>9958.0001999999986</v>
      </c>
      <c r="T2988" t="s">
        <v>50</v>
      </c>
      <c r="U2988" t="s">
        <v>188</v>
      </c>
      <c r="V2988" t="s">
        <v>214</v>
      </c>
      <c r="W2988" t="s">
        <v>239</v>
      </c>
      <c r="X2988" t="s">
        <v>278</v>
      </c>
      <c r="Y2988" s="1">
        <v>36495</v>
      </c>
      <c r="Z2988">
        <v>877890</v>
      </c>
    </row>
    <row r="2989" spans="1:26" x14ac:dyDescent="0.25">
      <c r="A2989" s="1">
        <v>43559</v>
      </c>
      <c r="B2989" t="s">
        <v>50</v>
      </c>
      <c r="C2989" t="s">
        <v>75</v>
      </c>
      <c r="D2989">
        <v>1500</v>
      </c>
      <c r="E2989">
        <v>11</v>
      </c>
      <c r="F2989" t="s">
        <v>109</v>
      </c>
      <c r="G2989">
        <v>102.66999800000001</v>
      </c>
      <c r="H2989">
        <v>103.160004</v>
      </c>
      <c r="I2989">
        <v>99.230002999999996</v>
      </c>
      <c r="J2989">
        <v>100.010002</v>
      </c>
      <c r="K2989">
        <v>99.641272999999998</v>
      </c>
      <c r="L2989">
        <v>3839800</v>
      </c>
      <c r="M2989" t="s">
        <v>50</v>
      </c>
      <c r="N2989" t="s">
        <v>141</v>
      </c>
      <c r="O2989" t="s">
        <v>161</v>
      </c>
      <c r="P2989">
        <v>50</v>
      </c>
      <c r="Q2989">
        <v>0.08</v>
      </c>
      <c r="R2989">
        <v>120</v>
      </c>
      <c r="S2989">
        <v>149461.90950000001</v>
      </c>
      <c r="T2989" t="s">
        <v>50</v>
      </c>
      <c r="U2989" t="s">
        <v>188</v>
      </c>
      <c r="V2989" t="s">
        <v>214</v>
      </c>
      <c r="W2989" t="s">
        <v>239</v>
      </c>
      <c r="X2989" t="s">
        <v>278</v>
      </c>
      <c r="Y2989" s="1">
        <v>36495</v>
      </c>
      <c r="Z2989">
        <v>877890</v>
      </c>
    </row>
    <row r="2990" spans="1:26" x14ac:dyDescent="0.25">
      <c r="A2990" s="1">
        <v>43573</v>
      </c>
      <c r="B2990" t="s">
        <v>50</v>
      </c>
      <c r="C2990" t="s">
        <v>75</v>
      </c>
      <c r="D2990">
        <v>100</v>
      </c>
      <c r="E2990">
        <v>1</v>
      </c>
      <c r="F2990" t="s">
        <v>124</v>
      </c>
      <c r="G2990">
        <v>100.349998</v>
      </c>
      <c r="H2990">
        <v>100.349998</v>
      </c>
      <c r="I2990">
        <v>98.720000999999996</v>
      </c>
      <c r="J2990">
        <v>100.110001</v>
      </c>
      <c r="K2990">
        <v>99.740905999999995</v>
      </c>
      <c r="L2990">
        <v>2223600</v>
      </c>
      <c r="M2990" t="s">
        <v>50</v>
      </c>
      <c r="N2990" t="s">
        <v>159</v>
      </c>
      <c r="O2990" t="s">
        <v>161</v>
      </c>
      <c r="P2990">
        <v>50</v>
      </c>
      <c r="Q2990">
        <v>0.08</v>
      </c>
      <c r="R2990">
        <v>8</v>
      </c>
      <c r="S2990">
        <v>9974.0905999999995</v>
      </c>
      <c r="T2990" t="s">
        <v>50</v>
      </c>
      <c r="U2990" t="s">
        <v>188</v>
      </c>
      <c r="V2990" t="s">
        <v>214</v>
      </c>
      <c r="W2990" t="s">
        <v>239</v>
      </c>
      <c r="X2990" t="s">
        <v>278</v>
      </c>
      <c r="Y2990" s="1">
        <v>36495</v>
      </c>
      <c r="Z2990">
        <v>877890</v>
      </c>
    </row>
    <row r="2991" spans="1:26" x14ac:dyDescent="0.25">
      <c r="A2991" s="1">
        <v>43573</v>
      </c>
      <c r="B2991" t="s">
        <v>50</v>
      </c>
      <c r="C2991" t="s">
        <v>76</v>
      </c>
      <c r="D2991">
        <v>1200</v>
      </c>
      <c r="E2991">
        <v>17</v>
      </c>
      <c r="F2991" t="s">
        <v>124</v>
      </c>
      <c r="G2991">
        <v>100.349998</v>
      </c>
      <c r="H2991">
        <v>100.349998</v>
      </c>
      <c r="I2991">
        <v>98.720000999999996</v>
      </c>
      <c r="J2991">
        <v>100.110001</v>
      </c>
      <c r="K2991">
        <v>99.740905999999995</v>
      </c>
      <c r="L2991">
        <v>2223600</v>
      </c>
      <c r="M2991" t="s">
        <v>50</v>
      </c>
      <c r="N2991" t="s">
        <v>157</v>
      </c>
      <c r="O2991" t="s">
        <v>161</v>
      </c>
      <c r="P2991">
        <v>50</v>
      </c>
      <c r="Q2991">
        <v>0.08</v>
      </c>
      <c r="R2991">
        <v>96</v>
      </c>
      <c r="S2991">
        <v>119689.08719999999</v>
      </c>
      <c r="T2991" t="s">
        <v>50</v>
      </c>
      <c r="U2991" t="s">
        <v>188</v>
      </c>
      <c r="V2991" t="s">
        <v>214</v>
      </c>
      <c r="W2991" t="s">
        <v>239</v>
      </c>
      <c r="X2991" t="s">
        <v>278</v>
      </c>
      <c r="Y2991" s="1">
        <v>36495</v>
      </c>
      <c r="Z2991">
        <v>877890</v>
      </c>
    </row>
    <row r="2992" spans="1:26" x14ac:dyDescent="0.25">
      <c r="A2992" s="1">
        <v>43573</v>
      </c>
      <c r="B2992" t="s">
        <v>50</v>
      </c>
      <c r="C2992" t="s">
        <v>76</v>
      </c>
      <c r="D2992">
        <v>700</v>
      </c>
      <c r="E2992">
        <v>13</v>
      </c>
      <c r="F2992" t="s">
        <v>124</v>
      </c>
      <c r="G2992">
        <v>100.349998</v>
      </c>
      <c r="H2992">
        <v>100.349998</v>
      </c>
      <c r="I2992">
        <v>98.720000999999996</v>
      </c>
      <c r="J2992">
        <v>100.110001</v>
      </c>
      <c r="K2992">
        <v>99.740905999999995</v>
      </c>
      <c r="L2992">
        <v>2223600</v>
      </c>
      <c r="M2992" t="s">
        <v>50</v>
      </c>
      <c r="N2992" t="s">
        <v>153</v>
      </c>
      <c r="O2992" t="s">
        <v>161</v>
      </c>
      <c r="P2992">
        <v>50</v>
      </c>
      <c r="Q2992">
        <v>0.08</v>
      </c>
      <c r="R2992">
        <v>56</v>
      </c>
      <c r="S2992">
        <v>69818.6342</v>
      </c>
      <c r="T2992" t="s">
        <v>50</v>
      </c>
      <c r="U2992" t="s">
        <v>188</v>
      </c>
      <c r="V2992" t="s">
        <v>214</v>
      </c>
      <c r="W2992" t="s">
        <v>239</v>
      </c>
      <c r="X2992" t="s">
        <v>278</v>
      </c>
      <c r="Y2992" s="1">
        <v>36495</v>
      </c>
      <c r="Z2992">
        <v>877890</v>
      </c>
    </row>
    <row r="2993" spans="1:26" x14ac:dyDescent="0.25">
      <c r="A2993" s="1">
        <v>43557</v>
      </c>
      <c r="B2993" t="s">
        <v>50</v>
      </c>
      <c r="C2993" t="s">
        <v>76</v>
      </c>
      <c r="D2993">
        <v>500</v>
      </c>
      <c r="E2993">
        <v>7</v>
      </c>
      <c r="F2993" t="s">
        <v>116</v>
      </c>
      <c r="G2993">
        <v>99.699996999999996</v>
      </c>
      <c r="H2993">
        <v>100.25</v>
      </c>
      <c r="I2993">
        <v>99.110000999999997</v>
      </c>
      <c r="J2993">
        <v>100.129997</v>
      </c>
      <c r="K2993">
        <v>99.760825999999994</v>
      </c>
      <c r="L2993">
        <v>2385000</v>
      </c>
      <c r="M2993" t="s">
        <v>50</v>
      </c>
      <c r="N2993" t="s">
        <v>147</v>
      </c>
      <c r="O2993" t="s">
        <v>161</v>
      </c>
      <c r="P2993">
        <v>50</v>
      </c>
      <c r="Q2993">
        <v>0.08</v>
      </c>
      <c r="R2993">
        <v>40</v>
      </c>
      <c r="S2993">
        <v>49880.413</v>
      </c>
      <c r="T2993" t="s">
        <v>50</v>
      </c>
      <c r="U2993" t="s">
        <v>188</v>
      </c>
      <c r="V2993" t="s">
        <v>214</v>
      </c>
      <c r="W2993" t="s">
        <v>239</v>
      </c>
      <c r="X2993" t="s">
        <v>278</v>
      </c>
      <c r="Y2993" s="1">
        <v>36495</v>
      </c>
      <c r="Z2993">
        <v>877890</v>
      </c>
    </row>
    <row r="2994" spans="1:26" x14ac:dyDescent="0.25">
      <c r="A2994" s="1">
        <v>43557</v>
      </c>
      <c r="B2994" t="s">
        <v>50</v>
      </c>
      <c r="C2994" t="s">
        <v>75</v>
      </c>
      <c r="D2994">
        <v>1300</v>
      </c>
      <c r="E2994">
        <v>10</v>
      </c>
      <c r="F2994" t="s">
        <v>116</v>
      </c>
      <c r="G2994">
        <v>99.699996999999996</v>
      </c>
      <c r="H2994">
        <v>100.25</v>
      </c>
      <c r="I2994">
        <v>99.110000999999997</v>
      </c>
      <c r="J2994">
        <v>100.129997</v>
      </c>
      <c r="K2994">
        <v>99.760825999999994</v>
      </c>
      <c r="L2994">
        <v>2385000</v>
      </c>
      <c r="M2994" t="s">
        <v>50</v>
      </c>
      <c r="N2994" t="s">
        <v>142</v>
      </c>
      <c r="O2994" t="s">
        <v>161</v>
      </c>
      <c r="P2994">
        <v>50</v>
      </c>
      <c r="Q2994">
        <v>0.08</v>
      </c>
      <c r="R2994">
        <v>104</v>
      </c>
      <c r="S2994">
        <v>129689.0738</v>
      </c>
      <c r="T2994" t="s">
        <v>50</v>
      </c>
      <c r="U2994" t="s">
        <v>188</v>
      </c>
      <c r="V2994" t="s">
        <v>214</v>
      </c>
      <c r="W2994" t="s">
        <v>239</v>
      </c>
      <c r="X2994" t="s">
        <v>278</v>
      </c>
      <c r="Y2994" s="1">
        <v>36495</v>
      </c>
      <c r="Z2994">
        <v>877890</v>
      </c>
    </row>
    <row r="2995" spans="1:26" x14ac:dyDescent="0.25">
      <c r="A2995" s="1">
        <v>43557</v>
      </c>
      <c r="B2995" t="s">
        <v>50</v>
      </c>
      <c r="C2995" t="s">
        <v>76</v>
      </c>
      <c r="D2995">
        <v>100</v>
      </c>
      <c r="E2995">
        <v>2</v>
      </c>
      <c r="F2995" t="s">
        <v>116</v>
      </c>
      <c r="G2995">
        <v>99.699996999999996</v>
      </c>
      <c r="H2995">
        <v>100.25</v>
      </c>
      <c r="I2995">
        <v>99.110000999999997</v>
      </c>
      <c r="J2995">
        <v>100.129997</v>
      </c>
      <c r="K2995">
        <v>99.760825999999994</v>
      </c>
      <c r="L2995">
        <v>2385000</v>
      </c>
      <c r="M2995" t="s">
        <v>50</v>
      </c>
      <c r="N2995" t="s">
        <v>150</v>
      </c>
      <c r="O2995" t="s">
        <v>161</v>
      </c>
      <c r="P2995">
        <v>50</v>
      </c>
      <c r="Q2995">
        <v>0.08</v>
      </c>
      <c r="R2995">
        <v>8</v>
      </c>
      <c r="S2995">
        <v>9976.0825999999997</v>
      </c>
      <c r="T2995" t="s">
        <v>50</v>
      </c>
      <c r="U2995" t="s">
        <v>188</v>
      </c>
      <c r="V2995" t="s">
        <v>214</v>
      </c>
      <c r="W2995" t="s">
        <v>239</v>
      </c>
      <c r="X2995" t="s">
        <v>278</v>
      </c>
      <c r="Y2995" s="1">
        <v>36495</v>
      </c>
      <c r="Z2995">
        <v>877890</v>
      </c>
    </row>
    <row r="2996" spans="1:26" x14ac:dyDescent="0.25">
      <c r="A2996" s="1">
        <v>43637</v>
      </c>
      <c r="B2996" t="s">
        <v>50</v>
      </c>
      <c r="C2996" t="s">
        <v>75</v>
      </c>
      <c r="D2996">
        <v>200</v>
      </c>
      <c r="E2996">
        <v>4</v>
      </c>
      <c r="F2996" t="s">
        <v>90</v>
      </c>
      <c r="G2996">
        <v>99.629997000000003</v>
      </c>
      <c r="H2996">
        <v>100</v>
      </c>
      <c r="I2996">
        <v>99.110000999999997</v>
      </c>
      <c r="J2996">
        <v>99.790001000000004</v>
      </c>
      <c r="K2996">
        <v>99.790001000000004</v>
      </c>
      <c r="L2996">
        <v>3040200</v>
      </c>
      <c r="M2996" t="s">
        <v>50</v>
      </c>
      <c r="N2996" t="s">
        <v>154</v>
      </c>
      <c r="O2996" t="s">
        <v>161</v>
      </c>
      <c r="P2996">
        <v>50</v>
      </c>
      <c r="Q2996">
        <v>0.08</v>
      </c>
      <c r="R2996">
        <v>16</v>
      </c>
      <c r="S2996">
        <v>19958.000199999999</v>
      </c>
      <c r="T2996" t="s">
        <v>50</v>
      </c>
      <c r="U2996" t="s">
        <v>188</v>
      </c>
      <c r="V2996" t="s">
        <v>214</v>
      </c>
      <c r="W2996" t="s">
        <v>239</v>
      </c>
      <c r="X2996" t="s">
        <v>278</v>
      </c>
      <c r="Y2996" s="1">
        <v>36495</v>
      </c>
      <c r="Z2996">
        <v>877890</v>
      </c>
    </row>
    <row r="2997" spans="1:26" x14ac:dyDescent="0.25">
      <c r="A2997" s="1">
        <v>43579</v>
      </c>
      <c r="B2997" t="s">
        <v>50</v>
      </c>
      <c r="C2997" t="s">
        <v>76</v>
      </c>
      <c r="D2997">
        <v>800</v>
      </c>
      <c r="E2997">
        <v>11</v>
      </c>
      <c r="F2997" t="s">
        <v>137</v>
      </c>
      <c r="G2997">
        <v>101.480003</v>
      </c>
      <c r="H2997">
        <v>101.93</v>
      </c>
      <c r="I2997">
        <v>100.110001</v>
      </c>
      <c r="J2997">
        <v>100.459999</v>
      </c>
      <c r="K2997">
        <v>100.08961499999999</v>
      </c>
      <c r="L2997">
        <v>2234400</v>
      </c>
      <c r="M2997" t="s">
        <v>50</v>
      </c>
      <c r="N2997" t="s">
        <v>141</v>
      </c>
      <c r="O2997" t="s">
        <v>162</v>
      </c>
      <c r="P2997">
        <v>100</v>
      </c>
      <c r="Q2997">
        <v>0.125</v>
      </c>
      <c r="R2997">
        <v>100</v>
      </c>
      <c r="S2997">
        <v>80071.691999999995</v>
      </c>
      <c r="T2997" t="s">
        <v>50</v>
      </c>
      <c r="U2997" t="s">
        <v>188</v>
      </c>
      <c r="V2997" t="s">
        <v>214</v>
      </c>
      <c r="W2997" t="s">
        <v>239</v>
      </c>
      <c r="X2997" t="s">
        <v>278</v>
      </c>
      <c r="Y2997" s="1">
        <v>36495</v>
      </c>
      <c r="Z2997">
        <v>877890</v>
      </c>
    </row>
    <row r="2998" spans="1:26" x14ac:dyDescent="0.25">
      <c r="A2998" s="1">
        <v>43586</v>
      </c>
      <c r="B2998" t="s">
        <v>50</v>
      </c>
      <c r="C2998" t="s">
        <v>76</v>
      </c>
      <c r="D2998">
        <v>1400</v>
      </c>
      <c r="E2998">
        <v>16</v>
      </c>
      <c r="F2998" t="s">
        <v>119</v>
      </c>
      <c r="G2998">
        <v>101</v>
      </c>
      <c r="H2998">
        <v>101.370003</v>
      </c>
      <c r="I2998">
        <v>100.260002</v>
      </c>
      <c r="J2998">
        <v>100.779999</v>
      </c>
      <c r="K2998">
        <v>100.408432</v>
      </c>
      <c r="L2998">
        <v>2384100</v>
      </c>
      <c r="M2998" t="s">
        <v>50</v>
      </c>
      <c r="N2998" t="s">
        <v>148</v>
      </c>
      <c r="O2998" t="s">
        <v>162</v>
      </c>
      <c r="P2998">
        <v>100</v>
      </c>
      <c r="Q2998">
        <v>0.125</v>
      </c>
      <c r="R2998">
        <v>175</v>
      </c>
      <c r="S2998">
        <v>140571.80480000001</v>
      </c>
      <c r="T2998" t="s">
        <v>50</v>
      </c>
      <c r="U2998" t="s">
        <v>188</v>
      </c>
      <c r="V2998" t="s">
        <v>214</v>
      </c>
      <c r="W2998" t="s">
        <v>239</v>
      </c>
      <c r="X2998" t="s">
        <v>278</v>
      </c>
      <c r="Y2998" s="1">
        <v>36495</v>
      </c>
      <c r="Z2998">
        <v>877890</v>
      </c>
    </row>
    <row r="2999" spans="1:26" x14ac:dyDescent="0.25">
      <c r="A2999" s="1">
        <v>43586</v>
      </c>
      <c r="B2999" t="s">
        <v>50</v>
      </c>
      <c r="C2999" t="s">
        <v>75</v>
      </c>
      <c r="D2999">
        <v>1100</v>
      </c>
      <c r="E2999">
        <v>10</v>
      </c>
      <c r="F2999" t="s">
        <v>119</v>
      </c>
      <c r="G2999">
        <v>101</v>
      </c>
      <c r="H2999">
        <v>101.370003</v>
      </c>
      <c r="I2999">
        <v>100.260002</v>
      </c>
      <c r="J2999">
        <v>100.779999</v>
      </c>
      <c r="K2999">
        <v>100.408432</v>
      </c>
      <c r="L2999">
        <v>2384100</v>
      </c>
      <c r="M2999" t="s">
        <v>50</v>
      </c>
      <c r="N2999" t="s">
        <v>142</v>
      </c>
      <c r="O2999" t="s">
        <v>162</v>
      </c>
      <c r="P2999">
        <v>100</v>
      </c>
      <c r="Q2999">
        <v>0.125</v>
      </c>
      <c r="R2999">
        <v>137.5</v>
      </c>
      <c r="S2999">
        <v>110449.2752</v>
      </c>
      <c r="T2999" t="s">
        <v>50</v>
      </c>
      <c r="U2999" t="s">
        <v>188</v>
      </c>
      <c r="V2999" t="s">
        <v>214</v>
      </c>
      <c r="W2999" t="s">
        <v>239</v>
      </c>
      <c r="X2999" t="s">
        <v>278</v>
      </c>
      <c r="Y2999" s="1">
        <v>36495</v>
      </c>
      <c r="Z2999">
        <v>877890</v>
      </c>
    </row>
    <row r="3000" spans="1:26" x14ac:dyDescent="0.25">
      <c r="A3000" s="1">
        <v>43586</v>
      </c>
      <c r="B3000" t="s">
        <v>50</v>
      </c>
      <c r="C3000" t="s">
        <v>76</v>
      </c>
      <c r="D3000">
        <v>2300</v>
      </c>
      <c r="E3000">
        <v>13</v>
      </c>
      <c r="F3000" t="s">
        <v>119</v>
      </c>
      <c r="G3000">
        <v>101</v>
      </c>
      <c r="H3000">
        <v>101.370003</v>
      </c>
      <c r="I3000">
        <v>100.260002</v>
      </c>
      <c r="J3000">
        <v>100.779999</v>
      </c>
      <c r="K3000">
        <v>100.408432</v>
      </c>
      <c r="L3000">
        <v>2384100</v>
      </c>
      <c r="M3000" t="s">
        <v>50</v>
      </c>
      <c r="N3000" t="s">
        <v>153</v>
      </c>
      <c r="O3000" t="s">
        <v>162</v>
      </c>
      <c r="P3000">
        <v>100</v>
      </c>
      <c r="Q3000">
        <v>0.125</v>
      </c>
      <c r="R3000">
        <v>287.5</v>
      </c>
      <c r="S3000">
        <v>230939.39360000001</v>
      </c>
      <c r="T3000" t="s">
        <v>50</v>
      </c>
      <c r="U3000" t="s">
        <v>188</v>
      </c>
      <c r="V3000" t="s">
        <v>214</v>
      </c>
      <c r="W3000" t="s">
        <v>239</v>
      </c>
      <c r="X3000" t="s">
        <v>278</v>
      </c>
      <c r="Y3000" s="1">
        <v>36495</v>
      </c>
      <c r="Z3000">
        <v>877890</v>
      </c>
    </row>
    <row r="3001" spans="1:26" x14ac:dyDescent="0.25">
      <c r="A3001" s="1">
        <v>43586</v>
      </c>
      <c r="B3001" t="s">
        <v>50</v>
      </c>
      <c r="C3001" t="s">
        <v>75</v>
      </c>
      <c r="D3001">
        <v>1500</v>
      </c>
      <c r="E3001">
        <v>12</v>
      </c>
      <c r="F3001" t="s">
        <v>119</v>
      </c>
      <c r="G3001">
        <v>101</v>
      </c>
      <c r="H3001">
        <v>101.370003</v>
      </c>
      <c r="I3001">
        <v>100.260002</v>
      </c>
      <c r="J3001">
        <v>100.779999</v>
      </c>
      <c r="K3001">
        <v>100.408432</v>
      </c>
      <c r="L3001">
        <v>2384100</v>
      </c>
      <c r="M3001" t="s">
        <v>50</v>
      </c>
      <c r="N3001" t="s">
        <v>151</v>
      </c>
      <c r="O3001" t="s">
        <v>162</v>
      </c>
      <c r="P3001">
        <v>100</v>
      </c>
      <c r="Q3001">
        <v>0.125</v>
      </c>
      <c r="R3001">
        <v>187.5</v>
      </c>
      <c r="S3001">
        <v>150612.64799999999</v>
      </c>
      <c r="T3001" t="s">
        <v>50</v>
      </c>
      <c r="U3001" t="s">
        <v>188</v>
      </c>
      <c r="V3001" t="s">
        <v>214</v>
      </c>
      <c r="W3001" t="s">
        <v>239</v>
      </c>
      <c r="X3001" t="s">
        <v>278</v>
      </c>
      <c r="Y3001" s="1">
        <v>36495</v>
      </c>
      <c r="Z3001">
        <v>877890</v>
      </c>
    </row>
    <row r="3002" spans="1:26" x14ac:dyDescent="0.25">
      <c r="A3002" s="1">
        <v>43584</v>
      </c>
      <c r="B3002" t="s">
        <v>50</v>
      </c>
      <c r="C3002" t="s">
        <v>76</v>
      </c>
      <c r="D3002">
        <v>1100</v>
      </c>
      <c r="E3002">
        <v>17</v>
      </c>
      <c r="F3002" t="s">
        <v>127</v>
      </c>
      <c r="G3002">
        <v>100.900002</v>
      </c>
      <c r="H3002">
        <v>101.720001</v>
      </c>
      <c r="I3002">
        <v>100.510002</v>
      </c>
      <c r="J3002">
        <v>100.82</v>
      </c>
      <c r="K3002">
        <v>100.44828800000001</v>
      </c>
      <c r="L3002">
        <v>2284600</v>
      </c>
      <c r="M3002" t="s">
        <v>50</v>
      </c>
      <c r="N3002" t="s">
        <v>157</v>
      </c>
      <c r="O3002" t="s">
        <v>162</v>
      </c>
      <c r="P3002">
        <v>100</v>
      </c>
      <c r="Q3002">
        <v>0.125</v>
      </c>
      <c r="R3002">
        <v>137.5</v>
      </c>
      <c r="S3002">
        <v>110493.1168</v>
      </c>
      <c r="T3002" t="s">
        <v>50</v>
      </c>
      <c r="U3002" t="s">
        <v>188</v>
      </c>
      <c r="V3002" t="s">
        <v>214</v>
      </c>
      <c r="W3002" t="s">
        <v>239</v>
      </c>
      <c r="X3002" t="s">
        <v>278</v>
      </c>
      <c r="Y3002" s="1">
        <v>36495</v>
      </c>
      <c r="Z3002">
        <v>877890</v>
      </c>
    </row>
    <row r="3003" spans="1:26" x14ac:dyDescent="0.25">
      <c r="A3003" s="1">
        <v>43584</v>
      </c>
      <c r="B3003" t="s">
        <v>50</v>
      </c>
      <c r="C3003" t="s">
        <v>76</v>
      </c>
      <c r="D3003">
        <v>900</v>
      </c>
      <c r="E3003">
        <v>11</v>
      </c>
      <c r="F3003" t="s">
        <v>127</v>
      </c>
      <c r="G3003">
        <v>100.900002</v>
      </c>
      <c r="H3003">
        <v>101.720001</v>
      </c>
      <c r="I3003">
        <v>100.510002</v>
      </c>
      <c r="J3003">
        <v>100.82</v>
      </c>
      <c r="K3003">
        <v>100.44828800000001</v>
      </c>
      <c r="L3003">
        <v>2284600</v>
      </c>
      <c r="M3003" t="s">
        <v>50</v>
      </c>
      <c r="N3003" t="s">
        <v>141</v>
      </c>
      <c r="O3003" t="s">
        <v>162</v>
      </c>
      <c r="P3003">
        <v>100</v>
      </c>
      <c r="Q3003">
        <v>0.125</v>
      </c>
      <c r="R3003">
        <v>112.5</v>
      </c>
      <c r="S3003">
        <v>90403.459199999998</v>
      </c>
      <c r="T3003" t="s">
        <v>50</v>
      </c>
      <c r="U3003" t="s">
        <v>188</v>
      </c>
      <c r="V3003" t="s">
        <v>214</v>
      </c>
      <c r="W3003" t="s">
        <v>239</v>
      </c>
      <c r="X3003" t="s">
        <v>278</v>
      </c>
      <c r="Y3003" s="1">
        <v>36495</v>
      </c>
      <c r="Z3003">
        <v>877890</v>
      </c>
    </row>
    <row r="3004" spans="1:26" x14ac:dyDescent="0.25">
      <c r="A3004" s="1">
        <v>43578</v>
      </c>
      <c r="B3004" t="s">
        <v>50</v>
      </c>
      <c r="C3004" t="s">
        <v>76</v>
      </c>
      <c r="D3004">
        <v>900</v>
      </c>
      <c r="E3004">
        <v>6</v>
      </c>
      <c r="F3004" t="s">
        <v>136</v>
      </c>
      <c r="G3004">
        <v>100.18</v>
      </c>
      <c r="H3004">
        <v>101.519997</v>
      </c>
      <c r="I3004">
        <v>99.919998000000007</v>
      </c>
      <c r="J3004">
        <v>100.879997</v>
      </c>
      <c r="K3004">
        <v>100.508064</v>
      </c>
      <c r="L3004">
        <v>2303800</v>
      </c>
      <c r="M3004" t="s">
        <v>50</v>
      </c>
      <c r="N3004" t="s">
        <v>145</v>
      </c>
      <c r="O3004" t="s">
        <v>162</v>
      </c>
      <c r="P3004">
        <v>100</v>
      </c>
      <c r="Q3004">
        <v>0.125</v>
      </c>
      <c r="R3004">
        <v>112.5</v>
      </c>
      <c r="S3004">
        <v>90457.257599999997</v>
      </c>
      <c r="T3004" t="s">
        <v>50</v>
      </c>
      <c r="U3004" t="s">
        <v>188</v>
      </c>
      <c r="V3004" t="s">
        <v>214</v>
      </c>
      <c r="W3004" t="s">
        <v>239</v>
      </c>
      <c r="X3004" t="s">
        <v>278</v>
      </c>
      <c r="Y3004" s="1">
        <v>36495</v>
      </c>
      <c r="Z3004">
        <v>877890</v>
      </c>
    </row>
    <row r="3005" spans="1:26" x14ac:dyDescent="0.25">
      <c r="A3005" s="1">
        <v>43578</v>
      </c>
      <c r="B3005" t="s">
        <v>50</v>
      </c>
      <c r="C3005" t="s">
        <v>76</v>
      </c>
      <c r="D3005">
        <v>2500</v>
      </c>
      <c r="E3005">
        <v>17</v>
      </c>
      <c r="F3005" t="s">
        <v>136</v>
      </c>
      <c r="G3005">
        <v>100.18</v>
      </c>
      <c r="H3005">
        <v>101.519997</v>
      </c>
      <c r="I3005">
        <v>99.919998000000007</v>
      </c>
      <c r="J3005">
        <v>100.879997</v>
      </c>
      <c r="K3005">
        <v>100.508064</v>
      </c>
      <c r="L3005">
        <v>2303800</v>
      </c>
      <c r="M3005" t="s">
        <v>50</v>
      </c>
      <c r="N3005" t="s">
        <v>157</v>
      </c>
      <c r="O3005" t="s">
        <v>162</v>
      </c>
      <c r="P3005">
        <v>100</v>
      </c>
      <c r="Q3005">
        <v>0.125</v>
      </c>
      <c r="R3005">
        <v>312.5</v>
      </c>
      <c r="S3005">
        <v>251270.16</v>
      </c>
      <c r="T3005" t="s">
        <v>50</v>
      </c>
      <c r="U3005" t="s">
        <v>188</v>
      </c>
      <c r="V3005" t="s">
        <v>214</v>
      </c>
      <c r="W3005" t="s">
        <v>239</v>
      </c>
      <c r="X3005" t="s">
        <v>278</v>
      </c>
      <c r="Y3005" s="1">
        <v>36495</v>
      </c>
      <c r="Z3005">
        <v>877890</v>
      </c>
    </row>
    <row r="3006" spans="1:26" x14ac:dyDescent="0.25">
      <c r="A3006" s="1">
        <v>43578</v>
      </c>
      <c r="B3006" t="s">
        <v>50</v>
      </c>
      <c r="C3006" t="s">
        <v>76</v>
      </c>
      <c r="D3006">
        <v>200</v>
      </c>
      <c r="E3006">
        <v>5</v>
      </c>
      <c r="F3006" t="s">
        <v>136</v>
      </c>
      <c r="G3006">
        <v>100.18</v>
      </c>
      <c r="H3006">
        <v>101.519997</v>
      </c>
      <c r="I3006">
        <v>99.919998000000007</v>
      </c>
      <c r="J3006">
        <v>100.879997</v>
      </c>
      <c r="K3006">
        <v>100.508064</v>
      </c>
      <c r="L3006">
        <v>2303800</v>
      </c>
      <c r="M3006" t="s">
        <v>50</v>
      </c>
      <c r="N3006" t="s">
        <v>152</v>
      </c>
      <c r="O3006" t="s">
        <v>162</v>
      </c>
      <c r="P3006">
        <v>100</v>
      </c>
      <c r="Q3006">
        <v>0.125</v>
      </c>
      <c r="R3006">
        <v>25</v>
      </c>
      <c r="S3006">
        <v>20101.612799999999</v>
      </c>
      <c r="T3006" t="s">
        <v>50</v>
      </c>
      <c r="U3006" t="s">
        <v>188</v>
      </c>
      <c r="V3006" t="s">
        <v>214</v>
      </c>
      <c r="W3006" t="s">
        <v>239</v>
      </c>
      <c r="X3006" t="s">
        <v>278</v>
      </c>
      <c r="Y3006" s="1">
        <v>36495</v>
      </c>
      <c r="Z3006">
        <v>877890</v>
      </c>
    </row>
    <row r="3007" spans="1:26" x14ac:dyDescent="0.25">
      <c r="A3007" s="1">
        <v>43578</v>
      </c>
      <c r="B3007" t="s">
        <v>50</v>
      </c>
      <c r="C3007" t="s">
        <v>75</v>
      </c>
      <c r="D3007">
        <v>1100</v>
      </c>
      <c r="E3007">
        <v>7</v>
      </c>
      <c r="F3007" t="s">
        <v>136</v>
      </c>
      <c r="G3007">
        <v>100.18</v>
      </c>
      <c r="H3007">
        <v>101.519997</v>
      </c>
      <c r="I3007">
        <v>99.919998000000007</v>
      </c>
      <c r="J3007">
        <v>100.879997</v>
      </c>
      <c r="K3007">
        <v>100.508064</v>
      </c>
      <c r="L3007">
        <v>2303800</v>
      </c>
      <c r="M3007" t="s">
        <v>50</v>
      </c>
      <c r="N3007" t="s">
        <v>147</v>
      </c>
      <c r="O3007" t="s">
        <v>162</v>
      </c>
      <c r="P3007">
        <v>100</v>
      </c>
      <c r="Q3007">
        <v>0.125</v>
      </c>
      <c r="R3007">
        <v>137.5</v>
      </c>
      <c r="S3007">
        <v>110558.8704</v>
      </c>
      <c r="T3007" t="s">
        <v>50</v>
      </c>
      <c r="U3007" t="s">
        <v>188</v>
      </c>
      <c r="V3007" t="s">
        <v>214</v>
      </c>
      <c r="W3007" t="s">
        <v>239</v>
      </c>
      <c r="X3007" t="s">
        <v>278</v>
      </c>
      <c r="Y3007" s="1">
        <v>36495</v>
      </c>
      <c r="Z3007">
        <v>877890</v>
      </c>
    </row>
    <row r="3008" spans="1:26" x14ac:dyDescent="0.25">
      <c r="A3008" s="1">
        <v>43578</v>
      </c>
      <c r="B3008" t="s">
        <v>50</v>
      </c>
      <c r="C3008" t="s">
        <v>76</v>
      </c>
      <c r="D3008">
        <v>1500</v>
      </c>
      <c r="E3008">
        <v>16</v>
      </c>
      <c r="F3008" t="s">
        <v>136</v>
      </c>
      <c r="G3008">
        <v>100.18</v>
      </c>
      <c r="H3008">
        <v>101.519997</v>
      </c>
      <c r="I3008">
        <v>99.919998000000007</v>
      </c>
      <c r="J3008">
        <v>100.879997</v>
      </c>
      <c r="K3008">
        <v>100.508064</v>
      </c>
      <c r="L3008">
        <v>2303800</v>
      </c>
      <c r="M3008" t="s">
        <v>50</v>
      </c>
      <c r="N3008" t="s">
        <v>148</v>
      </c>
      <c r="O3008" t="s">
        <v>162</v>
      </c>
      <c r="P3008">
        <v>100</v>
      </c>
      <c r="Q3008">
        <v>0.125</v>
      </c>
      <c r="R3008">
        <v>187.5</v>
      </c>
      <c r="S3008">
        <v>150762.09599999999</v>
      </c>
      <c r="T3008" t="s">
        <v>50</v>
      </c>
      <c r="U3008" t="s">
        <v>188</v>
      </c>
      <c r="V3008" t="s">
        <v>214</v>
      </c>
      <c r="W3008" t="s">
        <v>239</v>
      </c>
      <c r="X3008" t="s">
        <v>278</v>
      </c>
      <c r="Y3008" s="1">
        <v>36495</v>
      </c>
      <c r="Z3008">
        <v>877890</v>
      </c>
    </row>
    <row r="3009" spans="1:27" x14ac:dyDescent="0.25">
      <c r="A3009" s="1">
        <v>43585</v>
      </c>
      <c r="B3009" t="s">
        <v>50</v>
      </c>
      <c r="C3009" t="s">
        <v>76</v>
      </c>
      <c r="D3009">
        <v>300</v>
      </c>
      <c r="E3009">
        <v>10</v>
      </c>
      <c r="F3009" t="s">
        <v>122</v>
      </c>
      <c r="G3009">
        <v>100.80999799999999</v>
      </c>
      <c r="H3009">
        <v>101.279999</v>
      </c>
      <c r="I3009">
        <v>100.099998</v>
      </c>
      <c r="J3009">
        <v>100.959999</v>
      </c>
      <c r="K3009">
        <v>100.58776899999999</v>
      </c>
      <c r="L3009">
        <v>1694600</v>
      </c>
      <c r="M3009" t="s">
        <v>50</v>
      </c>
      <c r="N3009" t="s">
        <v>142</v>
      </c>
      <c r="O3009" t="s">
        <v>162</v>
      </c>
      <c r="P3009">
        <v>100</v>
      </c>
      <c r="Q3009">
        <v>0.125</v>
      </c>
      <c r="R3009">
        <v>37.5</v>
      </c>
      <c r="S3009">
        <v>30176.330699999999</v>
      </c>
      <c r="T3009" t="s">
        <v>50</v>
      </c>
      <c r="U3009" t="s">
        <v>188</v>
      </c>
      <c r="V3009" t="s">
        <v>214</v>
      </c>
      <c r="W3009" t="s">
        <v>239</v>
      </c>
      <c r="X3009" t="s">
        <v>278</v>
      </c>
      <c r="Y3009" s="1">
        <v>36495</v>
      </c>
      <c r="Z3009">
        <v>877890</v>
      </c>
    </row>
    <row r="3010" spans="1:27" x14ac:dyDescent="0.25">
      <c r="A3010" s="1">
        <v>43585</v>
      </c>
      <c r="B3010" t="s">
        <v>50</v>
      </c>
      <c r="C3010" t="s">
        <v>75</v>
      </c>
      <c r="D3010">
        <v>600</v>
      </c>
      <c r="E3010">
        <v>15</v>
      </c>
      <c r="F3010" t="s">
        <v>122</v>
      </c>
      <c r="G3010">
        <v>100.80999799999999</v>
      </c>
      <c r="H3010">
        <v>101.279999</v>
      </c>
      <c r="I3010">
        <v>100.099998</v>
      </c>
      <c r="J3010">
        <v>100.959999</v>
      </c>
      <c r="K3010">
        <v>100.58776899999999</v>
      </c>
      <c r="L3010">
        <v>1694600</v>
      </c>
      <c r="M3010" t="s">
        <v>50</v>
      </c>
      <c r="N3010" t="s">
        <v>149</v>
      </c>
      <c r="O3010" t="s">
        <v>162</v>
      </c>
      <c r="P3010">
        <v>100</v>
      </c>
      <c r="Q3010">
        <v>0.125</v>
      </c>
      <c r="R3010">
        <v>75</v>
      </c>
      <c r="S3010">
        <v>60352.661399999997</v>
      </c>
      <c r="T3010" t="s">
        <v>50</v>
      </c>
      <c r="U3010" t="s">
        <v>188</v>
      </c>
      <c r="V3010" t="s">
        <v>214</v>
      </c>
      <c r="W3010" t="s">
        <v>239</v>
      </c>
      <c r="X3010" t="s">
        <v>278</v>
      </c>
      <c r="Y3010" s="1">
        <v>36495</v>
      </c>
      <c r="Z3010">
        <v>877890</v>
      </c>
    </row>
    <row r="3011" spans="1:27" x14ac:dyDescent="0.25">
      <c r="A3011" s="1">
        <v>43581</v>
      </c>
      <c r="B3011" t="s">
        <v>50</v>
      </c>
      <c r="C3011" t="s">
        <v>76</v>
      </c>
      <c r="D3011">
        <v>200</v>
      </c>
      <c r="E3011">
        <v>3</v>
      </c>
      <c r="F3011" t="s">
        <v>139</v>
      </c>
      <c r="G3011">
        <v>99.32</v>
      </c>
      <c r="H3011">
        <v>101.410004</v>
      </c>
      <c r="I3011">
        <v>98.870002999999997</v>
      </c>
      <c r="J3011">
        <v>100.980003</v>
      </c>
      <c r="K3011">
        <v>100.607697</v>
      </c>
      <c r="L3011">
        <v>2180300</v>
      </c>
      <c r="M3011" t="s">
        <v>50</v>
      </c>
      <c r="N3011" t="s">
        <v>143</v>
      </c>
      <c r="O3011" t="s">
        <v>162</v>
      </c>
      <c r="P3011">
        <v>100</v>
      </c>
      <c r="Q3011">
        <v>0.125</v>
      </c>
      <c r="R3011">
        <v>25</v>
      </c>
      <c r="S3011">
        <v>20121.539400000001</v>
      </c>
      <c r="T3011" t="s">
        <v>50</v>
      </c>
      <c r="U3011" t="s">
        <v>188</v>
      </c>
      <c r="V3011" t="s">
        <v>214</v>
      </c>
      <c r="W3011" t="s">
        <v>239</v>
      </c>
      <c r="X3011" t="s">
        <v>278</v>
      </c>
      <c r="Y3011" s="1">
        <v>36495</v>
      </c>
      <c r="Z3011">
        <v>877890</v>
      </c>
    </row>
    <row r="3012" spans="1:27" x14ac:dyDescent="0.25">
      <c r="A3012" s="1">
        <v>43560</v>
      </c>
      <c r="B3012" t="s">
        <v>50</v>
      </c>
      <c r="C3012" t="s">
        <v>76</v>
      </c>
      <c r="D3012">
        <v>900</v>
      </c>
      <c r="E3012">
        <v>12</v>
      </c>
      <c r="F3012" t="s">
        <v>118</v>
      </c>
      <c r="G3012">
        <v>100.33000199999999</v>
      </c>
      <c r="H3012">
        <v>101.389999</v>
      </c>
      <c r="I3012">
        <v>100.010002</v>
      </c>
      <c r="J3012">
        <v>100.980003</v>
      </c>
      <c r="K3012">
        <v>100.607697</v>
      </c>
      <c r="L3012">
        <v>2256700</v>
      </c>
      <c r="M3012" t="s">
        <v>50</v>
      </c>
      <c r="N3012" t="s">
        <v>151</v>
      </c>
      <c r="O3012" t="s">
        <v>162</v>
      </c>
      <c r="P3012">
        <v>100</v>
      </c>
      <c r="Q3012">
        <v>0.125</v>
      </c>
      <c r="R3012">
        <v>112.5</v>
      </c>
      <c r="S3012">
        <v>90546.927299999996</v>
      </c>
      <c r="T3012" t="s">
        <v>50</v>
      </c>
      <c r="U3012" t="s">
        <v>188</v>
      </c>
      <c r="V3012" t="s">
        <v>214</v>
      </c>
      <c r="W3012" t="s">
        <v>239</v>
      </c>
      <c r="X3012" t="s">
        <v>278</v>
      </c>
      <c r="Y3012" s="1">
        <v>36495</v>
      </c>
      <c r="Z3012">
        <v>877890</v>
      </c>
    </row>
    <row r="3013" spans="1:27" x14ac:dyDescent="0.25">
      <c r="A3013" s="1">
        <v>43560</v>
      </c>
      <c r="B3013" t="s">
        <v>50</v>
      </c>
      <c r="C3013" t="s">
        <v>76</v>
      </c>
      <c r="D3013">
        <v>400</v>
      </c>
      <c r="E3013">
        <v>4</v>
      </c>
      <c r="F3013" t="s">
        <v>118</v>
      </c>
      <c r="G3013">
        <v>100.33000199999999</v>
      </c>
      <c r="H3013">
        <v>101.389999</v>
      </c>
      <c r="I3013">
        <v>100.010002</v>
      </c>
      <c r="J3013">
        <v>100.980003</v>
      </c>
      <c r="K3013">
        <v>100.607697</v>
      </c>
      <c r="L3013">
        <v>2256700</v>
      </c>
      <c r="M3013" t="s">
        <v>50</v>
      </c>
      <c r="N3013" t="s">
        <v>154</v>
      </c>
      <c r="O3013" t="s">
        <v>162</v>
      </c>
      <c r="P3013">
        <v>100</v>
      </c>
      <c r="Q3013">
        <v>0.125</v>
      </c>
      <c r="R3013">
        <v>50</v>
      </c>
      <c r="S3013">
        <v>40243.078800000003</v>
      </c>
      <c r="T3013" t="s">
        <v>50</v>
      </c>
      <c r="U3013" t="s">
        <v>188</v>
      </c>
      <c r="V3013" t="s">
        <v>214</v>
      </c>
      <c r="W3013" t="s">
        <v>239</v>
      </c>
      <c r="X3013" t="s">
        <v>278</v>
      </c>
      <c r="Y3013" s="1">
        <v>36495</v>
      </c>
      <c r="Z3013">
        <v>877890</v>
      </c>
    </row>
    <row r="3014" spans="1:27" x14ac:dyDescent="0.25">
      <c r="A3014" s="1">
        <v>43560</v>
      </c>
      <c r="B3014" t="s">
        <v>50</v>
      </c>
      <c r="C3014" t="s">
        <v>76</v>
      </c>
      <c r="D3014">
        <v>2200</v>
      </c>
      <c r="E3014">
        <v>18</v>
      </c>
      <c r="F3014" t="s">
        <v>118</v>
      </c>
      <c r="G3014">
        <v>100.33000199999999</v>
      </c>
      <c r="H3014">
        <v>101.389999</v>
      </c>
      <c r="I3014">
        <v>100.010002</v>
      </c>
      <c r="J3014">
        <v>100.980003</v>
      </c>
      <c r="K3014">
        <v>100.607697</v>
      </c>
      <c r="L3014">
        <v>2256700</v>
      </c>
      <c r="M3014" t="s">
        <v>50</v>
      </c>
      <c r="N3014" t="s">
        <v>158</v>
      </c>
      <c r="O3014" t="s">
        <v>162</v>
      </c>
      <c r="P3014">
        <v>100</v>
      </c>
      <c r="Q3014">
        <v>0.125</v>
      </c>
      <c r="R3014">
        <v>275</v>
      </c>
      <c r="S3014">
        <v>221336.93340000001</v>
      </c>
      <c r="T3014" t="s">
        <v>50</v>
      </c>
      <c r="U3014" t="s">
        <v>188</v>
      </c>
      <c r="V3014" t="s">
        <v>214</v>
      </c>
      <c r="W3014" t="s">
        <v>239</v>
      </c>
      <c r="X3014" t="s">
        <v>278</v>
      </c>
      <c r="Y3014" s="1">
        <v>36495</v>
      </c>
      <c r="Z3014">
        <v>877890</v>
      </c>
    </row>
    <row r="3015" spans="1:27" x14ac:dyDescent="0.25">
      <c r="A3015" s="1">
        <v>43564</v>
      </c>
      <c r="B3015" t="s">
        <v>50</v>
      </c>
      <c r="C3015" t="s">
        <v>76</v>
      </c>
      <c r="D3015">
        <v>700</v>
      </c>
      <c r="E3015">
        <v>9</v>
      </c>
      <c r="F3015" t="s">
        <v>133</v>
      </c>
      <c r="G3015">
        <v>100.779999</v>
      </c>
      <c r="H3015">
        <v>101.699997</v>
      </c>
      <c r="I3015">
        <v>100.209999</v>
      </c>
      <c r="J3015">
        <v>101.349998</v>
      </c>
      <c r="K3015">
        <v>100.97633399999999</v>
      </c>
      <c r="L3015">
        <v>1544600</v>
      </c>
      <c r="M3015" t="s">
        <v>50</v>
      </c>
      <c r="N3015" t="s">
        <v>146</v>
      </c>
      <c r="O3015" t="s">
        <v>162</v>
      </c>
      <c r="P3015">
        <v>100</v>
      </c>
      <c r="Q3015">
        <v>0.125</v>
      </c>
      <c r="R3015">
        <v>87.5</v>
      </c>
      <c r="S3015">
        <v>70683.433799999999</v>
      </c>
      <c r="T3015" t="s">
        <v>50</v>
      </c>
      <c r="U3015" t="s">
        <v>188</v>
      </c>
      <c r="V3015" t="s">
        <v>214</v>
      </c>
      <c r="W3015" t="s">
        <v>239</v>
      </c>
      <c r="X3015" t="s">
        <v>278</v>
      </c>
      <c r="Y3015" s="1">
        <v>36495</v>
      </c>
      <c r="Z3015">
        <v>877890</v>
      </c>
    </row>
    <row r="3016" spans="1:27" x14ac:dyDescent="0.25">
      <c r="A3016" s="1">
        <v>43565</v>
      </c>
      <c r="B3016" t="s">
        <v>50</v>
      </c>
      <c r="C3016" t="s">
        <v>76</v>
      </c>
      <c r="D3016">
        <v>1400</v>
      </c>
      <c r="E3016">
        <v>13</v>
      </c>
      <c r="F3016" t="s">
        <v>113</v>
      </c>
      <c r="G3016">
        <v>101.41999800000001</v>
      </c>
      <c r="H3016">
        <v>102.19000200000001</v>
      </c>
      <c r="I3016">
        <v>101.150002</v>
      </c>
      <c r="J3016">
        <v>101.55999799999999</v>
      </c>
      <c r="K3016">
        <v>101.18555499999999</v>
      </c>
      <c r="L3016">
        <v>1376800</v>
      </c>
      <c r="M3016" t="s">
        <v>50</v>
      </c>
      <c r="N3016" t="s">
        <v>153</v>
      </c>
      <c r="O3016" t="s">
        <v>162</v>
      </c>
      <c r="P3016">
        <v>100</v>
      </c>
      <c r="Q3016">
        <v>0.125</v>
      </c>
      <c r="R3016">
        <v>175</v>
      </c>
      <c r="S3016">
        <v>141659.777</v>
      </c>
      <c r="T3016" t="s">
        <v>50</v>
      </c>
      <c r="U3016" t="s">
        <v>188</v>
      </c>
      <c r="V3016" t="s">
        <v>214</v>
      </c>
      <c r="W3016" t="s">
        <v>239</v>
      </c>
      <c r="X3016" t="s">
        <v>278</v>
      </c>
      <c r="Y3016" s="1">
        <v>36495</v>
      </c>
      <c r="Z3016">
        <v>877890</v>
      </c>
    </row>
    <row r="3017" spans="1:27" x14ac:dyDescent="0.25">
      <c r="A3017" s="1">
        <v>43567</v>
      </c>
      <c r="B3017" t="s">
        <v>50</v>
      </c>
      <c r="C3017" t="s">
        <v>75</v>
      </c>
      <c r="D3017">
        <v>400</v>
      </c>
      <c r="E3017">
        <v>5</v>
      </c>
      <c r="F3017" t="s">
        <v>121</v>
      </c>
      <c r="G3017">
        <v>102</v>
      </c>
      <c r="H3017">
        <v>102.83000199999999</v>
      </c>
      <c r="I3017">
        <v>101.260002</v>
      </c>
      <c r="J3017">
        <v>102.269997</v>
      </c>
      <c r="K3017">
        <v>101.892937</v>
      </c>
      <c r="L3017">
        <v>1337800</v>
      </c>
      <c r="M3017" t="s">
        <v>50</v>
      </c>
      <c r="N3017" t="s">
        <v>152</v>
      </c>
      <c r="O3017" t="s">
        <v>162</v>
      </c>
      <c r="P3017">
        <v>100</v>
      </c>
      <c r="Q3017">
        <v>0.125</v>
      </c>
      <c r="R3017">
        <v>50</v>
      </c>
      <c r="S3017">
        <v>40757.174800000001</v>
      </c>
      <c r="T3017" t="s">
        <v>50</v>
      </c>
      <c r="U3017" t="s">
        <v>188</v>
      </c>
      <c r="V3017" t="s">
        <v>214</v>
      </c>
      <c r="W3017" t="s">
        <v>239</v>
      </c>
      <c r="X3017" t="s">
        <v>278</v>
      </c>
      <c r="Y3017" s="1">
        <v>36495</v>
      </c>
      <c r="Z3017">
        <v>877890</v>
      </c>
    </row>
    <row r="3018" spans="1:27" x14ac:dyDescent="0.25">
      <c r="A3018" s="1">
        <v>43567</v>
      </c>
      <c r="B3018" t="s">
        <v>50</v>
      </c>
      <c r="C3018" t="s">
        <v>76</v>
      </c>
      <c r="D3018">
        <v>800</v>
      </c>
      <c r="E3018">
        <v>10</v>
      </c>
      <c r="F3018" t="s">
        <v>121</v>
      </c>
      <c r="G3018">
        <v>102</v>
      </c>
      <c r="H3018">
        <v>102.83000199999999</v>
      </c>
      <c r="I3018">
        <v>101.260002</v>
      </c>
      <c r="J3018">
        <v>102.269997</v>
      </c>
      <c r="K3018">
        <v>101.892937</v>
      </c>
      <c r="L3018">
        <v>1337800</v>
      </c>
      <c r="M3018" t="s">
        <v>50</v>
      </c>
      <c r="N3018" t="s">
        <v>142</v>
      </c>
      <c r="O3018" t="s">
        <v>162</v>
      </c>
      <c r="P3018">
        <v>100</v>
      </c>
      <c r="Q3018">
        <v>0.125</v>
      </c>
      <c r="R3018">
        <v>100</v>
      </c>
      <c r="S3018">
        <v>81514.349600000001</v>
      </c>
      <c r="T3018" t="s">
        <v>50</v>
      </c>
      <c r="U3018" t="s">
        <v>188</v>
      </c>
      <c r="V3018" t="s">
        <v>214</v>
      </c>
      <c r="W3018" t="s">
        <v>239</v>
      </c>
      <c r="X3018" t="s">
        <v>278</v>
      </c>
      <c r="Y3018" s="1">
        <v>36495</v>
      </c>
      <c r="Z3018">
        <v>877890</v>
      </c>
    </row>
    <row r="3019" spans="1:27" x14ac:dyDescent="0.25">
      <c r="A3019" s="1">
        <v>43567</v>
      </c>
      <c r="B3019" t="s">
        <v>50</v>
      </c>
      <c r="C3019" t="s">
        <v>76</v>
      </c>
      <c r="D3019">
        <v>1600</v>
      </c>
      <c r="E3019">
        <v>15</v>
      </c>
      <c r="F3019" t="s">
        <v>121</v>
      </c>
      <c r="G3019">
        <v>102</v>
      </c>
      <c r="H3019">
        <v>102.83000199999999</v>
      </c>
      <c r="I3019">
        <v>101.260002</v>
      </c>
      <c r="J3019">
        <v>102.269997</v>
      </c>
      <c r="K3019">
        <v>101.892937</v>
      </c>
      <c r="L3019">
        <v>1337800</v>
      </c>
      <c r="M3019" t="s">
        <v>50</v>
      </c>
      <c r="N3019" t="s">
        <v>149</v>
      </c>
      <c r="O3019" t="s">
        <v>162</v>
      </c>
      <c r="P3019">
        <v>100</v>
      </c>
      <c r="Q3019">
        <v>0.125</v>
      </c>
      <c r="R3019">
        <v>200</v>
      </c>
      <c r="S3019">
        <v>163028.6992</v>
      </c>
      <c r="T3019" t="s">
        <v>50</v>
      </c>
      <c r="U3019" t="s">
        <v>188</v>
      </c>
      <c r="V3019" t="s">
        <v>214</v>
      </c>
      <c r="W3019" t="s">
        <v>239</v>
      </c>
      <c r="X3019" t="s">
        <v>278</v>
      </c>
      <c r="Y3019" s="1">
        <v>36495</v>
      </c>
      <c r="Z3019">
        <v>877890</v>
      </c>
    </row>
    <row r="3020" spans="1:27" x14ac:dyDescent="0.25">
      <c r="A3020" s="1">
        <v>43619</v>
      </c>
      <c r="B3020" t="s">
        <v>51</v>
      </c>
      <c r="C3020" t="s">
        <v>76</v>
      </c>
      <c r="D3020">
        <v>400</v>
      </c>
      <c r="E3020">
        <v>9</v>
      </c>
      <c r="F3020" t="s">
        <v>89</v>
      </c>
      <c r="G3020">
        <v>97.309997999999993</v>
      </c>
      <c r="H3020">
        <v>98.32</v>
      </c>
      <c r="I3020">
        <v>95.510002</v>
      </c>
      <c r="J3020">
        <v>96.07</v>
      </c>
      <c r="K3020">
        <v>96.07</v>
      </c>
      <c r="L3020">
        <v>2900000</v>
      </c>
      <c r="M3020" t="s">
        <v>51</v>
      </c>
      <c r="N3020" t="s">
        <v>146</v>
      </c>
      <c r="O3020" t="s">
        <v>161</v>
      </c>
      <c r="P3020">
        <v>50</v>
      </c>
      <c r="Q3020">
        <v>0.08</v>
      </c>
      <c r="R3020">
        <v>32</v>
      </c>
      <c r="S3020">
        <v>38428</v>
      </c>
      <c r="T3020" t="s">
        <v>51</v>
      </c>
      <c r="U3020" t="s">
        <v>189</v>
      </c>
      <c r="V3020" t="s">
        <v>214</v>
      </c>
      <c r="W3020" t="s">
        <v>222</v>
      </c>
      <c r="X3020" t="s">
        <v>279</v>
      </c>
      <c r="Y3020" s="1">
        <v>36445</v>
      </c>
      <c r="Z3020">
        <v>6281</v>
      </c>
      <c r="AA3020">
        <v>1965</v>
      </c>
    </row>
    <row r="3021" spans="1:27" x14ac:dyDescent="0.25">
      <c r="A3021" s="1">
        <v>43619</v>
      </c>
      <c r="B3021" t="s">
        <v>51</v>
      </c>
      <c r="C3021" t="s">
        <v>76</v>
      </c>
      <c r="D3021">
        <v>400</v>
      </c>
      <c r="E3021">
        <v>7</v>
      </c>
      <c r="F3021" t="s">
        <v>89</v>
      </c>
      <c r="G3021">
        <v>97.309997999999993</v>
      </c>
      <c r="H3021">
        <v>98.32</v>
      </c>
      <c r="I3021">
        <v>95.510002</v>
      </c>
      <c r="J3021">
        <v>96.07</v>
      </c>
      <c r="K3021">
        <v>96.07</v>
      </c>
      <c r="L3021">
        <v>2900000</v>
      </c>
      <c r="M3021" t="s">
        <v>51</v>
      </c>
      <c r="N3021" t="s">
        <v>147</v>
      </c>
      <c r="O3021" t="s">
        <v>161</v>
      </c>
      <c r="P3021">
        <v>50</v>
      </c>
      <c r="Q3021">
        <v>0.08</v>
      </c>
      <c r="R3021">
        <v>32</v>
      </c>
      <c r="S3021">
        <v>38428</v>
      </c>
      <c r="T3021" t="s">
        <v>51</v>
      </c>
      <c r="U3021" t="s">
        <v>189</v>
      </c>
      <c r="V3021" t="s">
        <v>214</v>
      </c>
      <c r="W3021" t="s">
        <v>222</v>
      </c>
      <c r="X3021" t="s">
        <v>279</v>
      </c>
      <c r="Y3021" s="1">
        <v>36445</v>
      </c>
      <c r="Z3021">
        <v>6281</v>
      </c>
      <c r="AA3021">
        <v>1965</v>
      </c>
    </row>
    <row r="3022" spans="1:27" x14ac:dyDescent="0.25">
      <c r="A3022" s="1">
        <v>43613</v>
      </c>
      <c r="B3022" t="s">
        <v>51</v>
      </c>
      <c r="C3022" t="s">
        <v>76</v>
      </c>
      <c r="D3022">
        <v>1500</v>
      </c>
      <c r="E3022">
        <v>15</v>
      </c>
      <c r="F3022" t="s">
        <v>91</v>
      </c>
      <c r="G3022">
        <v>98.660004000000001</v>
      </c>
      <c r="H3022">
        <v>99.139999000000003</v>
      </c>
      <c r="I3022">
        <v>96.760002</v>
      </c>
      <c r="J3022">
        <v>97.110000999999997</v>
      </c>
      <c r="K3022">
        <v>96.575507999999999</v>
      </c>
      <c r="L3022">
        <v>3602400</v>
      </c>
      <c r="M3022" t="s">
        <v>51</v>
      </c>
      <c r="N3022" t="s">
        <v>149</v>
      </c>
      <c r="O3022" t="s">
        <v>161</v>
      </c>
      <c r="P3022">
        <v>50</v>
      </c>
      <c r="Q3022">
        <v>0.08</v>
      </c>
      <c r="R3022">
        <v>120</v>
      </c>
      <c r="S3022">
        <v>144863.26199999999</v>
      </c>
      <c r="T3022" t="s">
        <v>51</v>
      </c>
      <c r="U3022" t="s">
        <v>189</v>
      </c>
      <c r="V3022" t="s">
        <v>214</v>
      </c>
      <c r="W3022" t="s">
        <v>222</v>
      </c>
      <c r="X3022" t="s">
        <v>279</v>
      </c>
      <c r="Y3022" s="1">
        <v>36445</v>
      </c>
      <c r="Z3022">
        <v>6281</v>
      </c>
      <c r="AA3022">
        <v>1965</v>
      </c>
    </row>
    <row r="3023" spans="1:27" x14ac:dyDescent="0.25">
      <c r="A3023" s="1">
        <v>43613</v>
      </c>
      <c r="B3023" t="s">
        <v>51</v>
      </c>
      <c r="C3023" t="s">
        <v>76</v>
      </c>
      <c r="D3023">
        <v>400</v>
      </c>
      <c r="E3023">
        <v>11</v>
      </c>
      <c r="F3023" t="s">
        <v>91</v>
      </c>
      <c r="G3023">
        <v>98.660004000000001</v>
      </c>
      <c r="H3023">
        <v>99.139999000000003</v>
      </c>
      <c r="I3023">
        <v>96.760002</v>
      </c>
      <c r="J3023">
        <v>97.110000999999997</v>
      </c>
      <c r="K3023">
        <v>96.575507999999999</v>
      </c>
      <c r="L3023">
        <v>3602400</v>
      </c>
      <c r="M3023" t="s">
        <v>51</v>
      </c>
      <c r="N3023" t="s">
        <v>141</v>
      </c>
      <c r="O3023" t="s">
        <v>161</v>
      </c>
      <c r="P3023">
        <v>50</v>
      </c>
      <c r="Q3023">
        <v>0.08</v>
      </c>
      <c r="R3023">
        <v>32</v>
      </c>
      <c r="S3023">
        <v>38630.203200000004</v>
      </c>
      <c r="T3023" t="s">
        <v>51</v>
      </c>
      <c r="U3023" t="s">
        <v>189</v>
      </c>
      <c r="V3023" t="s">
        <v>214</v>
      </c>
      <c r="W3023" t="s">
        <v>222</v>
      </c>
      <c r="X3023" t="s">
        <v>279</v>
      </c>
      <c r="Y3023" s="1">
        <v>36445</v>
      </c>
      <c r="Z3023">
        <v>6281</v>
      </c>
      <c r="AA3023">
        <v>1965</v>
      </c>
    </row>
    <row r="3024" spans="1:27" x14ac:dyDescent="0.25">
      <c r="A3024" s="1">
        <v>43616</v>
      </c>
      <c r="B3024" t="s">
        <v>51</v>
      </c>
      <c r="C3024" t="s">
        <v>76</v>
      </c>
      <c r="D3024">
        <v>1200</v>
      </c>
      <c r="E3024">
        <v>17</v>
      </c>
      <c r="F3024" t="s">
        <v>87</v>
      </c>
      <c r="G3024">
        <v>96.989998</v>
      </c>
      <c r="H3024">
        <v>98.589995999999999</v>
      </c>
      <c r="I3024">
        <v>96.480002999999996</v>
      </c>
      <c r="J3024">
        <v>96.620002999999997</v>
      </c>
      <c r="K3024">
        <v>96.620002999999997</v>
      </c>
      <c r="L3024">
        <v>2156800</v>
      </c>
      <c r="M3024" t="s">
        <v>51</v>
      </c>
      <c r="N3024" t="s">
        <v>157</v>
      </c>
      <c r="O3024" t="s">
        <v>161</v>
      </c>
      <c r="P3024">
        <v>50</v>
      </c>
      <c r="Q3024">
        <v>0.08</v>
      </c>
      <c r="R3024">
        <v>96</v>
      </c>
      <c r="S3024">
        <v>115944.0036</v>
      </c>
      <c r="T3024" t="s">
        <v>51</v>
      </c>
      <c r="U3024" t="s">
        <v>189</v>
      </c>
      <c r="V3024" t="s">
        <v>214</v>
      </c>
      <c r="W3024" t="s">
        <v>222</v>
      </c>
      <c r="X3024" t="s">
        <v>279</v>
      </c>
      <c r="Y3024" s="1">
        <v>36445</v>
      </c>
      <c r="Z3024">
        <v>6281</v>
      </c>
      <c r="AA3024">
        <v>1965</v>
      </c>
    </row>
    <row r="3025" spans="1:27" x14ac:dyDescent="0.25">
      <c r="A3025" s="1">
        <v>43616</v>
      </c>
      <c r="B3025" t="s">
        <v>51</v>
      </c>
      <c r="C3025" t="s">
        <v>75</v>
      </c>
      <c r="D3025">
        <v>2600</v>
      </c>
      <c r="E3025">
        <v>19</v>
      </c>
      <c r="F3025" t="s">
        <v>87</v>
      </c>
      <c r="G3025">
        <v>96.989998</v>
      </c>
      <c r="H3025">
        <v>98.589995999999999</v>
      </c>
      <c r="I3025">
        <v>96.480002999999996</v>
      </c>
      <c r="J3025">
        <v>96.620002999999997</v>
      </c>
      <c r="K3025">
        <v>96.620002999999997</v>
      </c>
      <c r="L3025">
        <v>2156800</v>
      </c>
      <c r="M3025" t="s">
        <v>51</v>
      </c>
      <c r="N3025" t="s">
        <v>140</v>
      </c>
      <c r="O3025" t="s">
        <v>161</v>
      </c>
      <c r="P3025">
        <v>50</v>
      </c>
      <c r="Q3025">
        <v>0.08</v>
      </c>
      <c r="R3025">
        <v>208</v>
      </c>
      <c r="S3025">
        <v>251212.00779999999</v>
      </c>
      <c r="T3025" t="s">
        <v>51</v>
      </c>
      <c r="U3025" t="s">
        <v>189</v>
      </c>
      <c r="V3025" t="s">
        <v>214</v>
      </c>
      <c r="W3025" t="s">
        <v>222</v>
      </c>
      <c r="X3025" t="s">
        <v>279</v>
      </c>
      <c r="Y3025" s="1">
        <v>36445</v>
      </c>
      <c r="Z3025">
        <v>6281</v>
      </c>
      <c r="AA3025">
        <v>1965</v>
      </c>
    </row>
    <row r="3026" spans="1:27" x14ac:dyDescent="0.25">
      <c r="A3026" s="1">
        <v>43616</v>
      </c>
      <c r="B3026" t="s">
        <v>51</v>
      </c>
      <c r="C3026" t="s">
        <v>76</v>
      </c>
      <c r="D3026">
        <v>2800</v>
      </c>
      <c r="E3026">
        <v>20</v>
      </c>
      <c r="F3026" t="s">
        <v>87</v>
      </c>
      <c r="G3026">
        <v>96.989998</v>
      </c>
      <c r="H3026">
        <v>98.589995999999999</v>
      </c>
      <c r="I3026">
        <v>96.480002999999996</v>
      </c>
      <c r="J3026">
        <v>96.620002999999997</v>
      </c>
      <c r="K3026">
        <v>96.620002999999997</v>
      </c>
      <c r="L3026">
        <v>2156800</v>
      </c>
      <c r="M3026" t="s">
        <v>51</v>
      </c>
      <c r="N3026" t="s">
        <v>155</v>
      </c>
      <c r="O3026" t="s">
        <v>161</v>
      </c>
      <c r="P3026">
        <v>50</v>
      </c>
      <c r="Q3026">
        <v>0.08</v>
      </c>
      <c r="R3026">
        <v>224</v>
      </c>
      <c r="S3026">
        <v>270536.00839999999</v>
      </c>
      <c r="T3026" t="s">
        <v>51</v>
      </c>
      <c r="U3026" t="s">
        <v>189</v>
      </c>
      <c r="V3026" t="s">
        <v>214</v>
      </c>
      <c r="W3026" t="s">
        <v>222</v>
      </c>
      <c r="X3026" t="s">
        <v>279</v>
      </c>
      <c r="Y3026" s="1">
        <v>36445</v>
      </c>
      <c r="Z3026">
        <v>6281</v>
      </c>
      <c r="AA3026">
        <v>1965</v>
      </c>
    </row>
    <row r="3027" spans="1:27" x14ac:dyDescent="0.25">
      <c r="A3027" s="1">
        <v>43616</v>
      </c>
      <c r="B3027" t="s">
        <v>51</v>
      </c>
      <c r="C3027" t="s">
        <v>76</v>
      </c>
      <c r="D3027">
        <v>1600</v>
      </c>
      <c r="E3027">
        <v>12</v>
      </c>
      <c r="F3027" t="s">
        <v>87</v>
      </c>
      <c r="G3027">
        <v>96.989998</v>
      </c>
      <c r="H3027">
        <v>98.589995999999999</v>
      </c>
      <c r="I3027">
        <v>96.480002999999996</v>
      </c>
      <c r="J3027">
        <v>96.620002999999997</v>
      </c>
      <c r="K3027">
        <v>96.620002999999997</v>
      </c>
      <c r="L3027">
        <v>2156800</v>
      </c>
      <c r="M3027" t="s">
        <v>51</v>
      </c>
      <c r="N3027" t="s">
        <v>151</v>
      </c>
      <c r="O3027" t="s">
        <v>161</v>
      </c>
      <c r="P3027">
        <v>50</v>
      </c>
      <c r="Q3027">
        <v>0.08</v>
      </c>
      <c r="R3027">
        <v>128</v>
      </c>
      <c r="S3027">
        <v>154592.0048</v>
      </c>
      <c r="T3027" t="s">
        <v>51</v>
      </c>
      <c r="U3027" t="s">
        <v>189</v>
      </c>
      <c r="V3027" t="s">
        <v>214</v>
      </c>
      <c r="W3027" t="s">
        <v>222</v>
      </c>
      <c r="X3027" t="s">
        <v>279</v>
      </c>
      <c r="Y3027" s="1">
        <v>36445</v>
      </c>
      <c r="Z3027">
        <v>6281</v>
      </c>
      <c r="AA3027">
        <v>1965</v>
      </c>
    </row>
    <row r="3028" spans="1:27" x14ac:dyDescent="0.25">
      <c r="A3028" s="1">
        <v>43605</v>
      </c>
      <c r="B3028" t="s">
        <v>51</v>
      </c>
      <c r="C3028" t="s">
        <v>76</v>
      </c>
      <c r="D3028">
        <v>700</v>
      </c>
      <c r="E3028">
        <v>5</v>
      </c>
      <c r="F3028" t="s">
        <v>128</v>
      </c>
      <c r="G3028">
        <v>97.879997000000003</v>
      </c>
      <c r="H3028">
        <v>99.239998</v>
      </c>
      <c r="I3028">
        <v>96.720000999999996</v>
      </c>
      <c r="J3028">
        <v>97.5</v>
      </c>
      <c r="K3028">
        <v>96.963356000000005</v>
      </c>
      <c r="L3028">
        <v>4506000</v>
      </c>
      <c r="M3028" t="s">
        <v>51</v>
      </c>
      <c r="N3028" t="s">
        <v>152</v>
      </c>
      <c r="O3028" t="s">
        <v>161</v>
      </c>
      <c r="P3028">
        <v>50</v>
      </c>
      <c r="Q3028">
        <v>0.08</v>
      </c>
      <c r="R3028">
        <v>56</v>
      </c>
      <c r="S3028">
        <v>67874.349199999997</v>
      </c>
      <c r="T3028" t="s">
        <v>51</v>
      </c>
      <c r="U3028" t="s">
        <v>189</v>
      </c>
      <c r="V3028" t="s">
        <v>214</v>
      </c>
      <c r="W3028" t="s">
        <v>222</v>
      </c>
      <c r="X3028" t="s">
        <v>279</v>
      </c>
      <c r="Y3028" s="1">
        <v>36445</v>
      </c>
      <c r="Z3028">
        <v>6281</v>
      </c>
      <c r="AA3028">
        <v>1965</v>
      </c>
    </row>
    <row r="3029" spans="1:27" x14ac:dyDescent="0.25">
      <c r="A3029" s="1">
        <v>43605</v>
      </c>
      <c r="B3029" t="s">
        <v>51</v>
      </c>
      <c r="C3029" t="s">
        <v>75</v>
      </c>
      <c r="D3029">
        <v>1300</v>
      </c>
      <c r="E3029">
        <v>12</v>
      </c>
      <c r="F3029" t="s">
        <v>128</v>
      </c>
      <c r="G3029">
        <v>97.879997000000003</v>
      </c>
      <c r="H3029">
        <v>99.239998</v>
      </c>
      <c r="I3029">
        <v>96.720000999999996</v>
      </c>
      <c r="J3029">
        <v>97.5</v>
      </c>
      <c r="K3029">
        <v>96.963356000000005</v>
      </c>
      <c r="L3029">
        <v>4506000</v>
      </c>
      <c r="M3029" t="s">
        <v>51</v>
      </c>
      <c r="N3029" t="s">
        <v>151</v>
      </c>
      <c r="O3029" t="s">
        <v>161</v>
      </c>
      <c r="P3029">
        <v>50</v>
      </c>
      <c r="Q3029">
        <v>0.08</v>
      </c>
      <c r="R3029">
        <v>104</v>
      </c>
      <c r="S3029">
        <v>126052.3628</v>
      </c>
      <c r="T3029" t="s">
        <v>51</v>
      </c>
      <c r="U3029" t="s">
        <v>189</v>
      </c>
      <c r="V3029" t="s">
        <v>214</v>
      </c>
      <c r="W3029" t="s">
        <v>222</v>
      </c>
      <c r="X3029" t="s">
        <v>279</v>
      </c>
      <c r="Y3029" s="1">
        <v>36445</v>
      </c>
      <c r="Z3029">
        <v>6281</v>
      </c>
      <c r="AA3029">
        <v>1965</v>
      </c>
    </row>
    <row r="3030" spans="1:27" x14ac:dyDescent="0.25">
      <c r="A3030" s="1">
        <v>43605</v>
      </c>
      <c r="B3030" t="s">
        <v>51</v>
      </c>
      <c r="C3030" t="s">
        <v>76</v>
      </c>
      <c r="D3030">
        <v>900</v>
      </c>
      <c r="E3030">
        <v>14</v>
      </c>
      <c r="F3030" t="s">
        <v>128</v>
      </c>
      <c r="G3030">
        <v>97.879997000000003</v>
      </c>
      <c r="H3030">
        <v>99.239998</v>
      </c>
      <c r="I3030">
        <v>96.720000999999996</v>
      </c>
      <c r="J3030">
        <v>97.5</v>
      </c>
      <c r="K3030">
        <v>96.963356000000005</v>
      </c>
      <c r="L3030">
        <v>4506000</v>
      </c>
      <c r="M3030" t="s">
        <v>51</v>
      </c>
      <c r="N3030" t="s">
        <v>156</v>
      </c>
      <c r="O3030" t="s">
        <v>161</v>
      </c>
      <c r="P3030">
        <v>50</v>
      </c>
      <c r="Q3030">
        <v>0.08</v>
      </c>
      <c r="R3030">
        <v>72</v>
      </c>
      <c r="S3030">
        <v>87267.020400000009</v>
      </c>
      <c r="T3030" t="s">
        <v>51</v>
      </c>
      <c r="U3030" t="s">
        <v>189</v>
      </c>
      <c r="V3030" t="s">
        <v>214</v>
      </c>
      <c r="W3030" t="s">
        <v>222</v>
      </c>
      <c r="X3030" t="s">
        <v>279</v>
      </c>
      <c r="Y3030" s="1">
        <v>36445</v>
      </c>
      <c r="Z3030">
        <v>6281</v>
      </c>
      <c r="AA3030">
        <v>1965</v>
      </c>
    </row>
    <row r="3031" spans="1:27" x14ac:dyDescent="0.25">
      <c r="A3031" s="1">
        <v>43609</v>
      </c>
      <c r="B3031" t="s">
        <v>51</v>
      </c>
      <c r="C3031" t="s">
        <v>75</v>
      </c>
      <c r="D3031">
        <v>800</v>
      </c>
      <c r="E3031">
        <v>4</v>
      </c>
      <c r="F3031" t="s">
        <v>92</v>
      </c>
      <c r="G3031">
        <v>99.57</v>
      </c>
      <c r="H3031">
        <v>100.41999800000001</v>
      </c>
      <c r="I3031">
        <v>98.330001999999993</v>
      </c>
      <c r="J3031">
        <v>98.419998000000007</v>
      </c>
      <c r="K3031">
        <v>97.878296000000006</v>
      </c>
      <c r="L3031">
        <v>2283100</v>
      </c>
      <c r="M3031" t="s">
        <v>51</v>
      </c>
      <c r="N3031" t="s">
        <v>154</v>
      </c>
      <c r="O3031" t="s">
        <v>161</v>
      </c>
      <c r="P3031">
        <v>50</v>
      </c>
      <c r="Q3031">
        <v>0.08</v>
      </c>
      <c r="R3031">
        <v>64</v>
      </c>
      <c r="S3031">
        <v>78302.636800000007</v>
      </c>
      <c r="T3031" t="s">
        <v>51</v>
      </c>
      <c r="U3031" t="s">
        <v>189</v>
      </c>
      <c r="V3031" t="s">
        <v>214</v>
      </c>
      <c r="W3031" t="s">
        <v>222</v>
      </c>
      <c r="X3031" t="s">
        <v>279</v>
      </c>
      <c r="Y3031" s="1">
        <v>36445</v>
      </c>
      <c r="Z3031">
        <v>6281</v>
      </c>
      <c r="AA3031">
        <v>1965</v>
      </c>
    </row>
    <row r="3032" spans="1:27" x14ac:dyDescent="0.25">
      <c r="A3032" s="1">
        <v>43608</v>
      </c>
      <c r="B3032" t="s">
        <v>51</v>
      </c>
      <c r="C3032" t="s">
        <v>75</v>
      </c>
      <c r="D3032">
        <v>1700</v>
      </c>
      <c r="E3032">
        <v>19</v>
      </c>
      <c r="F3032" t="s">
        <v>95</v>
      </c>
      <c r="G3032">
        <v>99.480002999999996</v>
      </c>
      <c r="H3032">
        <v>100.55999799999999</v>
      </c>
      <c r="I3032">
        <v>97.599997999999999</v>
      </c>
      <c r="J3032">
        <v>98.730002999999996</v>
      </c>
      <c r="K3032">
        <v>98.186592000000005</v>
      </c>
      <c r="L3032">
        <v>3387300</v>
      </c>
      <c r="M3032" t="s">
        <v>51</v>
      </c>
      <c r="N3032" t="s">
        <v>140</v>
      </c>
      <c r="O3032" t="s">
        <v>161</v>
      </c>
      <c r="P3032">
        <v>50</v>
      </c>
      <c r="Q3032">
        <v>0.08</v>
      </c>
      <c r="R3032">
        <v>136</v>
      </c>
      <c r="S3032">
        <v>166917.2064</v>
      </c>
      <c r="T3032" t="s">
        <v>51</v>
      </c>
      <c r="U3032" t="s">
        <v>189</v>
      </c>
      <c r="V3032" t="s">
        <v>214</v>
      </c>
      <c r="W3032" t="s">
        <v>222</v>
      </c>
      <c r="X3032" t="s">
        <v>279</v>
      </c>
      <c r="Y3032" s="1">
        <v>36445</v>
      </c>
      <c r="Z3032">
        <v>6281</v>
      </c>
      <c r="AA3032">
        <v>1965</v>
      </c>
    </row>
    <row r="3033" spans="1:27" x14ac:dyDescent="0.25">
      <c r="A3033" s="1">
        <v>43608</v>
      </c>
      <c r="B3033" t="s">
        <v>51</v>
      </c>
      <c r="C3033" t="s">
        <v>75</v>
      </c>
      <c r="D3033">
        <v>1000</v>
      </c>
      <c r="E3033">
        <v>6</v>
      </c>
      <c r="F3033" t="s">
        <v>95</v>
      </c>
      <c r="G3033">
        <v>99.480002999999996</v>
      </c>
      <c r="H3033">
        <v>100.55999799999999</v>
      </c>
      <c r="I3033">
        <v>97.599997999999999</v>
      </c>
      <c r="J3033">
        <v>98.730002999999996</v>
      </c>
      <c r="K3033">
        <v>98.186592000000005</v>
      </c>
      <c r="L3033">
        <v>3387300</v>
      </c>
      <c r="M3033" t="s">
        <v>51</v>
      </c>
      <c r="N3033" t="s">
        <v>145</v>
      </c>
      <c r="O3033" t="s">
        <v>161</v>
      </c>
      <c r="P3033">
        <v>50</v>
      </c>
      <c r="Q3033">
        <v>0.08</v>
      </c>
      <c r="R3033">
        <v>80</v>
      </c>
      <c r="S3033">
        <v>98186.592000000004</v>
      </c>
      <c r="T3033" t="s">
        <v>51</v>
      </c>
      <c r="U3033" t="s">
        <v>189</v>
      </c>
      <c r="V3033" t="s">
        <v>214</v>
      </c>
      <c r="W3033" t="s">
        <v>222</v>
      </c>
      <c r="X3033" t="s">
        <v>279</v>
      </c>
      <c r="Y3033" s="1">
        <v>36445</v>
      </c>
      <c r="Z3033">
        <v>6281</v>
      </c>
      <c r="AA3033">
        <v>1965</v>
      </c>
    </row>
    <row r="3034" spans="1:27" x14ac:dyDescent="0.25">
      <c r="A3034" s="1">
        <v>43606</v>
      </c>
      <c r="B3034" t="s">
        <v>51</v>
      </c>
      <c r="C3034" t="s">
        <v>75</v>
      </c>
      <c r="D3034">
        <v>700</v>
      </c>
      <c r="E3034">
        <v>11</v>
      </c>
      <c r="F3034" t="s">
        <v>105</v>
      </c>
      <c r="G3034">
        <v>101.41999800000001</v>
      </c>
      <c r="H3034">
        <v>101.75</v>
      </c>
      <c r="I3034">
        <v>99.099997999999999</v>
      </c>
      <c r="J3034">
        <v>99.879997000000003</v>
      </c>
      <c r="K3034">
        <v>99.330253999999996</v>
      </c>
      <c r="L3034">
        <v>4636600</v>
      </c>
      <c r="M3034" t="s">
        <v>51</v>
      </c>
      <c r="N3034" t="s">
        <v>141</v>
      </c>
      <c r="O3034" t="s">
        <v>161</v>
      </c>
      <c r="P3034">
        <v>50</v>
      </c>
      <c r="Q3034">
        <v>0.08</v>
      </c>
      <c r="R3034">
        <v>56</v>
      </c>
      <c r="S3034">
        <v>69531.17779999999</v>
      </c>
      <c r="T3034" t="s">
        <v>51</v>
      </c>
      <c r="U3034" t="s">
        <v>189</v>
      </c>
      <c r="V3034" t="s">
        <v>214</v>
      </c>
      <c r="W3034" t="s">
        <v>222</v>
      </c>
      <c r="X3034" t="s">
        <v>279</v>
      </c>
      <c r="Y3034" s="1">
        <v>36445</v>
      </c>
      <c r="Z3034">
        <v>6281</v>
      </c>
      <c r="AA3034">
        <v>1965</v>
      </c>
    </row>
    <row r="3035" spans="1:27" x14ac:dyDescent="0.25">
      <c r="A3035" s="1">
        <v>43622</v>
      </c>
      <c r="B3035" t="s">
        <v>51</v>
      </c>
      <c r="C3035" t="s">
        <v>76</v>
      </c>
      <c r="D3035">
        <v>400</v>
      </c>
      <c r="E3035">
        <v>8</v>
      </c>
      <c r="F3035" t="s">
        <v>81</v>
      </c>
      <c r="G3035">
        <v>99.709998999999996</v>
      </c>
      <c r="H3035">
        <v>100.30999799999999</v>
      </c>
      <c r="I3035">
        <v>98.629997000000003</v>
      </c>
      <c r="J3035">
        <v>99.970000999999996</v>
      </c>
      <c r="K3035">
        <v>99.970000999999996</v>
      </c>
      <c r="L3035">
        <v>1881100</v>
      </c>
      <c r="M3035" t="s">
        <v>51</v>
      </c>
      <c r="N3035" t="s">
        <v>144</v>
      </c>
      <c r="O3035" t="s">
        <v>161</v>
      </c>
      <c r="P3035">
        <v>50</v>
      </c>
      <c r="Q3035">
        <v>0.08</v>
      </c>
      <c r="R3035">
        <v>32</v>
      </c>
      <c r="S3035">
        <v>39988.000399999997</v>
      </c>
      <c r="T3035" t="s">
        <v>51</v>
      </c>
      <c r="U3035" t="s">
        <v>189</v>
      </c>
      <c r="V3035" t="s">
        <v>214</v>
      </c>
      <c r="W3035" t="s">
        <v>222</v>
      </c>
      <c r="X3035" t="s">
        <v>279</v>
      </c>
      <c r="Y3035" s="1">
        <v>36445</v>
      </c>
      <c r="Z3035">
        <v>6281</v>
      </c>
      <c r="AA3035">
        <v>1965</v>
      </c>
    </row>
    <row r="3036" spans="1:27" x14ac:dyDescent="0.25">
      <c r="A3036" s="1">
        <v>43602</v>
      </c>
      <c r="B3036" t="s">
        <v>51</v>
      </c>
      <c r="C3036" t="s">
        <v>75</v>
      </c>
      <c r="D3036">
        <v>300</v>
      </c>
      <c r="E3036">
        <v>3</v>
      </c>
      <c r="F3036" t="s">
        <v>101</v>
      </c>
      <c r="G3036">
        <v>103.220001</v>
      </c>
      <c r="H3036">
        <v>103.860001</v>
      </c>
      <c r="I3036">
        <v>100.19000200000001</v>
      </c>
      <c r="J3036">
        <v>100.83000199999999</v>
      </c>
      <c r="K3036">
        <v>100.275032</v>
      </c>
      <c r="L3036">
        <v>5468000</v>
      </c>
      <c r="M3036" t="s">
        <v>51</v>
      </c>
      <c r="N3036" t="s">
        <v>143</v>
      </c>
      <c r="O3036" t="s">
        <v>162</v>
      </c>
      <c r="P3036">
        <v>100</v>
      </c>
      <c r="Q3036">
        <v>0.125</v>
      </c>
      <c r="R3036">
        <v>37.5</v>
      </c>
      <c r="S3036">
        <v>30082.509600000001</v>
      </c>
      <c r="T3036" t="s">
        <v>51</v>
      </c>
      <c r="U3036" t="s">
        <v>189</v>
      </c>
      <c r="V3036" t="s">
        <v>214</v>
      </c>
      <c r="W3036" t="s">
        <v>222</v>
      </c>
      <c r="X3036" t="s">
        <v>279</v>
      </c>
      <c r="Y3036" s="1">
        <v>36445</v>
      </c>
      <c r="Z3036">
        <v>6281</v>
      </c>
      <c r="AA3036">
        <v>1965</v>
      </c>
    </row>
    <row r="3037" spans="1:27" x14ac:dyDescent="0.25">
      <c r="A3037" s="1">
        <v>43623</v>
      </c>
      <c r="B3037" t="s">
        <v>51</v>
      </c>
      <c r="C3037" t="s">
        <v>76</v>
      </c>
      <c r="D3037">
        <v>100</v>
      </c>
      <c r="E3037">
        <v>3</v>
      </c>
      <c r="F3037" t="s">
        <v>130</v>
      </c>
      <c r="G3037">
        <v>100.66999800000001</v>
      </c>
      <c r="H3037">
        <v>100.989998</v>
      </c>
      <c r="I3037">
        <v>99.730002999999996</v>
      </c>
      <c r="J3037">
        <v>100.69000200000001</v>
      </c>
      <c r="K3037">
        <v>100.69000200000001</v>
      </c>
      <c r="L3037">
        <v>3046400</v>
      </c>
      <c r="M3037" t="s">
        <v>51</v>
      </c>
      <c r="N3037" t="s">
        <v>143</v>
      </c>
      <c r="O3037" t="s">
        <v>162</v>
      </c>
      <c r="P3037">
        <v>100</v>
      </c>
      <c r="Q3037">
        <v>0.125</v>
      </c>
      <c r="R3037">
        <v>12.5</v>
      </c>
      <c r="S3037">
        <v>10069.0002</v>
      </c>
      <c r="T3037" t="s">
        <v>51</v>
      </c>
      <c r="U3037" t="s">
        <v>189</v>
      </c>
      <c r="V3037" t="s">
        <v>214</v>
      </c>
      <c r="W3037" t="s">
        <v>222</v>
      </c>
      <c r="X3037" t="s">
        <v>279</v>
      </c>
      <c r="Y3037" s="1">
        <v>36445</v>
      </c>
      <c r="Z3037">
        <v>6281</v>
      </c>
      <c r="AA3037">
        <v>1965</v>
      </c>
    </row>
    <row r="3038" spans="1:27" x14ac:dyDescent="0.25">
      <c r="A3038" s="1">
        <v>43623</v>
      </c>
      <c r="B3038" t="s">
        <v>51</v>
      </c>
      <c r="C3038" t="s">
        <v>75</v>
      </c>
      <c r="D3038">
        <v>900</v>
      </c>
      <c r="E3038">
        <v>16</v>
      </c>
      <c r="F3038" t="s">
        <v>130</v>
      </c>
      <c r="G3038">
        <v>100.66999800000001</v>
      </c>
      <c r="H3038">
        <v>100.989998</v>
      </c>
      <c r="I3038">
        <v>99.730002999999996</v>
      </c>
      <c r="J3038">
        <v>100.69000200000001</v>
      </c>
      <c r="K3038">
        <v>100.69000200000001</v>
      </c>
      <c r="L3038">
        <v>3046400</v>
      </c>
      <c r="M3038" t="s">
        <v>51</v>
      </c>
      <c r="N3038" t="s">
        <v>148</v>
      </c>
      <c r="O3038" t="s">
        <v>162</v>
      </c>
      <c r="P3038">
        <v>100</v>
      </c>
      <c r="Q3038">
        <v>0.125</v>
      </c>
      <c r="R3038">
        <v>112.5</v>
      </c>
      <c r="S3038">
        <v>90621.001800000013</v>
      </c>
      <c r="T3038" t="s">
        <v>51</v>
      </c>
      <c r="U3038" t="s">
        <v>189</v>
      </c>
      <c r="V3038" t="s">
        <v>214</v>
      </c>
      <c r="W3038" t="s">
        <v>222</v>
      </c>
      <c r="X3038" t="s">
        <v>279</v>
      </c>
      <c r="Y3038" s="1">
        <v>36445</v>
      </c>
      <c r="Z3038">
        <v>6281</v>
      </c>
      <c r="AA3038">
        <v>1965</v>
      </c>
    </row>
    <row r="3039" spans="1:27" x14ac:dyDescent="0.25">
      <c r="A3039" s="1">
        <v>43623</v>
      </c>
      <c r="B3039" t="s">
        <v>51</v>
      </c>
      <c r="C3039" t="s">
        <v>76</v>
      </c>
      <c r="D3039">
        <v>1000</v>
      </c>
      <c r="E3039">
        <v>11</v>
      </c>
      <c r="F3039" t="s">
        <v>130</v>
      </c>
      <c r="G3039">
        <v>100.66999800000001</v>
      </c>
      <c r="H3039">
        <v>100.989998</v>
      </c>
      <c r="I3039">
        <v>99.730002999999996</v>
      </c>
      <c r="J3039">
        <v>100.69000200000001</v>
      </c>
      <c r="K3039">
        <v>100.69000200000001</v>
      </c>
      <c r="L3039">
        <v>3046400</v>
      </c>
      <c r="M3039" t="s">
        <v>51</v>
      </c>
      <c r="N3039" t="s">
        <v>141</v>
      </c>
      <c r="O3039" t="s">
        <v>162</v>
      </c>
      <c r="P3039">
        <v>100</v>
      </c>
      <c r="Q3039">
        <v>0.125</v>
      </c>
      <c r="R3039">
        <v>125</v>
      </c>
      <c r="S3039">
        <v>100690.00199999999</v>
      </c>
      <c r="T3039" t="s">
        <v>51</v>
      </c>
      <c r="U3039" t="s">
        <v>189</v>
      </c>
      <c r="V3039" t="s">
        <v>214</v>
      </c>
      <c r="W3039" t="s">
        <v>222</v>
      </c>
      <c r="X3039" t="s">
        <v>279</v>
      </c>
      <c r="Y3039" s="1">
        <v>36445</v>
      </c>
      <c r="Z3039">
        <v>6281</v>
      </c>
      <c r="AA3039">
        <v>1965</v>
      </c>
    </row>
    <row r="3040" spans="1:27" x14ac:dyDescent="0.25">
      <c r="A3040" s="1">
        <v>43607</v>
      </c>
      <c r="B3040" t="s">
        <v>51</v>
      </c>
      <c r="C3040" t="s">
        <v>76</v>
      </c>
      <c r="D3040">
        <v>800</v>
      </c>
      <c r="E3040">
        <v>8</v>
      </c>
      <c r="F3040" t="s">
        <v>99</v>
      </c>
      <c r="G3040">
        <v>98.839995999999999</v>
      </c>
      <c r="H3040">
        <v>103.099998</v>
      </c>
      <c r="I3040">
        <v>98.589995999999999</v>
      </c>
      <c r="J3040">
        <v>101.44000200000001</v>
      </c>
      <c r="K3040">
        <v>100.881676</v>
      </c>
      <c r="L3040">
        <v>5187100</v>
      </c>
      <c r="M3040" t="s">
        <v>51</v>
      </c>
      <c r="N3040" t="s">
        <v>144</v>
      </c>
      <c r="O3040" t="s">
        <v>162</v>
      </c>
      <c r="P3040">
        <v>100</v>
      </c>
      <c r="Q3040">
        <v>0.125</v>
      </c>
      <c r="R3040">
        <v>100</v>
      </c>
      <c r="S3040">
        <v>80705.340800000005</v>
      </c>
      <c r="T3040" t="s">
        <v>51</v>
      </c>
      <c r="U3040" t="s">
        <v>189</v>
      </c>
      <c r="V3040" t="s">
        <v>214</v>
      </c>
      <c r="W3040" t="s">
        <v>222</v>
      </c>
      <c r="X3040" t="s">
        <v>279</v>
      </c>
      <c r="Y3040" s="1">
        <v>36445</v>
      </c>
      <c r="Z3040">
        <v>6281</v>
      </c>
      <c r="AA3040">
        <v>1965</v>
      </c>
    </row>
    <row r="3041" spans="1:27" x14ac:dyDescent="0.25">
      <c r="A3041" s="1">
        <v>43607</v>
      </c>
      <c r="B3041" t="s">
        <v>51</v>
      </c>
      <c r="C3041" t="s">
        <v>76</v>
      </c>
      <c r="D3041">
        <v>400</v>
      </c>
      <c r="E3041">
        <v>6</v>
      </c>
      <c r="F3041" t="s">
        <v>99</v>
      </c>
      <c r="G3041">
        <v>98.839995999999999</v>
      </c>
      <c r="H3041">
        <v>103.099998</v>
      </c>
      <c r="I3041">
        <v>98.589995999999999</v>
      </c>
      <c r="J3041">
        <v>101.44000200000001</v>
      </c>
      <c r="K3041">
        <v>100.881676</v>
      </c>
      <c r="L3041">
        <v>5187100</v>
      </c>
      <c r="M3041" t="s">
        <v>51</v>
      </c>
      <c r="N3041" t="s">
        <v>145</v>
      </c>
      <c r="O3041" t="s">
        <v>162</v>
      </c>
      <c r="P3041">
        <v>100</v>
      </c>
      <c r="Q3041">
        <v>0.125</v>
      </c>
      <c r="R3041">
        <v>50</v>
      </c>
      <c r="S3041">
        <v>40352.670400000003</v>
      </c>
      <c r="T3041" t="s">
        <v>51</v>
      </c>
      <c r="U3041" t="s">
        <v>189</v>
      </c>
      <c r="V3041" t="s">
        <v>214</v>
      </c>
      <c r="W3041" t="s">
        <v>222</v>
      </c>
      <c r="X3041" t="s">
        <v>279</v>
      </c>
      <c r="Y3041" s="1">
        <v>36445</v>
      </c>
      <c r="Z3041">
        <v>6281</v>
      </c>
      <c r="AA3041">
        <v>1965</v>
      </c>
    </row>
    <row r="3042" spans="1:27" x14ac:dyDescent="0.25">
      <c r="A3042" s="1">
        <v>43607</v>
      </c>
      <c r="B3042" t="s">
        <v>51</v>
      </c>
      <c r="C3042" t="s">
        <v>76</v>
      </c>
      <c r="D3042">
        <v>1900</v>
      </c>
      <c r="E3042">
        <v>20</v>
      </c>
      <c r="F3042" t="s">
        <v>99</v>
      </c>
      <c r="G3042">
        <v>98.839995999999999</v>
      </c>
      <c r="H3042">
        <v>103.099998</v>
      </c>
      <c r="I3042">
        <v>98.589995999999999</v>
      </c>
      <c r="J3042">
        <v>101.44000200000001</v>
      </c>
      <c r="K3042">
        <v>100.881676</v>
      </c>
      <c r="L3042">
        <v>5187100</v>
      </c>
      <c r="M3042" t="s">
        <v>51</v>
      </c>
      <c r="N3042" t="s">
        <v>155</v>
      </c>
      <c r="O3042" t="s">
        <v>162</v>
      </c>
      <c r="P3042">
        <v>100</v>
      </c>
      <c r="Q3042">
        <v>0.125</v>
      </c>
      <c r="R3042">
        <v>237.5</v>
      </c>
      <c r="S3042">
        <v>191675.1844</v>
      </c>
      <c r="T3042" t="s">
        <v>51</v>
      </c>
      <c r="U3042" t="s">
        <v>189</v>
      </c>
      <c r="V3042" t="s">
        <v>214</v>
      </c>
      <c r="W3042" t="s">
        <v>222</v>
      </c>
      <c r="X3042" t="s">
        <v>279</v>
      </c>
      <c r="Y3042" s="1">
        <v>36445</v>
      </c>
      <c r="Z3042">
        <v>6281</v>
      </c>
      <c r="AA3042">
        <v>1965</v>
      </c>
    </row>
    <row r="3043" spans="1:27" x14ac:dyDescent="0.25">
      <c r="A3043" s="1">
        <v>43607</v>
      </c>
      <c r="B3043" t="s">
        <v>51</v>
      </c>
      <c r="C3043" t="s">
        <v>75</v>
      </c>
      <c r="D3043">
        <v>300</v>
      </c>
      <c r="E3043">
        <v>1</v>
      </c>
      <c r="F3043" t="s">
        <v>99</v>
      </c>
      <c r="G3043">
        <v>98.839995999999999</v>
      </c>
      <c r="H3043">
        <v>103.099998</v>
      </c>
      <c r="I3043">
        <v>98.589995999999999</v>
      </c>
      <c r="J3043">
        <v>101.44000200000001</v>
      </c>
      <c r="K3043">
        <v>100.881676</v>
      </c>
      <c r="L3043">
        <v>5187100</v>
      </c>
      <c r="M3043" t="s">
        <v>51</v>
      </c>
      <c r="N3043" t="s">
        <v>159</v>
      </c>
      <c r="O3043" t="s">
        <v>162</v>
      </c>
      <c r="P3043">
        <v>100</v>
      </c>
      <c r="Q3043">
        <v>0.125</v>
      </c>
      <c r="R3043">
        <v>37.5</v>
      </c>
      <c r="S3043">
        <v>30264.502799999998</v>
      </c>
      <c r="T3043" t="s">
        <v>51</v>
      </c>
      <c r="U3043" t="s">
        <v>189</v>
      </c>
      <c r="V3043" t="s">
        <v>214</v>
      </c>
      <c r="W3043" t="s">
        <v>222</v>
      </c>
      <c r="X3043" t="s">
        <v>279</v>
      </c>
      <c r="Y3043" s="1">
        <v>36445</v>
      </c>
      <c r="Z3043">
        <v>6281</v>
      </c>
      <c r="AA3043">
        <v>1965</v>
      </c>
    </row>
    <row r="3044" spans="1:27" x14ac:dyDescent="0.25">
      <c r="A3044" s="1">
        <v>43620</v>
      </c>
      <c r="B3044" t="s">
        <v>51</v>
      </c>
      <c r="C3044" t="s">
        <v>75</v>
      </c>
      <c r="D3044">
        <v>300</v>
      </c>
      <c r="E3044">
        <v>7</v>
      </c>
      <c r="F3044" t="s">
        <v>88</v>
      </c>
      <c r="G3044">
        <v>97.510002</v>
      </c>
      <c r="H3044">
        <v>101.08000199999999</v>
      </c>
      <c r="I3044">
        <v>96.910004000000001</v>
      </c>
      <c r="J3044">
        <v>100.970001</v>
      </c>
      <c r="K3044">
        <v>100.970001</v>
      </c>
      <c r="L3044">
        <v>3588600</v>
      </c>
      <c r="M3044" t="s">
        <v>51</v>
      </c>
      <c r="N3044" t="s">
        <v>147</v>
      </c>
      <c r="O3044" t="s">
        <v>162</v>
      </c>
      <c r="P3044">
        <v>100</v>
      </c>
      <c r="Q3044">
        <v>0.125</v>
      </c>
      <c r="R3044">
        <v>37.5</v>
      </c>
      <c r="S3044">
        <v>30291.0003</v>
      </c>
      <c r="T3044" t="s">
        <v>51</v>
      </c>
      <c r="U3044" t="s">
        <v>189</v>
      </c>
      <c r="V3044" t="s">
        <v>214</v>
      </c>
      <c r="W3044" t="s">
        <v>222</v>
      </c>
      <c r="X3044" t="s">
        <v>279</v>
      </c>
      <c r="Y3044" s="1">
        <v>36445</v>
      </c>
      <c r="Z3044">
        <v>6281</v>
      </c>
      <c r="AA3044">
        <v>1965</v>
      </c>
    </row>
    <row r="3045" spans="1:27" x14ac:dyDescent="0.25">
      <c r="A3045" s="1">
        <v>43620</v>
      </c>
      <c r="B3045" t="s">
        <v>51</v>
      </c>
      <c r="C3045" t="s">
        <v>76</v>
      </c>
      <c r="D3045">
        <v>200</v>
      </c>
      <c r="E3045">
        <v>4</v>
      </c>
      <c r="F3045" t="s">
        <v>88</v>
      </c>
      <c r="G3045">
        <v>97.510002</v>
      </c>
      <c r="H3045">
        <v>101.08000199999999</v>
      </c>
      <c r="I3045">
        <v>96.910004000000001</v>
      </c>
      <c r="J3045">
        <v>100.970001</v>
      </c>
      <c r="K3045">
        <v>100.970001</v>
      </c>
      <c r="L3045">
        <v>3588600</v>
      </c>
      <c r="M3045" t="s">
        <v>51</v>
      </c>
      <c r="N3045" t="s">
        <v>154</v>
      </c>
      <c r="O3045" t="s">
        <v>162</v>
      </c>
      <c r="P3045">
        <v>100</v>
      </c>
      <c r="Q3045">
        <v>0.125</v>
      </c>
      <c r="R3045">
        <v>25</v>
      </c>
      <c r="S3045">
        <v>20194.000199999999</v>
      </c>
      <c r="T3045" t="s">
        <v>51</v>
      </c>
      <c r="U3045" t="s">
        <v>189</v>
      </c>
      <c r="V3045" t="s">
        <v>214</v>
      </c>
      <c r="W3045" t="s">
        <v>222</v>
      </c>
      <c r="X3045" t="s">
        <v>279</v>
      </c>
      <c r="Y3045" s="1">
        <v>36445</v>
      </c>
      <c r="Z3045">
        <v>6281</v>
      </c>
      <c r="AA3045">
        <v>1965</v>
      </c>
    </row>
    <row r="3046" spans="1:27" x14ac:dyDescent="0.25">
      <c r="A3046" s="1">
        <v>43598</v>
      </c>
      <c r="B3046" t="s">
        <v>51</v>
      </c>
      <c r="C3046" t="s">
        <v>75</v>
      </c>
      <c r="D3046">
        <v>3000</v>
      </c>
      <c r="E3046">
        <v>16</v>
      </c>
      <c r="F3046" t="s">
        <v>100</v>
      </c>
      <c r="G3046">
        <v>107.139999</v>
      </c>
      <c r="H3046">
        <v>107.68</v>
      </c>
      <c r="I3046">
        <v>103.660004</v>
      </c>
      <c r="J3046">
        <v>104.230003</v>
      </c>
      <c r="K3046">
        <v>103.656319</v>
      </c>
      <c r="L3046">
        <v>4900300</v>
      </c>
      <c r="M3046" t="s">
        <v>51</v>
      </c>
      <c r="N3046" t="s">
        <v>148</v>
      </c>
      <c r="O3046" t="s">
        <v>162</v>
      </c>
      <c r="P3046">
        <v>100</v>
      </c>
      <c r="Q3046">
        <v>0.125</v>
      </c>
      <c r="R3046">
        <v>375</v>
      </c>
      <c r="S3046">
        <v>310968.95699999999</v>
      </c>
      <c r="T3046" t="s">
        <v>51</v>
      </c>
      <c r="U3046" t="s">
        <v>189</v>
      </c>
      <c r="V3046" t="s">
        <v>214</v>
      </c>
      <c r="W3046" t="s">
        <v>222</v>
      </c>
      <c r="X3046" t="s">
        <v>279</v>
      </c>
      <c r="Y3046" s="1">
        <v>36445</v>
      </c>
      <c r="Z3046">
        <v>6281</v>
      </c>
      <c r="AA3046">
        <v>1965</v>
      </c>
    </row>
    <row r="3047" spans="1:27" x14ac:dyDescent="0.25">
      <c r="A3047" s="1">
        <v>43630</v>
      </c>
      <c r="B3047" t="s">
        <v>51</v>
      </c>
      <c r="C3047" t="s">
        <v>75</v>
      </c>
      <c r="D3047">
        <v>1800</v>
      </c>
      <c r="E3047">
        <v>16</v>
      </c>
      <c r="F3047" t="s">
        <v>77</v>
      </c>
      <c r="G3047">
        <v>103.44000200000001</v>
      </c>
      <c r="H3047">
        <v>104.410004</v>
      </c>
      <c r="I3047">
        <v>102.779999</v>
      </c>
      <c r="J3047">
        <v>104.019997</v>
      </c>
      <c r="K3047">
        <v>104.019997</v>
      </c>
      <c r="L3047">
        <v>2327200</v>
      </c>
      <c r="M3047" t="s">
        <v>51</v>
      </c>
      <c r="N3047" t="s">
        <v>148</v>
      </c>
      <c r="O3047" t="s">
        <v>162</v>
      </c>
      <c r="P3047">
        <v>100</v>
      </c>
      <c r="Q3047">
        <v>0.125</v>
      </c>
      <c r="R3047">
        <v>225</v>
      </c>
      <c r="S3047">
        <v>187235.99460000001</v>
      </c>
      <c r="T3047" t="s">
        <v>51</v>
      </c>
      <c r="U3047" t="s">
        <v>189</v>
      </c>
      <c r="V3047" t="s">
        <v>214</v>
      </c>
      <c r="W3047" t="s">
        <v>222</v>
      </c>
      <c r="X3047" t="s">
        <v>279</v>
      </c>
      <c r="Y3047" s="1">
        <v>36445</v>
      </c>
      <c r="Z3047">
        <v>6281</v>
      </c>
      <c r="AA3047">
        <v>1965</v>
      </c>
    </row>
    <row r="3048" spans="1:27" x14ac:dyDescent="0.25">
      <c r="A3048" s="1">
        <v>43630</v>
      </c>
      <c r="B3048" t="s">
        <v>51</v>
      </c>
      <c r="C3048" t="s">
        <v>76</v>
      </c>
      <c r="D3048">
        <v>1500</v>
      </c>
      <c r="E3048">
        <v>12</v>
      </c>
      <c r="F3048" t="s">
        <v>77</v>
      </c>
      <c r="G3048">
        <v>103.44000200000001</v>
      </c>
      <c r="H3048">
        <v>104.410004</v>
      </c>
      <c r="I3048">
        <v>102.779999</v>
      </c>
      <c r="J3048">
        <v>104.019997</v>
      </c>
      <c r="K3048">
        <v>104.019997</v>
      </c>
      <c r="L3048">
        <v>2327200</v>
      </c>
      <c r="M3048" t="s">
        <v>51</v>
      </c>
      <c r="N3048" t="s">
        <v>151</v>
      </c>
      <c r="O3048" t="s">
        <v>162</v>
      </c>
      <c r="P3048">
        <v>100</v>
      </c>
      <c r="Q3048">
        <v>0.125</v>
      </c>
      <c r="R3048">
        <v>187.5</v>
      </c>
      <c r="S3048">
        <v>156029.99549999999</v>
      </c>
      <c r="T3048" t="s">
        <v>51</v>
      </c>
      <c r="U3048" t="s">
        <v>189</v>
      </c>
      <c r="V3048" t="s">
        <v>214</v>
      </c>
      <c r="W3048" t="s">
        <v>222</v>
      </c>
      <c r="X3048" t="s">
        <v>279</v>
      </c>
      <c r="Y3048" s="1">
        <v>36445</v>
      </c>
      <c r="Z3048">
        <v>6281</v>
      </c>
      <c r="AA3048">
        <v>1965</v>
      </c>
    </row>
    <row r="3049" spans="1:27" x14ac:dyDescent="0.25">
      <c r="A3049" s="1">
        <v>43630</v>
      </c>
      <c r="B3049" t="s">
        <v>51</v>
      </c>
      <c r="C3049" t="s">
        <v>76</v>
      </c>
      <c r="D3049">
        <v>500</v>
      </c>
      <c r="E3049">
        <v>11</v>
      </c>
      <c r="F3049" t="s">
        <v>77</v>
      </c>
      <c r="G3049">
        <v>103.44000200000001</v>
      </c>
      <c r="H3049">
        <v>104.410004</v>
      </c>
      <c r="I3049">
        <v>102.779999</v>
      </c>
      <c r="J3049">
        <v>104.019997</v>
      </c>
      <c r="K3049">
        <v>104.019997</v>
      </c>
      <c r="L3049">
        <v>2327200</v>
      </c>
      <c r="M3049" t="s">
        <v>51</v>
      </c>
      <c r="N3049" t="s">
        <v>141</v>
      </c>
      <c r="O3049" t="s">
        <v>162</v>
      </c>
      <c r="P3049">
        <v>100</v>
      </c>
      <c r="Q3049">
        <v>0.125</v>
      </c>
      <c r="R3049">
        <v>62.5</v>
      </c>
      <c r="S3049">
        <v>52009.998500000002</v>
      </c>
      <c r="T3049" t="s">
        <v>51</v>
      </c>
      <c r="U3049" t="s">
        <v>189</v>
      </c>
      <c r="V3049" t="s">
        <v>214</v>
      </c>
      <c r="W3049" t="s">
        <v>222</v>
      </c>
      <c r="X3049" t="s">
        <v>279</v>
      </c>
      <c r="Y3049" s="1">
        <v>36445</v>
      </c>
      <c r="Z3049">
        <v>6281</v>
      </c>
      <c r="AA3049">
        <v>1965</v>
      </c>
    </row>
    <row r="3050" spans="1:27" x14ac:dyDescent="0.25">
      <c r="A3050" s="1">
        <v>43630</v>
      </c>
      <c r="B3050" t="s">
        <v>51</v>
      </c>
      <c r="C3050" t="s">
        <v>75</v>
      </c>
      <c r="D3050">
        <v>1400</v>
      </c>
      <c r="E3050">
        <v>19</v>
      </c>
      <c r="F3050" t="s">
        <v>77</v>
      </c>
      <c r="G3050">
        <v>103.44000200000001</v>
      </c>
      <c r="H3050">
        <v>104.410004</v>
      </c>
      <c r="I3050">
        <v>102.779999</v>
      </c>
      <c r="J3050">
        <v>104.019997</v>
      </c>
      <c r="K3050">
        <v>104.019997</v>
      </c>
      <c r="L3050">
        <v>2327200</v>
      </c>
      <c r="M3050" t="s">
        <v>51</v>
      </c>
      <c r="N3050" t="s">
        <v>140</v>
      </c>
      <c r="O3050" t="s">
        <v>162</v>
      </c>
      <c r="P3050">
        <v>100</v>
      </c>
      <c r="Q3050">
        <v>0.125</v>
      </c>
      <c r="R3050">
        <v>175</v>
      </c>
      <c r="S3050">
        <v>145627.9958</v>
      </c>
      <c r="T3050" t="s">
        <v>51</v>
      </c>
      <c r="U3050" t="s">
        <v>189</v>
      </c>
      <c r="V3050" t="s">
        <v>214</v>
      </c>
      <c r="W3050" t="s">
        <v>222</v>
      </c>
      <c r="X3050" t="s">
        <v>279</v>
      </c>
      <c r="Y3050" s="1">
        <v>36445</v>
      </c>
      <c r="Z3050">
        <v>6281</v>
      </c>
      <c r="AA3050">
        <v>1965</v>
      </c>
    </row>
    <row r="3051" spans="1:27" x14ac:dyDescent="0.25">
      <c r="A3051" s="1">
        <v>43630</v>
      </c>
      <c r="B3051" t="s">
        <v>51</v>
      </c>
      <c r="C3051" t="s">
        <v>75</v>
      </c>
      <c r="D3051">
        <v>900</v>
      </c>
      <c r="E3051">
        <v>13</v>
      </c>
      <c r="F3051" t="s">
        <v>77</v>
      </c>
      <c r="G3051">
        <v>103.44000200000001</v>
      </c>
      <c r="H3051">
        <v>104.410004</v>
      </c>
      <c r="I3051">
        <v>102.779999</v>
      </c>
      <c r="J3051">
        <v>104.019997</v>
      </c>
      <c r="K3051">
        <v>104.019997</v>
      </c>
      <c r="L3051">
        <v>2327200</v>
      </c>
      <c r="M3051" t="s">
        <v>51</v>
      </c>
      <c r="N3051" t="s">
        <v>153</v>
      </c>
      <c r="O3051" t="s">
        <v>162</v>
      </c>
      <c r="P3051">
        <v>100</v>
      </c>
      <c r="Q3051">
        <v>0.125</v>
      </c>
      <c r="R3051">
        <v>112.5</v>
      </c>
      <c r="S3051">
        <v>93617.997300000003</v>
      </c>
      <c r="T3051" t="s">
        <v>51</v>
      </c>
      <c r="U3051" t="s">
        <v>189</v>
      </c>
      <c r="V3051" t="s">
        <v>214</v>
      </c>
      <c r="W3051" t="s">
        <v>222</v>
      </c>
      <c r="X3051" t="s">
        <v>279</v>
      </c>
      <c r="Y3051" s="1">
        <v>36445</v>
      </c>
      <c r="Z3051">
        <v>6281</v>
      </c>
      <c r="AA3051">
        <v>1965</v>
      </c>
    </row>
    <row r="3052" spans="1:27" x14ac:dyDescent="0.25">
      <c r="A3052" s="1">
        <v>43630</v>
      </c>
      <c r="B3052" t="s">
        <v>51</v>
      </c>
      <c r="C3052" t="s">
        <v>75</v>
      </c>
      <c r="D3052">
        <v>300</v>
      </c>
      <c r="E3052">
        <v>7</v>
      </c>
      <c r="F3052" t="s">
        <v>77</v>
      </c>
      <c r="G3052">
        <v>103.44000200000001</v>
      </c>
      <c r="H3052">
        <v>104.410004</v>
      </c>
      <c r="I3052">
        <v>102.779999</v>
      </c>
      <c r="J3052">
        <v>104.019997</v>
      </c>
      <c r="K3052">
        <v>104.019997</v>
      </c>
      <c r="L3052">
        <v>2327200</v>
      </c>
      <c r="M3052" t="s">
        <v>51</v>
      </c>
      <c r="N3052" t="s">
        <v>147</v>
      </c>
      <c r="O3052" t="s">
        <v>162</v>
      </c>
      <c r="P3052">
        <v>100</v>
      </c>
      <c r="Q3052">
        <v>0.125</v>
      </c>
      <c r="R3052">
        <v>37.5</v>
      </c>
      <c r="S3052">
        <v>31205.999100000001</v>
      </c>
      <c r="T3052" t="s">
        <v>51</v>
      </c>
      <c r="U3052" t="s">
        <v>189</v>
      </c>
      <c r="V3052" t="s">
        <v>214</v>
      </c>
      <c r="W3052" t="s">
        <v>222</v>
      </c>
      <c r="X3052" t="s">
        <v>279</v>
      </c>
      <c r="Y3052" s="1">
        <v>36445</v>
      </c>
      <c r="Z3052">
        <v>6281</v>
      </c>
      <c r="AA3052">
        <v>1965</v>
      </c>
    </row>
    <row r="3053" spans="1:27" x14ac:dyDescent="0.25">
      <c r="A3053" s="1">
        <v>43628</v>
      </c>
      <c r="B3053" t="s">
        <v>51</v>
      </c>
      <c r="C3053" t="s">
        <v>76</v>
      </c>
      <c r="D3053">
        <v>1900</v>
      </c>
      <c r="E3053">
        <v>18</v>
      </c>
      <c r="F3053" t="s">
        <v>79</v>
      </c>
      <c r="G3053">
        <v>104.889999</v>
      </c>
      <c r="H3053">
        <v>104.889999</v>
      </c>
      <c r="I3053">
        <v>103.660004</v>
      </c>
      <c r="J3053">
        <v>104.370003</v>
      </c>
      <c r="K3053">
        <v>104.370003</v>
      </c>
      <c r="L3053">
        <v>1506600</v>
      </c>
      <c r="M3053" t="s">
        <v>51</v>
      </c>
      <c r="N3053" t="s">
        <v>158</v>
      </c>
      <c r="O3053" t="s">
        <v>162</v>
      </c>
      <c r="P3053">
        <v>100</v>
      </c>
      <c r="Q3053">
        <v>0.125</v>
      </c>
      <c r="R3053">
        <v>237.5</v>
      </c>
      <c r="S3053">
        <v>198303.00570000001</v>
      </c>
      <c r="T3053" t="s">
        <v>51</v>
      </c>
      <c r="U3053" t="s">
        <v>189</v>
      </c>
      <c r="V3053" t="s">
        <v>214</v>
      </c>
      <c r="W3053" t="s">
        <v>222</v>
      </c>
      <c r="X3053" t="s">
        <v>279</v>
      </c>
      <c r="Y3053" s="1">
        <v>36445</v>
      </c>
      <c r="Z3053">
        <v>6281</v>
      </c>
      <c r="AA3053">
        <v>1965</v>
      </c>
    </row>
    <row r="3054" spans="1:27" x14ac:dyDescent="0.25">
      <c r="A3054" s="1">
        <v>43628</v>
      </c>
      <c r="B3054" t="s">
        <v>51</v>
      </c>
      <c r="C3054" t="s">
        <v>75</v>
      </c>
      <c r="D3054">
        <v>1900</v>
      </c>
      <c r="E3054">
        <v>19</v>
      </c>
      <c r="F3054" t="s">
        <v>79</v>
      </c>
      <c r="G3054">
        <v>104.889999</v>
      </c>
      <c r="H3054">
        <v>104.889999</v>
      </c>
      <c r="I3054">
        <v>103.660004</v>
      </c>
      <c r="J3054">
        <v>104.370003</v>
      </c>
      <c r="K3054">
        <v>104.370003</v>
      </c>
      <c r="L3054">
        <v>1506600</v>
      </c>
      <c r="M3054" t="s">
        <v>51</v>
      </c>
      <c r="N3054" t="s">
        <v>140</v>
      </c>
      <c r="O3054" t="s">
        <v>162</v>
      </c>
      <c r="P3054">
        <v>100</v>
      </c>
      <c r="Q3054">
        <v>0.125</v>
      </c>
      <c r="R3054">
        <v>237.5</v>
      </c>
      <c r="S3054">
        <v>198303.00570000001</v>
      </c>
      <c r="T3054" t="s">
        <v>51</v>
      </c>
      <c r="U3054" t="s">
        <v>189</v>
      </c>
      <c r="V3054" t="s">
        <v>214</v>
      </c>
      <c r="W3054" t="s">
        <v>222</v>
      </c>
      <c r="X3054" t="s">
        <v>279</v>
      </c>
      <c r="Y3054" s="1">
        <v>36445</v>
      </c>
      <c r="Z3054">
        <v>6281</v>
      </c>
      <c r="AA3054">
        <v>1965</v>
      </c>
    </row>
    <row r="3055" spans="1:27" x14ac:dyDescent="0.25">
      <c r="A3055" s="1">
        <v>43633</v>
      </c>
      <c r="B3055" t="s">
        <v>51</v>
      </c>
      <c r="C3055" t="s">
        <v>76</v>
      </c>
      <c r="D3055">
        <v>1300</v>
      </c>
      <c r="E3055">
        <v>14</v>
      </c>
      <c r="F3055" t="s">
        <v>78</v>
      </c>
      <c r="G3055">
        <v>104.199997</v>
      </c>
      <c r="H3055">
        <v>105.779999</v>
      </c>
      <c r="I3055">
        <v>103.470001</v>
      </c>
      <c r="J3055">
        <v>105.099998</v>
      </c>
      <c r="K3055">
        <v>105.099998</v>
      </c>
      <c r="L3055">
        <v>1859200</v>
      </c>
      <c r="M3055" t="s">
        <v>51</v>
      </c>
      <c r="N3055" t="s">
        <v>156</v>
      </c>
      <c r="O3055" t="s">
        <v>162</v>
      </c>
      <c r="P3055">
        <v>100</v>
      </c>
      <c r="Q3055">
        <v>0.125</v>
      </c>
      <c r="R3055">
        <v>162.5</v>
      </c>
      <c r="S3055">
        <v>136629.99739999999</v>
      </c>
      <c r="T3055" t="s">
        <v>51</v>
      </c>
      <c r="U3055" t="s">
        <v>189</v>
      </c>
      <c r="V3055" t="s">
        <v>214</v>
      </c>
      <c r="W3055" t="s">
        <v>222</v>
      </c>
      <c r="X3055" t="s">
        <v>279</v>
      </c>
      <c r="Y3055" s="1">
        <v>36445</v>
      </c>
      <c r="Z3055">
        <v>6281</v>
      </c>
      <c r="AA3055">
        <v>1965</v>
      </c>
    </row>
    <row r="3056" spans="1:27" x14ac:dyDescent="0.25">
      <c r="A3056" s="1">
        <v>43627</v>
      </c>
      <c r="B3056" t="s">
        <v>51</v>
      </c>
      <c r="C3056" t="s">
        <v>75</v>
      </c>
      <c r="D3056">
        <v>600</v>
      </c>
      <c r="E3056">
        <v>3</v>
      </c>
      <c r="F3056" t="s">
        <v>86</v>
      </c>
      <c r="G3056">
        <v>107.66999800000001</v>
      </c>
      <c r="H3056">
        <v>108.55999799999999</v>
      </c>
      <c r="I3056">
        <v>104.66999800000001</v>
      </c>
      <c r="J3056">
        <v>105.16999800000001</v>
      </c>
      <c r="K3056">
        <v>105.16999800000001</v>
      </c>
      <c r="L3056">
        <v>2325100</v>
      </c>
      <c r="M3056" t="s">
        <v>51</v>
      </c>
      <c r="N3056" t="s">
        <v>143</v>
      </c>
      <c r="O3056" t="s">
        <v>162</v>
      </c>
      <c r="P3056">
        <v>100</v>
      </c>
      <c r="Q3056">
        <v>0.125</v>
      </c>
      <c r="R3056">
        <v>75</v>
      </c>
      <c r="S3056">
        <v>63101.998800000001</v>
      </c>
      <c r="T3056" t="s">
        <v>51</v>
      </c>
      <c r="U3056" t="s">
        <v>189</v>
      </c>
      <c r="V3056" t="s">
        <v>214</v>
      </c>
      <c r="W3056" t="s">
        <v>222</v>
      </c>
      <c r="X3056" t="s">
        <v>279</v>
      </c>
      <c r="Y3056" s="1">
        <v>36445</v>
      </c>
      <c r="Z3056">
        <v>6281</v>
      </c>
      <c r="AA3056">
        <v>1965</v>
      </c>
    </row>
    <row r="3057" spans="1:27" x14ac:dyDescent="0.25">
      <c r="A3057" s="1">
        <v>43627</v>
      </c>
      <c r="B3057" t="s">
        <v>51</v>
      </c>
      <c r="C3057" t="s">
        <v>75</v>
      </c>
      <c r="D3057">
        <v>1200</v>
      </c>
      <c r="E3057">
        <v>12</v>
      </c>
      <c r="F3057" t="s">
        <v>86</v>
      </c>
      <c r="G3057">
        <v>107.66999800000001</v>
      </c>
      <c r="H3057">
        <v>108.55999799999999</v>
      </c>
      <c r="I3057">
        <v>104.66999800000001</v>
      </c>
      <c r="J3057">
        <v>105.16999800000001</v>
      </c>
      <c r="K3057">
        <v>105.16999800000001</v>
      </c>
      <c r="L3057">
        <v>2325100</v>
      </c>
      <c r="M3057" t="s">
        <v>51</v>
      </c>
      <c r="N3057" t="s">
        <v>151</v>
      </c>
      <c r="O3057" t="s">
        <v>162</v>
      </c>
      <c r="P3057">
        <v>100</v>
      </c>
      <c r="Q3057">
        <v>0.125</v>
      </c>
      <c r="R3057">
        <v>150</v>
      </c>
      <c r="S3057">
        <v>126203.9976</v>
      </c>
      <c r="T3057" t="s">
        <v>51</v>
      </c>
      <c r="U3057" t="s">
        <v>189</v>
      </c>
      <c r="V3057" t="s">
        <v>214</v>
      </c>
      <c r="W3057" t="s">
        <v>222</v>
      </c>
      <c r="X3057" t="s">
        <v>279</v>
      </c>
      <c r="Y3057" s="1">
        <v>36445</v>
      </c>
      <c r="Z3057">
        <v>6281</v>
      </c>
      <c r="AA3057">
        <v>1965</v>
      </c>
    </row>
    <row r="3058" spans="1:27" x14ac:dyDescent="0.25">
      <c r="A3058" s="1">
        <v>43629</v>
      </c>
      <c r="B3058" t="s">
        <v>51</v>
      </c>
      <c r="C3058" t="s">
        <v>76</v>
      </c>
      <c r="D3058">
        <v>100</v>
      </c>
      <c r="E3058">
        <v>3</v>
      </c>
      <c r="F3058" t="s">
        <v>82</v>
      </c>
      <c r="G3058">
        <v>104.779999</v>
      </c>
      <c r="H3058">
        <v>105.870003</v>
      </c>
      <c r="I3058">
        <v>104.489998</v>
      </c>
      <c r="J3058">
        <v>105.779999</v>
      </c>
      <c r="K3058">
        <v>105.779999</v>
      </c>
      <c r="L3058">
        <v>1696200</v>
      </c>
      <c r="M3058" t="s">
        <v>51</v>
      </c>
      <c r="N3058" t="s">
        <v>143</v>
      </c>
      <c r="O3058" t="s">
        <v>162</v>
      </c>
      <c r="P3058">
        <v>100</v>
      </c>
      <c r="Q3058">
        <v>0.125</v>
      </c>
      <c r="R3058">
        <v>12.5</v>
      </c>
      <c r="S3058">
        <v>10577.999900000001</v>
      </c>
      <c r="T3058" t="s">
        <v>51</v>
      </c>
      <c r="U3058" t="s">
        <v>189</v>
      </c>
      <c r="V3058" t="s">
        <v>214</v>
      </c>
      <c r="W3058" t="s">
        <v>222</v>
      </c>
      <c r="X3058" t="s">
        <v>279</v>
      </c>
      <c r="Y3058" s="1">
        <v>36445</v>
      </c>
      <c r="Z3058">
        <v>6281</v>
      </c>
      <c r="AA3058">
        <v>1965</v>
      </c>
    </row>
    <row r="3059" spans="1:27" x14ac:dyDescent="0.25">
      <c r="A3059" s="1">
        <v>43629</v>
      </c>
      <c r="B3059" t="s">
        <v>51</v>
      </c>
      <c r="C3059" t="s">
        <v>75</v>
      </c>
      <c r="D3059">
        <v>1300</v>
      </c>
      <c r="E3059">
        <v>13</v>
      </c>
      <c r="F3059" t="s">
        <v>82</v>
      </c>
      <c r="G3059">
        <v>104.779999</v>
      </c>
      <c r="H3059">
        <v>105.870003</v>
      </c>
      <c r="I3059">
        <v>104.489998</v>
      </c>
      <c r="J3059">
        <v>105.779999</v>
      </c>
      <c r="K3059">
        <v>105.779999</v>
      </c>
      <c r="L3059">
        <v>1696200</v>
      </c>
      <c r="M3059" t="s">
        <v>51</v>
      </c>
      <c r="N3059" t="s">
        <v>153</v>
      </c>
      <c r="O3059" t="s">
        <v>162</v>
      </c>
      <c r="P3059">
        <v>100</v>
      </c>
      <c r="Q3059">
        <v>0.125</v>
      </c>
      <c r="R3059">
        <v>162.5</v>
      </c>
      <c r="S3059">
        <v>137513.9987</v>
      </c>
      <c r="T3059" t="s">
        <v>51</v>
      </c>
      <c r="U3059" t="s">
        <v>189</v>
      </c>
      <c r="V3059" t="s">
        <v>214</v>
      </c>
      <c r="W3059" t="s">
        <v>222</v>
      </c>
      <c r="X3059" t="s">
        <v>279</v>
      </c>
      <c r="Y3059" s="1">
        <v>36445</v>
      </c>
      <c r="Z3059">
        <v>6281</v>
      </c>
      <c r="AA3059">
        <v>1965</v>
      </c>
    </row>
    <row r="3060" spans="1:27" x14ac:dyDescent="0.25">
      <c r="A3060" s="1">
        <v>43599</v>
      </c>
      <c r="B3060" t="s">
        <v>51</v>
      </c>
      <c r="C3060" t="s">
        <v>75</v>
      </c>
      <c r="D3060">
        <v>100</v>
      </c>
      <c r="E3060">
        <v>4</v>
      </c>
      <c r="F3060" t="s">
        <v>102</v>
      </c>
      <c r="G3060">
        <v>105.16999800000001</v>
      </c>
      <c r="H3060">
        <v>107.209999</v>
      </c>
      <c r="I3060">
        <v>104.980003</v>
      </c>
      <c r="J3060">
        <v>106.75</v>
      </c>
      <c r="K3060">
        <v>106.16244500000001</v>
      </c>
      <c r="L3060">
        <v>2271900</v>
      </c>
      <c r="M3060" t="s">
        <v>51</v>
      </c>
      <c r="N3060" t="s">
        <v>154</v>
      </c>
      <c r="O3060" t="s">
        <v>162</v>
      </c>
      <c r="P3060">
        <v>100</v>
      </c>
      <c r="Q3060">
        <v>0.125</v>
      </c>
      <c r="R3060">
        <v>12.5</v>
      </c>
      <c r="S3060">
        <v>10616.244500000001</v>
      </c>
      <c r="T3060" t="s">
        <v>51</v>
      </c>
      <c r="U3060" t="s">
        <v>189</v>
      </c>
      <c r="V3060" t="s">
        <v>214</v>
      </c>
      <c r="W3060" t="s">
        <v>222</v>
      </c>
      <c r="X3060" t="s">
        <v>279</v>
      </c>
      <c r="Y3060" s="1">
        <v>36445</v>
      </c>
      <c r="Z3060">
        <v>6281</v>
      </c>
      <c r="AA3060">
        <v>1965</v>
      </c>
    </row>
    <row r="3061" spans="1:27" x14ac:dyDescent="0.25">
      <c r="A3061" s="1">
        <v>43599</v>
      </c>
      <c r="B3061" t="s">
        <v>51</v>
      </c>
      <c r="C3061" t="s">
        <v>76</v>
      </c>
      <c r="D3061">
        <v>500</v>
      </c>
      <c r="E3061">
        <v>3</v>
      </c>
      <c r="F3061" t="s">
        <v>102</v>
      </c>
      <c r="G3061">
        <v>105.16999800000001</v>
      </c>
      <c r="H3061">
        <v>107.209999</v>
      </c>
      <c r="I3061">
        <v>104.980003</v>
      </c>
      <c r="J3061">
        <v>106.75</v>
      </c>
      <c r="K3061">
        <v>106.16244500000001</v>
      </c>
      <c r="L3061">
        <v>2271900</v>
      </c>
      <c r="M3061" t="s">
        <v>51</v>
      </c>
      <c r="N3061" t="s">
        <v>143</v>
      </c>
      <c r="O3061" t="s">
        <v>162</v>
      </c>
      <c r="P3061">
        <v>100</v>
      </c>
      <c r="Q3061">
        <v>0.125</v>
      </c>
      <c r="R3061">
        <v>62.5</v>
      </c>
      <c r="S3061">
        <v>53081.222500000003</v>
      </c>
      <c r="T3061" t="s">
        <v>51</v>
      </c>
      <c r="U3061" t="s">
        <v>189</v>
      </c>
      <c r="V3061" t="s">
        <v>214</v>
      </c>
      <c r="W3061" t="s">
        <v>222</v>
      </c>
      <c r="X3061" t="s">
        <v>279</v>
      </c>
      <c r="Y3061" s="1">
        <v>36445</v>
      </c>
      <c r="Z3061">
        <v>6281</v>
      </c>
      <c r="AA3061">
        <v>1965</v>
      </c>
    </row>
    <row r="3062" spans="1:27" x14ac:dyDescent="0.25">
      <c r="A3062" s="1">
        <v>43599</v>
      </c>
      <c r="B3062" t="s">
        <v>51</v>
      </c>
      <c r="C3062" t="s">
        <v>76</v>
      </c>
      <c r="D3062">
        <v>1700</v>
      </c>
      <c r="E3062">
        <v>15</v>
      </c>
      <c r="F3062" t="s">
        <v>102</v>
      </c>
      <c r="G3062">
        <v>105.16999800000001</v>
      </c>
      <c r="H3062">
        <v>107.209999</v>
      </c>
      <c r="I3062">
        <v>104.980003</v>
      </c>
      <c r="J3062">
        <v>106.75</v>
      </c>
      <c r="K3062">
        <v>106.16244500000001</v>
      </c>
      <c r="L3062">
        <v>2271900</v>
      </c>
      <c r="M3062" t="s">
        <v>51</v>
      </c>
      <c r="N3062" t="s">
        <v>149</v>
      </c>
      <c r="O3062" t="s">
        <v>162</v>
      </c>
      <c r="P3062">
        <v>100</v>
      </c>
      <c r="Q3062">
        <v>0.125</v>
      </c>
      <c r="R3062">
        <v>212.5</v>
      </c>
      <c r="S3062">
        <v>180476.15650000001</v>
      </c>
      <c r="T3062" t="s">
        <v>51</v>
      </c>
      <c r="U3062" t="s">
        <v>189</v>
      </c>
      <c r="V3062" t="s">
        <v>214</v>
      </c>
      <c r="W3062" t="s">
        <v>222</v>
      </c>
      <c r="X3062" t="s">
        <v>279</v>
      </c>
      <c r="Y3062" s="1">
        <v>36445</v>
      </c>
      <c r="Z3062">
        <v>6281</v>
      </c>
      <c r="AA3062">
        <v>1965</v>
      </c>
    </row>
    <row r="3063" spans="1:27" x14ac:dyDescent="0.25">
      <c r="A3063" s="1">
        <v>43626</v>
      </c>
      <c r="B3063" t="s">
        <v>51</v>
      </c>
      <c r="C3063" t="s">
        <v>76</v>
      </c>
      <c r="D3063">
        <v>1000</v>
      </c>
      <c r="E3063">
        <v>11</v>
      </c>
      <c r="F3063" t="s">
        <v>131</v>
      </c>
      <c r="G3063">
        <v>104.290001</v>
      </c>
      <c r="H3063">
        <v>107.529999</v>
      </c>
      <c r="I3063">
        <v>103.129997</v>
      </c>
      <c r="J3063">
        <v>106.550003</v>
      </c>
      <c r="K3063">
        <v>106.550003</v>
      </c>
      <c r="L3063">
        <v>4179100</v>
      </c>
      <c r="M3063" t="s">
        <v>51</v>
      </c>
      <c r="N3063" t="s">
        <v>141</v>
      </c>
      <c r="O3063" t="s">
        <v>162</v>
      </c>
      <c r="P3063">
        <v>100</v>
      </c>
      <c r="Q3063">
        <v>0.125</v>
      </c>
      <c r="R3063">
        <v>125</v>
      </c>
      <c r="S3063">
        <v>106550.003</v>
      </c>
      <c r="T3063" t="s">
        <v>51</v>
      </c>
      <c r="U3063" t="s">
        <v>189</v>
      </c>
      <c r="V3063" t="s">
        <v>214</v>
      </c>
      <c r="W3063" t="s">
        <v>222</v>
      </c>
      <c r="X3063" t="s">
        <v>279</v>
      </c>
      <c r="Y3063" s="1">
        <v>36445</v>
      </c>
      <c r="Z3063">
        <v>6281</v>
      </c>
      <c r="AA3063">
        <v>1965</v>
      </c>
    </row>
    <row r="3064" spans="1:27" x14ac:dyDescent="0.25">
      <c r="A3064" s="1">
        <v>43626</v>
      </c>
      <c r="B3064" t="s">
        <v>51</v>
      </c>
      <c r="C3064" t="s">
        <v>75</v>
      </c>
      <c r="D3064">
        <v>1200</v>
      </c>
      <c r="E3064">
        <v>16</v>
      </c>
      <c r="F3064" t="s">
        <v>131</v>
      </c>
      <c r="G3064">
        <v>104.290001</v>
      </c>
      <c r="H3064">
        <v>107.529999</v>
      </c>
      <c r="I3064">
        <v>103.129997</v>
      </c>
      <c r="J3064">
        <v>106.550003</v>
      </c>
      <c r="K3064">
        <v>106.550003</v>
      </c>
      <c r="L3064">
        <v>4179100</v>
      </c>
      <c r="M3064" t="s">
        <v>51</v>
      </c>
      <c r="N3064" t="s">
        <v>148</v>
      </c>
      <c r="O3064" t="s">
        <v>162</v>
      </c>
      <c r="P3064">
        <v>100</v>
      </c>
      <c r="Q3064">
        <v>0.125</v>
      </c>
      <c r="R3064">
        <v>150</v>
      </c>
      <c r="S3064">
        <v>127860.0036</v>
      </c>
      <c r="T3064" t="s">
        <v>51</v>
      </c>
      <c r="U3064" t="s">
        <v>189</v>
      </c>
      <c r="V3064" t="s">
        <v>214</v>
      </c>
      <c r="W3064" t="s">
        <v>222</v>
      </c>
      <c r="X3064" t="s">
        <v>279</v>
      </c>
      <c r="Y3064" s="1">
        <v>36445</v>
      </c>
      <c r="Z3064">
        <v>6281</v>
      </c>
      <c r="AA3064">
        <v>1965</v>
      </c>
    </row>
    <row r="3065" spans="1:27" x14ac:dyDescent="0.25">
      <c r="A3065" s="1">
        <v>43600</v>
      </c>
      <c r="B3065" t="s">
        <v>51</v>
      </c>
      <c r="C3065" t="s">
        <v>75</v>
      </c>
      <c r="D3065">
        <v>1600</v>
      </c>
      <c r="E3065">
        <v>17</v>
      </c>
      <c r="F3065" t="s">
        <v>104</v>
      </c>
      <c r="G3065">
        <v>105.589996</v>
      </c>
      <c r="H3065">
        <v>108.83000199999999</v>
      </c>
      <c r="I3065">
        <v>105.529999</v>
      </c>
      <c r="J3065">
        <v>107.889999</v>
      </c>
      <c r="K3065">
        <v>107.296173</v>
      </c>
      <c r="L3065">
        <v>2305600</v>
      </c>
      <c r="M3065" t="s">
        <v>51</v>
      </c>
      <c r="N3065" t="s">
        <v>157</v>
      </c>
      <c r="O3065" t="s">
        <v>162</v>
      </c>
      <c r="P3065">
        <v>100</v>
      </c>
      <c r="Q3065">
        <v>0.125</v>
      </c>
      <c r="R3065">
        <v>200</v>
      </c>
      <c r="S3065">
        <v>171673.8768</v>
      </c>
      <c r="T3065" t="s">
        <v>51</v>
      </c>
      <c r="U3065" t="s">
        <v>189</v>
      </c>
      <c r="V3065" t="s">
        <v>214</v>
      </c>
      <c r="W3065" t="s">
        <v>222</v>
      </c>
      <c r="X3065" t="s">
        <v>279</v>
      </c>
      <c r="Y3065" s="1">
        <v>36445</v>
      </c>
      <c r="Z3065">
        <v>6281</v>
      </c>
      <c r="AA3065">
        <v>1965</v>
      </c>
    </row>
    <row r="3066" spans="1:27" x14ac:dyDescent="0.25">
      <c r="A3066" s="1">
        <v>43557</v>
      </c>
      <c r="B3066" t="s">
        <v>51</v>
      </c>
      <c r="C3066" t="s">
        <v>76</v>
      </c>
      <c r="D3066">
        <v>200</v>
      </c>
      <c r="E3066">
        <v>7</v>
      </c>
      <c r="F3066" t="s">
        <v>116</v>
      </c>
      <c r="G3066">
        <v>108.129997</v>
      </c>
      <c r="H3066">
        <v>108.489998</v>
      </c>
      <c r="I3066">
        <v>107.410004</v>
      </c>
      <c r="J3066">
        <v>108.110001</v>
      </c>
      <c r="K3066">
        <v>107.514961</v>
      </c>
      <c r="L3066">
        <v>1684200</v>
      </c>
      <c r="M3066" t="s">
        <v>51</v>
      </c>
      <c r="N3066" t="s">
        <v>147</v>
      </c>
      <c r="O3066" t="s">
        <v>162</v>
      </c>
      <c r="P3066">
        <v>100</v>
      </c>
      <c r="Q3066">
        <v>0.125</v>
      </c>
      <c r="R3066">
        <v>25</v>
      </c>
      <c r="S3066">
        <v>21502.992200000001</v>
      </c>
      <c r="T3066" t="s">
        <v>51</v>
      </c>
      <c r="U3066" t="s">
        <v>189</v>
      </c>
      <c r="V3066" t="s">
        <v>214</v>
      </c>
      <c r="W3066" t="s">
        <v>222</v>
      </c>
      <c r="X3066" t="s">
        <v>279</v>
      </c>
      <c r="Y3066" s="1">
        <v>36445</v>
      </c>
      <c r="Z3066">
        <v>6281</v>
      </c>
      <c r="AA3066">
        <v>1965</v>
      </c>
    </row>
    <row r="3067" spans="1:27" x14ac:dyDescent="0.25">
      <c r="A3067" s="1">
        <v>43557</v>
      </c>
      <c r="B3067" t="s">
        <v>51</v>
      </c>
      <c r="C3067" t="s">
        <v>76</v>
      </c>
      <c r="D3067">
        <v>1800</v>
      </c>
      <c r="E3067">
        <v>19</v>
      </c>
      <c r="F3067" t="s">
        <v>116</v>
      </c>
      <c r="G3067">
        <v>108.129997</v>
      </c>
      <c r="H3067">
        <v>108.489998</v>
      </c>
      <c r="I3067">
        <v>107.410004</v>
      </c>
      <c r="J3067">
        <v>108.110001</v>
      </c>
      <c r="K3067">
        <v>107.514961</v>
      </c>
      <c r="L3067">
        <v>1684200</v>
      </c>
      <c r="M3067" t="s">
        <v>51</v>
      </c>
      <c r="N3067" t="s">
        <v>140</v>
      </c>
      <c r="O3067" t="s">
        <v>162</v>
      </c>
      <c r="P3067">
        <v>100</v>
      </c>
      <c r="Q3067">
        <v>0.125</v>
      </c>
      <c r="R3067">
        <v>225</v>
      </c>
      <c r="S3067">
        <v>193526.92980000001</v>
      </c>
      <c r="T3067" t="s">
        <v>51</v>
      </c>
      <c r="U3067" t="s">
        <v>189</v>
      </c>
      <c r="V3067" t="s">
        <v>214</v>
      </c>
      <c r="W3067" t="s">
        <v>222</v>
      </c>
      <c r="X3067" t="s">
        <v>279</v>
      </c>
      <c r="Y3067" s="1">
        <v>36445</v>
      </c>
      <c r="Z3067">
        <v>6281</v>
      </c>
      <c r="AA3067">
        <v>1965</v>
      </c>
    </row>
    <row r="3068" spans="1:27" x14ac:dyDescent="0.25">
      <c r="A3068" s="1">
        <v>43556</v>
      </c>
      <c r="B3068" t="s">
        <v>51</v>
      </c>
      <c r="C3068" t="s">
        <v>75</v>
      </c>
      <c r="D3068">
        <v>1700</v>
      </c>
      <c r="E3068">
        <v>12</v>
      </c>
      <c r="F3068" t="s">
        <v>117</v>
      </c>
      <c r="G3068">
        <v>106.519997</v>
      </c>
      <c r="H3068">
        <v>108.620003</v>
      </c>
      <c r="I3068">
        <v>106.260002</v>
      </c>
      <c r="J3068">
        <v>108.279999</v>
      </c>
      <c r="K3068">
        <v>107.684021</v>
      </c>
      <c r="L3068">
        <v>3445800</v>
      </c>
      <c r="M3068" t="s">
        <v>51</v>
      </c>
      <c r="N3068" t="s">
        <v>151</v>
      </c>
      <c r="O3068" t="s">
        <v>162</v>
      </c>
      <c r="P3068">
        <v>100</v>
      </c>
      <c r="Q3068">
        <v>0.125</v>
      </c>
      <c r="R3068">
        <v>212.5</v>
      </c>
      <c r="S3068">
        <v>183062.8357</v>
      </c>
      <c r="T3068" t="s">
        <v>51</v>
      </c>
      <c r="U3068" t="s">
        <v>189</v>
      </c>
      <c r="V3068" t="s">
        <v>214</v>
      </c>
      <c r="W3068" t="s">
        <v>222</v>
      </c>
      <c r="X3068" t="s">
        <v>279</v>
      </c>
      <c r="Y3068" s="1">
        <v>36445</v>
      </c>
      <c r="Z3068">
        <v>6281</v>
      </c>
      <c r="AA3068">
        <v>1965</v>
      </c>
    </row>
    <row r="3069" spans="1:27" x14ac:dyDescent="0.25">
      <c r="A3069" s="1">
        <v>43556</v>
      </c>
      <c r="B3069" t="s">
        <v>51</v>
      </c>
      <c r="C3069" t="s">
        <v>76</v>
      </c>
      <c r="D3069">
        <v>700</v>
      </c>
      <c r="E3069">
        <v>14</v>
      </c>
      <c r="F3069" t="s">
        <v>117</v>
      </c>
      <c r="G3069">
        <v>106.519997</v>
      </c>
      <c r="H3069">
        <v>108.620003</v>
      </c>
      <c r="I3069">
        <v>106.260002</v>
      </c>
      <c r="J3069">
        <v>108.279999</v>
      </c>
      <c r="K3069">
        <v>107.684021</v>
      </c>
      <c r="L3069">
        <v>3445800</v>
      </c>
      <c r="M3069" t="s">
        <v>51</v>
      </c>
      <c r="N3069" t="s">
        <v>156</v>
      </c>
      <c r="O3069" t="s">
        <v>162</v>
      </c>
      <c r="P3069">
        <v>100</v>
      </c>
      <c r="Q3069">
        <v>0.125</v>
      </c>
      <c r="R3069">
        <v>87.5</v>
      </c>
      <c r="S3069">
        <v>75378.814700000003</v>
      </c>
      <c r="T3069" t="s">
        <v>51</v>
      </c>
      <c r="U3069" t="s">
        <v>189</v>
      </c>
      <c r="V3069" t="s">
        <v>214</v>
      </c>
      <c r="W3069" t="s">
        <v>222</v>
      </c>
      <c r="X3069" t="s">
        <v>279</v>
      </c>
      <c r="Y3069" s="1">
        <v>36445</v>
      </c>
      <c r="Z3069">
        <v>6281</v>
      </c>
      <c r="AA3069">
        <v>1965</v>
      </c>
    </row>
    <row r="3070" spans="1:27" x14ac:dyDescent="0.25">
      <c r="A3070" s="1">
        <v>43556</v>
      </c>
      <c r="B3070" t="s">
        <v>51</v>
      </c>
      <c r="C3070" t="s">
        <v>75</v>
      </c>
      <c r="D3070">
        <v>900</v>
      </c>
      <c r="E3070">
        <v>11</v>
      </c>
      <c r="F3070" t="s">
        <v>117</v>
      </c>
      <c r="G3070">
        <v>106.519997</v>
      </c>
      <c r="H3070">
        <v>108.620003</v>
      </c>
      <c r="I3070">
        <v>106.260002</v>
      </c>
      <c r="J3070">
        <v>108.279999</v>
      </c>
      <c r="K3070">
        <v>107.684021</v>
      </c>
      <c r="L3070">
        <v>3445800</v>
      </c>
      <c r="M3070" t="s">
        <v>51</v>
      </c>
      <c r="N3070" t="s">
        <v>141</v>
      </c>
      <c r="O3070" t="s">
        <v>162</v>
      </c>
      <c r="P3070">
        <v>100</v>
      </c>
      <c r="Q3070">
        <v>0.125</v>
      </c>
      <c r="R3070">
        <v>112.5</v>
      </c>
      <c r="S3070">
        <v>96915.618900000001</v>
      </c>
      <c r="T3070" t="s">
        <v>51</v>
      </c>
      <c r="U3070" t="s">
        <v>189</v>
      </c>
      <c r="V3070" t="s">
        <v>214</v>
      </c>
      <c r="W3070" t="s">
        <v>222</v>
      </c>
      <c r="X3070" t="s">
        <v>279</v>
      </c>
      <c r="Y3070" s="1">
        <v>36445</v>
      </c>
      <c r="Z3070">
        <v>6281</v>
      </c>
      <c r="AA3070">
        <v>1965</v>
      </c>
    </row>
    <row r="3071" spans="1:27" x14ac:dyDescent="0.25">
      <c r="A3071" s="1">
        <v>43558</v>
      </c>
      <c r="B3071" t="s">
        <v>51</v>
      </c>
      <c r="C3071" t="s">
        <v>75</v>
      </c>
      <c r="D3071">
        <v>1000</v>
      </c>
      <c r="E3071">
        <v>12</v>
      </c>
      <c r="F3071" t="s">
        <v>110</v>
      </c>
      <c r="G3071">
        <v>109.620003</v>
      </c>
      <c r="H3071">
        <v>111.05999799999999</v>
      </c>
      <c r="I3071">
        <v>109.160004</v>
      </c>
      <c r="J3071">
        <v>109.839996</v>
      </c>
      <c r="K3071">
        <v>109.235435</v>
      </c>
      <c r="L3071">
        <v>2739500</v>
      </c>
      <c r="M3071" t="s">
        <v>51</v>
      </c>
      <c r="N3071" t="s">
        <v>151</v>
      </c>
      <c r="O3071" t="s">
        <v>162</v>
      </c>
      <c r="P3071">
        <v>100</v>
      </c>
      <c r="Q3071">
        <v>0.125</v>
      </c>
      <c r="R3071">
        <v>125</v>
      </c>
      <c r="S3071">
        <v>109235.435</v>
      </c>
      <c r="T3071" t="s">
        <v>51</v>
      </c>
      <c r="U3071" t="s">
        <v>189</v>
      </c>
      <c r="V3071" t="s">
        <v>214</v>
      </c>
      <c r="W3071" t="s">
        <v>222</v>
      </c>
      <c r="X3071" t="s">
        <v>279</v>
      </c>
      <c r="Y3071" s="1">
        <v>36445</v>
      </c>
      <c r="Z3071">
        <v>6281</v>
      </c>
      <c r="AA3071">
        <v>1965</v>
      </c>
    </row>
    <row r="3072" spans="1:27" x14ac:dyDescent="0.25">
      <c r="A3072" s="1">
        <v>43559</v>
      </c>
      <c r="B3072" t="s">
        <v>51</v>
      </c>
      <c r="C3072" t="s">
        <v>76</v>
      </c>
      <c r="D3072">
        <v>1000</v>
      </c>
      <c r="E3072">
        <v>11</v>
      </c>
      <c r="F3072" t="s">
        <v>109</v>
      </c>
      <c r="G3072">
        <v>109.760002</v>
      </c>
      <c r="H3072">
        <v>110.959999</v>
      </c>
      <c r="I3072">
        <v>109.139999</v>
      </c>
      <c r="J3072">
        <v>110.540001</v>
      </c>
      <c r="K3072">
        <v>109.93158699999999</v>
      </c>
      <c r="L3072">
        <v>2435700</v>
      </c>
      <c r="M3072" t="s">
        <v>51</v>
      </c>
      <c r="N3072" t="s">
        <v>141</v>
      </c>
      <c r="O3072" t="s">
        <v>162</v>
      </c>
      <c r="P3072">
        <v>100</v>
      </c>
      <c r="Q3072">
        <v>0.125</v>
      </c>
      <c r="R3072">
        <v>125</v>
      </c>
      <c r="S3072">
        <v>109931.587</v>
      </c>
      <c r="T3072" t="s">
        <v>51</v>
      </c>
      <c r="U3072" t="s">
        <v>189</v>
      </c>
      <c r="V3072" t="s">
        <v>214</v>
      </c>
      <c r="W3072" t="s">
        <v>222</v>
      </c>
      <c r="X3072" t="s">
        <v>279</v>
      </c>
      <c r="Y3072" s="1">
        <v>36445</v>
      </c>
      <c r="Z3072">
        <v>6281</v>
      </c>
      <c r="AA3072">
        <v>1965</v>
      </c>
    </row>
    <row r="3073" spans="1:27" x14ac:dyDescent="0.25">
      <c r="A3073" s="1">
        <v>43634</v>
      </c>
      <c r="B3073" t="s">
        <v>51</v>
      </c>
      <c r="C3073" t="s">
        <v>75</v>
      </c>
      <c r="D3073">
        <v>1200</v>
      </c>
      <c r="E3073">
        <v>15</v>
      </c>
      <c r="F3073" t="s">
        <v>132</v>
      </c>
      <c r="G3073">
        <v>106.69000200000001</v>
      </c>
      <c r="H3073">
        <v>110.589996</v>
      </c>
      <c r="I3073">
        <v>106.050003</v>
      </c>
      <c r="J3073">
        <v>109.94000200000001</v>
      </c>
      <c r="K3073">
        <v>109.94000200000001</v>
      </c>
      <c r="L3073">
        <v>3190000</v>
      </c>
      <c r="M3073" t="s">
        <v>51</v>
      </c>
      <c r="N3073" t="s">
        <v>149</v>
      </c>
      <c r="O3073" t="s">
        <v>162</v>
      </c>
      <c r="P3073">
        <v>100</v>
      </c>
      <c r="Q3073">
        <v>0.125</v>
      </c>
      <c r="R3073">
        <v>150</v>
      </c>
      <c r="S3073">
        <v>131928.0024</v>
      </c>
      <c r="T3073" t="s">
        <v>51</v>
      </c>
      <c r="U3073" t="s">
        <v>189</v>
      </c>
      <c r="V3073" t="s">
        <v>214</v>
      </c>
      <c r="W3073" t="s">
        <v>222</v>
      </c>
      <c r="X3073" t="s">
        <v>279</v>
      </c>
      <c r="Y3073" s="1">
        <v>36445</v>
      </c>
      <c r="Z3073">
        <v>6281</v>
      </c>
      <c r="AA3073">
        <v>1965</v>
      </c>
    </row>
    <row r="3074" spans="1:27" x14ac:dyDescent="0.25">
      <c r="A3074" s="1">
        <v>43634</v>
      </c>
      <c r="B3074" t="s">
        <v>51</v>
      </c>
      <c r="C3074" t="s">
        <v>76</v>
      </c>
      <c r="D3074">
        <v>700</v>
      </c>
      <c r="E3074">
        <v>13</v>
      </c>
      <c r="F3074" t="s">
        <v>132</v>
      </c>
      <c r="G3074">
        <v>106.69000200000001</v>
      </c>
      <c r="H3074">
        <v>110.589996</v>
      </c>
      <c r="I3074">
        <v>106.050003</v>
      </c>
      <c r="J3074">
        <v>109.94000200000001</v>
      </c>
      <c r="K3074">
        <v>109.94000200000001</v>
      </c>
      <c r="L3074">
        <v>3190000</v>
      </c>
      <c r="M3074" t="s">
        <v>51</v>
      </c>
      <c r="N3074" t="s">
        <v>153</v>
      </c>
      <c r="O3074" t="s">
        <v>162</v>
      </c>
      <c r="P3074">
        <v>100</v>
      </c>
      <c r="Q3074">
        <v>0.125</v>
      </c>
      <c r="R3074">
        <v>87.5</v>
      </c>
      <c r="S3074">
        <v>76958.001400000008</v>
      </c>
      <c r="T3074" t="s">
        <v>51</v>
      </c>
      <c r="U3074" t="s">
        <v>189</v>
      </c>
      <c r="V3074" t="s">
        <v>214</v>
      </c>
      <c r="W3074" t="s">
        <v>222</v>
      </c>
      <c r="X3074" t="s">
        <v>279</v>
      </c>
      <c r="Y3074" s="1">
        <v>36445</v>
      </c>
      <c r="Z3074">
        <v>6281</v>
      </c>
      <c r="AA3074">
        <v>1965</v>
      </c>
    </row>
    <row r="3075" spans="1:27" x14ac:dyDescent="0.25">
      <c r="A3075" s="1">
        <v>43594</v>
      </c>
      <c r="B3075" t="s">
        <v>51</v>
      </c>
      <c r="C3075" t="s">
        <v>75</v>
      </c>
      <c r="D3075">
        <v>1100</v>
      </c>
      <c r="E3075">
        <v>13</v>
      </c>
      <c r="F3075" t="s">
        <v>107</v>
      </c>
      <c r="G3075">
        <v>109.139999</v>
      </c>
      <c r="H3075">
        <v>111.089996</v>
      </c>
      <c r="I3075">
        <v>107.849998</v>
      </c>
      <c r="J3075">
        <v>110.550003</v>
      </c>
      <c r="K3075">
        <v>109.941536</v>
      </c>
      <c r="L3075">
        <v>3408800</v>
      </c>
      <c r="M3075" t="s">
        <v>51</v>
      </c>
      <c r="N3075" t="s">
        <v>153</v>
      </c>
      <c r="O3075" t="s">
        <v>162</v>
      </c>
      <c r="P3075">
        <v>100</v>
      </c>
      <c r="Q3075">
        <v>0.125</v>
      </c>
      <c r="R3075">
        <v>137.5</v>
      </c>
      <c r="S3075">
        <v>120935.6896</v>
      </c>
      <c r="T3075" t="s">
        <v>51</v>
      </c>
      <c r="U3075" t="s">
        <v>189</v>
      </c>
      <c r="V3075" t="s">
        <v>214</v>
      </c>
      <c r="W3075" t="s">
        <v>222</v>
      </c>
      <c r="X3075" t="s">
        <v>279</v>
      </c>
      <c r="Y3075" s="1">
        <v>36445</v>
      </c>
      <c r="Z3075">
        <v>6281</v>
      </c>
      <c r="AA3075">
        <v>1965</v>
      </c>
    </row>
    <row r="3076" spans="1:27" x14ac:dyDescent="0.25">
      <c r="A3076" s="1">
        <v>43594</v>
      </c>
      <c r="B3076" t="s">
        <v>51</v>
      </c>
      <c r="C3076" t="s">
        <v>76</v>
      </c>
      <c r="D3076">
        <v>2100</v>
      </c>
      <c r="E3076">
        <v>20</v>
      </c>
      <c r="F3076" t="s">
        <v>107</v>
      </c>
      <c r="G3076">
        <v>109.139999</v>
      </c>
      <c r="H3076">
        <v>111.089996</v>
      </c>
      <c r="I3076">
        <v>107.849998</v>
      </c>
      <c r="J3076">
        <v>110.550003</v>
      </c>
      <c r="K3076">
        <v>109.941536</v>
      </c>
      <c r="L3076">
        <v>3408800</v>
      </c>
      <c r="M3076" t="s">
        <v>51</v>
      </c>
      <c r="N3076" t="s">
        <v>155</v>
      </c>
      <c r="O3076" t="s">
        <v>162</v>
      </c>
      <c r="P3076">
        <v>100</v>
      </c>
      <c r="Q3076">
        <v>0.125</v>
      </c>
      <c r="R3076">
        <v>262.5</v>
      </c>
      <c r="S3076">
        <v>230877.22560000001</v>
      </c>
      <c r="T3076" t="s">
        <v>51</v>
      </c>
      <c r="U3076" t="s">
        <v>189</v>
      </c>
      <c r="V3076" t="s">
        <v>214</v>
      </c>
      <c r="W3076" t="s">
        <v>222</v>
      </c>
      <c r="X3076" t="s">
        <v>279</v>
      </c>
      <c r="Y3076" s="1">
        <v>36445</v>
      </c>
      <c r="Z3076">
        <v>6281</v>
      </c>
      <c r="AA3076">
        <v>1965</v>
      </c>
    </row>
    <row r="3077" spans="1:27" x14ac:dyDescent="0.25">
      <c r="A3077" s="1">
        <v>43593</v>
      </c>
      <c r="B3077" t="s">
        <v>51</v>
      </c>
      <c r="C3077" t="s">
        <v>75</v>
      </c>
      <c r="D3077">
        <v>1200</v>
      </c>
      <c r="E3077">
        <v>18</v>
      </c>
      <c r="F3077" t="s">
        <v>108</v>
      </c>
      <c r="G3077">
        <v>112.459999</v>
      </c>
      <c r="H3077">
        <v>112.970001</v>
      </c>
      <c r="I3077">
        <v>110.470001</v>
      </c>
      <c r="J3077">
        <v>110.550003</v>
      </c>
      <c r="K3077">
        <v>109.941536</v>
      </c>
      <c r="L3077">
        <v>3819500</v>
      </c>
      <c r="M3077" t="s">
        <v>51</v>
      </c>
      <c r="N3077" t="s">
        <v>158</v>
      </c>
      <c r="O3077" t="s">
        <v>162</v>
      </c>
      <c r="P3077">
        <v>100</v>
      </c>
      <c r="Q3077">
        <v>0.125</v>
      </c>
      <c r="R3077">
        <v>150</v>
      </c>
      <c r="S3077">
        <v>131929.8432</v>
      </c>
      <c r="T3077" t="s">
        <v>51</v>
      </c>
      <c r="U3077" t="s">
        <v>189</v>
      </c>
      <c r="V3077" t="s">
        <v>214</v>
      </c>
      <c r="W3077" t="s">
        <v>222</v>
      </c>
      <c r="X3077" t="s">
        <v>279</v>
      </c>
      <c r="Y3077" s="1">
        <v>36445</v>
      </c>
      <c r="Z3077">
        <v>6281</v>
      </c>
      <c r="AA3077">
        <v>1965</v>
      </c>
    </row>
    <row r="3078" spans="1:27" x14ac:dyDescent="0.25">
      <c r="A3078" s="1">
        <v>43593</v>
      </c>
      <c r="B3078" t="s">
        <v>51</v>
      </c>
      <c r="C3078" t="s">
        <v>75</v>
      </c>
      <c r="D3078">
        <v>1300</v>
      </c>
      <c r="E3078">
        <v>12</v>
      </c>
      <c r="F3078" t="s">
        <v>108</v>
      </c>
      <c r="G3078">
        <v>112.459999</v>
      </c>
      <c r="H3078">
        <v>112.970001</v>
      </c>
      <c r="I3078">
        <v>110.470001</v>
      </c>
      <c r="J3078">
        <v>110.550003</v>
      </c>
      <c r="K3078">
        <v>109.941536</v>
      </c>
      <c r="L3078">
        <v>3819500</v>
      </c>
      <c r="M3078" t="s">
        <v>51</v>
      </c>
      <c r="N3078" t="s">
        <v>151</v>
      </c>
      <c r="O3078" t="s">
        <v>162</v>
      </c>
      <c r="P3078">
        <v>100</v>
      </c>
      <c r="Q3078">
        <v>0.125</v>
      </c>
      <c r="R3078">
        <v>162.5</v>
      </c>
      <c r="S3078">
        <v>142923.99679999999</v>
      </c>
      <c r="T3078" t="s">
        <v>51</v>
      </c>
      <c r="U3078" t="s">
        <v>189</v>
      </c>
      <c r="V3078" t="s">
        <v>214</v>
      </c>
      <c r="W3078" t="s">
        <v>222</v>
      </c>
      <c r="X3078" t="s">
        <v>279</v>
      </c>
      <c r="Y3078" s="1">
        <v>36445</v>
      </c>
      <c r="Z3078">
        <v>6281</v>
      </c>
      <c r="AA3078">
        <v>1965</v>
      </c>
    </row>
    <row r="3079" spans="1:27" x14ac:dyDescent="0.25">
      <c r="A3079" s="1">
        <v>43595</v>
      </c>
      <c r="B3079" t="s">
        <v>51</v>
      </c>
      <c r="C3079" t="s">
        <v>75</v>
      </c>
      <c r="D3079">
        <v>1200</v>
      </c>
      <c r="E3079">
        <v>9</v>
      </c>
      <c r="F3079" t="s">
        <v>103</v>
      </c>
      <c r="G3079">
        <v>110.209999</v>
      </c>
      <c r="H3079">
        <v>111.150002</v>
      </c>
      <c r="I3079">
        <v>107.68</v>
      </c>
      <c r="J3079">
        <v>110.599998</v>
      </c>
      <c r="K3079">
        <v>109.991257</v>
      </c>
      <c r="L3079">
        <v>2422000</v>
      </c>
      <c r="M3079" t="s">
        <v>51</v>
      </c>
      <c r="N3079" t="s">
        <v>146</v>
      </c>
      <c r="O3079" t="s">
        <v>162</v>
      </c>
      <c r="P3079">
        <v>100</v>
      </c>
      <c r="Q3079">
        <v>0.125</v>
      </c>
      <c r="R3079">
        <v>150</v>
      </c>
      <c r="S3079">
        <v>131989.50839999999</v>
      </c>
      <c r="T3079" t="s">
        <v>51</v>
      </c>
      <c r="U3079" t="s">
        <v>189</v>
      </c>
      <c r="V3079" t="s">
        <v>214</v>
      </c>
      <c r="W3079" t="s">
        <v>222</v>
      </c>
      <c r="X3079" t="s">
        <v>279</v>
      </c>
      <c r="Y3079" s="1">
        <v>36445</v>
      </c>
      <c r="Z3079">
        <v>6281</v>
      </c>
      <c r="AA3079">
        <v>1965</v>
      </c>
    </row>
    <row r="3080" spans="1:27" x14ac:dyDescent="0.25">
      <c r="A3080" s="1">
        <v>43595</v>
      </c>
      <c r="B3080" t="s">
        <v>51</v>
      </c>
      <c r="C3080" t="s">
        <v>75</v>
      </c>
      <c r="D3080">
        <v>1300</v>
      </c>
      <c r="E3080">
        <v>10</v>
      </c>
      <c r="F3080" t="s">
        <v>103</v>
      </c>
      <c r="G3080">
        <v>110.209999</v>
      </c>
      <c r="H3080">
        <v>111.150002</v>
      </c>
      <c r="I3080">
        <v>107.68</v>
      </c>
      <c r="J3080">
        <v>110.599998</v>
      </c>
      <c r="K3080">
        <v>109.991257</v>
      </c>
      <c r="L3080">
        <v>2422000</v>
      </c>
      <c r="M3080" t="s">
        <v>51</v>
      </c>
      <c r="N3080" t="s">
        <v>142</v>
      </c>
      <c r="O3080" t="s">
        <v>162</v>
      </c>
      <c r="P3080">
        <v>100</v>
      </c>
      <c r="Q3080">
        <v>0.125</v>
      </c>
      <c r="R3080">
        <v>162.5</v>
      </c>
      <c r="S3080">
        <v>142988.6341</v>
      </c>
      <c r="T3080" t="s">
        <v>51</v>
      </c>
      <c r="U3080" t="s">
        <v>189</v>
      </c>
      <c r="V3080" t="s">
        <v>214</v>
      </c>
      <c r="W3080" t="s">
        <v>222</v>
      </c>
      <c r="X3080" t="s">
        <v>279</v>
      </c>
      <c r="Y3080" s="1">
        <v>36445</v>
      </c>
      <c r="Z3080">
        <v>6281</v>
      </c>
      <c r="AA3080">
        <v>1965</v>
      </c>
    </row>
    <row r="3081" spans="1:27" x14ac:dyDescent="0.25">
      <c r="A3081" s="1">
        <v>43641</v>
      </c>
      <c r="B3081" t="s">
        <v>51</v>
      </c>
      <c r="C3081" t="s">
        <v>76</v>
      </c>
      <c r="D3081">
        <v>900</v>
      </c>
      <c r="E3081">
        <v>10</v>
      </c>
      <c r="F3081" t="s">
        <v>84</v>
      </c>
      <c r="G3081">
        <v>113.010002</v>
      </c>
      <c r="H3081">
        <v>113.540001</v>
      </c>
      <c r="I3081">
        <v>109.849998</v>
      </c>
      <c r="J3081">
        <v>110.279999</v>
      </c>
      <c r="K3081">
        <v>110.279999</v>
      </c>
      <c r="L3081">
        <v>2516200</v>
      </c>
      <c r="M3081" t="s">
        <v>51</v>
      </c>
      <c r="N3081" t="s">
        <v>142</v>
      </c>
      <c r="O3081" t="s">
        <v>162</v>
      </c>
      <c r="P3081">
        <v>100</v>
      </c>
      <c r="Q3081">
        <v>0.125</v>
      </c>
      <c r="R3081">
        <v>112.5</v>
      </c>
      <c r="S3081">
        <v>99251.999100000001</v>
      </c>
      <c r="T3081" t="s">
        <v>51</v>
      </c>
      <c r="U3081" t="s">
        <v>189</v>
      </c>
      <c r="V3081" t="s">
        <v>214</v>
      </c>
      <c r="W3081" t="s">
        <v>222</v>
      </c>
      <c r="X3081" t="s">
        <v>279</v>
      </c>
      <c r="Y3081" s="1">
        <v>36445</v>
      </c>
      <c r="Z3081">
        <v>6281</v>
      </c>
      <c r="AA3081">
        <v>1965</v>
      </c>
    </row>
    <row r="3082" spans="1:27" x14ac:dyDescent="0.25">
      <c r="A3082" s="1">
        <v>43641</v>
      </c>
      <c r="B3082" t="s">
        <v>51</v>
      </c>
      <c r="C3082" t="s">
        <v>76</v>
      </c>
      <c r="D3082">
        <v>1900</v>
      </c>
      <c r="E3082">
        <v>16</v>
      </c>
      <c r="F3082" t="s">
        <v>84</v>
      </c>
      <c r="G3082">
        <v>113.010002</v>
      </c>
      <c r="H3082">
        <v>113.540001</v>
      </c>
      <c r="I3082">
        <v>109.849998</v>
      </c>
      <c r="J3082">
        <v>110.279999</v>
      </c>
      <c r="K3082">
        <v>110.279999</v>
      </c>
      <c r="L3082">
        <v>2516200</v>
      </c>
      <c r="M3082" t="s">
        <v>51</v>
      </c>
      <c r="N3082" t="s">
        <v>148</v>
      </c>
      <c r="O3082" t="s">
        <v>162</v>
      </c>
      <c r="P3082">
        <v>100</v>
      </c>
      <c r="Q3082">
        <v>0.125</v>
      </c>
      <c r="R3082">
        <v>237.5</v>
      </c>
      <c r="S3082">
        <v>209531.9981</v>
      </c>
      <c r="T3082" t="s">
        <v>51</v>
      </c>
      <c r="U3082" t="s">
        <v>189</v>
      </c>
      <c r="V3082" t="s">
        <v>214</v>
      </c>
      <c r="W3082" t="s">
        <v>222</v>
      </c>
      <c r="X3082" t="s">
        <v>279</v>
      </c>
      <c r="Y3082" s="1">
        <v>36445</v>
      </c>
      <c r="Z3082">
        <v>6281</v>
      </c>
      <c r="AA3082">
        <v>1965</v>
      </c>
    </row>
    <row r="3083" spans="1:27" x14ac:dyDescent="0.25">
      <c r="A3083" s="1">
        <v>43560</v>
      </c>
      <c r="B3083" t="s">
        <v>51</v>
      </c>
      <c r="C3083" t="s">
        <v>76</v>
      </c>
      <c r="D3083">
        <v>600</v>
      </c>
      <c r="E3083">
        <v>4</v>
      </c>
      <c r="F3083" t="s">
        <v>118</v>
      </c>
      <c r="G3083">
        <v>111.089996</v>
      </c>
      <c r="H3083">
        <v>111.800003</v>
      </c>
      <c r="I3083">
        <v>110.550003</v>
      </c>
      <c r="J3083">
        <v>111.459999</v>
      </c>
      <c r="K3083">
        <v>110.846519</v>
      </c>
      <c r="L3083">
        <v>2529000</v>
      </c>
      <c r="M3083" t="s">
        <v>51</v>
      </c>
      <c r="N3083" t="s">
        <v>154</v>
      </c>
      <c r="O3083" t="s">
        <v>162</v>
      </c>
      <c r="P3083">
        <v>100</v>
      </c>
      <c r="Q3083">
        <v>0.125</v>
      </c>
      <c r="R3083">
        <v>75</v>
      </c>
      <c r="S3083">
        <v>66507.911399999997</v>
      </c>
      <c r="T3083" t="s">
        <v>51</v>
      </c>
      <c r="U3083" t="s">
        <v>189</v>
      </c>
      <c r="V3083" t="s">
        <v>214</v>
      </c>
      <c r="W3083" t="s">
        <v>222</v>
      </c>
      <c r="X3083" t="s">
        <v>279</v>
      </c>
      <c r="Y3083" s="1">
        <v>36445</v>
      </c>
      <c r="Z3083">
        <v>6281</v>
      </c>
      <c r="AA3083">
        <v>1965</v>
      </c>
    </row>
    <row r="3084" spans="1:27" x14ac:dyDescent="0.25">
      <c r="A3084" s="1">
        <v>43635</v>
      </c>
      <c r="B3084" t="s">
        <v>51</v>
      </c>
      <c r="C3084" t="s">
        <v>75</v>
      </c>
      <c r="D3084">
        <v>1400</v>
      </c>
      <c r="E3084">
        <v>16</v>
      </c>
      <c r="F3084" t="s">
        <v>80</v>
      </c>
      <c r="G3084">
        <v>110.489998</v>
      </c>
      <c r="H3084">
        <v>111.529999</v>
      </c>
      <c r="I3084">
        <v>109.5</v>
      </c>
      <c r="J3084">
        <v>111.040001</v>
      </c>
      <c r="K3084">
        <v>111.040001</v>
      </c>
      <c r="L3084">
        <v>2474500</v>
      </c>
      <c r="M3084" t="s">
        <v>51</v>
      </c>
      <c r="N3084" t="s">
        <v>148</v>
      </c>
      <c r="O3084" t="s">
        <v>162</v>
      </c>
      <c r="P3084">
        <v>100</v>
      </c>
      <c r="Q3084">
        <v>0.125</v>
      </c>
      <c r="R3084">
        <v>175</v>
      </c>
      <c r="S3084">
        <v>155456.00140000001</v>
      </c>
      <c r="T3084" t="s">
        <v>51</v>
      </c>
      <c r="U3084" t="s">
        <v>189</v>
      </c>
      <c r="V3084" t="s">
        <v>214</v>
      </c>
      <c r="W3084" t="s">
        <v>222</v>
      </c>
      <c r="X3084" t="s">
        <v>279</v>
      </c>
      <c r="Y3084" s="1">
        <v>36445</v>
      </c>
      <c r="Z3084">
        <v>6281</v>
      </c>
      <c r="AA3084">
        <v>1965</v>
      </c>
    </row>
    <row r="3085" spans="1:27" x14ac:dyDescent="0.25">
      <c r="A3085" s="1">
        <v>43635</v>
      </c>
      <c r="B3085" t="s">
        <v>51</v>
      </c>
      <c r="C3085" t="s">
        <v>75</v>
      </c>
      <c r="D3085">
        <v>100</v>
      </c>
      <c r="E3085">
        <v>3</v>
      </c>
      <c r="F3085" t="s">
        <v>80</v>
      </c>
      <c r="G3085">
        <v>110.489998</v>
      </c>
      <c r="H3085">
        <v>111.529999</v>
      </c>
      <c r="I3085">
        <v>109.5</v>
      </c>
      <c r="J3085">
        <v>111.040001</v>
      </c>
      <c r="K3085">
        <v>111.040001</v>
      </c>
      <c r="L3085">
        <v>2474500</v>
      </c>
      <c r="M3085" t="s">
        <v>51</v>
      </c>
      <c r="N3085" t="s">
        <v>143</v>
      </c>
      <c r="O3085" t="s">
        <v>162</v>
      </c>
      <c r="P3085">
        <v>100</v>
      </c>
      <c r="Q3085">
        <v>0.125</v>
      </c>
      <c r="R3085">
        <v>12.5</v>
      </c>
      <c r="S3085">
        <v>11104.000099999999</v>
      </c>
      <c r="T3085" t="s">
        <v>51</v>
      </c>
      <c r="U3085" t="s">
        <v>189</v>
      </c>
      <c r="V3085" t="s">
        <v>214</v>
      </c>
      <c r="W3085" t="s">
        <v>222</v>
      </c>
      <c r="X3085" t="s">
        <v>279</v>
      </c>
      <c r="Y3085" s="1">
        <v>36445</v>
      </c>
      <c r="Z3085">
        <v>6281</v>
      </c>
      <c r="AA3085">
        <v>1965</v>
      </c>
    </row>
    <row r="3086" spans="1:27" x14ac:dyDescent="0.25">
      <c r="A3086" s="1">
        <v>43635</v>
      </c>
      <c r="B3086" t="s">
        <v>51</v>
      </c>
      <c r="C3086" t="s">
        <v>75</v>
      </c>
      <c r="D3086">
        <v>800</v>
      </c>
      <c r="E3086">
        <v>12</v>
      </c>
      <c r="F3086" t="s">
        <v>80</v>
      </c>
      <c r="G3086">
        <v>110.489998</v>
      </c>
      <c r="H3086">
        <v>111.529999</v>
      </c>
      <c r="I3086">
        <v>109.5</v>
      </c>
      <c r="J3086">
        <v>111.040001</v>
      </c>
      <c r="K3086">
        <v>111.040001</v>
      </c>
      <c r="L3086">
        <v>2474500</v>
      </c>
      <c r="M3086" t="s">
        <v>51</v>
      </c>
      <c r="N3086" t="s">
        <v>151</v>
      </c>
      <c r="O3086" t="s">
        <v>162</v>
      </c>
      <c r="P3086">
        <v>100</v>
      </c>
      <c r="Q3086">
        <v>0.125</v>
      </c>
      <c r="R3086">
        <v>100</v>
      </c>
      <c r="S3086">
        <v>88832.000800000009</v>
      </c>
      <c r="T3086" t="s">
        <v>51</v>
      </c>
      <c r="U3086" t="s">
        <v>189</v>
      </c>
      <c r="V3086" t="s">
        <v>214</v>
      </c>
      <c r="W3086" t="s">
        <v>222</v>
      </c>
      <c r="X3086" t="s">
        <v>279</v>
      </c>
      <c r="Y3086" s="1">
        <v>36445</v>
      </c>
      <c r="Z3086">
        <v>6281</v>
      </c>
      <c r="AA3086">
        <v>1965</v>
      </c>
    </row>
    <row r="3087" spans="1:27" x14ac:dyDescent="0.25">
      <c r="A3087" s="1">
        <v>43635</v>
      </c>
      <c r="B3087" t="s">
        <v>51</v>
      </c>
      <c r="C3087" t="s">
        <v>76</v>
      </c>
      <c r="D3087">
        <v>400</v>
      </c>
      <c r="E3087">
        <v>8</v>
      </c>
      <c r="F3087" t="s">
        <v>80</v>
      </c>
      <c r="G3087">
        <v>110.489998</v>
      </c>
      <c r="H3087">
        <v>111.529999</v>
      </c>
      <c r="I3087">
        <v>109.5</v>
      </c>
      <c r="J3087">
        <v>111.040001</v>
      </c>
      <c r="K3087">
        <v>111.040001</v>
      </c>
      <c r="L3087">
        <v>2474500</v>
      </c>
      <c r="M3087" t="s">
        <v>51</v>
      </c>
      <c r="N3087" t="s">
        <v>144</v>
      </c>
      <c r="O3087" t="s">
        <v>162</v>
      </c>
      <c r="P3087">
        <v>100</v>
      </c>
      <c r="Q3087">
        <v>0.125</v>
      </c>
      <c r="R3087">
        <v>50</v>
      </c>
      <c r="S3087">
        <v>44416.000399999997</v>
      </c>
      <c r="T3087" t="s">
        <v>51</v>
      </c>
      <c r="U3087" t="s">
        <v>189</v>
      </c>
      <c r="V3087" t="s">
        <v>214</v>
      </c>
      <c r="W3087" t="s">
        <v>222</v>
      </c>
      <c r="X3087" t="s">
        <v>279</v>
      </c>
      <c r="Y3087" s="1">
        <v>36445</v>
      </c>
      <c r="Z3087">
        <v>6281</v>
      </c>
      <c r="AA3087">
        <v>1965</v>
      </c>
    </row>
    <row r="3088" spans="1:27" x14ac:dyDescent="0.25">
      <c r="A3088" s="1">
        <v>43563</v>
      </c>
      <c r="B3088" t="s">
        <v>51</v>
      </c>
      <c r="C3088" t="s">
        <v>76</v>
      </c>
      <c r="D3088">
        <v>800</v>
      </c>
      <c r="E3088">
        <v>10</v>
      </c>
      <c r="F3088" t="s">
        <v>114</v>
      </c>
      <c r="G3088">
        <v>110.75</v>
      </c>
      <c r="H3088">
        <v>111.83000199999999</v>
      </c>
      <c r="I3088">
        <v>110.360001</v>
      </c>
      <c r="J3088">
        <v>111.739998</v>
      </c>
      <c r="K3088">
        <v>111.124977</v>
      </c>
      <c r="L3088">
        <v>2237900</v>
      </c>
      <c r="M3088" t="s">
        <v>51</v>
      </c>
      <c r="N3088" t="s">
        <v>142</v>
      </c>
      <c r="O3088" t="s">
        <v>162</v>
      </c>
      <c r="P3088">
        <v>100</v>
      </c>
      <c r="Q3088">
        <v>0.125</v>
      </c>
      <c r="R3088">
        <v>100</v>
      </c>
      <c r="S3088">
        <v>88899.981599999999</v>
      </c>
      <c r="T3088" t="s">
        <v>51</v>
      </c>
      <c r="U3088" t="s">
        <v>189</v>
      </c>
      <c r="V3088" t="s">
        <v>214</v>
      </c>
      <c r="W3088" t="s">
        <v>222</v>
      </c>
      <c r="X3088" t="s">
        <v>279</v>
      </c>
      <c r="Y3088" s="1">
        <v>36445</v>
      </c>
      <c r="Z3088">
        <v>6281</v>
      </c>
      <c r="AA3088">
        <v>1965</v>
      </c>
    </row>
    <row r="3089" spans="1:27" x14ac:dyDescent="0.25">
      <c r="A3089" s="1">
        <v>43563</v>
      </c>
      <c r="B3089" t="s">
        <v>51</v>
      </c>
      <c r="C3089" t="s">
        <v>75</v>
      </c>
      <c r="D3089">
        <v>600</v>
      </c>
      <c r="E3089">
        <v>3</v>
      </c>
      <c r="F3089" t="s">
        <v>114</v>
      </c>
      <c r="G3089">
        <v>110.75</v>
      </c>
      <c r="H3089">
        <v>111.83000199999999</v>
      </c>
      <c r="I3089">
        <v>110.360001</v>
      </c>
      <c r="J3089">
        <v>111.739998</v>
      </c>
      <c r="K3089">
        <v>111.124977</v>
      </c>
      <c r="L3089">
        <v>2237900</v>
      </c>
      <c r="M3089" t="s">
        <v>51</v>
      </c>
      <c r="N3089" t="s">
        <v>143</v>
      </c>
      <c r="O3089" t="s">
        <v>162</v>
      </c>
      <c r="P3089">
        <v>100</v>
      </c>
      <c r="Q3089">
        <v>0.125</v>
      </c>
      <c r="R3089">
        <v>75</v>
      </c>
      <c r="S3089">
        <v>66674.986199999999</v>
      </c>
      <c r="T3089" t="s">
        <v>51</v>
      </c>
      <c r="U3089" t="s">
        <v>189</v>
      </c>
      <c r="V3089" t="s">
        <v>214</v>
      </c>
      <c r="W3089" t="s">
        <v>222</v>
      </c>
      <c r="X3089" t="s">
        <v>279</v>
      </c>
      <c r="Y3089" s="1">
        <v>36445</v>
      </c>
      <c r="Z3089">
        <v>6281</v>
      </c>
      <c r="AA3089">
        <v>1965</v>
      </c>
    </row>
    <row r="3090" spans="1:27" x14ac:dyDescent="0.25">
      <c r="A3090" s="1">
        <v>43566</v>
      </c>
      <c r="B3090" t="s">
        <v>51</v>
      </c>
      <c r="C3090" t="s">
        <v>75</v>
      </c>
      <c r="D3090">
        <v>800</v>
      </c>
      <c r="E3090">
        <v>6</v>
      </c>
      <c r="F3090" t="s">
        <v>112</v>
      </c>
      <c r="G3090">
        <v>112.370003</v>
      </c>
      <c r="H3090">
        <v>112.68</v>
      </c>
      <c r="I3090">
        <v>111.16999800000001</v>
      </c>
      <c r="J3090">
        <v>111.82</v>
      </c>
      <c r="K3090">
        <v>111.204544</v>
      </c>
      <c r="L3090">
        <v>1784900</v>
      </c>
      <c r="M3090" t="s">
        <v>51</v>
      </c>
      <c r="N3090" t="s">
        <v>145</v>
      </c>
      <c r="O3090" t="s">
        <v>162</v>
      </c>
      <c r="P3090">
        <v>100</v>
      </c>
      <c r="Q3090">
        <v>0.125</v>
      </c>
      <c r="R3090">
        <v>100</v>
      </c>
      <c r="S3090">
        <v>88963.635200000004</v>
      </c>
      <c r="T3090" t="s">
        <v>51</v>
      </c>
      <c r="U3090" t="s">
        <v>189</v>
      </c>
      <c r="V3090" t="s">
        <v>214</v>
      </c>
      <c r="W3090" t="s">
        <v>222</v>
      </c>
      <c r="X3090" t="s">
        <v>279</v>
      </c>
      <c r="Y3090" s="1">
        <v>36445</v>
      </c>
      <c r="Z3090">
        <v>6281</v>
      </c>
      <c r="AA3090">
        <v>1965</v>
      </c>
    </row>
    <row r="3091" spans="1:27" x14ac:dyDescent="0.25">
      <c r="A3091" s="1">
        <v>43566</v>
      </c>
      <c r="B3091" t="s">
        <v>51</v>
      </c>
      <c r="C3091" t="s">
        <v>75</v>
      </c>
      <c r="D3091">
        <v>1900</v>
      </c>
      <c r="E3091">
        <v>16</v>
      </c>
      <c r="F3091" t="s">
        <v>112</v>
      </c>
      <c r="G3091">
        <v>112.370003</v>
      </c>
      <c r="H3091">
        <v>112.68</v>
      </c>
      <c r="I3091">
        <v>111.16999800000001</v>
      </c>
      <c r="J3091">
        <v>111.82</v>
      </c>
      <c r="K3091">
        <v>111.204544</v>
      </c>
      <c r="L3091">
        <v>1784900</v>
      </c>
      <c r="M3091" t="s">
        <v>51</v>
      </c>
      <c r="N3091" t="s">
        <v>148</v>
      </c>
      <c r="O3091" t="s">
        <v>162</v>
      </c>
      <c r="P3091">
        <v>100</v>
      </c>
      <c r="Q3091">
        <v>0.125</v>
      </c>
      <c r="R3091">
        <v>237.5</v>
      </c>
      <c r="S3091">
        <v>211288.6336</v>
      </c>
      <c r="T3091" t="s">
        <v>51</v>
      </c>
      <c r="U3091" t="s">
        <v>189</v>
      </c>
      <c r="V3091" t="s">
        <v>214</v>
      </c>
      <c r="W3091" t="s">
        <v>222</v>
      </c>
      <c r="X3091" t="s">
        <v>279</v>
      </c>
      <c r="Y3091" s="1">
        <v>36445</v>
      </c>
      <c r="Z3091">
        <v>6281</v>
      </c>
      <c r="AA3091">
        <v>1965</v>
      </c>
    </row>
    <row r="3092" spans="1:27" x14ac:dyDescent="0.25">
      <c r="A3092" s="1">
        <v>43566</v>
      </c>
      <c r="B3092" t="s">
        <v>51</v>
      </c>
      <c r="C3092" t="s">
        <v>75</v>
      </c>
      <c r="D3092">
        <v>2500</v>
      </c>
      <c r="E3092">
        <v>14</v>
      </c>
      <c r="F3092" t="s">
        <v>112</v>
      </c>
      <c r="G3092">
        <v>112.370003</v>
      </c>
      <c r="H3092">
        <v>112.68</v>
      </c>
      <c r="I3092">
        <v>111.16999800000001</v>
      </c>
      <c r="J3092">
        <v>111.82</v>
      </c>
      <c r="K3092">
        <v>111.204544</v>
      </c>
      <c r="L3092">
        <v>1784900</v>
      </c>
      <c r="M3092" t="s">
        <v>51</v>
      </c>
      <c r="N3092" t="s">
        <v>156</v>
      </c>
      <c r="O3092" t="s">
        <v>162</v>
      </c>
      <c r="P3092">
        <v>100</v>
      </c>
      <c r="Q3092">
        <v>0.125</v>
      </c>
      <c r="R3092">
        <v>312.5</v>
      </c>
      <c r="S3092">
        <v>278011.36</v>
      </c>
      <c r="T3092" t="s">
        <v>51</v>
      </c>
      <c r="U3092" t="s">
        <v>189</v>
      </c>
      <c r="V3092" t="s">
        <v>214</v>
      </c>
      <c r="W3092" t="s">
        <v>222</v>
      </c>
      <c r="X3092" t="s">
        <v>279</v>
      </c>
      <c r="Y3092" s="1">
        <v>36445</v>
      </c>
      <c r="Z3092">
        <v>6281</v>
      </c>
      <c r="AA3092">
        <v>1965</v>
      </c>
    </row>
    <row r="3093" spans="1:27" x14ac:dyDescent="0.25">
      <c r="A3093" s="1">
        <v>43566</v>
      </c>
      <c r="B3093" t="s">
        <v>51</v>
      </c>
      <c r="C3093" t="s">
        <v>75</v>
      </c>
      <c r="D3093">
        <v>300</v>
      </c>
      <c r="E3093">
        <v>4</v>
      </c>
      <c r="F3093" t="s">
        <v>112</v>
      </c>
      <c r="G3093">
        <v>112.370003</v>
      </c>
      <c r="H3093">
        <v>112.68</v>
      </c>
      <c r="I3093">
        <v>111.16999800000001</v>
      </c>
      <c r="J3093">
        <v>111.82</v>
      </c>
      <c r="K3093">
        <v>111.204544</v>
      </c>
      <c r="L3093">
        <v>1784900</v>
      </c>
      <c r="M3093" t="s">
        <v>51</v>
      </c>
      <c r="N3093" t="s">
        <v>154</v>
      </c>
      <c r="O3093" t="s">
        <v>162</v>
      </c>
      <c r="P3093">
        <v>100</v>
      </c>
      <c r="Q3093">
        <v>0.125</v>
      </c>
      <c r="R3093">
        <v>37.5</v>
      </c>
      <c r="S3093">
        <v>33361.3632</v>
      </c>
      <c r="T3093" t="s">
        <v>51</v>
      </c>
      <c r="U3093" t="s">
        <v>189</v>
      </c>
      <c r="V3093" t="s">
        <v>214</v>
      </c>
      <c r="W3093" t="s">
        <v>222</v>
      </c>
      <c r="X3093" t="s">
        <v>279</v>
      </c>
      <c r="Y3093" s="1">
        <v>36445</v>
      </c>
      <c r="Z3093">
        <v>6281</v>
      </c>
      <c r="AA3093">
        <v>1965</v>
      </c>
    </row>
    <row r="3094" spans="1:27" x14ac:dyDescent="0.25">
      <c r="A3094" s="1">
        <v>43566</v>
      </c>
      <c r="B3094" t="s">
        <v>51</v>
      </c>
      <c r="C3094" t="s">
        <v>75</v>
      </c>
      <c r="D3094">
        <v>800</v>
      </c>
      <c r="E3094">
        <v>10</v>
      </c>
      <c r="F3094" t="s">
        <v>112</v>
      </c>
      <c r="G3094">
        <v>112.370003</v>
      </c>
      <c r="H3094">
        <v>112.68</v>
      </c>
      <c r="I3094">
        <v>111.16999800000001</v>
      </c>
      <c r="J3094">
        <v>111.82</v>
      </c>
      <c r="K3094">
        <v>111.204544</v>
      </c>
      <c r="L3094">
        <v>1784900</v>
      </c>
      <c r="M3094" t="s">
        <v>51</v>
      </c>
      <c r="N3094" t="s">
        <v>142</v>
      </c>
      <c r="O3094" t="s">
        <v>162</v>
      </c>
      <c r="P3094">
        <v>100</v>
      </c>
      <c r="Q3094">
        <v>0.125</v>
      </c>
      <c r="R3094">
        <v>100</v>
      </c>
      <c r="S3094">
        <v>88963.635200000004</v>
      </c>
      <c r="T3094" t="s">
        <v>51</v>
      </c>
      <c r="U3094" t="s">
        <v>189</v>
      </c>
      <c r="V3094" t="s">
        <v>214</v>
      </c>
      <c r="W3094" t="s">
        <v>222</v>
      </c>
      <c r="X3094" t="s">
        <v>279</v>
      </c>
      <c r="Y3094" s="1">
        <v>36445</v>
      </c>
      <c r="Z3094">
        <v>6281</v>
      </c>
      <c r="AA3094">
        <v>1965</v>
      </c>
    </row>
    <row r="3095" spans="1:27" x14ac:dyDescent="0.25">
      <c r="A3095" s="1">
        <v>43566</v>
      </c>
      <c r="B3095" t="s">
        <v>51</v>
      </c>
      <c r="C3095" t="s">
        <v>75</v>
      </c>
      <c r="D3095">
        <v>500</v>
      </c>
      <c r="E3095">
        <v>8</v>
      </c>
      <c r="F3095" t="s">
        <v>112</v>
      </c>
      <c r="G3095">
        <v>112.370003</v>
      </c>
      <c r="H3095">
        <v>112.68</v>
      </c>
      <c r="I3095">
        <v>111.16999800000001</v>
      </c>
      <c r="J3095">
        <v>111.82</v>
      </c>
      <c r="K3095">
        <v>111.204544</v>
      </c>
      <c r="L3095">
        <v>1784900</v>
      </c>
      <c r="M3095" t="s">
        <v>51</v>
      </c>
      <c r="N3095" t="s">
        <v>144</v>
      </c>
      <c r="O3095" t="s">
        <v>162</v>
      </c>
      <c r="P3095">
        <v>100</v>
      </c>
      <c r="Q3095">
        <v>0.125</v>
      </c>
      <c r="R3095">
        <v>62.5</v>
      </c>
      <c r="S3095">
        <v>55602.271999999997</v>
      </c>
      <c r="T3095" t="s">
        <v>51</v>
      </c>
      <c r="U3095" t="s">
        <v>189</v>
      </c>
      <c r="V3095" t="s">
        <v>214</v>
      </c>
      <c r="W3095" t="s">
        <v>222</v>
      </c>
      <c r="X3095" t="s">
        <v>279</v>
      </c>
      <c r="Y3095" s="1">
        <v>36445</v>
      </c>
      <c r="Z3095">
        <v>6281</v>
      </c>
      <c r="AA3095">
        <v>1965</v>
      </c>
    </row>
    <row r="3096" spans="1:27" x14ac:dyDescent="0.25">
      <c r="A3096" s="1">
        <v>43565</v>
      </c>
      <c r="B3096" t="s">
        <v>51</v>
      </c>
      <c r="C3096" t="s">
        <v>75</v>
      </c>
      <c r="D3096">
        <v>2300</v>
      </c>
      <c r="E3096">
        <v>15</v>
      </c>
      <c r="F3096" t="s">
        <v>113</v>
      </c>
      <c r="G3096">
        <v>110.400002</v>
      </c>
      <c r="H3096">
        <v>112.120003</v>
      </c>
      <c r="I3096">
        <v>109.949997</v>
      </c>
      <c r="J3096">
        <v>112.07</v>
      </c>
      <c r="K3096">
        <v>111.453163</v>
      </c>
      <c r="L3096">
        <v>1966700</v>
      </c>
      <c r="M3096" t="s">
        <v>51</v>
      </c>
      <c r="N3096" t="s">
        <v>149</v>
      </c>
      <c r="O3096" t="s">
        <v>162</v>
      </c>
      <c r="P3096">
        <v>100</v>
      </c>
      <c r="Q3096">
        <v>0.125</v>
      </c>
      <c r="R3096">
        <v>287.5</v>
      </c>
      <c r="S3096">
        <v>256342.27489999999</v>
      </c>
      <c r="T3096" t="s">
        <v>51</v>
      </c>
      <c r="U3096" t="s">
        <v>189</v>
      </c>
      <c r="V3096" t="s">
        <v>214</v>
      </c>
      <c r="W3096" t="s">
        <v>222</v>
      </c>
      <c r="X3096" t="s">
        <v>279</v>
      </c>
      <c r="Y3096" s="1">
        <v>36445</v>
      </c>
      <c r="Z3096">
        <v>6281</v>
      </c>
      <c r="AA3096">
        <v>1965</v>
      </c>
    </row>
    <row r="3097" spans="1:27" x14ac:dyDescent="0.25">
      <c r="A3097" s="1">
        <v>43570</v>
      </c>
      <c r="B3097" t="s">
        <v>51</v>
      </c>
      <c r="C3097" t="s">
        <v>76</v>
      </c>
      <c r="D3097">
        <v>1100</v>
      </c>
      <c r="E3097">
        <v>14</v>
      </c>
      <c r="F3097" t="s">
        <v>120</v>
      </c>
      <c r="G3097">
        <v>114.44000200000001</v>
      </c>
      <c r="H3097">
        <v>114.589996</v>
      </c>
      <c r="I3097">
        <v>112.620003</v>
      </c>
      <c r="J3097">
        <v>112.94000200000001</v>
      </c>
      <c r="K3097">
        <v>112.318382</v>
      </c>
      <c r="L3097">
        <v>1420500</v>
      </c>
      <c r="M3097" t="s">
        <v>51</v>
      </c>
      <c r="N3097" t="s">
        <v>156</v>
      </c>
      <c r="O3097" t="s">
        <v>162</v>
      </c>
      <c r="P3097">
        <v>100</v>
      </c>
      <c r="Q3097">
        <v>0.125</v>
      </c>
      <c r="R3097">
        <v>137.5</v>
      </c>
      <c r="S3097">
        <v>123550.2202</v>
      </c>
      <c r="T3097" t="s">
        <v>51</v>
      </c>
      <c r="U3097" t="s">
        <v>189</v>
      </c>
      <c r="V3097" t="s">
        <v>214</v>
      </c>
      <c r="W3097" t="s">
        <v>222</v>
      </c>
      <c r="X3097" t="s">
        <v>279</v>
      </c>
      <c r="Y3097" s="1">
        <v>36445</v>
      </c>
      <c r="Z3097">
        <v>6281</v>
      </c>
      <c r="AA3097">
        <v>1965</v>
      </c>
    </row>
    <row r="3098" spans="1:27" x14ac:dyDescent="0.25">
      <c r="A3098" s="1">
        <v>43570</v>
      </c>
      <c r="B3098" t="s">
        <v>51</v>
      </c>
      <c r="C3098" t="s">
        <v>76</v>
      </c>
      <c r="D3098">
        <v>3900</v>
      </c>
      <c r="E3098">
        <v>15</v>
      </c>
      <c r="F3098" t="s">
        <v>120</v>
      </c>
      <c r="G3098">
        <v>114.44000200000001</v>
      </c>
      <c r="H3098">
        <v>114.589996</v>
      </c>
      <c r="I3098">
        <v>112.620003</v>
      </c>
      <c r="J3098">
        <v>112.94000200000001</v>
      </c>
      <c r="K3098">
        <v>112.318382</v>
      </c>
      <c r="L3098">
        <v>1420500</v>
      </c>
      <c r="M3098" t="s">
        <v>51</v>
      </c>
      <c r="N3098" t="s">
        <v>149</v>
      </c>
      <c r="O3098" t="s">
        <v>162</v>
      </c>
      <c r="P3098">
        <v>100</v>
      </c>
      <c r="Q3098">
        <v>0.125</v>
      </c>
      <c r="R3098">
        <v>487.5</v>
      </c>
      <c r="S3098">
        <v>438041.68979999999</v>
      </c>
      <c r="T3098" t="s">
        <v>51</v>
      </c>
      <c r="U3098" t="s">
        <v>189</v>
      </c>
      <c r="V3098" t="s">
        <v>214</v>
      </c>
      <c r="W3098" t="s">
        <v>222</v>
      </c>
      <c r="X3098" t="s">
        <v>279</v>
      </c>
      <c r="Y3098" s="1">
        <v>36445</v>
      </c>
      <c r="Z3098">
        <v>6281</v>
      </c>
      <c r="AA3098">
        <v>1965</v>
      </c>
    </row>
    <row r="3099" spans="1:27" x14ac:dyDescent="0.25">
      <c r="A3099" s="1">
        <v>43636</v>
      </c>
      <c r="B3099" t="s">
        <v>51</v>
      </c>
      <c r="C3099" t="s">
        <v>75</v>
      </c>
      <c r="D3099">
        <v>200</v>
      </c>
      <c r="E3099">
        <v>1</v>
      </c>
      <c r="F3099" t="s">
        <v>94</v>
      </c>
      <c r="G3099">
        <v>113.550003</v>
      </c>
      <c r="H3099">
        <v>113.94000200000001</v>
      </c>
      <c r="I3099">
        <v>111.510002</v>
      </c>
      <c r="J3099">
        <v>112.55999799999999</v>
      </c>
      <c r="K3099">
        <v>112.55999799999999</v>
      </c>
      <c r="L3099">
        <v>2437100</v>
      </c>
      <c r="M3099" t="s">
        <v>51</v>
      </c>
      <c r="N3099" t="s">
        <v>159</v>
      </c>
      <c r="O3099" t="s">
        <v>162</v>
      </c>
      <c r="P3099">
        <v>100</v>
      </c>
      <c r="Q3099">
        <v>0.125</v>
      </c>
      <c r="R3099">
        <v>25</v>
      </c>
      <c r="S3099">
        <v>22511.999599999999</v>
      </c>
      <c r="T3099" t="s">
        <v>51</v>
      </c>
      <c r="U3099" t="s">
        <v>189</v>
      </c>
      <c r="V3099" t="s">
        <v>214</v>
      </c>
      <c r="W3099" t="s">
        <v>222</v>
      </c>
      <c r="X3099" t="s">
        <v>279</v>
      </c>
      <c r="Y3099" s="1">
        <v>36445</v>
      </c>
      <c r="Z3099">
        <v>6281</v>
      </c>
      <c r="AA3099">
        <v>1965</v>
      </c>
    </row>
    <row r="3100" spans="1:27" x14ac:dyDescent="0.25">
      <c r="A3100" s="1">
        <v>43643</v>
      </c>
      <c r="B3100" t="s">
        <v>51</v>
      </c>
      <c r="C3100" t="s">
        <v>76</v>
      </c>
      <c r="D3100">
        <v>800</v>
      </c>
      <c r="E3100">
        <v>5</v>
      </c>
      <c r="F3100" t="s">
        <v>97</v>
      </c>
      <c r="G3100">
        <v>111.69000200000001</v>
      </c>
      <c r="H3100">
        <v>113.720001</v>
      </c>
      <c r="I3100">
        <v>111.279999</v>
      </c>
      <c r="J3100">
        <v>112.839996</v>
      </c>
      <c r="K3100">
        <v>112.839996</v>
      </c>
      <c r="L3100">
        <v>2054000</v>
      </c>
      <c r="M3100" t="s">
        <v>51</v>
      </c>
      <c r="N3100" t="s">
        <v>152</v>
      </c>
      <c r="O3100" t="s">
        <v>162</v>
      </c>
      <c r="P3100">
        <v>100</v>
      </c>
      <c r="Q3100">
        <v>0.125</v>
      </c>
      <c r="R3100">
        <v>100</v>
      </c>
      <c r="S3100">
        <v>90271.996799999994</v>
      </c>
      <c r="T3100" t="s">
        <v>51</v>
      </c>
      <c r="U3100" t="s">
        <v>189</v>
      </c>
      <c r="V3100" t="s">
        <v>214</v>
      </c>
      <c r="W3100" t="s">
        <v>222</v>
      </c>
      <c r="X3100" t="s">
        <v>279</v>
      </c>
      <c r="Y3100" s="1">
        <v>36445</v>
      </c>
      <c r="Z3100">
        <v>6281</v>
      </c>
      <c r="AA3100">
        <v>1965</v>
      </c>
    </row>
    <row r="3101" spans="1:27" x14ac:dyDescent="0.25">
      <c r="A3101" s="1">
        <v>43644</v>
      </c>
      <c r="B3101" t="s">
        <v>51</v>
      </c>
      <c r="C3101" t="s">
        <v>76</v>
      </c>
      <c r="D3101">
        <v>800</v>
      </c>
      <c r="E3101">
        <v>13</v>
      </c>
      <c r="F3101" t="s">
        <v>129</v>
      </c>
      <c r="G3101">
        <v>113.360001</v>
      </c>
      <c r="H3101">
        <v>114.41999800000001</v>
      </c>
      <c r="I3101">
        <v>112.610001</v>
      </c>
      <c r="J3101">
        <v>112.870003</v>
      </c>
      <c r="K3101">
        <v>112.870003</v>
      </c>
      <c r="L3101">
        <v>6136800</v>
      </c>
      <c r="M3101" t="s">
        <v>51</v>
      </c>
      <c r="N3101" t="s">
        <v>153</v>
      </c>
      <c r="O3101" t="s">
        <v>162</v>
      </c>
      <c r="P3101">
        <v>100</v>
      </c>
      <c r="Q3101">
        <v>0.125</v>
      </c>
      <c r="R3101">
        <v>100</v>
      </c>
      <c r="S3101">
        <v>90296.002399999998</v>
      </c>
      <c r="T3101" t="s">
        <v>51</v>
      </c>
      <c r="U3101" t="s">
        <v>189</v>
      </c>
      <c r="V3101" t="s">
        <v>214</v>
      </c>
      <c r="W3101" t="s">
        <v>222</v>
      </c>
      <c r="X3101" t="s">
        <v>279</v>
      </c>
      <c r="Y3101" s="1">
        <v>36445</v>
      </c>
      <c r="Z3101">
        <v>6281</v>
      </c>
      <c r="AA3101">
        <v>1965</v>
      </c>
    </row>
    <row r="3102" spans="1:27" x14ac:dyDescent="0.25">
      <c r="A3102" s="1">
        <v>43577</v>
      </c>
      <c r="B3102" t="s">
        <v>51</v>
      </c>
      <c r="C3102" t="s">
        <v>75</v>
      </c>
      <c r="D3102">
        <v>700</v>
      </c>
      <c r="E3102">
        <v>9</v>
      </c>
      <c r="F3102" t="s">
        <v>135</v>
      </c>
      <c r="G3102">
        <v>114.410004</v>
      </c>
      <c r="H3102">
        <v>114.599998</v>
      </c>
      <c r="I3102">
        <v>113.449997</v>
      </c>
      <c r="J3102">
        <v>113.610001</v>
      </c>
      <c r="K3102">
        <v>112.98468800000001</v>
      </c>
      <c r="L3102">
        <v>2295900</v>
      </c>
      <c r="M3102" t="s">
        <v>51</v>
      </c>
      <c r="N3102" t="s">
        <v>146</v>
      </c>
      <c r="O3102" t="s">
        <v>162</v>
      </c>
      <c r="P3102">
        <v>100</v>
      </c>
      <c r="Q3102">
        <v>0.125</v>
      </c>
      <c r="R3102">
        <v>87.5</v>
      </c>
      <c r="S3102">
        <v>79089.281600000002</v>
      </c>
      <c r="T3102" t="s">
        <v>51</v>
      </c>
      <c r="U3102" t="s">
        <v>189</v>
      </c>
      <c r="V3102" t="s">
        <v>214</v>
      </c>
      <c r="W3102" t="s">
        <v>222</v>
      </c>
      <c r="X3102" t="s">
        <v>279</v>
      </c>
      <c r="Y3102" s="1">
        <v>36445</v>
      </c>
      <c r="Z3102">
        <v>6281</v>
      </c>
      <c r="AA3102">
        <v>1965</v>
      </c>
    </row>
    <row r="3103" spans="1:27" x14ac:dyDescent="0.25">
      <c r="A3103" s="1">
        <v>43577</v>
      </c>
      <c r="B3103" t="s">
        <v>51</v>
      </c>
      <c r="C3103" t="s">
        <v>76</v>
      </c>
      <c r="D3103">
        <v>1800</v>
      </c>
      <c r="E3103">
        <v>16</v>
      </c>
      <c r="F3103" t="s">
        <v>135</v>
      </c>
      <c r="G3103">
        <v>114.410004</v>
      </c>
      <c r="H3103">
        <v>114.599998</v>
      </c>
      <c r="I3103">
        <v>113.449997</v>
      </c>
      <c r="J3103">
        <v>113.610001</v>
      </c>
      <c r="K3103">
        <v>112.98468800000001</v>
      </c>
      <c r="L3103">
        <v>2295900</v>
      </c>
      <c r="M3103" t="s">
        <v>51</v>
      </c>
      <c r="N3103" t="s">
        <v>148</v>
      </c>
      <c r="O3103" t="s">
        <v>162</v>
      </c>
      <c r="P3103">
        <v>100</v>
      </c>
      <c r="Q3103">
        <v>0.125</v>
      </c>
      <c r="R3103">
        <v>225</v>
      </c>
      <c r="S3103">
        <v>203372.43840000001</v>
      </c>
      <c r="T3103" t="s">
        <v>51</v>
      </c>
      <c r="U3103" t="s">
        <v>189</v>
      </c>
      <c r="V3103" t="s">
        <v>214</v>
      </c>
      <c r="W3103" t="s">
        <v>222</v>
      </c>
      <c r="X3103" t="s">
        <v>279</v>
      </c>
      <c r="Y3103" s="1">
        <v>36445</v>
      </c>
      <c r="Z3103">
        <v>6281</v>
      </c>
      <c r="AA3103">
        <v>1965</v>
      </c>
    </row>
    <row r="3104" spans="1:27" x14ac:dyDescent="0.25">
      <c r="A3104" s="1">
        <v>43577</v>
      </c>
      <c r="B3104" t="s">
        <v>51</v>
      </c>
      <c r="C3104" t="s">
        <v>76</v>
      </c>
      <c r="D3104">
        <v>1300</v>
      </c>
      <c r="E3104">
        <v>17</v>
      </c>
      <c r="F3104" t="s">
        <v>135</v>
      </c>
      <c r="G3104">
        <v>114.410004</v>
      </c>
      <c r="H3104">
        <v>114.599998</v>
      </c>
      <c r="I3104">
        <v>113.449997</v>
      </c>
      <c r="J3104">
        <v>113.610001</v>
      </c>
      <c r="K3104">
        <v>112.98468800000001</v>
      </c>
      <c r="L3104">
        <v>2295900</v>
      </c>
      <c r="M3104" t="s">
        <v>51</v>
      </c>
      <c r="N3104" t="s">
        <v>157</v>
      </c>
      <c r="O3104" t="s">
        <v>162</v>
      </c>
      <c r="P3104">
        <v>100</v>
      </c>
      <c r="Q3104">
        <v>0.125</v>
      </c>
      <c r="R3104">
        <v>162.5</v>
      </c>
      <c r="S3104">
        <v>146880.0944</v>
      </c>
      <c r="T3104" t="s">
        <v>51</v>
      </c>
      <c r="U3104" t="s">
        <v>189</v>
      </c>
      <c r="V3104" t="s">
        <v>214</v>
      </c>
      <c r="W3104" t="s">
        <v>222</v>
      </c>
      <c r="X3104" t="s">
        <v>279</v>
      </c>
      <c r="Y3104" s="1">
        <v>36445</v>
      </c>
      <c r="Z3104">
        <v>6281</v>
      </c>
      <c r="AA3104">
        <v>1965</v>
      </c>
    </row>
    <row r="3105" spans="1:27" x14ac:dyDescent="0.25">
      <c r="A3105" s="1">
        <v>43592</v>
      </c>
      <c r="B3105" t="s">
        <v>51</v>
      </c>
      <c r="C3105" t="s">
        <v>76</v>
      </c>
      <c r="D3105">
        <v>400</v>
      </c>
      <c r="E3105">
        <v>8</v>
      </c>
      <c r="F3105" t="s">
        <v>106</v>
      </c>
      <c r="G3105">
        <v>113.400002</v>
      </c>
      <c r="H3105">
        <v>114.290001</v>
      </c>
      <c r="I3105">
        <v>111.790001</v>
      </c>
      <c r="J3105">
        <v>113.68</v>
      </c>
      <c r="K3105">
        <v>113.054306</v>
      </c>
      <c r="L3105">
        <v>2965400</v>
      </c>
      <c r="M3105" t="s">
        <v>51</v>
      </c>
      <c r="N3105" t="s">
        <v>144</v>
      </c>
      <c r="O3105" t="s">
        <v>162</v>
      </c>
      <c r="P3105">
        <v>100</v>
      </c>
      <c r="Q3105">
        <v>0.125</v>
      </c>
      <c r="R3105">
        <v>50</v>
      </c>
      <c r="S3105">
        <v>45221.722399999999</v>
      </c>
      <c r="T3105" t="s">
        <v>51</v>
      </c>
      <c r="U3105" t="s">
        <v>189</v>
      </c>
      <c r="V3105" t="s">
        <v>214</v>
      </c>
      <c r="W3105" t="s">
        <v>222</v>
      </c>
      <c r="X3105" t="s">
        <v>279</v>
      </c>
      <c r="Y3105" s="1">
        <v>36445</v>
      </c>
      <c r="Z3105">
        <v>6281</v>
      </c>
      <c r="AA3105">
        <v>1965</v>
      </c>
    </row>
    <row r="3106" spans="1:27" x14ac:dyDescent="0.25">
      <c r="A3106" s="1">
        <v>43592</v>
      </c>
      <c r="B3106" t="s">
        <v>51</v>
      </c>
      <c r="C3106" t="s">
        <v>75</v>
      </c>
      <c r="D3106">
        <v>1900</v>
      </c>
      <c r="E3106">
        <v>16</v>
      </c>
      <c r="F3106" t="s">
        <v>106</v>
      </c>
      <c r="G3106">
        <v>113.400002</v>
      </c>
      <c r="H3106">
        <v>114.290001</v>
      </c>
      <c r="I3106">
        <v>111.790001</v>
      </c>
      <c r="J3106">
        <v>113.68</v>
      </c>
      <c r="K3106">
        <v>113.054306</v>
      </c>
      <c r="L3106">
        <v>2965400</v>
      </c>
      <c r="M3106" t="s">
        <v>51</v>
      </c>
      <c r="N3106" t="s">
        <v>148</v>
      </c>
      <c r="O3106" t="s">
        <v>162</v>
      </c>
      <c r="P3106">
        <v>100</v>
      </c>
      <c r="Q3106">
        <v>0.125</v>
      </c>
      <c r="R3106">
        <v>237.5</v>
      </c>
      <c r="S3106">
        <v>214803.1814</v>
      </c>
      <c r="T3106" t="s">
        <v>51</v>
      </c>
      <c r="U3106" t="s">
        <v>189</v>
      </c>
      <c r="V3106" t="s">
        <v>214</v>
      </c>
      <c r="W3106" t="s">
        <v>222</v>
      </c>
      <c r="X3106" t="s">
        <v>279</v>
      </c>
      <c r="Y3106" s="1">
        <v>36445</v>
      </c>
      <c r="Z3106">
        <v>6281</v>
      </c>
      <c r="AA3106">
        <v>1965</v>
      </c>
    </row>
    <row r="3107" spans="1:27" x14ac:dyDescent="0.25">
      <c r="A3107" s="1">
        <v>43584</v>
      </c>
      <c r="B3107" t="s">
        <v>51</v>
      </c>
      <c r="C3107" t="s">
        <v>76</v>
      </c>
      <c r="D3107">
        <v>1800</v>
      </c>
      <c r="E3107">
        <v>16</v>
      </c>
      <c r="F3107" t="s">
        <v>127</v>
      </c>
      <c r="G3107">
        <v>114.25</v>
      </c>
      <c r="H3107">
        <v>114.790001</v>
      </c>
      <c r="I3107">
        <v>113.400002</v>
      </c>
      <c r="J3107">
        <v>113.879997</v>
      </c>
      <c r="K3107">
        <v>113.253197</v>
      </c>
      <c r="L3107">
        <v>1877100</v>
      </c>
      <c r="M3107" t="s">
        <v>51</v>
      </c>
      <c r="N3107" t="s">
        <v>148</v>
      </c>
      <c r="O3107" t="s">
        <v>162</v>
      </c>
      <c r="P3107">
        <v>100</v>
      </c>
      <c r="Q3107">
        <v>0.125</v>
      </c>
      <c r="R3107">
        <v>225</v>
      </c>
      <c r="S3107">
        <v>203855.75459999999</v>
      </c>
      <c r="T3107" t="s">
        <v>51</v>
      </c>
      <c r="U3107" t="s">
        <v>189</v>
      </c>
      <c r="V3107" t="s">
        <v>214</v>
      </c>
      <c r="W3107" t="s">
        <v>222</v>
      </c>
      <c r="X3107" t="s">
        <v>279</v>
      </c>
      <c r="Y3107" s="1">
        <v>36445</v>
      </c>
      <c r="Z3107">
        <v>6281</v>
      </c>
      <c r="AA3107">
        <v>1965</v>
      </c>
    </row>
    <row r="3108" spans="1:27" x14ac:dyDescent="0.25">
      <c r="A3108" s="1">
        <v>43584</v>
      </c>
      <c r="B3108" t="s">
        <v>51</v>
      </c>
      <c r="C3108" t="s">
        <v>75</v>
      </c>
      <c r="D3108">
        <v>1400</v>
      </c>
      <c r="E3108">
        <v>13</v>
      </c>
      <c r="F3108" t="s">
        <v>127</v>
      </c>
      <c r="G3108">
        <v>114.25</v>
      </c>
      <c r="H3108">
        <v>114.790001</v>
      </c>
      <c r="I3108">
        <v>113.400002</v>
      </c>
      <c r="J3108">
        <v>113.879997</v>
      </c>
      <c r="K3108">
        <v>113.253197</v>
      </c>
      <c r="L3108">
        <v>1877100</v>
      </c>
      <c r="M3108" t="s">
        <v>51</v>
      </c>
      <c r="N3108" t="s">
        <v>153</v>
      </c>
      <c r="O3108" t="s">
        <v>162</v>
      </c>
      <c r="P3108">
        <v>100</v>
      </c>
      <c r="Q3108">
        <v>0.125</v>
      </c>
      <c r="R3108">
        <v>175</v>
      </c>
      <c r="S3108">
        <v>158554.47579999999</v>
      </c>
      <c r="T3108" t="s">
        <v>51</v>
      </c>
      <c r="U3108" t="s">
        <v>189</v>
      </c>
      <c r="V3108" t="s">
        <v>214</v>
      </c>
      <c r="W3108" t="s">
        <v>222</v>
      </c>
      <c r="X3108" t="s">
        <v>279</v>
      </c>
      <c r="Y3108" s="1">
        <v>36445</v>
      </c>
      <c r="Z3108">
        <v>6281</v>
      </c>
      <c r="AA3108">
        <v>1965</v>
      </c>
    </row>
    <row r="3109" spans="1:27" x14ac:dyDescent="0.25">
      <c r="A3109" s="1">
        <v>43584</v>
      </c>
      <c r="B3109" t="s">
        <v>51</v>
      </c>
      <c r="C3109" t="s">
        <v>76</v>
      </c>
      <c r="D3109">
        <v>1400</v>
      </c>
      <c r="E3109">
        <v>10</v>
      </c>
      <c r="F3109" t="s">
        <v>127</v>
      </c>
      <c r="G3109">
        <v>114.25</v>
      </c>
      <c r="H3109">
        <v>114.790001</v>
      </c>
      <c r="I3109">
        <v>113.400002</v>
      </c>
      <c r="J3109">
        <v>113.879997</v>
      </c>
      <c r="K3109">
        <v>113.253197</v>
      </c>
      <c r="L3109">
        <v>1877100</v>
      </c>
      <c r="M3109" t="s">
        <v>51</v>
      </c>
      <c r="N3109" t="s">
        <v>142</v>
      </c>
      <c r="O3109" t="s">
        <v>162</v>
      </c>
      <c r="P3109">
        <v>100</v>
      </c>
      <c r="Q3109">
        <v>0.125</v>
      </c>
      <c r="R3109">
        <v>175</v>
      </c>
      <c r="S3109">
        <v>158554.47579999999</v>
      </c>
      <c r="T3109" t="s">
        <v>51</v>
      </c>
      <c r="U3109" t="s">
        <v>189</v>
      </c>
      <c r="V3109" t="s">
        <v>214</v>
      </c>
      <c r="W3109" t="s">
        <v>222</v>
      </c>
      <c r="X3109" t="s">
        <v>279</v>
      </c>
      <c r="Y3109" s="1">
        <v>36445</v>
      </c>
      <c r="Z3109">
        <v>6281</v>
      </c>
      <c r="AA3109">
        <v>1965</v>
      </c>
    </row>
    <row r="3110" spans="1:27" x14ac:dyDescent="0.25">
      <c r="A3110" s="1">
        <v>43578</v>
      </c>
      <c r="B3110" t="s">
        <v>51</v>
      </c>
      <c r="C3110" t="s">
        <v>76</v>
      </c>
      <c r="D3110">
        <v>600</v>
      </c>
      <c r="E3110">
        <v>10</v>
      </c>
      <c r="F3110" t="s">
        <v>136</v>
      </c>
      <c r="G3110">
        <v>113.57</v>
      </c>
      <c r="H3110">
        <v>114.400002</v>
      </c>
      <c r="I3110">
        <v>113.220001</v>
      </c>
      <c r="J3110">
        <v>114.110001</v>
      </c>
      <c r="K3110">
        <v>113.48194100000001</v>
      </c>
      <c r="L3110">
        <v>3437900</v>
      </c>
      <c r="M3110" t="s">
        <v>51</v>
      </c>
      <c r="N3110" t="s">
        <v>142</v>
      </c>
      <c r="O3110" t="s">
        <v>162</v>
      </c>
      <c r="P3110">
        <v>100</v>
      </c>
      <c r="Q3110">
        <v>0.125</v>
      </c>
      <c r="R3110">
        <v>75</v>
      </c>
      <c r="S3110">
        <v>68089.164600000004</v>
      </c>
      <c r="T3110" t="s">
        <v>51</v>
      </c>
      <c r="U3110" t="s">
        <v>189</v>
      </c>
      <c r="V3110" t="s">
        <v>214</v>
      </c>
      <c r="W3110" t="s">
        <v>222</v>
      </c>
      <c r="X3110" t="s">
        <v>279</v>
      </c>
      <c r="Y3110" s="1">
        <v>36445</v>
      </c>
      <c r="Z3110">
        <v>6281</v>
      </c>
      <c r="AA3110">
        <v>1965</v>
      </c>
    </row>
    <row r="3111" spans="1:27" x14ac:dyDescent="0.25">
      <c r="A3111" s="1">
        <v>43578</v>
      </c>
      <c r="B3111" t="s">
        <v>51</v>
      </c>
      <c r="C3111" t="s">
        <v>76</v>
      </c>
      <c r="D3111">
        <v>200</v>
      </c>
      <c r="E3111">
        <v>3</v>
      </c>
      <c r="F3111" t="s">
        <v>136</v>
      </c>
      <c r="G3111">
        <v>113.57</v>
      </c>
      <c r="H3111">
        <v>114.400002</v>
      </c>
      <c r="I3111">
        <v>113.220001</v>
      </c>
      <c r="J3111">
        <v>114.110001</v>
      </c>
      <c r="K3111">
        <v>113.48194100000001</v>
      </c>
      <c r="L3111">
        <v>3437900</v>
      </c>
      <c r="M3111" t="s">
        <v>51</v>
      </c>
      <c r="N3111" t="s">
        <v>143</v>
      </c>
      <c r="O3111" t="s">
        <v>162</v>
      </c>
      <c r="P3111">
        <v>100</v>
      </c>
      <c r="Q3111">
        <v>0.125</v>
      </c>
      <c r="R3111">
        <v>25</v>
      </c>
      <c r="S3111">
        <v>22696.388200000001</v>
      </c>
      <c r="T3111" t="s">
        <v>51</v>
      </c>
      <c r="U3111" t="s">
        <v>189</v>
      </c>
      <c r="V3111" t="s">
        <v>214</v>
      </c>
      <c r="W3111" t="s">
        <v>222</v>
      </c>
      <c r="X3111" t="s">
        <v>279</v>
      </c>
      <c r="Y3111" s="1">
        <v>36445</v>
      </c>
      <c r="Z3111">
        <v>6281</v>
      </c>
      <c r="AA3111">
        <v>1965</v>
      </c>
    </row>
    <row r="3112" spans="1:27" x14ac:dyDescent="0.25">
      <c r="A3112" s="1">
        <v>43578</v>
      </c>
      <c r="B3112" t="s">
        <v>51</v>
      </c>
      <c r="C3112" t="s">
        <v>76</v>
      </c>
      <c r="D3112">
        <v>1700</v>
      </c>
      <c r="E3112">
        <v>17</v>
      </c>
      <c r="F3112" t="s">
        <v>136</v>
      </c>
      <c r="G3112">
        <v>113.57</v>
      </c>
      <c r="H3112">
        <v>114.400002</v>
      </c>
      <c r="I3112">
        <v>113.220001</v>
      </c>
      <c r="J3112">
        <v>114.110001</v>
      </c>
      <c r="K3112">
        <v>113.48194100000001</v>
      </c>
      <c r="L3112">
        <v>3437900</v>
      </c>
      <c r="M3112" t="s">
        <v>51</v>
      </c>
      <c r="N3112" t="s">
        <v>157</v>
      </c>
      <c r="O3112" t="s">
        <v>162</v>
      </c>
      <c r="P3112">
        <v>100</v>
      </c>
      <c r="Q3112">
        <v>0.125</v>
      </c>
      <c r="R3112">
        <v>212.5</v>
      </c>
      <c r="S3112">
        <v>192919.2997</v>
      </c>
      <c r="T3112" t="s">
        <v>51</v>
      </c>
      <c r="U3112" t="s">
        <v>189</v>
      </c>
      <c r="V3112" t="s">
        <v>214</v>
      </c>
      <c r="W3112" t="s">
        <v>222</v>
      </c>
      <c r="X3112" t="s">
        <v>279</v>
      </c>
      <c r="Y3112" s="1">
        <v>36445</v>
      </c>
      <c r="Z3112">
        <v>6281</v>
      </c>
      <c r="AA3112">
        <v>1965</v>
      </c>
    </row>
    <row r="3113" spans="1:27" x14ac:dyDescent="0.25">
      <c r="A3113" s="1">
        <v>43567</v>
      </c>
      <c r="B3113" t="s">
        <v>51</v>
      </c>
      <c r="C3113" t="s">
        <v>76</v>
      </c>
      <c r="D3113">
        <v>500</v>
      </c>
      <c r="E3113">
        <v>8</v>
      </c>
      <c r="F3113" t="s">
        <v>121</v>
      </c>
      <c r="G3113">
        <v>112.82</v>
      </c>
      <c r="H3113">
        <v>114.290001</v>
      </c>
      <c r="I3113">
        <v>112.139999</v>
      </c>
      <c r="J3113">
        <v>114.209999</v>
      </c>
      <c r="K3113">
        <v>113.581383</v>
      </c>
      <c r="L3113">
        <v>1984200</v>
      </c>
      <c r="M3113" t="s">
        <v>51</v>
      </c>
      <c r="N3113" t="s">
        <v>144</v>
      </c>
      <c r="O3113" t="s">
        <v>162</v>
      </c>
      <c r="P3113">
        <v>100</v>
      </c>
      <c r="Q3113">
        <v>0.125</v>
      </c>
      <c r="R3113">
        <v>62.5</v>
      </c>
      <c r="S3113">
        <v>56790.691500000001</v>
      </c>
      <c r="T3113" t="s">
        <v>51</v>
      </c>
      <c r="U3113" t="s">
        <v>189</v>
      </c>
      <c r="V3113" t="s">
        <v>214</v>
      </c>
      <c r="W3113" t="s">
        <v>222</v>
      </c>
      <c r="X3113" t="s">
        <v>279</v>
      </c>
      <c r="Y3113" s="1">
        <v>36445</v>
      </c>
      <c r="Z3113">
        <v>6281</v>
      </c>
      <c r="AA3113">
        <v>1965</v>
      </c>
    </row>
    <row r="3114" spans="1:27" x14ac:dyDescent="0.25">
      <c r="A3114" s="1">
        <v>43567</v>
      </c>
      <c r="B3114" t="s">
        <v>51</v>
      </c>
      <c r="C3114" t="s">
        <v>75</v>
      </c>
      <c r="D3114">
        <v>2600</v>
      </c>
      <c r="E3114">
        <v>20</v>
      </c>
      <c r="F3114" t="s">
        <v>121</v>
      </c>
      <c r="G3114">
        <v>112.82</v>
      </c>
      <c r="H3114">
        <v>114.290001</v>
      </c>
      <c r="I3114">
        <v>112.139999</v>
      </c>
      <c r="J3114">
        <v>114.209999</v>
      </c>
      <c r="K3114">
        <v>113.581383</v>
      </c>
      <c r="L3114">
        <v>1984200</v>
      </c>
      <c r="M3114" t="s">
        <v>51</v>
      </c>
      <c r="N3114" t="s">
        <v>155</v>
      </c>
      <c r="O3114" t="s">
        <v>162</v>
      </c>
      <c r="P3114">
        <v>100</v>
      </c>
      <c r="Q3114">
        <v>0.125</v>
      </c>
      <c r="R3114">
        <v>325</v>
      </c>
      <c r="S3114">
        <v>295311.59580000001</v>
      </c>
      <c r="T3114" t="s">
        <v>51</v>
      </c>
      <c r="U3114" t="s">
        <v>189</v>
      </c>
      <c r="V3114" t="s">
        <v>214</v>
      </c>
      <c r="W3114" t="s">
        <v>222</v>
      </c>
      <c r="X3114" t="s">
        <v>279</v>
      </c>
      <c r="Y3114" s="1">
        <v>36445</v>
      </c>
      <c r="Z3114">
        <v>6281</v>
      </c>
      <c r="AA3114">
        <v>1965</v>
      </c>
    </row>
    <row r="3115" spans="1:27" x14ac:dyDescent="0.25">
      <c r="A3115" s="1">
        <v>43637</v>
      </c>
      <c r="B3115" t="s">
        <v>51</v>
      </c>
      <c r="C3115" t="s">
        <v>75</v>
      </c>
      <c r="D3115">
        <v>1100</v>
      </c>
      <c r="E3115">
        <v>9</v>
      </c>
      <c r="F3115" t="s">
        <v>90</v>
      </c>
      <c r="G3115">
        <v>112.120003</v>
      </c>
      <c r="H3115">
        <v>114.360001</v>
      </c>
      <c r="I3115">
        <v>111.529999</v>
      </c>
      <c r="J3115">
        <v>113.66999800000001</v>
      </c>
      <c r="K3115">
        <v>113.66999800000001</v>
      </c>
      <c r="L3115">
        <v>4351300</v>
      </c>
      <c r="M3115" t="s">
        <v>51</v>
      </c>
      <c r="N3115" t="s">
        <v>146</v>
      </c>
      <c r="O3115" t="s">
        <v>162</v>
      </c>
      <c r="P3115">
        <v>100</v>
      </c>
      <c r="Q3115">
        <v>0.125</v>
      </c>
      <c r="R3115">
        <v>137.5</v>
      </c>
      <c r="S3115">
        <v>125036.9978</v>
      </c>
      <c r="T3115" t="s">
        <v>51</v>
      </c>
      <c r="U3115" t="s">
        <v>189</v>
      </c>
      <c r="V3115" t="s">
        <v>214</v>
      </c>
      <c r="W3115" t="s">
        <v>222</v>
      </c>
      <c r="X3115" t="s">
        <v>279</v>
      </c>
      <c r="Y3115" s="1">
        <v>36445</v>
      </c>
      <c r="Z3115">
        <v>6281</v>
      </c>
      <c r="AA3115">
        <v>1965</v>
      </c>
    </row>
    <row r="3116" spans="1:27" x14ac:dyDescent="0.25">
      <c r="A3116" s="1">
        <v>43637</v>
      </c>
      <c r="B3116" t="s">
        <v>51</v>
      </c>
      <c r="C3116" t="s">
        <v>75</v>
      </c>
      <c r="D3116">
        <v>500</v>
      </c>
      <c r="E3116">
        <v>4</v>
      </c>
      <c r="F3116" t="s">
        <v>90</v>
      </c>
      <c r="G3116">
        <v>112.120003</v>
      </c>
      <c r="H3116">
        <v>114.360001</v>
      </c>
      <c r="I3116">
        <v>111.529999</v>
      </c>
      <c r="J3116">
        <v>113.66999800000001</v>
      </c>
      <c r="K3116">
        <v>113.66999800000001</v>
      </c>
      <c r="L3116">
        <v>4351300</v>
      </c>
      <c r="M3116" t="s">
        <v>51</v>
      </c>
      <c r="N3116" t="s">
        <v>154</v>
      </c>
      <c r="O3116" t="s">
        <v>162</v>
      </c>
      <c r="P3116">
        <v>100</v>
      </c>
      <c r="Q3116">
        <v>0.125</v>
      </c>
      <c r="R3116">
        <v>62.5</v>
      </c>
      <c r="S3116">
        <v>56834.999000000003</v>
      </c>
      <c r="T3116" t="s">
        <v>51</v>
      </c>
      <c r="U3116" t="s">
        <v>189</v>
      </c>
      <c r="V3116" t="s">
        <v>214</v>
      </c>
      <c r="W3116" t="s">
        <v>222</v>
      </c>
      <c r="X3116" t="s">
        <v>279</v>
      </c>
      <c r="Y3116" s="1">
        <v>36445</v>
      </c>
      <c r="Z3116">
        <v>6281</v>
      </c>
      <c r="AA3116">
        <v>1965</v>
      </c>
    </row>
    <row r="3117" spans="1:27" x14ac:dyDescent="0.25">
      <c r="A3117" s="1">
        <v>43572</v>
      </c>
      <c r="B3117" t="s">
        <v>51</v>
      </c>
      <c r="C3117" t="s">
        <v>76</v>
      </c>
      <c r="D3117">
        <v>200</v>
      </c>
      <c r="E3117">
        <v>5</v>
      </c>
      <c r="F3117" t="s">
        <v>125</v>
      </c>
      <c r="G3117">
        <v>115.08000199999999</v>
      </c>
      <c r="H3117">
        <v>115.93</v>
      </c>
      <c r="I3117">
        <v>113.849998</v>
      </c>
      <c r="J3117">
        <v>114.400002</v>
      </c>
      <c r="K3117">
        <v>113.77034</v>
      </c>
      <c r="L3117">
        <v>2505900</v>
      </c>
      <c r="M3117" t="s">
        <v>51</v>
      </c>
      <c r="N3117" t="s">
        <v>152</v>
      </c>
      <c r="O3117" t="s">
        <v>162</v>
      </c>
      <c r="P3117">
        <v>100</v>
      </c>
      <c r="Q3117">
        <v>0.125</v>
      </c>
      <c r="R3117">
        <v>25</v>
      </c>
      <c r="S3117">
        <v>22754.067999999999</v>
      </c>
      <c r="T3117" t="s">
        <v>51</v>
      </c>
      <c r="U3117" t="s">
        <v>189</v>
      </c>
      <c r="V3117" t="s">
        <v>214</v>
      </c>
      <c r="W3117" t="s">
        <v>222</v>
      </c>
      <c r="X3117" t="s">
        <v>279</v>
      </c>
      <c r="Y3117" s="1">
        <v>36445</v>
      </c>
      <c r="Z3117">
        <v>6281</v>
      </c>
      <c r="AA3117">
        <v>1965</v>
      </c>
    </row>
    <row r="3118" spans="1:27" x14ac:dyDescent="0.25">
      <c r="A3118" s="1">
        <v>43581</v>
      </c>
      <c r="B3118" t="s">
        <v>51</v>
      </c>
      <c r="C3118" t="s">
        <v>75</v>
      </c>
      <c r="D3118">
        <v>2700</v>
      </c>
      <c r="E3118">
        <v>14</v>
      </c>
      <c r="F3118" t="s">
        <v>139</v>
      </c>
      <c r="G3118">
        <v>113.25</v>
      </c>
      <c r="H3118">
        <v>114.589996</v>
      </c>
      <c r="I3118">
        <v>112.160004</v>
      </c>
      <c r="J3118">
        <v>114.44000200000001</v>
      </c>
      <c r="K3118">
        <v>113.81012</v>
      </c>
      <c r="L3118">
        <v>2244900</v>
      </c>
      <c r="M3118" t="s">
        <v>51</v>
      </c>
      <c r="N3118" t="s">
        <v>156</v>
      </c>
      <c r="O3118" t="s">
        <v>162</v>
      </c>
      <c r="P3118">
        <v>100</v>
      </c>
      <c r="Q3118">
        <v>0.125</v>
      </c>
      <c r="R3118">
        <v>337.5</v>
      </c>
      <c r="S3118">
        <v>307287.32400000002</v>
      </c>
      <c r="T3118" t="s">
        <v>51</v>
      </c>
      <c r="U3118" t="s">
        <v>189</v>
      </c>
      <c r="V3118" t="s">
        <v>214</v>
      </c>
      <c r="W3118" t="s">
        <v>222</v>
      </c>
      <c r="X3118" t="s">
        <v>279</v>
      </c>
      <c r="Y3118" s="1">
        <v>36445</v>
      </c>
      <c r="Z3118">
        <v>6281</v>
      </c>
      <c r="AA3118">
        <v>1965</v>
      </c>
    </row>
    <row r="3119" spans="1:27" x14ac:dyDescent="0.25">
      <c r="A3119" s="1">
        <v>43581</v>
      </c>
      <c r="B3119" t="s">
        <v>51</v>
      </c>
      <c r="C3119" t="s">
        <v>75</v>
      </c>
      <c r="D3119">
        <v>200</v>
      </c>
      <c r="E3119">
        <v>5</v>
      </c>
      <c r="F3119" t="s">
        <v>139</v>
      </c>
      <c r="G3119">
        <v>113.25</v>
      </c>
      <c r="H3119">
        <v>114.589996</v>
      </c>
      <c r="I3119">
        <v>112.160004</v>
      </c>
      <c r="J3119">
        <v>114.44000200000001</v>
      </c>
      <c r="K3119">
        <v>113.81012</v>
      </c>
      <c r="L3119">
        <v>2244900</v>
      </c>
      <c r="M3119" t="s">
        <v>51</v>
      </c>
      <c r="N3119" t="s">
        <v>152</v>
      </c>
      <c r="O3119" t="s">
        <v>162</v>
      </c>
      <c r="P3119">
        <v>100</v>
      </c>
      <c r="Q3119">
        <v>0.125</v>
      </c>
      <c r="R3119">
        <v>25</v>
      </c>
      <c r="S3119">
        <v>22762.024000000001</v>
      </c>
      <c r="T3119" t="s">
        <v>51</v>
      </c>
      <c r="U3119" t="s">
        <v>189</v>
      </c>
      <c r="V3119" t="s">
        <v>214</v>
      </c>
      <c r="W3119" t="s">
        <v>222</v>
      </c>
      <c r="X3119" t="s">
        <v>279</v>
      </c>
      <c r="Y3119" s="1">
        <v>36445</v>
      </c>
      <c r="Z3119">
        <v>6281</v>
      </c>
      <c r="AA3119">
        <v>1965</v>
      </c>
    </row>
    <row r="3120" spans="1:27" x14ac:dyDescent="0.25">
      <c r="A3120" s="1">
        <v>43581</v>
      </c>
      <c r="B3120" t="s">
        <v>51</v>
      </c>
      <c r="C3120" t="s">
        <v>76</v>
      </c>
      <c r="D3120">
        <v>500</v>
      </c>
      <c r="E3120">
        <v>12</v>
      </c>
      <c r="F3120" t="s">
        <v>139</v>
      </c>
      <c r="G3120">
        <v>113.25</v>
      </c>
      <c r="H3120">
        <v>114.589996</v>
      </c>
      <c r="I3120">
        <v>112.160004</v>
      </c>
      <c r="J3120">
        <v>114.44000200000001</v>
      </c>
      <c r="K3120">
        <v>113.81012</v>
      </c>
      <c r="L3120">
        <v>2244900</v>
      </c>
      <c r="M3120" t="s">
        <v>51</v>
      </c>
      <c r="N3120" t="s">
        <v>151</v>
      </c>
      <c r="O3120" t="s">
        <v>162</v>
      </c>
      <c r="P3120">
        <v>100</v>
      </c>
      <c r="Q3120">
        <v>0.125</v>
      </c>
      <c r="R3120">
        <v>62.5</v>
      </c>
      <c r="S3120">
        <v>56905.06</v>
      </c>
      <c r="T3120" t="s">
        <v>51</v>
      </c>
      <c r="U3120" t="s">
        <v>189</v>
      </c>
      <c r="V3120" t="s">
        <v>214</v>
      </c>
      <c r="W3120" t="s">
        <v>222</v>
      </c>
      <c r="X3120" t="s">
        <v>279</v>
      </c>
      <c r="Y3120" s="1">
        <v>36445</v>
      </c>
      <c r="Z3120">
        <v>6281</v>
      </c>
      <c r="AA3120">
        <v>1965</v>
      </c>
    </row>
    <row r="3121" spans="1:27" x14ac:dyDescent="0.25">
      <c r="A3121" s="1">
        <v>43571</v>
      </c>
      <c r="B3121" t="s">
        <v>51</v>
      </c>
      <c r="C3121" t="s">
        <v>75</v>
      </c>
      <c r="D3121">
        <v>1000</v>
      </c>
      <c r="E3121">
        <v>8</v>
      </c>
      <c r="F3121" t="s">
        <v>123</v>
      </c>
      <c r="G3121">
        <v>113.33000199999999</v>
      </c>
      <c r="H3121">
        <v>114.989998</v>
      </c>
      <c r="I3121">
        <v>113.25</v>
      </c>
      <c r="J3121">
        <v>114.599998</v>
      </c>
      <c r="K3121">
        <v>113.969238</v>
      </c>
      <c r="L3121">
        <v>2298600</v>
      </c>
      <c r="M3121" t="s">
        <v>51</v>
      </c>
      <c r="N3121" t="s">
        <v>144</v>
      </c>
      <c r="O3121" t="s">
        <v>162</v>
      </c>
      <c r="P3121">
        <v>100</v>
      </c>
      <c r="Q3121">
        <v>0.125</v>
      </c>
      <c r="R3121">
        <v>125</v>
      </c>
      <c r="S3121">
        <v>113969.238</v>
      </c>
      <c r="T3121" t="s">
        <v>51</v>
      </c>
      <c r="U3121" t="s">
        <v>189</v>
      </c>
      <c r="V3121" t="s">
        <v>214</v>
      </c>
      <c r="W3121" t="s">
        <v>222</v>
      </c>
      <c r="X3121" t="s">
        <v>279</v>
      </c>
      <c r="Y3121" s="1">
        <v>36445</v>
      </c>
      <c r="Z3121">
        <v>6281</v>
      </c>
      <c r="AA3121">
        <v>1965</v>
      </c>
    </row>
    <row r="3122" spans="1:27" x14ac:dyDescent="0.25">
      <c r="A3122" s="1">
        <v>43571</v>
      </c>
      <c r="B3122" t="s">
        <v>51</v>
      </c>
      <c r="C3122" t="s">
        <v>75</v>
      </c>
      <c r="D3122">
        <v>2200</v>
      </c>
      <c r="E3122">
        <v>19</v>
      </c>
      <c r="F3122" t="s">
        <v>123</v>
      </c>
      <c r="G3122">
        <v>113.33000199999999</v>
      </c>
      <c r="H3122">
        <v>114.989998</v>
      </c>
      <c r="I3122">
        <v>113.25</v>
      </c>
      <c r="J3122">
        <v>114.599998</v>
      </c>
      <c r="K3122">
        <v>113.969238</v>
      </c>
      <c r="L3122">
        <v>2298600</v>
      </c>
      <c r="M3122" t="s">
        <v>51</v>
      </c>
      <c r="N3122" t="s">
        <v>140</v>
      </c>
      <c r="O3122" t="s">
        <v>162</v>
      </c>
      <c r="P3122">
        <v>100</v>
      </c>
      <c r="Q3122">
        <v>0.125</v>
      </c>
      <c r="R3122">
        <v>275</v>
      </c>
      <c r="S3122">
        <v>250732.3236</v>
      </c>
      <c r="T3122" t="s">
        <v>51</v>
      </c>
      <c r="U3122" t="s">
        <v>189</v>
      </c>
      <c r="V3122" t="s">
        <v>214</v>
      </c>
      <c r="W3122" t="s">
        <v>222</v>
      </c>
      <c r="X3122" t="s">
        <v>279</v>
      </c>
      <c r="Y3122" s="1">
        <v>36445</v>
      </c>
      <c r="Z3122">
        <v>6281</v>
      </c>
      <c r="AA3122">
        <v>1965</v>
      </c>
    </row>
    <row r="3123" spans="1:27" x14ac:dyDescent="0.25">
      <c r="A3123" s="1">
        <v>43586</v>
      </c>
      <c r="B3123" t="s">
        <v>51</v>
      </c>
      <c r="C3123" t="s">
        <v>76</v>
      </c>
      <c r="D3123">
        <v>1000</v>
      </c>
      <c r="E3123">
        <v>7</v>
      </c>
      <c r="F3123" t="s">
        <v>119</v>
      </c>
      <c r="G3123">
        <v>116.55999799999999</v>
      </c>
      <c r="H3123">
        <v>116.959999</v>
      </c>
      <c r="I3123">
        <v>114.639999</v>
      </c>
      <c r="J3123">
        <v>114.699997</v>
      </c>
      <c r="K3123">
        <v>114.068687</v>
      </c>
      <c r="L3123">
        <v>1601800</v>
      </c>
      <c r="M3123" t="s">
        <v>51</v>
      </c>
      <c r="N3123" t="s">
        <v>147</v>
      </c>
      <c r="O3123" t="s">
        <v>162</v>
      </c>
      <c r="P3123">
        <v>100</v>
      </c>
      <c r="Q3123">
        <v>0.125</v>
      </c>
      <c r="R3123">
        <v>125</v>
      </c>
      <c r="S3123">
        <v>114068.68700000001</v>
      </c>
      <c r="T3123" t="s">
        <v>51</v>
      </c>
      <c r="U3123" t="s">
        <v>189</v>
      </c>
      <c r="V3123" t="s">
        <v>214</v>
      </c>
      <c r="W3123" t="s">
        <v>222</v>
      </c>
      <c r="X3123" t="s">
        <v>279</v>
      </c>
      <c r="Y3123" s="1">
        <v>36445</v>
      </c>
      <c r="Z3123">
        <v>6281</v>
      </c>
      <c r="AA3123">
        <v>1965</v>
      </c>
    </row>
    <row r="3124" spans="1:27" x14ac:dyDescent="0.25">
      <c r="A3124" s="1">
        <v>43586</v>
      </c>
      <c r="B3124" t="s">
        <v>51</v>
      </c>
      <c r="C3124" t="s">
        <v>76</v>
      </c>
      <c r="D3124">
        <v>800</v>
      </c>
      <c r="E3124">
        <v>6</v>
      </c>
      <c r="F3124" t="s">
        <v>119</v>
      </c>
      <c r="G3124">
        <v>116.55999799999999</v>
      </c>
      <c r="H3124">
        <v>116.959999</v>
      </c>
      <c r="I3124">
        <v>114.639999</v>
      </c>
      <c r="J3124">
        <v>114.699997</v>
      </c>
      <c r="K3124">
        <v>114.068687</v>
      </c>
      <c r="L3124">
        <v>1601800</v>
      </c>
      <c r="M3124" t="s">
        <v>51</v>
      </c>
      <c r="N3124" t="s">
        <v>145</v>
      </c>
      <c r="O3124" t="s">
        <v>162</v>
      </c>
      <c r="P3124">
        <v>100</v>
      </c>
      <c r="Q3124">
        <v>0.125</v>
      </c>
      <c r="R3124">
        <v>100</v>
      </c>
      <c r="S3124">
        <v>91254.949599999993</v>
      </c>
      <c r="T3124" t="s">
        <v>51</v>
      </c>
      <c r="U3124" t="s">
        <v>189</v>
      </c>
      <c r="V3124" t="s">
        <v>214</v>
      </c>
      <c r="W3124" t="s">
        <v>222</v>
      </c>
      <c r="X3124" t="s">
        <v>279</v>
      </c>
      <c r="Y3124" s="1">
        <v>36445</v>
      </c>
      <c r="Z3124">
        <v>6281</v>
      </c>
      <c r="AA3124">
        <v>1965</v>
      </c>
    </row>
    <row r="3125" spans="1:27" x14ac:dyDescent="0.25">
      <c r="A3125" s="1">
        <v>43573</v>
      </c>
      <c r="B3125" t="s">
        <v>51</v>
      </c>
      <c r="C3125" t="s">
        <v>75</v>
      </c>
      <c r="D3125">
        <v>600</v>
      </c>
      <c r="E3125">
        <v>14</v>
      </c>
      <c r="F3125" t="s">
        <v>124</v>
      </c>
      <c r="G3125">
        <v>115.089996</v>
      </c>
      <c r="H3125">
        <v>115.089996</v>
      </c>
      <c r="I3125">
        <v>113.760002</v>
      </c>
      <c r="J3125">
        <v>114.790001</v>
      </c>
      <c r="K3125">
        <v>114.15819500000001</v>
      </c>
      <c r="L3125">
        <v>2052800</v>
      </c>
      <c r="M3125" t="s">
        <v>51</v>
      </c>
      <c r="N3125" t="s">
        <v>156</v>
      </c>
      <c r="O3125" t="s">
        <v>162</v>
      </c>
      <c r="P3125">
        <v>100</v>
      </c>
      <c r="Q3125">
        <v>0.125</v>
      </c>
      <c r="R3125">
        <v>75</v>
      </c>
      <c r="S3125">
        <v>68494.917000000001</v>
      </c>
      <c r="T3125" t="s">
        <v>51</v>
      </c>
      <c r="U3125" t="s">
        <v>189</v>
      </c>
      <c r="V3125" t="s">
        <v>214</v>
      </c>
      <c r="W3125" t="s">
        <v>222</v>
      </c>
      <c r="X3125" t="s">
        <v>279</v>
      </c>
      <c r="Y3125" s="1">
        <v>36445</v>
      </c>
      <c r="Z3125">
        <v>6281</v>
      </c>
      <c r="AA3125">
        <v>1965</v>
      </c>
    </row>
    <row r="3126" spans="1:27" x14ac:dyDescent="0.25">
      <c r="A3126" s="1">
        <v>43573</v>
      </c>
      <c r="B3126" t="s">
        <v>51</v>
      </c>
      <c r="C3126" t="s">
        <v>76</v>
      </c>
      <c r="D3126">
        <v>1700</v>
      </c>
      <c r="E3126">
        <v>16</v>
      </c>
      <c r="F3126" t="s">
        <v>124</v>
      </c>
      <c r="G3126">
        <v>115.089996</v>
      </c>
      <c r="H3126">
        <v>115.089996</v>
      </c>
      <c r="I3126">
        <v>113.760002</v>
      </c>
      <c r="J3126">
        <v>114.790001</v>
      </c>
      <c r="K3126">
        <v>114.15819500000001</v>
      </c>
      <c r="L3126">
        <v>2052800</v>
      </c>
      <c r="M3126" t="s">
        <v>51</v>
      </c>
      <c r="N3126" t="s">
        <v>148</v>
      </c>
      <c r="O3126" t="s">
        <v>162</v>
      </c>
      <c r="P3126">
        <v>100</v>
      </c>
      <c r="Q3126">
        <v>0.125</v>
      </c>
      <c r="R3126">
        <v>212.5</v>
      </c>
      <c r="S3126">
        <v>194068.93150000001</v>
      </c>
      <c r="T3126" t="s">
        <v>51</v>
      </c>
      <c r="U3126" t="s">
        <v>189</v>
      </c>
      <c r="V3126" t="s">
        <v>214</v>
      </c>
      <c r="W3126" t="s">
        <v>222</v>
      </c>
      <c r="X3126" t="s">
        <v>279</v>
      </c>
      <c r="Y3126" s="1">
        <v>36445</v>
      </c>
      <c r="Z3126">
        <v>6281</v>
      </c>
      <c r="AA3126">
        <v>1965</v>
      </c>
    </row>
    <row r="3127" spans="1:27" x14ac:dyDescent="0.25">
      <c r="A3127" s="1">
        <v>43573</v>
      </c>
      <c r="B3127" t="s">
        <v>51</v>
      </c>
      <c r="C3127" t="s">
        <v>76</v>
      </c>
      <c r="D3127">
        <v>400</v>
      </c>
      <c r="E3127">
        <v>7</v>
      </c>
      <c r="F3127" t="s">
        <v>124</v>
      </c>
      <c r="G3127">
        <v>115.089996</v>
      </c>
      <c r="H3127">
        <v>115.089996</v>
      </c>
      <c r="I3127">
        <v>113.760002</v>
      </c>
      <c r="J3127">
        <v>114.790001</v>
      </c>
      <c r="K3127">
        <v>114.15819500000001</v>
      </c>
      <c r="L3127">
        <v>2052800</v>
      </c>
      <c r="M3127" t="s">
        <v>51</v>
      </c>
      <c r="N3127" t="s">
        <v>147</v>
      </c>
      <c r="O3127" t="s">
        <v>162</v>
      </c>
      <c r="P3127">
        <v>100</v>
      </c>
      <c r="Q3127">
        <v>0.125</v>
      </c>
      <c r="R3127">
        <v>50</v>
      </c>
      <c r="S3127">
        <v>45663.278000000013</v>
      </c>
      <c r="T3127" t="s">
        <v>51</v>
      </c>
      <c r="U3127" t="s">
        <v>189</v>
      </c>
      <c r="V3127" t="s">
        <v>214</v>
      </c>
      <c r="W3127" t="s">
        <v>222</v>
      </c>
      <c r="X3127" t="s">
        <v>279</v>
      </c>
      <c r="Y3127" s="1">
        <v>36445</v>
      </c>
      <c r="Z3127">
        <v>6281</v>
      </c>
      <c r="AA3127">
        <v>1965</v>
      </c>
    </row>
    <row r="3128" spans="1:27" x14ac:dyDescent="0.25">
      <c r="A3128" s="1">
        <v>43573</v>
      </c>
      <c r="B3128" t="s">
        <v>51</v>
      </c>
      <c r="C3128" t="s">
        <v>75</v>
      </c>
      <c r="D3128">
        <v>2200</v>
      </c>
      <c r="E3128">
        <v>18</v>
      </c>
      <c r="F3128" t="s">
        <v>124</v>
      </c>
      <c r="G3128">
        <v>115.089996</v>
      </c>
      <c r="H3128">
        <v>115.089996</v>
      </c>
      <c r="I3128">
        <v>113.760002</v>
      </c>
      <c r="J3128">
        <v>114.790001</v>
      </c>
      <c r="K3128">
        <v>114.15819500000001</v>
      </c>
      <c r="L3128">
        <v>2052800</v>
      </c>
      <c r="M3128" t="s">
        <v>51</v>
      </c>
      <c r="N3128" t="s">
        <v>158</v>
      </c>
      <c r="O3128" t="s">
        <v>162</v>
      </c>
      <c r="P3128">
        <v>100</v>
      </c>
      <c r="Q3128">
        <v>0.125</v>
      </c>
      <c r="R3128">
        <v>275</v>
      </c>
      <c r="S3128">
        <v>251148.02900000001</v>
      </c>
      <c r="T3128" t="s">
        <v>51</v>
      </c>
      <c r="U3128" t="s">
        <v>189</v>
      </c>
      <c r="V3128" t="s">
        <v>214</v>
      </c>
      <c r="W3128" t="s">
        <v>222</v>
      </c>
      <c r="X3128" t="s">
        <v>279</v>
      </c>
      <c r="Y3128" s="1">
        <v>36445</v>
      </c>
      <c r="Z3128">
        <v>6281</v>
      </c>
      <c r="AA3128">
        <v>1965</v>
      </c>
    </row>
    <row r="3129" spans="1:27" x14ac:dyDescent="0.25">
      <c r="A3129" s="1">
        <v>43591</v>
      </c>
      <c r="B3129" t="s">
        <v>51</v>
      </c>
      <c r="C3129" t="s">
        <v>76</v>
      </c>
      <c r="D3129">
        <v>1300</v>
      </c>
      <c r="E3129">
        <v>14</v>
      </c>
      <c r="F3129" t="s">
        <v>134</v>
      </c>
      <c r="G3129">
        <v>114.07</v>
      </c>
      <c r="H3129">
        <v>115.389999</v>
      </c>
      <c r="I3129">
        <v>113.400002</v>
      </c>
      <c r="J3129">
        <v>114.93</v>
      </c>
      <c r="K3129">
        <v>114.29742400000001</v>
      </c>
      <c r="L3129">
        <v>2247800</v>
      </c>
      <c r="M3129" t="s">
        <v>51</v>
      </c>
      <c r="N3129" t="s">
        <v>156</v>
      </c>
      <c r="O3129" t="s">
        <v>162</v>
      </c>
      <c r="P3129">
        <v>100</v>
      </c>
      <c r="Q3129">
        <v>0.125</v>
      </c>
      <c r="R3129">
        <v>162.5</v>
      </c>
      <c r="S3129">
        <v>148586.65119999999</v>
      </c>
      <c r="T3129" t="s">
        <v>51</v>
      </c>
      <c r="U3129" t="s">
        <v>189</v>
      </c>
      <c r="V3129" t="s">
        <v>214</v>
      </c>
      <c r="W3129" t="s">
        <v>222</v>
      </c>
      <c r="X3129" t="s">
        <v>279</v>
      </c>
      <c r="Y3129" s="1">
        <v>36445</v>
      </c>
      <c r="Z3129">
        <v>6281</v>
      </c>
      <c r="AA3129">
        <v>1965</v>
      </c>
    </row>
    <row r="3130" spans="1:27" x14ac:dyDescent="0.25">
      <c r="A3130" s="1">
        <v>43591</v>
      </c>
      <c r="B3130" t="s">
        <v>51</v>
      </c>
      <c r="C3130" t="s">
        <v>76</v>
      </c>
      <c r="D3130">
        <v>1200</v>
      </c>
      <c r="E3130">
        <v>12</v>
      </c>
      <c r="F3130" t="s">
        <v>134</v>
      </c>
      <c r="G3130">
        <v>114.07</v>
      </c>
      <c r="H3130">
        <v>115.389999</v>
      </c>
      <c r="I3130">
        <v>113.400002</v>
      </c>
      <c r="J3130">
        <v>114.93</v>
      </c>
      <c r="K3130">
        <v>114.29742400000001</v>
      </c>
      <c r="L3130">
        <v>2247800</v>
      </c>
      <c r="M3130" t="s">
        <v>51</v>
      </c>
      <c r="N3130" t="s">
        <v>151</v>
      </c>
      <c r="O3130" t="s">
        <v>162</v>
      </c>
      <c r="P3130">
        <v>100</v>
      </c>
      <c r="Q3130">
        <v>0.125</v>
      </c>
      <c r="R3130">
        <v>150</v>
      </c>
      <c r="S3130">
        <v>137156.9088</v>
      </c>
      <c r="T3130" t="s">
        <v>51</v>
      </c>
      <c r="U3130" t="s">
        <v>189</v>
      </c>
      <c r="V3130" t="s">
        <v>214</v>
      </c>
      <c r="W3130" t="s">
        <v>222</v>
      </c>
      <c r="X3130" t="s">
        <v>279</v>
      </c>
      <c r="Y3130" s="1">
        <v>36445</v>
      </c>
      <c r="Z3130">
        <v>6281</v>
      </c>
      <c r="AA3130">
        <v>1965</v>
      </c>
    </row>
    <row r="3131" spans="1:27" x14ac:dyDescent="0.25">
      <c r="A3131" s="1">
        <v>43591</v>
      </c>
      <c r="B3131" t="s">
        <v>51</v>
      </c>
      <c r="C3131" t="s">
        <v>75</v>
      </c>
      <c r="D3131">
        <v>1500</v>
      </c>
      <c r="E3131">
        <v>15</v>
      </c>
      <c r="F3131" t="s">
        <v>134</v>
      </c>
      <c r="G3131">
        <v>114.07</v>
      </c>
      <c r="H3131">
        <v>115.389999</v>
      </c>
      <c r="I3131">
        <v>113.400002</v>
      </c>
      <c r="J3131">
        <v>114.93</v>
      </c>
      <c r="K3131">
        <v>114.29742400000001</v>
      </c>
      <c r="L3131">
        <v>2247800</v>
      </c>
      <c r="M3131" t="s">
        <v>51</v>
      </c>
      <c r="N3131" t="s">
        <v>149</v>
      </c>
      <c r="O3131" t="s">
        <v>162</v>
      </c>
      <c r="P3131">
        <v>100</v>
      </c>
      <c r="Q3131">
        <v>0.125</v>
      </c>
      <c r="R3131">
        <v>187.5</v>
      </c>
      <c r="S3131">
        <v>171446.136</v>
      </c>
      <c r="T3131" t="s">
        <v>51</v>
      </c>
      <c r="U3131" t="s">
        <v>189</v>
      </c>
      <c r="V3131" t="s">
        <v>214</v>
      </c>
      <c r="W3131" t="s">
        <v>222</v>
      </c>
      <c r="X3131" t="s">
        <v>279</v>
      </c>
      <c r="Y3131" s="1">
        <v>36445</v>
      </c>
      <c r="Z3131">
        <v>6281</v>
      </c>
      <c r="AA3131">
        <v>1965</v>
      </c>
    </row>
    <row r="3132" spans="1:27" x14ac:dyDescent="0.25">
      <c r="A3132" s="1">
        <v>43580</v>
      </c>
      <c r="B3132" t="s">
        <v>51</v>
      </c>
      <c r="C3132" t="s">
        <v>75</v>
      </c>
      <c r="D3132">
        <v>800</v>
      </c>
      <c r="E3132">
        <v>11</v>
      </c>
      <c r="F3132" t="s">
        <v>126</v>
      </c>
      <c r="G3132">
        <v>116.379997</v>
      </c>
      <c r="H3132">
        <v>116.400002</v>
      </c>
      <c r="I3132">
        <v>113.510002</v>
      </c>
      <c r="J3132">
        <v>115.019997</v>
      </c>
      <c r="K3132">
        <v>114.38692500000001</v>
      </c>
      <c r="L3132">
        <v>2952900</v>
      </c>
      <c r="M3132" t="s">
        <v>51</v>
      </c>
      <c r="N3132" t="s">
        <v>141</v>
      </c>
      <c r="O3132" t="s">
        <v>162</v>
      </c>
      <c r="P3132">
        <v>100</v>
      </c>
      <c r="Q3132">
        <v>0.125</v>
      </c>
      <c r="R3132">
        <v>100</v>
      </c>
      <c r="S3132">
        <v>91509.540000000008</v>
      </c>
      <c r="T3132" t="s">
        <v>51</v>
      </c>
      <c r="U3132" t="s">
        <v>189</v>
      </c>
      <c r="V3132" t="s">
        <v>214</v>
      </c>
      <c r="W3132" t="s">
        <v>222</v>
      </c>
      <c r="X3132" t="s">
        <v>279</v>
      </c>
      <c r="Y3132" s="1">
        <v>36445</v>
      </c>
      <c r="Z3132">
        <v>6281</v>
      </c>
      <c r="AA3132">
        <v>1965</v>
      </c>
    </row>
    <row r="3133" spans="1:27" x14ac:dyDescent="0.25">
      <c r="A3133" s="1">
        <v>43585</v>
      </c>
      <c r="B3133" t="s">
        <v>51</v>
      </c>
      <c r="C3133" t="s">
        <v>75</v>
      </c>
      <c r="D3133">
        <v>800</v>
      </c>
      <c r="E3133">
        <v>6</v>
      </c>
      <c r="F3133" t="s">
        <v>122</v>
      </c>
      <c r="G3133">
        <v>114.459999</v>
      </c>
      <c r="H3133">
        <v>116.83000199999999</v>
      </c>
      <c r="I3133">
        <v>113.93</v>
      </c>
      <c r="J3133">
        <v>116.239998</v>
      </c>
      <c r="K3133">
        <v>115.600212</v>
      </c>
      <c r="L3133">
        <v>2624800</v>
      </c>
      <c r="M3133" t="s">
        <v>51</v>
      </c>
      <c r="N3133" t="s">
        <v>145</v>
      </c>
      <c r="O3133" t="s">
        <v>162</v>
      </c>
      <c r="P3133">
        <v>100</v>
      </c>
      <c r="Q3133">
        <v>0.125</v>
      </c>
      <c r="R3133">
        <v>100</v>
      </c>
      <c r="S3133">
        <v>92480.169599999994</v>
      </c>
      <c r="T3133" t="s">
        <v>51</v>
      </c>
      <c r="U3133" t="s">
        <v>189</v>
      </c>
      <c r="V3133" t="s">
        <v>214</v>
      </c>
      <c r="W3133" t="s">
        <v>222</v>
      </c>
      <c r="X3133" t="s">
        <v>279</v>
      </c>
      <c r="Y3133" s="1">
        <v>36445</v>
      </c>
      <c r="Z3133">
        <v>6281</v>
      </c>
      <c r="AA3133">
        <v>1965</v>
      </c>
    </row>
    <row r="3134" spans="1:27" x14ac:dyDescent="0.25">
      <c r="A3134" s="1">
        <v>43585</v>
      </c>
      <c r="B3134" t="s">
        <v>51</v>
      </c>
      <c r="C3134" t="s">
        <v>75</v>
      </c>
      <c r="D3134">
        <v>200</v>
      </c>
      <c r="E3134">
        <v>9</v>
      </c>
      <c r="F3134" t="s">
        <v>122</v>
      </c>
      <c r="G3134">
        <v>114.459999</v>
      </c>
      <c r="H3134">
        <v>116.83000199999999</v>
      </c>
      <c r="I3134">
        <v>113.93</v>
      </c>
      <c r="J3134">
        <v>116.239998</v>
      </c>
      <c r="K3134">
        <v>115.600212</v>
      </c>
      <c r="L3134">
        <v>2624800</v>
      </c>
      <c r="M3134" t="s">
        <v>51</v>
      </c>
      <c r="N3134" t="s">
        <v>146</v>
      </c>
      <c r="O3134" t="s">
        <v>162</v>
      </c>
      <c r="P3134">
        <v>100</v>
      </c>
      <c r="Q3134">
        <v>0.125</v>
      </c>
      <c r="R3134">
        <v>25</v>
      </c>
      <c r="S3134">
        <v>23120.042399999998</v>
      </c>
      <c r="T3134" t="s">
        <v>51</v>
      </c>
      <c r="U3134" t="s">
        <v>189</v>
      </c>
      <c r="V3134" t="s">
        <v>214</v>
      </c>
      <c r="W3134" t="s">
        <v>222</v>
      </c>
      <c r="X3134" t="s">
        <v>279</v>
      </c>
      <c r="Y3134" s="1">
        <v>36445</v>
      </c>
      <c r="Z3134">
        <v>6281</v>
      </c>
      <c r="AA3134">
        <v>1965</v>
      </c>
    </row>
    <row r="3135" spans="1:27" x14ac:dyDescent="0.25">
      <c r="A3135" s="1">
        <v>43588</v>
      </c>
      <c r="B3135" t="s">
        <v>51</v>
      </c>
      <c r="C3135" t="s">
        <v>75</v>
      </c>
      <c r="D3135">
        <v>2400</v>
      </c>
      <c r="E3135">
        <v>8</v>
      </c>
      <c r="F3135" t="s">
        <v>111</v>
      </c>
      <c r="G3135">
        <v>117.58000199999999</v>
      </c>
      <c r="H3135">
        <v>117.959999</v>
      </c>
      <c r="I3135">
        <v>115.93</v>
      </c>
      <c r="J3135">
        <v>116.949997</v>
      </c>
      <c r="K3135">
        <v>116.30630499999999</v>
      </c>
      <c r="L3135">
        <v>2476300</v>
      </c>
      <c r="M3135" t="s">
        <v>51</v>
      </c>
      <c r="N3135" t="s">
        <v>144</v>
      </c>
      <c r="O3135" t="s">
        <v>162</v>
      </c>
      <c r="P3135">
        <v>100</v>
      </c>
      <c r="Q3135">
        <v>0.125</v>
      </c>
      <c r="R3135">
        <v>300</v>
      </c>
      <c r="S3135">
        <v>279135.13199999998</v>
      </c>
      <c r="T3135" t="s">
        <v>51</v>
      </c>
      <c r="U3135" t="s">
        <v>189</v>
      </c>
      <c r="V3135" t="s">
        <v>214</v>
      </c>
      <c r="W3135" t="s">
        <v>222</v>
      </c>
      <c r="X3135" t="s">
        <v>279</v>
      </c>
      <c r="Y3135" s="1">
        <v>36445</v>
      </c>
      <c r="Z3135">
        <v>6281</v>
      </c>
      <c r="AA3135">
        <v>1965</v>
      </c>
    </row>
    <row r="3136" spans="1:27" x14ac:dyDescent="0.25">
      <c r="A3136" s="1">
        <v>43616</v>
      </c>
      <c r="B3136" t="s">
        <v>52</v>
      </c>
      <c r="C3136" t="s">
        <v>75</v>
      </c>
      <c r="D3136">
        <v>400</v>
      </c>
      <c r="E3136">
        <v>10</v>
      </c>
      <c r="F3136" t="s">
        <v>87</v>
      </c>
      <c r="G3136">
        <v>104.889999</v>
      </c>
      <c r="H3136">
        <v>104.900002</v>
      </c>
      <c r="I3136">
        <v>102.410004</v>
      </c>
      <c r="J3136">
        <v>102.910004</v>
      </c>
      <c r="K3136">
        <v>102.24784099999999</v>
      </c>
      <c r="L3136">
        <v>10282300</v>
      </c>
      <c r="M3136" t="s">
        <v>52</v>
      </c>
      <c r="N3136" t="s">
        <v>142</v>
      </c>
      <c r="O3136" t="s">
        <v>162</v>
      </c>
      <c r="P3136">
        <v>100</v>
      </c>
      <c r="Q3136">
        <v>0.125</v>
      </c>
      <c r="R3136">
        <v>50</v>
      </c>
      <c r="S3136">
        <v>40899.136400000003</v>
      </c>
      <c r="T3136" t="s">
        <v>52</v>
      </c>
      <c r="U3136" t="s">
        <v>190</v>
      </c>
      <c r="V3136" t="s">
        <v>219</v>
      </c>
      <c r="W3136" t="s">
        <v>240</v>
      </c>
      <c r="X3136" t="s">
        <v>280</v>
      </c>
      <c r="Z3136">
        <v>80424</v>
      </c>
      <c r="AA3136">
        <v>1837</v>
      </c>
    </row>
    <row r="3137" spans="1:27" x14ac:dyDescent="0.25">
      <c r="A3137" s="1">
        <v>43560</v>
      </c>
      <c r="B3137" t="s">
        <v>52</v>
      </c>
      <c r="C3137" t="s">
        <v>75</v>
      </c>
      <c r="D3137">
        <v>100</v>
      </c>
      <c r="E3137">
        <v>2</v>
      </c>
      <c r="F3137" t="s">
        <v>118</v>
      </c>
      <c r="G3137">
        <v>103.610001</v>
      </c>
      <c r="H3137">
        <v>103.69000200000001</v>
      </c>
      <c r="I3137">
        <v>103.16999800000001</v>
      </c>
      <c r="J3137">
        <v>103.650002</v>
      </c>
      <c r="K3137">
        <v>102.261269</v>
      </c>
      <c r="L3137">
        <v>4281800</v>
      </c>
      <c r="M3137" t="s">
        <v>52</v>
      </c>
      <c r="N3137" t="s">
        <v>150</v>
      </c>
      <c r="O3137" t="s">
        <v>162</v>
      </c>
      <c r="P3137">
        <v>100</v>
      </c>
      <c r="Q3137">
        <v>0.125</v>
      </c>
      <c r="R3137">
        <v>12.5</v>
      </c>
      <c r="S3137">
        <v>10226.126899999999</v>
      </c>
      <c r="T3137" t="s">
        <v>52</v>
      </c>
      <c r="U3137" t="s">
        <v>190</v>
      </c>
      <c r="V3137" t="s">
        <v>219</v>
      </c>
      <c r="W3137" t="s">
        <v>240</v>
      </c>
      <c r="X3137" t="s">
        <v>280</v>
      </c>
      <c r="Z3137">
        <v>80424</v>
      </c>
      <c r="AA3137">
        <v>1837</v>
      </c>
    </row>
    <row r="3138" spans="1:27" x14ac:dyDescent="0.25">
      <c r="A3138" s="1">
        <v>43560</v>
      </c>
      <c r="B3138" t="s">
        <v>52</v>
      </c>
      <c r="C3138" t="s">
        <v>76</v>
      </c>
      <c r="D3138">
        <v>3000</v>
      </c>
      <c r="E3138">
        <v>12</v>
      </c>
      <c r="F3138" t="s">
        <v>118</v>
      </c>
      <c r="G3138">
        <v>103.610001</v>
      </c>
      <c r="H3138">
        <v>103.69000200000001</v>
      </c>
      <c r="I3138">
        <v>103.16999800000001</v>
      </c>
      <c r="J3138">
        <v>103.650002</v>
      </c>
      <c r="K3138">
        <v>102.261269</v>
      </c>
      <c r="L3138">
        <v>4281800</v>
      </c>
      <c r="M3138" t="s">
        <v>52</v>
      </c>
      <c r="N3138" t="s">
        <v>151</v>
      </c>
      <c r="O3138" t="s">
        <v>162</v>
      </c>
      <c r="P3138">
        <v>100</v>
      </c>
      <c r="Q3138">
        <v>0.125</v>
      </c>
      <c r="R3138">
        <v>375</v>
      </c>
      <c r="S3138">
        <v>306783.80699999997</v>
      </c>
      <c r="T3138" t="s">
        <v>52</v>
      </c>
      <c r="U3138" t="s">
        <v>190</v>
      </c>
      <c r="V3138" t="s">
        <v>219</v>
      </c>
      <c r="W3138" t="s">
        <v>240</v>
      </c>
      <c r="X3138" t="s">
        <v>280</v>
      </c>
      <c r="Z3138">
        <v>80424</v>
      </c>
      <c r="AA3138">
        <v>1837</v>
      </c>
    </row>
    <row r="3139" spans="1:27" x14ac:dyDescent="0.25">
      <c r="A3139" s="1">
        <v>43558</v>
      </c>
      <c r="B3139" t="s">
        <v>52</v>
      </c>
      <c r="C3139" t="s">
        <v>76</v>
      </c>
      <c r="D3139">
        <v>800</v>
      </c>
      <c r="E3139">
        <v>14</v>
      </c>
      <c r="F3139" t="s">
        <v>110</v>
      </c>
      <c r="G3139">
        <v>103.58000199999999</v>
      </c>
      <c r="H3139">
        <v>103.889999</v>
      </c>
      <c r="I3139">
        <v>102.75</v>
      </c>
      <c r="J3139">
        <v>103.69000200000001</v>
      </c>
      <c r="K3139">
        <v>102.30072800000001</v>
      </c>
      <c r="L3139">
        <v>5226500</v>
      </c>
      <c r="M3139" t="s">
        <v>52</v>
      </c>
      <c r="N3139" t="s">
        <v>156</v>
      </c>
      <c r="O3139" t="s">
        <v>162</v>
      </c>
      <c r="P3139">
        <v>100</v>
      </c>
      <c r="Q3139">
        <v>0.125</v>
      </c>
      <c r="R3139">
        <v>100</v>
      </c>
      <c r="S3139">
        <v>81840.582399999999</v>
      </c>
      <c r="T3139" t="s">
        <v>52</v>
      </c>
      <c r="U3139" t="s">
        <v>190</v>
      </c>
      <c r="V3139" t="s">
        <v>219</v>
      </c>
      <c r="W3139" t="s">
        <v>240</v>
      </c>
      <c r="X3139" t="s">
        <v>280</v>
      </c>
      <c r="Z3139">
        <v>80424</v>
      </c>
      <c r="AA3139">
        <v>1837</v>
      </c>
    </row>
    <row r="3140" spans="1:27" x14ac:dyDescent="0.25">
      <c r="A3140" s="1">
        <v>43578</v>
      </c>
      <c r="B3140" t="s">
        <v>52</v>
      </c>
      <c r="C3140" t="s">
        <v>75</v>
      </c>
      <c r="D3140">
        <v>2200</v>
      </c>
      <c r="E3140">
        <v>16</v>
      </c>
      <c r="F3140" t="s">
        <v>136</v>
      </c>
      <c r="G3140">
        <v>104.010002</v>
      </c>
      <c r="H3140">
        <v>104.110001</v>
      </c>
      <c r="I3140">
        <v>102.129997</v>
      </c>
      <c r="J3140">
        <v>103.160004</v>
      </c>
      <c r="K3140">
        <v>102.49623099999999</v>
      </c>
      <c r="L3140">
        <v>15979800</v>
      </c>
      <c r="M3140" t="s">
        <v>52</v>
      </c>
      <c r="N3140" t="s">
        <v>148</v>
      </c>
      <c r="O3140" t="s">
        <v>162</v>
      </c>
      <c r="P3140">
        <v>100</v>
      </c>
      <c r="Q3140">
        <v>0.125</v>
      </c>
      <c r="R3140">
        <v>275</v>
      </c>
      <c r="S3140">
        <v>225491.70819999999</v>
      </c>
      <c r="T3140" t="s">
        <v>52</v>
      </c>
      <c r="U3140" t="s">
        <v>190</v>
      </c>
      <c r="V3140" t="s">
        <v>219</v>
      </c>
      <c r="W3140" t="s">
        <v>240</v>
      </c>
      <c r="X3140" t="s">
        <v>280</v>
      </c>
      <c r="Z3140">
        <v>80424</v>
      </c>
      <c r="AA3140">
        <v>1837</v>
      </c>
    </row>
    <row r="3141" spans="1:27" x14ac:dyDescent="0.25">
      <c r="A3141" s="1">
        <v>43578</v>
      </c>
      <c r="B3141" t="s">
        <v>52</v>
      </c>
      <c r="C3141" t="s">
        <v>76</v>
      </c>
      <c r="D3141">
        <v>200</v>
      </c>
      <c r="E3141">
        <v>6</v>
      </c>
      <c r="F3141" t="s">
        <v>136</v>
      </c>
      <c r="G3141">
        <v>104.010002</v>
      </c>
      <c r="H3141">
        <v>104.110001</v>
      </c>
      <c r="I3141">
        <v>102.129997</v>
      </c>
      <c r="J3141">
        <v>103.160004</v>
      </c>
      <c r="K3141">
        <v>102.49623099999999</v>
      </c>
      <c r="L3141">
        <v>15979800</v>
      </c>
      <c r="M3141" t="s">
        <v>52</v>
      </c>
      <c r="N3141" t="s">
        <v>145</v>
      </c>
      <c r="O3141" t="s">
        <v>162</v>
      </c>
      <c r="P3141">
        <v>100</v>
      </c>
      <c r="Q3141">
        <v>0.125</v>
      </c>
      <c r="R3141">
        <v>25</v>
      </c>
      <c r="S3141">
        <v>20499.246200000001</v>
      </c>
      <c r="T3141" t="s">
        <v>52</v>
      </c>
      <c r="U3141" t="s">
        <v>190</v>
      </c>
      <c r="V3141" t="s">
        <v>219</v>
      </c>
      <c r="W3141" t="s">
        <v>240</v>
      </c>
      <c r="X3141" t="s">
        <v>280</v>
      </c>
      <c r="Z3141">
        <v>80424</v>
      </c>
      <c r="AA3141">
        <v>1837</v>
      </c>
    </row>
    <row r="3142" spans="1:27" x14ac:dyDescent="0.25">
      <c r="A3142" s="1">
        <v>43580</v>
      </c>
      <c r="B3142" t="s">
        <v>52</v>
      </c>
      <c r="C3142" t="s">
        <v>75</v>
      </c>
      <c r="D3142">
        <v>900</v>
      </c>
      <c r="E3142">
        <v>18</v>
      </c>
      <c r="F3142" t="s">
        <v>126</v>
      </c>
      <c r="G3142">
        <v>103.099998</v>
      </c>
      <c r="H3142">
        <v>103.57</v>
      </c>
      <c r="I3142">
        <v>102.589996</v>
      </c>
      <c r="J3142">
        <v>103.279999</v>
      </c>
      <c r="K3142">
        <v>102.61545599999999</v>
      </c>
      <c r="L3142">
        <v>6085300</v>
      </c>
      <c r="M3142" t="s">
        <v>52</v>
      </c>
      <c r="N3142" t="s">
        <v>158</v>
      </c>
      <c r="O3142" t="s">
        <v>162</v>
      </c>
      <c r="P3142">
        <v>100</v>
      </c>
      <c r="Q3142">
        <v>0.125</v>
      </c>
      <c r="R3142">
        <v>112.5</v>
      </c>
      <c r="S3142">
        <v>92353.910399999993</v>
      </c>
      <c r="T3142" t="s">
        <v>52</v>
      </c>
      <c r="U3142" t="s">
        <v>190</v>
      </c>
      <c r="V3142" t="s">
        <v>219</v>
      </c>
      <c r="W3142" t="s">
        <v>240</v>
      </c>
      <c r="X3142" t="s">
        <v>280</v>
      </c>
      <c r="Z3142">
        <v>80424</v>
      </c>
      <c r="AA3142">
        <v>1837</v>
      </c>
    </row>
    <row r="3143" spans="1:27" x14ac:dyDescent="0.25">
      <c r="A3143" s="1">
        <v>43580</v>
      </c>
      <c r="B3143" t="s">
        <v>52</v>
      </c>
      <c r="C3143" t="s">
        <v>76</v>
      </c>
      <c r="D3143">
        <v>1300</v>
      </c>
      <c r="E3143">
        <v>16</v>
      </c>
      <c r="F3143" t="s">
        <v>126</v>
      </c>
      <c r="G3143">
        <v>103.099998</v>
      </c>
      <c r="H3143">
        <v>103.57</v>
      </c>
      <c r="I3143">
        <v>102.589996</v>
      </c>
      <c r="J3143">
        <v>103.279999</v>
      </c>
      <c r="K3143">
        <v>102.61545599999999</v>
      </c>
      <c r="L3143">
        <v>6085300</v>
      </c>
      <c r="M3143" t="s">
        <v>52</v>
      </c>
      <c r="N3143" t="s">
        <v>148</v>
      </c>
      <c r="O3143" t="s">
        <v>162</v>
      </c>
      <c r="P3143">
        <v>100</v>
      </c>
      <c r="Q3143">
        <v>0.125</v>
      </c>
      <c r="R3143">
        <v>162.5</v>
      </c>
      <c r="S3143">
        <v>133400.09280000001</v>
      </c>
      <c r="T3143" t="s">
        <v>52</v>
      </c>
      <c r="U3143" t="s">
        <v>190</v>
      </c>
      <c r="V3143" t="s">
        <v>219</v>
      </c>
      <c r="W3143" t="s">
        <v>240</v>
      </c>
      <c r="X3143" t="s">
        <v>280</v>
      </c>
      <c r="Z3143">
        <v>80424</v>
      </c>
      <c r="AA3143">
        <v>1837</v>
      </c>
    </row>
    <row r="3144" spans="1:27" x14ac:dyDescent="0.25">
      <c r="A3144" s="1">
        <v>43580</v>
      </c>
      <c r="B3144" t="s">
        <v>52</v>
      </c>
      <c r="C3144" t="s">
        <v>76</v>
      </c>
      <c r="D3144">
        <v>100</v>
      </c>
      <c r="E3144">
        <v>2</v>
      </c>
      <c r="F3144" t="s">
        <v>126</v>
      </c>
      <c r="G3144">
        <v>103.099998</v>
      </c>
      <c r="H3144">
        <v>103.57</v>
      </c>
      <c r="I3144">
        <v>102.589996</v>
      </c>
      <c r="J3144">
        <v>103.279999</v>
      </c>
      <c r="K3144">
        <v>102.61545599999999</v>
      </c>
      <c r="L3144">
        <v>6085300</v>
      </c>
      <c r="M3144" t="s">
        <v>52</v>
      </c>
      <c r="N3144" t="s">
        <v>150</v>
      </c>
      <c r="O3144" t="s">
        <v>162</v>
      </c>
      <c r="P3144">
        <v>100</v>
      </c>
      <c r="Q3144">
        <v>0.125</v>
      </c>
      <c r="R3144">
        <v>12.5</v>
      </c>
      <c r="S3144">
        <v>10261.545599999999</v>
      </c>
      <c r="T3144" t="s">
        <v>52</v>
      </c>
      <c r="U3144" t="s">
        <v>190</v>
      </c>
      <c r="V3144" t="s">
        <v>219</v>
      </c>
      <c r="W3144" t="s">
        <v>240</v>
      </c>
      <c r="X3144" t="s">
        <v>280</v>
      </c>
      <c r="Z3144">
        <v>80424</v>
      </c>
      <c r="AA3144">
        <v>1837</v>
      </c>
    </row>
    <row r="3145" spans="1:27" x14ac:dyDescent="0.25">
      <c r="A3145" s="1">
        <v>43580</v>
      </c>
      <c r="B3145" t="s">
        <v>52</v>
      </c>
      <c r="C3145" t="s">
        <v>76</v>
      </c>
      <c r="D3145">
        <v>1000</v>
      </c>
      <c r="E3145">
        <v>17</v>
      </c>
      <c r="F3145" t="s">
        <v>126</v>
      </c>
      <c r="G3145">
        <v>103.099998</v>
      </c>
      <c r="H3145">
        <v>103.57</v>
      </c>
      <c r="I3145">
        <v>102.589996</v>
      </c>
      <c r="J3145">
        <v>103.279999</v>
      </c>
      <c r="K3145">
        <v>102.61545599999999</v>
      </c>
      <c r="L3145">
        <v>6085300</v>
      </c>
      <c r="M3145" t="s">
        <v>52</v>
      </c>
      <c r="N3145" t="s">
        <v>157</v>
      </c>
      <c r="O3145" t="s">
        <v>162</v>
      </c>
      <c r="P3145">
        <v>100</v>
      </c>
      <c r="Q3145">
        <v>0.125</v>
      </c>
      <c r="R3145">
        <v>125</v>
      </c>
      <c r="S3145">
        <v>102615.45600000001</v>
      </c>
      <c r="T3145" t="s">
        <v>52</v>
      </c>
      <c r="U3145" t="s">
        <v>190</v>
      </c>
      <c r="V3145" t="s">
        <v>219</v>
      </c>
      <c r="W3145" t="s">
        <v>240</v>
      </c>
      <c r="X3145" t="s">
        <v>280</v>
      </c>
      <c r="Z3145">
        <v>80424</v>
      </c>
      <c r="AA3145">
        <v>1837</v>
      </c>
    </row>
    <row r="3146" spans="1:27" x14ac:dyDescent="0.25">
      <c r="A3146" s="1">
        <v>43565</v>
      </c>
      <c r="B3146" t="s">
        <v>52</v>
      </c>
      <c r="C3146" t="s">
        <v>75</v>
      </c>
      <c r="D3146">
        <v>1000</v>
      </c>
      <c r="E3146">
        <v>6</v>
      </c>
      <c r="F3146" t="s">
        <v>113</v>
      </c>
      <c r="G3146">
        <v>104.660004</v>
      </c>
      <c r="H3146">
        <v>105</v>
      </c>
      <c r="I3146">
        <v>104.239998</v>
      </c>
      <c r="J3146">
        <v>104.650002</v>
      </c>
      <c r="K3146">
        <v>103.247871</v>
      </c>
      <c r="L3146">
        <v>5394300</v>
      </c>
      <c r="M3146" t="s">
        <v>52</v>
      </c>
      <c r="N3146" t="s">
        <v>145</v>
      </c>
      <c r="O3146" t="s">
        <v>162</v>
      </c>
      <c r="P3146">
        <v>100</v>
      </c>
      <c r="Q3146">
        <v>0.125</v>
      </c>
      <c r="R3146">
        <v>125</v>
      </c>
      <c r="S3146">
        <v>103247.871</v>
      </c>
      <c r="T3146" t="s">
        <v>52</v>
      </c>
      <c r="U3146" t="s">
        <v>190</v>
      </c>
      <c r="V3146" t="s">
        <v>219</v>
      </c>
      <c r="W3146" t="s">
        <v>240</v>
      </c>
      <c r="X3146" t="s">
        <v>280</v>
      </c>
      <c r="Z3146">
        <v>80424</v>
      </c>
      <c r="AA3146">
        <v>1837</v>
      </c>
    </row>
    <row r="3147" spans="1:27" x14ac:dyDescent="0.25">
      <c r="A3147" s="1">
        <v>43565</v>
      </c>
      <c r="B3147" t="s">
        <v>52</v>
      </c>
      <c r="C3147" t="s">
        <v>75</v>
      </c>
      <c r="D3147">
        <v>2400</v>
      </c>
      <c r="E3147">
        <v>19</v>
      </c>
      <c r="F3147" t="s">
        <v>113</v>
      </c>
      <c r="G3147">
        <v>104.660004</v>
      </c>
      <c r="H3147">
        <v>105</v>
      </c>
      <c r="I3147">
        <v>104.239998</v>
      </c>
      <c r="J3147">
        <v>104.650002</v>
      </c>
      <c r="K3147">
        <v>103.247871</v>
      </c>
      <c r="L3147">
        <v>5394300</v>
      </c>
      <c r="M3147" t="s">
        <v>52</v>
      </c>
      <c r="N3147" t="s">
        <v>140</v>
      </c>
      <c r="O3147" t="s">
        <v>162</v>
      </c>
      <c r="P3147">
        <v>100</v>
      </c>
      <c r="Q3147">
        <v>0.125</v>
      </c>
      <c r="R3147">
        <v>300</v>
      </c>
      <c r="S3147">
        <v>247794.8904</v>
      </c>
      <c r="T3147" t="s">
        <v>52</v>
      </c>
      <c r="U3147" t="s">
        <v>190</v>
      </c>
      <c r="V3147" t="s">
        <v>219</v>
      </c>
      <c r="W3147" t="s">
        <v>240</v>
      </c>
      <c r="X3147" t="s">
        <v>280</v>
      </c>
      <c r="Z3147">
        <v>80424</v>
      </c>
      <c r="AA3147">
        <v>1837</v>
      </c>
    </row>
    <row r="3148" spans="1:27" x14ac:dyDescent="0.25">
      <c r="A3148" s="1">
        <v>43564</v>
      </c>
      <c r="B3148" t="s">
        <v>52</v>
      </c>
      <c r="C3148" t="s">
        <v>75</v>
      </c>
      <c r="D3148">
        <v>200</v>
      </c>
      <c r="E3148">
        <v>6</v>
      </c>
      <c r="F3148" t="s">
        <v>133</v>
      </c>
      <c r="G3148">
        <v>104.550003</v>
      </c>
      <c r="H3148">
        <v>104.760002</v>
      </c>
      <c r="I3148">
        <v>104.139999</v>
      </c>
      <c r="J3148">
        <v>104.660004</v>
      </c>
      <c r="K3148">
        <v>103.25773599999999</v>
      </c>
      <c r="L3148">
        <v>5820300</v>
      </c>
      <c r="M3148" t="s">
        <v>52</v>
      </c>
      <c r="N3148" t="s">
        <v>145</v>
      </c>
      <c r="O3148" t="s">
        <v>162</v>
      </c>
      <c r="P3148">
        <v>100</v>
      </c>
      <c r="Q3148">
        <v>0.125</v>
      </c>
      <c r="R3148">
        <v>25</v>
      </c>
      <c r="S3148">
        <v>20651.547200000001</v>
      </c>
      <c r="T3148" t="s">
        <v>52</v>
      </c>
      <c r="U3148" t="s">
        <v>190</v>
      </c>
      <c r="V3148" t="s">
        <v>219</v>
      </c>
      <c r="W3148" t="s">
        <v>240</v>
      </c>
      <c r="X3148" t="s">
        <v>280</v>
      </c>
      <c r="Z3148">
        <v>80424</v>
      </c>
      <c r="AA3148">
        <v>1837</v>
      </c>
    </row>
    <row r="3149" spans="1:27" x14ac:dyDescent="0.25">
      <c r="A3149" s="1">
        <v>43566</v>
      </c>
      <c r="B3149" t="s">
        <v>52</v>
      </c>
      <c r="C3149" t="s">
        <v>75</v>
      </c>
      <c r="D3149">
        <v>200</v>
      </c>
      <c r="E3149">
        <v>4</v>
      </c>
      <c r="F3149" t="s">
        <v>112</v>
      </c>
      <c r="G3149">
        <v>104.58000199999999</v>
      </c>
      <c r="H3149">
        <v>105.050003</v>
      </c>
      <c r="I3149">
        <v>104.370003</v>
      </c>
      <c r="J3149">
        <v>104.75</v>
      </c>
      <c r="K3149">
        <v>103.34652699999999</v>
      </c>
      <c r="L3149">
        <v>5078400</v>
      </c>
      <c r="M3149" t="s">
        <v>52</v>
      </c>
      <c r="N3149" t="s">
        <v>154</v>
      </c>
      <c r="O3149" t="s">
        <v>162</v>
      </c>
      <c r="P3149">
        <v>100</v>
      </c>
      <c r="Q3149">
        <v>0.125</v>
      </c>
      <c r="R3149">
        <v>25</v>
      </c>
      <c r="S3149">
        <v>20669.305400000001</v>
      </c>
      <c r="T3149" t="s">
        <v>52</v>
      </c>
      <c r="U3149" t="s">
        <v>190</v>
      </c>
      <c r="V3149" t="s">
        <v>219</v>
      </c>
      <c r="W3149" t="s">
        <v>240</v>
      </c>
      <c r="X3149" t="s">
        <v>280</v>
      </c>
      <c r="Z3149">
        <v>80424</v>
      </c>
      <c r="AA3149">
        <v>1837</v>
      </c>
    </row>
    <row r="3150" spans="1:27" x14ac:dyDescent="0.25">
      <c r="A3150" s="1">
        <v>43566</v>
      </c>
      <c r="B3150" t="s">
        <v>52</v>
      </c>
      <c r="C3150" t="s">
        <v>75</v>
      </c>
      <c r="D3150">
        <v>1900</v>
      </c>
      <c r="E3150">
        <v>19</v>
      </c>
      <c r="F3150" t="s">
        <v>112</v>
      </c>
      <c r="G3150">
        <v>104.58000199999999</v>
      </c>
      <c r="H3150">
        <v>105.050003</v>
      </c>
      <c r="I3150">
        <v>104.370003</v>
      </c>
      <c r="J3150">
        <v>104.75</v>
      </c>
      <c r="K3150">
        <v>103.34652699999999</v>
      </c>
      <c r="L3150">
        <v>5078400</v>
      </c>
      <c r="M3150" t="s">
        <v>52</v>
      </c>
      <c r="N3150" t="s">
        <v>140</v>
      </c>
      <c r="O3150" t="s">
        <v>162</v>
      </c>
      <c r="P3150">
        <v>100</v>
      </c>
      <c r="Q3150">
        <v>0.125</v>
      </c>
      <c r="R3150">
        <v>237.5</v>
      </c>
      <c r="S3150">
        <v>196358.4013</v>
      </c>
      <c r="T3150" t="s">
        <v>52</v>
      </c>
      <c r="U3150" t="s">
        <v>190</v>
      </c>
      <c r="V3150" t="s">
        <v>219</v>
      </c>
      <c r="W3150" t="s">
        <v>240</v>
      </c>
      <c r="X3150" t="s">
        <v>280</v>
      </c>
      <c r="Z3150">
        <v>80424</v>
      </c>
      <c r="AA3150">
        <v>1837</v>
      </c>
    </row>
    <row r="3151" spans="1:27" x14ac:dyDescent="0.25">
      <c r="A3151" s="1">
        <v>43614</v>
      </c>
      <c r="B3151" t="s">
        <v>52</v>
      </c>
      <c r="C3151" t="s">
        <v>75</v>
      </c>
      <c r="D3151">
        <v>500</v>
      </c>
      <c r="E3151">
        <v>9</v>
      </c>
      <c r="F3151" t="s">
        <v>98</v>
      </c>
      <c r="G3151">
        <v>103.959999</v>
      </c>
      <c r="H3151">
        <v>104.80999799999999</v>
      </c>
      <c r="I3151">
        <v>103.699997</v>
      </c>
      <c r="J3151">
        <v>104.19000200000001</v>
      </c>
      <c r="K3151">
        <v>103.51960800000001</v>
      </c>
      <c r="L3151">
        <v>7137300</v>
      </c>
      <c r="M3151" t="s">
        <v>52</v>
      </c>
      <c r="N3151" t="s">
        <v>146</v>
      </c>
      <c r="O3151" t="s">
        <v>162</v>
      </c>
      <c r="P3151">
        <v>100</v>
      </c>
      <c r="Q3151">
        <v>0.125</v>
      </c>
      <c r="R3151">
        <v>62.5</v>
      </c>
      <c r="S3151">
        <v>51759.803999999996</v>
      </c>
      <c r="T3151" t="s">
        <v>52</v>
      </c>
      <c r="U3151" t="s">
        <v>190</v>
      </c>
      <c r="V3151" t="s">
        <v>219</v>
      </c>
      <c r="W3151" t="s">
        <v>240</v>
      </c>
      <c r="X3151" t="s">
        <v>280</v>
      </c>
      <c r="Z3151">
        <v>80424</v>
      </c>
      <c r="AA3151">
        <v>1837</v>
      </c>
    </row>
    <row r="3152" spans="1:27" x14ac:dyDescent="0.25">
      <c r="A3152" s="1">
        <v>43563</v>
      </c>
      <c r="B3152" t="s">
        <v>52</v>
      </c>
      <c r="C3152" t="s">
        <v>76</v>
      </c>
      <c r="D3152">
        <v>300</v>
      </c>
      <c r="E3152">
        <v>13</v>
      </c>
      <c r="F3152" t="s">
        <v>114</v>
      </c>
      <c r="G3152">
        <v>103.93</v>
      </c>
      <c r="H3152">
        <v>105.139999</v>
      </c>
      <c r="I3152">
        <v>103.5</v>
      </c>
      <c r="J3152">
        <v>104.970001</v>
      </c>
      <c r="K3152">
        <v>103.56358299999999</v>
      </c>
      <c r="L3152">
        <v>8468600</v>
      </c>
      <c r="M3152" t="s">
        <v>52</v>
      </c>
      <c r="N3152" t="s">
        <v>153</v>
      </c>
      <c r="O3152" t="s">
        <v>162</v>
      </c>
      <c r="P3152">
        <v>100</v>
      </c>
      <c r="Q3152">
        <v>0.125</v>
      </c>
      <c r="R3152">
        <v>37.5</v>
      </c>
      <c r="S3152">
        <v>31069.0749</v>
      </c>
      <c r="T3152" t="s">
        <v>52</v>
      </c>
      <c r="U3152" t="s">
        <v>190</v>
      </c>
      <c r="V3152" t="s">
        <v>219</v>
      </c>
      <c r="W3152" t="s">
        <v>240</v>
      </c>
      <c r="X3152" t="s">
        <v>280</v>
      </c>
      <c r="Z3152">
        <v>80424</v>
      </c>
      <c r="AA3152">
        <v>1837</v>
      </c>
    </row>
    <row r="3153" spans="1:27" x14ac:dyDescent="0.25">
      <c r="A3153" s="1">
        <v>43567</v>
      </c>
      <c r="B3153" t="s">
        <v>52</v>
      </c>
      <c r="C3153" t="s">
        <v>75</v>
      </c>
      <c r="D3153">
        <v>1000</v>
      </c>
      <c r="E3153">
        <v>10</v>
      </c>
      <c r="F3153" t="s">
        <v>121</v>
      </c>
      <c r="G3153">
        <v>104.75</v>
      </c>
      <c r="H3153">
        <v>105.05999799999999</v>
      </c>
      <c r="I3153">
        <v>104.16999800000001</v>
      </c>
      <c r="J3153">
        <v>105.05999799999999</v>
      </c>
      <c r="K3153">
        <v>103.65237399999999</v>
      </c>
      <c r="L3153">
        <v>6707900</v>
      </c>
      <c r="M3153" t="s">
        <v>52</v>
      </c>
      <c r="N3153" t="s">
        <v>142</v>
      </c>
      <c r="O3153" t="s">
        <v>162</v>
      </c>
      <c r="P3153">
        <v>100</v>
      </c>
      <c r="Q3153">
        <v>0.125</v>
      </c>
      <c r="R3153">
        <v>125</v>
      </c>
      <c r="S3153">
        <v>103652.374</v>
      </c>
      <c r="T3153" t="s">
        <v>52</v>
      </c>
      <c r="U3153" t="s">
        <v>190</v>
      </c>
      <c r="V3153" t="s">
        <v>219</v>
      </c>
      <c r="W3153" t="s">
        <v>240</v>
      </c>
      <c r="X3153" t="s">
        <v>280</v>
      </c>
      <c r="Z3153">
        <v>80424</v>
      </c>
      <c r="AA3153">
        <v>1837</v>
      </c>
    </row>
    <row r="3154" spans="1:27" x14ac:dyDescent="0.25">
      <c r="A3154" s="1">
        <v>43613</v>
      </c>
      <c r="B3154" t="s">
        <v>52</v>
      </c>
      <c r="C3154" t="s">
        <v>75</v>
      </c>
      <c r="D3154">
        <v>600</v>
      </c>
      <c r="E3154">
        <v>5</v>
      </c>
      <c r="F3154" t="s">
        <v>91</v>
      </c>
      <c r="G3154">
        <v>106.699997</v>
      </c>
      <c r="H3154">
        <v>107.25</v>
      </c>
      <c r="I3154">
        <v>104.41999800000001</v>
      </c>
      <c r="J3154">
        <v>104.459999</v>
      </c>
      <c r="K3154">
        <v>103.787865</v>
      </c>
      <c r="L3154">
        <v>7615500</v>
      </c>
      <c r="M3154" t="s">
        <v>52</v>
      </c>
      <c r="N3154" t="s">
        <v>152</v>
      </c>
      <c r="O3154" t="s">
        <v>162</v>
      </c>
      <c r="P3154">
        <v>100</v>
      </c>
      <c r="Q3154">
        <v>0.125</v>
      </c>
      <c r="R3154">
        <v>75</v>
      </c>
      <c r="S3154">
        <v>62272.718999999997</v>
      </c>
      <c r="T3154" t="s">
        <v>52</v>
      </c>
      <c r="U3154" t="s">
        <v>190</v>
      </c>
      <c r="V3154" t="s">
        <v>219</v>
      </c>
      <c r="W3154" t="s">
        <v>240</v>
      </c>
      <c r="X3154" t="s">
        <v>280</v>
      </c>
      <c r="Z3154">
        <v>80424</v>
      </c>
      <c r="AA3154">
        <v>1837</v>
      </c>
    </row>
    <row r="3155" spans="1:27" x14ac:dyDescent="0.25">
      <c r="A3155" s="1">
        <v>43620</v>
      </c>
      <c r="B3155" t="s">
        <v>52</v>
      </c>
      <c r="C3155" t="s">
        <v>75</v>
      </c>
      <c r="D3155">
        <v>500</v>
      </c>
      <c r="E3155">
        <v>5</v>
      </c>
      <c r="F3155" t="s">
        <v>88</v>
      </c>
      <c r="G3155">
        <v>104.010002</v>
      </c>
      <c r="H3155">
        <v>105.099998</v>
      </c>
      <c r="I3155">
        <v>103.849998</v>
      </c>
      <c r="J3155">
        <v>104.68</v>
      </c>
      <c r="K3155">
        <v>104.00644699999999</v>
      </c>
      <c r="L3155">
        <v>6906400</v>
      </c>
      <c r="M3155" t="s">
        <v>52</v>
      </c>
      <c r="N3155" t="s">
        <v>152</v>
      </c>
      <c r="O3155" t="s">
        <v>162</v>
      </c>
      <c r="P3155">
        <v>100</v>
      </c>
      <c r="Q3155">
        <v>0.125</v>
      </c>
      <c r="R3155">
        <v>62.5</v>
      </c>
      <c r="S3155">
        <v>52003.2235</v>
      </c>
      <c r="T3155" t="s">
        <v>52</v>
      </c>
      <c r="U3155" t="s">
        <v>190</v>
      </c>
      <c r="V3155" t="s">
        <v>219</v>
      </c>
      <c r="W3155" t="s">
        <v>240</v>
      </c>
      <c r="X3155" t="s">
        <v>280</v>
      </c>
      <c r="Z3155">
        <v>80424</v>
      </c>
      <c r="AA3155">
        <v>1837</v>
      </c>
    </row>
    <row r="3156" spans="1:27" x14ac:dyDescent="0.25">
      <c r="A3156" s="1">
        <v>43592</v>
      </c>
      <c r="B3156" t="s">
        <v>52</v>
      </c>
      <c r="C3156" t="s">
        <v>76</v>
      </c>
      <c r="D3156">
        <v>800</v>
      </c>
      <c r="E3156">
        <v>5</v>
      </c>
      <c r="F3156" t="s">
        <v>106</v>
      </c>
      <c r="G3156">
        <v>105.029999</v>
      </c>
      <c r="H3156">
        <v>105.58000199999999</v>
      </c>
      <c r="I3156">
        <v>104.099998</v>
      </c>
      <c r="J3156">
        <v>104.699997</v>
      </c>
      <c r="K3156">
        <v>104.026314</v>
      </c>
      <c r="L3156">
        <v>6021700</v>
      </c>
      <c r="M3156" t="s">
        <v>52</v>
      </c>
      <c r="N3156" t="s">
        <v>152</v>
      </c>
      <c r="O3156" t="s">
        <v>162</v>
      </c>
      <c r="P3156">
        <v>100</v>
      </c>
      <c r="Q3156">
        <v>0.125</v>
      </c>
      <c r="R3156">
        <v>100</v>
      </c>
      <c r="S3156">
        <v>83221.051200000002</v>
      </c>
      <c r="T3156" t="s">
        <v>52</v>
      </c>
      <c r="U3156" t="s">
        <v>190</v>
      </c>
      <c r="V3156" t="s">
        <v>219</v>
      </c>
      <c r="W3156" t="s">
        <v>240</v>
      </c>
      <c r="X3156" t="s">
        <v>280</v>
      </c>
      <c r="Z3156">
        <v>80424</v>
      </c>
      <c r="AA3156">
        <v>1837</v>
      </c>
    </row>
    <row r="3157" spans="1:27" x14ac:dyDescent="0.25">
      <c r="A3157" s="1">
        <v>43592</v>
      </c>
      <c r="B3157" t="s">
        <v>52</v>
      </c>
      <c r="C3157" t="s">
        <v>75</v>
      </c>
      <c r="D3157">
        <v>100</v>
      </c>
      <c r="E3157">
        <v>3</v>
      </c>
      <c r="F3157" t="s">
        <v>106</v>
      </c>
      <c r="G3157">
        <v>105.029999</v>
      </c>
      <c r="H3157">
        <v>105.58000199999999</v>
      </c>
      <c r="I3157">
        <v>104.099998</v>
      </c>
      <c r="J3157">
        <v>104.699997</v>
      </c>
      <c r="K3157">
        <v>104.026314</v>
      </c>
      <c r="L3157">
        <v>6021700</v>
      </c>
      <c r="M3157" t="s">
        <v>52</v>
      </c>
      <c r="N3157" t="s">
        <v>143</v>
      </c>
      <c r="O3157" t="s">
        <v>162</v>
      </c>
      <c r="P3157">
        <v>100</v>
      </c>
      <c r="Q3157">
        <v>0.125</v>
      </c>
      <c r="R3157">
        <v>12.5</v>
      </c>
      <c r="S3157">
        <v>10402.6314</v>
      </c>
      <c r="T3157" t="s">
        <v>52</v>
      </c>
      <c r="U3157" t="s">
        <v>190</v>
      </c>
      <c r="V3157" t="s">
        <v>219</v>
      </c>
      <c r="W3157" t="s">
        <v>240</v>
      </c>
      <c r="X3157" t="s">
        <v>280</v>
      </c>
      <c r="Z3157">
        <v>80424</v>
      </c>
      <c r="AA3157">
        <v>1837</v>
      </c>
    </row>
    <row r="3158" spans="1:27" x14ac:dyDescent="0.25">
      <c r="A3158" s="1">
        <v>43592</v>
      </c>
      <c r="B3158" t="s">
        <v>52</v>
      </c>
      <c r="C3158" t="s">
        <v>76</v>
      </c>
      <c r="D3158">
        <v>100</v>
      </c>
      <c r="E3158">
        <v>7</v>
      </c>
      <c r="F3158" t="s">
        <v>106</v>
      </c>
      <c r="G3158">
        <v>105.029999</v>
      </c>
      <c r="H3158">
        <v>105.58000199999999</v>
      </c>
      <c r="I3158">
        <v>104.099998</v>
      </c>
      <c r="J3158">
        <v>104.699997</v>
      </c>
      <c r="K3158">
        <v>104.026314</v>
      </c>
      <c r="L3158">
        <v>6021700</v>
      </c>
      <c r="M3158" t="s">
        <v>52</v>
      </c>
      <c r="N3158" t="s">
        <v>147</v>
      </c>
      <c r="O3158" t="s">
        <v>162</v>
      </c>
      <c r="P3158">
        <v>100</v>
      </c>
      <c r="Q3158">
        <v>0.125</v>
      </c>
      <c r="R3158">
        <v>12.5</v>
      </c>
      <c r="S3158">
        <v>10402.6314</v>
      </c>
      <c r="T3158" t="s">
        <v>52</v>
      </c>
      <c r="U3158" t="s">
        <v>190</v>
      </c>
      <c r="V3158" t="s">
        <v>219</v>
      </c>
      <c r="W3158" t="s">
        <v>240</v>
      </c>
      <c r="X3158" t="s">
        <v>280</v>
      </c>
      <c r="Z3158">
        <v>80424</v>
      </c>
      <c r="AA3158">
        <v>1837</v>
      </c>
    </row>
    <row r="3159" spans="1:27" x14ac:dyDescent="0.25">
      <c r="A3159" s="1">
        <v>43584</v>
      </c>
      <c r="B3159" t="s">
        <v>52</v>
      </c>
      <c r="C3159" t="s">
        <v>76</v>
      </c>
      <c r="D3159">
        <v>100</v>
      </c>
      <c r="E3159">
        <v>1</v>
      </c>
      <c r="F3159" t="s">
        <v>127</v>
      </c>
      <c r="G3159">
        <v>105.57</v>
      </c>
      <c r="H3159">
        <v>105.75</v>
      </c>
      <c r="I3159">
        <v>104.720001</v>
      </c>
      <c r="J3159">
        <v>104.779999</v>
      </c>
      <c r="K3159">
        <v>104.10580400000001</v>
      </c>
      <c r="L3159">
        <v>4787600</v>
      </c>
      <c r="M3159" t="s">
        <v>52</v>
      </c>
      <c r="N3159" t="s">
        <v>159</v>
      </c>
      <c r="O3159" t="s">
        <v>162</v>
      </c>
      <c r="P3159">
        <v>100</v>
      </c>
      <c r="Q3159">
        <v>0.125</v>
      </c>
      <c r="R3159">
        <v>12.5</v>
      </c>
      <c r="S3159">
        <v>10410.580400000001</v>
      </c>
      <c r="T3159" t="s">
        <v>52</v>
      </c>
      <c r="U3159" t="s">
        <v>190</v>
      </c>
      <c r="V3159" t="s">
        <v>219</v>
      </c>
      <c r="W3159" t="s">
        <v>240</v>
      </c>
      <c r="X3159" t="s">
        <v>280</v>
      </c>
      <c r="Z3159">
        <v>80424</v>
      </c>
      <c r="AA3159">
        <v>1837</v>
      </c>
    </row>
    <row r="3160" spans="1:27" x14ac:dyDescent="0.25">
      <c r="A3160" s="1">
        <v>43584</v>
      </c>
      <c r="B3160" t="s">
        <v>52</v>
      </c>
      <c r="C3160" t="s">
        <v>75</v>
      </c>
      <c r="D3160">
        <v>1400</v>
      </c>
      <c r="E3160">
        <v>15</v>
      </c>
      <c r="F3160" t="s">
        <v>127</v>
      </c>
      <c r="G3160">
        <v>105.57</v>
      </c>
      <c r="H3160">
        <v>105.75</v>
      </c>
      <c r="I3160">
        <v>104.720001</v>
      </c>
      <c r="J3160">
        <v>104.779999</v>
      </c>
      <c r="K3160">
        <v>104.10580400000001</v>
      </c>
      <c r="L3160">
        <v>4787600</v>
      </c>
      <c r="M3160" t="s">
        <v>52</v>
      </c>
      <c r="N3160" t="s">
        <v>149</v>
      </c>
      <c r="O3160" t="s">
        <v>162</v>
      </c>
      <c r="P3160">
        <v>100</v>
      </c>
      <c r="Q3160">
        <v>0.125</v>
      </c>
      <c r="R3160">
        <v>175</v>
      </c>
      <c r="S3160">
        <v>145748.1256</v>
      </c>
      <c r="T3160" t="s">
        <v>52</v>
      </c>
      <c r="U3160" t="s">
        <v>190</v>
      </c>
      <c r="V3160" t="s">
        <v>219</v>
      </c>
      <c r="W3160" t="s">
        <v>240</v>
      </c>
      <c r="X3160" t="s">
        <v>280</v>
      </c>
      <c r="Z3160">
        <v>80424</v>
      </c>
      <c r="AA3160">
        <v>1837</v>
      </c>
    </row>
    <row r="3161" spans="1:27" x14ac:dyDescent="0.25">
      <c r="A3161" s="1">
        <v>43584</v>
      </c>
      <c r="B3161" t="s">
        <v>52</v>
      </c>
      <c r="C3161" t="s">
        <v>75</v>
      </c>
      <c r="D3161">
        <v>1100</v>
      </c>
      <c r="E3161">
        <v>4</v>
      </c>
      <c r="F3161" t="s">
        <v>127</v>
      </c>
      <c r="G3161">
        <v>105.57</v>
      </c>
      <c r="H3161">
        <v>105.75</v>
      </c>
      <c r="I3161">
        <v>104.720001</v>
      </c>
      <c r="J3161">
        <v>104.779999</v>
      </c>
      <c r="K3161">
        <v>104.10580400000001</v>
      </c>
      <c r="L3161">
        <v>4787600</v>
      </c>
      <c r="M3161" t="s">
        <v>52</v>
      </c>
      <c r="N3161" t="s">
        <v>154</v>
      </c>
      <c r="O3161" t="s">
        <v>162</v>
      </c>
      <c r="P3161">
        <v>100</v>
      </c>
      <c r="Q3161">
        <v>0.125</v>
      </c>
      <c r="R3161">
        <v>137.5</v>
      </c>
      <c r="S3161">
        <v>114516.3844</v>
      </c>
      <c r="T3161" t="s">
        <v>52</v>
      </c>
      <c r="U3161" t="s">
        <v>190</v>
      </c>
      <c r="V3161" t="s">
        <v>219</v>
      </c>
      <c r="W3161" t="s">
        <v>240</v>
      </c>
      <c r="X3161" t="s">
        <v>280</v>
      </c>
      <c r="Z3161">
        <v>80424</v>
      </c>
      <c r="AA3161">
        <v>1837</v>
      </c>
    </row>
    <row r="3162" spans="1:27" x14ac:dyDescent="0.25">
      <c r="A3162" s="1">
        <v>43586</v>
      </c>
      <c r="B3162" t="s">
        <v>52</v>
      </c>
      <c r="C3162" t="s">
        <v>76</v>
      </c>
      <c r="D3162">
        <v>1300</v>
      </c>
      <c r="E3162">
        <v>14</v>
      </c>
      <c r="F3162" t="s">
        <v>119</v>
      </c>
      <c r="G3162">
        <v>106.150002</v>
      </c>
      <c r="H3162">
        <v>106.389999</v>
      </c>
      <c r="I3162">
        <v>104.80999799999999</v>
      </c>
      <c r="J3162">
        <v>104.93</v>
      </c>
      <c r="K3162">
        <v>104.25483699999999</v>
      </c>
      <c r="L3162">
        <v>6733800</v>
      </c>
      <c r="M3162" t="s">
        <v>52</v>
      </c>
      <c r="N3162" t="s">
        <v>156</v>
      </c>
      <c r="O3162" t="s">
        <v>162</v>
      </c>
      <c r="P3162">
        <v>100</v>
      </c>
      <c r="Q3162">
        <v>0.125</v>
      </c>
      <c r="R3162">
        <v>162.5</v>
      </c>
      <c r="S3162">
        <v>135531.28810000001</v>
      </c>
      <c r="T3162" t="s">
        <v>52</v>
      </c>
      <c r="U3162" t="s">
        <v>190</v>
      </c>
      <c r="V3162" t="s">
        <v>219</v>
      </c>
      <c r="W3162" t="s">
        <v>240</v>
      </c>
      <c r="X3162" t="s">
        <v>280</v>
      </c>
      <c r="Z3162">
        <v>80424</v>
      </c>
      <c r="AA3162">
        <v>1837</v>
      </c>
    </row>
    <row r="3163" spans="1:27" x14ac:dyDescent="0.25">
      <c r="A3163" s="1">
        <v>43586</v>
      </c>
      <c r="B3163" t="s">
        <v>52</v>
      </c>
      <c r="C3163" t="s">
        <v>75</v>
      </c>
      <c r="D3163">
        <v>1300</v>
      </c>
      <c r="E3163">
        <v>12</v>
      </c>
      <c r="F3163" t="s">
        <v>119</v>
      </c>
      <c r="G3163">
        <v>106.150002</v>
      </c>
      <c r="H3163">
        <v>106.389999</v>
      </c>
      <c r="I3163">
        <v>104.80999799999999</v>
      </c>
      <c r="J3163">
        <v>104.93</v>
      </c>
      <c r="K3163">
        <v>104.25483699999999</v>
      </c>
      <c r="L3163">
        <v>6733800</v>
      </c>
      <c r="M3163" t="s">
        <v>52</v>
      </c>
      <c r="N3163" t="s">
        <v>151</v>
      </c>
      <c r="O3163" t="s">
        <v>162</v>
      </c>
      <c r="P3163">
        <v>100</v>
      </c>
      <c r="Q3163">
        <v>0.125</v>
      </c>
      <c r="R3163">
        <v>162.5</v>
      </c>
      <c r="S3163">
        <v>135531.28810000001</v>
      </c>
      <c r="T3163" t="s">
        <v>52</v>
      </c>
      <c r="U3163" t="s">
        <v>190</v>
      </c>
      <c r="V3163" t="s">
        <v>219</v>
      </c>
      <c r="W3163" t="s">
        <v>240</v>
      </c>
      <c r="X3163" t="s">
        <v>280</v>
      </c>
      <c r="Z3163">
        <v>80424</v>
      </c>
      <c r="AA3163">
        <v>1837</v>
      </c>
    </row>
    <row r="3164" spans="1:27" x14ac:dyDescent="0.25">
      <c r="A3164" s="1">
        <v>43586</v>
      </c>
      <c r="B3164" t="s">
        <v>52</v>
      </c>
      <c r="C3164" t="s">
        <v>76</v>
      </c>
      <c r="D3164">
        <v>1600</v>
      </c>
      <c r="E3164">
        <v>17</v>
      </c>
      <c r="F3164" t="s">
        <v>119</v>
      </c>
      <c r="G3164">
        <v>106.150002</v>
      </c>
      <c r="H3164">
        <v>106.389999</v>
      </c>
      <c r="I3164">
        <v>104.80999799999999</v>
      </c>
      <c r="J3164">
        <v>104.93</v>
      </c>
      <c r="K3164">
        <v>104.25483699999999</v>
      </c>
      <c r="L3164">
        <v>6733800</v>
      </c>
      <c r="M3164" t="s">
        <v>52</v>
      </c>
      <c r="N3164" t="s">
        <v>157</v>
      </c>
      <c r="O3164" t="s">
        <v>162</v>
      </c>
      <c r="P3164">
        <v>100</v>
      </c>
      <c r="Q3164">
        <v>0.125</v>
      </c>
      <c r="R3164">
        <v>200</v>
      </c>
      <c r="S3164">
        <v>166807.73920000001</v>
      </c>
      <c r="T3164" t="s">
        <v>52</v>
      </c>
      <c r="U3164" t="s">
        <v>190</v>
      </c>
      <c r="V3164" t="s">
        <v>219</v>
      </c>
      <c r="W3164" t="s">
        <v>240</v>
      </c>
      <c r="X3164" t="s">
        <v>280</v>
      </c>
      <c r="Z3164">
        <v>80424</v>
      </c>
      <c r="AA3164">
        <v>1837</v>
      </c>
    </row>
    <row r="3165" spans="1:27" x14ac:dyDescent="0.25">
      <c r="A3165" s="1">
        <v>43586</v>
      </c>
      <c r="B3165" t="s">
        <v>52</v>
      </c>
      <c r="C3165" t="s">
        <v>75</v>
      </c>
      <c r="D3165">
        <v>400</v>
      </c>
      <c r="E3165">
        <v>5</v>
      </c>
      <c r="F3165" t="s">
        <v>119</v>
      </c>
      <c r="G3165">
        <v>106.150002</v>
      </c>
      <c r="H3165">
        <v>106.389999</v>
      </c>
      <c r="I3165">
        <v>104.80999799999999</v>
      </c>
      <c r="J3165">
        <v>104.93</v>
      </c>
      <c r="K3165">
        <v>104.25483699999999</v>
      </c>
      <c r="L3165">
        <v>6733800</v>
      </c>
      <c r="M3165" t="s">
        <v>52</v>
      </c>
      <c r="N3165" t="s">
        <v>152</v>
      </c>
      <c r="O3165" t="s">
        <v>162</v>
      </c>
      <c r="P3165">
        <v>100</v>
      </c>
      <c r="Q3165">
        <v>0.125</v>
      </c>
      <c r="R3165">
        <v>50</v>
      </c>
      <c r="S3165">
        <v>41701.934800000003</v>
      </c>
      <c r="T3165" t="s">
        <v>52</v>
      </c>
      <c r="U3165" t="s">
        <v>190</v>
      </c>
      <c r="V3165" t="s">
        <v>219</v>
      </c>
      <c r="W3165" t="s">
        <v>240</v>
      </c>
      <c r="X3165" t="s">
        <v>280</v>
      </c>
      <c r="Z3165">
        <v>80424</v>
      </c>
      <c r="AA3165">
        <v>1837</v>
      </c>
    </row>
    <row r="3166" spans="1:27" x14ac:dyDescent="0.25">
      <c r="A3166" s="1">
        <v>43570</v>
      </c>
      <c r="B3166" t="s">
        <v>52</v>
      </c>
      <c r="C3166" t="s">
        <v>76</v>
      </c>
      <c r="D3166">
        <v>1500</v>
      </c>
      <c r="E3166">
        <v>10</v>
      </c>
      <c r="F3166" t="s">
        <v>120</v>
      </c>
      <c r="G3166">
        <v>104.980003</v>
      </c>
      <c r="H3166">
        <v>105.779999</v>
      </c>
      <c r="I3166">
        <v>104.790001</v>
      </c>
      <c r="J3166">
        <v>105.730003</v>
      </c>
      <c r="K3166">
        <v>104.3134</v>
      </c>
      <c r="L3166">
        <v>5639200</v>
      </c>
      <c r="M3166" t="s">
        <v>52</v>
      </c>
      <c r="N3166" t="s">
        <v>142</v>
      </c>
      <c r="O3166" t="s">
        <v>162</v>
      </c>
      <c r="P3166">
        <v>100</v>
      </c>
      <c r="Q3166">
        <v>0.125</v>
      </c>
      <c r="R3166">
        <v>187.5</v>
      </c>
      <c r="S3166">
        <v>156470.1</v>
      </c>
      <c r="T3166" t="s">
        <v>52</v>
      </c>
      <c r="U3166" t="s">
        <v>190</v>
      </c>
      <c r="V3166" t="s">
        <v>219</v>
      </c>
      <c r="W3166" t="s">
        <v>240</v>
      </c>
      <c r="X3166" t="s">
        <v>280</v>
      </c>
      <c r="Z3166">
        <v>80424</v>
      </c>
      <c r="AA3166">
        <v>1837</v>
      </c>
    </row>
    <row r="3167" spans="1:27" x14ac:dyDescent="0.25">
      <c r="A3167" s="1">
        <v>43593</v>
      </c>
      <c r="B3167" t="s">
        <v>52</v>
      </c>
      <c r="C3167" t="s">
        <v>75</v>
      </c>
      <c r="D3167">
        <v>100</v>
      </c>
      <c r="E3167">
        <v>5</v>
      </c>
      <c r="F3167" t="s">
        <v>108</v>
      </c>
      <c r="G3167">
        <v>104.989998</v>
      </c>
      <c r="H3167">
        <v>105.769997</v>
      </c>
      <c r="I3167">
        <v>104.160004</v>
      </c>
      <c r="J3167">
        <v>105.07</v>
      </c>
      <c r="K3167">
        <v>104.393936</v>
      </c>
      <c r="L3167">
        <v>5392600</v>
      </c>
      <c r="M3167" t="s">
        <v>52</v>
      </c>
      <c r="N3167" t="s">
        <v>152</v>
      </c>
      <c r="O3167" t="s">
        <v>162</v>
      </c>
      <c r="P3167">
        <v>100</v>
      </c>
      <c r="Q3167">
        <v>0.125</v>
      </c>
      <c r="R3167">
        <v>12.5</v>
      </c>
      <c r="S3167">
        <v>10439.393599999999</v>
      </c>
      <c r="T3167" t="s">
        <v>52</v>
      </c>
      <c r="U3167" t="s">
        <v>190</v>
      </c>
      <c r="V3167" t="s">
        <v>219</v>
      </c>
      <c r="W3167" t="s">
        <v>240</v>
      </c>
      <c r="X3167" t="s">
        <v>280</v>
      </c>
      <c r="Z3167">
        <v>80424</v>
      </c>
      <c r="AA3167">
        <v>1837</v>
      </c>
    </row>
    <row r="3168" spans="1:27" x14ac:dyDescent="0.25">
      <c r="A3168" s="1">
        <v>43593</v>
      </c>
      <c r="B3168" t="s">
        <v>52</v>
      </c>
      <c r="C3168" t="s">
        <v>75</v>
      </c>
      <c r="D3168">
        <v>2000</v>
      </c>
      <c r="E3168">
        <v>20</v>
      </c>
      <c r="F3168" t="s">
        <v>108</v>
      </c>
      <c r="G3168">
        <v>104.989998</v>
      </c>
      <c r="H3168">
        <v>105.769997</v>
      </c>
      <c r="I3168">
        <v>104.160004</v>
      </c>
      <c r="J3168">
        <v>105.07</v>
      </c>
      <c r="K3168">
        <v>104.393936</v>
      </c>
      <c r="L3168">
        <v>5392600</v>
      </c>
      <c r="M3168" t="s">
        <v>52</v>
      </c>
      <c r="N3168" t="s">
        <v>155</v>
      </c>
      <c r="O3168" t="s">
        <v>162</v>
      </c>
      <c r="P3168">
        <v>100</v>
      </c>
      <c r="Q3168">
        <v>0.125</v>
      </c>
      <c r="R3168">
        <v>250</v>
      </c>
      <c r="S3168">
        <v>208787.872</v>
      </c>
      <c r="T3168" t="s">
        <v>52</v>
      </c>
      <c r="U3168" t="s">
        <v>190</v>
      </c>
      <c r="V3168" t="s">
        <v>219</v>
      </c>
      <c r="W3168" t="s">
        <v>240</v>
      </c>
      <c r="X3168" t="s">
        <v>280</v>
      </c>
      <c r="Z3168">
        <v>80424</v>
      </c>
      <c r="AA3168">
        <v>1837</v>
      </c>
    </row>
    <row r="3169" spans="1:27" x14ac:dyDescent="0.25">
      <c r="A3169" s="1">
        <v>43593</v>
      </c>
      <c r="B3169" t="s">
        <v>52</v>
      </c>
      <c r="C3169" t="s">
        <v>75</v>
      </c>
      <c r="D3169">
        <v>500</v>
      </c>
      <c r="E3169">
        <v>4</v>
      </c>
      <c r="F3169" t="s">
        <v>108</v>
      </c>
      <c r="G3169">
        <v>104.989998</v>
      </c>
      <c r="H3169">
        <v>105.769997</v>
      </c>
      <c r="I3169">
        <v>104.160004</v>
      </c>
      <c r="J3169">
        <v>105.07</v>
      </c>
      <c r="K3169">
        <v>104.393936</v>
      </c>
      <c r="L3169">
        <v>5392600</v>
      </c>
      <c r="M3169" t="s">
        <v>52</v>
      </c>
      <c r="N3169" t="s">
        <v>154</v>
      </c>
      <c r="O3169" t="s">
        <v>162</v>
      </c>
      <c r="P3169">
        <v>100</v>
      </c>
      <c r="Q3169">
        <v>0.125</v>
      </c>
      <c r="R3169">
        <v>62.5</v>
      </c>
      <c r="S3169">
        <v>52196.968000000001</v>
      </c>
      <c r="T3169" t="s">
        <v>52</v>
      </c>
      <c r="U3169" t="s">
        <v>190</v>
      </c>
      <c r="V3169" t="s">
        <v>219</v>
      </c>
      <c r="W3169" t="s">
        <v>240</v>
      </c>
      <c r="X3169" t="s">
        <v>280</v>
      </c>
      <c r="Z3169">
        <v>80424</v>
      </c>
      <c r="AA3169">
        <v>1837</v>
      </c>
    </row>
    <row r="3170" spans="1:27" x14ac:dyDescent="0.25">
      <c r="A3170" s="1">
        <v>43615</v>
      </c>
      <c r="B3170" t="s">
        <v>52</v>
      </c>
      <c r="C3170" t="s">
        <v>75</v>
      </c>
      <c r="D3170">
        <v>300</v>
      </c>
      <c r="E3170">
        <v>6</v>
      </c>
      <c r="F3170" t="s">
        <v>93</v>
      </c>
      <c r="G3170">
        <v>104.370003</v>
      </c>
      <c r="H3170">
        <v>105.370003</v>
      </c>
      <c r="I3170">
        <v>104.370003</v>
      </c>
      <c r="J3170">
        <v>105.33000199999999</v>
      </c>
      <c r="K3170">
        <v>104.65226699999999</v>
      </c>
      <c r="L3170">
        <v>4729200</v>
      </c>
      <c r="M3170" t="s">
        <v>52</v>
      </c>
      <c r="N3170" t="s">
        <v>145</v>
      </c>
      <c r="O3170" t="s">
        <v>162</v>
      </c>
      <c r="P3170">
        <v>100</v>
      </c>
      <c r="Q3170">
        <v>0.125</v>
      </c>
      <c r="R3170">
        <v>37.5</v>
      </c>
      <c r="S3170">
        <v>31395.680100000001</v>
      </c>
      <c r="T3170" t="s">
        <v>52</v>
      </c>
      <c r="U3170" t="s">
        <v>190</v>
      </c>
      <c r="V3170" t="s">
        <v>219</v>
      </c>
      <c r="W3170" t="s">
        <v>240</v>
      </c>
      <c r="X3170" t="s">
        <v>280</v>
      </c>
      <c r="Z3170">
        <v>80424</v>
      </c>
      <c r="AA3170">
        <v>1837</v>
      </c>
    </row>
    <row r="3171" spans="1:27" x14ac:dyDescent="0.25">
      <c r="A3171" s="1">
        <v>43615</v>
      </c>
      <c r="B3171" t="s">
        <v>52</v>
      </c>
      <c r="C3171" t="s">
        <v>75</v>
      </c>
      <c r="D3171">
        <v>1000</v>
      </c>
      <c r="E3171">
        <v>14</v>
      </c>
      <c r="F3171" t="s">
        <v>93</v>
      </c>
      <c r="G3171">
        <v>104.370003</v>
      </c>
      <c r="H3171">
        <v>105.370003</v>
      </c>
      <c r="I3171">
        <v>104.370003</v>
      </c>
      <c r="J3171">
        <v>105.33000199999999</v>
      </c>
      <c r="K3171">
        <v>104.65226699999999</v>
      </c>
      <c r="L3171">
        <v>4729200</v>
      </c>
      <c r="M3171" t="s">
        <v>52</v>
      </c>
      <c r="N3171" t="s">
        <v>156</v>
      </c>
      <c r="O3171" t="s">
        <v>162</v>
      </c>
      <c r="P3171">
        <v>100</v>
      </c>
      <c r="Q3171">
        <v>0.125</v>
      </c>
      <c r="R3171">
        <v>125</v>
      </c>
      <c r="S3171">
        <v>104652.26700000001</v>
      </c>
      <c r="T3171" t="s">
        <v>52</v>
      </c>
      <c r="U3171" t="s">
        <v>190</v>
      </c>
      <c r="V3171" t="s">
        <v>219</v>
      </c>
      <c r="W3171" t="s">
        <v>240</v>
      </c>
      <c r="X3171" t="s">
        <v>280</v>
      </c>
      <c r="Z3171">
        <v>80424</v>
      </c>
      <c r="AA3171">
        <v>1837</v>
      </c>
    </row>
    <row r="3172" spans="1:27" x14ac:dyDescent="0.25">
      <c r="A3172" s="1">
        <v>43615</v>
      </c>
      <c r="B3172" t="s">
        <v>52</v>
      </c>
      <c r="C3172" t="s">
        <v>76</v>
      </c>
      <c r="D3172">
        <v>100</v>
      </c>
      <c r="E3172">
        <v>1</v>
      </c>
      <c r="F3172" t="s">
        <v>93</v>
      </c>
      <c r="G3172">
        <v>104.370003</v>
      </c>
      <c r="H3172">
        <v>105.370003</v>
      </c>
      <c r="I3172">
        <v>104.370003</v>
      </c>
      <c r="J3172">
        <v>105.33000199999999</v>
      </c>
      <c r="K3172">
        <v>104.65226699999999</v>
      </c>
      <c r="L3172">
        <v>4729200</v>
      </c>
      <c r="M3172" t="s">
        <v>52</v>
      </c>
      <c r="N3172" t="s">
        <v>159</v>
      </c>
      <c r="O3172" t="s">
        <v>162</v>
      </c>
      <c r="P3172">
        <v>100</v>
      </c>
      <c r="Q3172">
        <v>0.125</v>
      </c>
      <c r="R3172">
        <v>12.5</v>
      </c>
      <c r="S3172">
        <v>10465.226699999999</v>
      </c>
      <c r="T3172" t="s">
        <v>52</v>
      </c>
      <c r="U3172" t="s">
        <v>190</v>
      </c>
      <c r="V3172" t="s">
        <v>219</v>
      </c>
      <c r="W3172" t="s">
        <v>240</v>
      </c>
      <c r="X3172" t="s">
        <v>280</v>
      </c>
      <c r="Z3172">
        <v>80424</v>
      </c>
      <c r="AA3172">
        <v>1837</v>
      </c>
    </row>
    <row r="3173" spans="1:27" x14ac:dyDescent="0.25">
      <c r="A3173" s="1">
        <v>43587</v>
      </c>
      <c r="B3173" t="s">
        <v>52</v>
      </c>
      <c r="C3173" t="s">
        <v>76</v>
      </c>
      <c r="D3173">
        <v>2100</v>
      </c>
      <c r="E3173">
        <v>18</v>
      </c>
      <c r="F3173" t="s">
        <v>115</v>
      </c>
      <c r="G3173">
        <v>105.199997</v>
      </c>
      <c r="H3173">
        <v>105.760002</v>
      </c>
      <c r="I3173">
        <v>105.050003</v>
      </c>
      <c r="J3173">
        <v>105.55999799999999</v>
      </c>
      <c r="K3173">
        <v>104.88078299999999</v>
      </c>
      <c r="L3173">
        <v>6270300</v>
      </c>
      <c r="M3173" t="s">
        <v>52</v>
      </c>
      <c r="N3173" t="s">
        <v>158</v>
      </c>
      <c r="O3173" t="s">
        <v>162</v>
      </c>
      <c r="P3173">
        <v>100</v>
      </c>
      <c r="Q3173">
        <v>0.125</v>
      </c>
      <c r="R3173">
        <v>262.5</v>
      </c>
      <c r="S3173">
        <v>220249.64430000001</v>
      </c>
      <c r="T3173" t="s">
        <v>52</v>
      </c>
      <c r="U3173" t="s">
        <v>190</v>
      </c>
      <c r="V3173" t="s">
        <v>219</v>
      </c>
      <c r="W3173" t="s">
        <v>240</v>
      </c>
      <c r="X3173" t="s">
        <v>280</v>
      </c>
      <c r="Z3173">
        <v>80424</v>
      </c>
      <c r="AA3173">
        <v>1837</v>
      </c>
    </row>
    <row r="3174" spans="1:27" x14ac:dyDescent="0.25">
      <c r="A3174" s="1">
        <v>43599</v>
      </c>
      <c r="B3174" t="s">
        <v>52</v>
      </c>
      <c r="C3174" t="s">
        <v>76</v>
      </c>
      <c r="D3174">
        <v>300</v>
      </c>
      <c r="E3174">
        <v>4</v>
      </c>
      <c r="F3174" t="s">
        <v>102</v>
      </c>
      <c r="G3174">
        <v>105.769997</v>
      </c>
      <c r="H3174">
        <v>106.5</v>
      </c>
      <c r="I3174">
        <v>105.57</v>
      </c>
      <c r="J3174">
        <v>105.599998</v>
      </c>
      <c r="K3174">
        <v>104.920525</v>
      </c>
      <c r="L3174">
        <v>7004000</v>
      </c>
      <c r="M3174" t="s">
        <v>52</v>
      </c>
      <c r="N3174" t="s">
        <v>154</v>
      </c>
      <c r="O3174" t="s">
        <v>162</v>
      </c>
      <c r="P3174">
        <v>100</v>
      </c>
      <c r="Q3174">
        <v>0.125</v>
      </c>
      <c r="R3174">
        <v>37.5</v>
      </c>
      <c r="S3174">
        <v>31476.157500000001</v>
      </c>
      <c r="T3174" t="s">
        <v>52</v>
      </c>
      <c r="U3174" t="s">
        <v>190</v>
      </c>
      <c r="V3174" t="s">
        <v>219</v>
      </c>
      <c r="W3174" t="s">
        <v>240</v>
      </c>
      <c r="X3174" t="s">
        <v>280</v>
      </c>
      <c r="Z3174">
        <v>80424</v>
      </c>
      <c r="AA3174">
        <v>1837</v>
      </c>
    </row>
    <row r="3175" spans="1:27" x14ac:dyDescent="0.25">
      <c r="A3175" s="1">
        <v>43599</v>
      </c>
      <c r="B3175" t="s">
        <v>52</v>
      </c>
      <c r="C3175" t="s">
        <v>75</v>
      </c>
      <c r="D3175">
        <v>500</v>
      </c>
      <c r="E3175">
        <v>16</v>
      </c>
      <c r="F3175" t="s">
        <v>102</v>
      </c>
      <c r="G3175">
        <v>105.769997</v>
      </c>
      <c r="H3175">
        <v>106.5</v>
      </c>
      <c r="I3175">
        <v>105.57</v>
      </c>
      <c r="J3175">
        <v>105.599998</v>
      </c>
      <c r="K3175">
        <v>104.920525</v>
      </c>
      <c r="L3175">
        <v>7004000</v>
      </c>
      <c r="M3175" t="s">
        <v>52</v>
      </c>
      <c r="N3175" t="s">
        <v>148</v>
      </c>
      <c r="O3175" t="s">
        <v>162</v>
      </c>
      <c r="P3175">
        <v>100</v>
      </c>
      <c r="Q3175">
        <v>0.125</v>
      </c>
      <c r="R3175">
        <v>62.5</v>
      </c>
      <c r="S3175">
        <v>52460.262499999997</v>
      </c>
      <c r="T3175" t="s">
        <v>52</v>
      </c>
      <c r="U3175" t="s">
        <v>190</v>
      </c>
      <c r="V3175" t="s">
        <v>219</v>
      </c>
      <c r="W3175" t="s">
        <v>240</v>
      </c>
      <c r="X3175" t="s">
        <v>280</v>
      </c>
      <c r="Z3175">
        <v>80424</v>
      </c>
      <c r="AA3175">
        <v>1837</v>
      </c>
    </row>
    <row r="3176" spans="1:27" x14ac:dyDescent="0.25">
      <c r="A3176" s="1">
        <v>43599</v>
      </c>
      <c r="B3176" t="s">
        <v>52</v>
      </c>
      <c r="C3176" t="s">
        <v>75</v>
      </c>
      <c r="D3176">
        <v>2200</v>
      </c>
      <c r="E3176">
        <v>20</v>
      </c>
      <c r="F3176" t="s">
        <v>102</v>
      </c>
      <c r="G3176">
        <v>105.769997</v>
      </c>
      <c r="H3176">
        <v>106.5</v>
      </c>
      <c r="I3176">
        <v>105.57</v>
      </c>
      <c r="J3176">
        <v>105.599998</v>
      </c>
      <c r="K3176">
        <v>104.920525</v>
      </c>
      <c r="L3176">
        <v>7004000</v>
      </c>
      <c r="M3176" t="s">
        <v>52</v>
      </c>
      <c r="N3176" t="s">
        <v>155</v>
      </c>
      <c r="O3176" t="s">
        <v>162</v>
      </c>
      <c r="P3176">
        <v>100</v>
      </c>
      <c r="Q3176">
        <v>0.125</v>
      </c>
      <c r="R3176">
        <v>275</v>
      </c>
      <c r="S3176">
        <v>230825.155</v>
      </c>
      <c r="T3176" t="s">
        <v>52</v>
      </c>
      <c r="U3176" t="s">
        <v>190</v>
      </c>
      <c r="V3176" t="s">
        <v>219</v>
      </c>
      <c r="W3176" t="s">
        <v>240</v>
      </c>
      <c r="X3176" t="s">
        <v>280</v>
      </c>
      <c r="Z3176">
        <v>80424</v>
      </c>
      <c r="AA3176">
        <v>1837</v>
      </c>
    </row>
    <row r="3177" spans="1:27" x14ac:dyDescent="0.25">
      <c r="A3177" s="1">
        <v>43571</v>
      </c>
      <c r="B3177" t="s">
        <v>52</v>
      </c>
      <c r="C3177" t="s">
        <v>76</v>
      </c>
      <c r="D3177">
        <v>1100</v>
      </c>
      <c r="E3177">
        <v>16</v>
      </c>
      <c r="F3177" t="s">
        <v>123</v>
      </c>
      <c r="G3177">
        <v>105.980003</v>
      </c>
      <c r="H3177">
        <v>106.5</v>
      </c>
      <c r="I3177">
        <v>105.650002</v>
      </c>
      <c r="J3177">
        <v>106.41999800000001</v>
      </c>
      <c r="K3177">
        <v>104.994148</v>
      </c>
      <c r="L3177">
        <v>8136100</v>
      </c>
      <c r="M3177" t="s">
        <v>52</v>
      </c>
      <c r="N3177" t="s">
        <v>148</v>
      </c>
      <c r="O3177" t="s">
        <v>162</v>
      </c>
      <c r="P3177">
        <v>100</v>
      </c>
      <c r="Q3177">
        <v>0.125</v>
      </c>
      <c r="R3177">
        <v>137.5</v>
      </c>
      <c r="S3177">
        <v>115493.5628</v>
      </c>
      <c r="T3177" t="s">
        <v>52</v>
      </c>
      <c r="U3177" t="s">
        <v>190</v>
      </c>
      <c r="V3177" t="s">
        <v>219</v>
      </c>
      <c r="W3177" t="s">
        <v>240</v>
      </c>
      <c r="X3177" t="s">
        <v>280</v>
      </c>
      <c r="Z3177">
        <v>80424</v>
      </c>
      <c r="AA3177">
        <v>1837</v>
      </c>
    </row>
    <row r="3178" spans="1:27" x14ac:dyDescent="0.25">
      <c r="A3178" s="1">
        <v>43571</v>
      </c>
      <c r="B3178" t="s">
        <v>52</v>
      </c>
      <c r="C3178" t="s">
        <v>75</v>
      </c>
      <c r="D3178">
        <v>400</v>
      </c>
      <c r="E3178">
        <v>1</v>
      </c>
      <c r="F3178" t="s">
        <v>123</v>
      </c>
      <c r="G3178">
        <v>105.980003</v>
      </c>
      <c r="H3178">
        <v>106.5</v>
      </c>
      <c r="I3178">
        <v>105.650002</v>
      </c>
      <c r="J3178">
        <v>106.41999800000001</v>
      </c>
      <c r="K3178">
        <v>104.994148</v>
      </c>
      <c r="L3178">
        <v>8136100</v>
      </c>
      <c r="M3178" t="s">
        <v>52</v>
      </c>
      <c r="N3178" t="s">
        <v>159</v>
      </c>
      <c r="O3178" t="s">
        <v>162</v>
      </c>
      <c r="P3178">
        <v>100</v>
      </c>
      <c r="Q3178">
        <v>0.125</v>
      </c>
      <c r="R3178">
        <v>50</v>
      </c>
      <c r="S3178">
        <v>41997.659199999987</v>
      </c>
      <c r="T3178" t="s">
        <v>52</v>
      </c>
      <c r="U3178" t="s">
        <v>190</v>
      </c>
      <c r="V3178" t="s">
        <v>219</v>
      </c>
      <c r="W3178" t="s">
        <v>240</v>
      </c>
      <c r="X3178" t="s">
        <v>280</v>
      </c>
      <c r="Z3178">
        <v>80424</v>
      </c>
      <c r="AA3178">
        <v>1837</v>
      </c>
    </row>
    <row r="3179" spans="1:27" x14ac:dyDescent="0.25">
      <c r="A3179" s="1">
        <v>43571</v>
      </c>
      <c r="B3179" t="s">
        <v>52</v>
      </c>
      <c r="C3179" t="s">
        <v>75</v>
      </c>
      <c r="D3179">
        <v>1900</v>
      </c>
      <c r="E3179">
        <v>20</v>
      </c>
      <c r="F3179" t="s">
        <v>123</v>
      </c>
      <c r="G3179">
        <v>105.980003</v>
      </c>
      <c r="H3179">
        <v>106.5</v>
      </c>
      <c r="I3179">
        <v>105.650002</v>
      </c>
      <c r="J3179">
        <v>106.41999800000001</v>
      </c>
      <c r="K3179">
        <v>104.994148</v>
      </c>
      <c r="L3179">
        <v>8136100</v>
      </c>
      <c r="M3179" t="s">
        <v>52</v>
      </c>
      <c r="N3179" t="s">
        <v>155</v>
      </c>
      <c r="O3179" t="s">
        <v>162</v>
      </c>
      <c r="P3179">
        <v>100</v>
      </c>
      <c r="Q3179">
        <v>0.125</v>
      </c>
      <c r="R3179">
        <v>237.5</v>
      </c>
      <c r="S3179">
        <v>199488.8812</v>
      </c>
      <c r="T3179" t="s">
        <v>52</v>
      </c>
      <c r="U3179" t="s">
        <v>190</v>
      </c>
      <c r="V3179" t="s">
        <v>219</v>
      </c>
      <c r="W3179" t="s">
        <v>240</v>
      </c>
      <c r="X3179" t="s">
        <v>280</v>
      </c>
      <c r="Z3179">
        <v>80424</v>
      </c>
      <c r="AA3179">
        <v>1837</v>
      </c>
    </row>
    <row r="3180" spans="1:27" x14ac:dyDescent="0.25">
      <c r="A3180" s="1">
        <v>43591</v>
      </c>
      <c r="B3180" t="s">
        <v>52</v>
      </c>
      <c r="C3180" t="s">
        <v>75</v>
      </c>
      <c r="D3180">
        <v>1000</v>
      </c>
      <c r="E3180">
        <v>7</v>
      </c>
      <c r="F3180" t="s">
        <v>134</v>
      </c>
      <c r="G3180">
        <v>105.120003</v>
      </c>
      <c r="H3180">
        <v>105.82</v>
      </c>
      <c r="I3180">
        <v>105.040001</v>
      </c>
      <c r="J3180">
        <v>105.68</v>
      </c>
      <c r="K3180">
        <v>105.000015</v>
      </c>
      <c r="L3180">
        <v>4890400</v>
      </c>
      <c r="M3180" t="s">
        <v>52</v>
      </c>
      <c r="N3180" t="s">
        <v>147</v>
      </c>
      <c r="O3180" t="s">
        <v>162</v>
      </c>
      <c r="P3180">
        <v>100</v>
      </c>
      <c r="Q3180">
        <v>0.125</v>
      </c>
      <c r="R3180">
        <v>125</v>
      </c>
      <c r="S3180">
        <v>105000.015</v>
      </c>
      <c r="T3180" t="s">
        <v>52</v>
      </c>
      <c r="U3180" t="s">
        <v>190</v>
      </c>
      <c r="V3180" t="s">
        <v>219</v>
      </c>
      <c r="W3180" t="s">
        <v>240</v>
      </c>
      <c r="X3180" t="s">
        <v>280</v>
      </c>
      <c r="Z3180">
        <v>80424</v>
      </c>
      <c r="AA3180">
        <v>1837</v>
      </c>
    </row>
    <row r="3181" spans="1:27" x14ac:dyDescent="0.25">
      <c r="A3181" s="1">
        <v>43591</v>
      </c>
      <c r="B3181" t="s">
        <v>52</v>
      </c>
      <c r="C3181" t="s">
        <v>75</v>
      </c>
      <c r="D3181">
        <v>3000</v>
      </c>
      <c r="E3181">
        <v>15</v>
      </c>
      <c r="F3181" t="s">
        <v>134</v>
      </c>
      <c r="G3181">
        <v>105.120003</v>
      </c>
      <c r="H3181">
        <v>105.82</v>
      </c>
      <c r="I3181">
        <v>105.040001</v>
      </c>
      <c r="J3181">
        <v>105.68</v>
      </c>
      <c r="K3181">
        <v>105.000015</v>
      </c>
      <c r="L3181">
        <v>4890400</v>
      </c>
      <c r="M3181" t="s">
        <v>52</v>
      </c>
      <c r="N3181" t="s">
        <v>149</v>
      </c>
      <c r="O3181" t="s">
        <v>162</v>
      </c>
      <c r="P3181">
        <v>100</v>
      </c>
      <c r="Q3181">
        <v>0.125</v>
      </c>
      <c r="R3181">
        <v>375</v>
      </c>
      <c r="S3181">
        <v>315000.04499999998</v>
      </c>
      <c r="T3181" t="s">
        <v>52</v>
      </c>
      <c r="U3181" t="s">
        <v>190</v>
      </c>
      <c r="V3181" t="s">
        <v>219</v>
      </c>
      <c r="W3181" t="s">
        <v>240</v>
      </c>
      <c r="X3181" t="s">
        <v>280</v>
      </c>
      <c r="Z3181">
        <v>80424</v>
      </c>
      <c r="AA3181">
        <v>1837</v>
      </c>
    </row>
    <row r="3182" spans="1:27" x14ac:dyDescent="0.25">
      <c r="A3182" s="1">
        <v>43572</v>
      </c>
      <c r="B3182" t="s">
        <v>52</v>
      </c>
      <c r="C3182" t="s">
        <v>75</v>
      </c>
      <c r="D3182">
        <v>500</v>
      </c>
      <c r="E3182">
        <v>13</v>
      </c>
      <c r="F3182" t="s">
        <v>125</v>
      </c>
      <c r="G3182">
        <v>106.269997</v>
      </c>
      <c r="H3182">
        <v>106.510002</v>
      </c>
      <c r="I3182">
        <v>105.349998</v>
      </c>
      <c r="J3182">
        <v>105.849998</v>
      </c>
      <c r="K3182">
        <v>105.16892199999999</v>
      </c>
      <c r="L3182">
        <v>6778100</v>
      </c>
      <c r="M3182" t="s">
        <v>52</v>
      </c>
      <c r="N3182" t="s">
        <v>153</v>
      </c>
      <c r="O3182" t="s">
        <v>162</v>
      </c>
      <c r="P3182">
        <v>100</v>
      </c>
      <c r="Q3182">
        <v>0.125</v>
      </c>
      <c r="R3182">
        <v>62.5</v>
      </c>
      <c r="S3182">
        <v>52584.461000000003</v>
      </c>
      <c r="T3182" t="s">
        <v>52</v>
      </c>
      <c r="U3182" t="s">
        <v>190</v>
      </c>
      <c r="V3182" t="s">
        <v>219</v>
      </c>
      <c r="W3182" t="s">
        <v>240</v>
      </c>
      <c r="X3182" t="s">
        <v>280</v>
      </c>
      <c r="Z3182">
        <v>80424</v>
      </c>
      <c r="AA3182">
        <v>1837</v>
      </c>
    </row>
    <row r="3183" spans="1:27" x14ac:dyDescent="0.25">
      <c r="A3183" s="1">
        <v>43572</v>
      </c>
      <c r="B3183" t="s">
        <v>52</v>
      </c>
      <c r="C3183" t="s">
        <v>75</v>
      </c>
      <c r="D3183">
        <v>400</v>
      </c>
      <c r="E3183">
        <v>5</v>
      </c>
      <c r="F3183" t="s">
        <v>125</v>
      </c>
      <c r="G3183">
        <v>106.269997</v>
      </c>
      <c r="H3183">
        <v>106.510002</v>
      </c>
      <c r="I3183">
        <v>105.349998</v>
      </c>
      <c r="J3183">
        <v>105.849998</v>
      </c>
      <c r="K3183">
        <v>105.16892199999999</v>
      </c>
      <c r="L3183">
        <v>6778100</v>
      </c>
      <c r="M3183" t="s">
        <v>52</v>
      </c>
      <c r="N3183" t="s">
        <v>152</v>
      </c>
      <c r="O3183" t="s">
        <v>162</v>
      </c>
      <c r="P3183">
        <v>100</v>
      </c>
      <c r="Q3183">
        <v>0.125</v>
      </c>
      <c r="R3183">
        <v>50</v>
      </c>
      <c r="S3183">
        <v>42067.568800000001</v>
      </c>
      <c r="T3183" t="s">
        <v>52</v>
      </c>
      <c r="U3183" t="s">
        <v>190</v>
      </c>
      <c r="V3183" t="s">
        <v>219</v>
      </c>
      <c r="W3183" t="s">
        <v>240</v>
      </c>
      <c r="X3183" t="s">
        <v>280</v>
      </c>
      <c r="Z3183">
        <v>80424</v>
      </c>
      <c r="AA3183">
        <v>1837</v>
      </c>
    </row>
    <row r="3184" spans="1:27" x14ac:dyDescent="0.25">
      <c r="A3184" s="1">
        <v>43572</v>
      </c>
      <c r="B3184" t="s">
        <v>52</v>
      </c>
      <c r="C3184" t="s">
        <v>75</v>
      </c>
      <c r="D3184">
        <v>900</v>
      </c>
      <c r="E3184">
        <v>11</v>
      </c>
      <c r="F3184" t="s">
        <v>125</v>
      </c>
      <c r="G3184">
        <v>106.269997</v>
      </c>
      <c r="H3184">
        <v>106.510002</v>
      </c>
      <c r="I3184">
        <v>105.349998</v>
      </c>
      <c r="J3184">
        <v>105.849998</v>
      </c>
      <c r="K3184">
        <v>105.16892199999999</v>
      </c>
      <c r="L3184">
        <v>6778100</v>
      </c>
      <c r="M3184" t="s">
        <v>52</v>
      </c>
      <c r="N3184" t="s">
        <v>141</v>
      </c>
      <c r="O3184" t="s">
        <v>162</v>
      </c>
      <c r="P3184">
        <v>100</v>
      </c>
      <c r="Q3184">
        <v>0.125</v>
      </c>
      <c r="R3184">
        <v>112.5</v>
      </c>
      <c r="S3184">
        <v>94652.029799999989</v>
      </c>
      <c r="T3184" t="s">
        <v>52</v>
      </c>
      <c r="U3184" t="s">
        <v>190</v>
      </c>
      <c r="V3184" t="s">
        <v>219</v>
      </c>
      <c r="W3184" t="s">
        <v>240</v>
      </c>
      <c r="X3184" t="s">
        <v>280</v>
      </c>
      <c r="Z3184">
        <v>80424</v>
      </c>
      <c r="AA3184">
        <v>1837</v>
      </c>
    </row>
    <row r="3185" spans="1:27" x14ac:dyDescent="0.25">
      <c r="A3185" s="1">
        <v>43581</v>
      </c>
      <c r="B3185" t="s">
        <v>52</v>
      </c>
      <c r="C3185" t="s">
        <v>75</v>
      </c>
      <c r="D3185">
        <v>100</v>
      </c>
      <c r="E3185">
        <v>1</v>
      </c>
      <c r="F3185" t="s">
        <v>139</v>
      </c>
      <c r="G3185">
        <v>103.949997</v>
      </c>
      <c r="H3185">
        <v>105.879997</v>
      </c>
      <c r="I3185">
        <v>103.910004</v>
      </c>
      <c r="J3185">
        <v>105.860001</v>
      </c>
      <c r="K3185">
        <v>105.178856</v>
      </c>
      <c r="L3185">
        <v>7747400</v>
      </c>
      <c r="M3185" t="s">
        <v>52</v>
      </c>
      <c r="N3185" t="s">
        <v>159</v>
      </c>
      <c r="O3185" t="s">
        <v>162</v>
      </c>
      <c r="P3185">
        <v>100</v>
      </c>
      <c r="Q3185">
        <v>0.125</v>
      </c>
      <c r="R3185">
        <v>12.5</v>
      </c>
      <c r="S3185">
        <v>10517.8856</v>
      </c>
      <c r="T3185" t="s">
        <v>52</v>
      </c>
      <c r="U3185" t="s">
        <v>190</v>
      </c>
      <c r="V3185" t="s">
        <v>219</v>
      </c>
      <c r="W3185" t="s">
        <v>240</v>
      </c>
      <c r="X3185" t="s">
        <v>280</v>
      </c>
      <c r="Z3185">
        <v>80424</v>
      </c>
      <c r="AA3185">
        <v>1837</v>
      </c>
    </row>
    <row r="3186" spans="1:27" x14ac:dyDescent="0.25">
      <c r="A3186" s="1">
        <v>43581</v>
      </c>
      <c r="B3186" t="s">
        <v>52</v>
      </c>
      <c r="C3186" t="s">
        <v>75</v>
      </c>
      <c r="D3186">
        <v>1000</v>
      </c>
      <c r="E3186">
        <v>12</v>
      </c>
      <c r="F3186" t="s">
        <v>139</v>
      </c>
      <c r="G3186">
        <v>103.949997</v>
      </c>
      <c r="H3186">
        <v>105.879997</v>
      </c>
      <c r="I3186">
        <v>103.910004</v>
      </c>
      <c r="J3186">
        <v>105.860001</v>
      </c>
      <c r="K3186">
        <v>105.178856</v>
      </c>
      <c r="L3186">
        <v>7747400</v>
      </c>
      <c r="M3186" t="s">
        <v>52</v>
      </c>
      <c r="N3186" t="s">
        <v>151</v>
      </c>
      <c r="O3186" t="s">
        <v>162</v>
      </c>
      <c r="P3186">
        <v>100</v>
      </c>
      <c r="Q3186">
        <v>0.125</v>
      </c>
      <c r="R3186">
        <v>125</v>
      </c>
      <c r="S3186">
        <v>105178.856</v>
      </c>
      <c r="T3186" t="s">
        <v>52</v>
      </c>
      <c r="U3186" t="s">
        <v>190</v>
      </c>
      <c r="V3186" t="s">
        <v>219</v>
      </c>
      <c r="W3186" t="s">
        <v>240</v>
      </c>
      <c r="X3186" t="s">
        <v>280</v>
      </c>
      <c r="Z3186">
        <v>80424</v>
      </c>
      <c r="AA3186">
        <v>1837</v>
      </c>
    </row>
    <row r="3187" spans="1:27" x14ac:dyDescent="0.25">
      <c r="A3187" s="1">
        <v>43577</v>
      </c>
      <c r="B3187" t="s">
        <v>52</v>
      </c>
      <c r="C3187" t="s">
        <v>75</v>
      </c>
      <c r="D3187">
        <v>200</v>
      </c>
      <c r="E3187">
        <v>12</v>
      </c>
      <c r="F3187" t="s">
        <v>135</v>
      </c>
      <c r="G3187">
        <v>106.129997</v>
      </c>
      <c r="H3187">
        <v>107.199997</v>
      </c>
      <c r="I3187">
        <v>105.739998</v>
      </c>
      <c r="J3187">
        <v>106.010002</v>
      </c>
      <c r="K3187">
        <v>105.327896</v>
      </c>
      <c r="L3187">
        <v>9057200</v>
      </c>
      <c r="M3187" t="s">
        <v>52</v>
      </c>
      <c r="N3187" t="s">
        <v>151</v>
      </c>
      <c r="O3187" t="s">
        <v>162</v>
      </c>
      <c r="P3187">
        <v>100</v>
      </c>
      <c r="Q3187">
        <v>0.125</v>
      </c>
      <c r="R3187">
        <v>25</v>
      </c>
      <c r="S3187">
        <v>21065.5792</v>
      </c>
      <c r="T3187" t="s">
        <v>52</v>
      </c>
      <c r="U3187" t="s">
        <v>190</v>
      </c>
      <c r="V3187" t="s">
        <v>219</v>
      </c>
      <c r="W3187" t="s">
        <v>240</v>
      </c>
      <c r="X3187" t="s">
        <v>280</v>
      </c>
      <c r="Z3187">
        <v>80424</v>
      </c>
      <c r="AA3187">
        <v>1837</v>
      </c>
    </row>
    <row r="3188" spans="1:27" x14ac:dyDescent="0.25">
      <c r="A3188" s="1">
        <v>43577</v>
      </c>
      <c r="B3188" t="s">
        <v>52</v>
      </c>
      <c r="C3188" t="s">
        <v>76</v>
      </c>
      <c r="D3188">
        <v>300</v>
      </c>
      <c r="E3188">
        <v>4</v>
      </c>
      <c r="F3188" t="s">
        <v>135</v>
      </c>
      <c r="G3188">
        <v>106.129997</v>
      </c>
      <c r="H3188">
        <v>107.199997</v>
      </c>
      <c r="I3188">
        <v>105.739998</v>
      </c>
      <c r="J3188">
        <v>106.010002</v>
      </c>
      <c r="K3188">
        <v>105.327896</v>
      </c>
      <c r="L3188">
        <v>9057200</v>
      </c>
      <c r="M3188" t="s">
        <v>52</v>
      </c>
      <c r="N3188" t="s">
        <v>154</v>
      </c>
      <c r="O3188" t="s">
        <v>162</v>
      </c>
      <c r="P3188">
        <v>100</v>
      </c>
      <c r="Q3188">
        <v>0.125</v>
      </c>
      <c r="R3188">
        <v>37.5</v>
      </c>
      <c r="S3188">
        <v>31598.3688</v>
      </c>
      <c r="T3188" t="s">
        <v>52</v>
      </c>
      <c r="U3188" t="s">
        <v>190</v>
      </c>
      <c r="V3188" t="s">
        <v>219</v>
      </c>
      <c r="W3188" t="s">
        <v>240</v>
      </c>
      <c r="X3188" t="s">
        <v>280</v>
      </c>
      <c r="Z3188">
        <v>80424</v>
      </c>
      <c r="AA3188">
        <v>1837</v>
      </c>
    </row>
    <row r="3189" spans="1:27" x14ac:dyDescent="0.25">
      <c r="A3189" s="1">
        <v>43577</v>
      </c>
      <c r="B3189" t="s">
        <v>52</v>
      </c>
      <c r="C3189" t="s">
        <v>76</v>
      </c>
      <c r="D3189">
        <v>1900</v>
      </c>
      <c r="E3189">
        <v>19</v>
      </c>
      <c r="F3189" t="s">
        <v>135</v>
      </c>
      <c r="G3189">
        <v>106.129997</v>
      </c>
      <c r="H3189">
        <v>107.199997</v>
      </c>
      <c r="I3189">
        <v>105.739998</v>
      </c>
      <c r="J3189">
        <v>106.010002</v>
      </c>
      <c r="K3189">
        <v>105.327896</v>
      </c>
      <c r="L3189">
        <v>9057200</v>
      </c>
      <c r="M3189" t="s">
        <v>52</v>
      </c>
      <c r="N3189" t="s">
        <v>140</v>
      </c>
      <c r="O3189" t="s">
        <v>162</v>
      </c>
      <c r="P3189">
        <v>100</v>
      </c>
      <c r="Q3189">
        <v>0.125</v>
      </c>
      <c r="R3189">
        <v>237.5</v>
      </c>
      <c r="S3189">
        <v>200123.0024</v>
      </c>
      <c r="T3189" t="s">
        <v>52</v>
      </c>
      <c r="U3189" t="s">
        <v>190</v>
      </c>
      <c r="V3189" t="s">
        <v>219</v>
      </c>
      <c r="W3189" t="s">
        <v>240</v>
      </c>
      <c r="X3189" t="s">
        <v>280</v>
      </c>
      <c r="Z3189">
        <v>80424</v>
      </c>
      <c r="AA3189">
        <v>1837</v>
      </c>
    </row>
    <row r="3190" spans="1:27" x14ac:dyDescent="0.25">
      <c r="A3190" s="1">
        <v>43577</v>
      </c>
      <c r="B3190" t="s">
        <v>52</v>
      </c>
      <c r="C3190" t="s">
        <v>75</v>
      </c>
      <c r="D3190">
        <v>800</v>
      </c>
      <c r="E3190">
        <v>14</v>
      </c>
      <c r="F3190" t="s">
        <v>135</v>
      </c>
      <c r="G3190">
        <v>106.129997</v>
      </c>
      <c r="H3190">
        <v>107.199997</v>
      </c>
      <c r="I3190">
        <v>105.739998</v>
      </c>
      <c r="J3190">
        <v>106.010002</v>
      </c>
      <c r="K3190">
        <v>105.327896</v>
      </c>
      <c r="L3190">
        <v>9057200</v>
      </c>
      <c r="M3190" t="s">
        <v>52</v>
      </c>
      <c r="N3190" t="s">
        <v>156</v>
      </c>
      <c r="O3190" t="s">
        <v>162</v>
      </c>
      <c r="P3190">
        <v>100</v>
      </c>
      <c r="Q3190">
        <v>0.125</v>
      </c>
      <c r="R3190">
        <v>100</v>
      </c>
      <c r="S3190">
        <v>84262.316800000001</v>
      </c>
      <c r="T3190" t="s">
        <v>52</v>
      </c>
      <c r="U3190" t="s">
        <v>190</v>
      </c>
      <c r="V3190" t="s">
        <v>219</v>
      </c>
      <c r="W3190" t="s">
        <v>240</v>
      </c>
      <c r="X3190" t="s">
        <v>280</v>
      </c>
      <c r="Z3190">
        <v>80424</v>
      </c>
      <c r="AA3190">
        <v>1837</v>
      </c>
    </row>
    <row r="3191" spans="1:27" x14ac:dyDescent="0.25">
      <c r="A3191" s="1">
        <v>43588</v>
      </c>
      <c r="B3191" t="s">
        <v>52</v>
      </c>
      <c r="C3191" t="s">
        <v>76</v>
      </c>
      <c r="D3191">
        <v>700</v>
      </c>
      <c r="E3191">
        <v>5</v>
      </c>
      <c r="F3191" t="s">
        <v>111</v>
      </c>
      <c r="G3191">
        <v>105.989998</v>
      </c>
      <c r="H3191">
        <v>106.410004</v>
      </c>
      <c r="I3191">
        <v>105.58000199999999</v>
      </c>
      <c r="J3191">
        <v>106.08000199999999</v>
      </c>
      <c r="K3191">
        <v>105.397446</v>
      </c>
      <c r="L3191">
        <v>4793400</v>
      </c>
      <c r="M3191" t="s">
        <v>52</v>
      </c>
      <c r="N3191" t="s">
        <v>152</v>
      </c>
      <c r="O3191" t="s">
        <v>162</v>
      </c>
      <c r="P3191">
        <v>100</v>
      </c>
      <c r="Q3191">
        <v>0.125</v>
      </c>
      <c r="R3191">
        <v>87.5</v>
      </c>
      <c r="S3191">
        <v>73778.212199999994</v>
      </c>
      <c r="T3191" t="s">
        <v>52</v>
      </c>
      <c r="U3191" t="s">
        <v>190</v>
      </c>
      <c r="V3191" t="s">
        <v>219</v>
      </c>
      <c r="W3191" t="s">
        <v>240</v>
      </c>
      <c r="X3191" t="s">
        <v>280</v>
      </c>
      <c r="Z3191">
        <v>80424</v>
      </c>
      <c r="AA3191">
        <v>1837</v>
      </c>
    </row>
    <row r="3192" spans="1:27" x14ac:dyDescent="0.25">
      <c r="A3192" s="1">
        <v>43588</v>
      </c>
      <c r="B3192" t="s">
        <v>52</v>
      </c>
      <c r="C3192" t="s">
        <v>76</v>
      </c>
      <c r="D3192">
        <v>800</v>
      </c>
      <c r="E3192">
        <v>14</v>
      </c>
      <c r="F3192" t="s">
        <v>111</v>
      </c>
      <c r="G3192">
        <v>105.989998</v>
      </c>
      <c r="H3192">
        <v>106.410004</v>
      </c>
      <c r="I3192">
        <v>105.58000199999999</v>
      </c>
      <c r="J3192">
        <v>106.08000199999999</v>
      </c>
      <c r="K3192">
        <v>105.397446</v>
      </c>
      <c r="L3192">
        <v>4793400</v>
      </c>
      <c r="M3192" t="s">
        <v>52</v>
      </c>
      <c r="N3192" t="s">
        <v>156</v>
      </c>
      <c r="O3192" t="s">
        <v>162</v>
      </c>
      <c r="P3192">
        <v>100</v>
      </c>
      <c r="Q3192">
        <v>0.125</v>
      </c>
      <c r="R3192">
        <v>100</v>
      </c>
      <c r="S3192">
        <v>84317.9568</v>
      </c>
      <c r="T3192" t="s">
        <v>52</v>
      </c>
      <c r="U3192" t="s">
        <v>190</v>
      </c>
      <c r="V3192" t="s">
        <v>219</v>
      </c>
      <c r="W3192" t="s">
        <v>240</v>
      </c>
      <c r="X3192" t="s">
        <v>280</v>
      </c>
      <c r="Z3192">
        <v>80424</v>
      </c>
      <c r="AA3192">
        <v>1837</v>
      </c>
    </row>
    <row r="3193" spans="1:27" x14ac:dyDescent="0.25">
      <c r="A3193" s="1">
        <v>43598</v>
      </c>
      <c r="B3193" t="s">
        <v>52</v>
      </c>
      <c r="C3193" t="s">
        <v>76</v>
      </c>
      <c r="D3193">
        <v>2400</v>
      </c>
      <c r="E3193">
        <v>14</v>
      </c>
      <c r="F3193" t="s">
        <v>100</v>
      </c>
      <c r="G3193">
        <v>105.139999</v>
      </c>
      <c r="H3193">
        <v>106.589996</v>
      </c>
      <c r="I3193">
        <v>104.849998</v>
      </c>
      <c r="J3193">
        <v>106.110001</v>
      </c>
      <c r="K3193">
        <v>105.427246</v>
      </c>
      <c r="L3193">
        <v>7575500</v>
      </c>
      <c r="M3193" t="s">
        <v>52</v>
      </c>
      <c r="N3193" t="s">
        <v>156</v>
      </c>
      <c r="O3193" t="s">
        <v>162</v>
      </c>
      <c r="P3193">
        <v>100</v>
      </c>
      <c r="Q3193">
        <v>0.125</v>
      </c>
      <c r="R3193">
        <v>300</v>
      </c>
      <c r="S3193">
        <v>253025.3904</v>
      </c>
      <c r="T3193" t="s">
        <v>52</v>
      </c>
      <c r="U3193" t="s">
        <v>190</v>
      </c>
      <c r="V3193" t="s">
        <v>219</v>
      </c>
      <c r="W3193" t="s">
        <v>240</v>
      </c>
      <c r="X3193" t="s">
        <v>280</v>
      </c>
      <c r="Z3193">
        <v>80424</v>
      </c>
      <c r="AA3193">
        <v>1837</v>
      </c>
    </row>
    <row r="3194" spans="1:27" x14ac:dyDescent="0.25">
      <c r="A3194" s="1">
        <v>43598</v>
      </c>
      <c r="B3194" t="s">
        <v>52</v>
      </c>
      <c r="C3194" t="s">
        <v>75</v>
      </c>
      <c r="D3194">
        <v>700</v>
      </c>
      <c r="E3194">
        <v>9</v>
      </c>
      <c r="F3194" t="s">
        <v>100</v>
      </c>
      <c r="G3194">
        <v>105.139999</v>
      </c>
      <c r="H3194">
        <v>106.589996</v>
      </c>
      <c r="I3194">
        <v>104.849998</v>
      </c>
      <c r="J3194">
        <v>106.110001</v>
      </c>
      <c r="K3194">
        <v>105.427246</v>
      </c>
      <c r="L3194">
        <v>7575500</v>
      </c>
      <c r="M3194" t="s">
        <v>52</v>
      </c>
      <c r="N3194" t="s">
        <v>146</v>
      </c>
      <c r="O3194" t="s">
        <v>162</v>
      </c>
      <c r="P3194">
        <v>100</v>
      </c>
      <c r="Q3194">
        <v>0.125</v>
      </c>
      <c r="R3194">
        <v>87.5</v>
      </c>
      <c r="S3194">
        <v>73799.072199999995</v>
      </c>
      <c r="T3194" t="s">
        <v>52</v>
      </c>
      <c r="U3194" t="s">
        <v>190</v>
      </c>
      <c r="V3194" t="s">
        <v>219</v>
      </c>
      <c r="W3194" t="s">
        <v>240</v>
      </c>
      <c r="X3194" t="s">
        <v>280</v>
      </c>
      <c r="Z3194">
        <v>80424</v>
      </c>
      <c r="AA3194">
        <v>1837</v>
      </c>
    </row>
    <row r="3195" spans="1:27" x14ac:dyDescent="0.25">
      <c r="A3195" s="1">
        <v>43598</v>
      </c>
      <c r="B3195" t="s">
        <v>52</v>
      </c>
      <c r="C3195" t="s">
        <v>76</v>
      </c>
      <c r="D3195">
        <v>1800</v>
      </c>
      <c r="E3195">
        <v>15</v>
      </c>
      <c r="F3195" t="s">
        <v>100</v>
      </c>
      <c r="G3195">
        <v>105.139999</v>
      </c>
      <c r="H3195">
        <v>106.589996</v>
      </c>
      <c r="I3195">
        <v>104.849998</v>
      </c>
      <c r="J3195">
        <v>106.110001</v>
      </c>
      <c r="K3195">
        <v>105.427246</v>
      </c>
      <c r="L3195">
        <v>7575500</v>
      </c>
      <c r="M3195" t="s">
        <v>52</v>
      </c>
      <c r="N3195" t="s">
        <v>149</v>
      </c>
      <c r="O3195" t="s">
        <v>162</v>
      </c>
      <c r="P3195">
        <v>100</v>
      </c>
      <c r="Q3195">
        <v>0.125</v>
      </c>
      <c r="R3195">
        <v>225</v>
      </c>
      <c r="S3195">
        <v>189769.0428</v>
      </c>
      <c r="T3195" t="s">
        <v>52</v>
      </c>
      <c r="U3195" t="s">
        <v>190</v>
      </c>
      <c r="V3195" t="s">
        <v>219</v>
      </c>
      <c r="W3195" t="s">
        <v>240</v>
      </c>
      <c r="X3195" t="s">
        <v>280</v>
      </c>
      <c r="Z3195">
        <v>80424</v>
      </c>
      <c r="AA3195">
        <v>1837</v>
      </c>
    </row>
    <row r="3196" spans="1:27" x14ac:dyDescent="0.25">
      <c r="A3196" s="1">
        <v>43598</v>
      </c>
      <c r="B3196" t="s">
        <v>52</v>
      </c>
      <c r="C3196" t="s">
        <v>76</v>
      </c>
      <c r="D3196">
        <v>900</v>
      </c>
      <c r="E3196">
        <v>5</v>
      </c>
      <c r="F3196" t="s">
        <v>100</v>
      </c>
      <c r="G3196">
        <v>105.139999</v>
      </c>
      <c r="H3196">
        <v>106.589996</v>
      </c>
      <c r="I3196">
        <v>104.849998</v>
      </c>
      <c r="J3196">
        <v>106.110001</v>
      </c>
      <c r="K3196">
        <v>105.427246</v>
      </c>
      <c r="L3196">
        <v>7575500</v>
      </c>
      <c r="M3196" t="s">
        <v>52</v>
      </c>
      <c r="N3196" t="s">
        <v>152</v>
      </c>
      <c r="O3196" t="s">
        <v>162</v>
      </c>
      <c r="P3196">
        <v>100</v>
      </c>
      <c r="Q3196">
        <v>0.125</v>
      </c>
      <c r="R3196">
        <v>112.5</v>
      </c>
      <c r="S3196">
        <v>94884.521399999998</v>
      </c>
      <c r="T3196" t="s">
        <v>52</v>
      </c>
      <c r="U3196" t="s">
        <v>190</v>
      </c>
      <c r="V3196" t="s">
        <v>219</v>
      </c>
      <c r="W3196" t="s">
        <v>240</v>
      </c>
      <c r="X3196" t="s">
        <v>280</v>
      </c>
      <c r="Z3196">
        <v>80424</v>
      </c>
      <c r="AA3196">
        <v>1837</v>
      </c>
    </row>
    <row r="3197" spans="1:27" x14ac:dyDescent="0.25">
      <c r="A3197" s="1">
        <v>43606</v>
      </c>
      <c r="B3197" t="s">
        <v>52</v>
      </c>
      <c r="C3197" t="s">
        <v>75</v>
      </c>
      <c r="D3197">
        <v>1100</v>
      </c>
      <c r="E3197">
        <v>8</v>
      </c>
      <c r="F3197" t="s">
        <v>105</v>
      </c>
      <c r="G3197">
        <v>107.470001</v>
      </c>
      <c r="H3197">
        <v>107.540001</v>
      </c>
      <c r="I3197">
        <v>106.290001</v>
      </c>
      <c r="J3197">
        <v>106.370003</v>
      </c>
      <c r="K3197">
        <v>105.68557699999999</v>
      </c>
      <c r="L3197">
        <v>5226400</v>
      </c>
      <c r="M3197" t="s">
        <v>52</v>
      </c>
      <c r="N3197" t="s">
        <v>144</v>
      </c>
      <c r="O3197" t="s">
        <v>162</v>
      </c>
      <c r="P3197">
        <v>100</v>
      </c>
      <c r="Q3197">
        <v>0.125</v>
      </c>
      <c r="R3197">
        <v>137.5</v>
      </c>
      <c r="S3197">
        <v>116254.1347</v>
      </c>
      <c r="T3197" t="s">
        <v>52</v>
      </c>
      <c r="U3197" t="s">
        <v>190</v>
      </c>
      <c r="V3197" t="s">
        <v>219</v>
      </c>
      <c r="W3197" t="s">
        <v>240</v>
      </c>
      <c r="X3197" t="s">
        <v>280</v>
      </c>
      <c r="Z3197">
        <v>80424</v>
      </c>
      <c r="AA3197">
        <v>1837</v>
      </c>
    </row>
    <row r="3198" spans="1:27" x14ac:dyDescent="0.25">
      <c r="A3198" s="1">
        <v>43606</v>
      </c>
      <c r="B3198" t="s">
        <v>52</v>
      </c>
      <c r="C3198" t="s">
        <v>76</v>
      </c>
      <c r="D3198">
        <v>1800</v>
      </c>
      <c r="E3198">
        <v>18</v>
      </c>
      <c r="F3198" t="s">
        <v>105</v>
      </c>
      <c r="G3198">
        <v>107.470001</v>
      </c>
      <c r="H3198">
        <v>107.540001</v>
      </c>
      <c r="I3198">
        <v>106.290001</v>
      </c>
      <c r="J3198">
        <v>106.370003</v>
      </c>
      <c r="K3198">
        <v>105.68557699999999</v>
      </c>
      <c r="L3198">
        <v>5226400</v>
      </c>
      <c r="M3198" t="s">
        <v>52</v>
      </c>
      <c r="N3198" t="s">
        <v>158</v>
      </c>
      <c r="O3198" t="s">
        <v>162</v>
      </c>
      <c r="P3198">
        <v>100</v>
      </c>
      <c r="Q3198">
        <v>0.125</v>
      </c>
      <c r="R3198">
        <v>225</v>
      </c>
      <c r="S3198">
        <v>190234.0386</v>
      </c>
      <c r="T3198" t="s">
        <v>52</v>
      </c>
      <c r="U3198" t="s">
        <v>190</v>
      </c>
      <c r="V3198" t="s">
        <v>219</v>
      </c>
      <c r="W3198" t="s">
        <v>240</v>
      </c>
      <c r="X3198" t="s">
        <v>280</v>
      </c>
      <c r="Z3198">
        <v>80424</v>
      </c>
      <c r="AA3198">
        <v>1837</v>
      </c>
    </row>
    <row r="3199" spans="1:27" x14ac:dyDescent="0.25">
      <c r="A3199" s="1">
        <v>43585</v>
      </c>
      <c r="B3199" t="s">
        <v>52</v>
      </c>
      <c r="C3199" t="s">
        <v>75</v>
      </c>
      <c r="D3199">
        <v>400</v>
      </c>
      <c r="E3199">
        <v>6</v>
      </c>
      <c r="F3199" t="s">
        <v>122</v>
      </c>
      <c r="G3199">
        <v>104.860001</v>
      </c>
      <c r="H3199">
        <v>106.620003</v>
      </c>
      <c r="I3199">
        <v>104.660004</v>
      </c>
      <c r="J3199">
        <v>106.480003</v>
      </c>
      <c r="K3199">
        <v>105.79486799999999</v>
      </c>
      <c r="L3199">
        <v>8251300</v>
      </c>
      <c r="M3199" t="s">
        <v>52</v>
      </c>
      <c r="N3199" t="s">
        <v>145</v>
      </c>
      <c r="O3199" t="s">
        <v>162</v>
      </c>
      <c r="P3199">
        <v>100</v>
      </c>
      <c r="Q3199">
        <v>0.125</v>
      </c>
      <c r="R3199">
        <v>50</v>
      </c>
      <c r="S3199">
        <v>42317.947200000002</v>
      </c>
      <c r="T3199" t="s">
        <v>52</v>
      </c>
      <c r="U3199" t="s">
        <v>190</v>
      </c>
      <c r="V3199" t="s">
        <v>219</v>
      </c>
      <c r="W3199" t="s">
        <v>240</v>
      </c>
      <c r="X3199" t="s">
        <v>280</v>
      </c>
      <c r="Z3199">
        <v>80424</v>
      </c>
      <c r="AA3199">
        <v>1837</v>
      </c>
    </row>
    <row r="3200" spans="1:27" x14ac:dyDescent="0.25">
      <c r="A3200" s="1">
        <v>43585</v>
      </c>
      <c r="B3200" t="s">
        <v>52</v>
      </c>
      <c r="C3200" t="s">
        <v>76</v>
      </c>
      <c r="D3200">
        <v>2200</v>
      </c>
      <c r="E3200">
        <v>5</v>
      </c>
      <c r="F3200" t="s">
        <v>122</v>
      </c>
      <c r="G3200">
        <v>104.860001</v>
      </c>
      <c r="H3200">
        <v>106.620003</v>
      </c>
      <c r="I3200">
        <v>104.660004</v>
      </c>
      <c r="J3200">
        <v>106.480003</v>
      </c>
      <c r="K3200">
        <v>105.79486799999999</v>
      </c>
      <c r="L3200">
        <v>8251300</v>
      </c>
      <c r="M3200" t="s">
        <v>52</v>
      </c>
      <c r="N3200" t="s">
        <v>152</v>
      </c>
      <c r="O3200" t="s">
        <v>162</v>
      </c>
      <c r="P3200">
        <v>100</v>
      </c>
      <c r="Q3200">
        <v>0.125</v>
      </c>
      <c r="R3200">
        <v>275</v>
      </c>
      <c r="S3200">
        <v>232748.7096</v>
      </c>
      <c r="T3200" t="s">
        <v>52</v>
      </c>
      <c r="U3200" t="s">
        <v>190</v>
      </c>
      <c r="V3200" t="s">
        <v>219</v>
      </c>
      <c r="W3200" t="s">
        <v>240</v>
      </c>
      <c r="X3200" t="s">
        <v>280</v>
      </c>
      <c r="Z3200">
        <v>80424</v>
      </c>
      <c r="AA3200">
        <v>1837</v>
      </c>
    </row>
    <row r="3201" spans="1:27" x14ac:dyDescent="0.25">
      <c r="A3201" s="1">
        <v>43609</v>
      </c>
      <c r="B3201" t="s">
        <v>52</v>
      </c>
      <c r="C3201" t="s">
        <v>76</v>
      </c>
      <c r="D3201">
        <v>1900</v>
      </c>
      <c r="E3201">
        <v>20</v>
      </c>
      <c r="F3201" t="s">
        <v>92</v>
      </c>
      <c r="G3201">
        <v>107.150002</v>
      </c>
      <c r="H3201">
        <v>107.44000200000001</v>
      </c>
      <c r="I3201">
        <v>106.540001</v>
      </c>
      <c r="J3201">
        <v>106.69000200000001</v>
      </c>
      <c r="K3201">
        <v>106.003517</v>
      </c>
      <c r="L3201">
        <v>4372100</v>
      </c>
      <c r="M3201" t="s">
        <v>52</v>
      </c>
      <c r="N3201" t="s">
        <v>155</v>
      </c>
      <c r="O3201" t="s">
        <v>162</v>
      </c>
      <c r="P3201">
        <v>100</v>
      </c>
      <c r="Q3201">
        <v>0.125</v>
      </c>
      <c r="R3201">
        <v>237.5</v>
      </c>
      <c r="S3201">
        <v>201406.68229999999</v>
      </c>
      <c r="T3201" t="s">
        <v>52</v>
      </c>
      <c r="U3201" t="s">
        <v>190</v>
      </c>
      <c r="V3201" t="s">
        <v>219</v>
      </c>
      <c r="W3201" t="s">
        <v>240</v>
      </c>
      <c r="X3201" t="s">
        <v>280</v>
      </c>
      <c r="Z3201">
        <v>80424</v>
      </c>
      <c r="AA3201">
        <v>1837</v>
      </c>
    </row>
    <row r="3202" spans="1:27" x14ac:dyDescent="0.25">
      <c r="A3202" s="1">
        <v>43609</v>
      </c>
      <c r="B3202" t="s">
        <v>52</v>
      </c>
      <c r="C3202" t="s">
        <v>75</v>
      </c>
      <c r="D3202">
        <v>500</v>
      </c>
      <c r="E3202">
        <v>8</v>
      </c>
      <c r="F3202" t="s">
        <v>92</v>
      </c>
      <c r="G3202">
        <v>107.150002</v>
      </c>
      <c r="H3202">
        <v>107.44000200000001</v>
      </c>
      <c r="I3202">
        <v>106.540001</v>
      </c>
      <c r="J3202">
        <v>106.69000200000001</v>
      </c>
      <c r="K3202">
        <v>106.003517</v>
      </c>
      <c r="L3202">
        <v>4372100</v>
      </c>
      <c r="M3202" t="s">
        <v>52</v>
      </c>
      <c r="N3202" t="s">
        <v>144</v>
      </c>
      <c r="O3202" t="s">
        <v>162</v>
      </c>
      <c r="P3202">
        <v>100</v>
      </c>
      <c r="Q3202">
        <v>0.125</v>
      </c>
      <c r="R3202">
        <v>62.5</v>
      </c>
      <c r="S3202">
        <v>53001.758500000004</v>
      </c>
      <c r="T3202" t="s">
        <v>52</v>
      </c>
      <c r="U3202" t="s">
        <v>190</v>
      </c>
      <c r="V3202" t="s">
        <v>219</v>
      </c>
      <c r="W3202" t="s">
        <v>240</v>
      </c>
      <c r="X3202" t="s">
        <v>280</v>
      </c>
      <c r="Z3202">
        <v>80424</v>
      </c>
      <c r="AA3202">
        <v>1837</v>
      </c>
    </row>
    <row r="3203" spans="1:27" x14ac:dyDescent="0.25">
      <c r="A3203" s="1">
        <v>43609</v>
      </c>
      <c r="B3203" t="s">
        <v>52</v>
      </c>
      <c r="C3203" t="s">
        <v>76</v>
      </c>
      <c r="D3203">
        <v>100</v>
      </c>
      <c r="E3203">
        <v>3</v>
      </c>
      <c r="F3203" t="s">
        <v>92</v>
      </c>
      <c r="G3203">
        <v>107.150002</v>
      </c>
      <c r="H3203">
        <v>107.44000200000001</v>
      </c>
      <c r="I3203">
        <v>106.540001</v>
      </c>
      <c r="J3203">
        <v>106.69000200000001</v>
      </c>
      <c r="K3203">
        <v>106.003517</v>
      </c>
      <c r="L3203">
        <v>4372100</v>
      </c>
      <c r="M3203" t="s">
        <v>52</v>
      </c>
      <c r="N3203" t="s">
        <v>143</v>
      </c>
      <c r="O3203" t="s">
        <v>162</v>
      </c>
      <c r="P3203">
        <v>100</v>
      </c>
      <c r="Q3203">
        <v>0.125</v>
      </c>
      <c r="R3203">
        <v>12.5</v>
      </c>
      <c r="S3203">
        <v>10600.351699999999</v>
      </c>
      <c r="T3203" t="s">
        <v>52</v>
      </c>
      <c r="U3203" t="s">
        <v>190</v>
      </c>
      <c r="V3203" t="s">
        <v>219</v>
      </c>
      <c r="W3203" t="s">
        <v>240</v>
      </c>
      <c r="X3203" t="s">
        <v>280</v>
      </c>
      <c r="Z3203">
        <v>80424</v>
      </c>
      <c r="AA3203">
        <v>1837</v>
      </c>
    </row>
    <row r="3204" spans="1:27" x14ac:dyDescent="0.25">
      <c r="A3204" s="1">
        <v>43607</v>
      </c>
      <c r="B3204" t="s">
        <v>52</v>
      </c>
      <c r="C3204" t="s">
        <v>75</v>
      </c>
      <c r="D3204">
        <v>200</v>
      </c>
      <c r="E3204">
        <v>3</v>
      </c>
      <c r="F3204" t="s">
        <v>99</v>
      </c>
      <c r="G3204">
        <v>106.089996</v>
      </c>
      <c r="H3204">
        <v>107.050003</v>
      </c>
      <c r="I3204">
        <v>105.94000200000001</v>
      </c>
      <c r="J3204">
        <v>106.720001</v>
      </c>
      <c r="K3204">
        <v>106.033325</v>
      </c>
      <c r="L3204">
        <v>4889700</v>
      </c>
      <c r="M3204" t="s">
        <v>52</v>
      </c>
      <c r="N3204" t="s">
        <v>143</v>
      </c>
      <c r="O3204" t="s">
        <v>162</v>
      </c>
      <c r="P3204">
        <v>100</v>
      </c>
      <c r="Q3204">
        <v>0.125</v>
      </c>
      <c r="R3204">
        <v>25</v>
      </c>
      <c r="S3204">
        <v>21206.665000000001</v>
      </c>
      <c r="T3204" t="s">
        <v>52</v>
      </c>
      <c r="U3204" t="s">
        <v>190</v>
      </c>
      <c r="V3204" t="s">
        <v>219</v>
      </c>
      <c r="W3204" t="s">
        <v>240</v>
      </c>
      <c r="X3204" t="s">
        <v>280</v>
      </c>
      <c r="Z3204">
        <v>80424</v>
      </c>
      <c r="AA3204">
        <v>1837</v>
      </c>
    </row>
    <row r="3205" spans="1:27" x14ac:dyDescent="0.25">
      <c r="A3205" s="1">
        <v>43621</v>
      </c>
      <c r="B3205" t="s">
        <v>52</v>
      </c>
      <c r="C3205" t="s">
        <v>75</v>
      </c>
      <c r="D3205">
        <v>700</v>
      </c>
      <c r="E3205">
        <v>7</v>
      </c>
      <c r="F3205" t="s">
        <v>83</v>
      </c>
      <c r="G3205">
        <v>105.239998</v>
      </c>
      <c r="H3205">
        <v>106.75</v>
      </c>
      <c r="I3205">
        <v>104.889999</v>
      </c>
      <c r="J3205">
        <v>106.730003</v>
      </c>
      <c r="K3205">
        <v>106.04325900000001</v>
      </c>
      <c r="L3205">
        <v>6481700</v>
      </c>
      <c r="M3205" t="s">
        <v>52</v>
      </c>
      <c r="N3205" t="s">
        <v>147</v>
      </c>
      <c r="O3205" t="s">
        <v>162</v>
      </c>
      <c r="P3205">
        <v>100</v>
      </c>
      <c r="Q3205">
        <v>0.125</v>
      </c>
      <c r="R3205">
        <v>87.5</v>
      </c>
      <c r="S3205">
        <v>74230.281300000002</v>
      </c>
      <c r="T3205" t="s">
        <v>52</v>
      </c>
      <c r="U3205" t="s">
        <v>190</v>
      </c>
      <c r="V3205" t="s">
        <v>219</v>
      </c>
      <c r="W3205" t="s">
        <v>240</v>
      </c>
      <c r="X3205" t="s">
        <v>280</v>
      </c>
      <c r="Z3205">
        <v>80424</v>
      </c>
      <c r="AA3205">
        <v>1837</v>
      </c>
    </row>
    <row r="3206" spans="1:27" x14ac:dyDescent="0.25">
      <c r="A3206" s="1">
        <v>43621</v>
      </c>
      <c r="B3206" t="s">
        <v>52</v>
      </c>
      <c r="C3206" t="s">
        <v>76</v>
      </c>
      <c r="D3206">
        <v>800</v>
      </c>
      <c r="E3206">
        <v>10</v>
      </c>
      <c r="F3206" t="s">
        <v>83</v>
      </c>
      <c r="G3206">
        <v>105.239998</v>
      </c>
      <c r="H3206">
        <v>106.75</v>
      </c>
      <c r="I3206">
        <v>104.889999</v>
      </c>
      <c r="J3206">
        <v>106.730003</v>
      </c>
      <c r="K3206">
        <v>106.04325900000001</v>
      </c>
      <c r="L3206">
        <v>6481700</v>
      </c>
      <c r="M3206" t="s">
        <v>52</v>
      </c>
      <c r="N3206" t="s">
        <v>142</v>
      </c>
      <c r="O3206" t="s">
        <v>162</v>
      </c>
      <c r="P3206">
        <v>100</v>
      </c>
      <c r="Q3206">
        <v>0.125</v>
      </c>
      <c r="R3206">
        <v>100</v>
      </c>
      <c r="S3206">
        <v>84834.607199999999</v>
      </c>
      <c r="T3206" t="s">
        <v>52</v>
      </c>
      <c r="U3206" t="s">
        <v>190</v>
      </c>
      <c r="V3206" t="s">
        <v>219</v>
      </c>
      <c r="W3206" t="s">
        <v>240</v>
      </c>
      <c r="X3206" t="s">
        <v>280</v>
      </c>
      <c r="Z3206">
        <v>80424</v>
      </c>
      <c r="AA3206">
        <v>1837</v>
      </c>
    </row>
    <row r="3207" spans="1:27" x14ac:dyDescent="0.25">
      <c r="A3207" s="1">
        <v>43621</v>
      </c>
      <c r="B3207" t="s">
        <v>52</v>
      </c>
      <c r="C3207" t="s">
        <v>76</v>
      </c>
      <c r="D3207">
        <v>1500</v>
      </c>
      <c r="E3207">
        <v>20</v>
      </c>
      <c r="F3207" t="s">
        <v>83</v>
      </c>
      <c r="G3207">
        <v>105.239998</v>
      </c>
      <c r="H3207">
        <v>106.75</v>
      </c>
      <c r="I3207">
        <v>104.889999</v>
      </c>
      <c r="J3207">
        <v>106.730003</v>
      </c>
      <c r="K3207">
        <v>106.04325900000001</v>
      </c>
      <c r="L3207">
        <v>6481700</v>
      </c>
      <c r="M3207" t="s">
        <v>52</v>
      </c>
      <c r="N3207" t="s">
        <v>155</v>
      </c>
      <c r="O3207" t="s">
        <v>162</v>
      </c>
      <c r="P3207">
        <v>100</v>
      </c>
      <c r="Q3207">
        <v>0.125</v>
      </c>
      <c r="R3207">
        <v>187.5</v>
      </c>
      <c r="S3207">
        <v>159064.8885</v>
      </c>
      <c r="T3207" t="s">
        <v>52</v>
      </c>
      <c r="U3207" t="s">
        <v>190</v>
      </c>
      <c r="V3207" t="s">
        <v>219</v>
      </c>
      <c r="W3207" t="s">
        <v>240</v>
      </c>
      <c r="X3207" t="s">
        <v>280</v>
      </c>
      <c r="Z3207">
        <v>80424</v>
      </c>
      <c r="AA3207">
        <v>1837</v>
      </c>
    </row>
    <row r="3208" spans="1:27" x14ac:dyDescent="0.25">
      <c r="A3208" s="1">
        <v>43621</v>
      </c>
      <c r="B3208" t="s">
        <v>52</v>
      </c>
      <c r="C3208" t="s">
        <v>76</v>
      </c>
      <c r="D3208">
        <v>800</v>
      </c>
      <c r="E3208">
        <v>9</v>
      </c>
      <c r="F3208" t="s">
        <v>83</v>
      </c>
      <c r="G3208">
        <v>105.239998</v>
      </c>
      <c r="H3208">
        <v>106.75</v>
      </c>
      <c r="I3208">
        <v>104.889999</v>
      </c>
      <c r="J3208">
        <v>106.730003</v>
      </c>
      <c r="K3208">
        <v>106.04325900000001</v>
      </c>
      <c r="L3208">
        <v>6481700</v>
      </c>
      <c r="M3208" t="s">
        <v>52</v>
      </c>
      <c r="N3208" t="s">
        <v>146</v>
      </c>
      <c r="O3208" t="s">
        <v>162</v>
      </c>
      <c r="P3208">
        <v>100</v>
      </c>
      <c r="Q3208">
        <v>0.125</v>
      </c>
      <c r="R3208">
        <v>100</v>
      </c>
      <c r="S3208">
        <v>84834.607199999999</v>
      </c>
      <c r="T3208" t="s">
        <v>52</v>
      </c>
      <c r="U3208" t="s">
        <v>190</v>
      </c>
      <c r="V3208" t="s">
        <v>219</v>
      </c>
      <c r="W3208" t="s">
        <v>240</v>
      </c>
      <c r="X3208" t="s">
        <v>280</v>
      </c>
      <c r="Z3208">
        <v>80424</v>
      </c>
      <c r="AA3208">
        <v>1837</v>
      </c>
    </row>
    <row r="3209" spans="1:27" x14ac:dyDescent="0.25">
      <c r="A3209" s="1">
        <v>43608</v>
      </c>
      <c r="B3209" t="s">
        <v>52</v>
      </c>
      <c r="C3209" t="s">
        <v>76</v>
      </c>
      <c r="D3209">
        <v>100</v>
      </c>
      <c r="E3209">
        <v>3</v>
      </c>
      <c r="F3209" t="s">
        <v>95</v>
      </c>
      <c r="G3209">
        <v>106.68</v>
      </c>
      <c r="H3209">
        <v>107.029999</v>
      </c>
      <c r="I3209">
        <v>105.889999</v>
      </c>
      <c r="J3209">
        <v>106.760002</v>
      </c>
      <c r="K3209">
        <v>106.07306699999999</v>
      </c>
      <c r="L3209">
        <v>6175600</v>
      </c>
      <c r="M3209" t="s">
        <v>52</v>
      </c>
      <c r="N3209" t="s">
        <v>143</v>
      </c>
      <c r="O3209" t="s">
        <v>162</v>
      </c>
      <c r="P3209">
        <v>100</v>
      </c>
      <c r="Q3209">
        <v>0.125</v>
      </c>
      <c r="R3209">
        <v>12.5</v>
      </c>
      <c r="S3209">
        <v>10607.306699999999</v>
      </c>
      <c r="T3209" t="s">
        <v>52</v>
      </c>
      <c r="U3209" t="s">
        <v>190</v>
      </c>
      <c r="V3209" t="s">
        <v>219</v>
      </c>
      <c r="W3209" t="s">
        <v>240</v>
      </c>
      <c r="X3209" t="s">
        <v>280</v>
      </c>
      <c r="Z3209">
        <v>80424</v>
      </c>
      <c r="AA3209">
        <v>1837</v>
      </c>
    </row>
    <row r="3210" spans="1:27" x14ac:dyDescent="0.25">
      <c r="A3210" s="1">
        <v>43605</v>
      </c>
      <c r="B3210" t="s">
        <v>52</v>
      </c>
      <c r="C3210" t="s">
        <v>76</v>
      </c>
      <c r="D3210">
        <v>300</v>
      </c>
      <c r="E3210">
        <v>7</v>
      </c>
      <c r="F3210" t="s">
        <v>128</v>
      </c>
      <c r="G3210">
        <v>107.44000200000001</v>
      </c>
      <c r="H3210">
        <v>108.129997</v>
      </c>
      <c r="I3210">
        <v>107.139999</v>
      </c>
      <c r="J3210">
        <v>107.33000199999999</v>
      </c>
      <c r="K3210">
        <v>106.639397</v>
      </c>
      <c r="L3210">
        <v>6565300</v>
      </c>
      <c r="M3210" t="s">
        <v>52</v>
      </c>
      <c r="N3210" t="s">
        <v>147</v>
      </c>
      <c r="O3210" t="s">
        <v>162</v>
      </c>
      <c r="P3210">
        <v>100</v>
      </c>
      <c r="Q3210">
        <v>0.125</v>
      </c>
      <c r="R3210">
        <v>37.5</v>
      </c>
      <c r="S3210">
        <v>31991.819100000001</v>
      </c>
      <c r="T3210" t="s">
        <v>52</v>
      </c>
      <c r="U3210" t="s">
        <v>190</v>
      </c>
      <c r="V3210" t="s">
        <v>219</v>
      </c>
      <c r="W3210" t="s">
        <v>240</v>
      </c>
      <c r="X3210" t="s">
        <v>280</v>
      </c>
      <c r="Z3210">
        <v>80424</v>
      </c>
      <c r="AA3210">
        <v>1837</v>
      </c>
    </row>
    <row r="3211" spans="1:27" x14ac:dyDescent="0.25">
      <c r="A3211" s="1">
        <v>43605</v>
      </c>
      <c r="B3211" t="s">
        <v>52</v>
      </c>
      <c r="C3211" t="s">
        <v>75</v>
      </c>
      <c r="D3211">
        <v>1400</v>
      </c>
      <c r="E3211">
        <v>12</v>
      </c>
      <c r="F3211" t="s">
        <v>128</v>
      </c>
      <c r="G3211">
        <v>107.44000200000001</v>
      </c>
      <c r="H3211">
        <v>108.129997</v>
      </c>
      <c r="I3211">
        <v>107.139999</v>
      </c>
      <c r="J3211">
        <v>107.33000199999999</v>
      </c>
      <c r="K3211">
        <v>106.639397</v>
      </c>
      <c r="L3211">
        <v>6565300</v>
      </c>
      <c r="M3211" t="s">
        <v>52</v>
      </c>
      <c r="N3211" t="s">
        <v>151</v>
      </c>
      <c r="O3211" t="s">
        <v>162</v>
      </c>
      <c r="P3211">
        <v>100</v>
      </c>
      <c r="Q3211">
        <v>0.125</v>
      </c>
      <c r="R3211">
        <v>175</v>
      </c>
      <c r="S3211">
        <v>149295.15580000001</v>
      </c>
      <c r="T3211" t="s">
        <v>52</v>
      </c>
      <c r="U3211" t="s">
        <v>190</v>
      </c>
      <c r="V3211" t="s">
        <v>219</v>
      </c>
      <c r="W3211" t="s">
        <v>240</v>
      </c>
      <c r="X3211" t="s">
        <v>280</v>
      </c>
      <c r="Z3211">
        <v>80424</v>
      </c>
      <c r="AA3211">
        <v>1837</v>
      </c>
    </row>
    <row r="3212" spans="1:27" x14ac:dyDescent="0.25">
      <c r="A3212" s="1">
        <v>43602</v>
      </c>
      <c r="B3212" t="s">
        <v>52</v>
      </c>
      <c r="C3212" t="s">
        <v>75</v>
      </c>
      <c r="D3212">
        <v>400</v>
      </c>
      <c r="E3212">
        <v>10</v>
      </c>
      <c r="F3212" t="s">
        <v>101</v>
      </c>
      <c r="G3212">
        <v>107.269997</v>
      </c>
      <c r="H3212">
        <v>108</v>
      </c>
      <c r="I3212">
        <v>107.260002</v>
      </c>
      <c r="J3212">
        <v>107.449997</v>
      </c>
      <c r="K3212">
        <v>106.75862100000001</v>
      </c>
      <c r="L3212">
        <v>6370200</v>
      </c>
      <c r="M3212" t="s">
        <v>52</v>
      </c>
      <c r="N3212" t="s">
        <v>142</v>
      </c>
      <c r="O3212" t="s">
        <v>162</v>
      </c>
      <c r="P3212">
        <v>100</v>
      </c>
      <c r="Q3212">
        <v>0.125</v>
      </c>
      <c r="R3212">
        <v>50</v>
      </c>
      <c r="S3212">
        <v>42703.448400000001</v>
      </c>
      <c r="T3212" t="s">
        <v>52</v>
      </c>
      <c r="U3212" t="s">
        <v>190</v>
      </c>
      <c r="V3212" t="s">
        <v>219</v>
      </c>
      <c r="W3212" t="s">
        <v>240</v>
      </c>
      <c r="X3212" t="s">
        <v>280</v>
      </c>
      <c r="Z3212">
        <v>80424</v>
      </c>
      <c r="AA3212">
        <v>1837</v>
      </c>
    </row>
    <row r="3213" spans="1:27" x14ac:dyDescent="0.25">
      <c r="A3213" s="1">
        <v>43602</v>
      </c>
      <c r="B3213" t="s">
        <v>52</v>
      </c>
      <c r="C3213" t="s">
        <v>75</v>
      </c>
      <c r="D3213">
        <v>200</v>
      </c>
      <c r="E3213">
        <v>8</v>
      </c>
      <c r="F3213" t="s">
        <v>101</v>
      </c>
      <c r="G3213">
        <v>107.269997</v>
      </c>
      <c r="H3213">
        <v>108</v>
      </c>
      <c r="I3213">
        <v>107.260002</v>
      </c>
      <c r="J3213">
        <v>107.449997</v>
      </c>
      <c r="K3213">
        <v>106.75862100000001</v>
      </c>
      <c r="L3213">
        <v>6370200</v>
      </c>
      <c r="M3213" t="s">
        <v>52</v>
      </c>
      <c r="N3213" t="s">
        <v>144</v>
      </c>
      <c r="O3213" t="s">
        <v>162</v>
      </c>
      <c r="P3213">
        <v>100</v>
      </c>
      <c r="Q3213">
        <v>0.125</v>
      </c>
      <c r="R3213">
        <v>25</v>
      </c>
      <c r="S3213">
        <v>21351.724200000001</v>
      </c>
      <c r="T3213" t="s">
        <v>52</v>
      </c>
      <c r="U3213" t="s">
        <v>190</v>
      </c>
      <c r="V3213" t="s">
        <v>219</v>
      </c>
      <c r="W3213" t="s">
        <v>240</v>
      </c>
      <c r="X3213" t="s">
        <v>280</v>
      </c>
      <c r="Z3213">
        <v>80424</v>
      </c>
      <c r="AA3213">
        <v>1837</v>
      </c>
    </row>
    <row r="3214" spans="1:27" x14ac:dyDescent="0.25">
      <c r="A3214" s="1">
        <v>43626</v>
      </c>
      <c r="B3214" t="s">
        <v>52</v>
      </c>
      <c r="C3214" t="s">
        <v>75</v>
      </c>
      <c r="D3214">
        <v>1600</v>
      </c>
      <c r="E3214">
        <v>16</v>
      </c>
      <c r="F3214" t="s">
        <v>131</v>
      </c>
      <c r="G3214">
        <v>108.32</v>
      </c>
      <c r="H3214">
        <v>109.019997</v>
      </c>
      <c r="I3214">
        <v>107.459999</v>
      </c>
      <c r="J3214">
        <v>108.720001</v>
      </c>
      <c r="K3214">
        <v>108.020454</v>
      </c>
      <c r="L3214">
        <v>4767000</v>
      </c>
      <c r="M3214" t="s">
        <v>52</v>
      </c>
      <c r="N3214" t="s">
        <v>148</v>
      </c>
      <c r="O3214" t="s">
        <v>162</v>
      </c>
      <c r="P3214">
        <v>100</v>
      </c>
      <c r="Q3214">
        <v>0.125</v>
      </c>
      <c r="R3214">
        <v>200</v>
      </c>
      <c r="S3214">
        <v>172832.72640000001</v>
      </c>
      <c r="T3214" t="s">
        <v>52</v>
      </c>
      <c r="U3214" t="s">
        <v>190</v>
      </c>
      <c r="V3214" t="s">
        <v>219</v>
      </c>
      <c r="W3214" t="s">
        <v>240</v>
      </c>
      <c r="X3214" t="s">
        <v>280</v>
      </c>
      <c r="Z3214">
        <v>80424</v>
      </c>
      <c r="AA3214">
        <v>1837</v>
      </c>
    </row>
    <row r="3215" spans="1:27" x14ac:dyDescent="0.25">
      <c r="A3215" s="1">
        <v>43626</v>
      </c>
      <c r="B3215" t="s">
        <v>52</v>
      </c>
      <c r="C3215" t="s">
        <v>76</v>
      </c>
      <c r="D3215">
        <v>600</v>
      </c>
      <c r="E3215">
        <v>13</v>
      </c>
      <c r="F3215" t="s">
        <v>131</v>
      </c>
      <c r="G3215">
        <v>108.32</v>
      </c>
      <c r="H3215">
        <v>109.019997</v>
      </c>
      <c r="I3215">
        <v>107.459999</v>
      </c>
      <c r="J3215">
        <v>108.720001</v>
      </c>
      <c r="K3215">
        <v>108.020454</v>
      </c>
      <c r="L3215">
        <v>4767000</v>
      </c>
      <c r="M3215" t="s">
        <v>52</v>
      </c>
      <c r="N3215" t="s">
        <v>153</v>
      </c>
      <c r="O3215" t="s">
        <v>162</v>
      </c>
      <c r="P3215">
        <v>100</v>
      </c>
      <c r="Q3215">
        <v>0.125</v>
      </c>
      <c r="R3215">
        <v>75</v>
      </c>
      <c r="S3215">
        <v>64812.272400000002</v>
      </c>
      <c r="T3215" t="s">
        <v>52</v>
      </c>
      <c r="U3215" t="s">
        <v>190</v>
      </c>
      <c r="V3215" t="s">
        <v>219</v>
      </c>
      <c r="W3215" t="s">
        <v>240</v>
      </c>
      <c r="X3215" t="s">
        <v>280</v>
      </c>
      <c r="Z3215">
        <v>80424</v>
      </c>
      <c r="AA3215">
        <v>1837</v>
      </c>
    </row>
    <row r="3216" spans="1:27" x14ac:dyDescent="0.25">
      <c r="A3216" s="1">
        <v>43623</v>
      </c>
      <c r="B3216" t="s">
        <v>52</v>
      </c>
      <c r="C3216" t="s">
        <v>76</v>
      </c>
      <c r="D3216">
        <v>400</v>
      </c>
      <c r="E3216">
        <v>7</v>
      </c>
      <c r="F3216" t="s">
        <v>130</v>
      </c>
      <c r="G3216">
        <v>107.739998</v>
      </c>
      <c r="H3216">
        <v>109.379997</v>
      </c>
      <c r="I3216">
        <v>107.739998</v>
      </c>
      <c r="J3216">
        <v>108.769997</v>
      </c>
      <c r="K3216">
        <v>108.07012899999999</v>
      </c>
      <c r="L3216">
        <v>8063400</v>
      </c>
      <c r="M3216" t="s">
        <v>52</v>
      </c>
      <c r="N3216" t="s">
        <v>147</v>
      </c>
      <c r="O3216" t="s">
        <v>162</v>
      </c>
      <c r="P3216">
        <v>100</v>
      </c>
      <c r="Q3216">
        <v>0.125</v>
      </c>
      <c r="R3216">
        <v>50</v>
      </c>
      <c r="S3216">
        <v>43228.051599999999</v>
      </c>
      <c r="T3216" t="s">
        <v>52</v>
      </c>
      <c r="U3216" t="s">
        <v>190</v>
      </c>
      <c r="V3216" t="s">
        <v>219</v>
      </c>
      <c r="W3216" t="s">
        <v>240</v>
      </c>
      <c r="X3216" t="s">
        <v>280</v>
      </c>
      <c r="Z3216">
        <v>80424</v>
      </c>
      <c r="AA3216">
        <v>1837</v>
      </c>
    </row>
    <row r="3217" spans="1:27" x14ac:dyDescent="0.25">
      <c r="A3217" s="1">
        <v>43627</v>
      </c>
      <c r="B3217" t="s">
        <v>52</v>
      </c>
      <c r="C3217" t="s">
        <v>75</v>
      </c>
      <c r="D3217">
        <v>1600</v>
      </c>
      <c r="E3217">
        <v>17</v>
      </c>
      <c r="F3217" t="s">
        <v>86</v>
      </c>
      <c r="G3217">
        <v>108.94000200000001</v>
      </c>
      <c r="H3217">
        <v>109.599998</v>
      </c>
      <c r="I3217">
        <v>108.870003</v>
      </c>
      <c r="J3217">
        <v>109.379997</v>
      </c>
      <c r="K3217">
        <v>108.67620100000001</v>
      </c>
      <c r="L3217">
        <v>8074400</v>
      </c>
      <c r="M3217" t="s">
        <v>52</v>
      </c>
      <c r="N3217" t="s">
        <v>157</v>
      </c>
      <c r="O3217" t="s">
        <v>162</v>
      </c>
      <c r="P3217">
        <v>100</v>
      </c>
      <c r="Q3217">
        <v>0.125</v>
      </c>
      <c r="R3217">
        <v>200</v>
      </c>
      <c r="S3217">
        <v>173881.9216</v>
      </c>
      <c r="T3217" t="s">
        <v>52</v>
      </c>
      <c r="U3217" t="s">
        <v>190</v>
      </c>
      <c r="V3217" t="s">
        <v>219</v>
      </c>
      <c r="W3217" t="s">
        <v>240</v>
      </c>
      <c r="X3217" t="s">
        <v>280</v>
      </c>
      <c r="Z3217">
        <v>80424</v>
      </c>
      <c r="AA3217">
        <v>1837</v>
      </c>
    </row>
    <row r="3218" spans="1:27" x14ac:dyDescent="0.25">
      <c r="A3218" s="1">
        <v>43627</v>
      </c>
      <c r="B3218" t="s">
        <v>52</v>
      </c>
      <c r="C3218" t="s">
        <v>76</v>
      </c>
      <c r="D3218">
        <v>1400</v>
      </c>
      <c r="E3218">
        <v>10</v>
      </c>
      <c r="F3218" t="s">
        <v>86</v>
      </c>
      <c r="G3218">
        <v>108.94000200000001</v>
      </c>
      <c r="H3218">
        <v>109.599998</v>
      </c>
      <c r="I3218">
        <v>108.870003</v>
      </c>
      <c r="J3218">
        <v>109.379997</v>
      </c>
      <c r="K3218">
        <v>108.67620100000001</v>
      </c>
      <c r="L3218">
        <v>8074400</v>
      </c>
      <c r="M3218" t="s">
        <v>52</v>
      </c>
      <c r="N3218" t="s">
        <v>142</v>
      </c>
      <c r="O3218" t="s">
        <v>162</v>
      </c>
      <c r="P3218">
        <v>100</v>
      </c>
      <c r="Q3218">
        <v>0.125</v>
      </c>
      <c r="R3218">
        <v>175</v>
      </c>
      <c r="S3218">
        <v>152146.6814</v>
      </c>
      <c r="T3218" t="s">
        <v>52</v>
      </c>
      <c r="U3218" t="s">
        <v>190</v>
      </c>
      <c r="V3218" t="s">
        <v>219</v>
      </c>
      <c r="W3218" t="s">
        <v>240</v>
      </c>
      <c r="X3218" t="s">
        <v>280</v>
      </c>
      <c r="Z3218">
        <v>80424</v>
      </c>
      <c r="AA3218">
        <v>1837</v>
      </c>
    </row>
    <row r="3219" spans="1:27" x14ac:dyDescent="0.25">
      <c r="A3219" s="1">
        <v>43634</v>
      </c>
      <c r="B3219" t="s">
        <v>52</v>
      </c>
      <c r="C3219" t="s">
        <v>75</v>
      </c>
      <c r="D3219">
        <v>400</v>
      </c>
      <c r="E3219">
        <v>5</v>
      </c>
      <c r="F3219" t="s">
        <v>132</v>
      </c>
      <c r="G3219">
        <v>111.449997</v>
      </c>
      <c r="H3219">
        <v>111.55999799999999</v>
      </c>
      <c r="I3219">
        <v>109.43</v>
      </c>
      <c r="J3219">
        <v>109.599998</v>
      </c>
      <c r="K3219">
        <v>108.894791</v>
      </c>
      <c r="L3219">
        <v>7731200</v>
      </c>
      <c r="M3219" t="s">
        <v>52</v>
      </c>
      <c r="N3219" t="s">
        <v>152</v>
      </c>
      <c r="O3219" t="s">
        <v>162</v>
      </c>
      <c r="P3219">
        <v>100</v>
      </c>
      <c r="Q3219">
        <v>0.125</v>
      </c>
      <c r="R3219">
        <v>50</v>
      </c>
      <c r="S3219">
        <v>43557.916400000002</v>
      </c>
      <c r="T3219" t="s">
        <v>52</v>
      </c>
      <c r="U3219" t="s">
        <v>190</v>
      </c>
      <c r="V3219" t="s">
        <v>219</v>
      </c>
      <c r="W3219" t="s">
        <v>240</v>
      </c>
      <c r="X3219" t="s">
        <v>280</v>
      </c>
      <c r="Z3219">
        <v>80424</v>
      </c>
      <c r="AA3219">
        <v>1837</v>
      </c>
    </row>
    <row r="3220" spans="1:27" x14ac:dyDescent="0.25">
      <c r="A3220" s="1">
        <v>43634</v>
      </c>
      <c r="B3220" t="s">
        <v>52</v>
      </c>
      <c r="C3220" t="s">
        <v>75</v>
      </c>
      <c r="D3220">
        <v>2300</v>
      </c>
      <c r="E3220">
        <v>19</v>
      </c>
      <c r="F3220" t="s">
        <v>132</v>
      </c>
      <c r="G3220">
        <v>111.449997</v>
      </c>
      <c r="H3220">
        <v>111.55999799999999</v>
      </c>
      <c r="I3220">
        <v>109.43</v>
      </c>
      <c r="J3220">
        <v>109.599998</v>
      </c>
      <c r="K3220">
        <v>108.894791</v>
      </c>
      <c r="L3220">
        <v>7731200</v>
      </c>
      <c r="M3220" t="s">
        <v>52</v>
      </c>
      <c r="N3220" t="s">
        <v>140</v>
      </c>
      <c r="O3220" t="s">
        <v>162</v>
      </c>
      <c r="P3220">
        <v>100</v>
      </c>
      <c r="Q3220">
        <v>0.125</v>
      </c>
      <c r="R3220">
        <v>287.5</v>
      </c>
      <c r="S3220">
        <v>250458.01930000001</v>
      </c>
      <c r="T3220" t="s">
        <v>52</v>
      </c>
      <c r="U3220" t="s">
        <v>190</v>
      </c>
      <c r="V3220" t="s">
        <v>219</v>
      </c>
      <c r="W3220" t="s">
        <v>240</v>
      </c>
      <c r="X3220" t="s">
        <v>280</v>
      </c>
      <c r="Z3220">
        <v>80424</v>
      </c>
      <c r="AA3220">
        <v>1837</v>
      </c>
    </row>
    <row r="3221" spans="1:27" x14ac:dyDescent="0.25">
      <c r="A3221" s="1">
        <v>43634</v>
      </c>
      <c r="B3221" t="s">
        <v>52</v>
      </c>
      <c r="C3221" t="s">
        <v>76</v>
      </c>
      <c r="D3221">
        <v>1800</v>
      </c>
      <c r="E3221">
        <v>20</v>
      </c>
      <c r="F3221" t="s">
        <v>132</v>
      </c>
      <c r="G3221">
        <v>111.449997</v>
      </c>
      <c r="H3221">
        <v>111.55999799999999</v>
      </c>
      <c r="I3221">
        <v>109.43</v>
      </c>
      <c r="J3221">
        <v>109.599998</v>
      </c>
      <c r="K3221">
        <v>108.894791</v>
      </c>
      <c r="L3221">
        <v>7731200</v>
      </c>
      <c r="M3221" t="s">
        <v>52</v>
      </c>
      <c r="N3221" t="s">
        <v>155</v>
      </c>
      <c r="O3221" t="s">
        <v>162</v>
      </c>
      <c r="P3221">
        <v>100</v>
      </c>
      <c r="Q3221">
        <v>0.125</v>
      </c>
      <c r="R3221">
        <v>225</v>
      </c>
      <c r="S3221">
        <v>196010.6238</v>
      </c>
      <c r="T3221" t="s">
        <v>52</v>
      </c>
      <c r="U3221" t="s">
        <v>190</v>
      </c>
      <c r="V3221" t="s">
        <v>219</v>
      </c>
      <c r="W3221" t="s">
        <v>240</v>
      </c>
      <c r="X3221" t="s">
        <v>280</v>
      </c>
      <c r="Z3221">
        <v>80424</v>
      </c>
      <c r="AA3221">
        <v>1837</v>
      </c>
    </row>
    <row r="3222" spans="1:27" x14ac:dyDescent="0.25">
      <c r="A3222" s="1">
        <v>43634</v>
      </c>
      <c r="B3222" t="s">
        <v>52</v>
      </c>
      <c r="C3222" t="s">
        <v>76</v>
      </c>
      <c r="D3222">
        <v>1500</v>
      </c>
      <c r="E3222">
        <v>17</v>
      </c>
      <c r="F3222" t="s">
        <v>132</v>
      </c>
      <c r="G3222">
        <v>111.449997</v>
      </c>
      <c r="H3222">
        <v>111.55999799999999</v>
      </c>
      <c r="I3222">
        <v>109.43</v>
      </c>
      <c r="J3222">
        <v>109.599998</v>
      </c>
      <c r="K3222">
        <v>108.894791</v>
      </c>
      <c r="L3222">
        <v>7731200</v>
      </c>
      <c r="M3222" t="s">
        <v>52</v>
      </c>
      <c r="N3222" t="s">
        <v>157</v>
      </c>
      <c r="O3222" t="s">
        <v>162</v>
      </c>
      <c r="P3222">
        <v>100</v>
      </c>
      <c r="Q3222">
        <v>0.125</v>
      </c>
      <c r="R3222">
        <v>187.5</v>
      </c>
      <c r="S3222">
        <v>163342.18650000001</v>
      </c>
      <c r="T3222" t="s">
        <v>52</v>
      </c>
      <c r="U3222" t="s">
        <v>190</v>
      </c>
      <c r="V3222" t="s">
        <v>219</v>
      </c>
      <c r="W3222" t="s">
        <v>240</v>
      </c>
      <c r="X3222" t="s">
        <v>280</v>
      </c>
      <c r="Z3222">
        <v>80424</v>
      </c>
      <c r="AA3222">
        <v>1837</v>
      </c>
    </row>
    <row r="3223" spans="1:27" x14ac:dyDescent="0.25">
      <c r="A3223" s="1">
        <v>43634</v>
      </c>
      <c r="B3223" t="s">
        <v>52</v>
      </c>
      <c r="C3223" t="s">
        <v>75</v>
      </c>
      <c r="D3223">
        <v>1300</v>
      </c>
      <c r="E3223">
        <v>12</v>
      </c>
      <c r="F3223" t="s">
        <v>132</v>
      </c>
      <c r="G3223">
        <v>111.449997</v>
      </c>
      <c r="H3223">
        <v>111.55999799999999</v>
      </c>
      <c r="I3223">
        <v>109.43</v>
      </c>
      <c r="J3223">
        <v>109.599998</v>
      </c>
      <c r="K3223">
        <v>108.894791</v>
      </c>
      <c r="L3223">
        <v>7731200</v>
      </c>
      <c r="M3223" t="s">
        <v>52</v>
      </c>
      <c r="N3223" t="s">
        <v>151</v>
      </c>
      <c r="O3223" t="s">
        <v>162</v>
      </c>
      <c r="P3223">
        <v>100</v>
      </c>
      <c r="Q3223">
        <v>0.125</v>
      </c>
      <c r="R3223">
        <v>162.5</v>
      </c>
      <c r="S3223">
        <v>141563.22829999999</v>
      </c>
      <c r="T3223" t="s">
        <v>52</v>
      </c>
      <c r="U3223" t="s">
        <v>190</v>
      </c>
      <c r="V3223" t="s">
        <v>219</v>
      </c>
      <c r="W3223" t="s">
        <v>240</v>
      </c>
      <c r="X3223" t="s">
        <v>280</v>
      </c>
      <c r="Z3223">
        <v>80424</v>
      </c>
      <c r="AA3223">
        <v>1837</v>
      </c>
    </row>
    <row r="3224" spans="1:27" x14ac:dyDescent="0.25">
      <c r="A3224" s="1">
        <v>43644</v>
      </c>
      <c r="B3224" t="s">
        <v>52</v>
      </c>
      <c r="C3224" t="s">
        <v>75</v>
      </c>
      <c r="D3224">
        <v>1300</v>
      </c>
      <c r="E3224">
        <v>15</v>
      </c>
      <c r="F3224" t="s">
        <v>129</v>
      </c>
      <c r="G3224">
        <v>111.860001</v>
      </c>
      <c r="H3224">
        <v>111.959999</v>
      </c>
      <c r="I3224">
        <v>109.019997</v>
      </c>
      <c r="J3224">
        <v>109.650002</v>
      </c>
      <c r="K3224">
        <v>108.944473</v>
      </c>
      <c r="L3224">
        <v>12152000</v>
      </c>
      <c r="M3224" t="s">
        <v>52</v>
      </c>
      <c r="N3224" t="s">
        <v>149</v>
      </c>
      <c r="O3224" t="s">
        <v>162</v>
      </c>
      <c r="P3224">
        <v>100</v>
      </c>
      <c r="Q3224">
        <v>0.125</v>
      </c>
      <c r="R3224">
        <v>162.5</v>
      </c>
      <c r="S3224">
        <v>141627.8149</v>
      </c>
      <c r="T3224" t="s">
        <v>52</v>
      </c>
      <c r="U3224" t="s">
        <v>190</v>
      </c>
      <c r="V3224" t="s">
        <v>219</v>
      </c>
      <c r="W3224" t="s">
        <v>240</v>
      </c>
      <c r="X3224" t="s">
        <v>280</v>
      </c>
      <c r="Z3224">
        <v>80424</v>
      </c>
      <c r="AA3224">
        <v>1837</v>
      </c>
    </row>
    <row r="3225" spans="1:27" x14ac:dyDescent="0.25">
      <c r="A3225" s="1">
        <v>43644</v>
      </c>
      <c r="B3225" t="s">
        <v>52</v>
      </c>
      <c r="C3225" t="s">
        <v>76</v>
      </c>
      <c r="D3225">
        <v>2500</v>
      </c>
      <c r="E3225">
        <v>20</v>
      </c>
      <c r="F3225" t="s">
        <v>129</v>
      </c>
      <c r="G3225">
        <v>111.860001</v>
      </c>
      <c r="H3225">
        <v>111.959999</v>
      </c>
      <c r="I3225">
        <v>109.019997</v>
      </c>
      <c r="J3225">
        <v>109.650002</v>
      </c>
      <c r="K3225">
        <v>108.944473</v>
      </c>
      <c r="L3225">
        <v>12152000</v>
      </c>
      <c r="M3225" t="s">
        <v>52</v>
      </c>
      <c r="N3225" t="s">
        <v>155</v>
      </c>
      <c r="O3225" t="s">
        <v>162</v>
      </c>
      <c r="P3225">
        <v>100</v>
      </c>
      <c r="Q3225">
        <v>0.125</v>
      </c>
      <c r="R3225">
        <v>312.5</v>
      </c>
      <c r="S3225">
        <v>272361.1825</v>
      </c>
      <c r="T3225" t="s">
        <v>52</v>
      </c>
      <c r="U3225" t="s">
        <v>190</v>
      </c>
      <c r="V3225" t="s">
        <v>219</v>
      </c>
      <c r="W3225" t="s">
        <v>240</v>
      </c>
      <c r="X3225" t="s">
        <v>280</v>
      </c>
      <c r="Z3225">
        <v>80424</v>
      </c>
      <c r="AA3225">
        <v>1837</v>
      </c>
    </row>
    <row r="3226" spans="1:27" x14ac:dyDescent="0.25">
      <c r="A3226" s="1">
        <v>43644</v>
      </c>
      <c r="B3226" t="s">
        <v>52</v>
      </c>
      <c r="C3226" t="s">
        <v>75</v>
      </c>
      <c r="D3226">
        <v>100</v>
      </c>
      <c r="E3226">
        <v>4</v>
      </c>
      <c r="F3226" t="s">
        <v>129</v>
      </c>
      <c r="G3226">
        <v>111.860001</v>
      </c>
      <c r="H3226">
        <v>111.959999</v>
      </c>
      <c r="I3226">
        <v>109.019997</v>
      </c>
      <c r="J3226">
        <v>109.650002</v>
      </c>
      <c r="K3226">
        <v>108.944473</v>
      </c>
      <c r="L3226">
        <v>12152000</v>
      </c>
      <c r="M3226" t="s">
        <v>52</v>
      </c>
      <c r="N3226" t="s">
        <v>154</v>
      </c>
      <c r="O3226" t="s">
        <v>162</v>
      </c>
      <c r="P3226">
        <v>100</v>
      </c>
      <c r="Q3226">
        <v>0.125</v>
      </c>
      <c r="R3226">
        <v>12.5</v>
      </c>
      <c r="S3226">
        <v>10894.4473</v>
      </c>
      <c r="T3226" t="s">
        <v>52</v>
      </c>
      <c r="U3226" t="s">
        <v>190</v>
      </c>
      <c r="V3226" t="s">
        <v>219</v>
      </c>
      <c r="W3226" t="s">
        <v>240</v>
      </c>
      <c r="X3226" t="s">
        <v>280</v>
      </c>
      <c r="Z3226">
        <v>80424</v>
      </c>
      <c r="AA3226">
        <v>1837</v>
      </c>
    </row>
    <row r="3227" spans="1:27" x14ac:dyDescent="0.25">
      <c r="A3227" s="1">
        <v>43642</v>
      </c>
      <c r="B3227" t="s">
        <v>52</v>
      </c>
      <c r="C3227" t="s">
        <v>76</v>
      </c>
      <c r="D3227">
        <v>200</v>
      </c>
      <c r="E3227">
        <v>2</v>
      </c>
      <c r="F3227" t="s">
        <v>96</v>
      </c>
      <c r="G3227">
        <v>111.389999</v>
      </c>
      <c r="H3227">
        <v>111.44000200000001</v>
      </c>
      <c r="I3227">
        <v>109.660004</v>
      </c>
      <c r="J3227">
        <v>109.730003</v>
      </c>
      <c r="K3227">
        <v>109.023956</v>
      </c>
      <c r="L3227">
        <v>7170300</v>
      </c>
      <c r="M3227" t="s">
        <v>52</v>
      </c>
      <c r="N3227" t="s">
        <v>150</v>
      </c>
      <c r="O3227" t="s">
        <v>162</v>
      </c>
      <c r="P3227">
        <v>100</v>
      </c>
      <c r="Q3227">
        <v>0.125</v>
      </c>
      <c r="R3227">
        <v>25</v>
      </c>
      <c r="S3227">
        <v>21804.7912</v>
      </c>
      <c r="T3227" t="s">
        <v>52</v>
      </c>
      <c r="U3227" t="s">
        <v>190</v>
      </c>
      <c r="V3227" t="s">
        <v>219</v>
      </c>
      <c r="W3227" t="s">
        <v>240</v>
      </c>
      <c r="X3227" t="s">
        <v>280</v>
      </c>
      <c r="Z3227">
        <v>80424</v>
      </c>
      <c r="AA3227">
        <v>1837</v>
      </c>
    </row>
    <row r="3228" spans="1:27" x14ac:dyDescent="0.25">
      <c r="A3228" s="1">
        <v>43642</v>
      </c>
      <c r="B3228" t="s">
        <v>52</v>
      </c>
      <c r="C3228" t="s">
        <v>76</v>
      </c>
      <c r="D3228">
        <v>1100</v>
      </c>
      <c r="E3228">
        <v>10</v>
      </c>
      <c r="F3228" t="s">
        <v>96</v>
      </c>
      <c r="G3228">
        <v>111.389999</v>
      </c>
      <c r="H3228">
        <v>111.44000200000001</v>
      </c>
      <c r="I3228">
        <v>109.660004</v>
      </c>
      <c r="J3228">
        <v>109.730003</v>
      </c>
      <c r="K3228">
        <v>109.023956</v>
      </c>
      <c r="L3228">
        <v>7170300</v>
      </c>
      <c r="M3228" t="s">
        <v>52</v>
      </c>
      <c r="N3228" t="s">
        <v>142</v>
      </c>
      <c r="O3228" t="s">
        <v>162</v>
      </c>
      <c r="P3228">
        <v>100</v>
      </c>
      <c r="Q3228">
        <v>0.125</v>
      </c>
      <c r="R3228">
        <v>137.5</v>
      </c>
      <c r="S3228">
        <v>119926.35159999999</v>
      </c>
      <c r="T3228" t="s">
        <v>52</v>
      </c>
      <c r="U3228" t="s">
        <v>190</v>
      </c>
      <c r="V3228" t="s">
        <v>219</v>
      </c>
      <c r="W3228" t="s">
        <v>240</v>
      </c>
      <c r="X3228" t="s">
        <v>280</v>
      </c>
      <c r="Z3228">
        <v>80424</v>
      </c>
      <c r="AA3228">
        <v>1837</v>
      </c>
    </row>
    <row r="3229" spans="1:27" x14ac:dyDescent="0.25">
      <c r="A3229" s="1">
        <v>43643</v>
      </c>
      <c r="B3229" t="s">
        <v>52</v>
      </c>
      <c r="C3229" t="s">
        <v>76</v>
      </c>
      <c r="D3229">
        <v>2100</v>
      </c>
      <c r="E3229">
        <v>15</v>
      </c>
      <c r="F3229" t="s">
        <v>97</v>
      </c>
      <c r="G3229">
        <v>109.91999800000001</v>
      </c>
      <c r="H3229">
        <v>110.269997</v>
      </c>
      <c r="I3229">
        <v>109.290001</v>
      </c>
      <c r="J3229">
        <v>109.779999</v>
      </c>
      <c r="K3229">
        <v>109.07363100000001</v>
      </c>
      <c r="L3229">
        <v>5613300</v>
      </c>
      <c r="M3229" t="s">
        <v>52</v>
      </c>
      <c r="N3229" t="s">
        <v>149</v>
      </c>
      <c r="O3229" t="s">
        <v>162</v>
      </c>
      <c r="P3229">
        <v>100</v>
      </c>
      <c r="Q3229">
        <v>0.125</v>
      </c>
      <c r="R3229">
        <v>262.5</v>
      </c>
      <c r="S3229">
        <v>229054.6251</v>
      </c>
      <c r="T3229" t="s">
        <v>52</v>
      </c>
      <c r="U3229" t="s">
        <v>190</v>
      </c>
      <c r="V3229" t="s">
        <v>219</v>
      </c>
      <c r="W3229" t="s">
        <v>240</v>
      </c>
      <c r="X3229" t="s">
        <v>280</v>
      </c>
      <c r="Z3229">
        <v>80424</v>
      </c>
      <c r="AA3229">
        <v>1837</v>
      </c>
    </row>
    <row r="3230" spans="1:27" x14ac:dyDescent="0.25">
      <c r="A3230" s="1">
        <v>43643</v>
      </c>
      <c r="B3230" t="s">
        <v>52</v>
      </c>
      <c r="C3230" t="s">
        <v>75</v>
      </c>
      <c r="D3230">
        <v>1700</v>
      </c>
      <c r="E3230">
        <v>19</v>
      </c>
      <c r="F3230" t="s">
        <v>97</v>
      </c>
      <c r="G3230">
        <v>109.91999800000001</v>
      </c>
      <c r="H3230">
        <v>110.269997</v>
      </c>
      <c r="I3230">
        <v>109.290001</v>
      </c>
      <c r="J3230">
        <v>109.779999</v>
      </c>
      <c r="K3230">
        <v>109.07363100000001</v>
      </c>
      <c r="L3230">
        <v>5613300</v>
      </c>
      <c r="M3230" t="s">
        <v>52</v>
      </c>
      <c r="N3230" t="s">
        <v>140</v>
      </c>
      <c r="O3230" t="s">
        <v>162</v>
      </c>
      <c r="P3230">
        <v>100</v>
      </c>
      <c r="Q3230">
        <v>0.125</v>
      </c>
      <c r="R3230">
        <v>212.5</v>
      </c>
      <c r="S3230">
        <v>185425.1727</v>
      </c>
      <c r="T3230" t="s">
        <v>52</v>
      </c>
      <c r="U3230" t="s">
        <v>190</v>
      </c>
      <c r="V3230" t="s">
        <v>219</v>
      </c>
      <c r="W3230" t="s">
        <v>240</v>
      </c>
      <c r="X3230" t="s">
        <v>280</v>
      </c>
      <c r="Z3230">
        <v>80424</v>
      </c>
      <c r="AA3230">
        <v>1837</v>
      </c>
    </row>
    <row r="3231" spans="1:27" x14ac:dyDescent="0.25">
      <c r="A3231" s="1">
        <v>43635</v>
      </c>
      <c r="B3231" t="s">
        <v>52</v>
      </c>
      <c r="C3231" t="s">
        <v>75</v>
      </c>
      <c r="D3231">
        <v>500</v>
      </c>
      <c r="E3231">
        <v>5</v>
      </c>
      <c r="F3231" t="s">
        <v>80</v>
      </c>
      <c r="G3231">
        <v>109.5</v>
      </c>
      <c r="H3231">
        <v>110.730003</v>
      </c>
      <c r="I3231">
        <v>109.260002</v>
      </c>
      <c r="J3231">
        <v>110.41999800000001</v>
      </c>
      <c r="K3231">
        <v>109.70951100000001</v>
      </c>
      <c r="L3231">
        <v>7028000</v>
      </c>
      <c r="M3231" t="s">
        <v>52</v>
      </c>
      <c r="N3231" t="s">
        <v>152</v>
      </c>
      <c r="O3231" t="s">
        <v>162</v>
      </c>
      <c r="P3231">
        <v>100</v>
      </c>
      <c r="Q3231">
        <v>0.125</v>
      </c>
      <c r="R3231">
        <v>62.5</v>
      </c>
      <c r="S3231">
        <v>54854.755500000007</v>
      </c>
      <c r="T3231" t="s">
        <v>52</v>
      </c>
      <c r="U3231" t="s">
        <v>190</v>
      </c>
      <c r="V3231" t="s">
        <v>219</v>
      </c>
      <c r="W3231" t="s">
        <v>240</v>
      </c>
      <c r="X3231" t="s">
        <v>280</v>
      </c>
      <c r="Z3231">
        <v>80424</v>
      </c>
      <c r="AA3231">
        <v>1837</v>
      </c>
    </row>
    <row r="3232" spans="1:27" x14ac:dyDescent="0.25">
      <c r="A3232" s="1">
        <v>43635</v>
      </c>
      <c r="B3232" t="s">
        <v>52</v>
      </c>
      <c r="C3232" t="s">
        <v>76</v>
      </c>
      <c r="D3232">
        <v>1800</v>
      </c>
      <c r="E3232">
        <v>14</v>
      </c>
      <c r="F3232" t="s">
        <v>80</v>
      </c>
      <c r="G3232">
        <v>109.5</v>
      </c>
      <c r="H3232">
        <v>110.730003</v>
      </c>
      <c r="I3232">
        <v>109.260002</v>
      </c>
      <c r="J3232">
        <v>110.41999800000001</v>
      </c>
      <c r="K3232">
        <v>109.70951100000001</v>
      </c>
      <c r="L3232">
        <v>7028000</v>
      </c>
      <c r="M3232" t="s">
        <v>52</v>
      </c>
      <c r="N3232" t="s">
        <v>156</v>
      </c>
      <c r="O3232" t="s">
        <v>162</v>
      </c>
      <c r="P3232">
        <v>100</v>
      </c>
      <c r="Q3232">
        <v>0.125</v>
      </c>
      <c r="R3232">
        <v>225</v>
      </c>
      <c r="S3232">
        <v>197477.11979999999</v>
      </c>
      <c r="T3232" t="s">
        <v>52</v>
      </c>
      <c r="U3232" t="s">
        <v>190</v>
      </c>
      <c r="V3232" t="s">
        <v>219</v>
      </c>
      <c r="W3232" t="s">
        <v>240</v>
      </c>
      <c r="X3232" t="s">
        <v>280</v>
      </c>
      <c r="Z3232">
        <v>80424</v>
      </c>
      <c r="AA3232">
        <v>1837</v>
      </c>
    </row>
    <row r="3233" spans="1:27" x14ac:dyDescent="0.25">
      <c r="A3233" s="1">
        <v>43633</v>
      </c>
      <c r="B3233" t="s">
        <v>52</v>
      </c>
      <c r="C3233" t="s">
        <v>76</v>
      </c>
      <c r="D3233">
        <v>100</v>
      </c>
      <c r="E3233">
        <v>3</v>
      </c>
      <c r="F3233" t="s">
        <v>78</v>
      </c>
      <c r="G3233">
        <v>111.160004</v>
      </c>
      <c r="H3233">
        <v>111.209999</v>
      </c>
      <c r="I3233">
        <v>110.239998</v>
      </c>
      <c r="J3233">
        <v>110.989998</v>
      </c>
      <c r="K3233">
        <v>110.275848</v>
      </c>
      <c r="L3233">
        <v>6020000</v>
      </c>
      <c r="M3233" t="s">
        <v>52</v>
      </c>
      <c r="N3233" t="s">
        <v>143</v>
      </c>
      <c r="O3233" t="s">
        <v>162</v>
      </c>
      <c r="P3233">
        <v>100</v>
      </c>
      <c r="Q3233">
        <v>0.125</v>
      </c>
      <c r="R3233">
        <v>12.5</v>
      </c>
      <c r="S3233">
        <v>11027.584800000001</v>
      </c>
      <c r="T3233" t="s">
        <v>52</v>
      </c>
      <c r="U3233" t="s">
        <v>190</v>
      </c>
      <c r="V3233" t="s">
        <v>219</v>
      </c>
      <c r="W3233" t="s">
        <v>240</v>
      </c>
      <c r="X3233" t="s">
        <v>280</v>
      </c>
      <c r="Z3233">
        <v>80424</v>
      </c>
      <c r="AA3233">
        <v>1837</v>
      </c>
    </row>
    <row r="3234" spans="1:27" x14ac:dyDescent="0.25">
      <c r="A3234" s="1">
        <v>43633</v>
      </c>
      <c r="B3234" t="s">
        <v>52</v>
      </c>
      <c r="C3234" t="s">
        <v>75</v>
      </c>
      <c r="D3234">
        <v>1200</v>
      </c>
      <c r="E3234">
        <v>7</v>
      </c>
      <c r="F3234" t="s">
        <v>78</v>
      </c>
      <c r="G3234">
        <v>111.160004</v>
      </c>
      <c r="H3234">
        <v>111.209999</v>
      </c>
      <c r="I3234">
        <v>110.239998</v>
      </c>
      <c r="J3234">
        <v>110.989998</v>
      </c>
      <c r="K3234">
        <v>110.275848</v>
      </c>
      <c r="L3234">
        <v>6020000</v>
      </c>
      <c r="M3234" t="s">
        <v>52</v>
      </c>
      <c r="N3234" t="s">
        <v>147</v>
      </c>
      <c r="O3234" t="s">
        <v>162</v>
      </c>
      <c r="P3234">
        <v>100</v>
      </c>
      <c r="Q3234">
        <v>0.125</v>
      </c>
      <c r="R3234">
        <v>150</v>
      </c>
      <c r="S3234">
        <v>132331.01759999999</v>
      </c>
      <c r="T3234" t="s">
        <v>52</v>
      </c>
      <c r="U3234" t="s">
        <v>190</v>
      </c>
      <c r="V3234" t="s">
        <v>219</v>
      </c>
      <c r="W3234" t="s">
        <v>240</v>
      </c>
      <c r="X3234" t="s">
        <v>280</v>
      </c>
      <c r="Z3234">
        <v>80424</v>
      </c>
      <c r="AA3234">
        <v>1837</v>
      </c>
    </row>
    <row r="3235" spans="1:27" x14ac:dyDescent="0.25">
      <c r="A3235" s="1">
        <v>43630</v>
      </c>
      <c r="B3235" t="s">
        <v>52</v>
      </c>
      <c r="C3235" t="s">
        <v>75</v>
      </c>
      <c r="D3235">
        <v>1200</v>
      </c>
      <c r="E3235">
        <v>20</v>
      </c>
      <c r="F3235" t="s">
        <v>77</v>
      </c>
      <c r="G3235">
        <v>110.970001</v>
      </c>
      <c r="H3235">
        <v>111.75</v>
      </c>
      <c r="I3235">
        <v>110.650002</v>
      </c>
      <c r="J3235">
        <v>111.199997</v>
      </c>
      <c r="K3235">
        <v>110.484497</v>
      </c>
      <c r="L3235">
        <v>6438100</v>
      </c>
      <c r="M3235" t="s">
        <v>52</v>
      </c>
      <c r="N3235" t="s">
        <v>155</v>
      </c>
      <c r="O3235" t="s">
        <v>162</v>
      </c>
      <c r="P3235">
        <v>100</v>
      </c>
      <c r="Q3235">
        <v>0.125</v>
      </c>
      <c r="R3235">
        <v>150</v>
      </c>
      <c r="S3235">
        <v>132581.3964</v>
      </c>
      <c r="T3235" t="s">
        <v>52</v>
      </c>
      <c r="U3235" t="s">
        <v>190</v>
      </c>
      <c r="V3235" t="s">
        <v>219</v>
      </c>
      <c r="W3235" t="s">
        <v>240</v>
      </c>
      <c r="X3235" t="s">
        <v>280</v>
      </c>
      <c r="Z3235">
        <v>80424</v>
      </c>
      <c r="AA3235">
        <v>1837</v>
      </c>
    </row>
    <row r="3236" spans="1:27" x14ac:dyDescent="0.25">
      <c r="A3236" s="1">
        <v>43637</v>
      </c>
      <c r="B3236" t="s">
        <v>52</v>
      </c>
      <c r="C3236" t="s">
        <v>76</v>
      </c>
      <c r="D3236">
        <v>700</v>
      </c>
      <c r="E3236">
        <v>11</v>
      </c>
      <c r="F3236" t="s">
        <v>90</v>
      </c>
      <c r="G3236">
        <v>111.620003</v>
      </c>
      <c r="H3236">
        <v>112.470001</v>
      </c>
      <c r="I3236">
        <v>111.019997</v>
      </c>
      <c r="J3236">
        <v>111.199997</v>
      </c>
      <c r="K3236">
        <v>110.484497</v>
      </c>
      <c r="L3236">
        <v>13799400</v>
      </c>
      <c r="M3236" t="s">
        <v>52</v>
      </c>
      <c r="N3236" t="s">
        <v>141</v>
      </c>
      <c r="O3236" t="s">
        <v>162</v>
      </c>
      <c r="P3236">
        <v>100</v>
      </c>
      <c r="Q3236">
        <v>0.125</v>
      </c>
      <c r="R3236">
        <v>87.5</v>
      </c>
      <c r="S3236">
        <v>77339.147899999996</v>
      </c>
      <c r="T3236" t="s">
        <v>52</v>
      </c>
      <c r="U3236" t="s">
        <v>190</v>
      </c>
      <c r="V3236" t="s">
        <v>219</v>
      </c>
      <c r="W3236" t="s">
        <v>240</v>
      </c>
      <c r="X3236" t="s">
        <v>280</v>
      </c>
      <c r="Z3236">
        <v>80424</v>
      </c>
      <c r="AA3236">
        <v>1837</v>
      </c>
    </row>
    <row r="3237" spans="1:27" x14ac:dyDescent="0.25">
      <c r="A3237" s="1">
        <v>43630</v>
      </c>
      <c r="B3237" t="s">
        <v>52</v>
      </c>
      <c r="C3237" t="s">
        <v>76</v>
      </c>
      <c r="D3237">
        <v>100</v>
      </c>
      <c r="E3237">
        <v>2</v>
      </c>
      <c r="F3237" t="s">
        <v>77</v>
      </c>
      <c r="G3237">
        <v>110.970001</v>
      </c>
      <c r="H3237">
        <v>111.75</v>
      </c>
      <c r="I3237">
        <v>110.650002</v>
      </c>
      <c r="J3237">
        <v>111.199997</v>
      </c>
      <c r="K3237">
        <v>110.484497</v>
      </c>
      <c r="L3237">
        <v>6438100</v>
      </c>
      <c r="M3237" t="s">
        <v>52</v>
      </c>
      <c r="N3237" t="s">
        <v>150</v>
      </c>
      <c r="O3237" t="s">
        <v>162</v>
      </c>
      <c r="P3237">
        <v>100</v>
      </c>
      <c r="Q3237">
        <v>0.125</v>
      </c>
      <c r="R3237">
        <v>12.5</v>
      </c>
      <c r="S3237">
        <v>11048.449699999999</v>
      </c>
      <c r="T3237" t="s">
        <v>52</v>
      </c>
      <c r="U3237" t="s">
        <v>190</v>
      </c>
      <c r="V3237" t="s">
        <v>219</v>
      </c>
      <c r="W3237" t="s">
        <v>240</v>
      </c>
      <c r="X3237" t="s">
        <v>280</v>
      </c>
      <c r="Z3237">
        <v>80424</v>
      </c>
      <c r="AA3237">
        <v>1837</v>
      </c>
    </row>
    <row r="3238" spans="1:27" x14ac:dyDescent="0.25">
      <c r="A3238" s="1">
        <v>43630</v>
      </c>
      <c r="B3238" t="s">
        <v>52</v>
      </c>
      <c r="C3238" t="s">
        <v>75</v>
      </c>
      <c r="D3238">
        <v>1100</v>
      </c>
      <c r="E3238">
        <v>6</v>
      </c>
      <c r="F3238" t="s">
        <v>77</v>
      </c>
      <c r="G3238">
        <v>110.970001</v>
      </c>
      <c r="H3238">
        <v>111.75</v>
      </c>
      <c r="I3238">
        <v>110.650002</v>
      </c>
      <c r="J3238">
        <v>111.199997</v>
      </c>
      <c r="K3238">
        <v>110.484497</v>
      </c>
      <c r="L3238">
        <v>6438100</v>
      </c>
      <c r="M3238" t="s">
        <v>52</v>
      </c>
      <c r="N3238" t="s">
        <v>145</v>
      </c>
      <c r="O3238" t="s">
        <v>162</v>
      </c>
      <c r="P3238">
        <v>100</v>
      </c>
      <c r="Q3238">
        <v>0.125</v>
      </c>
      <c r="R3238">
        <v>137.5</v>
      </c>
      <c r="S3238">
        <v>121532.9467</v>
      </c>
      <c r="T3238" t="s">
        <v>52</v>
      </c>
      <c r="U3238" t="s">
        <v>190</v>
      </c>
      <c r="V3238" t="s">
        <v>219</v>
      </c>
      <c r="W3238" t="s">
        <v>240</v>
      </c>
      <c r="X3238" t="s">
        <v>280</v>
      </c>
      <c r="Z3238">
        <v>80424</v>
      </c>
      <c r="AA3238">
        <v>1837</v>
      </c>
    </row>
    <row r="3239" spans="1:27" x14ac:dyDescent="0.25">
      <c r="A3239" s="1">
        <v>43637</v>
      </c>
      <c r="B3239" t="s">
        <v>52</v>
      </c>
      <c r="C3239" t="s">
        <v>75</v>
      </c>
      <c r="D3239">
        <v>600</v>
      </c>
      <c r="E3239">
        <v>10</v>
      </c>
      <c r="F3239" t="s">
        <v>90</v>
      </c>
      <c r="G3239">
        <v>111.620003</v>
      </c>
      <c r="H3239">
        <v>112.470001</v>
      </c>
      <c r="I3239">
        <v>111.019997</v>
      </c>
      <c r="J3239">
        <v>111.199997</v>
      </c>
      <c r="K3239">
        <v>110.484497</v>
      </c>
      <c r="L3239">
        <v>13799400</v>
      </c>
      <c r="M3239" t="s">
        <v>52</v>
      </c>
      <c r="N3239" t="s">
        <v>142</v>
      </c>
      <c r="O3239" t="s">
        <v>162</v>
      </c>
      <c r="P3239">
        <v>100</v>
      </c>
      <c r="Q3239">
        <v>0.125</v>
      </c>
      <c r="R3239">
        <v>75</v>
      </c>
      <c r="S3239">
        <v>66290.698199999999</v>
      </c>
      <c r="T3239" t="s">
        <v>52</v>
      </c>
      <c r="U3239" t="s">
        <v>190</v>
      </c>
      <c r="V3239" t="s">
        <v>219</v>
      </c>
      <c r="W3239" t="s">
        <v>240</v>
      </c>
      <c r="X3239" t="s">
        <v>280</v>
      </c>
      <c r="Z3239">
        <v>80424</v>
      </c>
      <c r="AA3239">
        <v>1837</v>
      </c>
    </row>
    <row r="3240" spans="1:27" x14ac:dyDescent="0.25">
      <c r="A3240" s="1">
        <v>43641</v>
      </c>
      <c r="B3240" t="s">
        <v>52</v>
      </c>
      <c r="C3240" t="s">
        <v>75</v>
      </c>
      <c r="D3240">
        <v>2500</v>
      </c>
      <c r="E3240">
        <v>20</v>
      </c>
      <c r="F3240" t="s">
        <v>84</v>
      </c>
      <c r="G3240">
        <v>112.110001</v>
      </c>
      <c r="H3240">
        <v>112.629997</v>
      </c>
      <c r="I3240">
        <v>111.30999799999999</v>
      </c>
      <c r="J3240">
        <v>111.720001</v>
      </c>
      <c r="K3240">
        <v>111.001152</v>
      </c>
      <c r="L3240">
        <v>6805600</v>
      </c>
      <c r="M3240" t="s">
        <v>52</v>
      </c>
      <c r="N3240" t="s">
        <v>155</v>
      </c>
      <c r="O3240" t="s">
        <v>162</v>
      </c>
      <c r="P3240">
        <v>100</v>
      </c>
      <c r="Q3240">
        <v>0.125</v>
      </c>
      <c r="R3240">
        <v>312.5</v>
      </c>
      <c r="S3240">
        <v>277502.88</v>
      </c>
      <c r="T3240" t="s">
        <v>52</v>
      </c>
      <c r="U3240" t="s">
        <v>190</v>
      </c>
      <c r="V3240" t="s">
        <v>219</v>
      </c>
      <c r="W3240" t="s">
        <v>240</v>
      </c>
      <c r="X3240" t="s">
        <v>280</v>
      </c>
      <c r="Z3240">
        <v>80424</v>
      </c>
      <c r="AA3240">
        <v>1837</v>
      </c>
    </row>
    <row r="3241" spans="1:27" x14ac:dyDescent="0.25">
      <c r="A3241" s="1">
        <v>43641</v>
      </c>
      <c r="B3241" t="s">
        <v>52</v>
      </c>
      <c r="C3241" t="s">
        <v>75</v>
      </c>
      <c r="D3241">
        <v>300</v>
      </c>
      <c r="E3241">
        <v>2</v>
      </c>
      <c r="F3241" t="s">
        <v>84</v>
      </c>
      <c r="G3241">
        <v>112.110001</v>
      </c>
      <c r="H3241">
        <v>112.629997</v>
      </c>
      <c r="I3241">
        <v>111.30999799999999</v>
      </c>
      <c r="J3241">
        <v>111.720001</v>
      </c>
      <c r="K3241">
        <v>111.001152</v>
      </c>
      <c r="L3241">
        <v>6805600</v>
      </c>
      <c r="M3241" t="s">
        <v>52</v>
      </c>
      <c r="N3241" t="s">
        <v>150</v>
      </c>
      <c r="O3241" t="s">
        <v>162</v>
      </c>
      <c r="P3241">
        <v>100</v>
      </c>
      <c r="Q3241">
        <v>0.125</v>
      </c>
      <c r="R3241">
        <v>37.5</v>
      </c>
      <c r="S3241">
        <v>33300.345600000001</v>
      </c>
      <c r="T3241" t="s">
        <v>52</v>
      </c>
      <c r="U3241" t="s">
        <v>190</v>
      </c>
      <c r="V3241" t="s">
        <v>219</v>
      </c>
      <c r="W3241" t="s">
        <v>240</v>
      </c>
      <c r="X3241" t="s">
        <v>280</v>
      </c>
      <c r="Z3241">
        <v>80424</v>
      </c>
      <c r="AA3241">
        <v>1837</v>
      </c>
    </row>
    <row r="3242" spans="1:27" x14ac:dyDescent="0.25">
      <c r="A3242" s="1">
        <v>43641</v>
      </c>
      <c r="B3242" t="s">
        <v>52</v>
      </c>
      <c r="C3242" t="s">
        <v>75</v>
      </c>
      <c r="D3242">
        <v>1500</v>
      </c>
      <c r="E3242">
        <v>12</v>
      </c>
      <c r="F3242" t="s">
        <v>84</v>
      </c>
      <c r="G3242">
        <v>112.110001</v>
      </c>
      <c r="H3242">
        <v>112.629997</v>
      </c>
      <c r="I3242">
        <v>111.30999799999999</v>
      </c>
      <c r="J3242">
        <v>111.720001</v>
      </c>
      <c r="K3242">
        <v>111.001152</v>
      </c>
      <c r="L3242">
        <v>6805600</v>
      </c>
      <c r="M3242" t="s">
        <v>52</v>
      </c>
      <c r="N3242" t="s">
        <v>151</v>
      </c>
      <c r="O3242" t="s">
        <v>162</v>
      </c>
      <c r="P3242">
        <v>100</v>
      </c>
      <c r="Q3242">
        <v>0.125</v>
      </c>
      <c r="R3242">
        <v>187.5</v>
      </c>
      <c r="S3242">
        <v>166501.728</v>
      </c>
      <c r="T3242" t="s">
        <v>52</v>
      </c>
      <c r="U3242" t="s">
        <v>190</v>
      </c>
      <c r="V3242" t="s">
        <v>219</v>
      </c>
      <c r="W3242" t="s">
        <v>240</v>
      </c>
      <c r="X3242" t="s">
        <v>280</v>
      </c>
      <c r="Z3242">
        <v>80424</v>
      </c>
      <c r="AA3242">
        <v>1837</v>
      </c>
    </row>
    <row r="3243" spans="1:27" x14ac:dyDescent="0.25">
      <c r="A3243" s="1">
        <v>43636</v>
      </c>
      <c r="B3243" t="s">
        <v>52</v>
      </c>
      <c r="C3243" t="s">
        <v>76</v>
      </c>
      <c r="D3243">
        <v>100</v>
      </c>
      <c r="E3243">
        <v>2</v>
      </c>
      <c r="F3243" t="s">
        <v>94</v>
      </c>
      <c r="G3243">
        <v>110.779999</v>
      </c>
      <c r="H3243">
        <v>112.019997</v>
      </c>
      <c r="I3243">
        <v>110.5</v>
      </c>
      <c r="J3243">
        <v>111.739998</v>
      </c>
      <c r="K3243">
        <v>111.021019</v>
      </c>
      <c r="L3243">
        <v>7044200</v>
      </c>
      <c r="M3243" t="s">
        <v>52</v>
      </c>
      <c r="N3243" t="s">
        <v>150</v>
      </c>
      <c r="O3243" t="s">
        <v>162</v>
      </c>
      <c r="P3243">
        <v>100</v>
      </c>
      <c r="Q3243">
        <v>0.125</v>
      </c>
      <c r="R3243">
        <v>12.5</v>
      </c>
      <c r="S3243">
        <v>11102.1019</v>
      </c>
      <c r="T3243" t="s">
        <v>52</v>
      </c>
      <c r="U3243" t="s">
        <v>190</v>
      </c>
      <c r="V3243" t="s">
        <v>219</v>
      </c>
      <c r="W3243" t="s">
        <v>240</v>
      </c>
      <c r="X3243" t="s">
        <v>280</v>
      </c>
      <c r="Z3243">
        <v>80424</v>
      </c>
      <c r="AA3243">
        <v>1837</v>
      </c>
    </row>
    <row r="3244" spans="1:27" x14ac:dyDescent="0.25">
      <c r="A3244" s="1">
        <v>43636</v>
      </c>
      <c r="B3244" t="s">
        <v>52</v>
      </c>
      <c r="C3244" t="s">
        <v>75</v>
      </c>
      <c r="D3244">
        <v>1400</v>
      </c>
      <c r="E3244">
        <v>17</v>
      </c>
      <c r="F3244" t="s">
        <v>94</v>
      </c>
      <c r="G3244">
        <v>110.779999</v>
      </c>
      <c r="H3244">
        <v>112.019997</v>
      </c>
      <c r="I3244">
        <v>110.5</v>
      </c>
      <c r="J3244">
        <v>111.739998</v>
      </c>
      <c r="K3244">
        <v>111.021019</v>
      </c>
      <c r="L3244">
        <v>7044200</v>
      </c>
      <c r="M3244" t="s">
        <v>52</v>
      </c>
      <c r="N3244" t="s">
        <v>157</v>
      </c>
      <c r="O3244" t="s">
        <v>162</v>
      </c>
      <c r="P3244">
        <v>100</v>
      </c>
      <c r="Q3244">
        <v>0.125</v>
      </c>
      <c r="R3244">
        <v>175</v>
      </c>
      <c r="S3244">
        <v>155429.42660000001</v>
      </c>
      <c r="T3244" t="s">
        <v>52</v>
      </c>
      <c r="U3244" t="s">
        <v>190</v>
      </c>
      <c r="V3244" t="s">
        <v>219</v>
      </c>
      <c r="W3244" t="s">
        <v>240</v>
      </c>
      <c r="X3244" t="s">
        <v>280</v>
      </c>
      <c r="Z3244">
        <v>80424</v>
      </c>
      <c r="AA3244">
        <v>1837</v>
      </c>
    </row>
    <row r="3245" spans="1:27" x14ac:dyDescent="0.25">
      <c r="A3245" s="1">
        <v>43636</v>
      </c>
      <c r="B3245" t="s">
        <v>52</v>
      </c>
      <c r="C3245" t="s">
        <v>76</v>
      </c>
      <c r="D3245">
        <v>1300</v>
      </c>
      <c r="E3245">
        <v>11</v>
      </c>
      <c r="F3245" t="s">
        <v>94</v>
      </c>
      <c r="G3245">
        <v>110.779999</v>
      </c>
      <c r="H3245">
        <v>112.019997</v>
      </c>
      <c r="I3245">
        <v>110.5</v>
      </c>
      <c r="J3245">
        <v>111.739998</v>
      </c>
      <c r="K3245">
        <v>111.021019</v>
      </c>
      <c r="L3245">
        <v>7044200</v>
      </c>
      <c r="M3245" t="s">
        <v>52</v>
      </c>
      <c r="N3245" t="s">
        <v>141</v>
      </c>
      <c r="O3245" t="s">
        <v>162</v>
      </c>
      <c r="P3245">
        <v>100</v>
      </c>
      <c r="Q3245">
        <v>0.125</v>
      </c>
      <c r="R3245">
        <v>162.5</v>
      </c>
      <c r="S3245">
        <v>144327.3247</v>
      </c>
      <c r="T3245" t="s">
        <v>52</v>
      </c>
      <c r="U3245" t="s">
        <v>190</v>
      </c>
      <c r="V3245" t="s">
        <v>219</v>
      </c>
      <c r="W3245" t="s">
        <v>240</v>
      </c>
      <c r="X3245" t="s">
        <v>280</v>
      </c>
      <c r="Z3245">
        <v>80424</v>
      </c>
      <c r="AA3245">
        <v>1837</v>
      </c>
    </row>
    <row r="3246" spans="1:27" x14ac:dyDescent="0.25">
      <c r="A3246" s="1">
        <v>43636</v>
      </c>
      <c r="B3246" t="s">
        <v>52</v>
      </c>
      <c r="C3246" t="s">
        <v>75</v>
      </c>
      <c r="D3246">
        <v>600</v>
      </c>
      <c r="E3246">
        <v>14</v>
      </c>
      <c r="F3246" t="s">
        <v>94</v>
      </c>
      <c r="G3246">
        <v>110.779999</v>
      </c>
      <c r="H3246">
        <v>112.019997</v>
      </c>
      <c r="I3246">
        <v>110.5</v>
      </c>
      <c r="J3246">
        <v>111.739998</v>
      </c>
      <c r="K3246">
        <v>111.021019</v>
      </c>
      <c r="L3246">
        <v>7044200</v>
      </c>
      <c r="M3246" t="s">
        <v>52</v>
      </c>
      <c r="N3246" t="s">
        <v>156</v>
      </c>
      <c r="O3246" t="s">
        <v>162</v>
      </c>
      <c r="P3246">
        <v>100</v>
      </c>
      <c r="Q3246">
        <v>0.125</v>
      </c>
      <c r="R3246">
        <v>75</v>
      </c>
      <c r="S3246">
        <v>66612.611399999994</v>
      </c>
      <c r="T3246" t="s">
        <v>52</v>
      </c>
      <c r="U3246" t="s">
        <v>190</v>
      </c>
      <c r="V3246" t="s">
        <v>219</v>
      </c>
      <c r="W3246" t="s">
        <v>240</v>
      </c>
      <c r="X3246" t="s">
        <v>280</v>
      </c>
      <c r="Z3246">
        <v>80424</v>
      </c>
      <c r="AA3246">
        <v>1837</v>
      </c>
    </row>
    <row r="3247" spans="1:27" x14ac:dyDescent="0.25">
      <c r="A3247" s="1">
        <v>43636</v>
      </c>
      <c r="B3247" t="s">
        <v>52</v>
      </c>
      <c r="C3247" t="s">
        <v>76</v>
      </c>
      <c r="D3247">
        <v>600</v>
      </c>
      <c r="E3247">
        <v>10</v>
      </c>
      <c r="F3247" t="s">
        <v>94</v>
      </c>
      <c r="G3247">
        <v>110.779999</v>
      </c>
      <c r="H3247">
        <v>112.019997</v>
      </c>
      <c r="I3247">
        <v>110.5</v>
      </c>
      <c r="J3247">
        <v>111.739998</v>
      </c>
      <c r="K3247">
        <v>111.021019</v>
      </c>
      <c r="L3247">
        <v>7044200</v>
      </c>
      <c r="M3247" t="s">
        <v>52</v>
      </c>
      <c r="N3247" t="s">
        <v>142</v>
      </c>
      <c r="O3247" t="s">
        <v>162</v>
      </c>
      <c r="P3247">
        <v>100</v>
      </c>
      <c r="Q3247">
        <v>0.125</v>
      </c>
      <c r="R3247">
        <v>75</v>
      </c>
      <c r="S3247">
        <v>66612.611399999994</v>
      </c>
      <c r="T3247" t="s">
        <v>52</v>
      </c>
      <c r="U3247" t="s">
        <v>190</v>
      </c>
      <c r="V3247" t="s">
        <v>219</v>
      </c>
      <c r="W3247" t="s">
        <v>240</v>
      </c>
      <c r="X3247" t="s">
        <v>280</v>
      </c>
      <c r="Z3247">
        <v>80424</v>
      </c>
      <c r="AA3247">
        <v>1837</v>
      </c>
    </row>
    <row r="3248" spans="1:27" x14ac:dyDescent="0.25">
      <c r="A3248" s="1">
        <v>43556</v>
      </c>
      <c r="B3248" t="s">
        <v>53</v>
      </c>
      <c r="C3248" t="s">
        <v>75</v>
      </c>
      <c r="D3248">
        <v>1100</v>
      </c>
      <c r="E3248">
        <v>13</v>
      </c>
      <c r="F3248" t="s">
        <v>117</v>
      </c>
      <c r="G3248">
        <v>102.150002</v>
      </c>
      <c r="H3248">
        <v>104.68</v>
      </c>
      <c r="I3248">
        <v>102.120003</v>
      </c>
      <c r="J3248">
        <v>104.639999</v>
      </c>
      <c r="K3248">
        <v>103.11537199999999</v>
      </c>
      <c r="L3248">
        <v>17499300</v>
      </c>
      <c r="M3248" t="s">
        <v>53</v>
      </c>
      <c r="N3248" t="s">
        <v>153</v>
      </c>
      <c r="O3248" t="s">
        <v>162</v>
      </c>
      <c r="P3248">
        <v>100</v>
      </c>
      <c r="Q3248">
        <v>0.125</v>
      </c>
      <c r="R3248">
        <v>137.5</v>
      </c>
      <c r="S3248">
        <v>113426.90919999999</v>
      </c>
      <c r="T3248" t="s">
        <v>53</v>
      </c>
      <c r="U3248" t="s">
        <v>191</v>
      </c>
      <c r="V3248" t="s">
        <v>215</v>
      </c>
      <c r="W3248" t="s">
        <v>223</v>
      </c>
      <c r="X3248" t="s">
        <v>273</v>
      </c>
      <c r="Y3248" s="1">
        <v>27575</v>
      </c>
      <c r="Z3248">
        <v>19617</v>
      </c>
    </row>
    <row r="3249" spans="1:26" x14ac:dyDescent="0.25">
      <c r="A3249" s="1">
        <v>43556</v>
      </c>
      <c r="B3249" t="s">
        <v>53</v>
      </c>
      <c r="C3249" t="s">
        <v>75</v>
      </c>
      <c r="D3249">
        <v>3100</v>
      </c>
      <c r="E3249">
        <v>15</v>
      </c>
      <c r="F3249" t="s">
        <v>117</v>
      </c>
      <c r="G3249">
        <v>102.150002</v>
      </c>
      <c r="H3249">
        <v>104.68</v>
      </c>
      <c r="I3249">
        <v>102.120003</v>
      </c>
      <c r="J3249">
        <v>104.639999</v>
      </c>
      <c r="K3249">
        <v>103.11537199999999</v>
      </c>
      <c r="L3249">
        <v>17499300</v>
      </c>
      <c r="M3249" t="s">
        <v>53</v>
      </c>
      <c r="N3249" t="s">
        <v>149</v>
      </c>
      <c r="O3249" t="s">
        <v>162</v>
      </c>
      <c r="P3249">
        <v>100</v>
      </c>
      <c r="Q3249">
        <v>0.125</v>
      </c>
      <c r="R3249">
        <v>387.5</v>
      </c>
      <c r="S3249">
        <v>319657.6532</v>
      </c>
      <c r="T3249" t="s">
        <v>53</v>
      </c>
      <c r="U3249" t="s">
        <v>191</v>
      </c>
      <c r="V3249" t="s">
        <v>215</v>
      </c>
      <c r="W3249" t="s">
        <v>223</v>
      </c>
      <c r="X3249" t="s">
        <v>273</v>
      </c>
      <c r="Y3249" s="1">
        <v>27575</v>
      </c>
      <c r="Z3249">
        <v>19617</v>
      </c>
    </row>
    <row r="3250" spans="1:26" x14ac:dyDescent="0.25">
      <c r="A3250" s="1">
        <v>43556</v>
      </c>
      <c r="B3250" t="s">
        <v>53</v>
      </c>
      <c r="C3250" t="s">
        <v>75</v>
      </c>
      <c r="D3250">
        <v>1400</v>
      </c>
      <c r="E3250">
        <v>10</v>
      </c>
      <c r="F3250" t="s">
        <v>117</v>
      </c>
      <c r="G3250">
        <v>102.150002</v>
      </c>
      <c r="H3250">
        <v>104.68</v>
      </c>
      <c r="I3250">
        <v>102.120003</v>
      </c>
      <c r="J3250">
        <v>104.639999</v>
      </c>
      <c r="K3250">
        <v>103.11537199999999</v>
      </c>
      <c r="L3250">
        <v>17499300</v>
      </c>
      <c r="M3250" t="s">
        <v>53</v>
      </c>
      <c r="N3250" t="s">
        <v>142</v>
      </c>
      <c r="O3250" t="s">
        <v>162</v>
      </c>
      <c r="P3250">
        <v>100</v>
      </c>
      <c r="Q3250">
        <v>0.125</v>
      </c>
      <c r="R3250">
        <v>175</v>
      </c>
      <c r="S3250">
        <v>144361.5208</v>
      </c>
      <c r="T3250" t="s">
        <v>53</v>
      </c>
      <c r="U3250" t="s">
        <v>191</v>
      </c>
      <c r="V3250" t="s">
        <v>215</v>
      </c>
      <c r="W3250" t="s">
        <v>223</v>
      </c>
      <c r="X3250" t="s">
        <v>273</v>
      </c>
      <c r="Y3250" s="1">
        <v>27575</v>
      </c>
      <c r="Z3250">
        <v>19617</v>
      </c>
    </row>
    <row r="3251" spans="1:26" x14ac:dyDescent="0.25">
      <c r="A3251" s="1">
        <v>43557</v>
      </c>
      <c r="B3251" t="s">
        <v>53</v>
      </c>
      <c r="C3251" t="s">
        <v>76</v>
      </c>
      <c r="D3251">
        <v>400</v>
      </c>
      <c r="E3251">
        <v>3</v>
      </c>
      <c r="F3251" t="s">
        <v>116</v>
      </c>
      <c r="G3251">
        <v>104.599998</v>
      </c>
      <c r="H3251">
        <v>105.44000200000001</v>
      </c>
      <c r="I3251">
        <v>104.33000199999999</v>
      </c>
      <c r="J3251">
        <v>105.139999</v>
      </c>
      <c r="K3251">
        <v>103.60807800000001</v>
      </c>
      <c r="L3251">
        <v>10295400</v>
      </c>
      <c r="M3251" t="s">
        <v>53</v>
      </c>
      <c r="N3251" t="s">
        <v>143</v>
      </c>
      <c r="O3251" t="s">
        <v>162</v>
      </c>
      <c r="P3251">
        <v>100</v>
      </c>
      <c r="Q3251">
        <v>0.125</v>
      </c>
      <c r="R3251">
        <v>50</v>
      </c>
      <c r="S3251">
        <v>41443.231200000002</v>
      </c>
      <c r="T3251" t="s">
        <v>53</v>
      </c>
      <c r="U3251" t="s">
        <v>191</v>
      </c>
      <c r="V3251" t="s">
        <v>215</v>
      </c>
      <c r="W3251" t="s">
        <v>223</v>
      </c>
      <c r="X3251" t="s">
        <v>273</v>
      </c>
      <c r="Y3251" s="1">
        <v>27575</v>
      </c>
      <c r="Z3251">
        <v>19617</v>
      </c>
    </row>
    <row r="3252" spans="1:26" x14ac:dyDescent="0.25">
      <c r="A3252" s="1">
        <v>43557</v>
      </c>
      <c r="B3252" t="s">
        <v>53</v>
      </c>
      <c r="C3252" t="s">
        <v>76</v>
      </c>
      <c r="D3252">
        <v>1400</v>
      </c>
      <c r="E3252">
        <v>15</v>
      </c>
      <c r="F3252" t="s">
        <v>116</v>
      </c>
      <c r="G3252">
        <v>104.599998</v>
      </c>
      <c r="H3252">
        <v>105.44000200000001</v>
      </c>
      <c r="I3252">
        <v>104.33000199999999</v>
      </c>
      <c r="J3252">
        <v>105.139999</v>
      </c>
      <c r="K3252">
        <v>103.60807800000001</v>
      </c>
      <c r="L3252">
        <v>10295400</v>
      </c>
      <c r="M3252" t="s">
        <v>53</v>
      </c>
      <c r="N3252" t="s">
        <v>149</v>
      </c>
      <c r="O3252" t="s">
        <v>162</v>
      </c>
      <c r="P3252">
        <v>100</v>
      </c>
      <c r="Q3252">
        <v>0.125</v>
      </c>
      <c r="R3252">
        <v>175</v>
      </c>
      <c r="S3252">
        <v>145051.30919999999</v>
      </c>
      <c r="T3252" t="s">
        <v>53</v>
      </c>
      <c r="U3252" t="s">
        <v>191</v>
      </c>
      <c r="V3252" t="s">
        <v>215</v>
      </c>
      <c r="W3252" t="s">
        <v>223</v>
      </c>
      <c r="X3252" t="s">
        <v>273</v>
      </c>
      <c r="Y3252" s="1">
        <v>27575</v>
      </c>
      <c r="Z3252">
        <v>19617</v>
      </c>
    </row>
    <row r="3253" spans="1:26" x14ac:dyDescent="0.25">
      <c r="A3253" s="1">
        <v>43558</v>
      </c>
      <c r="B3253" t="s">
        <v>53</v>
      </c>
      <c r="C3253" t="s">
        <v>76</v>
      </c>
      <c r="D3253">
        <v>500</v>
      </c>
      <c r="E3253">
        <v>7</v>
      </c>
      <c r="F3253" t="s">
        <v>110</v>
      </c>
      <c r="G3253">
        <v>105.80999799999999</v>
      </c>
      <c r="H3253">
        <v>106.360001</v>
      </c>
      <c r="I3253">
        <v>104.790001</v>
      </c>
      <c r="J3253">
        <v>105.349998</v>
      </c>
      <c r="K3253">
        <v>103.81501799999999</v>
      </c>
      <c r="L3253">
        <v>11499200</v>
      </c>
      <c r="M3253" t="s">
        <v>53</v>
      </c>
      <c r="N3253" t="s">
        <v>147</v>
      </c>
      <c r="O3253" t="s">
        <v>162</v>
      </c>
      <c r="P3253">
        <v>100</v>
      </c>
      <c r="Q3253">
        <v>0.125</v>
      </c>
      <c r="R3253">
        <v>62.5</v>
      </c>
      <c r="S3253">
        <v>51907.508999999998</v>
      </c>
      <c r="T3253" t="s">
        <v>53</v>
      </c>
      <c r="U3253" t="s">
        <v>191</v>
      </c>
      <c r="V3253" t="s">
        <v>215</v>
      </c>
      <c r="W3253" t="s">
        <v>223</v>
      </c>
      <c r="X3253" t="s">
        <v>273</v>
      </c>
      <c r="Y3253" s="1">
        <v>27575</v>
      </c>
      <c r="Z3253">
        <v>19617</v>
      </c>
    </row>
    <row r="3254" spans="1:26" x14ac:dyDescent="0.25">
      <c r="A3254" s="1">
        <v>43564</v>
      </c>
      <c r="B3254" t="s">
        <v>53</v>
      </c>
      <c r="C3254" t="s">
        <v>76</v>
      </c>
      <c r="D3254">
        <v>400</v>
      </c>
      <c r="E3254">
        <v>4</v>
      </c>
      <c r="F3254" t="s">
        <v>133</v>
      </c>
      <c r="G3254">
        <v>105.08000199999999</v>
      </c>
      <c r="H3254">
        <v>105.199997</v>
      </c>
      <c r="I3254">
        <v>104.25</v>
      </c>
      <c r="J3254">
        <v>104.870003</v>
      </c>
      <c r="K3254">
        <v>104.132774</v>
      </c>
      <c r="L3254">
        <v>9092200</v>
      </c>
      <c r="M3254" t="s">
        <v>53</v>
      </c>
      <c r="N3254" t="s">
        <v>154</v>
      </c>
      <c r="O3254" t="s">
        <v>162</v>
      </c>
      <c r="P3254">
        <v>100</v>
      </c>
      <c r="Q3254">
        <v>0.125</v>
      </c>
      <c r="R3254">
        <v>50</v>
      </c>
      <c r="S3254">
        <v>41653.109600000003</v>
      </c>
      <c r="T3254" t="s">
        <v>53</v>
      </c>
      <c r="U3254" t="s">
        <v>191</v>
      </c>
      <c r="V3254" t="s">
        <v>215</v>
      </c>
      <c r="W3254" t="s">
        <v>223</v>
      </c>
      <c r="X3254" t="s">
        <v>273</v>
      </c>
      <c r="Y3254" s="1">
        <v>27575</v>
      </c>
      <c r="Z3254">
        <v>19617</v>
      </c>
    </row>
    <row r="3255" spans="1:26" x14ac:dyDescent="0.25">
      <c r="A3255" s="1">
        <v>43560</v>
      </c>
      <c r="B3255" t="s">
        <v>53</v>
      </c>
      <c r="C3255" t="s">
        <v>76</v>
      </c>
      <c r="D3255">
        <v>100</v>
      </c>
      <c r="E3255">
        <v>7</v>
      </c>
      <c r="F3255" t="s">
        <v>118</v>
      </c>
      <c r="G3255">
        <v>105.800003</v>
      </c>
      <c r="H3255">
        <v>106.110001</v>
      </c>
      <c r="I3255">
        <v>104.989998</v>
      </c>
      <c r="J3255">
        <v>105.30999799999999</v>
      </c>
      <c r="K3255">
        <v>104.56967899999999</v>
      </c>
      <c r="L3255">
        <v>9933700</v>
      </c>
      <c r="M3255" t="s">
        <v>53</v>
      </c>
      <c r="N3255" t="s">
        <v>147</v>
      </c>
      <c r="O3255" t="s">
        <v>162</v>
      </c>
      <c r="P3255">
        <v>100</v>
      </c>
      <c r="Q3255">
        <v>0.125</v>
      </c>
      <c r="R3255">
        <v>12.5</v>
      </c>
      <c r="S3255">
        <v>10456.9679</v>
      </c>
      <c r="T3255" t="s">
        <v>53</v>
      </c>
      <c r="U3255" t="s">
        <v>191</v>
      </c>
      <c r="V3255" t="s">
        <v>215</v>
      </c>
      <c r="W3255" t="s">
        <v>223</v>
      </c>
      <c r="X3255" t="s">
        <v>273</v>
      </c>
      <c r="Y3255" s="1">
        <v>27575</v>
      </c>
      <c r="Z3255">
        <v>19617</v>
      </c>
    </row>
    <row r="3256" spans="1:26" x14ac:dyDescent="0.25">
      <c r="A3256" s="1">
        <v>43565</v>
      </c>
      <c r="B3256" t="s">
        <v>53</v>
      </c>
      <c r="C3256" t="s">
        <v>75</v>
      </c>
      <c r="D3256">
        <v>100</v>
      </c>
      <c r="E3256">
        <v>2</v>
      </c>
      <c r="F3256" t="s">
        <v>113</v>
      </c>
      <c r="G3256">
        <v>105.129997</v>
      </c>
      <c r="H3256">
        <v>105.720001</v>
      </c>
      <c r="I3256">
        <v>104.470001</v>
      </c>
      <c r="J3256">
        <v>105.339996</v>
      </c>
      <c r="K3256">
        <v>104.599464</v>
      </c>
      <c r="L3256">
        <v>10882300</v>
      </c>
      <c r="M3256" t="s">
        <v>53</v>
      </c>
      <c r="N3256" t="s">
        <v>150</v>
      </c>
      <c r="O3256" t="s">
        <v>162</v>
      </c>
      <c r="P3256">
        <v>100</v>
      </c>
      <c r="Q3256">
        <v>0.125</v>
      </c>
      <c r="R3256">
        <v>12.5</v>
      </c>
      <c r="S3256">
        <v>10459.946400000001</v>
      </c>
      <c r="T3256" t="s">
        <v>53</v>
      </c>
      <c r="U3256" t="s">
        <v>191</v>
      </c>
      <c r="V3256" t="s">
        <v>215</v>
      </c>
      <c r="W3256" t="s">
        <v>223</v>
      </c>
      <c r="X3256" t="s">
        <v>273</v>
      </c>
      <c r="Y3256" s="1">
        <v>27575</v>
      </c>
      <c r="Z3256">
        <v>19617</v>
      </c>
    </row>
    <row r="3257" spans="1:26" x14ac:dyDescent="0.25">
      <c r="A3257" s="1">
        <v>43559</v>
      </c>
      <c r="B3257" t="s">
        <v>53</v>
      </c>
      <c r="C3257" t="s">
        <v>76</v>
      </c>
      <c r="D3257">
        <v>500</v>
      </c>
      <c r="E3257">
        <v>8</v>
      </c>
      <c r="F3257" t="s">
        <v>109</v>
      </c>
      <c r="G3257">
        <v>104.550003</v>
      </c>
      <c r="H3257">
        <v>105.730003</v>
      </c>
      <c r="I3257">
        <v>104.449997</v>
      </c>
      <c r="J3257">
        <v>105.55999799999999</v>
      </c>
      <c r="K3257">
        <v>104.817924</v>
      </c>
      <c r="L3257">
        <v>11952100</v>
      </c>
      <c r="M3257" t="s">
        <v>53</v>
      </c>
      <c r="N3257" t="s">
        <v>144</v>
      </c>
      <c r="O3257" t="s">
        <v>162</v>
      </c>
      <c r="P3257">
        <v>100</v>
      </c>
      <c r="Q3257">
        <v>0.125</v>
      </c>
      <c r="R3257">
        <v>62.5</v>
      </c>
      <c r="S3257">
        <v>52408.962</v>
      </c>
      <c r="T3257" t="s">
        <v>53</v>
      </c>
      <c r="U3257" t="s">
        <v>191</v>
      </c>
      <c r="V3257" t="s">
        <v>215</v>
      </c>
      <c r="W3257" t="s">
        <v>223</v>
      </c>
      <c r="X3257" t="s">
        <v>273</v>
      </c>
      <c r="Y3257" s="1">
        <v>27575</v>
      </c>
      <c r="Z3257">
        <v>19617</v>
      </c>
    </row>
    <row r="3258" spans="1:26" x14ac:dyDescent="0.25">
      <c r="A3258" s="1">
        <v>43559</v>
      </c>
      <c r="B3258" t="s">
        <v>53</v>
      </c>
      <c r="C3258" t="s">
        <v>76</v>
      </c>
      <c r="D3258">
        <v>1400</v>
      </c>
      <c r="E3258">
        <v>13</v>
      </c>
      <c r="F3258" t="s">
        <v>109</v>
      </c>
      <c r="G3258">
        <v>104.550003</v>
      </c>
      <c r="H3258">
        <v>105.730003</v>
      </c>
      <c r="I3258">
        <v>104.449997</v>
      </c>
      <c r="J3258">
        <v>105.55999799999999</v>
      </c>
      <c r="K3258">
        <v>104.817924</v>
      </c>
      <c r="L3258">
        <v>11952100</v>
      </c>
      <c r="M3258" t="s">
        <v>53</v>
      </c>
      <c r="N3258" t="s">
        <v>153</v>
      </c>
      <c r="O3258" t="s">
        <v>162</v>
      </c>
      <c r="P3258">
        <v>100</v>
      </c>
      <c r="Q3258">
        <v>0.125</v>
      </c>
      <c r="R3258">
        <v>175</v>
      </c>
      <c r="S3258">
        <v>146745.09359999999</v>
      </c>
      <c r="T3258" t="s">
        <v>53</v>
      </c>
      <c r="U3258" t="s">
        <v>191</v>
      </c>
      <c r="V3258" t="s">
        <v>215</v>
      </c>
      <c r="W3258" t="s">
        <v>223</v>
      </c>
      <c r="X3258" t="s">
        <v>273</v>
      </c>
      <c r="Y3258" s="1">
        <v>27575</v>
      </c>
      <c r="Z3258">
        <v>19617</v>
      </c>
    </row>
    <row r="3259" spans="1:26" x14ac:dyDescent="0.25">
      <c r="A3259" s="1">
        <v>43559</v>
      </c>
      <c r="B3259" t="s">
        <v>53</v>
      </c>
      <c r="C3259" t="s">
        <v>76</v>
      </c>
      <c r="D3259">
        <v>900</v>
      </c>
      <c r="E3259">
        <v>10</v>
      </c>
      <c r="F3259" t="s">
        <v>109</v>
      </c>
      <c r="G3259">
        <v>104.550003</v>
      </c>
      <c r="H3259">
        <v>105.730003</v>
      </c>
      <c r="I3259">
        <v>104.449997</v>
      </c>
      <c r="J3259">
        <v>105.55999799999999</v>
      </c>
      <c r="K3259">
        <v>104.817924</v>
      </c>
      <c r="L3259">
        <v>11952100</v>
      </c>
      <c r="M3259" t="s">
        <v>53</v>
      </c>
      <c r="N3259" t="s">
        <v>142</v>
      </c>
      <c r="O3259" t="s">
        <v>162</v>
      </c>
      <c r="P3259">
        <v>100</v>
      </c>
      <c r="Q3259">
        <v>0.125</v>
      </c>
      <c r="R3259">
        <v>112.5</v>
      </c>
      <c r="S3259">
        <v>94336.131600000008</v>
      </c>
      <c r="T3259" t="s">
        <v>53</v>
      </c>
      <c r="U3259" t="s">
        <v>191</v>
      </c>
      <c r="V3259" t="s">
        <v>215</v>
      </c>
      <c r="W3259" t="s">
        <v>223</v>
      </c>
      <c r="X3259" t="s">
        <v>273</v>
      </c>
      <c r="Y3259" s="1">
        <v>27575</v>
      </c>
      <c r="Z3259">
        <v>19617</v>
      </c>
    </row>
    <row r="3260" spans="1:26" x14ac:dyDescent="0.25">
      <c r="A3260" s="1">
        <v>43563</v>
      </c>
      <c r="B3260" t="s">
        <v>53</v>
      </c>
      <c r="C3260" t="s">
        <v>75</v>
      </c>
      <c r="D3260">
        <v>900</v>
      </c>
      <c r="E3260">
        <v>11</v>
      </c>
      <c r="F3260" t="s">
        <v>114</v>
      </c>
      <c r="G3260">
        <v>105.110001</v>
      </c>
      <c r="H3260">
        <v>105.650002</v>
      </c>
      <c r="I3260">
        <v>104.910004</v>
      </c>
      <c r="J3260">
        <v>105.650002</v>
      </c>
      <c r="K3260">
        <v>104.907295</v>
      </c>
      <c r="L3260">
        <v>8056300</v>
      </c>
      <c r="M3260" t="s">
        <v>53</v>
      </c>
      <c r="N3260" t="s">
        <v>141</v>
      </c>
      <c r="O3260" t="s">
        <v>162</v>
      </c>
      <c r="P3260">
        <v>100</v>
      </c>
      <c r="Q3260">
        <v>0.125</v>
      </c>
      <c r="R3260">
        <v>112.5</v>
      </c>
      <c r="S3260">
        <v>94416.565500000012</v>
      </c>
      <c r="T3260" t="s">
        <v>53</v>
      </c>
      <c r="U3260" t="s">
        <v>191</v>
      </c>
      <c r="V3260" t="s">
        <v>215</v>
      </c>
      <c r="W3260" t="s">
        <v>223</v>
      </c>
      <c r="X3260" t="s">
        <v>273</v>
      </c>
      <c r="Y3260" s="1">
        <v>27575</v>
      </c>
      <c r="Z3260">
        <v>19617</v>
      </c>
    </row>
    <row r="3261" spans="1:26" x14ac:dyDescent="0.25">
      <c r="A3261" s="1">
        <v>43619</v>
      </c>
      <c r="B3261" t="s">
        <v>53</v>
      </c>
      <c r="C3261" t="s">
        <v>75</v>
      </c>
      <c r="D3261">
        <v>1300</v>
      </c>
      <c r="E3261">
        <v>16</v>
      </c>
      <c r="F3261" t="s">
        <v>89</v>
      </c>
      <c r="G3261">
        <v>105.800003</v>
      </c>
      <c r="H3261">
        <v>106.860001</v>
      </c>
      <c r="I3261">
        <v>105.300003</v>
      </c>
      <c r="J3261">
        <v>106.459999</v>
      </c>
      <c r="K3261">
        <v>105.71159400000001</v>
      </c>
      <c r="L3261">
        <v>11680700</v>
      </c>
      <c r="M3261" t="s">
        <v>53</v>
      </c>
      <c r="N3261" t="s">
        <v>148</v>
      </c>
      <c r="O3261" t="s">
        <v>162</v>
      </c>
      <c r="P3261">
        <v>100</v>
      </c>
      <c r="Q3261">
        <v>0.125</v>
      </c>
      <c r="R3261">
        <v>162.5</v>
      </c>
      <c r="S3261">
        <v>137425.0722</v>
      </c>
      <c r="T3261" t="s">
        <v>53</v>
      </c>
      <c r="U3261" t="s">
        <v>191</v>
      </c>
      <c r="V3261" t="s">
        <v>215</v>
      </c>
      <c r="W3261" t="s">
        <v>223</v>
      </c>
      <c r="X3261" t="s">
        <v>273</v>
      </c>
      <c r="Y3261" s="1">
        <v>27575</v>
      </c>
      <c r="Z3261">
        <v>19617</v>
      </c>
    </row>
    <row r="3262" spans="1:26" x14ac:dyDescent="0.25">
      <c r="A3262" s="1">
        <v>43619</v>
      </c>
      <c r="B3262" t="s">
        <v>53</v>
      </c>
      <c r="C3262" t="s">
        <v>75</v>
      </c>
      <c r="D3262">
        <v>2200</v>
      </c>
      <c r="E3262">
        <v>19</v>
      </c>
      <c r="F3262" t="s">
        <v>89</v>
      </c>
      <c r="G3262">
        <v>105.800003</v>
      </c>
      <c r="H3262">
        <v>106.860001</v>
      </c>
      <c r="I3262">
        <v>105.300003</v>
      </c>
      <c r="J3262">
        <v>106.459999</v>
      </c>
      <c r="K3262">
        <v>105.71159400000001</v>
      </c>
      <c r="L3262">
        <v>11680700</v>
      </c>
      <c r="M3262" t="s">
        <v>53</v>
      </c>
      <c r="N3262" t="s">
        <v>140</v>
      </c>
      <c r="O3262" t="s">
        <v>162</v>
      </c>
      <c r="P3262">
        <v>100</v>
      </c>
      <c r="Q3262">
        <v>0.125</v>
      </c>
      <c r="R3262">
        <v>275</v>
      </c>
      <c r="S3262">
        <v>232565.5068</v>
      </c>
      <c r="T3262" t="s">
        <v>53</v>
      </c>
      <c r="U3262" t="s">
        <v>191</v>
      </c>
      <c r="V3262" t="s">
        <v>215</v>
      </c>
      <c r="W3262" t="s">
        <v>223</v>
      </c>
      <c r="X3262" t="s">
        <v>273</v>
      </c>
      <c r="Y3262" s="1">
        <v>27575</v>
      </c>
      <c r="Z3262">
        <v>19617</v>
      </c>
    </row>
    <row r="3263" spans="1:26" x14ac:dyDescent="0.25">
      <c r="A3263" s="1">
        <v>43619</v>
      </c>
      <c r="B3263" t="s">
        <v>53</v>
      </c>
      <c r="C3263" t="s">
        <v>76</v>
      </c>
      <c r="D3263">
        <v>500</v>
      </c>
      <c r="E3263">
        <v>8</v>
      </c>
      <c r="F3263" t="s">
        <v>89</v>
      </c>
      <c r="G3263">
        <v>105.800003</v>
      </c>
      <c r="H3263">
        <v>106.860001</v>
      </c>
      <c r="I3263">
        <v>105.300003</v>
      </c>
      <c r="J3263">
        <v>106.459999</v>
      </c>
      <c r="K3263">
        <v>105.71159400000001</v>
      </c>
      <c r="L3263">
        <v>11680700</v>
      </c>
      <c r="M3263" t="s">
        <v>53</v>
      </c>
      <c r="N3263" t="s">
        <v>144</v>
      </c>
      <c r="O3263" t="s">
        <v>162</v>
      </c>
      <c r="P3263">
        <v>100</v>
      </c>
      <c r="Q3263">
        <v>0.125</v>
      </c>
      <c r="R3263">
        <v>62.5</v>
      </c>
      <c r="S3263">
        <v>52855.797000000013</v>
      </c>
      <c r="T3263" t="s">
        <v>53</v>
      </c>
      <c r="U3263" t="s">
        <v>191</v>
      </c>
      <c r="V3263" t="s">
        <v>215</v>
      </c>
      <c r="W3263" t="s">
        <v>223</v>
      </c>
      <c r="X3263" t="s">
        <v>273</v>
      </c>
      <c r="Y3263" s="1">
        <v>27575</v>
      </c>
      <c r="Z3263">
        <v>19617</v>
      </c>
    </row>
    <row r="3264" spans="1:26" x14ac:dyDescent="0.25">
      <c r="A3264" s="1">
        <v>43619</v>
      </c>
      <c r="B3264" t="s">
        <v>53</v>
      </c>
      <c r="C3264" t="s">
        <v>76</v>
      </c>
      <c r="D3264">
        <v>1600</v>
      </c>
      <c r="E3264">
        <v>10</v>
      </c>
      <c r="F3264" t="s">
        <v>89</v>
      </c>
      <c r="G3264">
        <v>105.800003</v>
      </c>
      <c r="H3264">
        <v>106.860001</v>
      </c>
      <c r="I3264">
        <v>105.300003</v>
      </c>
      <c r="J3264">
        <v>106.459999</v>
      </c>
      <c r="K3264">
        <v>105.71159400000001</v>
      </c>
      <c r="L3264">
        <v>11680700</v>
      </c>
      <c r="M3264" t="s">
        <v>53</v>
      </c>
      <c r="N3264" t="s">
        <v>142</v>
      </c>
      <c r="O3264" t="s">
        <v>162</v>
      </c>
      <c r="P3264">
        <v>100</v>
      </c>
      <c r="Q3264">
        <v>0.125</v>
      </c>
      <c r="R3264">
        <v>200</v>
      </c>
      <c r="S3264">
        <v>169138.55040000001</v>
      </c>
      <c r="T3264" t="s">
        <v>53</v>
      </c>
      <c r="U3264" t="s">
        <v>191</v>
      </c>
      <c r="V3264" t="s">
        <v>215</v>
      </c>
      <c r="W3264" t="s">
        <v>223</v>
      </c>
      <c r="X3264" t="s">
        <v>273</v>
      </c>
      <c r="Y3264" s="1">
        <v>27575</v>
      </c>
      <c r="Z3264">
        <v>19617</v>
      </c>
    </row>
    <row r="3265" spans="1:26" x14ac:dyDescent="0.25">
      <c r="A3265" s="1">
        <v>43641</v>
      </c>
      <c r="B3265" t="s">
        <v>53</v>
      </c>
      <c r="C3265" t="s">
        <v>75</v>
      </c>
      <c r="D3265">
        <v>1900</v>
      </c>
      <c r="E3265">
        <v>17</v>
      </c>
      <c r="F3265" t="s">
        <v>84</v>
      </c>
      <c r="G3265">
        <v>108.68</v>
      </c>
      <c r="H3265">
        <v>108.980003</v>
      </c>
      <c r="I3265">
        <v>107.66999800000001</v>
      </c>
      <c r="J3265">
        <v>107.760002</v>
      </c>
      <c r="K3265">
        <v>107.002464</v>
      </c>
      <c r="L3265">
        <v>18660100</v>
      </c>
      <c r="M3265" t="s">
        <v>53</v>
      </c>
      <c r="N3265" t="s">
        <v>157</v>
      </c>
      <c r="O3265" t="s">
        <v>162</v>
      </c>
      <c r="P3265">
        <v>100</v>
      </c>
      <c r="Q3265">
        <v>0.125</v>
      </c>
      <c r="R3265">
        <v>237.5</v>
      </c>
      <c r="S3265">
        <v>203304.68160000001</v>
      </c>
      <c r="T3265" t="s">
        <v>53</v>
      </c>
      <c r="U3265" t="s">
        <v>191</v>
      </c>
      <c r="V3265" t="s">
        <v>215</v>
      </c>
      <c r="W3265" t="s">
        <v>223</v>
      </c>
      <c r="X3265" t="s">
        <v>273</v>
      </c>
      <c r="Y3265" s="1">
        <v>27575</v>
      </c>
      <c r="Z3265">
        <v>19617</v>
      </c>
    </row>
    <row r="3266" spans="1:26" x14ac:dyDescent="0.25">
      <c r="A3266" s="1">
        <v>43642</v>
      </c>
      <c r="B3266" t="s">
        <v>53</v>
      </c>
      <c r="C3266" t="s">
        <v>76</v>
      </c>
      <c r="D3266">
        <v>400</v>
      </c>
      <c r="E3266">
        <v>7</v>
      </c>
      <c r="F3266" t="s">
        <v>96</v>
      </c>
      <c r="G3266">
        <v>108.300003</v>
      </c>
      <c r="H3266">
        <v>109.30999799999999</v>
      </c>
      <c r="I3266">
        <v>108.160004</v>
      </c>
      <c r="J3266">
        <v>108.480003</v>
      </c>
      <c r="K3266">
        <v>107.7174</v>
      </c>
      <c r="L3266">
        <v>10324600</v>
      </c>
      <c r="M3266" t="s">
        <v>53</v>
      </c>
      <c r="N3266" t="s">
        <v>147</v>
      </c>
      <c r="O3266" t="s">
        <v>162</v>
      </c>
      <c r="P3266">
        <v>100</v>
      </c>
      <c r="Q3266">
        <v>0.125</v>
      </c>
      <c r="R3266">
        <v>50</v>
      </c>
      <c r="S3266">
        <v>43086.96</v>
      </c>
      <c r="T3266" t="s">
        <v>53</v>
      </c>
      <c r="U3266" t="s">
        <v>191</v>
      </c>
      <c r="V3266" t="s">
        <v>215</v>
      </c>
      <c r="W3266" t="s">
        <v>223</v>
      </c>
      <c r="X3266" t="s">
        <v>273</v>
      </c>
      <c r="Y3266" s="1">
        <v>27575</v>
      </c>
      <c r="Z3266">
        <v>19617</v>
      </c>
    </row>
    <row r="3267" spans="1:26" x14ac:dyDescent="0.25">
      <c r="A3267" s="1">
        <v>43642</v>
      </c>
      <c r="B3267" t="s">
        <v>53</v>
      </c>
      <c r="C3267" t="s">
        <v>76</v>
      </c>
      <c r="D3267">
        <v>1900</v>
      </c>
      <c r="E3267">
        <v>19</v>
      </c>
      <c r="F3267" t="s">
        <v>96</v>
      </c>
      <c r="G3267">
        <v>108.300003</v>
      </c>
      <c r="H3267">
        <v>109.30999799999999</v>
      </c>
      <c r="I3267">
        <v>108.160004</v>
      </c>
      <c r="J3267">
        <v>108.480003</v>
      </c>
      <c r="K3267">
        <v>107.7174</v>
      </c>
      <c r="L3267">
        <v>10324600</v>
      </c>
      <c r="M3267" t="s">
        <v>53</v>
      </c>
      <c r="N3267" t="s">
        <v>140</v>
      </c>
      <c r="O3267" t="s">
        <v>162</v>
      </c>
      <c r="P3267">
        <v>100</v>
      </c>
      <c r="Q3267">
        <v>0.125</v>
      </c>
      <c r="R3267">
        <v>237.5</v>
      </c>
      <c r="S3267">
        <v>204663.06</v>
      </c>
      <c r="T3267" t="s">
        <v>53</v>
      </c>
      <c r="U3267" t="s">
        <v>191</v>
      </c>
      <c r="V3267" t="s">
        <v>215</v>
      </c>
      <c r="W3267" t="s">
        <v>223</v>
      </c>
      <c r="X3267" t="s">
        <v>273</v>
      </c>
      <c r="Y3267" s="1">
        <v>27575</v>
      </c>
      <c r="Z3267">
        <v>19617</v>
      </c>
    </row>
    <row r="3268" spans="1:26" x14ac:dyDescent="0.25">
      <c r="A3268" s="1">
        <v>43642</v>
      </c>
      <c r="B3268" t="s">
        <v>53</v>
      </c>
      <c r="C3268" t="s">
        <v>75</v>
      </c>
      <c r="D3268">
        <v>300</v>
      </c>
      <c r="E3268">
        <v>5</v>
      </c>
      <c r="F3268" t="s">
        <v>96</v>
      </c>
      <c r="G3268">
        <v>108.300003</v>
      </c>
      <c r="H3268">
        <v>109.30999799999999</v>
      </c>
      <c r="I3268">
        <v>108.160004</v>
      </c>
      <c r="J3268">
        <v>108.480003</v>
      </c>
      <c r="K3268">
        <v>107.7174</v>
      </c>
      <c r="L3268">
        <v>10324600</v>
      </c>
      <c r="M3268" t="s">
        <v>53</v>
      </c>
      <c r="N3268" t="s">
        <v>152</v>
      </c>
      <c r="O3268" t="s">
        <v>162</v>
      </c>
      <c r="P3268">
        <v>100</v>
      </c>
      <c r="Q3268">
        <v>0.125</v>
      </c>
      <c r="R3268">
        <v>37.5</v>
      </c>
      <c r="S3268">
        <v>32315.22</v>
      </c>
      <c r="T3268" t="s">
        <v>53</v>
      </c>
      <c r="U3268" t="s">
        <v>191</v>
      </c>
      <c r="V3268" t="s">
        <v>215</v>
      </c>
      <c r="W3268" t="s">
        <v>223</v>
      </c>
      <c r="X3268" t="s">
        <v>273</v>
      </c>
      <c r="Y3268" s="1">
        <v>27575</v>
      </c>
      <c r="Z3268">
        <v>19617</v>
      </c>
    </row>
    <row r="3269" spans="1:26" x14ac:dyDescent="0.25">
      <c r="A3269" s="1">
        <v>43642</v>
      </c>
      <c r="B3269" t="s">
        <v>53</v>
      </c>
      <c r="C3269" t="s">
        <v>75</v>
      </c>
      <c r="D3269">
        <v>300</v>
      </c>
      <c r="E3269">
        <v>3</v>
      </c>
      <c r="F3269" t="s">
        <v>96</v>
      </c>
      <c r="G3269">
        <v>108.300003</v>
      </c>
      <c r="H3269">
        <v>109.30999799999999</v>
      </c>
      <c r="I3269">
        <v>108.160004</v>
      </c>
      <c r="J3269">
        <v>108.480003</v>
      </c>
      <c r="K3269">
        <v>107.7174</v>
      </c>
      <c r="L3269">
        <v>10324600</v>
      </c>
      <c r="M3269" t="s">
        <v>53</v>
      </c>
      <c r="N3269" t="s">
        <v>143</v>
      </c>
      <c r="O3269" t="s">
        <v>162</v>
      </c>
      <c r="P3269">
        <v>100</v>
      </c>
      <c r="Q3269">
        <v>0.125</v>
      </c>
      <c r="R3269">
        <v>37.5</v>
      </c>
      <c r="S3269">
        <v>32315.22</v>
      </c>
      <c r="T3269" t="s">
        <v>53</v>
      </c>
      <c r="U3269" t="s">
        <v>191</v>
      </c>
      <c r="V3269" t="s">
        <v>215</v>
      </c>
      <c r="W3269" t="s">
        <v>223</v>
      </c>
      <c r="X3269" t="s">
        <v>273</v>
      </c>
      <c r="Y3269" s="1">
        <v>27575</v>
      </c>
      <c r="Z3269">
        <v>19617</v>
      </c>
    </row>
    <row r="3270" spans="1:26" x14ac:dyDescent="0.25">
      <c r="A3270" s="1">
        <v>43613</v>
      </c>
      <c r="B3270" t="s">
        <v>53</v>
      </c>
      <c r="C3270" t="s">
        <v>76</v>
      </c>
      <c r="D3270">
        <v>1200</v>
      </c>
      <c r="E3270">
        <v>9</v>
      </c>
      <c r="F3270" t="s">
        <v>91</v>
      </c>
      <c r="G3270">
        <v>109.199997</v>
      </c>
      <c r="H3270">
        <v>109.83000199999999</v>
      </c>
      <c r="I3270">
        <v>108.44000200000001</v>
      </c>
      <c r="J3270">
        <v>108.519997</v>
      </c>
      <c r="K3270">
        <v>107.75711099999999</v>
      </c>
      <c r="L3270">
        <v>11665500</v>
      </c>
      <c r="M3270" t="s">
        <v>53</v>
      </c>
      <c r="N3270" t="s">
        <v>146</v>
      </c>
      <c r="O3270" t="s">
        <v>162</v>
      </c>
      <c r="P3270">
        <v>100</v>
      </c>
      <c r="Q3270">
        <v>0.125</v>
      </c>
      <c r="R3270">
        <v>150</v>
      </c>
      <c r="S3270">
        <v>129308.53320000001</v>
      </c>
      <c r="T3270" t="s">
        <v>53</v>
      </c>
      <c r="U3270" t="s">
        <v>191</v>
      </c>
      <c r="V3270" t="s">
        <v>215</v>
      </c>
      <c r="W3270" t="s">
        <v>223</v>
      </c>
      <c r="X3270" t="s">
        <v>273</v>
      </c>
      <c r="Y3270" s="1">
        <v>27575</v>
      </c>
      <c r="Z3270">
        <v>19617</v>
      </c>
    </row>
    <row r="3271" spans="1:26" x14ac:dyDescent="0.25">
      <c r="A3271" s="1">
        <v>43613</v>
      </c>
      <c r="B3271" t="s">
        <v>53</v>
      </c>
      <c r="C3271" t="s">
        <v>76</v>
      </c>
      <c r="D3271">
        <v>1300</v>
      </c>
      <c r="E3271">
        <v>13</v>
      </c>
      <c r="F3271" t="s">
        <v>91</v>
      </c>
      <c r="G3271">
        <v>109.199997</v>
      </c>
      <c r="H3271">
        <v>109.83000199999999</v>
      </c>
      <c r="I3271">
        <v>108.44000200000001</v>
      </c>
      <c r="J3271">
        <v>108.519997</v>
      </c>
      <c r="K3271">
        <v>107.75711099999999</v>
      </c>
      <c r="L3271">
        <v>11665500</v>
      </c>
      <c r="M3271" t="s">
        <v>53</v>
      </c>
      <c r="N3271" t="s">
        <v>153</v>
      </c>
      <c r="O3271" t="s">
        <v>162</v>
      </c>
      <c r="P3271">
        <v>100</v>
      </c>
      <c r="Q3271">
        <v>0.125</v>
      </c>
      <c r="R3271">
        <v>162.5</v>
      </c>
      <c r="S3271">
        <v>140084.24429999999</v>
      </c>
      <c r="T3271" t="s">
        <v>53</v>
      </c>
      <c r="U3271" t="s">
        <v>191</v>
      </c>
      <c r="V3271" t="s">
        <v>215</v>
      </c>
      <c r="W3271" t="s">
        <v>223</v>
      </c>
      <c r="X3271" t="s">
        <v>273</v>
      </c>
      <c r="Y3271" s="1">
        <v>27575</v>
      </c>
      <c r="Z3271">
        <v>19617</v>
      </c>
    </row>
    <row r="3272" spans="1:26" x14ac:dyDescent="0.25">
      <c r="A3272" s="1">
        <v>43613</v>
      </c>
      <c r="B3272" t="s">
        <v>53</v>
      </c>
      <c r="C3272" t="s">
        <v>76</v>
      </c>
      <c r="D3272">
        <v>600</v>
      </c>
      <c r="E3272">
        <v>5</v>
      </c>
      <c r="F3272" t="s">
        <v>91</v>
      </c>
      <c r="G3272">
        <v>109.199997</v>
      </c>
      <c r="H3272">
        <v>109.83000199999999</v>
      </c>
      <c r="I3272">
        <v>108.44000200000001</v>
      </c>
      <c r="J3272">
        <v>108.519997</v>
      </c>
      <c r="K3272">
        <v>107.75711099999999</v>
      </c>
      <c r="L3272">
        <v>11665500</v>
      </c>
      <c r="M3272" t="s">
        <v>53</v>
      </c>
      <c r="N3272" t="s">
        <v>152</v>
      </c>
      <c r="O3272" t="s">
        <v>162</v>
      </c>
      <c r="P3272">
        <v>100</v>
      </c>
      <c r="Q3272">
        <v>0.125</v>
      </c>
      <c r="R3272">
        <v>75</v>
      </c>
      <c r="S3272">
        <v>64654.266600000003</v>
      </c>
      <c r="T3272" t="s">
        <v>53</v>
      </c>
      <c r="U3272" t="s">
        <v>191</v>
      </c>
      <c r="V3272" t="s">
        <v>215</v>
      </c>
      <c r="W3272" t="s">
        <v>223</v>
      </c>
      <c r="X3272" t="s">
        <v>273</v>
      </c>
      <c r="Y3272" s="1">
        <v>27575</v>
      </c>
      <c r="Z3272">
        <v>19617</v>
      </c>
    </row>
    <row r="3273" spans="1:26" x14ac:dyDescent="0.25">
      <c r="A3273" s="1">
        <v>43608</v>
      </c>
      <c r="B3273" t="s">
        <v>53</v>
      </c>
      <c r="C3273" t="s">
        <v>75</v>
      </c>
      <c r="D3273">
        <v>700</v>
      </c>
      <c r="E3273">
        <v>8</v>
      </c>
      <c r="F3273" t="s">
        <v>95</v>
      </c>
      <c r="G3273">
        <v>109.639999</v>
      </c>
      <c r="H3273">
        <v>109.790001</v>
      </c>
      <c r="I3273">
        <v>107.5</v>
      </c>
      <c r="J3273">
        <v>108.639999</v>
      </c>
      <c r="K3273">
        <v>107.876274</v>
      </c>
      <c r="L3273">
        <v>14558000</v>
      </c>
      <c r="M3273" t="s">
        <v>53</v>
      </c>
      <c r="N3273" t="s">
        <v>144</v>
      </c>
      <c r="O3273" t="s">
        <v>162</v>
      </c>
      <c r="P3273">
        <v>100</v>
      </c>
      <c r="Q3273">
        <v>0.125</v>
      </c>
      <c r="R3273">
        <v>87.5</v>
      </c>
      <c r="S3273">
        <v>75513.391799999998</v>
      </c>
      <c r="T3273" t="s">
        <v>53</v>
      </c>
      <c r="U3273" t="s">
        <v>191</v>
      </c>
      <c r="V3273" t="s">
        <v>215</v>
      </c>
      <c r="W3273" t="s">
        <v>223</v>
      </c>
      <c r="X3273" t="s">
        <v>273</v>
      </c>
      <c r="Y3273" s="1">
        <v>27575</v>
      </c>
      <c r="Z3273">
        <v>19617</v>
      </c>
    </row>
    <row r="3274" spans="1:26" x14ac:dyDescent="0.25">
      <c r="A3274" s="1">
        <v>43608</v>
      </c>
      <c r="B3274" t="s">
        <v>53</v>
      </c>
      <c r="C3274" t="s">
        <v>75</v>
      </c>
      <c r="D3274">
        <v>200</v>
      </c>
      <c r="E3274">
        <v>4</v>
      </c>
      <c r="F3274" t="s">
        <v>95</v>
      </c>
      <c r="G3274">
        <v>109.639999</v>
      </c>
      <c r="H3274">
        <v>109.790001</v>
      </c>
      <c r="I3274">
        <v>107.5</v>
      </c>
      <c r="J3274">
        <v>108.639999</v>
      </c>
      <c r="K3274">
        <v>107.876274</v>
      </c>
      <c r="L3274">
        <v>14558000</v>
      </c>
      <c r="M3274" t="s">
        <v>53</v>
      </c>
      <c r="N3274" t="s">
        <v>154</v>
      </c>
      <c r="O3274" t="s">
        <v>162</v>
      </c>
      <c r="P3274">
        <v>100</v>
      </c>
      <c r="Q3274">
        <v>0.125</v>
      </c>
      <c r="R3274">
        <v>25</v>
      </c>
      <c r="S3274">
        <v>21575.254799999999</v>
      </c>
      <c r="T3274" t="s">
        <v>53</v>
      </c>
      <c r="U3274" t="s">
        <v>191</v>
      </c>
      <c r="V3274" t="s">
        <v>215</v>
      </c>
      <c r="W3274" t="s">
        <v>223</v>
      </c>
      <c r="X3274" t="s">
        <v>273</v>
      </c>
      <c r="Y3274" s="1">
        <v>27575</v>
      </c>
      <c r="Z3274">
        <v>19617</v>
      </c>
    </row>
    <row r="3275" spans="1:26" x14ac:dyDescent="0.25">
      <c r="A3275" s="1">
        <v>43608</v>
      </c>
      <c r="B3275" t="s">
        <v>53</v>
      </c>
      <c r="C3275" t="s">
        <v>76</v>
      </c>
      <c r="D3275">
        <v>700</v>
      </c>
      <c r="E3275">
        <v>7</v>
      </c>
      <c r="F3275" t="s">
        <v>95</v>
      </c>
      <c r="G3275">
        <v>109.639999</v>
      </c>
      <c r="H3275">
        <v>109.790001</v>
      </c>
      <c r="I3275">
        <v>107.5</v>
      </c>
      <c r="J3275">
        <v>108.639999</v>
      </c>
      <c r="K3275">
        <v>107.876274</v>
      </c>
      <c r="L3275">
        <v>14558000</v>
      </c>
      <c r="M3275" t="s">
        <v>53</v>
      </c>
      <c r="N3275" t="s">
        <v>147</v>
      </c>
      <c r="O3275" t="s">
        <v>162</v>
      </c>
      <c r="P3275">
        <v>100</v>
      </c>
      <c r="Q3275">
        <v>0.125</v>
      </c>
      <c r="R3275">
        <v>87.5</v>
      </c>
      <c r="S3275">
        <v>75513.391799999998</v>
      </c>
      <c r="T3275" t="s">
        <v>53</v>
      </c>
      <c r="U3275" t="s">
        <v>191</v>
      </c>
      <c r="V3275" t="s">
        <v>215</v>
      </c>
      <c r="W3275" t="s">
        <v>223</v>
      </c>
      <c r="X3275" t="s">
        <v>273</v>
      </c>
      <c r="Y3275" s="1">
        <v>27575</v>
      </c>
      <c r="Z3275">
        <v>19617</v>
      </c>
    </row>
    <row r="3276" spans="1:26" x14ac:dyDescent="0.25">
      <c r="A3276" s="1">
        <v>43640</v>
      </c>
      <c r="B3276" t="s">
        <v>53</v>
      </c>
      <c r="C3276" t="s">
        <v>75</v>
      </c>
      <c r="D3276">
        <v>800</v>
      </c>
      <c r="E3276">
        <v>7</v>
      </c>
      <c r="F3276" t="s">
        <v>85</v>
      </c>
      <c r="G3276">
        <v>109.279999</v>
      </c>
      <c r="H3276">
        <v>109.769997</v>
      </c>
      <c r="I3276">
        <v>108.540001</v>
      </c>
      <c r="J3276">
        <v>108.660004</v>
      </c>
      <c r="K3276">
        <v>107.89613300000001</v>
      </c>
      <c r="L3276">
        <v>13039600</v>
      </c>
      <c r="M3276" t="s">
        <v>53</v>
      </c>
      <c r="N3276" t="s">
        <v>147</v>
      </c>
      <c r="O3276" t="s">
        <v>162</v>
      </c>
      <c r="P3276">
        <v>100</v>
      </c>
      <c r="Q3276">
        <v>0.125</v>
      </c>
      <c r="R3276">
        <v>100</v>
      </c>
      <c r="S3276">
        <v>86316.906400000007</v>
      </c>
      <c r="T3276" t="s">
        <v>53</v>
      </c>
      <c r="U3276" t="s">
        <v>191</v>
      </c>
      <c r="V3276" t="s">
        <v>215</v>
      </c>
      <c r="W3276" t="s">
        <v>223</v>
      </c>
      <c r="X3276" t="s">
        <v>273</v>
      </c>
      <c r="Y3276" s="1">
        <v>27575</v>
      </c>
      <c r="Z3276">
        <v>19617</v>
      </c>
    </row>
    <row r="3277" spans="1:26" x14ac:dyDescent="0.25">
      <c r="A3277" s="1">
        <v>43640</v>
      </c>
      <c r="B3277" t="s">
        <v>53</v>
      </c>
      <c r="C3277" t="s">
        <v>76</v>
      </c>
      <c r="D3277">
        <v>200</v>
      </c>
      <c r="E3277">
        <v>6</v>
      </c>
      <c r="F3277" t="s">
        <v>85</v>
      </c>
      <c r="G3277">
        <v>109.279999</v>
      </c>
      <c r="H3277">
        <v>109.769997</v>
      </c>
      <c r="I3277">
        <v>108.540001</v>
      </c>
      <c r="J3277">
        <v>108.660004</v>
      </c>
      <c r="K3277">
        <v>107.89613300000001</v>
      </c>
      <c r="L3277">
        <v>13039600</v>
      </c>
      <c r="M3277" t="s">
        <v>53</v>
      </c>
      <c r="N3277" t="s">
        <v>145</v>
      </c>
      <c r="O3277" t="s">
        <v>162</v>
      </c>
      <c r="P3277">
        <v>100</v>
      </c>
      <c r="Q3277">
        <v>0.125</v>
      </c>
      <c r="R3277">
        <v>25</v>
      </c>
      <c r="S3277">
        <v>21579.226600000002</v>
      </c>
      <c r="T3277" t="s">
        <v>53</v>
      </c>
      <c r="U3277" t="s">
        <v>191</v>
      </c>
      <c r="V3277" t="s">
        <v>215</v>
      </c>
      <c r="W3277" t="s">
        <v>223</v>
      </c>
      <c r="X3277" t="s">
        <v>273</v>
      </c>
      <c r="Y3277" s="1">
        <v>27575</v>
      </c>
      <c r="Z3277">
        <v>19617</v>
      </c>
    </row>
    <row r="3278" spans="1:26" x14ac:dyDescent="0.25">
      <c r="A3278" s="1">
        <v>43643</v>
      </c>
      <c r="B3278" t="s">
        <v>53</v>
      </c>
      <c r="C3278" t="s">
        <v>75</v>
      </c>
      <c r="D3278">
        <v>1700</v>
      </c>
      <c r="E3278">
        <v>11</v>
      </c>
      <c r="F3278" t="s">
        <v>97</v>
      </c>
      <c r="G3278">
        <v>108.839996</v>
      </c>
      <c r="H3278">
        <v>109.550003</v>
      </c>
      <c r="I3278">
        <v>108.44000200000001</v>
      </c>
      <c r="J3278">
        <v>108.839996</v>
      </c>
      <c r="K3278">
        <v>108.07486</v>
      </c>
      <c r="L3278">
        <v>10906600</v>
      </c>
      <c r="M3278" t="s">
        <v>53</v>
      </c>
      <c r="N3278" t="s">
        <v>141</v>
      </c>
      <c r="O3278" t="s">
        <v>162</v>
      </c>
      <c r="P3278">
        <v>100</v>
      </c>
      <c r="Q3278">
        <v>0.125</v>
      </c>
      <c r="R3278">
        <v>212.5</v>
      </c>
      <c r="S3278">
        <v>183727.26199999999</v>
      </c>
      <c r="T3278" t="s">
        <v>53</v>
      </c>
      <c r="U3278" t="s">
        <v>191</v>
      </c>
      <c r="V3278" t="s">
        <v>215</v>
      </c>
      <c r="W3278" t="s">
        <v>223</v>
      </c>
      <c r="X3278" t="s">
        <v>273</v>
      </c>
      <c r="Y3278" s="1">
        <v>27575</v>
      </c>
      <c r="Z3278">
        <v>19617</v>
      </c>
    </row>
    <row r="3279" spans="1:26" x14ac:dyDescent="0.25">
      <c r="A3279" s="1">
        <v>43643</v>
      </c>
      <c r="B3279" t="s">
        <v>53</v>
      </c>
      <c r="C3279" t="s">
        <v>76</v>
      </c>
      <c r="D3279">
        <v>100</v>
      </c>
      <c r="E3279">
        <v>5</v>
      </c>
      <c r="F3279" t="s">
        <v>97</v>
      </c>
      <c r="G3279">
        <v>108.839996</v>
      </c>
      <c r="H3279">
        <v>109.550003</v>
      </c>
      <c r="I3279">
        <v>108.44000200000001</v>
      </c>
      <c r="J3279">
        <v>108.839996</v>
      </c>
      <c r="K3279">
        <v>108.07486</v>
      </c>
      <c r="L3279">
        <v>10906600</v>
      </c>
      <c r="M3279" t="s">
        <v>53</v>
      </c>
      <c r="N3279" t="s">
        <v>152</v>
      </c>
      <c r="O3279" t="s">
        <v>162</v>
      </c>
      <c r="P3279">
        <v>100</v>
      </c>
      <c r="Q3279">
        <v>0.125</v>
      </c>
      <c r="R3279">
        <v>12.5</v>
      </c>
      <c r="S3279">
        <v>10807.486000000001</v>
      </c>
      <c r="T3279" t="s">
        <v>53</v>
      </c>
      <c r="U3279" t="s">
        <v>191</v>
      </c>
      <c r="V3279" t="s">
        <v>215</v>
      </c>
      <c r="W3279" t="s">
        <v>223</v>
      </c>
      <c r="X3279" t="s">
        <v>273</v>
      </c>
      <c r="Y3279" s="1">
        <v>27575</v>
      </c>
      <c r="Z3279">
        <v>19617</v>
      </c>
    </row>
    <row r="3280" spans="1:26" x14ac:dyDescent="0.25">
      <c r="A3280" s="1">
        <v>43643</v>
      </c>
      <c r="B3280" t="s">
        <v>53</v>
      </c>
      <c r="C3280" t="s">
        <v>75</v>
      </c>
      <c r="D3280">
        <v>300</v>
      </c>
      <c r="E3280">
        <v>9</v>
      </c>
      <c r="F3280" t="s">
        <v>97</v>
      </c>
      <c r="G3280">
        <v>108.839996</v>
      </c>
      <c r="H3280">
        <v>109.550003</v>
      </c>
      <c r="I3280">
        <v>108.44000200000001</v>
      </c>
      <c r="J3280">
        <v>108.839996</v>
      </c>
      <c r="K3280">
        <v>108.07486</v>
      </c>
      <c r="L3280">
        <v>10906600</v>
      </c>
      <c r="M3280" t="s">
        <v>53</v>
      </c>
      <c r="N3280" t="s">
        <v>146</v>
      </c>
      <c r="O3280" t="s">
        <v>162</v>
      </c>
      <c r="P3280">
        <v>100</v>
      </c>
      <c r="Q3280">
        <v>0.125</v>
      </c>
      <c r="R3280">
        <v>37.5</v>
      </c>
      <c r="S3280">
        <v>32422.457999999999</v>
      </c>
      <c r="T3280" t="s">
        <v>53</v>
      </c>
      <c r="U3280" t="s">
        <v>191</v>
      </c>
      <c r="V3280" t="s">
        <v>215</v>
      </c>
      <c r="W3280" t="s">
        <v>223</v>
      </c>
      <c r="X3280" t="s">
        <v>273</v>
      </c>
      <c r="Y3280" s="1">
        <v>27575</v>
      </c>
      <c r="Z3280">
        <v>19617</v>
      </c>
    </row>
    <row r="3281" spans="1:26" x14ac:dyDescent="0.25">
      <c r="A3281" s="1">
        <v>43623</v>
      </c>
      <c r="B3281" t="s">
        <v>53</v>
      </c>
      <c r="C3281" t="s">
        <v>75</v>
      </c>
      <c r="D3281">
        <v>500</v>
      </c>
      <c r="E3281">
        <v>2</v>
      </c>
      <c r="F3281" t="s">
        <v>130</v>
      </c>
      <c r="G3281">
        <v>109.699997</v>
      </c>
      <c r="H3281">
        <v>110.019997</v>
      </c>
      <c r="I3281">
        <v>108.959999</v>
      </c>
      <c r="J3281">
        <v>109.160004</v>
      </c>
      <c r="K3281">
        <v>108.392624</v>
      </c>
      <c r="L3281">
        <v>10618900</v>
      </c>
      <c r="M3281" t="s">
        <v>53</v>
      </c>
      <c r="N3281" t="s">
        <v>150</v>
      </c>
      <c r="O3281" t="s">
        <v>162</v>
      </c>
      <c r="P3281">
        <v>100</v>
      </c>
      <c r="Q3281">
        <v>0.125</v>
      </c>
      <c r="R3281">
        <v>62.5</v>
      </c>
      <c r="S3281">
        <v>54196.311999999998</v>
      </c>
      <c r="T3281" t="s">
        <v>53</v>
      </c>
      <c r="U3281" t="s">
        <v>191</v>
      </c>
      <c r="V3281" t="s">
        <v>215</v>
      </c>
      <c r="W3281" t="s">
        <v>223</v>
      </c>
      <c r="X3281" t="s">
        <v>273</v>
      </c>
      <c r="Y3281" s="1">
        <v>27575</v>
      </c>
      <c r="Z3281">
        <v>19617</v>
      </c>
    </row>
    <row r="3282" spans="1:26" x14ac:dyDescent="0.25">
      <c r="A3282" s="1">
        <v>43623</v>
      </c>
      <c r="B3282" t="s">
        <v>53</v>
      </c>
      <c r="C3282" t="s">
        <v>76</v>
      </c>
      <c r="D3282">
        <v>300</v>
      </c>
      <c r="E3282">
        <v>6</v>
      </c>
      <c r="F3282" t="s">
        <v>130</v>
      </c>
      <c r="G3282">
        <v>109.699997</v>
      </c>
      <c r="H3282">
        <v>110.019997</v>
      </c>
      <c r="I3282">
        <v>108.959999</v>
      </c>
      <c r="J3282">
        <v>109.160004</v>
      </c>
      <c r="K3282">
        <v>108.392624</v>
      </c>
      <c r="L3282">
        <v>10618900</v>
      </c>
      <c r="M3282" t="s">
        <v>53</v>
      </c>
      <c r="N3282" t="s">
        <v>145</v>
      </c>
      <c r="O3282" t="s">
        <v>162</v>
      </c>
      <c r="P3282">
        <v>100</v>
      </c>
      <c r="Q3282">
        <v>0.125</v>
      </c>
      <c r="R3282">
        <v>37.5</v>
      </c>
      <c r="S3282">
        <v>32517.787199999999</v>
      </c>
      <c r="T3282" t="s">
        <v>53</v>
      </c>
      <c r="U3282" t="s">
        <v>191</v>
      </c>
      <c r="V3282" t="s">
        <v>215</v>
      </c>
      <c r="W3282" t="s">
        <v>223</v>
      </c>
      <c r="X3282" t="s">
        <v>273</v>
      </c>
      <c r="Y3282" s="1">
        <v>27575</v>
      </c>
      <c r="Z3282">
        <v>19617</v>
      </c>
    </row>
    <row r="3283" spans="1:26" x14ac:dyDescent="0.25">
      <c r="A3283" s="1">
        <v>43623</v>
      </c>
      <c r="B3283" t="s">
        <v>53</v>
      </c>
      <c r="C3283" t="s">
        <v>75</v>
      </c>
      <c r="D3283">
        <v>1200</v>
      </c>
      <c r="E3283">
        <v>10</v>
      </c>
      <c r="F3283" t="s">
        <v>130</v>
      </c>
      <c r="G3283">
        <v>109.699997</v>
      </c>
      <c r="H3283">
        <v>110.019997</v>
      </c>
      <c r="I3283">
        <v>108.959999</v>
      </c>
      <c r="J3283">
        <v>109.160004</v>
      </c>
      <c r="K3283">
        <v>108.392624</v>
      </c>
      <c r="L3283">
        <v>10618900</v>
      </c>
      <c r="M3283" t="s">
        <v>53</v>
      </c>
      <c r="N3283" t="s">
        <v>142</v>
      </c>
      <c r="O3283" t="s">
        <v>162</v>
      </c>
      <c r="P3283">
        <v>100</v>
      </c>
      <c r="Q3283">
        <v>0.125</v>
      </c>
      <c r="R3283">
        <v>150</v>
      </c>
      <c r="S3283">
        <v>130071.1488</v>
      </c>
      <c r="T3283" t="s">
        <v>53</v>
      </c>
      <c r="U3283" t="s">
        <v>191</v>
      </c>
      <c r="V3283" t="s">
        <v>215</v>
      </c>
      <c r="W3283" t="s">
        <v>223</v>
      </c>
      <c r="X3283" t="s">
        <v>273</v>
      </c>
      <c r="Y3283" s="1">
        <v>27575</v>
      </c>
      <c r="Z3283">
        <v>19617</v>
      </c>
    </row>
    <row r="3284" spans="1:26" x14ac:dyDescent="0.25">
      <c r="A3284" s="1">
        <v>43633</v>
      </c>
      <c r="B3284" t="s">
        <v>53</v>
      </c>
      <c r="C3284" t="s">
        <v>75</v>
      </c>
      <c r="D3284">
        <v>400</v>
      </c>
      <c r="E3284">
        <v>4</v>
      </c>
      <c r="F3284" t="s">
        <v>78</v>
      </c>
      <c r="G3284">
        <v>109.699997</v>
      </c>
      <c r="H3284">
        <v>110.370003</v>
      </c>
      <c r="I3284">
        <v>109.05999799999999</v>
      </c>
      <c r="J3284">
        <v>109.220001</v>
      </c>
      <c r="K3284">
        <v>108.45219400000001</v>
      </c>
      <c r="L3284">
        <v>8128600</v>
      </c>
      <c r="M3284" t="s">
        <v>53</v>
      </c>
      <c r="N3284" t="s">
        <v>154</v>
      </c>
      <c r="O3284" t="s">
        <v>162</v>
      </c>
      <c r="P3284">
        <v>100</v>
      </c>
      <c r="Q3284">
        <v>0.125</v>
      </c>
      <c r="R3284">
        <v>50</v>
      </c>
      <c r="S3284">
        <v>43380.8776</v>
      </c>
      <c r="T3284" t="s">
        <v>53</v>
      </c>
      <c r="U3284" t="s">
        <v>191</v>
      </c>
      <c r="V3284" t="s">
        <v>215</v>
      </c>
      <c r="W3284" t="s">
        <v>223</v>
      </c>
      <c r="X3284" t="s">
        <v>273</v>
      </c>
      <c r="Y3284" s="1">
        <v>27575</v>
      </c>
      <c r="Z3284">
        <v>19617</v>
      </c>
    </row>
    <row r="3285" spans="1:26" x14ac:dyDescent="0.25">
      <c r="A3285" s="1">
        <v>43633</v>
      </c>
      <c r="B3285" t="s">
        <v>53</v>
      </c>
      <c r="C3285" t="s">
        <v>76</v>
      </c>
      <c r="D3285">
        <v>1700</v>
      </c>
      <c r="E3285">
        <v>18</v>
      </c>
      <c r="F3285" t="s">
        <v>78</v>
      </c>
      <c r="G3285">
        <v>109.699997</v>
      </c>
      <c r="H3285">
        <v>110.370003</v>
      </c>
      <c r="I3285">
        <v>109.05999799999999</v>
      </c>
      <c r="J3285">
        <v>109.220001</v>
      </c>
      <c r="K3285">
        <v>108.45219400000001</v>
      </c>
      <c r="L3285">
        <v>8128600</v>
      </c>
      <c r="M3285" t="s">
        <v>53</v>
      </c>
      <c r="N3285" t="s">
        <v>158</v>
      </c>
      <c r="O3285" t="s">
        <v>162</v>
      </c>
      <c r="P3285">
        <v>100</v>
      </c>
      <c r="Q3285">
        <v>0.125</v>
      </c>
      <c r="R3285">
        <v>212.5</v>
      </c>
      <c r="S3285">
        <v>184368.7298</v>
      </c>
      <c r="T3285" t="s">
        <v>53</v>
      </c>
      <c r="U3285" t="s">
        <v>191</v>
      </c>
      <c r="V3285" t="s">
        <v>215</v>
      </c>
      <c r="W3285" t="s">
        <v>223</v>
      </c>
      <c r="X3285" t="s">
        <v>273</v>
      </c>
      <c r="Y3285" s="1">
        <v>27575</v>
      </c>
      <c r="Z3285">
        <v>19617</v>
      </c>
    </row>
    <row r="3286" spans="1:26" x14ac:dyDescent="0.25">
      <c r="A3286" s="1">
        <v>43628</v>
      </c>
      <c r="B3286" t="s">
        <v>53</v>
      </c>
      <c r="C3286" t="s">
        <v>76</v>
      </c>
      <c r="D3286">
        <v>1200</v>
      </c>
      <c r="E3286">
        <v>15</v>
      </c>
      <c r="F3286" t="s">
        <v>79</v>
      </c>
      <c r="G3286">
        <v>110.699997</v>
      </c>
      <c r="H3286">
        <v>110.900002</v>
      </c>
      <c r="I3286">
        <v>108.889999</v>
      </c>
      <c r="J3286">
        <v>109.269997</v>
      </c>
      <c r="K3286">
        <v>108.501839</v>
      </c>
      <c r="L3286">
        <v>9670500</v>
      </c>
      <c r="M3286" t="s">
        <v>53</v>
      </c>
      <c r="N3286" t="s">
        <v>149</v>
      </c>
      <c r="O3286" t="s">
        <v>162</v>
      </c>
      <c r="P3286">
        <v>100</v>
      </c>
      <c r="Q3286">
        <v>0.125</v>
      </c>
      <c r="R3286">
        <v>150</v>
      </c>
      <c r="S3286">
        <v>130202.2068</v>
      </c>
      <c r="T3286" t="s">
        <v>53</v>
      </c>
      <c r="U3286" t="s">
        <v>191</v>
      </c>
      <c r="V3286" t="s">
        <v>215</v>
      </c>
      <c r="W3286" t="s">
        <v>223</v>
      </c>
      <c r="X3286" t="s">
        <v>273</v>
      </c>
      <c r="Y3286" s="1">
        <v>27575</v>
      </c>
      <c r="Z3286">
        <v>19617</v>
      </c>
    </row>
    <row r="3287" spans="1:26" x14ac:dyDescent="0.25">
      <c r="A3287" s="1">
        <v>43628</v>
      </c>
      <c r="B3287" t="s">
        <v>53</v>
      </c>
      <c r="C3287" t="s">
        <v>75</v>
      </c>
      <c r="D3287">
        <v>500</v>
      </c>
      <c r="E3287">
        <v>3</v>
      </c>
      <c r="F3287" t="s">
        <v>79</v>
      </c>
      <c r="G3287">
        <v>110.699997</v>
      </c>
      <c r="H3287">
        <v>110.900002</v>
      </c>
      <c r="I3287">
        <v>108.889999</v>
      </c>
      <c r="J3287">
        <v>109.269997</v>
      </c>
      <c r="K3287">
        <v>108.501839</v>
      </c>
      <c r="L3287">
        <v>9670500</v>
      </c>
      <c r="M3287" t="s">
        <v>53</v>
      </c>
      <c r="N3287" t="s">
        <v>143</v>
      </c>
      <c r="O3287" t="s">
        <v>162</v>
      </c>
      <c r="P3287">
        <v>100</v>
      </c>
      <c r="Q3287">
        <v>0.125</v>
      </c>
      <c r="R3287">
        <v>62.5</v>
      </c>
      <c r="S3287">
        <v>54250.919500000004</v>
      </c>
      <c r="T3287" t="s">
        <v>53</v>
      </c>
      <c r="U3287" t="s">
        <v>191</v>
      </c>
      <c r="V3287" t="s">
        <v>215</v>
      </c>
      <c r="W3287" t="s">
        <v>223</v>
      </c>
      <c r="X3287" t="s">
        <v>273</v>
      </c>
      <c r="Y3287" s="1">
        <v>27575</v>
      </c>
      <c r="Z3287">
        <v>19617</v>
      </c>
    </row>
    <row r="3288" spans="1:26" x14ac:dyDescent="0.25">
      <c r="A3288" s="1">
        <v>43637</v>
      </c>
      <c r="B3288" t="s">
        <v>53</v>
      </c>
      <c r="C3288" t="s">
        <v>75</v>
      </c>
      <c r="D3288">
        <v>700</v>
      </c>
      <c r="E3288">
        <v>12</v>
      </c>
      <c r="F3288" t="s">
        <v>90</v>
      </c>
      <c r="G3288">
        <v>110.19000200000001</v>
      </c>
      <c r="H3288">
        <v>111.66999800000001</v>
      </c>
      <c r="I3288">
        <v>109.089996</v>
      </c>
      <c r="J3288">
        <v>109.44000200000001</v>
      </c>
      <c r="K3288">
        <v>108.670654</v>
      </c>
      <c r="L3288">
        <v>27089500</v>
      </c>
      <c r="M3288" t="s">
        <v>53</v>
      </c>
      <c r="N3288" t="s">
        <v>151</v>
      </c>
      <c r="O3288" t="s">
        <v>162</v>
      </c>
      <c r="P3288">
        <v>100</v>
      </c>
      <c r="Q3288">
        <v>0.125</v>
      </c>
      <c r="R3288">
        <v>87.5</v>
      </c>
      <c r="S3288">
        <v>76069.457800000004</v>
      </c>
      <c r="T3288" t="s">
        <v>53</v>
      </c>
      <c r="U3288" t="s">
        <v>191</v>
      </c>
      <c r="V3288" t="s">
        <v>215</v>
      </c>
      <c r="W3288" t="s">
        <v>223</v>
      </c>
      <c r="X3288" t="s">
        <v>273</v>
      </c>
      <c r="Y3288" s="1">
        <v>27575</v>
      </c>
      <c r="Z3288">
        <v>19617</v>
      </c>
    </row>
    <row r="3289" spans="1:26" x14ac:dyDescent="0.25">
      <c r="A3289" s="1">
        <v>43637</v>
      </c>
      <c r="B3289" t="s">
        <v>53</v>
      </c>
      <c r="C3289" t="s">
        <v>75</v>
      </c>
      <c r="D3289">
        <v>700</v>
      </c>
      <c r="E3289">
        <v>19</v>
      </c>
      <c r="F3289" t="s">
        <v>90</v>
      </c>
      <c r="G3289">
        <v>110.19000200000001</v>
      </c>
      <c r="H3289">
        <v>111.66999800000001</v>
      </c>
      <c r="I3289">
        <v>109.089996</v>
      </c>
      <c r="J3289">
        <v>109.44000200000001</v>
      </c>
      <c r="K3289">
        <v>108.670654</v>
      </c>
      <c r="L3289">
        <v>27089500</v>
      </c>
      <c r="M3289" t="s">
        <v>53</v>
      </c>
      <c r="N3289" t="s">
        <v>140</v>
      </c>
      <c r="O3289" t="s">
        <v>162</v>
      </c>
      <c r="P3289">
        <v>100</v>
      </c>
      <c r="Q3289">
        <v>0.125</v>
      </c>
      <c r="R3289">
        <v>87.5</v>
      </c>
      <c r="S3289">
        <v>76069.457800000004</v>
      </c>
      <c r="T3289" t="s">
        <v>53</v>
      </c>
      <c r="U3289" t="s">
        <v>191</v>
      </c>
      <c r="V3289" t="s">
        <v>215</v>
      </c>
      <c r="W3289" t="s">
        <v>223</v>
      </c>
      <c r="X3289" t="s">
        <v>273</v>
      </c>
      <c r="Y3289" s="1">
        <v>27575</v>
      </c>
      <c r="Z3289">
        <v>19617</v>
      </c>
    </row>
    <row r="3290" spans="1:26" x14ac:dyDescent="0.25">
      <c r="A3290" s="1">
        <v>43637</v>
      </c>
      <c r="B3290" t="s">
        <v>53</v>
      </c>
      <c r="C3290" t="s">
        <v>75</v>
      </c>
      <c r="D3290">
        <v>4100</v>
      </c>
      <c r="E3290">
        <v>16</v>
      </c>
      <c r="F3290" t="s">
        <v>90</v>
      </c>
      <c r="G3290">
        <v>110.19000200000001</v>
      </c>
      <c r="H3290">
        <v>111.66999800000001</v>
      </c>
      <c r="I3290">
        <v>109.089996</v>
      </c>
      <c r="J3290">
        <v>109.44000200000001</v>
      </c>
      <c r="K3290">
        <v>108.670654</v>
      </c>
      <c r="L3290">
        <v>27089500</v>
      </c>
      <c r="M3290" t="s">
        <v>53</v>
      </c>
      <c r="N3290" t="s">
        <v>148</v>
      </c>
      <c r="O3290" t="s">
        <v>162</v>
      </c>
      <c r="P3290">
        <v>100</v>
      </c>
      <c r="Q3290">
        <v>0.125</v>
      </c>
      <c r="R3290">
        <v>512.5</v>
      </c>
      <c r="S3290">
        <v>445549.6814</v>
      </c>
      <c r="T3290" t="s">
        <v>53</v>
      </c>
      <c r="U3290" t="s">
        <v>191</v>
      </c>
      <c r="V3290" t="s">
        <v>215</v>
      </c>
      <c r="W3290" t="s">
        <v>223</v>
      </c>
      <c r="X3290" t="s">
        <v>273</v>
      </c>
      <c r="Y3290" s="1">
        <v>27575</v>
      </c>
      <c r="Z3290">
        <v>19617</v>
      </c>
    </row>
    <row r="3291" spans="1:26" x14ac:dyDescent="0.25">
      <c r="A3291" s="1">
        <v>43598</v>
      </c>
      <c r="B3291" t="s">
        <v>53</v>
      </c>
      <c r="C3291" t="s">
        <v>75</v>
      </c>
      <c r="D3291">
        <v>100</v>
      </c>
      <c r="E3291">
        <v>3</v>
      </c>
      <c r="F3291" t="s">
        <v>100</v>
      </c>
      <c r="G3291">
        <v>110.08000199999999</v>
      </c>
      <c r="H3291">
        <v>110.449997</v>
      </c>
      <c r="I3291">
        <v>108.980003</v>
      </c>
      <c r="J3291">
        <v>109.449997</v>
      </c>
      <c r="K3291">
        <v>108.680573</v>
      </c>
      <c r="L3291">
        <v>13783700</v>
      </c>
      <c r="M3291" t="s">
        <v>53</v>
      </c>
      <c r="N3291" t="s">
        <v>143</v>
      </c>
      <c r="O3291" t="s">
        <v>162</v>
      </c>
      <c r="P3291">
        <v>100</v>
      </c>
      <c r="Q3291">
        <v>0.125</v>
      </c>
      <c r="R3291">
        <v>12.5</v>
      </c>
      <c r="S3291">
        <v>10868.0573</v>
      </c>
      <c r="T3291" t="s">
        <v>53</v>
      </c>
      <c r="U3291" t="s">
        <v>191</v>
      </c>
      <c r="V3291" t="s">
        <v>215</v>
      </c>
      <c r="W3291" t="s">
        <v>223</v>
      </c>
      <c r="X3291" t="s">
        <v>273</v>
      </c>
      <c r="Y3291" s="1">
        <v>27575</v>
      </c>
      <c r="Z3291">
        <v>19617</v>
      </c>
    </row>
    <row r="3292" spans="1:26" x14ac:dyDescent="0.25">
      <c r="A3292" s="1">
        <v>43598</v>
      </c>
      <c r="B3292" t="s">
        <v>53</v>
      </c>
      <c r="C3292" t="s">
        <v>75</v>
      </c>
      <c r="D3292">
        <v>1300</v>
      </c>
      <c r="E3292">
        <v>10</v>
      </c>
      <c r="F3292" t="s">
        <v>100</v>
      </c>
      <c r="G3292">
        <v>110.08000199999999</v>
      </c>
      <c r="H3292">
        <v>110.449997</v>
      </c>
      <c r="I3292">
        <v>108.980003</v>
      </c>
      <c r="J3292">
        <v>109.449997</v>
      </c>
      <c r="K3292">
        <v>108.680573</v>
      </c>
      <c r="L3292">
        <v>13783700</v>
      </c>
      <c r="M3292" t="s">
        <v>53</v>
      </c>
      <c r="N3292" t="s">
        <v>142</v>
      </c>
      <c r="O3292" t="s">
        <v>162</v>
      </c>
      <c r="P3292">
        <v>100</v>
      </c>
      <c r="Q3292">
        <v>0.125</v>
      </c>
      <c r="R3292">
        <v>162.5</v>
      </c>
      <c r="S3292">
        <v>141284.74489999999</v>
      </c>
      <c r="T3292" t="s">
        <v>53</v>
      </c>
      <c r="U3292" t="s">
        <v>191</v>
      </c>
      <c r="V3292" t="s">
        <v>215</v>
      </c>
      <c r="W3292" t="s">
        <v>223</v>
      </c>
      <c r="X3292" t="s">
        <v>273</v>
      </c>
      <c r="Y3292" s="1">
        <v>27575</v>
      </c>
      <c r="Z3292">
        <v>19617</v>
      </c>
    </row>
    <row r="3293" spans="1:26" x14ac:dyDescent="0.25">
      <c r="A3293" s="1">
        <v>43598</v>
      </c>
      <c r="B3293" t="s">
        <v>53</v>
      </c>
      <c r="C3293" t="s">
        <v>75</v>
      </c>
      <c r="D3293">
        <v>300</v>
      </c>
      <c r="E3293">
        <v>6</v>
      </c>
      <c r="F3293" t="s">
        <v>100</v>
      </c>
      <c r="G3293">
        <v>110.08000199999999</v>
      </c>
      <c r="H3293">
        <v>110.449997</v>
      </c>
      <c r="I3293">
        <v>108.980003</v>
      </c>
      <c r="J3293">
        <v>109.449997</v>
      </c>
      <c r="K3293">
        <v>108.680573</v>
      </c>
      <c r="L3293">
        <v>13783700</v>
      </c>
      <c r="M3293" t="s">
        <v>53</v>
      </c>
      <c r="N3293" t="s">
        <v>145</v>
      </c>
      <c r="O3293" t="s">
        <v>162</v>
      </c>
      <c r="P3293">
        <v>100</v>
      </c>
      <c r="Q3293">
        <v>0.125</v>
      </c>
      <c r="R3293">
        <v>37.5</v>
      </c>
      <c r="S3293">
        <v>32604.171900000001</v>
      </c>
      <c r="T3293" t="s">
        <v>53</v>
      </c>
      <c r="U3293" t="s">
        <v>191</v>
      </c>
      <c r="V3293" t="s">
        <v>215</v>
      </c>
      <c r="W3293" t="s">
        <v>223</v>
      </c>
      <c r="X3293" t="s">
        <v>273</v>
      </c>
      <c r="Y3293" s="1">
        <v>27575</v>
      </c>
      <c r="Z3293">
        <v>19617</v>
      </c>
    </row>
    <row r="3294" spans="1:26" x14ac:dyDescent="0.25">
      <c r="A3294" s="1">
        <v>43629</v>
      </c>
      <c r="B3294" t="s">
        <v>53</v>
      </c>
      <c r="C3294" t="s">
        <v>75</v>
      </c>
      <c r="D3294">
        <v>1100</v>
      </c>
      <c r="E3294">
        <v>13</v>
      </c>
      <c r="F3294" t="s">
        <v>82</v>
      </c>
      <c r="G3294">
        <v>109.459999</v>
      </c>
      <c r="H3294">
        <v>110.160004</v>
      </c>
      <c r="I3294">
        <v>109.050003</v>
      </c>
      <c r="J3294">
        <v>109.540001</v>
      </c>
      <c r="K3294">
        <v>108.769943</v>
      </c>
      <c r="L3294">
        <v>8406900</v>
      </c>
      <c r="M3294" t="s">
        <v>53</v>
      </c>
      <c r="N3294" t="s">
        <v>153</v>
      </c>
      <c r="O3294" t="s">
        <v>162</v>
      </c>
      <c r="P3294">
        <v>100</v>
      </c>
      <c r="Q3294">
        <v>0.125</v>
      </c>
      <c r="R3294">
        <v>137.5</v>
      </c>
      <c r="S3294">
        <v>119646.93730000001</v>
      </c>
      <c r="T3294" t="s">
        <v>53</v>
      </c>
      <c r="U3294" t="s">
        <v>191</v>
      </c>
      <c r="V3294" t="s">
        <v>215</v>
      </c>
      <c r="W3294" t="s">
        <v>223</v>
      </c>
      <c r="X3294" t="s">
        <v>273</v>
      </c>
      <c r="Y3294" s="1">
        <v>27575</v>
      </c>
      <c r="Z3294">
        <v>19617</v>
      </c>
    </row>
    <row r="3295" spans="1:26" x14ac:dyDescent="0.25">
      <c r="A3295" s="1">
        <v>43629</v>
      </c>
      <c r="B3295" t="s">
        <v>53</v>
      </c>
      <c r="C3295" t="s">
        <v>75</v>
      </c>
      <c r="D3295">
        <v>600</v>
      </c>
      <c r="E3295">
        <v>5</v>
      </c>
      <c r="F3295" t="s">
        <v>82</v>
      </c>
      <c r="G3295">
        <v>109.459999</v>
      </c>
      <c r="H3295">
        <v>110.160004</v>
      </c>
      <c r="I3295">
        <v>109.050003</v>
      </c>
      <c r="J3295">
        <v>109.540001</v>
      </c>
      <c r="K3295">
        <v>108.769943</v>
      </c>
      <c r="L3295">
        <v>8406900</v>
      </c>
      <c r="M3295" t="s">
        <v>53</v>
      </c>
      <c r="N3295" t="s">
        <v>152</v>
      </c>
      <c r="O3295" t="s">
        <v>162</v>
      </c>
      <c r="P3295">
        <v>100</v>
      </c>
      <c r="Q3295">
        <v>0.125</v>
      </c>
      <c r="R3295">
        <v>75</v>
      </c>
      <c r="S3295">
        <v>65261.965799999998</v>
      </c>
      <c r="T3295" t="s">
        <v>53</v>
      </c>
      <c r="U3295" t="s">
        <v>191</v>
      </c>
      <c r="V3295" t="s">
        <v>215</v>
      </c>
      <c r="W3295" t="s">
        <v>223</v>
      </c>
      <c r="X3295" t="s">
        <v>273</v>
      </c>
      <c r="Y3295" s="1">
        <v>27575</v>
      </c>
      <c r="Z3295">
        <v>19617</v>
      </c>
    </row>
    <row r="3296" spans="1:26" x14ac:dyDescent="0.25">
      <c r="A3296" s="1">
        <v>43629</v>
      </c>
      <c r="B3296" t="s">
        <v>53</v>
      </c>
      <c r="C3296" t="s">
        <v>76</v>
      </c>
      <c r="D3296">
        <v>1900</v>
      </c>
      <c r="E3296">
        <v>14</v>
      </c>
      <c r="F3296" t="s">
        <v>82</v>
      </c>
      <c r="G3296">
        <v>109.459999</v>
      </c>
      <c r="H3296">
        <v>110.160004</v>
      </c>
      <c r="I3296">
        <v>109.050003</v>
      </c>
      <c r="J3296">
        <v>109.540001</v>
      </c>
      <c r="K3296">
        <v>108.769943</v>
      </c>
      <c r="L3296">
        <v>8406900</v>
      </c>
      <c r="M3296" t="s">
        <v>53</v>
      </c>
      <c r="N3296" t="s">
        <v>156</v>
      </c>
      <c r="O3296" t="s">
        <v>162</v>
      </c>
      <c r="P3296">
        <v>100</v>
      </c>
      <c r="Q3296">
        <v>0.125</v>
      </c>
      <c r="R3296">
        <v>237.5</v>
      </c>
      <c r="S3296">
        <v>206662.89170000001</v>
      </c>
      <c r="T3296" t="s">
        <v>53</v>
      </c>
      <c r="U3296" t="s">
        <v>191</v>
      </c>
      <c r="V3296" t="s">
        <v>215</v>
      </c>
      <c r="W3296" t="s">
        <v>223</v>
      </c>
      <c r="X3296" t="s">
        <v>273</v>
      </c>
      <c r="Y3296" s="1">
        <v>27575</v>
      </c>
      <c r="Z3296">
        <v>19617</v>
      </c>
    </row>
    <row r="3297" spans="1:26" x14ac:dyDescent="0.25">
      <c r="A3297" s="1">
        <v>43609</v>
      </c>
      <c r="B3297" t="s">
        <v>53</v>
      </c>
      <c r="C3297" t="s">
        <v>76</v>
      </c>
      <c r="D3297">
        <v>900</v>
      </c>
      <c r="E3297">
        <v>10</v>
      </c>
      <c r="F3297" t="s">
        <v>92</v>
      </c>
      <c r="G3297">
        <v>109.519997</v>
      </c>
      <c r="H3297">
        <v>109.959999</v>
      </c>
      <c r="I3297">
        <v>109.19000200000001</v>
      </c>
      <c r="J3297">
        <v>109.709999</v>
      </c>
      <c r="K3297">
        <v>108.938751</v>
      </c>
      <c r="L3297">
        <v>8537300</v>
      </c>
      <c r="M3297" t="s">
        <v>53</v>
      </c>
      <c r="N3297" t="s">
        <v>142</v>
      </c>
      <c r="O3297" t="s">
        <v>162</v>
      </c>
      <c r="P3297">
        <v>100</v>
      </c>
      <c r="Q3297">
        <v>0.125</v>
      </c>
      <c r="R3297">
        <v>112.5</v>
      </c>
      <c r="S3297">
        <v>98044.875899999999</v>
      </c>
      <c r="T3297" t="s">
        <v>53</v>
      </c>
      <c r="U3297" t="s">
        <v>191</v>
      </c>
      <c r="V3297" t="s">
        <v>215</v>
      </c>
      <c r="W3297" t="s">
        <v>223</v>
      </c>
      <c r="X3297" t="s">
        <v>273</v>
      </c>
      <c r="Y3297" s="1">
        <v>27575</v>
      </c>
      <c r="Z3297">
        <v>19617</v>
      </c>
    </row>
    <row r="3298" spans="1:26" x14ac:dyDescent="0.25">
      <c r="A3298" s="1">
        <v>43609</v>
      </c>
      <c r="B3298" t="s">
        <v>53</v>
      </c>
      <c r="C3298" t="s">
        <v>75</v>
      </c>
      <c r="D3298">
        <v>1100</v>
      </c>
      <c r="E3298">
        <v>17</v>
      </c>
      <c r="F3298" t="s">
        <v>92</v>
      </c>
      <c r="G3298">
        <v>109.519997</v>
      </c>
      <c r="H3298">
        <v>109.959999</v>
      </c>
      <c r="I3298">
        <v>109.19000200000001</v>
      </c>
      <c r="J3298">
        <v>109.709999</v>
      </c>
      <c r="K3298">
        <v>108.938751</v>
      </c>
      <c r="L3298">
        <v>8537300</v>
      </c>
      <c r="M3298" t="s">
        <v>53</v>
      </c>
      <c r="N3298" t="s">
        <v>157</v>
      </c>
      <c r="O3298" t="s">
        <v>162</v>
      </c>
      <c r="P3298">
        <v>100</v>
      </c>
      <c r="Q3298">
        <v>0.125</v>
      </c>
      <c r="R3298">
        <v>137.5</v>
      </c>
      <c r="S3298">
        <v>119832.62609999999</v>
      </c>
      <c r="T3298" t="s">
        <v>53</v>
      </c>
      <c r="U3298" t="s">
        <v>191</v>
      </c>
      <c r="V3298" t="s">
        <v>215</v>
      </c>
      <c r="W3298" t="s">
        <v>223</v>
      </c>
      <c r="X3298" t="s">
        <v>273</v>
      </c>
      <c r="Y3298" s="1">
        <v>27575</v>
      </c>
      <c r="Z3298">
        <v>19617</v>
      </c>
    </row>
    <row r="3299" spans="1:26" x14ac:dyDescent="0.25">
      <c r="A3299" s="1">
        <v>43620</v>
      </c>
      <c r="B3299" t="s">
        <v>53</v>
      </c>
      <c r="C3299" t="s">
        <v>75</v>
      </c>
      <c r="D3299">
        <v>1000</v>
      </c>
      <c r="E3299">
        <v>20</v>
      </c>
      <c r="F3299" t="s">
        <v>88</v>
      </c>
      <c r="G3299">
        <v>107.849998</v>
      </c>
      <c r="H3299">
        <v>109.900002</v>
      </c>
      <c r="I3299">
        <v>107.129997</v>
      </c>
      <c r="J3299">
        <v>109.739998</v>
      </c>
      <c r="K3299">
        <v>108.968536</v>
      </c>
      <c r="L3299">
        <v>12858600</v>
      </c>
      <c r="M3299" t="s">
        <v>53</v>
      </c>
      <c r="N3299" t="s">
        <v>155</v>
      </c>
      <c r="O3299" t="s">
        <v>162</v>
      </c>
      <c r="P3299">
        <v>100</v>
      </c>
      <c r="Q3299">
        <v>0.125</v>
      </c>
      <c r="R3299">
        <v>125</v>
      </c>
      <c r="S3299">
        <v>108968.53599999999</v>
      </c>
      <c r="T3299" t="s">
        <v>53</v>
      </c>
      <c r="U3299" t="s">
        <v>191</v>
      </c>
      <c r="V3299" t="s">
        <v>215</v>
      </c>
      <c r="W3299" t="s">
        <v>223</v>
      </c>
      <c r="X3299" t="s">
        <v>273</v>
      </c>
      <c r="Y3299" s="1">
        <v>27575</v>
      </c>
      <c r="Z3299">
        <v>19617</v>
      </c>
    </row>
    <row r="3300" spans="1:26" x14ac:dyDescent="0.25">
      <c r="A3300" s="1">
        <v>43630</v>
      </c>
      <c r="B3300" t="s">
        <v>53</v>
      </c>
      <c r="C3300" t="s">
        <v>75</v>
      </c>
      <c r="D3300">
        <v>200</v>
      </c>
      <c r="E3300">
        <v>3</v>
      </c>
      <c r="F3300" t="s">
        <v>77</v>
      </c>
      <c r="G3300">
        <v>109.57</v>
      </c>
      <c r="H3300">
        <v>110.300003</v>
      </c>
      <c r="I3300">
        <v>108.629997</v>
      </c>
      <c r="J3300">
        <v>109.82</v>
      </c>
      <c r="K3300">
        <v>109.047974</v>
      </c>
      <c r="L3300">
        <v>9077400</v>
      </c>
      <c r="M3300" t="s">
        <v>53</v>
      </c>
      <c r="N3300" t="s">
        <v>143</v>
      </c>
      <c r="O3300" t="s">
        <v>162</v>
      </c>
      <c r="P3300">
        <v>100</v>
      </c>
      <c r="Q3300">
        <v>0.125</v>
      </c>
      <c r="R3300">
        <v>25</v>
      </c>
      <c r="S3300">
        <v>21809.594799999999</v>
      </c>
      <c r="T3300" t="s">
        <v>53</v>
      </c>
      <c r="U3300" t="s">
        <v>191</v>
      </c>
      <c r="V3300" t="s">
        <v>215</v>
      </c>
      <c r="W3300" t="s">
        <v>223</v>
      </c>
      <c r="X3300" t="s">
        <v>273</v>
      </c>
      <c r="Y3300" s="1">
        <v>27575</v>
      </c>
      <c r="Z3300">
        <v>19617</v>
      </c>
    </row>
    <row r="3301" spans="1:26" x14ac:dyDescent="0.25">
      <c r="A3301" s="1">
        <v>43630</v>
      </c>
      <c r="B3301" t="s">
        <v>53</v>
      </c>
      <c r="C3301" t="s">
        <v>76</v>
      </c>
      <c r="D3301">
        <v>2000</v>
      </c>
      <c r="E3301">
        <v>18</v>
      </c>
      <c r="F3301" t="s">
        <v>77</v>
      </c>
      <c r="G3301">
        <v>109.57</v>
      </c>
      <c r="H3301">
        <v>110.300003</v>
      </c>
      <c r="I3301">
        <v>108.629997</v>
      </c>
      <c r="J3301">
        <v>109.82</v>
      </c>
      <c r="K3301">
        <v>109.047974</v>
      </c>
      <c r="L3301">
        <v>9077400</v>
      </c>
      <c r="M3301" t="s">
        <v>53</v>
      </c>
      <c r="N3301" t="s">
        <v>158</v>
      </c>
      <c r="O3301" t="s">
        <v>162</v>
      </c>
      <c r="P3301">
        <v>100</v>
      </c>
      <c r="Q3301">
        <v>0.125</v>
      </c>
      <c r="R3301">
        <v>250</v>
      </c>
      <c r="S3301">
        <v>218095.948</v>
      </c>
      <c r="T3301" t="s">
        <v>53</v>
      </c>
      <c r="U3301" t="s">
        <v>191</v>
      </c>
      <c r="V3301" t="s">
        <v>215</v>
      </c>
      <c r="W3301" t="s">
        <v>223</v>
      </c>
      <c r="X3301" t="s">
        <v>273</v>
      </c>
      <c r="Y3301" s="1">
        <v>27575</v>
      </c>
      <c r="Z3301">
        <v>19617</v>
      </c>
    </row>
    <row r="3302" spans="1:26" x14ac:dyDescent="0.25">
      <c r="A3302" s="1">
        <v>43630</v>
      </c>
      <c r="B3302" t="s">
        <v>53</v>
      </c>
      <c r="C3302" t="s">
        <v>75</v>
      </c>
      <c r="D3302">
        <v>2700</v>
      </c>
      <c r="E3302">
        <v>20</v>
      </c>
      <c r="F3302" t="s">
        <v>77</v>
      </c>
      <c r="G3302">
        <v>109.57</v>
      </c>
      <c r="H3302">
        <v>110.300003</v>
      </c>
      <c r="I3302">
        <v>108.629997</v>
      </c>
      <c r="J3302">
        <v>109.82</v>
      </c>
      <c r="K3302">
        <v>109.047974</v>
      </c>
      <c r="L3302">
        <v>9077400</v>
      </c>
      <c r="M3302" t="s">
        <v>53</v>
      </c>
      <c r="N3302" t="s">
        <v>155</v>
      </c>
      <c r="O3302" t="s">
        <v>162</v>
      </c>
      <c r="P3302">
        <v>100</v>
      </c>
      <c r="Q3302">
        <v>0.125</v>
      </c>
      <c r="R3302">
        <v>337.5</v>
      </c>
      <c r="S3302">
        <v>294429.52980000002</v>
      </c>
      <c r="T3302" t="s">
        <v>53</v>
      </c>
      <c r="U3302" t="s">
        <v>191</v>
      </c>
      <c r="V3302" t="s">
        <v>215</v>
      </c>
      <c r="W3302" t="s">
        <v>223</v>
      </c>
      <c r="X3302" t="s">
        <v>273</v>
      </c>
      <c r="Y3302" s="1">
        <v>27575</v>
      </c>
      <c r="Z3302">
        <v>19617</v>
      </c>
    </row>
    <row r="3303" spans="1:26" x14ac:dyDescent="0.25">
      <c r="A3303" s="1">
        <v>43635</v>
      </c>
      <c r="B3303" t="s">
        <v>53</v>
      </c>
      <c r="C3303" t="s">
        <v>76</v>
      </c>
      <c r="D3303">
        <v>500</v>
      </c>
      <c r="E3303">
        <v>7</v>
      </c>
      <c r="F3303" t="s">
        <v>80</v>
      </c>
      <c r="G3303">
        <v>110.82</v>
      </c>
      <c r="H3303">
        <v>111.589996</v>
      </c>
      <c r="I3303">
        <v>109.699997</v>
      </c>
      <c r="J3303">
        <v>109.910004</v>
      </c>
      <c r="K3303">
        <v>109.13735200000001</v>
      </c>
      <c r="L3303">
        <v>13126500</v>
      </c>
      <c r="M3303" t="s">
        <v>53</v>
      </c>
      <c r="N3303" t="s">
        <v>147</v>
      </c>
      <c r="O3303" t="s">
        <v>162</v>
      </c>
      <c r="P3303">
        <v>100</v>
      </c>
      <c r="Q3303">
        <v>0.125</v>
      </c>
      <c r="R3303">
        <v>62.5</v>
      </c>
      <c r="S3303">
        <v>54568.676000000007</v>
      </c>
      <c r="T3303" t="s">
        <v>53</v>
      </c>
      <c r="U3303" t="s">
        <v>191</v>
      </c>
      <c r="V3303" t="s">
        <v>215</v>
      </c>
      <c r="W3303" t="s">
        <v>223</v>
      </c>
      <c r="X3303" t="s">
        <v>273</v>
      </c>
      <c r="Y3303" s="1">
        <v>27575</v>
      </c>
      <c r="Z3303">
        <v>19617</v>
      </c>
    </row>
    <row r="3304" spans="1:26" x14ac:dyDescent="0.25">
      <c r="A3304" s="1">
        <v>43635</v>
      </c>
      <c r="B3304" t="s">
        <v>53</v>
      </c>
      <c r="C3304" t="s">
        <v>75</v>
      </c>
      <c r="D3304">
        <v>800</v>
      </c>
      <c r="E3304">
        <v>12</v>
      </c>
      <c r="F3304" t="s">
        <v>80</v>
      </c>
      <c r="G3304">
        <v>110.82</v>
      </c>
      <c r="H3304">
        <v>111.589996</v>
      </c>
      <c r="I3304">
        <v>109.699997</v>
      </c>
      <c r="J3304">
        <v>109.910004</v>
      </c>
      <c r="K3304">
        <v>109.13735200000001</v>
      </c>
      <c r="L3304">
        <v>13126500</v>
      </c>
      <c r="M3304" t="s">
        <v>53</v>
      </c>
      <c r="N3304" t="s">
        <v>151</v>
      </c>
      <c r="O3304" t="s">
        <v>162</v>
      </c>
      <c r="P3304">
        <v>100</v>
      </c>
      <c r="Q3304">
        <v>0.125</v>
      </c>
      <c r="R3304">
        <v>100</v>
      </c>
      <c r="S3304">
        <v>87309.881600000008</v>
      </c>
      <c r="T3304" t="s">
        <v>53</v>
      </c>
      <c r="U3304" t="s">
        <v>191</v>
      </c>
      <c r="V3304" t="s">
        <v>215</v>
      </c>
      <c r="W3304" t="s">
        <v>223</v>
      </c>
      <c r="X3304" t="s">
        <v>273</v>
      </c>
      <c r="Y3304" s="1">
        <v>27575</v>
      </c>
      <c r="Z3304">
        <v>19617</v>
      </c>
    </row>
    <row r="3305" spans="1:26" x14ac:dyDescent="0.25">
      <c r="A3305" s="1">
        <v>43570</v>
      </c>
      <c r="B3305" t="s">
        <v>53</v>
      </c>
      <c r="C3305" t="s">
        <v>76</v>
      </c>
      <c r="D3305">
        <v>3400</v>
      </c>
      <c r="E3305">
        <v>18</v>
      </c>
      <c r="F3305" t="s">
        <v>120</v>
      </c>
      <c r="G3305">
        <v>110.91999800000001</v>
      </c>
      <c r="H3305">
        <v>111</v>
      </c>
      <c r="I3305">
        <v>109.120003</v>
      </c>
      <c r="J3305">
        <v>109.94000200000001</v>
      </c>
      <c r="K3305">
        <v>109.167137</v>
      </c>
      <c r="L3305">
        <v>15163800</v>
      </c>
      <c r="M3305" t="s">
        <v>53</v>
      </c>
      <c r="N3305" t="s">
        <v>158</v>
      </c>
      <c r="O3305" t="s">
        <v>162</v>
      </c>
      <c r="P3305">
        <v>100</v>
      </c>
      <c r="Q3305">
        <v>0.125</v>
      </c>
      <c r="R3305">
        <v>425</v>
      </c>
      <c r="S3305">
        <v>371168.26579999999</v>
      </c>
      <c r="T3305" t="s">
        <v>53</v>
      </c>
      <c r="U3305" t="s">
        <v>191</v>
      </c>
      <c r="V3305" t="s">
        <v>215</v>
      </c>
      <c r="W3305" t="s">
        <v>223</v>
      </c>
      <c r="X3305" t="s">
        <v>273</v>
      </c>
      <c r="Y3305" s="1">
        <v>27575</v>
      </c>
      <c r="Z3305">
        <v>19617</v>
      </c>
    </row>
    <row r="3306" spans="1:26" x14ac:dyDescent="0.25">
      <c r="A3306" s="1">
        <v>43570</v>
      </c>
      <c r="B3306" t="s">
        <v>53</v>
      </c>
      <c r="C3306" t="s">
        <v>76</v>
      </c>
      <c r="D3306">
        <v>1100</v>
      </c>
      <c r="E3306">
        <v>12</v>
      </c>
      <c r="F3306" t="s">
        <v>120</v>
      </c>
      <c r="G3306">
        <v>110.91999800000001</v>
      </c>
      <c r="H3306">
        <v>111</v>
      </c>
      <c r="I3306">
        <v>109.120003</v>
      </c>
      <c r="J3306">
        <v>109.94000200000001</v>
      </c>
      <c r="K3306">
        <v>109.167137</v>
      </c>
      <c r="L3306">
        <v>15163800</v>
      </c>
      <c r="M3306" t="s">
        <v>53</v>
      </c>
      <c r="N3306" t="s">
        <v>151</v>
      </c>
      <c r="O3306" t="s">
        <v>162</v>
      </c>
      <c r="P3306">
        <v>100</v>
      </c>
      <c r="Q3306">
        <v>0.125</v>
      </c>
      <c r="R3306">
        <v>137.5</v>
      </c>
      <c r="S3306">
        <v>120083.8507</v>
      </c>
      <c r="T3306" t="s">
        <v>53</v>
      </c>
      <c r="U3306" t="s">
        <v>191</v>
      </c>
      <c r="V3306" t="s">
        <v>215</v>
      </c>
      <c r="W3306" t="s">
        <v>223</v>
      </c>
      <c r="X3306" t="s">
        <v>273</v>
      </c>
      <c r="Y3306" s="1">
        <v>27575</v>
      </c>
      <c r="Z3306">
        <v>19617</v>
      </c>
    </row>
    <row r="3307" spans="1:26" x14ac:dyDescent="0.25">
      <c r="A3307" s="1">
        <v>43636</v>
      </c>
      <c r="B3307" t="s">
        <v>53</v>
      </c>
      <c r="C3307" t="s">
        <v>75</v>
      </c>
      <c r="D3307">
        <v>1700</v>
      </c>
      <c r="E3307">
        <v>17</v>
      </c>
      <c r="F3307" t="s">
        <v>94</v>
      </c>
      <c r="G3307">
        <v>110.879997</v>
      </c>
      <c r="H3307">
        <v>111.089996</v>
      </c>
      <c r="I3307">
        <v>109.029999</v>
      </c>
      <c r="J3307">
        <v>110.19000200000001</v>
      </c>
      <c r="K3307">
        <v>109.41538199999999</v>
      </c>
      <c r="L3307">
        <v>13638000</v>
      </c>
      <c r="M3307" t="s">
        <v>53</v>
      </c>
      <c r="N3307" t="s">
        <v>157</v>
      </c>
      <c r="O3307" t="s">
        <v>162</v>
      </c>
      <c r="P3307">
        <v>100</v>
      </c>
      <c r="Q3307">
        <v>0.125</v>
      </c>
      <c r="R3307">
        <v>212.5</v>
      </c>
      <c r="S3307">
        <v>186006.14939999999</v>
      </c>
      <c r="T3307" t="s">
        <v>53</v>
      </c>
      <c r="U3307" t="s">
        <v>191</v>
      </c>
      <c r="V3307" t="s">
        <v>215</v>
      </c>
      <c r="W3307" t="s">
        <v>223</v>
      </c>
      <c r="X3307" t="s">
        <v>273</v>
      </c>
      <c r="Y3307" s="1">
        <v>27575</v>
      </c>
      <c r="Z3307">
        <v>19617</v>
      </c>
    </row>
    <row r="3308" spans="1:26" x14ac:dyDescent="0.25">
      <c r="A3308" s="1">
        <v>43622</v>
      </c>
      <c r="B3308" t="s">
        <v>53</v>
      </c>
      <c r="C3308" t="s">
        <v>76</v>
      </c>
      <c r="D3308">
        <v>1900</v>
      </c>
      <c r="E3308">
        <v>19</v>
      </c>
      <c r="F3308" t="s">
        <v>81</v>
      </c>
      <c r="G3308">
        <v>110.150002</v>
      </c>
      <c r="H3308">
        <v>110.870003</v>
      </c>
      <c r="I3308">
        <v>108.93</v>
      </c>
      <c r="J3308">
        <v>110.370003</v>
      </c>
      <c r="K3308">
        <v>109.594116</v>
      </c>
      <c r="L3308">
        <v>8726700</v>
      </c>
      <c r="M3308" t="s">
        <v>53</v>
      </c>
      <c r="N3308" t="s">
        <v>140</v>
      </c>
      <c r="O3308" t="s">
        <v>162</v>
      </c>
      <c r="P3308">
        <v>100</v>
      </c>
      <c r="Q3308">
        <v>0.125</v>
      </c>
      <c r="R3308">
        <v>237.5</v>
      </c>
      <c r="S3308">
        <v>208228.8204</v>
      </c>
      <c r="T3308" t="s">
        <v>53</v>
      </c>
      <c r="U3308" t="s">
        <v>191</v>
      </c>
      <c r="V3308" t="s">
        <v>215</v>
      </c>
      <c r="W3308" t="s">
        <v>223</v>
      </c>
      <c r="X3308" t="s">
        <v>273</v>
      </c>
      <c r="Y3308" s="1">
        <v>27575</v>
      </c>
      <c r="Z3308">
        <v>19617</v>
      </c>
    </row>
    <row r="3309" spans="1:26" x14ac:dyDescent="0.25">
      <c r="A3309" s="1">
        <v>43622</v>
      </c>
      <c r="B3309" t="s">
        <v>53</v>
      </c>
      <c r="C3309" t="s">
        <v>76</v>
      </c>
      <c r="D3309">
        <v>1200</v>
      </c>
      <c r="E3309">
        <v>13</v>
      </c>
      <c r="F3309" t="s">
        <v>81</v>
      </c>
      <c r="G3309">
        <v>110.150002</v>
      </c>
      <c r="H3309">
        <v>110.870003</v>
      </c>
      <c r="I3309">
        <v>108.93</v>
      </c>
      <c r="J3309">
        <v>110.370003</v>
      </c>
      <c r="K3309">
        <v>109.594116</v>
      </c>
      <c r="L3309">
        <v>8726700</v>
      </c>
      <c r="M3309" t="s">
        <v>53</v>
      </c>
      <c r="N3309" t="s">
        <v>153</v>
      </c>
      <c r="O3309" t="s">
        <v>162</v>
      </c>
      <c r="P3309">
        <v>100</v>
      </c>
      <c r="Q3309">
        <v>0.125</v>
      </c>
      <c r="R3309">
        <v>150</v>
      </c>
      <c r="S3309">
        <v>131512.93919999999</v>
      </c>
      <c r="T3309" t="s">
        <v>53</v>
      </c>
      <c r="U3309" t="s">
        <v>191</v>
      </c>
      <c r="V3309" t="s">
        <v>215</v>
      </c>
      <c r="W3309" t="s">
        <v>223</v>
      </c>
      <c r="X3309" t="s">
        <v>273</v>
      </c>
      <c r="Y3309" s="1">
        <v>27575</v>
      </c>
      <c r="Z3309">
        <v>19617</v>
      </c>
    </row>
    <row r="3310" spans="1:26" x14ac:dyDescent="0.25">
      <c r="A3310" s="1">
        <v>43622</v>
      </c>
      <c r="B3310" t="s">
        <v>53</v>
      </c>
      <c r="C3310" t="s">
        <v>75</v>
      </c>
      <c r="D3310">
        <v>2100</v>
      </c>
      <c r="E3310">
        <v>14</v>
      </c>
      <c r="F3310" t="s">
        <v>81</v>
      </c>
      <c r="G3310">
        <v>110.150002</v>
      </c>
      <c r="H3310">
        <v>110.870003</v>
      </c>
      <c r="I3310">
        <v>108.93</v>
      </c>
      <c r="J3310">
        <v>110.370003</v>
      </c>
      <c r="K3310">
        <v>109.594116</v>
      </c>
      <c r="L3310">
        <v>8726700</v>
      </c>
      <c r="M3310" t="s">
        <v>53</v>
      </c>
      <c r="N3310" t="s">
        <v>156</v>
      </c>
      <c r="O3310" t="s">
        <v>162</v>
      </c>
      <c r="P3310">
        <v>100</v>
      </c>
      <c r="Q3310">
        <v>0.125</v>
      </c>
      <c r="R3310">
        <v>262.5</v>
      </c>
      <c r="S3310">
        <v>230147.64360000001</v>
      </c>
      <c r="T3310" t="s">
        <v>53</v>
      </c>
      <c r="U3310" t="s">
        <v>191</v>
      </c>
      <c r="V3310" t="s">
        <v>215</v>
      </c>
      <c r="W3310" t="s">
        <v>223</v>
      </c>
      <c r="X3310" t="s">
        <v>273</v>
      </c>
      <c r="Y3310" s="1">
        <v>27575</v>
      </c>
      <c r="Z3310">
        <v>19617</v>
      </c>
    </row>
    <row r="3311" spans="1:26" x14ac:dyDescent="0.25">
      <c r="A3311" s="1">
        <v>43627</v>
      </c>
      <c r="B3311" t="s">
        <v>53</v>
      </c>
      <c r="C3311" t="s">
        <v>76</v>
      </c>
      <c r="D3311">
        <v>300</v>
      </c>
      <c r="E3311">
        <v>2</v>
      </c>
      <c r="F3311" t="s">
        <v>86</v>
      </c>
      <c r="G3311">
        <v>110.82</v>
      </c>
      <c r="H3311">
        <v>111.57</v>
      </c>
      <c r="I3311">
        <v>110.370003</v>
      </c>
      <c r="J3311">
        <v>110.68</v>
      </c>
      <c r="K3311">
        <v>109.901932</v>
      </c>
      <c r="L3311">
        <v>9847700</v>
      </c>
      <c r="M3311" t="s">
        <v>53</v>
      </c>
      <c r="N3311" t="s">
        <v>150</v>
      </c>
      <c r="O3311" t="s">
        <v>162</v>
      </c>
      <c r="P3311">
        <v>100</v>
      </c>
      <c r="Q3311">
        <v>0.125</v>
      </c>
      <c r="R3311">
        <v>37.5</v>
      </c>
      <c r="S3311">
        <v>32970.579599999997</v>
      </c>
      <c r="T3311" t="s">
        <v>53</v>
      </c>
      <c r="U3311" t="s">
        <v>191</v>
      </c>
      <c r="V3311" t="s">
        <v>215</v>
      </c>
      <c r="W3311" t="s">
        <v>223</v>
      </c>
      <c r="X3311" t="s">
        <v>273</v>
      </c>
      <c r="Y3311" s="1">
        <v>27575</v>
      </c>
      <c r="Z3311">
        <v>19617</v>
      </c>
    </row>
    <row r="3312" spans="1:26" x14ac:dyDescent="0.25">
      <c r="A3312" s="1">
        <v>43627</v>
      </c>
      <c r="B3312" t="s">
        <v>53</v>
      </c>
      <c r="C3312" t="s">
        <v>76</v>
      </c>
      <c r="D3312">
        <v>1500</v>
      </c>
      <c r="E3312">
        <v>20</v>
      </c>
      <c r="F3312" t="s">
        <v>86</v>
      </c>
      <c r="G3312">
        <v>110.82</v>
      </c>
      <c r="H3312">
        <v>111.57</v>
      </c>
      <c r="I3312">
        <v>110.370003</v>
      </c>
      <c r="J3312">
        <v>110.68</v>
      </c>
      <c r="K3312">
        <v>109.901932</v>
      </c>
      <c r="L3312">
        <v>9847700</v>
      </c>
      <c r="M3312" t="s">
        <v>53</v>
      </c>
      <c r="N3312" t="s">
        <v>155</v>
      </c>
      <c r="O3312" t="s">
        <v>162</v>
      </c>
      <c r="P3312">
        <v>100</v>
      </c>
      <c r="Q3312">
        <v>0.125</v>
      </c>
      <c r="R3312">
        <v>187.5</v>
      </c>
      <c r="S3312">
        <v>164852.89799999999</v>
      </c>
      <c r="T3312" t="s">
        <v>53</v>
      </c>
      <c r="U3312" t="s">
        <v>191</v>
      </c>
      <c r="V3312" t="s">
        <v>215</v>
      </c>
      <c r="W3312" t="s">
        <v>223</v>
      </c>
      <c r="X3312" t="s">
        <v>273</v>
      </c>
      <c r="Y3312" s="1">
        <v>27575</v>
      </c>
      <c r="Z3312">
        <v>19617</v>
      </c>
    </row>
    <row r="3313" spans="1:26" x14ac:dyDescent="0.25">
      <c r="A3313" s="1">
        <v>43627</v>
      </c>
      <c r="B3313" t="s">
        <v>53</v>
      </c>
      <c r="C3313" t="s">
        <v>76</v>
      </c>
      <c r="D3313">
        <v>1300</v>
      </c>
      <c r="E3313">
        <v>17</v>
      </c>
      <c r="F3313" t="s">
        <v>86</v>
      </c>
      <c r="G3313">
        <v>110.82</v>
      </c>
      <c r="H3313">
        <v>111.57</v>
      </c>
      <c r="I3313">
        <v>110.370003</v>
      </c>
      <c r="J3313">
        <v>110.68</v>
      </c>
      <c r="K3313">
        <v>109.901932</v>
      </c>
      <c r="L3313">
        <v>9847700</v>
      </c>
      <c r="M3313" t="s">
        <v>53</v>
      </c>
      <c r="N3313" t="s">
        <v>157</v>
      </c>
      <c r="O3313" t="s">
        <v>162</v>
      </c>
      <c r="P3313">
        <v>100</v>
      </c>
      <c r="Q3313">
        <v>0.125</v>
      </c>
      <c r="R3313">
        <v>162.5</v>
      </c>
      <c r="S3313">
        <v>142872.5116</v>
      </c>
      <c r="T3313" t="s">
        <v>53</v>
      </c>
      <c r="U3313" t="s">
        <v>191</v>
      </c>
      <c r="V3313" t="s">
        <v>215</v>
      </c>
      <c r="W3313" t="s">
        <v>223</v>
      </c>
      <c r="X3313" t="s">
        <v>273</v>
      </c>
      <c r="Y3313" s="1">
        <v>27575</v>
      </c>
      <c r="Z3313">
        <v>19617</v>
      </c>
    </row>
    <row r="3314" spans="1:26" x14ac:dyDescent="0.25">
      <c r="A3314" s="1">
        <v>43627</v>
      </c>
      <c r="B3314" t="s">
        <v>53</v>
      </c>
      <c r="C3314" t="s">
        <v>75</v>
      </c>
      <c r="D3314">
        <v>1400</v>
      </c>
      <c r="E3314">
        <v>15</v>
      </c>
      <c r="F3314" t="s">
        <v>86</v>
      </c>
      <c r="G3314">
        <v>110.82</v>
      </c>
      <c r="H3314">
        <v>111.57</v>
      </c>
      <c r="I3314">
        <v>110.370003</v>
      </c>
      <c r="J3314">
        <v>110.68</v>
      </c>
      <c r="K3314">
        <v>109.901932</v>
      </c>
      <c r="L3314">
        <v>9847700</v>
      </c>
      <c r="M3314" t="s">
        <v>53</v>
      </c>
      <c r="N3314" t="s">
        <v>149</v>
      </c>
      <c r="O3314" t="s">
        <v>162</v>
      </c>
      <c r="P3314">
        <v>100</v>
      </c>
      <c r="Q3314">
        <v>0.125</v>
      </c>
      <c r="R3314">
        <v>175</v>
      </c>
      <c r="S3314">
        <v>153862.70480000001</v>
      </c>
      <c r="T3314" t="s">
        <v>53</v>
      </c>
      <c r="U3314" t="s">
        <v>191</v>
      </c>
      <c r="V3314" t="s">
        <v>215</v>
      </c>
      <c r="W3314" t="s">
        <v>223</v>
      </c>
      <c r="X3314" t="s">
        <v>273</v>
      </c>
      <c r="Y3314" s="1">
        <v>27575</v>
      </c>
      <c r="Z3314">
        <v>19617</v>
      </c>
    </row>
    <row r="3315" spans="1:26" x14ac:dyDescent="0.25">
      <c r="A3315" s="1">
        <v>43602</v>
      </c>
      <c r="B3315" t="s">
        <v>53</v>
      </c>
      <c r="C3315" t="s">
        <v>76</v>
      </c>
      <c r="D3315">
        <v>800</v>
      </c>
      <c r="E3315">
        <v>13</v>
      </c>
      <c r="F3315" t="s">
        <v>101</v>
      </c>
      <c r="G3315">
        <v>110</v>
      </c>
      <c r="H3315">
        <v>111.75</v>
      </c>
      <c r="I3315">
        <v>109.83000199999999</v>
      </c>
      <c r="J3315">
        <v>110.769997</v>
      </c>
      <c r="K3315">
        <v>109.99129499999999</v>
      </c>
      <c r="L3315">
        <v>9570100</v>
      </c>
      <c r="M3315" t="s">
        <v>53</v>
      </c>
      <c r="N3315" t="s">
        <v>153</v>
      </c>
      <c r="O3315" t="s">
        <v>162</v>
      </c>
      <c r="P3315">
        <v>100</v>
      </c>
      <c r="Q3315">
        <v>0.125</v>
      </c>
      <c r="R3315">
        <v>100</v>
      </c>
      <c r="S3315">
        <v>87993.035999999993</v>
      </c>
      <c r="T3315" t="s">
        <v>53</v>
      </c>
      <c r="U3315" t="s">
        <v>191</v>
      </c>
      <c r="V3315" t="s">
        <v>215</v>
      </c>
      <c r="W3315" t="s">
        <v>223</v>
      </c>
      <c r="X3315" t="s">
        <v>273</v>
      </c>
      <c r="Y3315" s="1">
        <v>27575</v>
      </c>
      <c r="Z3315">
        <v>19617</v>
      </c>
    </row>
    <row r="3316" spans="1:26" x14ac:dyDescent="0.25">
      <c r="A3316" s="1">
        <v>43602</v>
      </c>
      <c r="B3316" t="s">
        <v>53</v>
      </c>
      <c r="C3316" t="s">
        <v>76</v>
      </c>
      <c r="D3316">
        <v>2500</v>
      </c>
      <c r="E3316">
        <v>17</v>
      </c>
      <c r="F3316" t="s">
        <v>101</v>
      </c>
      <c r="G3316">
        <v>110</v>
      </c>
      <c r="H3316">
        <v>111.75</v>
      </c>
      <c r="I3316">
        <v>109.83000199999999</v>
      </c>
      <c r="J3316">
        <v>110.769997</v>
      </c>
      <c r="K3316">
        <v>109.99129499999999</v>
      </c>
      <c r="L3316">
        <v>9570100</v>
      </c>
      <c r="M3316" t="s">
        <v>53</v>
      </c>
      <c r="N3316" t="s">
        <v>157</v>
      </c>
      <c r="O3316" t="s">
        <v>162</v>
      </c>
      <c r="P3316">
        <v>100</v>
      </c>
      <c r="Q3316">
        <v>0.125</v>
      </c>
      <c r="R3316">
        <v>312.5</v>
      </c>
      <c r="S3316">
        <v>274978.23749999999</v>
      </c>
      <c r="T3316" t="s">
        <v>53</v>
      </c>
      <c r="U3316" t="s">
        <v>191</v>
      </c>
      <c r="V3316" t="s">
        <v>215</v>
      </c>
      <c r="W3316" t="s">
        <v>223</v>
      </c>
      <c r="X3316" t="s">
        <v>273</v>
      </c>
      <c r="Y3316" s="1">
        <v>27575</v>
      </c>
      <c r="Z3316">
        <v>19617</v>
      </c>
    </row>
    <row r="3317" spans="1:26" x14ac:dyDescent="0.25">
      <c r="A3317" s="1">
        <v>43602</v>
      </c>
      <c r="B3317" t="s">
        <v>53</v>
      </c>
      <c r="C3317" t="s">
        <v>75</v>
      </c>
      <c r="D3317">
        <v>1600</v>
      </c>
      <c r="E3317">
        <v>14</v>
      </c>
      <c r="F3317" t="s">
        <v>101</v>
      </c>
      <c r="G3317">
        <v>110</v>
      </c>
      <c r="H3317">
        <v>111.75</v>
      </c>
      <c r="I3317">
        <v>109.83000199999999</v>
      </c>
      <c r="J3317">
        <v>110.769997</v>
      </c>
      <c r="K3317">
        <v>109.99129499999999</v>
      </c>
      <c r="L3317">
        <v>9570100</v>
      </c>
      <c r="M3317" t="s">
        <v>53</v>
      </c>
      <c r="N3317" t="s">
        <v>156</v>
      </c>
      <c r="O3317" t="s">
        <v>162</v>
      </c>
      <c r="P3317">
        <v>100</v>
      </c>
      <c r="Q3317">
        <v>0.125</v>
      </c>
      <c r="R3317">
        <v>200</v>
      </c>
      <c r="S3317">
        <v>175986.07199999999</v>
      </c>
      <c r="T3317" t="s">
        <v>53</v>
      </c>
      <c r="U3317" t="s">
        <v>191</v>
      </c>
      <c r="V3317" t="s">
        <v>215</v>
      </c>
      <c r="W3317" t="s">
        <v>223</v>
      </c>
      <c r="X3317" t="s">
        <v>273</v>
      </c>
      <c r="Y3317" s="1">
        <v>27575</v>
      </c>
      <c r="Z3317">
        <v>19617</v>
      </c>
    </row>
    <row r="3318" spans="1:26" x14ac:dyDescent="0.25">
      <c r="A3318" s="1">
        <v>43602</v>
      </c>
      <c r="B3318" t="s">
        <v>53</v>
      </c>
      <c r="C3318" t="s">
        <v>76</v>
      </c>
      <c r="D3318">
        <v>600</v>
      </c>
      <c r="E3318">
        <v>4</v>
      </c>
      <c r="F3318" t="s">
        <v>101</v>
      </c>
      <c r="G3318">
        <v>110</v>
      </c>
      <c r="H3318">
        <v>111.75</v>
      </c>
      <c r="I3318">
        <v>109.83000199999999</v>
      </c>
      <c r="J3318">
        <v>110.769997</v>
      </c>
      <c r="K3318">
        <v>109.99129499999999</v>
      </c>
      <c r="L3318">
        <v>9570100</v>
      </c>
      <c r="M3318" t="s">
        <v>53</v>
      </c>
      <c r="N3318" t="s">
        <v>154</v>
      </c>
      <c r="O3318" t="s">
        <v>162</v>
      </c>
      <c r="P3318">
        <v>100</v>
      </c>
      <c r="Q3318">
        <v>0.125</v>
      </c>
      <c r="R3318">
        <v>75</v>
      </c>
      <c r="S3318">
        <v>65994.777000000002</v>
      </c>
      <c r="T3318" t="s">
        <v>53</v>
      </c>
      <c r="U3318" t="s">
        <v>191</v>
      </c>
      <c r="V3318" t="s">
        <v>215</v>
      </c>
      <c r="W3318" t="s">
        <v>223</v>
      </c>
      <c r="X3318" t="s">
        <v>273</v>
      </c>
      <c r="Y3318" s="1">
        <v>27575</v>
      </c>
      <c r="Z3318">
        <v>19617</v>
      </c>
    </row>
    <row r="3319" spans="1:26" x14ac:dyDescent="0.25">
      <c r="A3319" s="1">
        <v>43607</v>
      </c>
      <c r="B3319" t="s">
        <v>53</v>
      </c>
      <c r="C3319" t="s">
        <v>75</v>
      </c>
      <c r="D3319">
        <v>1700</v>
      </c>
      <c r="E3319">
        <v>13</v>
      </c>
      <c r="F3319" t="s">
        <v>99</v>
      </c>
      <c r="G3319">
        <v>111.400002</v>
      </c>
      <c r="H3319">
        <v>111.790001</v>
      </c>
      <c r="I3319">
        <v>110.75</v>
      </c>
      <c r="J3319">
        <v>110.82</v>
      </c>
      <c r="K3319">
        <v>110.040947</v>
      </c>
      <c r="L3319">
        <v>7918900</v>
      </c>
      <c r="M3319" t="s">
        <v>53</v>
      </c>
      <c r="N3319" t="s">
        <v>153</v>
      </c>
      <c r="O3319" t="s">
        <v>162</v>
      </c>
      <c r="P3319">
        <v>100</v>
      </c>
      <c r="Q3319">
        <v>0.125</v>
      </c>
      <c r="R3319">
        <v>212.5</v>
      </c>
      <c r="S3319">
        <v>187069.60990000001</v>
      </c>
      <c r="T3319" t="s">
        <v>53</v>
      </c>
      <c r="U3319" t="s">
        <v>191</v>
      </c>
      <c r="V3319" t="s">
        <v>215</v>
      </c>
      <c r="W3319" t="s">
        <v>223</v>
      </c>
      <c r="X3319" t="s">
        <v>273</v>
      </c>
      <c r="Y3319" s="1">
        <v>27575</v>
      </c>
      <c r="Z3319">
        <v>19617</v>
      </c>
    </row>
    <row r="3320" spans="1:26" x14ac:dyDescent="0.25">
      <c r="A3320" s="1">
        <v>43607</v>
      </c>
      <c r="B3320" t="s">
        <v>53</v>
      </c>
      <c r="C3320" t="s">
        <v>75</v>
      </c>
      <c r="D3320">
        <v>1000</v>
      </c>
      <c r="E3320">
        <v>8</v>
      </c>
      <c r="F3320" t="s">
        <v>99</v>
      </c>
      <c r="G3320">
        <v>111.400002</v>
      </c>
      <c r="H3320">
        <v>111.790001</v>
      </c>
      <c r="I3320">
        <v>110.75</v>
      </c>
      <c r="J3320">
        <v>110.82</v>
      </c>
      <c r="K3320">
        <v>110.040947</v>
      </c>
      <c r="L3320">
        <v>7918900</v>
      </c>
      <c r="M3320" t="s">
        <v>53</v>
      </c>
      <c r="N3320" t="s">
        <v>144</v>
      </c>
      <c r="O3320" t="s">
        <v>162</v>
      </c>
      <c r="P3320">
        <v>100</v>
      </c>
      <c r="Q3320">
        <v>0.125</v>
      </c>
      <c r="R3320">
        <v>125</v>
      </c>
      <c r="S3320">
        <v>110040.947</v>
      </c>
      <c r="T3320" t="s">
        <v>53</v>
      </c>
      <c r="U3320" t="s">
        <v>191</v>
      </c>
      <c r="V3320" t="s">
        <v>215</v>
      </c>
      <c r="W3320" t="s">
        <v>223</v>
      </c>
      <c r="X3320" t="s">
        <v>273</v>
      </c>
      <c r="Y3320" s="1">
        <v>27575</v>
      </c>
      <c r="Z3320">
        <v>19617</v>
      </c>
    </row>
    <row r="3321" spans="1:26" x14ac:dyDescent="0.25">
      <c r="A3321" s="1">
        <v>43571</v>
      </c>
      <c r="B3321" t="s">
        <v>53</v>
      </c>
      <c r="C3321" t="s">
        <v>75</v>
      </c>
      <c r="D3321">
        <v>800</v>
      </c>
      <c r="E3321">
        <v>8</v>
      </c>
      <c r="F3321" t="s">
        <v>123</v>
      </c>
      <c r="G3321">
        <v>109.900002</v>
      </c>
      <c r="H3321">
        <v>111.389999</v>
      </c>
      <c r="I3321">
        <v>109.860001</v>
      </c>
      <c r="J3321">
        <v>111.099998</v>
      </c>
      <c r="K3321">
        <v>110.318977</v>
      </c>
      <c r="L3321">
        <v>11583200</v>
      </c>
      <c r="M3321" t="s">
        <v>53</v>
      </c>
      <c r="N3321" t="s">
        <v>144</v>
      </c>
      <c r="O3321" t="s">
        <v>162</v>
      </c>
      <c r="P3321">
        <v>100</v>
      </c>
      <c r="Q3321">
        <v>0.125</v>
      </c>
      <c r="R3321">
        <v>100</v>
      </c>
      <c r="S3321">
        <v>88255.181599999996</v>
      </c>
      <c r="T3321" t="s">
        <v>53</v>
      </c>
      <c r="U3321" t="s">
        <v>191</v>
      </c>
      <c r="V3321" t="s">
        <v>215</v>
      </c>
      <c r="W3321" t="s">
        <v>223</v>
      </c>
      <c r="X3321" t="s">
        <v>273</v>
      </c>
      <c r="Y3321" s="1">
        <v>27575</v>
      </c>
      <c r="Z3321">
        <v>19617</v>
      </c>
    </row>
    <row r="3322" spans="1:26" x14ac:dyDescent="0.25">
      <c r="A3322" s="1">
        <v>43571</v>
      </c>
      <c r="B3322" t="s">
        <v>53</v>
      </c>
      <c r="C3322" t="s">
        <v>76</v>
      </c>
      <c r="D3322">
        <v>1700</v>
      </c>
      <c r="E3322">
        <v>7</v>
      </c>
      <c r="F3322" t="s">
        <v>123</v>
      </c>
      <c r="G3322">
        <v>109.900002</v>
      </c>
      <c r="H3322">
        <v>111.389999</v>
      </c>
      <c r="I3322">
        <v>109.860001</v>
      </c>
      <c r="J3322">
        <v>111.099998</v>
      </c>
      <c r="K3322">
        <v>110.318977</v>
      </c>
      <c r="L3322">
        <v>11583200</v>
      </c>
      <c r="M3322" t="s">
        <v>53</v>
      </c>
      <c r="N3322" t="s">
        <v>147</v>
      </c>
      <c r="O3322" t="s">
        <v>162</v>
      </c>
      <c r="P3322">
        <v>100</v>
      </c>
      <c r="Q3322">
        <v>0.125</v>
      </c>
      <c r="R3322">
        <v>212.5</v>
      </c>
      <c r="S3322">
        <v>187542.26089999999</v>
      </c>
      <c r="T3322" t="s">
        <v>53</v>
      </c>
      <c r="U3322" t="s">
        <v>191</v>
      </c>
      <c r="V3322" t="s">
        <v>215</v>
      </c>
      <c r="W3322" t="s">
        <v>223</v>
      </c>
      <c r="X3322" t="s">
        <v>273</v>
      </c>
      <c r="Y3322" s="1">
        <v>27575</v>
      </c>
      <c r="Z3322">
        <v>19617</v>
      </c>
    </row>
    <row r="3323" spans="1:26" x14ac:dyDescent="0.25">
      <c r="A3323" s="1">
        <v>43571</v>
      </c>
      <c r="B3323" t="s">
        <v>53</v>
      </c>
      <c r="C3323" t="s">
        <v>76</v>
      </c>
      <c r="D3323">
        <v>1700</v>
      </c>
      <c r="E3323">
        <v>17</v>
      </c>
      <c r="F3323" t="s">
        <v>123</v>
      </c>
      <c r="G3323">
        <v>109.900002</v>
      </c>
      <c r="H3323">
        <v>111.389999</v>
      </c>
      <c r="I3323">
        <v>109.860001</v>
      </c>
      <c r="J3323">
        <v>111.099998</v>
      </c>
      <c r="K3323">
        <v>110.318977</v>
      </c>
      <c r="L3323">
        <v>11583200</v>
      </c>
      <c r="M3323" t="s">
        <v>53</v>
      </c>
      <c r="N3323" t="s">
        <v>157</v>
      </c>
      <c r="O3323" t="s">
        <v>162</v>
      </c>
      <c r="P3323">
        <v>100</v>
      </c>
      <c r="Q3323">
        <v>0.125</v>
      </c>
      <c r="R3323">
        <v>212.5</v>
      </c>
      <c r="S3323">
        <v>187542.26089999999</v>
      </c>
      <c r="T3323" t="s">
        <v>53</v>
      </c>
      <c r="U3323" t="s">
        <v>191</v>
      </c>
      <c r="V3323" t="s">
        <v>215</v>
      </c>
      <c r="W3323" t="s">
        <v>223</v>
      </c>
      <c r="X3323" t="s">
        <v>273</v>
      </c>
      <c r="Y3323" s="1">
        <v>27575</v>
      </c>
      <c r="Z3323">
        <v>19617</v>
      </c>
    </row>
    <row r="3324" spans="1:26" x14ac:dyDescent="0.25">
      <c r="A3324" s="1">
        <v>43571</v>
      </c>
      <c r="B3324" t="s">
        <v>53</v>
      </c>
      <c r="C3324" t="s">
        <v>76</v>
      </c>
      <c r="D3324">
        <v>800</v>
      </c>
      <c r="E3324">
        <v>11</v>
      </c>
      <c r="F3324" t="s">
        <v>123</v>
      </c>
      <c r="G3324">
        <v>109.900002</v>
      </c>
      <c r="H3324">
        <v>111.389999</v>
      </c>
      <c r="I3324">
        <v>109.860001</v>
      </c>
      <c r="J3324">
        <v>111.099998</v>
      </c>
      <c r="K3324">
        <v>110.318977</v>
      </c>
      <c r="L3324">
        <v>11583200</v>
      </c>
      <c r="M3324" t="s">
        <v>53</v>
      </c>
      <c r="N3324" t="s">
        <v>141</v>
      </c>
      <c r="O3324" t="s">
        <v>162</v>
      </c>
      <c r="P3324">
        <v>100</v>
      </c>
      <c r="Q3324">
        <v>0.125</v>
      </c>
      <c r="R3324">
        <v>100</v>
      </c>
      <c r="S3324">
        <v>88255.181599999996</v>
      </c>
      <c r="T3324" t="s">
        <v>53</v>
      </c>
      <c r="U3324" t="s">
        <v>191</v>
      </c>
      <c r="V3324" t="s">
        <v>215</v>
      </c>
      <c r="W3324" t="s">
        <v>223</v>
      </c>
      <c r="X3324" t="s">
        <v>273</v>
      </c>
      <c r="Y3324" s="1">
        <v>27575</v>
      </c>
      <c r="Z3324">
        <v>19617</v>
      </c>
    </row>
    <row r="3325" spans="1:26" x14ac:dyDescent="0.25">
      <c r="A3325" s="1">
        <v>43601</v>
      </c>
      <c r="B3325" t="s">
        <v>53</v>
      </c>
      <c r="C3325" t="s">
        <v>76</v>
      </c>
      <c r="D3325">
        <v>400</v>
      </c>
      <c r="E3325">
        <v>9</v>
      </c>
      <c r="F3325" t="s">
        <v>138</v>
      </c>
      <c r="G3325">
        <v>110.620003</v>
      </c>
      <c r="H3325">
        <v>112.16999800000001</v>
      </c>
      <c r="I3325">
        <v>110.589996</v>
      </c>
      <c r="J3325">
        <v>111.30999799999999</v>
      </c>
      <c r="K3325">
        <v>110.52750399999999</v>
      </c>
      <c r="L3325">
        <v>9672700</v>
      </c>
      <c r="M3325" t="s">
        <v>53</v>
      </c>
      <c r="N3325" t="s">
        <v>146</v>
      </c>
      <c r="O3325" t="s">
        <v>162</v>
      </c>
      <c r="P3325">
        <v>100</v>
      </c>
      <c r="Q3325">
        <v>0.125</v>
      </c>
      <c r="R3325">
        <v>50</v>
      </c>
      <c r="S3325">
        <v>44211.001600000003</v>
      </c>
      <c r="T3325" t="s">
        <v>53</v>
      </c>
      <c r="U3325" t="s">
        <v>191</v>
      </c>
      <c r="V3325" t="s">
        <v>215</v>
      </c>
      <c r="W3325" t="s">
        <v>223</v>
      </c>
      <c r="X3325" t="s">
        <v>273</v>
      </c>
      <c r="Y3325" s="1">
        <v>27575</v>
      </c>
      <c r="Z3325">
        <v>19617</v>
      </c>
    </row>
    <row r="3326" spans="1:26" x14ac:dyDescent="0.25">
      <c r="A3326" s="1">
        <v>43601</v>
      </c>
      <c r="B3326" t="s">
        <v>53</v>
      </c>
      <c r="C3326" t="s">
        <v>76</v>
      </c>
      <c r="D3326">
        <v>700</v>
      </c>
      <c r="E3326">
        <v>4</v>
      </c>
      <c r="F3326" t="s">
        <v>138</v>
      </c>
      <c r="G3326">
        <v>110.620003</v>
      </c>
      <c r="H3326">
        <v>112.16999800000001</v>
      </c>
      <c r="I3326">
        <v>110.589996</v>
      </c>
      <c r="J3326">
        <v>111.30999799999999</v>
      </c>
      <c r="K3326">
        <v>110.52750399999999</v>
      </c>
      <c r="L3326">
        <v>9672700</v>
      </c>
      <c r="M3326" t="s">
        <v>53</v>
      </c>
      <c r="N3326" t="s">
        <v>154</v>
      </c>
      <c r="O3326" t="s">
        <v>162</v>
      </c>
      <c r="P3326">
        <v>100</v>
      </c>
      <c r="Q3326">
        <v>0.125</v>
      </c>
      <c r="R3326">
        <v>87.5</v>
      </c>
      <c r="S3326">
        <v>77369.252800000002</v>
      </c>
      <c r="T3326" t="s">
        <v>53</v>
      </c>
      <c r="U3326" t="s">
        <v>191</v>
      </c>
      <c r="V3326" t="s">
        <v>215</v>
      </c>
      <c r="W3326" t="s">
        <v>223</v>
      </c>
      <c r="X3326" t="s">
        <v>273</v>
      </c>
      <c r="Y3326" s="1">
        <v>27575</v>
      </c>
      <c r="Z3326">
        <v>19617</v>
      </c>
    </row>
    <row r="3327" spans="1:26" x14ac:dyDescent="0.25">
      <c r="A3327" s="1">
        <v>43601</v>
      </c>
      <c r="B3327" t="s">
        <v>53</v>
      </c>
      <c r="C3327" t="s">
        <v>75</v>
      </c>
      <c r="D3327">
        <v>100</v>
      </c>
      <c r="E3327">
        <v>2</v>
      </c>
      <c r="F3327" t="s">
        <v>138</v>
      </c>
      <c r="G3327">
        <v>110.620003</v>
      </c>
      <c r="H3327">
        <v>112.16999800000001</v>
      </c>
      <c r="I3327">
        <v>110.589996</v>
      </c>
      <c r="J3327">
        <v>111.30999799999999</v>
      </c>
      <c r="K3327">
        <v>110.52750399999999</v>
      </c>
      <c r="L3327">
        <v>9672700</v>
      </c>
      <c r="M3327" t="s">
        <v>53</v>
      </c>
      <c r="N3327" t="s">
        <v>150</v>
      </c>
      <c r="O3327" t="s">
        <v>162</v>
      </c>
      <c r="P3327">
        <v>100</v>
      </c>
      <c r="Q3327">
        <v>0.125</v>
      </c>
      <c r="R3327">
        <v>12.5</v>
      </c>
      <c r="S3327">
        <v>11052.750400000001</v>
      </c>
      <c r="T3327" t="s">
        <v>53</v>
      </c>
      <c r="U3327" t="s">
        <v>191</v>
      </c>
      <c r="V3327" t="s">
        <v>215</v>
      </c>
      <c r="W3327" t="s">
        <v>223</v>
      </c>
      <c r="X3327" t="s">
        <v>273</v>
      </c>
      <c r="Y3327" s="1">
        <v>27575</v>
      </c>
      <c r="Z3327">
        <v>19617</v>
      </c>
    </row>
    <row r="3328" spans="1:26" x14ac:dyDescent="0.25">
      <c r="A3328" s="1">
        <v>43601</v>
      </c>
      <c r="B3328" t="s">
        <v>53</v>
      </c>
      <c r="C3328" t="s">
        <v>75</v>
      </c>
      <c r="D3328">
        <v>1100</v>
      </c>
      <c r="E3328">
        <v>15</v>
      </c>
      <c r="F3328" t="s">
        <v>138</v>
      </c>
      <c r="G3328">
        <v>110.620003</v>
      </c>
      <c r="H3328">
        <v>112.16999800000001</v>
      </c>
      <c r="I3328">
        <v>110.589996</v>
      </c>
      <c r="J3328">
        <v>111.30999799999999</v>
      </c>
      <c r="K3328">
        <v>110.52750399999999</v>
      </c>
      <c r="L3328">
        <v>9672700</v>
      </c>
      <c r="M3328" t="s">
        <v>53</v>
      </c>
      <c r="N3328" t="s">
        <v>149</v>
      </c>
      <c r="O3328" t="s">
        <v>162</v>
      </c>
      <c r="P3328">
        <v>100</v>
      </c>
      <c r="Q3328">
        <v>0.125</v>
      </c>
      <c r="R3328">
        <v>137.5</v>
      </c>
      <c r="S3328">
        <v>121580.25440000001</v>
      </c>
      <c r="T3328" t="s">
        <v>53</v>
      </c>
      <c r="U3328" t="s">
        <v>191</v>
      </c>
      <c r="V3328" t="s">
        <v>215</v>
      </c>
      <c r="W3328" t="s">
        <v>223</v>
      </c>
      <c r="X3328" t="s">
        <v>273</v>
      </c>
      <c r="Y3328" s="1">
        <v>27575</v>
      </c>
      <c r="Z3328">
        <v>19617</v>
      </c>
    </row>
    <row r="3329" spans="1:26" x14ac:dyDescent="0.25">
      <c r="A3329" s="1">
        <v>43601</v>
      </c>
      <c r="B3329" t="s">
        <v>53</v>
      </c>
      <c r="C3329" t="s">
        <v>76</v>
      </c>
      <c r="D3329">
        <v>600</v>
      </c>
      <c r="E3329">
        <v>8</v>
      </c>
      <c r="F3329" t="s">
        <v>138</v>
      </c>
      <c r="G3329">
        <v>110.620003</v>
      </c>
      <c r="H3329">
        <v>112.16999800000001</v>
      </c>
      <c r="I3329">
        <v>110.589996</v>
      </c>
      <c r="J3329">
        <v>111.30999799999999</v>
      </c>
      <c r="K3329">
        <v>110.52750399999999</v>
      </c>
      <c r="L3329">
        <v>9672700</v>
      </c>
      <c r="M3329" t="s">
        <v>53</v>
      </c>
      <c r="N3329" t="s">
        <v>144</v>
      </c>
      <c r="O3329" t="s">
        <v>162</v>
      </c>
      <c r="P3329">
        <v>100</v>
      </c>
      <c r="Q3329">
        <v>0.125</v>
      </c>
      <c r="R3329">
        <v>75</v>
      </c>
      <c r="S3329">
        <v>66316.502399999998</v>
      </c>
      <c r="T3329" t="s">
        <v>53</v>
      </c>
      <c r="U3329" t="s">
        <v>191</v>
      </c>
      <c r="V3329" t="s">
        <v>215</v>
      </c>
      <c r="W3329" t="s">
        <v>223</v>
      </c>
      <c r="X3329" t="s">
        <v>273</v>
      </c>
      <c r="Y3329" s="1">
        <v>27575</v>
      </c>
      <c r="Z3329">
        <v>19617</v>
      </c>
    </row>
    <row r="3330" spans="1:26" x14ac:dyDescent="0.25">
      <c r="A3330" s="1">
        <v>43605</v>
      </c>
      <c r="B3330" t="s">
        <v>53</v>
      </c>
      <c r="C3330" t="s">
        <v>75</v>
      </c>
      <c r="D3330">
        <v>600</v>
      </c>
      <c r="E3330">
        <v>18</v>
      </c>
      <c r="F3330" t="s">
        <v>128</v>
      </c>
      <c r="G3330">
        <v>110.58000199999999</v>
      </c>
      <c r="H3330">
        <v>111.80999799999999</v>
      </c>
      <c r="I3330">
        <v>110.370003</v>
      </c>
      <c r="J3330">
        <v>111.349998</v>
      </c>
      <c r="K3330">
        <v>110.567223</v>
      </c>
      <c r="L3330">
        <v>8518200</v>
      </c>
      <c r="M3330" t="s">
        <v>53</v>
      </c>
      <c r="N3330" t="s">
        <v>158</v>
      </c>
      <c r="O3330" t="s">
        <v>162</v>
      </c>
      <c r="P3330">
        <v>100</v>
      </c>
      <c r="Q3330">
        <v>0.125</v>
      </c>
      <c r="R3330">
        <v>75</v>
      </c>
      <c r="S3330">
        <v>66340.333799999993</v>
      </c>
      <c r="T3330" t="s">
        <v>53</v>
      </c>
      <c r="U3330" t="s">
        <v>191</v>
      </c>
      <c r="V3330" t="s">
        <v>215</v>
      </c>
      <c r="W3330" t="s">
        <v>223</v>
      </c>
      <c r="X3330" t="s">
        <v>273</v>
      </c>
      <c r="Y3330" s="1">
        <v>27575</v>
      </c>
      <c r="Z3330">
        <v>19617</v>
      </c>
    </row>
    <row r="3331" spans="1:26" x14ac:dyDescent="0.25">
      <c r="A3331" s="1">
        <v>43605</v>
      </c>
      <c r="B3331" t="s">
        <v>53</v>
      </c>
      <c r="C3331" t="s">
        <v>75</v>
      </c>
      <c r="D3331">
        <v>1200</v>
      </c>
      <c r="E3331">
        <v>9</v>
      </c>
      <c r="F3331" t="s">
        <v>128</v>
      </c>
      <c r="G3331">
        <v>110.58000199999999</v>
      </c>
      <c r="H3331">
        <v>111.80999799999999</v>
      </c>
      <c r="I3331">
        <v>110.370003</v>
      </c>
      <c r="J3331">
        <v>111.349998</v>
      </c>
      <c r="K3331">
        <v>110.567223</v>
      </c>
      <c r="L3331">
        <v>8518200</v>
      </c>
      <c r="M3331" t="s">
        <v>53</v>
      </c>
      <c r="N3331" t="s">
        <v>146</v>
      </c>
      <c r="O3331" t="s">
        <v>162</v>
      </c>
      <c r="P3331">
        <v>100</v>
      </c>
      <c r="Q3331">
        <v>0.125</v>
      </c>
      <c r="R3331">
        <v>150</v>
      </c>
      <c r="S3331">
        <v>132680.66759999999</v>
      </c>
      <c r="T3331" t="s">
        <v>53</v>
      </c>
      <c r="U3331" t="s">
        <v>191</v>
      </c>
      <c r="V3331" t="s">
        <v>215</v>
      </c>
      <c r="W3331" t="s">
        <v>223</v>
      </c>
      <c r="X3331" t="s">
        <v>273</v>
      </c>
      <c r="Y3331" s="1">
        <v>27575</v>
      </c>
      <c r="Z3331">
        <v>19617</v>
      </c>
    </row>
    <row r="3332" spans="1:26" x14ac:dyDescent="0.25">
      <c r="A3332" s="1">
        <v>43644</v>
      </c>
      <c r="B3332" t="s">
        <v>53</v>
      </c>
      <c r="C3332" t="s">
        <v>76</v>
      </c>
      <c r="D3332">
        <v>1100</v>
      </c>
      <c r="E3332">
        <v>20</v>
      </c>
      <c r="F3332" t="s">
        <v>129</v>
      </c>
      <c r="G3332">
        <v>111.040001</v>
      </c>
      <c r="H3332">
        <v>112.43</v>
      </c>
      <c r="I3332">
        <v>110.900002</v>
      </c>
      <c r="J3332">
        <v>111.800003</v>
      </c>
      <c r="K3332">
        <v>111.014061</v>
      </c>
      <c r="L3332">
        <v>21634700</v>
      </c>
      <c r="M3332" t="s">
        <v>53</v>
      </c>
      <c r="N3332" t="s">
        <v>155</v>
      </c>
      <c r="O3332" t="s">
        <v>162</v>
      </c>
      <c r="P3332">
        <v>100</v>
      </c>
      <c r="Q3332">
        <v>0.125</v>
      </c>
      <c r="R3332">
        <v>137.5</v>
      </c>
      <c r="S3332">
        <v>122115.46709999999</v>
      </c>
      <c r="T3332" t="s">
        <v>53</v>
      </c>
      <c r="U3332" t="s">
        <v>191</v>
      </c>
      <c r="V3332" t="s">
        <v>215</v>
      </c>
      <c r="W3332" t="s">
        <v>223</v>
      </c>
      <c r="X3332" t="s">
        <v>273</v>
      </c>
      <c r="Y3332" s="1">
        <v>27575</v>
      </c>
      <c r="Z3332">
        <v>19617</v>
      </c>
    </row>
    <row r="3333" spans="1:26" x14ac:dyDescent="0.25">
      <c r="A3333" s="1">
        <v>43644</v>
      </c>
      <c r="B3333" t="s">
        <v>53</v>
      </c>
      <c r="C3333" t="s">
        <v>76</v>
      </c>
      <c r="D3333">
        <v>100</v>
      </c>
      <c r="E3333">
        <v>3</v>
      </c>
      <c r="F3333" t="s">
        <v>129</v>
      </c>
      <c r="G3333">
        <v>111.040001</v>
      </c>
      <c r="H3333">
        <v>112.43</v>
      </c>
      <c r="I3333">
        <v>110.900002</v>
      </c>
      <c r="J3333">
        <v>111.800003</v>
      </c>
      <c r="K3333">
        <v>111.014061</v>
      </c>
      <c r="L3333">
        <v>21634700</v>
      </c>
      <c r="M3333" t="s">
        <v>53</v>
      </c>
      <c r="N3333" t="s">
        <v>143</v>
      </c>
      <c r="O3333" t="s">
        <v>162</v>
      </c>
      <c r="P3333">
        <v>100</v>
      </c>
      <c r="Q3333">
        <v>0.125</v>
      </c>
      <c r="R3333">
        <v>12.5</v>
      </c>
      <c r="S3333">
        <v>11101.4061</v>
      </c>
      <c r="T3333" t="s">
        <v>53</v>
      </c>
      <c r="U3333" t="s">
        <v>191</v>
      </c>
      <c r="V3333" t="s">
        <v>215</v>
      </c>
      <c r="W3333" t="s">
        <v>223</v>
      </c>
      <c r="X3333" t="s">
        <v>273</v>
      </c>
      <c r="Y3333" s="1">
        <v>27575</v>
      </c>
      <c r="Z3333">
        <v>19617</v>
      </c>
    </row>
    <row r="3334" spans="1:26" x14ac:dyDescent="0.25">
      <c r="A3334" s="1">
        <v>43595</v>
      </c>
      <c r="B3334" t="s">
        <v>53</v>
      </c>
      <c r="C3334" t="s">
        <v>76</v>
      </c>
      <c r="D3334">
        <v>1200</v>
      </c>
      <c r="E3334">
        <v>10</v>
      </c>
      <c r="F3334" t="s">
        <v>103</v>
      </c>
      <c r="G3334">
        <v>111.75</v>
      </c>
      <c r="H3334">
        <v>112.839996</v>
      </c>
      <c r="I3334">
        <v>110.540001</v>
      </c>
      <c r="J3334">
        <v>112.510002</v>
      </c>
      <c r="K3334">
        <v>111.71907</v>
      </c>
      <c r="L3334">
        <v>13189000</v>
      </c>
      <c r="M3334" t="s">
        <v>53</v>
      </c>
      <c r="N3334" t="s">
        <v>142</v>
      </c>
      <c r="O3334" t="s">
        <v>162</v>
      </c>
      <c r="P3334">
        <v>100</v>
      </c>
      <c r="Q3334">
        <v>0.125</v>
      </c>
      <c r="R3334">
        <v>150</v>
      </c>
      <c r="S3334">
        <v>134062.88399999999</v>
      </c>
      <c r="T3334" t="s">
        <v>53</v>
      </c>
      <c r="U3334" t="s">
        <v>191</v>
      </c>
      <c r="V3334" t="s">
        <v>215</v>
      </c>
      <c r="W3334" t="s">
        <v>223</v>
      </c>
      <c r="X3334" t="s">
        <v>273</v>
      </c>
      <c r="Y3334" s="1">
        <v>27575</v>
      </c>
      <c r="Z3334">
        <v>19617</v>
      </c>
    </row>
    <row r="3335" spans="1:26" x14ac:dyDescent="0.25">
      <c r="A3335" s="1">
        <v>43594</v>
      </c>
      <c r="B3335" t="s">
        <v>53</v>
      </c>
      <c r="C3335" t="s">
        <v>76</v>
      </c>
      <c r="D3335">
        <v>1100</v>
      </c>
      <c r="E3335">
        <v>11</v>
      </c>
      <c r="F3335" t="s">
        <v>107</v>
      </c>
      <c r="G3335">
        <v>111.139999</v>
      </c>
      <c r="H3335">
        <v>112.739998</v>
      </c>
      <c r="I3335">
        <v>110.58000199999999</v>
      </c>
      <c r="J3335">
        <v>112.519997</v>
      </c>
      <c r="K3335">
        <v>111.728996</v>
      </c>
      <c r="L3335">
        <v>12205900</v>
      </c>
      <c r="M3335" t="s">
        <v>53</v>
      </c>
      <c r="N3335" t="s">
        <v>141</v>
      </c>
      <c r="O3335" t="s">
        <v>162</v>
      </c>
      <c r="P3335">
        <v>100</v>
      </c>
      <c r="Q3335">
        <v>0.125</v>
      </c>
      <c r="R3335">
        <v>137.5</v>
      </c>
      <c r="S3335">
        <v>122901.8956</v>
      </c>
      <c r="T3335" t="s">
        <v>53</v>
      </c>
      <c r="U3335" t="s">
        <v>191</v>
      </c>
      <c r="V3335" t="s">
        <v>215</v>
      </c>
      <c r="W3335" t="s">
        <v>223</v>
      </c>
      <c r="X3335" t="s">
        <v>273</v>
      </c>
      <c r="Y3335" s="1">
        <v>27575</v>
      </c>
      <c r="Z3335">
        <v>19617</v>
      </c>
    </row>
    <row r="3336" spans="1:26" x14ac:dyDescent="0.25">
      <c r="A3336" s="1">
        <v>43594</v>
      </c>
      <c r="B3336" t="s">
        <v>53</v>
      </c>
      <c r="C3336" t="s">
        <v>75</v>
      </c>
      <c r="D3336">
        <v>300</v>
      </c>
      <c r="E3336">
        <v>5</v>
      </c>
      <c r="F3336" t="s">
        <v>107</v>
      </c>
      <c r="G3336">
        <v>111.139999</v>
      </c>
      <c r="H3336">
        <v>112.739998</v>
      </c>
      <c r="I3336">
        <v>110.58000199999999</v>
      </c>
      <c r="J3336">
        <v>112.519997</v>
      </c>
      <c r="K3336">
        <v>111.728996</v>
      </c>
      <c r="L3336">
        <v>12205900</v>
      </c>
      <c r="M3336" t="s">
        <v>53</v>
      </c>
      <c r="N3336" t="s">
        <v>152</v>
      </c>
      <c r="O3336" t="s">
        <v>162</v>
      </c>
      <c r="P3336">
        <v>100</v>
      </c>
      <c r="Q3336">
        <v>0.125</v>
      </c>
      <c r="R3336">
        <v>37.5</v>
      </c>
      <c r="S3336">
        <v>33518.698799999998</v>
      </c>
      <c r="T3336" t="s">
        <v>53</v>
      </c>
      <c r="U3336" t="s">
        <v>191</v>
      </c>
      <c r="V3336" t="s">
        <v>215</v>
      </c>
      <c r="W3336" t="s">
        <v>223</v>
      </c>
      <c r="X3336" t="s">
        <v>273</v>
      </c>
      <c r="Y3336" s="1">
        <v>27575</v>
      </c>
      <c r="Z3336">
        <v>19617</v>
      </c>
    </row>
    <row r="3337" spans="1:26" x14ac:dyDescent="0.25">
      <c r="A3337" s="1">
        <v>43593</v>
      </c>
      <c r="B3337" t="s">
        <v>53</v>
      </c>
      <c r="C3337" t="s">
        <v>76</v>
      </c>
      <c r="D3337">
        <v>600</v>
      </c>
      <c r="E3337">
        <v>6</v>
      </c>
      <c r="F3337" t="s">
        <v>108</v>
      </c>
      <c r="G3337">
        <v>112.660004</v>
      </c>
      <c r="H3337">
        <v>113.66999800000001</v>
      </c>
      <c r="I3337">
        <v>112.459999</v>
      </c>
      <c r="J3337">
        <v>112.610001</v>
      </c>
      <c r="K3337">
        <v>111.81836699999999</v>
      </c>
      <c r="L3337">
        <v>9575800</v>
      </c>
      <c r="M3337" t="s">
        <v>53</v>
      </c>
      <c r="N3337" t="s">
        <v>145</v>
      </c>
      <c r="O3337" t="s">
        <v>162</v>
      </c>
      <c r="P3337">
        <v>100</v>
      </c>
      <c r="Q3337">
        <v>0.125</v>
      </c>
      <c r="R3337">
        <v>75</v>
      </c>
      <c r="S3337">
        <v>67091.020199999999</v>
      </c>
      <c r="T3337" t="s">
        <v>53</v>
      </c>
      <c r="U3337" t="s">
        <v>191</v>
      </c>
      <c r="V3337" t="s">
        <v>215</v>
      </c>
      <c r="W3337" t="s">
        <v>223</v>
      </c>
      <c r="X3337" t="s">
        <v>273</v>
      </c>
      <c r="Y3337" s="1">
        <v>27575</v>
      </c>
      <c r="Z3337">
        <v>19617</v>
      </c>
    </row>
    <row r="3338" spans="1:26" x14ac:dyDescent="0.25">
      <c r="A3338" s="1">
        <v>43593</v>
      </c>
      <c r="B3338" t="s">
        <v>53</v>
      </c>
      <c r="C3338" t="s">
        <v>75</v>
      </c>
      <c r="D3338">
        <v>600</v>
      </c>
      <c r="E3338">
        <v>5</v>
      </c>
      <c r="F3338" t="s">
        <v>108</v>
      </c>
      <c r="G3338">
        <v>112.660004</v>
      </c>
      <c r="H3338">
        <v>113.66999800000001</v>
      </c>
      <c r="I3338">
        <v>112.459999</v>
      </c>
      <c r="J3338">
        <v>112.610001</v>
      </c>
      <c r="K3338">
        <v>111.81836699999999</v>
      </c>
      <c r="L3338">
        <v>9575800</v>
      </c>
      <c r="M3338" t="s">
        <v>53</v>
      </c>
      <c r="N3338" t="s">
        <v>152</v>
      </c>
      <c r="O3338" t="s">
        <v>162</v>
      </c>
      <c r="P3338">
        <v>100</v>
      </c>
      <c r="Q3338">
        <v>0.125</v>
      </c>
      <c r="R3338">
        <v>75</v>
      </c>
      <c r="S3338">
        <v>67091.020199999999</v>
      </c>
      <c r="T3338" t="s">
        <v>53</v>
      </c>
      <c r="U3338" t="s">
        <v>191</v>
      </c>
      <c r="V3338" t="s">
        <v>215</v>
      </c>
      <c r="W3338" t="s">
        <v>223</v>
      </c>
      <c r="X3338" t="s">
        <v>273</v>
      </c>
      <c r="Y3338" s="1">
        <v>27575</v>
      </c>
      <c r="Z3338">
        <v>19617</v>
      </c>
    </row>
    <row r="3339" spans="1:26" x14ac:dyDescent="0.25">
      <c r="A3339" s="1">
        <v>43592</v>
      </c>
      <c r="B3339" t="s">
        <v>53</v>
      </c>
      <c r="C3339" t="s">
        <v>76</v>
      </c>
      <c r="D3339">
        <v>1900</v>
      </c>
      <c r="E3339">
        <v>18</v>
      </c>
      <c r="F3339" t="s">
        <v>106</v>
      </c>
      <c r="G3339">
        <v>114.029999</v>
      </c>
      <c r="H3339">
        <v>114.029999</v>
      </c>
      <c r="I3339">
        <v>112.290001</v>
      </c>
      <c r="J3339">
        <v>113.209999</v>
      </c>
      <c r="K3339">
        <v>112.414146</v>
      </c>
      <c r="L3339">
        <v>15017700</v>
      </c>
      <c r="M3339" t="s">
        <v>53</v>
      </c>
      <c r="N3339" t="s">
        <v>158</v>
      </c>
      <c r="O3339" t="s">
        <v>162</v>
      </c>
      <c r="P3339">
        <v>100</v>
      </c>
      <c r="Q3339">
        <v>0.125</v>
      </c>
      <c r="R3339">
        <v>237.5</v>
      </c>
      <c r="S3339">
        <v>213586.8774</v>
      </c>
      <c r="T3339" t="s">
        <v>53</v>
      </c>
      <c r="U3339" t="s">
        <v>191</v>
      </c>
      <c r="V3339" t="s">
        <v>215</v>
      </c>
      <c r="W3339" t="s">
        <v>223</v>
      </c>
      <c r="X3339" t="s">
        <v>273</v>
      </c>
      <c r="Y3339" s="1">
        <v>27575</v>
      </c>
      <c r="Z3339">
        <v>19617</v>
      </c>
    </row>
    <row r="3340" spans="1:26" x14ac:dyDescent="0.25">
      <c r="A3340" s="1">
        <v>43579</v>
      </c>
      <c r="B3340" t="s">
        <v>53</v>
      </c>
      <c r="C3340" t="s">
        <v>75</v>
      </c>
      <c r="D3340">
        <v>500</v>
      </c>
      <c r="E3340">
        <v>10</v>
      </c>
      <c r="F3340" t="s">
        <v>137</v>
      </c>
      <c r="G3340">
        <v>113.260002</v>
      </c>
      <c r="H3340">
        <v>114.150002</v>
      </c>
      <c r="I3340">
        <v>112.80999799999999</v>
      </c>
      <c r="J3340">
        <v>113.550003</v>
      </c>
      <c r="K3340">
        <v>112.751762</v>
      </c>
      <c r="L3340">
        <v>9245700</v>
      </c>
      <c r="M3340" t="s">
        <v>53</v>
      </c>
      <c r="N3340" t="s">
        <v>142</v>
      </c>
      <c r="O3340" t="s">
        <v>162</v>
      </c>
      <c r="P3340">
        <v>100</v>
      </c>
      <c r="Q3340">
        <v>0.125</v>
      </c>
      <c r="R3340">
        <v>62.5</v>
      </c>
      <c r="S3340">
        <v>56375.881000000001</v>
      </c>
      <c r="T3340" t="s">
        <v>53</v>
      </c>
      <c r="U3340" t="s">
        <v>191</v>
      </c>
      <c r="V3340" t="s">
        <v>215</v>
      </c>
      <c r="W3340" t="s">
        <v>223</v>
      </c>
      <c r="X3340" t="s">
        <v>273</v>
      </c>
      <c r="Y3340" s="1">
        <v>27575</v>
      </c>
      <c r="Z3340">
        <v>19617</v>
      </c>
    </row>
    <row r="3341" spans="1:26" x14ac:dyDescent="0.25">
      <c r="A3341" s="1">
        <v>43577</v>
      </c>
      <c r="B3341" t="s">
        <v>53</v>
      </c>
      <c r="C3341" t="s">
        <v>76</v>
      </c>
      <c r="D3341">
        <v>300</v>
      </c>
      <c r="E3341">
        <v>6</v>
      </c>
      <c r="F3341" t="s">
        <v>135</v>
      </c>
      <c r="G3341">
        <v>112.83000199999999</v>
      </c>
      <c r="H3341">
        <v>113.93</v>
      </c>
      <c r="I3341">
        <v>112.660004</v>
      </c>
      <c r="J3341">
        <v>113.599998</v>
      </c>
      <c r="K3341">
        <v>112.801399</v>
      </c>
      <c r="L3341">
        <v>7975900</v>
      </c>
      <c r="M3341" t="s">
        <v>53</v>
      </c>
      <c r="N3341" t="s">
        <v>145</v>
      </c>
      <c r="O3341" t="s">
        <v>162</v>
      </c>
      <c r="P3341">
        <v>100</v>
      </c>
      <c r="Q3341">
        <v>0.125</v>
      </c>
      <c r="R3341">
        <v>37.5</v>
      </c>
      <c r="S3341">
        <v>33840.419699999999</v>
      </c>
      <c r="T3341" t="s">
        <v>53</v>
      </c>
      <c r="U3341" t="s">
        <v>191</v>
      </c>
      <c r="V3341" t="s">
        <v>215</v>
      </c>
      <c r="W3341" t="s">
        <v>223</v>
      </c>
      <c r="X3341" t="s">
        <v>273</v>
      </c>
      <c r="Y3341" s="1">
        <v>27575</v>
      </c>
      <c r="Z3341">
        <v>19617</v>
      </c>
    </row>
    <row r="3342" spans="1:26" x14ac:dyDescent="0.25">
      <c r="A3342" s="1">
        <v>43580</v>
      </c>
      <c r="B3342" t="s">
        <v>53</v>
      </c>
      <c r="C3342" t="s">
        <v>76</v>
      </c>
      <c r="D3342">
        <v>2600</v>
      </c>
      <c r="E3342">
        <v>16</v>
      </c>
      <c r="F3342" t="s">
        <v>126</v>
      </c>
      <c r="G3342">
        <v>113.010002</v>
      </c>
      <c r="H3342">
        <v>114.150002</v>
      </c>
      <c r="I3342">
        <v>112.5</v>
      </c>
      <c r="J3342">
        <v>113.610001</v>
      </c>
      <c r="K3342">
        <v>112.811333</v>
      </c>
      <c r="L3342">
        <v>9311800</v>
      </c>
      <c r="M3342" t="s">
        <v>53</v>
      </c>
      <c r="N3342" t="s">
        <v>148</v>
      </c>
      <c r="O3342" t="s">
        <v>162</v>
      </c>
      <c r="P3342">
        <v>100</v>
      </c>
      <c r="Q3342">
        <v>0.125</v>
      </c>
      <c r="R3342">
        <v>325</v>
      </c>
      <c r="S3342">
        <v>293309.46580000001</v>
      </c>
      <c r="T3342" t="s">
        <v>53</v>
      </c>
      <c r="U3342" t="s">
        <v>191</v>
      </c>
      <c r="V3342" t="s">
        <v>215</v>
      </c>
      <c r="W3342" t="s">
        <v>223</v>
      </c>
      <c r="X3342" t="s">
        <v>273</v>
      </c>
      <c r="Y3342" s="1">
        <v>27575</v>
      </c>
      <c r="Z3342">
        <v>19617</v>
      </c>
    </row>
    <row r="3343" spans="1:26" x14ac:dyDescent="0.25">
      <c r="A3343" s="1">
        <v>43580</v>
      </c>
      <c r="B3343" t="s">
        <v>53</v>
      </c>
      <c r="C3343" t="s">
        <v>75</v>
      </c>
      <c r="D3343">
        <v>500</v>
      </c>
      <c r="E3343">
        <v>9</v>
      </c>
      <c r="F3343" t="s">
        <v>126</v>
      </c>
      <c r="G3343">
        <v>113.010002</v>
      </c>
      <c r="H3343">
        <v>114.150002</v>
      </c>
      <c r="I3343">
        <v>112.5</v>
      </c>
      <c r="J3343">
        <v>113.610001</v>
      </c>
      <c r="K3343">
        <v>112.811333</v>
      </c>
      <c r="L3343">
        <v>9311800</v>
      </c>
      <c r="M3343" t="s">
        <v>53</v>
      </c>
      <c r="N3343" t="s">
        <v>146</v>
      </c>
      <c r="O3343" t="s">
        <v>162</v>
      </c>
      <c r="P3343">
        <v>100</v>
      </c>
      <c r="Q3343">
        <v>0.125</v>
      </c>
      <c r="R3343">
        <v>62.5</v>
      </c>
      <c r="S3343">
        <v>56405.666499999999</v>
      </c>
      <c r="T3343" t="s">
        <v>53</v>
      </c>
      <c r="U3343" t="s">
        <v>191</v>
      </c>
      <c r="V3343" t="s">
        <v>215</v>
      </c>
      <c r="W3343" t="s">
        <v>223</v>
      </c>
      <c r="X3343" t="s">
        <v>273</v>
      </c>
      <c r="Y3343" s="1">
        <v>27575</v>
      </c>
      <c r="Z3343">
        <v>19617</v>
      </c>
    </row>
    <row r="3344" spans="1:26" x14ac:dyDescent="0.25">
      <c r="A3344" s="1">
        <v>43578</v>
      </c>
      <c r="B3344" t="s">
        <v>53</v>
      </c>
      <c r="C3344" t="s">
        <v>75</v>
      </c>
      <c r="D3344">
        <v>500</v>
      </c>
      <c r="E3344">
        <v>6</v>
      </c>
      <c r="F3344" t="s">
        <v>136</v>
      </c>
      <c r="G3344">
        <v>113</v>
      </c>
      <c r="H3344">
        <v>114.370003</v>
      </c>
      <c r="I3344">
        <v>112.849998</v>
      </c>
      <c r="J3344">
        <v>113.739998</v>
      </c>
      <c r="K3344">
        <v>112.940414</v>
      </c>
      <c r="L3344">
        <v>9193100</v>
      </c>
      <c r="M3344" t="s">
        <v>53</v>
      </c>
      <c r="N3344" t="s">
        <v>145</v>
      </c>
      <c r="O3344" t="s">
        <v>162</v>
      </c>
      <c r="P3344">
        <v>100</v>
      </c>
      <c r="Q3344">
        <v>0.125</v>
      </c>
      <c r="R3344">
        <v>62.5</v>
      </c>
      <c r="S3344">
        <v>56470.207000000002</v>
      </c>
      <c r="T3344" t="s">
        <v>53</v>
      </c>
      <c r="U3344" t="s">
        <v>191</v>
      </c>
      <c r="V3344" t="s">
        <v>215</v>
      </c>
      <c r="W3344" t="s">
        <v>223</v>
      </c>
      <c r="X3344" t="s">
        <v>273</v>
      </c>
      <c r="Y3344" s="1">
        <v>27575</v>
      </c>
      <c r="Z3344">
        <v>19617</v>
      </c>
    </row>
    <row r="3345" spans="1:26" x14ac:dyDescent="0.25">
      <c r="A3345" s="1">
        <v>43578</v>
      </c>
      <c r="B3345" t="s">
        <v>53</v>
      </c>
      <c r="C3345" t="s">
        <v>76</v>
      </c>
      <c r="D3345">
        <v>100</v>
      </c>
      <c r="E3345">
        <v>1</v>
      </c>
      <c r="F3345" t="s">
        <v>136</v>
      </c>
      <c r="G3345">
        <v>113</v>
      </c>
      <c r="H3345">
        <v>114.370003</v>
      </c>
      <c r="I3345">
        <v>112.849998</v>
      </c>
      <c r="J3345">
        <v>113.739998</v>
      </c>
      <c r="K3345">
        <v>112.940414</v>
      </c>
      <c r="L3345">
        <v>9193100</v>
      </c>
      <c r="M3345" t="s">
        <v>53</v>
      </c>
      <c r="N3345" t="s">
        <v>159</v>
      </c>
      <c r="O3345" t="s">
        <v>162</v>
      </c>
      <c r="P3345">
        <v>100</v>
      </c>
      <c r="Q3345">
        <v>0.125</v>
      </c>
      <c r="R3345">
        <v>12.5</v>
      </c>
      <c r="S3345">
        <v>11294.0414</v>
      </c>
      <c r="T3345" t="s">
        <v>53</v>
      </c>
      <c r="U3345" t="s">
        <v>191</v>
      </c>
      <c r="V3345" t="s">
        <v>215</v>
      </c>
      <c r="W3345" t="s">
        <v>223</v>
      </c>
      <c r="X3345" t="s">
        <v>273</v>
      </c>
      <c r="Y3345" s="1">
        <v>27575</v>
      </c>
      <c r="Z3345">
        <v>19617</v>
      </c>
    </row>
    <row r="3346" spans="1:26" x14ac:dyDescent="0.25">
      <c r="A3346" s="1">
        <v>43578</v>
      </c>
      <c r="B3346" t="s">
        <v>53</v>
      </c>
      <c r="C3346" t="s">
        <v>75</v>
      </c>
      <c r="D3346">
        <v>600</v>
      </c>
      <c r="E3346">
        <v>8</v>
      </c>
      <c r="F3346" t="s">
        <v>136</v>
      </c>
      <c r="G3346">
        <v>113</v>
      </c>
      <c r="H3346">
        <v>114.370003</v>
      </c>
      <c r="I3346">
        <v>112.849998</v>
      </c>
      <c r="J3346">
        <v>113.739998</v>
      </c>
      <c r="K3346">
        <v>112.940414</v>
      </c>
      <c r="L3346">
        <v>9193100</v>
      </c>
      <c r="M3346" t="s">
        <v>53</v>
      </c>
      <c r="N3346" t="s">
        <v>144</v>
      </c>
      <c r="O3346" t="s">
        <v>162</v>
      </c>
      <c r="P3346">
        <v>100</v>
      </c>
      <c r="Q3346">
        <v>0.125</v>
      </c>
      <c r="R3346">
        <v>75</v>
      </c>
      <c r="S3346">
        <v>67764.248399999997</v>
      </c>
      <c r="T3346" t="s">
        <v>53</v>
      </c>
      <c r="U3346" t="s">
        <v>191</v>
      </c>
      <c r="V3346" t="s">
        <v>215</v>
      </c>
      <c r="W3346" t="s">
        <v>223</v>
      </c>
      <c r="X3346" t="s">
        <v>273</v>
      </c>
      <c r="Y3346" s="1">
        <v>27575</v>
      </c>
      <c r="Z3346">
        <v>19617</v>
      </c>
    </row>
    <row r="3347" spans="1:26" x14ac:dyDescent="0.25">
      <c r="A3347" s="1">
        <v>43578</v>
      </c>
      <c r="B3347" t="s">
        <v>53</v>
      </c>
      <c r="C3347" t="s">
        <v>76</v>
      </c>
      <c r="D3347">
        <v>1800</v>
      </c>
      <c r="E3347">
        <v>19</v>
      </c>
      <c r="F3347" t="s">
        <v>136</v>
      </c>
      <c r="G3347">
        <v>113</v>
      </c>
      <c r="H3347">
        <v>114.370003</v>
      </c>
      <c r="I3347">
        <v>112.849998</v>
      </c>
      <c r="J3347">
        <v>113.739998</v>
      </c>
      <c r="K3347">
        <v>112.940414</v>
      </c>
      <c r="L3347">
        <v>9193100</v>
      </c>
      <c r="M3347" t="s">
        <v>53</v>
      </c>
      <c r="N3347" t="s">
        <v>140</v>
      </c>
      <c r="O3347" t="s">
        <v>162</v>
      </c>
      <c r="P3347">
        <v>100</v>
      </c>
      <c r="Q3347">
        <v>0.125</v>
      </c>
      <c r="R3347">
        <v>225</v>
      </c>
      <c r="S3347">
        <v>203292.7452</v>
      </c>
      <c r="T3347" t="s">
        <v>53</v>
      </c>
      <c r="U3347" t="s">
        <v>191</v>
      </c>
      <c r="V3347" t="s">
        <v>215</v>
      </c>
      <c r="W3347" t="s">
        <v>223</v>
      </c>
      <c r="X3347" t="s">
        <v>273</v>
      </c>
      <c r="Y3347" s="1">
        <v>27575</v>
      </c>
      <c r="Z3347">
        <v>19617</v>
      </c>
    </row>
    <row r="3348" spans="1:26" x14ac:dyDescent="0.25">
      <c r="A3348" s="1">
        <v>43572</v>
      </c>
      <c r="B3348" t="s">
        <v>53</v>
      </c>
      <c r="C3348" t="s">
        <v>75</v>
      </c>
      <c r="D3348">
        <v>1200</v>
      </c>
      <c r="E3348">
        <v>20</v>
      </c>
      <c r="F3348" t="s">
        <v>125</v>
      </c>
      <c r="G3348">
        <v>111.699997</v>
      </c>
      <c r="H3348">
        <v>114.660004</v>
      </c>
      <c r="I3348">
        <v>111.010002</v>
      </c>
      <c r="J3348">
        <v>114.300003</v>
      </c>
      <c r="K3348">
        <v>113.496483</v>
      </c>
      <c r="L3348">
        <v>17791900</v>
      </c>
      <c r="M3348" t="s">
        <v>53</v>
      </c>
      <c r="N3348" t="s">
        <v>155</v>
      </c>
      <c r="O3348" t="s">
        <v>162</v>
      </c>
      <c r="P3348">
        <v>100</v>
      </c>
      <c r="Q3348">
        <v>0.125</v>
      </c>
      <c r="R3348">
        <v>150</v>
      </c>
      <c r="S3348">
        <v>136195.77960000001</v>
      </c>
      <c r="T3348" t="s">
        <v>53</v>
      </c>
      <c r="U3348" t="s">
        <v>191</v>
      </c>
      <c r="V3348" t="s">
        <v>215</v>
      </c>
      <c r="W3348" t="s">
        <v>223</v>
      </c>
      <c r="X3348" t="s">
        <v>273</v>
      </c>
      <c r="Y3348" s="1">
        <v>27575</v>
      </c>
      <c r="Z3348">
        <v>19617</v>
      </c>
    </row>
    <row r="3349" spans="1:26" x14ac:dyDescent="0.25">
      <c r="A3349" s="1">
        <v>43581</v>
      </c>
      <c r="B3349" t="s">
        <v>53</v>
      </c>
      <c r="C3349" t="s">
        <v>75</v>
      </c>
      <c r="D3349">
        <v>200</v>
      </c>
      <c r="E3349">
        <v>2</v>
      </c>
      <c r="F3349" t="s">
        <v>139</v>
      </c>
      <c r="G3349">
        <v>113.949997</v>
      </c>
      <c r="H3349">
        <v>114.58000199999999</v>
      </c>
      <c r="I3349">
        <v>113.599998</v>
      </c>
      <c r="J3349">
        <v>114.470001</v>
      </c>
      <c r="K3349">
        <v>113.665291</v>
      </c>
      <c r="L3349">
        <v>7889300</v>
      </c>
      <c r="M3349" t="s">
        <v>53</v>
      </c>
      <c r="N3349" t="s">
        <v>150</v>
      </c>
      <c r="O3349" t="s">
        <v>162</v>
      </c>
      <c r="P3349">
        <v>100</v>
      </c>
      <c r="Q3349">
        <v>0.125</v>
      </c>
      <c r="R3349">
        <v>25</v>
      </c>
      <c r="S3349">
        <v>22733.058199999999</v>
      </c>
      <c r="T3349" t="s">
        <v>53</v>
      </c>
      <c r="U3349" t="s">
        <v>191</v>
      </c>
      <c r="V3349" t="s">
        <v>215</v>
      </c>
      <c r="W3349" t="s">
        <v>223</v>
      </c>
      <c r="X3349" t="s">
        <v>273</v>
      </c>
      <c r="Y3349" s="1">
        <v>27575</v>
      </c>
      <c r="Z3349">
        <v>19617</v>
      </c>
    </row>
    <row r="3350" spans="1:26" x14ac:dyDescent="0.25">
      <c r="A3350" s="1">
        <v>43581</v>
      </c>
      <c r="B3350" t="s">
        <v>53</v>
      </c>
      <c r="C3350" t="s">
        <v>76</v>
      </c>
      <c r="D3350">
        <v>1600</v>
      </c>
      <c r="E3350">
        <v>14</v>
      </c>
      <c r="F3350" t="s">
        <v>139</v>
      </c>
      <c r="G3350">
        <v>113.949997</v>
      </c>
      <c r="H3350">
        <v>114.58000199999999</v>
      </c>
      <c r="I3350">
        <v>113.599998</v>
      </c>
      <c r="J3350">
        <v>114.470001</v>
      </c>
      <c r="K3350">
        <v>113.665291</v>
      </c>
      <c r="L3350">
        <v>7889300</v>
      </c>
      <c r="M3350" t="s">
        <v>53</v>
      </c>
      <c r="N3350" t="s">
        <v>156</v>
      </c>
      <c r="O3350" t="s">
        <v>162</v>
      </c>
      <c r="P3350">
        <v>100</v>
      </c>
      <c r="Q3350">
        <v>0.125</v>
      </c>
      <c r="R3350">
        <v>200</v>
      </c>
      <c r="S3350">
        <v>181864.4656</v>
      </c>
      <c r="T3350" t="s">
        <v>53</v>
      </c>
      <c r="U3350" t="s">
        <v>191</v>
      </c>
      <c r="V3350" t="s">
        <v>215</v>
      </c>
      <c r="W3350" t="s">
        <v>223</v>
      </c>
      <c r="X3350" t="s">
        <v>273</v>
      </c>
      <c r="Y3350" s="1">
        <v>27575</v>
      </c>
      <c r="Z3350">
        <v>19617</v>
      </c>
    </row>
    <row r="3351" spans="1:26" x14ac:dyDescent="0.25">
      <c r="A3351" s="1">
        <v>43581</v>
      </c>
      <c r="B3351" t="s">
        <v>53</v>
      </c>
      <c r="C3351" t="s">
        <v>75</v>
      </c>
      <c r="D3351">
        <v>700</v>
      </c>
      <c r="E3351">
        <v>15</v>
      </c>
      <c r="F3351" t="s">
        <v>139</v>
      </c>
      <c r="G3351">
        <v>113.949997</v>
      </c>
      <c r="H3351">
        <v>114.58000199999999</v>
      </c>
      <c r="I3351">
        <v>113.599998</v>
      </c>
      <c r="J3351">
        <v>114.470001</v>
      </c>
      <c r="K3351">
        <v>113.665291</v>
      </c>
      <c r="L3351">
        <v>7889300</v>
      </c>
      <c r="M3351" t="s">
        <v>53</v>
      </c>
      <c r="N3351" t="s">
        <v>149</v>
      </c>
      <c r="O3351" t="s">
        <v>162</v>
      </c>
      <c r="P3351">
        <v>100</v>
      </c>
      <c r="Q3351">
        <v>0.125</v>
      </c>
      <c r="R3351">
        <v>87.5</v>
      </c>
      <c r="S3351">
        <v>79565.703699999998</v>
      </c>
      <c r="T3351" t="s">
        <v>53</v>
      </c>
      <c r="U3351" t="s">
        <v>191</v>
      </c>
      <c r="V3351" t="s">
        <v>215</v>
      </c>
      <c r="W3351" t="s">
        <v>223</v>
      </c>
      <c r="X3351" t="s">
        <v>273</v>
      </c>
      <c r="Y3351" s="1">
        <v>27575</v>
      </c>
      <c r="Z3351">
        <v>19617</v>
      </c>
    </row>
    <row r="3352" spans="1:26" x14ac:dyDescent="0.25">
      <c r="A3352" s="1">
        <v>43591</v>
      </c>
      <c r="B3352" t="s">
        <v>53</v>
      </c>
      <c r="C3352" t="s">
        <v>75</v>
      </c>
      <c r="D3352">
        <v>2600</v>
      </c>
      <c r="E3352">
        <v>20</v>
      </c>
      <c r="F3352" t="s">
        <v>134</v>
      </c>
      <c r="G3352">
        <v>114.18</v>
      </c>
      <c r="H3352">
        <v>115.470001</v>
      </c>
      <c r="I3352">
        <v>113.720001</v>
      </c>
      <c r="J3352">
        <v>115.089996</v>
      </c>
      <c r="K3352">
        <v>114.28093</v>
      </c>
      <c r="L3352">
        <v>9387000</v>
      </c>
      <c r="M3352" t="s">
        <v>53</v>
      </c>
      <c r="N3352" t="s">
        <v>155</v>
      </c>
      <c r="O3352" t="s">
        <v>162</v>
      </c>
      <c r="P3352">
        <v>100</v>
      </c>
      <c r="Q3352">
        <v>0.125</v>
      </c>
      <c r="R3352">
        <v>325</v>
      </c>
      <c r="S3352">
        <v>297130.41800000001</v>
      </c>
      <c r="T3352" t="s">
        <v>53</v>
      </c>
      <c r="U3352" t="s">
        <v>191</v>
      </c>
      <c r="V3352" t="s">
        <v>215</v>
      </c>
      <c r="W3352" t="s">
        <v>223</v>
      </c>
      <c r="X3352" t="s">
        <v>273</v>
      </c>
      <c r="Y3352" s="1">
        <v>27575</v>
      </c>
      <c r="Z3352">
        <v>19617</v>
      </c>
    </row>
    <row r="3353" spans="1:26" x14ac:dyDescent="0.25">
      <c r="A3353" s="1">
        <v>43591</v>
      </c>
      <c r="B3353" t="s">
        <v>53</v>
      </c>
      <c r="C3353" t="s">
        <v>76</v>
      </c>
      <c r="D3353">
        <v>200</v>
      </c>
      <c r="E3353">
        <v>10</v>
      </c>
      <c r="F3353" t="s">
        <v>134</v>
      </c>
      <c r="G3353">
        <v>114.18</v>
      </c>
      <c r="H3353">
        <v>115.470001</v>
      </c>
      <c r="I3353">
        <v>113.720001</v>
      </c>
      <c r="J3353">
        <v>115.089996</v>
      </c>
      <c r="K3353">
        <v>114.28093</v>
      </c>
      <c r="L3353">
        <v>9387000</v>
      </c>
      <c r="M3353" t="s">
        <v>53</v>
      </c>
      <c r="N3353" t="s">
        <v>142</v>
      </c>
      <c r="O3353" t="s">
        <v>162</v>
      </c>
      <c r="P3353">
        <v>100</v>
      </c>
      <c r="Q3353">
        <v>0.125</v>
      </c>
      <c r="R3353">
        <v>25</v>
      </c>
      <c r="S3353">
        <v>22856.186000000002</v>
      </c>
      <c r="T3353" t="s">
        <v>53</v>
      </c>
      <c r="U3353" t="s">
        <v>191</v>
      </c>
      <c r="V3353" t="s">
        <v>215</v>
      </c>
      <c r="W3353" t="s">
        <v>223</v>
      </c>
      <c r="X3353" t="s">
        <v>273</v>
      </c>
      <c r="Y3353" s="1">
        <v>27575</v>
      </c>
      <c r="Z3353">
        <v>19617</v>
      </c>
    </row>
    <row r="3354" spans="1:26" x14ac:dyDescent="0.25">
      <c r="A3354" s="1">
        <v>43591</v>
      </c>
      <c r="B3354" t="s">
        <v>53</v>
      </c>
      <c r="C3354" t="s">
        <v>75</v>
      </c>
      <c r="D3354">
        <v>1200</v>
      </c>
      <c r="E3354">
        <v>8</v>
      </c>
      <c r="F3354" t="s">
        <v>134</v>
      </c>
      <c r="G3354">
        <v>114.18</v>
      </c>
      <c r="H3354">
        <v>115.470001</v>
      </c>
      <c r="I3354">
        <v>113.720001</v>
      </c>
      <c r="J3354">
        <v>115.089996</v>
      </c>
      <c r="K3354">
        <v>114.28093</v>
      </c>
      <c r="L3354">
        <v>9387000</v>
      </c>
      <c r="M3354" t="s">
        <v>53</v>
      </c>
      <c r="N3354" t="s">
        <v>144</v>
      </c>
      <c r="O3354" t="s">
        <v>162</v>
      </c>
      <c r="P3354">
        <v>100</v>
      </c>
      <c r="Q3354">
        <v>0.125</v>
      </c>
      <c r="R3354">
        <v>150</v>
      </c>
      <c r="S3354">
        <v>137137.11600000001</v>
      </c>
      <c r="T3354" t="s">
        <v>53</v>
      </c>
      <c r="U3354" t="s">
        <v>191</v>
      </c>
      <c r="V3354" t="s">
        <v>215</v>
      </c>
      <c r="W3354" t="s">
        <v>223</v>
      </c>
      <c r="X3354" t="s">
        <v>273</v>
      </c>
      <c r="Y3354" s="1">
        <v>27575</v>
      </c>
      <c r="Z3354">
        <v>19617</v>
      </c>
    </row>
    <row r="3355" spans="1:26" x14ac:dyDescent="0.25">
      <c r="A3355" s="1">
        <v>43591</v>
      </c>
      <c r="B3355" t="s">
        <v>53</v>
      </c>
      <c r="C3355" t="s">
        <v>76</v>
      </c>
      <c r="D3355">
        <v>1500</v>
      </c>
      <c r="E3355">
        <v>14</v>
      </c>
      <c r="F3355" t="s">
        <v>134</v>
      </c>
      <c r="G3355">
        <v>114.18</v>
      </c>
      <c r="H3355">
        <v>115.470001</v>
      </c>
      <c r="I3355">
        <v>113.720001</v>
      </c>
      <c r="J3355">
        <v>115.089996</v>
      </c>
      <c r="K3355">
        <v>114.28093</v>
      </c>
      <c r="L3355">
        <v>9387000</v>
      </c>
      <c r="M3355" t="s">
        <v>53</v>
      </c>
      <c r="N3355" t="s">
        <v>156</v>
      </c>
      <c r="O3355" t="s">
        <v>162</v>
      </c>
      <c r="P3355">
        <v>100</v>
      </c>
      <c r="Q3355">
        <v>0.125</v>
      </c>
      <c r="R3355">
        <v>187.5</v>
      </c>
      <c r="S3355">
        <v>171421.39499999999</v>
      </c>
      <c r="T3355" t="s">
        <v>53</v>
      </c>
      <c r="U3355" t="s">
        <v>191</v>
      </c>
      <c r="V3355" t="s">
        <v>215</v>
      </c>
      <c r="W3355" t="s">
        <v>223</v>
      </c>
      <c r="X3355" t="s">
        <v>273</v>
      </c>
      <c r="Y3355" s="1">
        <v>27575</v>
      </c>
      <c r="Z3355">
        <v>19617</v>
      </c>
    </row>
    <row r="3356" spans="1:26" x14ac:dyDescent="0.25">
      <c r="A3356" s="1">
        <v>43586</v>
      </c>
      <c r="B3356" t="s">
        <v>53</v>
      </c>
      <c r="C3356" t="s">
        <v>76</v>
      </c>
      <c r="D3356">
        <v>700</v>
      </c>
      <c r="E3356">
        <v>4</v>
      </c>
      <c r="F3356" t="s">
        <v>119</v>
      </c>
      <c r="G3356">
        <v>115.720001</v>
      </c>
      <c r="H3356">
        <v>117</v>
      </c>
      <c r="I3356">
        <v>115.110001</v>
      </c>
      <c r="J3356">
        <v>115.160004</v>
      </c>
      <c r="K3356">
        <v>114.350441</v>
      </c>
      <c r="L3356">
        <v>10412900</v>
      </c>
      <c r="M3356" t="s">
        <v>53</v>
      </c>
      <c r="N3356" t="s">
        <v>154</v>
      </c>
      <c r="O3356" t="s">
        <v>162</v>
      </c>
      <c r="P3356">
        <v>100</v>
      </c>
      <c r="Q3356">
        <v>0.125</v>
      </c>
      <c r="R3356">
        <v>87.5</v>
      </c>
      <c r="S3356">
        <v>80045.308700000009</v>
      </c>
      <c r="T3356" t="s">
        <v>53</v>
      </c>
      <c r="U3356" t="s">
        <v>191</v>
      </c>
      <c r="V3356" t="s">
        <v>215</v>
      </c>
      <c r="W3356" t="s">
        <v>223</v>
      </c>
      <c r="X3356" t="s">
        <v>273</v>
      </c>
      <c r="Y3356" s="1">
        <v>27575</v>
      </c>
      <c r="Z3356">
        <v>19617</v>
      </c>
    </row>
    <row r="3357" spans="1:26" x14ac:dyDescent="0.25">
      <c r="A3357" s="1">
        <v>43587</v>
      </c>
      <c r="B3357" t="s">
        <v>53</v>
      </c>
      <c r="C3357" t="s">
        <v>75</v>
      </c>
      <c r="D3357">
        <v>1100</v>
      </c>
      <c r="E3357">
        <v>14</v>
      </c>
      <c r="F3357" t="s">
        <v>115</v>
      </c>
      <c r="G3357">
        <v>115.16999800000001</v>
      </c>
      <c r="H3357">
        <v>115.779999</v>
      </c>
      <c r="I3357">
        <v>114.58000199999999</v>
      </c>
      <c r="J3357">
        <v>115.410004</v>
      </c>
      <c r="K3357">
        <v>114.598686</v>
      </c>
      <c r="L3357">
        <v>8613300</v>
      </c>
      <c r="M3357" t="s">
        <v>53</v>
      </c>
      <c r="N3357" t="s">
        <v>156</v>
      </c>
      <c r="O3357" t="s">
        <v>162</v>
      </c>
      <c r="P3357">
        <v>100</v>
      </c>
      <c r="Q3357">
        <v>0.125</v>
      </c>
      <c r="R3357">
        <v>137.5</v>
      </c>
      <c r="S3357">
        <v>126058.5546</v>
      </c>
      <c r="T3357" t="s">
        <v>53</v>
      </c>
      <c r="U3357" t="s">
        <v>191</v>
      </c>
      <c r="V3357" t="s">
        <v>215</v>
      </c>
      <c r="W3357" t="s">
        <v>223</v>
      </c>
      <c r="X3357" t="s">
        <v>273</v>
      </c>
      <c r="Y3357" s="1">
        <v>27575</v>
      </c>
      <c r="Z3357">
        <v>19617</v>
      </c>
    </row>
    <row r="3358" spans="1:26" x14ac:dyDescent="0.25">
      <c r="A3358" s="1">
        <v>43585</v>
      </c>
      <c r="B3358" t="s">
        <v>53</v>
      </c>
      <c r="C3358" t="s">
        <v>75</v>
      </c>
      <c r="D3358">
        <v>1500</v>
      </c>
      <c r="E3358">
        <v>18</v>
      </c>
      <c r="F3358" t="s">
        <v>122</v>
      </c>
      <c r="G3358">
        <v>116.43</v>
      </c>
      <c r="H3358">
        <v>116.720001</v>
      </c>
      <c r="I3358">
        <v>115.260002</v>
      </c>
      <c r="J3358">
        <v>116.050003</v>
      </c>
      <c r="K3358">
        <v>115.234184</v>
      </c>
      <c r="L3358">
        <v>11389100</v>
      </c>
      <c r="M3358" t="s">
        <v>53</v>
      </c>
      <c r="N3358" t="s">
        <v>158</v>
      </c>
      <c r="O3358" t="s">
        <v>162</v>
      </c>
      <c r="P3358">
        <v>100</v>
      </c>
      <c r="Q3358">
        <v>0.125</v>
      </c>
      <c r="R3358">
        <v>187.5</v>
      </c>
      <c r="S3358">
        <v>172851.27600000001</v>
      </c>
      <c r="T3358" t="s">
        <v>53</v>
      </c>
      <c r="U3358" t="s">
        <v>191</v>
      </c>
      <c r="V3358" t="s">
        <v>215</v>
      </c>
      <c r="W3358" t="s">
        <v>223</v>
      </c>
      <c r="X3358" t="s">
        <v>273</v>
      </c>
      <c r="Y3358" s="1">
        <v>27575</v>
      </c>
      <c r="Z3358">
        <v>19617</v>
      </c>
    </row>
    <row r="3359" spans="1:26" x14ac:dyDescent="0.25">
      <c r="A3359" s="1">
        <v>43588</v>
      </c>
      <c r="B3359" t="s">
        <v>53</v>
      </c>
      <c r="C3359" t="s">
        <v>76</v>
      </c>
      <c r="D3359">
        <v>1400</v>
      </c>
      <c r="E3359">
        <v>13</v>
      </c>
      <c r="F3359" t="s">
        <v>111</v>
      </c>
      <c r="G3359">
        <v>116</v>
      </c>
      <c r="H3359">
        <v>116.68</v>
      </c>
      <c r="I3359">
        <v>115.66999800000001</v>
      </c>
      <c r="J3359">
        <v>116.120003</v>
      </c>
      <c r="K3359">
        <v>115.30368799999999</v>
      </c>
      <c r="L3359">
        <v>8185400</v>
      </c>
      <c r="M3359" t="s">
        <v>53</v>
      </c>
      <c r="N3359" t="s">
        <v>153</v>
      </c>
      <c r="O3359" t="s">
        <v>162</v>
      </c>
      <c r="P3359">
        <v>100</v>
      </c>
      <c r="Q3359">
        <v>0.125</v>
      </c>
      <c r="R3359">
        <v>175</v>
      </c>
      <c r="S3359">
        <v>161425.16320000001</v>
      </c>
      <c r="T3359" t="s">
        <v>53</v>
      </c>
      <c r="U3359" t="s">
        <v>191</v>
      </c>
      <c r="V3359" t="s">
        <v>215</v>
      </c>
      <c r="W3359" t="s">
        <v>223</v>
      </c>
      <c r="X3359" t="s">
        <v>273</v>
      </c>
      <c r="Y3359" s="1">
        <v>27575</v>
      </c>
      <c r="Z3359">
        <v>19617</v>
      </c>
    </row>
    <row r="3360" spans="1:26" x14ac:dyDescent="0.25">
      <c r="A3360" s="1">
        <v>43584</v>
      </c>
      <c r="B3360" t="s">
        <v>53</v>
      </c>
      <c r="C3360" t="s">
        <v>76</v>
      </c>
      <c r="D3360">
        <v>1000</v>
      </c>
      <c r="E3360">
        <v>6</v>
      </c>
      <c r="F3360" t="s">
        <v>127</v>
      </c>
      <c r="G3360">
        <v>114.599998</v>
      </c>
      <c r="H3360">
        <v>117.160004</v>
      </c>
      <c r="I3360">
        <v>114.449997</v>
      </c>
      <c r="J3360">
        <v>116.120003</v>
      </c>
      <c r="K3360">
        <v>115.30368799999999</v>
      </c>
      <c r="L3360">
        <v>14242200</v>
      </c>
      <c r="M3360" t="s">
        <v>53</v>
      </c>
      <c r="N3360" t="s">
        <v>145</v>
      </c>
      <c r="O3360" t="s">
        <v>162</v>
      </c>
      <c r="P3360">
        <v>100</v>
      </c>
      <c r="Q3360">
        <v>0.125</v>
      </c>
      <c r="R3360">
        <v>125</v>
      </c>
      <c r="S3360">
        <v>115303.68799999999</v>
      </c>
      <c r="T3360" t="s">
        <v>53</v>
      </c>
      <c r="U3360" t="s">
        <v>191</v>
      </c>
      <c r="V3360" t="s">
        <v>215</v>
      </c>
      <c r="W3360" t="s">
        <v>223</v>
      </c>
      <c r="X3360" t="s">
        <v>273</v>
      </c>
      <c r="Y3360" s="1">
        <v>27575</v>
      </c>
      <c r="Z3360">
        <v>19617</v>
      </c>
    </row>
    <row r="3361" spans="1:27" x14ac:dyDescent="0.25">
      <c r="A3361" s="1">
        <v>43584</v>
      </c>
      <c r="B3361" t="s">
        <v>53</v>
      </c>
      <c r="C3361" t="s">
        <v>75</v>
      </c>
      <c r="D3361">
        <v>1300</v>
      </c>
      <c r="E3361">
        <v>16</v>
      </c>
      <c r="F3361" t="s">
        <v>127</v>
      </c>
      <c r="G3361">
        <v>114.599998</v>
      </c>
      <c r="H3361">
        <v>117.160004</v>
      </c>
      <c r="I3361">
        <v>114.449997</v>
      </c>
      <c r="J3361">
        <v>116.120003</v>
      </c>
      <c r="K3361">
        <v>115.30368799999999</v>
      </c>
      <c r="L3361">
        <v>14242200</v>
      </c>
      <c r="M3361" t="s">
        <v>53</v>
      </c>
      <c r="N3361" t="s">
        <v>148</v>
      </c>
      <c r="O3361" t="s">
        <v>162</v>
      </c>
      <c r="P3361">
        <v>100</v>
      </c>
      <c r="Q3361">
        <v>0.125</v>
      </c>
      <c r="R3361">
        <v>162.5</v>
      </c>
      <c r="S3361">
        <v>149894.79440000001</v>
      </c>
      <c r="T3361" t="s">
        <v>53</v>
      </c>
      <c r="U3361" t="s">
        <v>191</v>
      </c>
      <c r="V3361" t="s">
        <v>215</v>
      </c>
      <c r="W3361" t="s">
        <v>223</v>
      </c>
      <c r="X3361" t="s">
        <v>273</v>
      </c>
      <c r="Y3361" s="1">
        <v>27575</v>
      </c>
      <c r="Z3361">
        <v>19617</v>
      </c>
    </row>
    <row r="3362" spans="1:27" x14ac:dyDescent="0.25">
      <c r="A3362" s="1">
        <v>43614</v>
      </c>
      <c r="B3362" t="s">
        <v>54</v>
      </c>
      <c r="C3362" t="s">
        <v>75</v>
      </c>
      <c r="D3362">
        <v>1700</v>
      </c>
      <c r="E3362">
        <v>15</v>
      </c>
      <c r="F3362" t="s">
        <v>98</v>
      </c>
      <c r="G3362">
        <v>102.660004</v>
      </c>
      <c r="H3362">
        <v>104.900002</v>
      </c>
      <c r="I3362">
        <v>101.57</v>
      </c>
      <c r="J3362">
        <v>104.150002</v>
      </c>
      <c r="K3362">
        <v>103.532967</v>
      </c>
      <c r="L3362">
        <v>4923400</v>
      </c>
      <c r="M3362" t="s">
        <v>54</v>
      </c>
      <c r="N3362" t="s">
        <v>149</v>
      </c>
      <c r="O3362" t="s">
        <v>162</v>
      </c>
      <c r="P3362">
        <v>100</v>
      </c>
      <c r="Q3362">
        <v>0.125</v>
      </c>
      <c r="R3362">
        <v>212.5</v>
      </c>
      <c r="S3362">
        <v>176006.04389999999</v>
      </c>
      <c r="T3362" t="s">
        <v>54</v>
      </c>
      <c r="U3362" t="s">
        <v>192</v>
      </c>
      <c r="V3362" t="s">
        <v>214</v>
      </c>
      <c r="W3362" t="s">
        <v>222</v>
      </c>
      <c r="X3362" t="s">
        <v>260</v>
      </c>
      <c r="Z3362">
        <v>97476</v>
      </c>
      <c r="AA3362">
        <v>1930</v>
      </c>
    </row>
    <row r="3363" spans="1:27" x14ac:dyDescent="0.25">
      <c r="A3363" s="1">
        <v>43616</v>
      </c>
      <c r="B3363" t="s">
        <v>54</v>
      </c>
      <c r="C3363" t="s">
        <v>76</v>
      </c>
      <c r="D3363">
        <v>1400</v>
      </c>
      <c r="E3363">
        <v>16</v>
      </c>
      <c r="F3363" t="s">
        <v>87</v>
      </c>
      <c r="G3363">
        <v>104.32</v>
      </c>
      <c r="H3363">
        <v>106.120003</v>
      </c>
      <c r="I3363">
        <v>104</v>
      </c>
      <c r="J3363">
        <v>104.30999799999999</v>
      </c>
      <c r="K3363">
        <v>103.69201700000001</v>
      </c>
      <c r="L3363">
        <v>4463100</v>
      </c>
      <c r="M3363" t="s">
        <v>54</v>
      </c>
      <c r="N3363" t="s">
        <v>148</v>
      </c>
      <c r="O3363" t="s">
        <v>162</v>
      </c>
      <c r="P3363">
        <v>100</v>
      </c>
      <c r="Q3363">
        <v>0.125</v>
      </c>
      <c r="R3363">
        <v>175</v>
      </c>
      <c r="S3363">
        <v>145168.82380000001</v>
      </c>
      <c r="T3363" t="s">
        <v>54</v>
      </c>
      <c r="U3363" t="s">
        <v>192</v>
      </c>
      <c r="V3363" t="s">
        <v>214</v>
      </c>
      <c r="W3363" t="s">
        <v>222</v>
      </c>
      <c r="X3363" t="s">
        <v>260</v>
      </c>
      <c r="Z3363">
        <v>97476</v>
      </c>
      <c r="AA3363">
        <v>1930</v>
      </c>
    </row>
    <row r="3364" spans="1:27" x14ac:dyDescent="0.25">
      <c r="A3364" s="1">
        <v>43616</v>
      </c>
      <c r="B3364" t="s">
        <v>54</v>
      </c>
      <c r="C3364" t="s">
        <v>76</v>
      </c>
      <c r="D3364">
        <v>1100</v>
      </c>
      <c r="E3364">
        <v>10</v>
      </c>
      <c r="F3364" t="s">
        <v>87</v>
      </c>
      <c r="G3364">
        <v>104.32</v>
      </c>
      <c r="H3364">
        <v>106.120003</v>
      </c>
      <c r="I3364">
        <v>104</v>
      </c>
      <c r="J3364">
        <v>104.30999799999999</v>
      </c>
      <c r="K3364">
        <v>103.69201700000001</v>
      </c>
      <c r="L3364">
        <v>4463100</v>
      </c>
      <c r="M3364" t="s">
        <v>54</v>
      </c>
      <c r="N3364" t="s">
        <v>142</v>
      </c>
      <c r="O3364" t="s">
        <v>162</v>
      </c>
      <c r="P3364">
        <v>100</v>
      </c>
      <c r="Q3364">
        <v>0.125</v>
      </c>
      <c r="R3364">
        <v>137.5</v>
      </c>
      <c r="S3364">
        <v>114061.2187</v>
      </c>
      <c r="T3364" t="s">
        <v>54</v>
      </c>
      <c r="U3364" t="s">
        <v>192</v>
      </c>
      <c r="V3364" t="s">
        <v>214</v>
      </c>
      <c r="W3364" t="s">
        <v>222</v>
      </c>
      <c r="X3364" t="s">
        <v>260</v>
      </c>
      <c r="Z3364">
        <v>97476</v>
      </c>
      <c r="AA3364">
        <v>1930</v>
      </c>
    </row>
    <row r="3365" spans="1:27" x14ac:dyDescent="0.25">
      <c r="A3365" s="1">
        <v>43616</v>
      </c>
      <c r="B3365" t="s">
        <v>54</v>
      </c>
      <c r="C3365" t="s">
        <v>76</v>
      </c>
      <c r="D3365">
        <v>1200</v>
      </c>
      <c r="E3365">
        <v>15</v>
      </c>
      <c r="F3365" t="s">
        <v>87</v>
      </c>
      <c r="G3365">
        <v>104.32</v>
      </c>
      <c r="H3365">
        <v>106.120003</v>
      </c>
      <c r="I3365">
        <v>104</v>
      </c>
      <c r="J3365">
        <v>104.30999799999999</v>
      </c>
      <c r="K3365">
        <v>103.69201700000001</v>
      </c>
      <c r="L3365">
        <v>4463100</v>
      </c>
      <c r="M3365" t="s">
        <v>54</v>
      </c>
      <c r="N3365" t="s">
        <v>149</v>
      </c>
      <c r="O3365" t="s">
        <v>162</v>
      </c>
      <c r="P3365">
        <v>100</v>
      </c>
      <c r="Q3365">
        <v>0.125</v>
      </c>
      <c r="R3365">
        <v>150</v>
      </c>
      <c r="S3365">
        <v>124430.4204</v>
      </c>
      <c r="T3365" t="s">
        <v>54</v>
      </c>
      <c r="U3365" t="s">
        <v>192</v>
      </c>
      <c r="V3365" t="s">
        <v>214</v>
      </c>
      <c r="W3365" t="s">
        <v>222</v>
      </c>
      <c r="X3365" t="s">
        <v>260</v>
      </c>
      <c r="Z3365">
        <v>97476</v>
      </c>
      <c r="AA3365">
        <v>1930</v>
      </c>
    </row>
    <row r="3366" spans="1:27" x14ac:dyDescent="0.25">
      <c r="A3366" s="1">
        <v>43605</v>
      </c>
      <c r="B3366" t="s">
        <v>54</v>
      </c>
      <c r="C3366" t="s">
        <v>75</v>
      </c>
      <c r="D3366">
        <v>800</v>
      </c>
      <c r="E3366">
        <v>12</v>
      </c>
      <c r="F3366" t="s">
        <v>128</v>
      </c>
      <c r="G3366">
        <v>103.089996</v>
      </c>
      <c r="H3366">
        <v>105.889999</v>
      </c>
      <c r="I3366">
        <v>103.089996</v>
      </c>
      <c r="J3366">
        <v>104.730003</v>
      </c>
      <c r="K3366">
        <v>104.10953499999999</v>
      </c>
      <c r="L3366">
        <v>7519900</v>
      </c>
      <c r="M3366" t="s">
        <v>54</v>
      </c>
      <c r="N3366" t="s">
        <v>151</v>
      </c>
      <c r="O3366" t="s">
        <v>162</v>
      </c>
      <c r="P3366">
        <v>100</v>
      </c>
      <c r="Q3366">
        <v>0.125</v>
      </c>
      <c r="R3366">
        <v>100</v>
      </c>
      <c r="S3366">
        <v>83287.627999999997</v>
      </c>
      <c r="T3366" t="s">
        <v>54</v>
      </c>
      <c r="U3366" t="s">
        <v>192</v>
      </c>
      <c r="V3366" t="s">
        <v>214</v>
      </c>
      <c r="W3366" t="s">
        <v>222</v>
      </c>
      <c r="X3366" t="s">
        <v>260</v>
      </c>
      <c r="Z3366">
        <v>97476</v>
      </c>
      <c r="AA3366">
        <v>1930</v>
      </c>
    </row>
    <row r="3367" spans="1:27" x14ac:dyDescent="0.25">
      <c r="A3367" s="1">
        <v>43609</v>
      </c>
      <c r="B3367" t="s">
        <v>54</v>
      </c>
      <c r="C3367" t="s">
        <v>75</v>
      </c>
      <c r="D3367">
        <v>1000</v>
      </c>
      <c r="E3367">
        <v>14</v>
      </c>
      <c r="F3367" t="s">
        <v>92</v>
      </c>
      <c r="G3367">
        <v>106.529999</v>
      </c>
      <c r="H3367">
        <v>107.489998</v>
      </c>
      <c r="I3367">
        <v>104.91999800000001</v>
      </c>
      <c r="J3367">
        <v>105.05999799999999</v>
      </c>
      <c r="K3367">
        <v>104.43757600000001</v>
      </c>
      <c r="L3367">
        <v>2786400</v>
      </c>
      <c r="M3367" t="s">
        <v>54</v>
      </c>
      <c r="N3367" t="s">
        <v>156</v>
      </c>
      <c r="O3367" t="s">
        <v>162</v>
      </c>
      <c r="P3367">
        <v>100</v>
      </c>
      <c r="Q3367">
        <v>0.125</v>
      </c>
      <c r="R3367">
        <v>125</v>
      </c>
      <c r="S3367">
        <v>104437.576</v>
      </c>
      <c r="T3367" t="s">
        <v>54</v>
      </c>
      <c r="U3367" t="s">
        <v>192</v>
      </c>
      <c r="V3367" t="s">
        <v>214</v>
      </c>
      <c r="W3367" t="s">
        <v>222</v>
      </c>
      <c r="X3367" t="s">
        <v>260</v>
      </c>
      <c r="Z3367">
        <v>97476</v>
      </c>
      <c r="AA3367">
        <v>1930</v>
      </c>
    </row>
    <row r="3368" spans="1:27" x14ac:dyDescent="0.25">
      <c r="A3368" s="1">
        <v>43609</v>
      </c>
      <c r="B3368" t="s">
        <v>54</v>
      </c>
      <c r="C3368" t="s">
        <v>76</v>
      </c>
      <c r="D3368">
        <v>200</v>
      </c>
      <c r="E3368">
        <v>3</v>
      </c>
      <c r="F3368" t="s">
        <v>92</v>
      </c>
      <c r="G3368">
        <v>106.529999</v>
      </c>
      <c r="H3368">
        <v>107.489998</v>
      </c>
      <c r="I3368">
        <v>104.91999800000001</v>
      </c>
      <c r="J3368">
        <v>105.05999799999999</v>
      </c>
      <c r="K3368">
        <v>104.43757600000001</v>
      </c>
      <c r="L3368">
        <v>2786400</v>
      </c>
      <c r="M3368" t="s">
        <v>54</v>
      </c>
      <c r="N3368" t="s">
        <v>143</v>
      </c>
      <c r="O3368" t="s">
        <v>162</v>
      </c>
      <c r="P3368">
        <v>100</v>
      </c>
      <c r="Q3368">
        <v>0.125</v>
      </c>
      <c r="R3368">
        <v>25</v>
      </c>
      <c r="S3368">
        <v>20887.515200000002</v>
      </c>
      <c r="T3368" t="s">
        <v>54</v>
      </c>
      <c r="U3368" t="s">
        <v>192</v>
      </c>
      <c r="V3368" t="s">
        <v>214</v>
      </c>
      <c r="W3368" t="s">
        <v>222</v>
      </c>
      <c r="X3368" t="s">
        <v>260</v>
      </c>
      <c r="Z3368">
        <v>97476</v>
      </c>
      <c r="AA3368">
        <v>1930</v>
      </c>
    </row>
    <row r="3369" spans="1:27" x14ac:dyDescent="0.25">
      <c r="A3369" s="1">
        <v>43609</v>
      </c>
      <c r="B3369" t="s">
        <v>54</v>
      </c>
      <c r="C3369" t="s">
        <v>76</v>
      </c>
      <c r="D3369">
        <v>800</v>
      </c>
      <c r="E3369">
        <v>15</v>
      </c>
      <c r="F3369" t="s">
        <v>92</v>
      </c>
      <c r="G3369">
        <v>106.529999</v>
      </c>
      <c r="H3369">
        <v>107.489998</v>
      </c>
      <c r="I3369">
        <v>104.91999800000001</v>
      </c>
      <c r="J3369">
        <v>105.05999799999999</v>
      </c>
      <c r="K3369">
        <v>104.43757600000001</v>
      </c>
      <c r="L3369">
        <v>2786400</v>
      </c>
      <c r="M3369" t="s">
        <v>54</v>
      </c>
      <c r="N3369" t="s">
        <v>149</v>
      </c>
      <c r="O3369" t="s">
        <v>162</v>
      </c>
      <c r="P3369">
        <v>100</v>
      </c>
      <c r="Q3369">
        <v>0.125</v>
      </c>
      <c r="R3369">
        <v>100</v>
      </c>
      <c r="S3369">
        <v>83550.060800000007</v>
      </c>
      <c r="T3369" t="s">
        <v>54</v>
      </c>
      <c r="U3369" t="s">
        <v>192</v>
      </c>
      <c r="V3369" t="s">
        <v>214</v>
      </c>
      <c r="W3369" t="s">
        <v>222</v>
      </c>
      <c r="X3369" t="s">
        <v>260</v>
      </c>
      <c r="Z3369">
        <v>97476</v>
      </c>
      <c r="AA3369">
        <v>1930</v>
      </c>
    </row>
    <row r="3370" spans="1:27" x14ac:dyDescent="0.25">
      <c r="A3370" s="1">
        <v>43619</v>
      </c>
      <c r="B3370" t="s">
        <v>54</v>
      </c>
      <c r="C3370" t="s">
        <v>75</v>
      </c>
      <c r="D3370">
        <v>1800</v>
      </c>
      <c r="E3370">
        <v>14</v>
      </c>
      <c r="F3370" t="s">
        <v>89</v>
      </c>
      <c r="G3370">
        <v>105.040001</v>
      </c>
      <c r="H3370">
        <v>106.980003</v>
      </c>
      <c r="I3370">
        <v>104.589996</v>
      </c>
      <c r="J3370">
        <v>105.16999800000001</v>
      </c>
      <c r="K3370">
        <v>104.546921</v>
      </c>
      <c r="L3370">
        <v>4504500</v>
      </c>
      <c r="M3370" t="s">
        <v>54</v>
      </c>
      <c r="N3370" t="s">
        <v>156</v>
      </c>
      <c r="O3370" t="s">
        <v>162</v>
      </c>
      <c r="P3370">
        <v>100</v>
      </c>
      <c r="Q3370">
        <v>0.125</v>
      </c>
      <c r="R3370">
        <v>225</v>
      </c>
      <c r="S3370">
        <v>188184.4578</v>
      </c>
      <c r="T3370" t="s">
        <v>54</v>
      </c>
      <c r="U3370" t="s">
        <v>192</v>
      </c>
      <c r="V3370" t="s">
        <v>214</v>
      </c>
      <c r="W3370" t="s">
        <v>222</v>
      </c>
      <c r="X3370" t="s">
        <v>260</v>
      </c>
      <c r="Z3370">
        <v>97476</v>
      </c>
      <c r="AA3370">
        <v>1930</v>
      </c>
    </row>
    <row r="3371" spans="1:27" x14ac:dyDescent="0.25">
      <c r="A3371" s="1">
        <v>43619</v>
      </c>
      <c r="B3371" t="s">
        <v>54</v>
      </c>
      <c r="C3371" t="s">
        <v>75</v>
      </c>
      <c r="D3371">
        <v>500</v>
      </c>
      <c r="E3371">
        <v>13</v>
      </c>
      <c r="F3371" t="s">
        <v>89</v>
      </c>
      <c r="G3371">
        <v>105.040001</v>
      </c>
      <c r="H3371">
        <v>106.980003</v>
      </c>
      <c r="I3371">
        <v>104.589996</v>
      </c>
      <c r="J3371">
        <v>105.16999800000001</v>
      </c>
      <c r="K3371">
        <v>104.546921</v>
      </c>
      <c r="L3371">
        <v>4504500</v>
      </c>
      <c r="M3371" t="s">
        <v>54</v>
      </c>
      <c r="N3371" t="s">
        <v>153</v>
      </c>
      <c r="O3371" t="s">
        <v>162</v>
      </c>
      <c r="P3371">
        <v>100</v>
      </c>
      <c r="Q3371">
        <v>0.125</v>
      </c>
      <c r="R3371">
        <v>62.5</v>
      </c>
      <c r="S3371">
        <v>52273.460500000001</v>
      </c>
      <c r="T3371" t="s">
        <v>54</v>
      </c>
      <c r="U3371" t="s">
        <v>192</v>
      </c>
      <c r="V3371" t="s">
        <v>214</v>
      </c>
      <c r="W3371" t="s">
        <v>222</v>
      </c>
      <c r="X3371" t="s">
        <v>260</v>
      </c>
      <c r="Z3371">
        <v>97476</v>
      </c>
      <c r="AA3371">
        <v>1930</v>
      </c>
    </row>
    <row r="3372" spans="1:27" x14ac:dyDescent="0.25">
      <c r="A3372" s="1">
        <v>43619</v>
      </c>
      <c r="B3372" t="s">
        <v>54</v>
      </c>
      <c r="C3372" t="s">
        <v>76</v>
      </c>
      <c r="D3372">
        <v>2400</v>
      </c>
      <c r="E3372">
        <v>19</v>
      </c>
      <c r="F3372" t="s">
        <v>89</v>
      </c>
      <c r="G3372">
        <v>105.040001</v>
      </c>
      <c r="H3372">
        <v>106.980003</v>
      </c>
      <c r="I3372">
        <v>104.589996</v>
      </c>
      <c r="J3372">
        <v>105.16999800000001</v>
      </c>
      <c r="K3372">
        <v>104.546921</v>
      </c>
      <c r="L3372">
        <v>4504500</v>
      </c>
      <c r="M3372" t="s">
        <v>54</v>
      </c>
      <c r="N3372" t="s">
        <v>140</v>
      </c>
      <c r="O3372" t="s">
        <v>162</v>
      </c>
      <c r="P3372">
        <v>100</v>
      </c>
      <c r="Q3372">
        <v>0.125</v>
      </c>
      <c r="R3372">
        <v>300</v>
      </c>
      <c r="S3372">
        <v>250912.61040000001</v>
      </c>
      <c r="T3372" t="s">
        <v>54</v>
      </c>
      <c r="U3372" t="s">
        <v>192</v>
      </c>
      <c r="V3372" t="s">
        <v>214</v>
      </c>
      <c r="W3372" t="s">
        <v>222</v>
      </c>
      <c r="X3372" t="s">
        <v>260</v>
      </c>
      <c r="Z3372">
        <v>97476</v>
      </c>
      <c r="AA3372">
        <v>1930</v>
      </c>
    </row>
    <row r="3373" spans="1:27" x14ac:dyDescent="0.25">
      <c r="A3373" s="1">
        <v>43615</v>
      </c>
      <c r="B3373" t="s">
        <v>54</v>
      </c>
      <c r="C3373" t="s">
        <v>76</v>
      </c>
      <c r="D3373">
        <v>1400</v>
      </c>
      <c r="E3373">
        <v>15</v>
      </c>
      <c r="F3373" t="s">
        <v>93</v>
      </c>
      <c r="G3373">
        <v>104.480003</v>
      </c>
      <c r="H3373">
        <v>106.099998</v>
      </c>
      <c r="I3373">
        <v>104.129997</v>
      </c>
      <c r="J3373">
        <v>105.44000200000001</v>
      </c>
      <c r="K3373">
        <v>104.815331</v>
      </c>
      <c r="L3373">
        <v>3365700</v>
      </c>
      <c r="M3373" t="s">
        <v>54</v>
      </c>
      <c r="N3373" t="s">
        <v>149</v>
      </c>
      <c r="O3373" t="s">
        <v>162</v>
      </c>
      <c r="P3373">
        <v>100</v>
      </c>
      <c r="Q3373">
        <v>0.125</v>
      </c>
      <c r="R3373">
        <v>175</v>
      </c>
      <c r="S3373">
        <v>146741.46340000001</v>
      </c>
      <c r="T3373" t="s">
        <v>54</v>
      </c>
      <c r="U3373" t="s">
        <v>192</v>
      </c>
      <c r="V3373" t="s">
        <v>214</v>
      </c>
      <c r="W3373" t="s">
        <v>222</v>
      </c>
      <c r="X3373" t="s">
        <v>260</v>
      </c>
      <c r="Z3373">
        <v>97476</v>
      </c>
      <c r="AA3373">
        <v>1930</v>
      </c>
    </row>
    <row r="3374" spans="1:27" x14ac:dyDescent="0.25">
      <c r="A3374" s="1">
        <v>43615</v>
      </c>
      <c r="B3374" t="s">
        <v>54</v>
      </c>
      <c r="C3374" t="s">
        <v>76</v>
      </c>
      <c r="D3374">
        <v>900</v>
      </c>
      <c r="E3374">
        <v>20</v>
      </c>
      <c r="F3374" t="s">
        <v>93</v>
      </c>
      <c r="G3374">
        <v>104.480003</v>
      </c>
      <c r="H3374">
        <v>106.099998</v>
      </c>
      <c r="I3374">
        <v>104.129997</v>
      </c>
      <c r="J3374">
        <v>105.44000200000001</v>
      </c>
      <c r="K3374">
        <v>104.815331</v>
      </c>
      <c r="L3374">
        <v>3365700</v>
      </c>
      <c r="M3374" t="s">
        <v>54</v>
      </c>
      <c r="N3374" t="s">
        <v>155</v>
      </c>
      <c r="O3374" t="s">
        <v>162</v>
      </c>
      <c r="P3374">
        <v>100</v>
      </c>
      <c r="Q3374">
        <v>0.125</v>
      </c>
      <c r="R3374">
        <v>112.5</v>
      </c>
      <c r="S3374">
        <v>94333.797900000005</v>
      </c>
      <c r="T3374" t="s">
        <v>54</v>
      </c>
      <c r="U3374" t="s">
        <v>192</v>
      </c>
      <c r="V3374" t="s">
        <v>214</v>
      </c>
      <c r="W3374" t="s">
        <v>222</v>
      </c>
      <c r="X3374" t="s">
        <v>260</v>
      </c>
      <c r="Z3374">
        <v>97476</v>
      </c>
      <c r="AA3374">
        <v>1930</v>
      </c>
    </row>
    <row r="3375" spans="1:27" x14ac:dyDescent="0.25">
      <c r="A3375" s="1">
        <v>43608</v>
      </c>
      <c r="B3375" t="s">
        <v>54</v>
      </c>
      <c r="C3375" t="s">
        <v>76</v>
      </c>
      <c r="D3375">
        <v>1200</v>
      </c>
      <c r="E3375">
        <v>12</v>
      </c>
      <c r="F3375" t="s">
        <v>95</v>
      </c>
      <c r="G3375">
        <v>105.779999</v>
      </c>
      <c r="H3375">
        <v>105.989998</v>
      </c>
      <c r="I3375">
        <v>104.349998</v>
      </c>
      <c r="J3375">
        <v>105.83000199999999</v>
      </c>
      <c r="K3375">
        <v>105.203018</v>
      </c>
      <c r="L3375">
        <v>4828000</v>
      </c>
      <c r="M3375" t="s">
        <v>54</v>
      </c>
      <c r="N3375" t="s">
        <v>151</v>
      </c>
      <c r="O3375" t="s">
        <v>162</v>
      </c>
      <c r="P3375">
        <v>100</v>
      </c>
      <c r="Q3375">
        <v>0.125</v>
      </c>
      <c r="R3375">
        <v>150</v>
      </c>
      <c r="S3375">
        <v>126243.6216</v>
      </c>
      <c r="T3375" t="s">
        <v>54</v>
      </c>
      <c r="U3375" t="s">
        <v>192</v>
      </c>
      <c r="V3375" t="s">
        <v>214</v>
      </c>
      <c r="W3375" t="s">
        <v>222</v>
      </c>
      <c r="X3375" t="s">
        <v>260</v>
      </c>
      <c r="Z3375">
        <v>97476</v>
      </c>
      <c r="AA3375">
        <v>1930</v>
      </c>
    </row>
    <row r="3376" spans="1:27" x14ac:dyDescent="0.25">
      <c r="A3376" s="1">
        <v>43608</v>
      </c>
      <c r="B3376" t="s">
        <v>54</v>
      </c>
      <c r="C3376" t="s">
        <v>76</v>
      </c>
      <c r="D3376">
        <v>1000</v>
      </c>
      <c r="E3376">
        <v>18</v>
      </c>
      <c r="F3376" t="s">
        <v>95</v>
      </c>
      <c r="G3376">
        <v>105.779999</v>
      </c>
      <c r="H3376">
        <v>105.989998</v>
      </c>
      <c r="I3376">
        <v>104.349998</v>
      </c>
      <c r="J3376">
        <v>105.83000199999999</v>
      </c>
      <c r="K3376">
        <v>105.203018</v>
      </c>
      <c r="L3376">
        <v>4828000</v>
      </c>
      <c r="M3376" t="s">
        <v>54</v>
      </c>
      <c r="N3376" t="s">
        <v>158</v>
      </c>
      <c r="O3376" t="s">
        <v>162</v>
      </c>
      <c r="P3376">
        <v>100</v>
      </c>
      <c r="Q3376">
        <v>0.125</v>
      </c>
      <c r="R3376">
        <v>125</v>
      </c>
      <c r="S3376">
        <v>105203.018</v>
      </c>
      <c r="T3376" t="s">
        <v>54</v>
      </c>
      <c r="U3376" t="s">
        <v>192</v>
      </c>
      <c r="V3376" t="s">
        <v>214</v>
      </c>
      <c r="W3376" t="s">
        <v>222</v>
      </c>
      <c r="X3376" t="s">
        <v>260</v>
      </c>
      <c r="Z3376">
        <v>97476</v>
      </c>
      <c r="AA3376">
        <v>1930</v>
      </c>
    </row>
    <row r="3377" spans="1:27" x14ac:dyDescent="0.25">
      <c r="A3377" s="1">
        <v>43633</v>
      </c>
      <c r="B3377" t="s">
        <v>54</v>
      </c>
      <c r="C3377" t="s">
        <v>76</v>
      </c>
      <c r="D3377">
        <v>1500</v>
      </c>
      <c r="E3377">
        <v>14</v>
      </c>
      <c r="F3377" t="s">
        <v>78</v>
      </c>
      <c r="G3377">
        <v>107.300003</v>
      </c>
      <c r="H3377">
        <v>108</v>
      </c>
      <c r="I3377">
        <v>106.550003</v>
      </c>
      <c r="J3377">
        <v>106.720001</v>
      </c>
      <c r="K3377">
        <v>106.087746</v>
      </c>
      <c r="L3377">
        <v>3655300</v>
      </c>
      <c r="M3377" t="s">
        <v>54</v>
      </c>
      <c r="N3377" t="s">
        <v>156</v>
      </c>
      <c r="O3377" t="s">
        <v>162</v>
      </c>
      <c r="P3377">
        <v>100</v>
      </c>
      <c r="Q3377">
        <v>0.125</v>
      </c>
      <c r="R3377">
        <v>187.5</v>
      </c>
      <c r="S3377">
        <v>159131.61900000001</v>
      </c>
      <c r="T3377" t="s">
        <v>54</v>
      </c>
      <c r="U3377" t="s">
        <v>192</v>
      </c>
      <c r="V3377" t="s">
        <v>214</v>
      </c>
      <c r="W3377" t="s">
        <v>222</v>
      </c>
      <c r="X3377" t="s">
        <v>260</v>
      </c>
      <c r="Z3377">
        <v>97476</v>
      </c>
      <c r="AA3377">
        <v>1930</v>
      </c>
    </row>
    <row r="3378" spans="1:27" x14ac:dyDescent="0.25">
      <c r="A3378" s="1">
        <v>43633</v>
      </c>
      <c r="B3378" t="s">
        <v>54</v>
      </c>
      <c r="C3378" t="s">
        <v>76</v>
      </c>
      <c r="D3378">
        <v>1000</v>
      </c>
      <c r="E3378">
        <v>6</v>
      </c>
      <c r="F3378" t="s">
        <v>78</v>
      </c>
      <c r="G3378">
        <v>107.300003</v>
      </c>
      <c r="H3378">
        <v>108</v>
      </c>
      <c r="I3378">
        <v>106.550003</v>
      </c>
      <c r="J3378">
        <v>106.720001</v>
      </c>
      <c r="K3378">
        <v>106.087746</v>
      </c>
      <c r="L3378">
        <v>3655300</v>
      </c>
      <c r="M3378" t="s">
        <v>54</v>
      </c>
      <c r="N3378" t="s">
        <v>145</v>
      </c>
      <c r="O3378" t="s">
        <v>162</v>
      </c>
      <c r="P3378">
        <v>100</v>
      </c>
      <c r="Q3378">
        <v>0.125</v>
      </c>
      <c r="R3378">
        <v>125</v>
      </c>
      <c r="S3378">
        <v>106087.746</v>
      </c>
      <c r="T3378" t="s">
        <v>54</v>
      </c>
      <c r="U3378" t="s">
        <v>192</v>
      </c>
      <c r="V3378" t="s">
        <v>214</v>
      </c>
      <c r="W3378" t="s">
        <v>222</v>
      </c>
      <c r="X3378" t="s">
        <v>260</v>
      </c>
      <c r="Z3378">
        <v>97476</v>
      </c>
      <c r="AA3378">
        <v>1930</v>
      </c>
    </row>
    <row r="3379" spans="1:27" x14ac:dyDescent="0.25">
      <c r="A3379" s="1">
        <v>43633</v>
      </c>
      <c r="B3379" t="s">
        <v>54</v>
      </c>
      <c r="C3379" t="s">
        <v>75</v>
      </c>
      <c r="D3379">
        <v>100</v>
      </c>
      <c r="E3379">
        <v>4</v>
      </c>
      <c r="F3379" t="s">
        <v>78</v>
      </c>
      <c r="G3379">
        <v>107.300003</v>
      </c>
      <c r="H3379">
        <v>108</v>
      </c>
      <c r="I3379">
        <v>106.550003</v>
      </c>
      <c r="J3379">
        <v>106.720001</v>
      </c>
      <c r="K3379">
        <v>106.087746</v>
      </c>
      <c r="L3379">
        <v>3655300</v>
      </c>
      <c r="M3379" t="s">
        <v>54</v>
      </c>
      <c r="N3379" t="s">
        <v>154</v>
      </c>
      <c r="O3379" t="s">
        <v>162</v>
      </c>
      <c r="P3379">
        <v>100</v>
      </c>
      <c r="Q3379">
        <v>0.125</v>
      </c>
      <c r="R3379">
        <v>12.5</v>
      </c>
      <c r="S3379">
        <v>10608.774600000001</v>
      </c>
      <c r="T3379" t="s">
        <v>54</v>
      </c>
      <c r="U3379" t="s">
        <v>192</v>
      </c>
      <c r="V3379" t="s">
        <v>214</v>
      </c>
      <c r="W3379" t="s">
        <v>222</v>
      </c>
      <c r="X3379" t="s">
        <v>260</v>
      </c>
      <c r="Z3379">
        <v>97476</v>
      </c>
      <c r="AA3379">
        <v>1930</v>
      </c>
    </row>
    <row r="3380" spans="1:27" x14ac:dyDescent="0.25">
      <c r="A3380" s="1">
        <v>43633</v>
      </c>
      <c r="B3380" t="s">
        <v>54</v>
      </c>
      <c r="C3380" t="s">
        <v>76</v>
      </c>
      <c r="D3380">
        <v>2400</v>
      </c>
      <c r="E3380">
        <v>19</v>
      </c>
      <c r="F3380" t="s">
        <v>78</v>
      </c>
      <c r="G3380">
        <v>107.300003</v>
      </c>
      <c r="H3380">
        <v>108</v>
      </c>
      <c r="I3380">
        <v>106.550003</v>
      </c>
      <c r="J3380">
        <v>106.720001</v>
      </c>
      <c r="K3380">
        <v>106.087746</v>
      </c>
      <c r="L3380">
        <v>3655300</v>
      </c>
      <c r="M3380" t="s">
        <v>54</v>
      </c>
      <c r="N3380" t="s">
        <v>140</v>
      </c>
      <c r="O3380" t="s">
        <v>162</v>
      </c>
      <c r="P3380">
        <v>100</v>
      </c>
      <c r="Q3380">
        <v>0.125</v>
      </c>
      <c r="R3380">
        <v>300</v>
      </c>
      <c r="S3380">
        <v>254610.59039999999</v>
      </c>
      <c r="T3380" t="s">
        <v>54</v>
      </c>
      <c r="U3380" t="s">
        <v>192</v>
      </c>
      <c r="V3380" t="s">
        <v>214</v>
      </c>
      <c r="W3380" t="s">
        <v>222</v>
      </c>
      <c r="X3380" t="s">
        <v>260</v>
      </c>
      <c r="Z3380">
        <v>97476</v>
      </c>
      <c r="AA3380">
        <v>1930</v>
      </c>
    </row>
    <row r="3381" spans="1:27" x14ac:dyDescent="0.25">
      <c r="A3381" s="1">
        <v>43607</v>
      </c>
      <c r="B3381" t="s">
        <v>54</v>
      </c>
      <c r="C3381" t="s">
        <v>75</v>
      </c>
      <c r="D3381">
        <v>300</v>
      </c>
      <c r="E3381">
        <v>3</v>
      </c>
      <c r="F3381" t="s">
        <v>99</v>
      </c>
      <c r="G3381">
        <v>106.589996</v>
      </c>
      <c r="H3381">
        <v>107.889999</v>
      </c>
      <c r="I3381">
        <v>106.400002</v>
      </c>
      <c r="J3381">
        <v>106.779999</v>
      </c>
      <c r="K3381">
        <v>106.147385</v>
      </c>
      <c r="L3381">
        <v>3297000</v>
      </c>
      <c r="M3381" t="s">
        <v>54</v>
      </c>
      <c r="N3381" t="s">
        <v>143</v>
      </c>
      <c r="O3381" t="s">
        <v>162</v>
      </c>
      <c r="P3381">
        <v>100</v>
      </c>
      <c r="Q3381">
        <v>0.125</v>
      </c>
      <c r="R3381">
        <v>37.5</v>
      </c>
      <c r="S3381">
        <v>31844.215499999998</v>
      </c>
      <c r="T3381" t="s">
        <v>54</v>
      </c>
      <c r="U3381" t="s">
        <v>192</v>
      </c>
      <c r="V3381" t="s">
        <v>214</v>
      </c>
      <c r="W3381" t="s">
        <v>222</v>
      </c>
      <c r="X3381" t="s">
        <v>260</v>
      </c>
      <c r="Z3381">
        <v>97476</v>
      </c>
      <c r="AA3381">
        <v>1930</v>
      </c>
    </row>
    <row r="3382" spans="1:27" x14ac:dyDescent="0.25">
      <c r="A3382" s="1">
        <v>43602</v>
      </c>
      <c r="B3382" t="s">
        <v>54</v>
      </c>
      <c r="C3382" t="s">
        <v>75</v>
      </c>
      <c r="D3382">
        <v>2700</v>
      </c>
      <c r="E3382">
        <v>17</v>
      </c>
      <c r="F3382" t="s">
        <v>101</v>
      </c>
      <c r="G3382">
        <v>108.18</v>
      </c>
      <c r="H3382">
        <v>109.480003</v>
      </c>
      <c r="I3382">
        <v>106.110001</v>
      </c>
      <c r="J3382">
        <v>106.790001</v>
      </c>
      <c r="K3382">
        <v>106.157326</v>
      </c>
      <c r="L3382">
        <v>6944000</v>
      </c>
      <c r="M3382" t="s">
        <v>54</v>
      </c>
      <c r="N3382" t="s">
        <v>157</v>
      </c>
      <c r="O3382" t="s">
        <v>162</v>
      </c>
      <c r="P3382">
        <v>100</v>
      </c>
      <c r="Q3382">
        <v>0.125</v>
      </c>
      <c r="R3382">
        <v>337.5</v>
      </c>
      <c r="S3382">
        <v>286624.78019999998</v>
      </c>
      <c r="T3382" t="s">
        <v>54</v>
      </c>
      <c r="U3382" t="s">
        <v>192</v>
      </c>
      <c r="V3382" t="s">
        <v>214</v>
      </c>
      <c r="W3382" t="s">
        <v>222</v>
      </c>
      <c r="X3382" t="s">
        <v>260</v>
      </c>
      <c r="Z3382">
        <v>97476</v>
      </c>
      <c r="AA3382">
        <v>1930</v>
      </c>
    </row>
    <row r="3383" spans="1:27" x14ac:dyDescent="0.25">
      <c r="A3383" s="1">
        <v>43602</v>
      </c>
      <c r="B3383" t="s">
        <v>54</v>
      </c>
      <c r="C3383" t="s">
        <v>76</v>
      </c>
      <c r="D3383">
        <v>800</v>
      </c>
      <c r="E3383">
        <v>13</v>
      </c>
      <c r="F3383" t="s">
        <v>101</v>
      </c>
      <c r="G3383">
        <v>108.18</v>
      </c>
      <c r="H3383">
        <v>109.480003</v>
      </c>
      <c r="I3383">
        <v>106.110001</v>
      </c>
      <c r="J3383">
        <v>106.790001</v>
      </c>
      <c r="K3383">
        <v>106.157326</v>
      </c>
      <c r="L3383">
        <v>6944000</v>
      </c>
      <c r="M3383" t="s">
        <v>54</v>
      </c>
      <c r="N3383" t="s">
        <v>153</v>
      </c>
      <c r="O3383" t="s">
        <v>162</v>
      </c>
      <c r="P3383">
        <v>100</v>
      </c>
      <c r="Q3383">
        <v>0.125</v>
      </c>
      <c r="R3383">
        <v>100</v>
      </c>
      <c r="S3383">
        <v>84925.860799999995</v>
      </c>
      <c r="T3383" t="s">
        <v>54</v>
      </c>
      <c r="U3383" t="s">
        <v>192</v>
      </c>
      <c r="V3383" t="s">
        <v>214</v>
      </c>
      <c r="W3383" t="s">
        <v>222</v>
      </c>
      <c r="X3383" t="s">
        <v>260</v>
      </c>
      <c r="Z3383">
        <v>97476</v>
      </c>
      <c r="AA3383">
        <v>1930</v>
      </c>
    </row>
    <row r="3384" spans="1:27" x14ac:dyDescent="0.25">
      <c r="A3384" s="1">
        <v>43602</v>
      </c>
      <c r="B3384" t="s">
        <v>54</v>
      </c>
      <c r="C3384" t="s">
        <v>76</v>
      </c>
      <c r="D3384">
        <v>200</v>
      </c>
      <c r="E3384">
        <v>1</v>
      </c>
      <c r="F3384" t="s">
        <v>101</v>
      </c>
      <c r="G3384">
        <v>108.18</v>
      </c>
      <c r="H3384">
        <v>109.480003</v>
      </c>
      <c r="I3384">
        <v>106.110001</v>
      </c>
      <c r="J3384">
        <v>106.790001</v>
      </c>
      <c r="K3384">
        <v>106.157326</v>
      </c>
      <c r="L3384">
        <v>6944000</v>
      </c>
      <c r="M3384" t="s">
        <v>54</v>
      </c>
      <c r="N3384" t="s">
        <v>159</v>
      </c>
      <c r="O3384" t="s">
        <v>162</v>
      </c>
      <c r="P3384">
        <v>100</v>
      </c>
      <c r="Q3384">
        <v>0.125</v>
      </c>
      <c r="R3384">
        <v>25</v>
      </c>
      <c r="S3384">
        <v>21231.465199999999</v>
      </c>
      <c r="T3384" t="s">
        <v>54</v>
      </c>
      <c r="U3384" t="s">
        <v>192</v>
      </c>
      <c r="V3384" t="s">
        <v>214</v>
      </c>
      <c r="W3384" t="s">
        <v>222</v>
      </c>
      <c r="X3384" t="s">
        <v>260</v>
      </c>
      <c r="Z3384">
        <v>97476</v>
      </c>
      <c r="AA3384">
        <v>1930</v>
      </c>
    </row>
    <row r="3385" spans="1:27" x14ac:dyDescent="0.25">
      <c r="A3385" s="1">
        <v>43606</v>
      </c>
      <c r="B3385" t="s">
        <v>54</v>
      </c>
      <c r="C3385" t="s">
        <v>75</v>
      </c>
      <c r="D3385">
        <v>1000</v>
      </c>
      <c r="E3385">
        <v>14</v>
      </c>
      <c r="F3385" t="s">
        <v>105</v>
      </c>
      <c r="G3385">
        <v>106.900002</v>
      </c>
      <c r="H3385">
        <v>108</v>
      </c>
      <c r="I3385">
        <v>106.269997</v>
      </c>
      <c r="J3385">
        <v>107</v>
      </c>
      <c r="K3385">
        <v>106.36608099999999</v>
      </c>
      <c r="L3385">
        <v>4977200</v>
      </c>
      <c r="M3385" t="s">
        <v>54</v>
      </c>
      <c r="N3385" t="s">
        <v>156</v>
      </c>
      <c r="O3385" t="s">
        <v>162</v>
      </c>
      <c r="P3385">
        <v>100</v>
      </c>
      <c r="Q3385">
        <v>0.125</v>
      </c>
      <c r="R3385">
        <v>125</v>
      </c>
      <c r="S3385">
        <v>106366.08100000001</v>
      </c>
      <c r="T3385" t="s">
        <v>54</v>
      </c>
      <c r="U3385" t="s">
        <v>192</v>
      </c>
      <c r="V3385" t="s">
        <v>214</v>
      </c>
      <c r="W3385" t="s">
        <v>222</v>
      </c>
      <c r="X3385" t="s">
        <v>260</v>
      </c>
      <c r="Z3385">
        <v>97476</v>
      </c>
      <c r="AA3385">
        <v>1930</v>
      </c>
    </row>
    <row r="3386" spans="1:27" x14ac:dyDescent="0.25">
      <c r="A3386" s="1">
        <v>43606</v>
      </c>
      <c r="B3386" t="s">
        <v>54</v>
      </c>
      <c r="C3386" t="s">
        <v>76</v>
      </c>
      <c r="D3386">
        <v>1500</v>
      </c>
      <c r="E3386">
        <v>20</v>
      </c>
      <c r="F3386" t="s">
        <v>105</v>
      </c>
      <c r="G3386">
        <v>106.900002</v>
      </c>
      <c r="H3386">
        <v>108</v>
      </c>
      <c r="I3386">
        <v>106.269997</v>
      </c>
      <c r="J3386">
        <v>107</v>
      </c>
      <c r="K3386">
        <v>106.36608099999999</v>
      </c>
      <c r="L3386">
        <v>4977200</v>
      </c>
      <c r="M3386" t="s">
        <v>54</v>
      </c>
      <c r="N3386" t="s">
        <v>155</v>
      </c>
      <c r="O3386" t="s">
        <v>162</v>
      </c>
      <c r="P3386">
        <v>100</v>
      </c>
      <c r="Q3386">
        <v>0.125</v>
      </c>
      <c r="R3386">
        <v>187.5</v>
      </c>
      <c r="S3386">
        <v>159549.12150000001</v>
      </c>
      <c r="T3386" t="s">
        <v>54</v>
      </c>
      <c r="U3386" t="s">
        <v>192</v>
      </c>
      <c r="V3386" t="s">
        <v>214</v>
      </c>
      <c r="W3386" t="s">
        <v>222</v>
      </c>
      <c r="X3386" t="s">
        <v>260</v>
      </c>
      <c r="Z3386">
        <v>97476</v>
      </c>
      <c r="AA3386">
        <v>1930</v>
      </c>
    </row>
    <row r="3387" spans="1:27" x14ac:dyDescent="0.25">
      <c r="A3387" s="1">
        <v>43606</v>
      </c>
      <c r="B3387" t="s">
        <v>54</v>
      </c>
      <c r="C3387" t="s">
        <v>76</v>
      </c>
      <c r="D3387">
        <v>1500</v>
      </c>
      <c r="E3387">
        <v>17</v>
      </c>
      <c r="F3387" t="s">
        <v>105</v>
      </c>
      <c r="G3387">
        <v>106.900002</v>
      </c>
      <c r="H3387">
        <v>108</v>
      </c>
      <c r="I3387">
        <v>106.269997</v>
      </c>
      <c r="J3387">
        <v>107</v>
      </c>
      <c r="K3387">
        <v>106.36608099999999</v>
      </c>
      <c r="L3387">
        <v>4977200</v>
      </c>
      <c r="M3387" t="s">
        <v>54</v>
      </c>
      <c r="N3387" t="s">
        <v>157</v>
      </c>
      <c r="O3387" t="s">
        <v>162</v>
      </c>
      <c r="P3387">
        <v>100</v>
      </c>
      <c r="Q3387">
        <v>0.125</v>
      </c>
      <c r="R3387">
        <v>187.5</v>
      </c>
      <c r="S3387">
        <v>159549.12150000001</v>
      </c>
      <c r="T3387" t="s">
        <v>54</v>
      </c>
      <c r="U3387" t="s">
        <v>192</v>
      </c>
      <c r="V3387" t="s">
        <v>214</v>
      </c>
      <c r="W3387" t="s">
        <v>222</v>
      </c>
      <c r="X3387" t="s">
        <v>260</v>
      </c>
      <c r="Z3387">
        <v>97476</v>
      </c>
      <c r="AA3387">
        <v>1930</v>
      </c>
    </row>
    <row r="3388" spans="1:27" x14ac:dyDescent="0.25">
      <c r="A3388" s="1">
        <v>43598</v>
      </c>
      <c r="B3388" t="s">
        <v>54</v>
      </c>
      <c r="C3388" t="s">
        <v>76</v>
      </c>
      <c r="D3388">
        <v>900</v>
      </c>
      <c r="E3388">
        <v>11</v>
      </c>
      <c r="F3388" t="s">
        <v>100</v>
      </c>
      <c r="G3388">
        <v>109.16999800000001</v>
      </c>
      <c r="H3388">
        <v>110.349998</v>
      </c>
      <c r="I3388">
        <v>106.730003</v>
      </c>
      <c r="J3388">
        <v>107.110001</v>
      </c>
      <c r="K3388">
        <v>106.475433</v>
      </c>
      <c r="L3388">
        <v>7867600</v>
      </c>
      <c r="M3388" t="s">
        <v>54</v>
      </c>
      <c r="N3388" t="s">
        <v>141</v>
      </c>
      <c r="O3388" t="s">
        <v>162</v>
      </c>
      <c r="P3388">
        <v>100</v>
      </c>
      <c r="Q3388">
        <v>0.125</v>
      </c>
      <c r="R3388">
        <v>112.5</v>
      </c>
      <c r="S3388">
        <v>95827.8897</v>
      </c>
      <c r="T3388" t="s">
        <v>54</v>
      </c>
      <c r="U3388" t="s">
        <v>192</v>
      </c>
      <c r="V3388" t="s">
        <v>214</v>
      </c>
      <c r="W3388" t="s">
        <v>222</v>
      </c>
      <c r="X3388" t="s">
        <v>260</v>
      </c>
      <c r="Z3388">
        <v>97476</v>
      </c>
      <c r="AA3388">
        <v>1930</v>
      </c>
    </row>
    <row r="3389" spans="1:27" x14ac:dyDescent="0.25">
      <c r="A3389" s="1">
        <v>43598</v>
      </c>
      <c r="B3389" t="s">
        <v>54</v>
      </c>
      <c r="C3389" t="s">
        <v>75</v>
      </c>
      <c r="D3389">
        <v>2400</v>
      </c>
      <c r="E3389">
        <v>17</v>
      </c>
      <c r="F3389" t="s">
        <v>100</v>
      </c>
      <c r="G3389">
        <v>109.16999800000001</v>
      </c>
      <c r="H3389">
        <v>110.349998</v>
      </c>
      <c r="I3389">
        <v>106.730003</v>
      </c>
      <c r="J3389">
        <v>107.110001</v>
      </c>
      <c r="K3389">
        <v>106.475433</v>
      </c>
      <c r="L3389">
        <v>7867600</v>
      </c>
      <c r="M3389" t="s">
        <v>54</v>
      </c>
      <c r="N3389" t="s">
        <v>157</v>
      </c>
      <c r="O3389" t="s">
        <v>162</v>
      </c>
      <c r="P3389">
        <v>100</v>
      </c>
      <c r="Q3389">
        <v>0.125</v>
      </c>
      <c r="R3389">
        <v>300</v>
      </c>
      <c r="S3389">
        <v>255541.0392</v>
      </c>
      <c r="T3389" t="s">
        <v>54</v>
      </c>
      <c r="U3389" t="s">
        <v>192</v>
      </c>
      <c r="V3389" t="s">
        <v>214</v>
      </c>
      <c r="W3389" t="s">
        <v>222</v>
      </c>
      <c r="X3389" t="s">
        <v>260</v>
      </c>
      <c r="Z3389">
        <v>97476</v>
      </c>
      <c r="AA3389">
        <v>1930</v>
      </c>
    </row>
    <row r="3390" spans="1:27" x14ac:dyDescent="0.25">
      <c r="A3390" s="1">
        <v>43598</v>
      </c>
      <c r="B3390" t="s">
        <v>54</v>
      </c>
      <c r="C3390" t="s">
        <v>75</v>
      </c>
      <c r="D3390">
        <v>1200</v>
      </c>
      <c r="E3390">
        <v>16</v>
      </c>
      <c r="F3390" t="s">
        <v>100</v>
      </c>
      <c r="G3390">
        <v>109.16999800000001</v>
      </c>
      <c r="H3390">
        <v>110.349998</v>
      </c>
      <c r="I3390">
        <v>106.730003</v>
      </c>
      <c r="J3390">
        <v>107.110001</v>
      </c>
      <c r="K3390">
        <v>106.475433</v>
      </c>
      <c r="L3390">
        <v>7867600</v>
      </c>
      <c r="M3390" t="s">
        <v>54</v>
      </c>
      <c r="N3390" t="s">
        <v>148</v>
      </c>
      <c r="O3390" t="s">
        <v>162</v>
      </c>
      <c r="P3390">
        <v>100</v>
      </c>
      <c r="Q3390">
        <v>0.125</v>
      </c>
      <c r="R3390">
        <v>150</v>
      </c>
      <c r="S3390">
        <v>127770.5196</v>
      </c>
      <c r="T3390" t="s">
        <v>54</v>
      </c>
      <c r="U3390" t="s">
        <v>192</v>
      </c>
      <c r="V3390" t="s">
        <v>214</v>
      </c>
      <c r="W3390" t="s">
        <v>222</v>
      </c>
      <c r="X3390" t="s">
        <v>260</v>
      </c>
      <c r="Z3390">
        <v>97476</v>
      </c>
      <c r="AA3390">
        <v>1930</v>
      </c>
    </row>
    <row r="3391" spans="1:27" x14ac:dyDescent="0.25">
      <c r="A3391" s="1">
        <v>43556</v>
      </c>
      <c r="B3391" t="s">
        <v>54</v>
      </c>
      <c r="C3391" t="s">
        <v>75</v>
      </c>
      <c r="D3391">
        <v>1300</v>
      </c>
      <c r="E3391">
        <v>17</v>
      </c>
      <c r="F3391" t="s">
        <v>117</v>
      </c>
      <c r="G3391">
        <v>107.989998</v>
      </c>
      <c r="H3391">
        <v>108.959999</v>
      </c>
      <c r="I3391">
        <v>106.93</v>
      </c>
      <c r="J3391">
        <v>108.639999</v>
      </c>
      <c r="K3391">
        <v>107.28840599999999</v>
      </c>
      <c r="L3391">
        <v>5349800</v>
      </c>
      <c r="M3391" t="s">
        <v>54</v>
      </c>
      <c r="N3391" t="s">
        <v>157</v>
      </c>
      <c r="O3391" t="s">
        <v>162</v>
      </c>
      <c r="P3391">
        <v>100</v>
      </c>
      <c r="Q3391">
        <v>0.125</v>
      </c>
      <c r="R3391">
        <v>162.5</v>
      </c>
      <c r="S3391">
        <v>139474.9278</v>
      </c>
      <c r="T3391" t="s">
        <v>54</v>
      </c>
      <c r="U3391" t="s">
        <v>192</v>
      </c>
      <c r="V3391" t="s">
        <v>214</v>
      </c>
      <c r="W3391" t="s">
        <v>222</v>
      </c>
      <c r="X3391" t="s">
        <v>260</v>
      </c>
      <c r="Z3391">
        <v>97476</v>
      </c>
      <c r="AA3391">
        <v>1930</v>
      </c>
    </row>
    <row r="3392" spans="1:27" x14ac:dyDescent="0.25">
      <c r="A3392" s="1">
        <v>43601</v>
      </c>
      <c r="B3392" t="s">
        <v>54</v>
      </c>
      <c r="C3392" t="s">
        <v>75</v>
      </c>
      <c r="D3392">
        <v>800</v>
      </c>
      <c r="E3392">
        <v>9</v>
      </c>
      <c r="F3392" t="s">
        <v>138</v>
      </c>
      <c r="G3392">
        <v>108.93</v>
      </c>
      <c r="H3392">
        <v>110.629997</v>
      </c>
      <c r="I3392">
        <v>108.099998</v>
      </c>
      <c r="J3392">
        <v>109.209999</v>
      </c>
      <c r="K3392">
        <v>108.562988</v>
      </c>
      <c r="L3392">
        <v>4690600</v>
      </c>
      <c r="M3392" t="s">
        <v>54</v>
      </c>
      <c r="N3392" t="s">
        <v>146</v>
      </c>
      <c r="O3392" t="s">
        <v>162</v>
      </c>
      <c r="P3392">
        <v>100</v>
      </c>
      <c r="Q3392">
        <v>0.125</v>
      </c>
      <c r="R3392">
        <v>100</v>
      </c>
      <c r="S3392">
        <v>86850.390400000004</v>
      </c>
      <c r="T3392" t="s">
        <v>54</v>
      </c>
      <c r="U3392" t="s">
        <v>192</v>
      </c>
      <c r="V3392" t="s">
        <v>214</v>
      </c>
      <c r="W3392" t="s">
        <v>222</v>
      </c>
      <c r="X3392" t="s">
        <v>260</v>
      </c>
      <c r="Z3392">
        <v>97476</v>
      </c>
      <c r="AA3392">
        <v>1930</v>
      </c>
    </row>
    <row r="3393" spans="1:27" x14ac:dyDescent="0.25">
      <c r="A3393" s="1">
        <v>43601</v>
      </c>
      <c r="B3393" t="s">
        <v>54</v>
      </c>
      <c r="C3393" t="s">
        <v>75</v>
      </c>
      <c r="D3393">
        <v>1300</v>
      </c>
      <c r="E3393">
        <v>13</v>
      </c>
      <c r="F3393" t="s">
        <v>138</v>
      </c>
      <c r="G3393">
        <v>108.93</v>
      </c>
      <c r="H3393">
        <v>110.629997</v>
      </c>
      <c r="I3393">
        <v>108.099998</v>
      </c>
      <c r="J3393">
        <v>109.209999</v>
      </c>
      <c r="K3393">
        <v>108.562988</v>
      </c>
      <c r="L3393">
        <v>4690600</v>
      </c>
      <c r="M3393" t="s">
        <v>54</v>
      </c>
      <c r="N3393" t="s">
        <v>153</v>
      </c>
      <c r="O3393" t="s">
        <v>162</v>
      </c>
      <c r="P3393">
        <v>100</v>
      </c>
      <c r="Q3393">
        <v>0.125</v>
      </c>
      <c r="R3393">
        <v>162.5</v>
      </c>
      <c r="S3393">
        <v>141131.88440000001</v>
      </c>
      <c r="T3393" t="s">
        <v>54</v>
      </c>
      <c r="U3393" t="s">
        <v>192</v>
      </c>
      <c r="V3393" t="s">
        <v>214</v>
      </c>
      <c r="W3393" t="s">
        <v>222</v>
      </c>
      <c r="X3393" t="s">
        <v>260</v>
      </c>
      <c r="Z3393">
        <v>97476</v>
      </c>
      <c r="AA3393">
        <v>1930</v>
      </c>
    </row>
    <row r="3394" spans="1:27" x14ac:dyDescent="0.25">
      <c r="A3394" s="1">
        <v>43621</v>
      </c>
      <c r="B3394" t="s">
        <v>54</v>
      </c>
      <c r="C3394" t="s">
        <v>75</v>
      </c>
      <c r="D3394">
        <v>500</v>
      </c>
      <c r="E3394">
        <v>12</v>
      </c>
      <c r="F3394" t="s">
        <v>83</v>
      </c>
      <c r="G3394">
        <v>110</v>
      </c>
      <c r="H3394">
        <v>110.290001</v>
      </c>
      <c r="I3394">
        <v>107.779999</v>
      </c>
      <c r="J3394">
        <v>109.480003</v>
      </c>
      <c r="K3394">
        <v>108.83139</v>
      </c>
      <c r="L3394">
        <v>3977400</v>
      </c>
      <c r="M3394" t="s">
        <v>54</v>
      </c>
      <c r="N3394" t="s">
        <v>151</v>
      </c>
      <c r="O3394" t="s">
        <v>162</v>
      </c>
      <c r="P3394">
        <v>100</v>
      </c>
      <c r="Q3394">
        <v>0.125</v>
      </c>
      <c r="R3394">
        <v>62.5</v>
      </c>
      <c r="S3394">
        <v>54415.695</v>
      </c>
      <c r="T3394" t="s">
        <v>54</v>
      </c>
      <c r="U3394" t="s">
        <v>192</v>
      </c>
      <c r="V3394" t="s">
        <v>214</v>
      </c>
      <c r="W3394" t="s">
        <v>222</v>
      </c>
      <c r="X3394" t="s">
        <v>260</v>
      </c>
      <c r="Z3394">
        <v>97476</v>
      </c>
      <c r="AA3394">
        <v>1930</v>
      </c>
    </row>
    <row r="3395" spans="1:27" x14ac:dyDescent="0.25">
      <c r="A3395" s="1">
        <v>43621</v>
      </c>
      <c r="B3395" t="s">
        <v>54</v>
      </c>
      <c r="C3395" t="s">
        <v>76</v>
      </c>
      <c r="D3395">
        <v>1000</v>
      </c>
      <c r="E3395">
        <v>13</v>
      </c>
      <c r="F3395" t="s">
        <v>83</v>
      </c>
      <c r="G3395">
        <v>110</v>
      </c>
      <c r="H3395">
        <v>110.290001</v>
      </c>
      <c r="I3395">
        <v>107.779999</v>
      </c>
      <c r="J3395">
        <v>109.480003</v>
      </c>
      <c r="K3395">
        <v>108.83139</v>
      </c>
      <c r="L3395">
        <v>3977400</v>
      </c>
      <c r="M3395" t="s">
        <v>54</v>
      </c>
      <c r="N3395" t="s">
        <v>153</v>
      </c>
      <c r="O3395" t="s">
        <v>162</v>
      </c>
      <c r="P3395">
        <v>100</v>
      </c>
      <c r="Q3395">
        <v>0.125</v>
      </c>
      <c r="R3395">
        <v>125</v>
      </c>
      <c r="S3395">
        <v>108831.39</v>
      </c>
      <c r="T3395" t="s">
        <v>54</v>
      </c>
      <c r="U3395" t="s">
        <v>192</v>
      </c>
      <c r="V3395" t="s">
        <v>214</v>
      </c>
      <c r="W3395" t="s">
        <v>222</v>
      </c>
      <c r="X3395" t="s">
        <v>260</v>
      </c>
      <c r="Z3395">
        <v>97476</v>
      </c>
      <c r="AA3395">
        <v>1930</v>
      </c>
    </row>
    <row r="3396" spans="1:27" x14ac:dyDescent="0.25">
      <c r="A3396" s="1">
        <v>43557</v>
      </c>
      <c r="B3396" t="s">
        <v>54</v>
      </c>
      <c r="C3396" t="s">
        <v>76</v>
      </c>
      <c r="D3396">
        <v>800</v>
      </c>
      <c r="E3396">
        <v>10</v>
      </c>
      <c r="F3396" t="s">
        <v>116</v>
      </c>
      <c r="G3396">
        <v>108.970001</v>
      </c>
      <c r="H3396">
        <v>110.43</v>
      </c>
      <c r="I3396">
        <v>108.18</v>
      </c>
      <c r="J3396">
        <v>110.279999</v>
      </c>
      <c r="K3396">
        <v>108.90799699999999</v>
      </c>
      <c r="L3396">
        <v>7005500</v>
      </c>
      <c r="M3396" t="s">
        <v>54</v>
      </c>
      <c r="N3396" t="s">
        <v>142</v>
      </c>
      <c r="O3396" t="s">
        <v>162</v>
      </c>
      <c r="P3396">
        <v>100</v>
      </c>
      <c r="Q3396">
        <v>0.125</v>
      </c>
      <c r="R3396">
        <v>100</v>
      </c>
      <c r="S3396">
        <v>87126.397599999997</v>
      </c>
      <c r="T3396" t="s">
        <v>54</v>
      </c>
      <c r="U3396" t="s">
        <v>192</v>
      </c>
      <c r="V3396" t="s">
        <v>214</v>
      </c>
      <c r="W3396" t="s">
        <v>222</v>
      </c>
      <c r="X3396" t="s">
        <v>260</v>
      </c>
      <c r="Z3396">
        <v>97476</v>
      </c>
      <c r="AA3396">
        <v>1930</v>
      </c>
    </row>
    <row r="3397" spans="1:27" x14ac:dyDescent="0.25">
      <c r="A3397" s="1">
        <v>43622</v>
      </c>
      <c r="B3397" t="s">
        <v>54</v>
      </c>
      <c r="C3397" t="s">
        <v>76</v>
      </c>
      <c r="D3397">
        <v>100</v>
      </c>
      <c r="E3397">
        <v>1</v>
      </c>
      <c r="F3397" t="s">
        <v>81</v>
      </c>
      <c r="G3397">
        <v>109.510002</v>
      </c>
      <c r="H3397">
        <v>110.66999800000001</v>
      </c>
      <c r="I3397">
        <v>108.790001</v>
      </c>
      <c r="J3397">
        <v>110.19000200000001</v>
      </c>
      <c r="K3397">
        <v>109.53718600000001</v>
      </c>
      <c r="L3397">
        <v>4734100</v>
      </c>
      <c r="M3397" t="s">
        <v>54</v>
      </c>
      <c r="N3397" t="s">
        <v>159</v>
      </c>
      <c r="O3397" t="s">
        <v>162</v>
      </c>
      <c r="P3397">
        <v>100</v>
      </c>
      <c r="Q3397">
        <v>0.125</v>
      </c>
      <c r="R3397">
        <v>12.5</v>
      </c>
      <c r="S3397">
        <v>10953.7186</v>
      </c>
      <c r="T3397" t="s">
        <v>54</v>
      </c>
      <c r="U3397" t="s">
        <v>192</v>
      </c>
      <c r="V3397" t="s">
        <v>214</v>
      </c>
      <c r="W3397" t="s">
        <v>222</v>
      </c>
      <c r="X3397" t="s">
        <v>260</v>
      </c>
      <c r="Z3397">
        <v>97476</v>
      </c>
      <c r="AA3397">
        <v>1930</v>
      </c>
    </row>
    <row r="3398" spans="1:27" x14ac:dyDescent="0.25">
      <c r="A3398" s="1">
        <v>43622</v>
      </c>
      <c r="B3398" t="s">
        <v>54</v>
      </c>
      <c r="C3398" t="s">
        <v>76</v>
      </c>
      <c r="D3398">
        <v>500</v>
      </c>
      <c r="E3398">
        <v>7</v>
      </c>
      <c r="F3398" t="s">
        <v>81</v>
      </c>
      <c r="G3398">
        <v>109.510002</v>
      </c>
      <c r="H3398">
        <v>110.66999800000001</v>
      </c>
      <c r="I3398">
        <v>108.790001</v>
      </c>
      <c r="J3398">
        <v>110.19000200000001</v>
      </c>
      <c r="K3398">
        <v>109.53718600000001</v>
      </c>
      <c r="L3398">
        <v>4734100</v>
      </c>
      <c r="M3398" t="s">
        <v>54</v>
      </c>
      <c r="N3398" t="s">
        <v>147</v>
      </c>
      <c r="O3398" t="s">
        <v>162</v>
      </c>
      <c r="P3398">
        <v>100</v>
      </c>
      <c r="Q3398">
        <v>0.125</v>
      </c>
      <c r="R3398">
        <v>62.5</v>
      </c>
      <c r="S3398">
        <v>54768.593000000001</v>
      </c>
      <c r="T3398" t="s">
        <v>54</v>
      </c>
      <c r="U3398" t="s">
        <v>192</v>
      </c>
      <c r="V3398" t="s">
        <v>214</v>
      </c>
      <c r="W3398" t="s">
        <v>222</v>
      </c>
      <c r="X3398" t="s">
        <v>260</v>
      </c>
      <c r="Z3398">
        <v>97476</v>
      </c>
      <c r="AA3398">
        <v>1930</v>
      </c>
    </row>
    <row r="3399" spans="1:27" x14ac:dyDescent="0.25">
      <c r="A3399" s="1">
        <v>43600</v>
      </c>
      <c r="B3399" t="s">
        <v>54</v>
      </c>
      <c r="C3399" t="s">
        <v>75</v>
      </c>
      <c r="D3399">
        <v>100</v>
      </c>
      <c r="E3399">
        <v>3</v>
      </c>
      <c r="F3399" t="s">
        <v>104</v>
      </c>
      <c r="G3399">
        <v>108</v>
      </c>
      <c r="H3399">
        <v>110.870003</v>
      </c>
      <c r="I3399">
        <v>107.709999</v>
      </c>
      <c r="J3399">
        <v>110.290001</v>
      </c>
      <c r="K3399">
        <v>109.636589</v>
      </c>
      <c r="L3399">
        <v>4803600</v>
      </c>
      <c r="M3399" t="s">
        <v>54</v>
      </c>
      <c r="N3399" t="s">
        <v>143</v>
      </c>
      <c r="O3399" t="s">
        <v>162</v>
      </c>
      <c r="P3399">
        <v>100</v>
      </c>
      <c r="Q3399">
        <v>0.125</v>
      </c>
      <c r="R3399">
        <v>12.5</v>
      </c>
      <c r="S3399">
        <v>10963.6589</v>
      </c>
      <c r="T3399" t="s">
        <v>54</v>
      </c>
      <c r="U3399" t="s">
        <v>192</v>
      </c>
      <c r="V3399" t="s">
        <v>214</v>
      </c>
      <c r="W3399" t="s">
        <v>222</v>
      </c>
      <c r="X3399" t="s">
        <v>260</v>
      </c>
      <c r="Z3399">
        <v>97476</v>
      </c>
      <c r="AA3399">
        <v>1930</v>
      </c>
    </row>
    <row r="3400" spans="1:27" x14ac:dyDescent="0.25">
      <c r="A3400" s="1">
        <v>43600</v>
      </c>
      <c r="B3400" t="s">
        <v>54</v>
      </c>
      <c r="C3400" t="s">
        <v>76</v>
      </c>
      <c r="D3400">
        <v>600</v>
      </c>
      <c r="E3400">
        <v>7</v>
      </c>
      <c r="F3400" t="s">
        <v>104</v>
      </c>
      <c r="G3400">
        <v>108</v>
      </c>
      <c r="H3400">
        <v>110.870003</v>
      </c>
      <c r="I3400">
        <v>107.709999</v>
      </c>
      <c r="J3400">
        <v>110.290001</v>
      </c>
      <c r="K3400">
        <v>109.636589</v>
      </c>
      <c r="L3400">
        <v>4803600</v>
      </c>
      <c r="M3400" t="s">
        <v>54</v>
      </c>
      <c r="N3400" t="s">
        <v>147</v>
      </c>
      <c r="O3400" t="s">
        <v>162</v>
      </c>
      <c r="P3400">
        <v>100</v>
      </c>
      <c r="Q3400">
        <v>0.125</v>
      </c>
      <c r="R3400">
        <v>75</v>
      </c>
      <c r="S3400">
        <v>65781.953399999999</v>
      </c>
      <c r="T3400" t="s">
        <v>54</v>
      </c>
      <c r="U3400" t="s">
        <v>192</v>
      </c>
      <c r="V3400" t="s">
        <v>214</v>
      </c>
      <c r="W3400" t="s">
        <v>222</v>
      </c>
      <c r="X3400" t="s">
        <v>260</v>
      </c>
      <c r="Z3400">
        <v>97476</v>
      </c>
      <c r="AA3400">
        <v>1930</v>
      </c>
    </row>
    <row r="3401" spans="1:27" x14ac:dyDescent="0.25">
      <c r="A3401" s="1">
        <v>43600</v>
      </c>
      <c r="B3401" t="s">
        <v>54</v>
      </c>
      <c r="C3401" t="s">
        <v>76</v>
      </c>
      <c r="D3401">
        <v>1300</v>
      </c>
      <c r="E3401">
        <v>13</v>
      </c>
      <c r="F3401" t="s">
        <v>104</v>
      </c>
      <c r="G3401">
        <v>108</v>
      </c>
      <c r="H3401">
        <v>110.870003</v>
      </c>
      <c r="I3401">
        <v>107.709999</v>
      </c>
      <c r="J3401">
        <v>110.290001</v>
      </c>
      <c r="K3401">
        <v>109.636589</v>
      </c>
      <c r="L3401">
        <v>4803600</v>
      </c>
      <c r="M3401" t="s">
        <v>54</v>
      </c>
      <c r="N3401" t="s">
        <v>153</v>
      </c>
      <c r="O3401" t="s">
        <v>162</v>
      </c>
      <c r="P3401">
        <v>100</v>
      </c>
      <c r="Q3401">
        <v>0.125</v>
      </c>
      <c r="R3401">
        <v>162.5</v>
      </c>
      <c r="S3401">
        <v>142527.56570000001</v>
      </c>
      <c r="T3401" t="s">
        <v>54</v>
      </c>
      <c r="U3401" t="s">
        <v>192</v>
      </c>
      <c r="V3401" t="s">
        <v>214</v>
      </c>
      <c r="W3401" t="s">
        <v>222</v>
      </c>
      <c r="X3401" t="s">
        <v>260</v>
      </c>
      <c r="Z3401">
        <v>97476</v>
      </c>
      <c r="AA3401">
        <v>1930</v>
      </c>
    </row>
    <row r="3402" spans="1:27" x14ac:dyDescent="0.25">
      <c r="A3402" s="1">
        <v>43600</v>
      </c>
      <c r="B3402" t="s">
        <v>54</v>
      </c>
      <c r="C3402" t="s">
        <v>75</v>
      </c>
      <c r="D3402">
        <v>200</v>
      </c>
      <c r="E3402">
        <v>2</v>
      </c>
      <c r="F3402" t="s">
        <v>104</v>
      </c>
      <c r="G3402">
        <v>108</v>
      </c>
      <c r="H3402">
        <v>110.870003</v>
      </c>
      <c r="I3402">
        <v>107.709999</v>
      </c>
      <c r="J3402">
        <v>110.290001</v>
      </c>
      <c r="K3402">
        <v>109.636589</v>
      </c>
      <c r="L3402">
        <v>4803600</v>
      </c>
      <c r="M3402" t="s">
        <v>54</v>
      </c>
      <c r="N3402" t="s">
        <v>150</v>
      </c>
      <c r="O3402" t="s">
        <v>162</v>
      </c>
      <c r="P3402">
        <v>100</v>
      </c>
      <c r="Q3402">
        <v>0.125</v>
      </c>
      <c r="R3402">
        <v>25</v>
      </c>
      <c r="S3402">
        <v>21927.317800000001</v>
      </c>
      <c r="T3402" t="s">
        <v>54</v>
      </c>
      <c r="U3402" t="s">
        <v>192</v>
      </c>
      <c r="V3402" t="s">
        <v>214</v>
      </c>
      <c r="W3402" t="s">
        <v>222</v>
      </c>
      <c r="X3402" t="s">
        <v>260</v>
      </c>
      <c r="Z3402">
        <v>97476</v>
      </c>
      <c r="AA3402">
        <v>1930</v>
      </c>
    </row>
    <row r="3403" spans="1:27" x14ac:dyDescent="0.25">
      <c r="A3403" s="1">
        <v>43600</v>
      </c>
      <c r="B3403" t="s">
        <v>54</v>
      </c>
      <c r="C3403" t="s">
        <v>75</v>
      </c>
      <c r="D3403">
        <v>1000</v>
      </c>
      <c r="E3403">
        <v>9</v>
      </c>
      <c r="F3403" t="s">
        <v>104</v>
      </c>
      <c r="G3403">
        <v>108</v>
      </c>
      <c r="H3403">
        <v>110.870003</v>
      </c>
      <c r="I3403">
        <v>107.709999</v>
      </c>
      <c r="J3403">
        <v>110.290001</v>
      </c>
      <c r="K3403">
        <v>109.636589</v>
      </c>
      <c r="L3403">
        <v>4803600</v>
      </c>
      <c r="M3403" t="s">
        <v>54</v>
      </c>
      <c r="N3403" t="s">
        <v>146</v>
      </c>
      <c r="O3403" t="s">
        <v>162</v>
      </c>
      <c r="P3403">
        <v>100</v>
      </c>
      <c r="Q3403">
        <v>0.125</v>
      </c>
      <c r="R3403">
        <v>125</v>
      </c>
      <c r="S3403">
        <v>109636.58900000001</v>
      </c>
      <c r="T3403" t="s">
        <v>54</v>
      </c>
      <c r="U3403" t="s">
        <v>192</v>
      </c>
      <c r="V3403" t="s">
        <v>214</v>
      </c>
      <c r="W3403" t="s">
        <v>222</v>
      </c>
      <c r="X3403" t="s">
        <v>260</v>
      </c>
      <c r="Z3403">
        <v>97476</v>
      </c>
      <c r="AA3403">
        <v>1930</v>
      </c>
    </row>
    <row r="3404" spans="1:27" x14ac:dyDescent="0.25">
      <c r="A3404" s="1">
        <v>43628</v>
      </c>
      <c r="B3404" t="s">
        <v>54</v>
      </c>
      <c r="C3404" t="s">
        <v>76</v>
      </c>
      <c r="D3404">
        <v>1600</v>
      </c>
      <c r="E3404">
        <v>10</v>
      </c>
      <c r="F3404" t="s">
        <v>79</v>
      </c>
      <c r="G3404">
        <v>112.480003</v>
      </c>
      <c r="H3404">
        <v>112.790001</v>
      </c>
      <c r="I3404">
        <v>109.980003</v>
      </c>
      <c r="J3404">
        <v>110.339996</v>
      </c>
      <c r="K3404">
        <v>109.686295</v>
      </c>
      <c r="L3404">
        <v>4105400</v>
      </c>
      <c r="M3404" t="s">
        <v>54</v>
      </c>
      <c r="N3404" t="s">
        <v>142</v>
      </c>
      <c r="O3404" t="s">
        <v>162</v>
      </c>
      <c r="P3404">
        <v>100</v>
      </c>
      <c r="Q3404">
        <v>0.125</v>
      </c>
      <c r="R3404">
        <v>200</v>
      </c>
      <c r="S3404">
        <v>175498.07199999999</v>
      </c>
      <c r="T3404" t="s">
        <v>54</v>
      </c>
      <c r="U3404" t="s">
        <v>192</v>
      </c>
      <c r="V3404" t="s">
        <v>214</v>
      </c>
      <c r="W3404" t="s">
        <v>222</v>
      </c>
      <c r="X3404" t="s">
        <v>260</v>
      </c>
      <c r="Z3404">
        <v>97476</v>
      </c>
      <c r="AA3404">
        <v>1930</v>
      </c>
    </row>
    <row r="3405" spans="1:27" x14ac:dyDescent="0.25">
      <c r="A3405" s="1">
        <v>43628</v>
      </c>
      <c r="B3405" t="s">
        <v>54</v>
      </c>
      <c r="C3405" t="s">
        <v>76</v>
      </c>
      <c r="D3405">
        <v>2500</v>
      </c>
      <c r="E3405">
        <v>18</v>
      </c>
      <c r="F3405" t="s">
        <v>79</v>
      </c>
      <c r="G3405">
        <v>112.480003</v>
      </c>
      <c r="H3405">
        <v>112.790001</v>
      </c>
      <c r="I3405">
        <v>109.980003</v>
      </c>
      <c r="J3405">
        <v>110.339996</v>
      </c>
      <c r="K3405">
        <v>109.686295</v>
      </c>
      <c r="L3405">
        <v>4105400</v>
      </c>
      <c r="M3405" t="s">
        <v>54</v>
      </c>
      <c r="N3405" t="s">
        <v>158</v>
      </c>
      <c r="O3405" t="s">
        <v>162</v>
      </c>
      <c r="P3405">
        <v>100</v>
      </c>
      <c r="Q3405">
        <v>0.125</v>
      </c>
      <c r="R3405">
        <v>312.5</v>
      </c>
      <c r="S3405">
        <v>274215.73749999999</v>
      </c>
      <c r="T3405" t="s">
        <v>54</v>
      </c>
      <c r="U3405" t="s">
        <v>192</v>
      </c>
      <c r="V3405" t="s">
        <v>214</v>
      </c>
      <c r="W3405" t="s">
        <v>222</v>
      </c>
      <c r="X3405" t="s">
        <v>260</v>
      </c>
      <c r="Z3405">
        <v>97476</v>
      </c>
      <c r="AA3405">
        <v>1930</v>
      </c>
    </row>
    <row r="3406" spans="1:27" x14ac:dyDescent="0.25">
      <c r="A3406" s="1">
        <v>43628</v>
      </c>
      <c r="B3406" t="s">
        <v>54</v>
      </c>
      <c r="C3406" t="s">
        <v>76</v>
      </c>
      <c r="D3406">
        <v>800</v>
      </c>
      <c r="E3406">
        <v>9</v>
      </c>
      <c r="F3406" t="s">
        <v>79</v>
      </c>
      <c r="G3406">
        <v>112.480003</v>
      </c>
      <c r="H3406">
        <v>112.790001</v>
      </c>
      <c r="I3406">
        <v>109.980003</v>
      </c>
      <c r="J3406">
        <v>110.339996</v>
      </c>
      <c r="K3406">
        <v>109.686295</v>
      </c>
      <c r="L3406">
        <v>4105400</v>
      </c>
      <c r="M3406" t="s">
        <v>54</v>
      </c>
      <c r="N3406" t="s">
        <v>146</v>
      </c>
      <c r="O3406" t="s">
        <v>162</v>
      </c>
      <c r="P3406">
        <v>100</v>
      </c>
      <c r="Q3406">
        <v>0.125</v>
      </c>
      <c r="R3406">
        <v>100</v>
      </c>
      <c r="S3406">
        <v>87749.036000000007</v>
      </c>
      <c r="T3406" t="s">
        <v>54</v>
      </c>
      <c r="U3406" t="s">
        <v>192</v>
      </c>
      <c r="V3406" t="s">
        <v>214</v>
      </c>
      <c r="W3406" t="s">
        <v>222</v>
      </c>
      <c r="X3406" t="s">
        <v>260</v>
      </c>
      <c r="Z3406">
        <v>97476</v>
      </c>
      <c r="AA3406">
        <v>1930</v>
      </c>
    </row>
    <row r="3407" spans="1:27" x14ac:dyDescent="0.25">
      <c r="A3407" s="1">
        <v>43628</v>
      </c>
      <c r="B3407" t="s">
        <v>54</v>
      </c>
      <c r="C3407" t="s">
        <v>76</v>
      </c>
      <c r="D3407">
        <v>400</v>
      </c>
      <c r="E3407">
        <v>4</v>
      </c>
      <c r="F3407" t="s">
        <v>79</v>
      </c>
      <c r="G3407">
        <v>112.480003</v>
      </c>
      <c r="H3407">
        <v>112.790001</v>
      </c>
      <c r="I3407">
        <v>109.980003</v>
      </c>
      <c r="J3407">
        <v>110.339996</v>
      </c>
      <c r="K3407">
        <v>109.686295</v>
      </c>
      <c r="L3407">
        <v>4105400</v>
      </c>
      <c r="M3407" t="s">
        <v>54</v>
      </c>
      <c r="N3407" t="s">
        <v>154</v>
      </c>
      <c r="O3407" t="s">
        <v>162</v>
      </c>
      <c r="P3407">
        <v>100</v>
      </c>
      <c r="Q3407">
        <v>0.125</v>
      </c>
      <c r="R3407">
        <v>50</v>
      </c>
      <c r="S3407">
        <v>43874.517999999996</v>
      </c>
      <c r="T3407" t="s">
        <v>54</v>
      </c>
      <c r="U3407" t="s">
        <v>192</v>
      </c>
      <c r="V3407" t="s">
        <v>214</v>
      </c>
      <c r="W3407" t="s">
        <v>222</v>
      </c>
      <c r="X3407" t="s">
        <v>260</v>
      </c>
      <c r="Z3407">
        <v>97476</v>
      </c>
      <c r="AA3407">
        <v>1930</v>
      </c>
    </row>
    <row r="3408" spans="1:27" x14ac:dyDescent="0.25">
      <c r="A3408" s="1">
        <v>43628</v>
      </c>
      <c r="B3408" t="s">
        <v>54</v>
      </c>
      <c r="C3408" t="s">
        <v>76</v>
      </c>
      <c r="D3408">
        <v>100</v>
      </c>
      <c r="E3408">
        <v>2</v>
      </c>
      <c r="F3408" t="s">
        <v>79</v>
      </c>
      <c r="G3408">
        <v>112.480003</v>
      </c>
      <c r="H3408">
        <v>112.790001</v>
      </c>
      <c r="I3408">
        <v>109.980003</v>
      </c>
      <c r="J3408">
        <v>110.339996</v>
      </c>
      <c r="K3408">
        <v>109.686295</v>
      </c>
      <c r="L3408">
        <v>4105400</v>
      </c>
      <c r="M3408" t="s">
        <v>54</v>
      </c>
      <c r="N3408" t="s">
        <v>150</v>
      </c>
      <c r="O3408" t="s">
        <v>162</v>
      </c>
      <c r="P3408">
        <v>100</v>
      </c>
      <c r="Q3408">
        <v>0.125</v>
      </c>
      <c r="R3408">
        <v>12.5</v>
      </c>
      <c r="S3408">
        <v>10968.629499999999</v>
      </c>
      <c r="T3408" t="s">
        <v>54</v>
      </c>
      <c r="U3408" t="s">
        <v>192</v>
      </c>
      <c r="V3408" t="s">
        <v>214</v>
      </c>
      <c r="W3408" t="s">
        <v>222</v>
      </c>
      <c r="X3408" t="s">
        <v>260</v>
      </c>
      <c r="Z3408">
        <v>97476</v>
      </c>
      <c r="AA3408">
        <v>1930</v>
      </c>
    </row>
    <row r="3409" spans="1:27" x14ac:dyDescent="0.25">
      <c r="A3409" s="1">
        <v>43634</v>
      </c>
      <c r="B3409" t="s">
        <v>54</v>
      </c>
      <c r="C3409" t="s">
        <v>75</v>
      </c>
      <c r="D3409">
        <v>2000</v>
      </c>
      <c r="E3409">
        <v>17</v>
      </c>
      <c r="F3409" t="s">
        <v>132</v>
      </c>
      <c r="G3409">
        <v>108.300003</v>
      </c>
      <c r="H3409">
        <v>111.57</v>
      </c>
      <c r="I3409">
        <v>107.58000199999999</v>
      </c>
      <c r="J3409">
        <v>111.040001</v>
      </c>
      <c r="K3409">
        <v>110.382149</v>
      </c>
      <c r="L3409">
        <v>5207900</v>
      </c>
      <c r="M3409" t="s">
        <v>54</v>
      </c>
      <c r="N3409" t="s">
        <v>157</v>
      </c>
      <c r="O3409" t="s">
        <v>162</v>
      </c>
      <c r="P3409">
        <v>100</v>
      </c>
      <c r="Q3409">
        <v>0.125</v>
      </c>
      <c r="R3409">
        <v>250</v>
      </c>
      <c r="S3409">
        <v>220764.29800000001</v>
      </c>
      <c r="T3409" t="s">
        <v>54</v>
      </c>
      <c r="U3409" t="s">
        <v>192</v>
      </c>
      <c r="V3409" t="s">
        <v>214</v>
      </c>
      <c r="W3409" t="s">
        <v>222</v>
      </c>
      <c r="X3409" t="s">
        <v>260</v>
      </c>
      <c r="Z3409">
        <v>97476</v>
      </c>
      <c r="AA3409">
        <v>1930</v>
      </c>
    </row>
    <row r="3410" spans="1:27" x14ac:dyDescent="0.25">
      <c r="A3410" s="1">
        <v>43623</v>
      </c>
      <c r="B3410" t="s">
        <v>54</v>
      </c>
      <c r="C3410" t="s">
        <v>76</v>
      </c>
      <c r="D3410">
        <v>300</v>
      </c>
      <c r="E3410">
        <v>2</v>
      </c>
      <c r="F3410" t="s">
        <v>130</v>
      </c>
      <c r="G3410">
        <v>111.139999</v>
      </c>
      <c r="H3410">
        <v>111.83000199999999</v>
      </c>
      <c r="I3410">
        <v>110.589996</v>
      </c>
      <c r="J3410">
        <v>111.16999800000001</v>
      </c>
      <c r="K3410">
        <v>110.511375</v>
      </c>
      <c r="L3410">
        <v>5408600</v>
      </c>
      <c r="M3410" t="s">
        <v>54</v>
      </c>
      <c r="N3410" t="s">
        <v>150</v>
      </c>
      <c r="O3410" t="s">
        <v>162</v>
      </c>
      <c r="P3410">
        <v>100</v>
      </c>
      <c r="Q3410">
        <v>0.125</v>
      </c>
      <c r="R3410">
        <v>37.5</v>
      </c>
      <c r="S3410">
        <v>33153.412499999999</v>
      </c>
      <c r="T3410" t="s">
        <v>54</v>
      </c>
      <c r="U3410" t="s">
        <v>192</v>
      </c>
      <c r="V3410" t="s">
        <v>214</v>
      </c>
      <c r="W3410" t="s">
        <v>222</v>
      </c>
      <c r="X3410" t="s">
        <v>260</v>
      </c>
      <c r="Z3410">
        <v>97476</v>
      </c>
      <c r="AA3410">
        <v>1930</v>
      </c>
    </row>
    <row r="3411" spans="1:27" x14ac:dyDescent="0.25">
      <c r="A3411" s="1">
        <v>43623</v>
      </c>
      <c r="B3411" t="s">
        <v>54</v>
      </c>
      <c r="C3411" t="s">
        <v>75</v>
      </c>
      <c r="D3411">
        <v>1800</v>
      </c>
      <c r="E3411">
        <v>13</v>
      </c>
      <c r="F3411" t="s">
        <v>130</v>
      </c>
      <c r="G3411">
        <v>111.139999</v>
      </c>
      <c r="H3411">
        <v>111.83000199999999</v>
      </c>
      <c r="I3411">
        <v>110.589996</v>
      </c>
      <c r="J3411">
        <v>111.16999800000001</v>
      </c>
      <c r="K3411">
        <v>110.511375</v>
      </c>
      <c r="L3411">
        <v>5408600</v>
      </c>
      <c r="M3411" t="s">
        <v>54</v>
      </c>
      <c r="N3411" t="s">
        <v>153</v>
      </c>
      <c r="O3411" t="s">
        <v>162</v>
      </c>
      <c r="P3411">
        <v>100</v>
      </c>
      <c r="Q3411">
        <v>0.125</v>
      </c>
      <c r="R3411">
        <v>225</v>
      </c>
      <c r="S3411">
        <v>198920.47500000001</v>
      </c>
      <c r="T3411" t="s">
        <v>54</v>
      </c>
      <c r="U3411" t="s">
        <v>192</v>
      </c>
      <c r="V3411" t="s">
        <v>214</v>
      </c>
      <c r="W3411" t="s">
        <v>222</v>
      </c>
      <c r="X3411" t="s">
        <v>260</v>
      </c>
      <c r="Z3411">
        <v>97476</v>
      </c>
      <c r="AA3411">
        <v>1930</v>
      </c>
    </row>
    <row r="3412" spans="1:27" x14ac:dyDescent="0.25">
      <c r="A3412" s="1">
        <v>43629</v>
      </c>
      <c r="B3412" t="s">
        <v>54</v>
      </c>
      <c r="C3412" t="s">
        <v>76</v>
      </c>
      <c r="D3412">
        <v>800</v>
      </c>
      <c r="E3412">
        <v>10</v>
      </c>
      <c r="F3412" t="s">
        <v>82</v>
      </c>
      <c r="G3412">
        <v>110.760002</v>
      </c>
      <c r="H3412">
        <v>111.360001</v>
      </c>
      <c r="I3412">
        <v>110.32</v>
      </c>
      <c r="J3412">
        <v>111.18</v>
      </c>
      <c r="K3412">
        <v>110.521317</v>
      </c>
      <c r="L3412">
        <v>3392000</v>
      </c>
      <c r="M3412" t="s">
        <v>54</v>
      </c>
      <c r="N3412" t="s">
        <v>142</v>
      </c>
      <c r="O3412" t="s">
        <v>162</v>
      </c>
      <c r="P3412">
        <v>100</v>
      </c>
      <c r="Q3412">
        <v>0.125</v>
      </c>
      <c r="R3412">
        <v>100</v>
      </c>
      <c r="S3412">
        <v>88417.053599999999</v>
      </c>
      <c r="T3412" t="s">
        <v>54</v>
      </c>
      <c r="U3412" t="s">
        <v>192</v>
      </c>
      <c r="V3412" t="s">
        <v>214</v>
      </c>
      <c r="W3412" t="s">
        <v>222</v>
      </c>
      <c r="X3412" t="s">
        <v>260</v>
      </c>
      <c r="Z3412">
        <v>97476</v>
      </c>
      <c r="AA3412">
        <v>1930</v>
      </c>
    </row>
    <row r="3413" spans="1:27" x14ac:dyDescent="0.25">
      <c r="A3413" s="1">
        <v>43629</v>
      </c>
      <c r="B3413" t="s">
        <v>54</v>
      </c>
      <c r="C3413" t="s">
        <v>75</v>
      </c>
      <c r="D3413">
        <v>700</v>
      </c>
      <c r="E3413">
        <v>6</v>
      </c>
      <c r="F3413" t="s">
        <v>82</v>
      </c>
      <c r="G3413">
        <v>110.760002</v>
      </c>
      <c r="H3413">
        <v>111.360001</v>
      </c>
      <c r="I3413">
        <v>110.32</v>
      </c>
      <c r="J3413">
        <v>111.18</v>
      </c>
      <c r="K3413">
        <v>110.521317</v>
      </c>
      <c r="L3413">
        <v>3392000</v>
      </c>
      <c r="M3413" t="s">
        <v>54</v>
      </c>
      <c r="N3413" t="s">
        <v>145</v>
      </c>
      <c r="O3413" t="s">
        <v>162</v>
      </c>
      <c r="P3413">
        <v>100</v>
      </c>
      <c r="Q3413">
        <v>0.125</v>
      </c>
      <c r="R3413">
        <v>87.5</v>
      </c>
      <c r="S3413">
        <v>77364.921900000001</v>
      </c>
      <c r="T3413" t="s">
        <v>54</v>
      </c>
      <c r="U3413" t="s">
        <v>192</v>
      </c>
      <c r="V3413" t="s">
        <v>214</v>
      </c>
      <c r="W3413" t="s">
        <v>222</v>
      </c>
      <c r="X3413" t="s">
        <v>260</v>
      </c>
      <c r="Z3413">
        <v>97476</v>
      </c>
      <c r="AA3413">
        <v>1930</v>
      </c>
    </row>
    <row r="3414" spans="1:27" x14ac:dyDescent="0.25">
      <c r="A3414" s="1">
        <v>43635</v>
      </c>
      <c r="B3414" t="s">
        <v>54</v>
      </c>
      <c r="C3414" t="s">
        <v>76</v>
      </c>
      <c r="D3414">
        <v>1100</v>
      </c>
      <c r="E3414">
        <v>17</v>
      </c>
      <c r="F3414" t="s">
        <v>80</v>
      </c>
      <c r="G3414">
        <v>111.800003</v>
      </c>
      <c r="H3414">
        <v>112.300003</v>
      </c>
      <c r="I3414">
        <v>110.69000200000001</v>
      </c>
      <c r="J3414">
        <v>111.300003</v>
      </c>
      <c r="K3414">
        <v>110.64061</v>
      </c>
      <c r="L3414">
        <v>2745900</v>
      </c>
      <c r="M3414" t="s">
        <v>54</v>
      </c>
      <c r="N3414" t="s">
        <v>157</v>
      </c>
      <c r="O3414" t="s">
        <v>162</v>
      </c>
      <c r="P3414">
        <v>100</v>
      </c>
      <c r="Q3414">
        <v>0.125</v>
      </c>
      <c r="R3414">
        <v>137.5</v>
      </c>
      <c r="S3414">
        <v>121704.671</v>
      </c>
      <c r="T3414" t="s">
        <v>54</v>
      </c>
      <c r="U3414" t="s">
        <v>192</v>
      </c>
      <c r="V3414" t="s">
        <v>214</v>
      </c>
      <c r="W3414" t="s">
        <v>222</v>
      </c>
      <c r="X3414" t="s">
        <v>260</v>
      </c>
      <c r="Z3414">
        <v>97476</v>
      </c>
      <c r="AA3414">
        <v>1930</v>
      </c>
    </row>
    <row r="3415" spans="1:27" x14ac:dyDescent="0.25">
      <c r="A3415" s="1">
        <v>43635</v>
      </c>
      <c r="B3415" t="s">
        <v>54</v>
      </c>
      <c r="C3415" t="s">
        <v>76</v>
      </c>
      <c r="D3415">
        <v>1800</v>
      </c>
      <c r="E3415">
        <v>19</v>
      </c>
      <c r="F3415" t="s">
        <v>80</v>
      </c>
      <c r="G3415">
        <v>111.800003</v>
      </c>
      <c r="H3415">
        <v>112.300003</v>
      </c>
      <c r="I3415">
        <v>110.69000200000001</v>
      </c>
      <c r="J3415">
        <v>111.300003</v>
      </c>
      <c r="K3415">
        <v>110.64061</v>
      </c>
      <c r="L3415">
        <v>2745900</v>
      </c>
      <c r="M3415" t="s">
        <v>54</v>
      </c>
      <c r="N3415" t="s">
        <v>140</v>
      </c>
      <c r="O3415" t="s">
        <v>162</v>
      </c>
      <c r="P3415">
        <v>100</v>
      </c>
      <c r="Q3415">
        <v>0.125</v>
      </c>
      <c r="R3415">
        <v>225</v>
      </c>
      <c r="S3415">
        <v>199153.098</v>
      </c>
      <c r="T3415" t="s">
        <v>54</v>
      </c>
      <c r="U3415" t="s">
        <v>192</v>
      </c>
      <c r="V3415" t="s">
        <v>214</v>
      </c>
      <c r="W3415" t="s">
        <v>222</v>
      </c>
      <c r="X3415" t="s">
        <v>260</v>
      </c>
      <c r="Z3415">
        <v>97476</v>
      </c>
      <c r="AA3415">
        <v>1930</v>
      </c>
    </row>
    <row r="3416" spans="1:27" x14ac:dyDescent="0.25">
      <c r="A3416" s="1">
        <v>43635</v>
      </c>
      <c r="B3416" t="s">
        <v>54</v>
      </c>
      <c r="C3416" t="s">
        <v>75</v>
      </c>
      <c r="D3416">
        <v>1300</v>
      </c>
      <c r="E3416">
        <v>10</v>
      </c>
      <c r="F3416" t="s">
        <v>80</v>
      </c>
      <c r="G3416">
        <v>111.800003</v>
      </c>
      <c r="H3416">
        <v>112.300003</v>
      </c>
      <c r="I3416">
        <v>110.69000200000001</v>
      </c>
      <c r="J3416">
        <v>111.300003</v>
      </c>
      <c r="K3416">
        <v>110.64061</v>
      </c>
      <c r="L3416">
        <v>2745900</v>
      </c>
      <c r="M3416" t="s">
        <v>54</v>
      </c>
      <c r="N3416" t="s">
        <v>142</v>
      </c>
      <c r="O3416" t="s">
        <v>162</v>
      </c>
      <c r="P3416">
        <v>100</v>
      </c>
      <c r="Q3416">
        <v>0.125</v>
      </c>
      <c r="R3416">
        <v>162.5</v>
      </c>
      <c r="S3416">
        <v>143832.79300000001</v>
      </c>
      <c r="T3416" t="s">
        <v>54</v>
      </c>
      <c r="U3416" t="s">
        <v>192</v>
      </c>
      <c r="V3416" t="s">
        <v>214</v>
      </c>
      <c r="W3416" t="s">
        <v>222</v>
      </c>
      <c r="X3416" t="s">
        <v>260</v>
      </c>
      <c r="Z3416">
        <v>97476</v>
      </c>
      <c r="AA3416">
        <v>1930</v>
      </c>
    </row>
    <row r="3417" spans="1:27" x14ac:dyDescent="0.25">
      <c r="A3417" s="1">
        <v>43635</v>
      </c>
      <c r="B3417" t="s">
        <v>54</v>
      </c>
      <c r="C3417" t="s">
        <v>75</v>
      </c>
      <c r="D3417">
        <v>400</v>
      </c>
      <c r="E3417">
        <v>5</v>
      </c>
      <c r="F3417" t="s">
        <v>80</v>
      </c>
      <c r="G3417">
        <v>111.800003</v>
      </c>
      <c r="H3417">
        <v>112.300003</v>
      </c>
      <c r="I3417">
        <v>110.69000200000001</v>
      </c>
      <c r="J3417">
        <v>111.300003</v>
      </c>
      <c r="K3417">
        <v>110.64061</v>
      </c>
      <c r="L3417">
        <v>2745900</v>
      </c>
      <c r="M3417" t="s">
        <v>54</v>
      </c>
      <c r="N3417" t="s">
        <v>152</v>
      </c>
      <c r="O3417" t="s">
        <v>162</v>
      </c>
      <c r="P3417">
        <v>100</v>
      </c>
      <c r="Q3417">
        <v>0.125</v>
      </c>
      <c r="R3417">
        <v>50</v>
      </c>
      <c r="S3417">
        <v>44256.243999999999</v>
      </c>
      <c r="T3417" t="s">
        <v>54</v>
      </c>
      <c r="U3417" t="s">
        <v>192</v>
      </c>
      <c r="V3417" t="s">
        <v>214</v>
      </c>
      <c r="W3417" t="s">
        <v>222</v>
      </c>
      <c r="X3417" t="s">
        <v>260</v>
      </c>
      <c r="Z3417">
        <v>97476</v>
      </c>
      <c r="AA3417">
        <v>1930</v>
      </c>
    </row>
    <row r="3418" spans="1:27" x14ac:dyDescent="0.25">
      <c r="A3418" s="1">
        <v>43641</v>
      </c>
      <c r="B3418" t="s">
        <v>54</v>
      </c>
      <c r="C3418" t="s">
        <v>75</v>
      </c>
      <c r="D3418">
        <v>700</v>
      </c>
      <c r="E3418">
        <v>14</v>
      </c>
      <c r="F3418" t="s">
        <v>84</v>
      </c>
      <c r="G3418">
        <v>112.910004</v>
      </c>
      <c r="H3418">
        <v>113.239998</v>
      </c>
      <c r="I3418">
        <v>111.339996</v>
      </c>
      <c r="J3418">
        <v>111.480003</v>
      </c>
      <c r="K3418">
        <v>110.819542</v>
      </c>
      <c r="L3418">
        <v>3426200</v>
      </c>
      <c r="M3418" t="s">
        <v>54</v>
      </c>
      <c r="N3418" t="s">
        <v>156</v>
      </c>
      <c r="O3418" t="s">
        <v>162</v>
      </c>
      <c r="P3418">
        <v>100</v>
      </c>
      <c r="Q3418">
        <v>0.125</v>
      </c>
      <c r="R3418">
        <v>87.5</v>
      </c>
      <c r="S3418">
        <v>77573.679399999994</v>
      </c>
      <c r="T3418" t="s">
        <v>54</v>
      </c>
      <c r="U3418" t="s">
        <v>192</v>
      </c>
      <c r="V3418" t="s">
        <v>214</v>
      </c>
      <c r="W3418" t="s">
        <v>222</v>
      </c>
      <c r="X3418" t="s">
        <v>260</v>
      </c>
      <c r="Z3418">
        <v>97476</v>
      </c>
      <c r="AA3418">
        <v>1930</v>
      </c>
    </row>
    <row r="3419" spans="1:27" x14ac:dyDescent="0.25">
      <c r="A3419" s="1">
        <v>43641</v>
      </c>
      <c r="B3419" t="s">
        <v>54</v>
      </c>
      <c r="C3419" t="s">
        <v>76</v>
      </c>
      <c r="D3419">
        <v>2300</v>
      </c>
      <c r="E3419">
        <v>15</v>
      </c>
      <c r="F3419" t="s">
        <v>84</v>
      </c>
      <c r="G3419">
        <v>112.910004</v>
      </c>
      <c r="H3419">
        <v>113.239998</v>
      </c>
      <c r="I3419">
        <v>111.339996</v>
      </c>
      <c r="J3419">
        <v>111.480003</v>
      </c>
      <c r="K3419">
        <v>110.819542</v>
      </c>
      <c r="L3419">
        <v>3426200</v>
      </c>
      <c r="M3419" t="s">
        <v>54</v>
      </c>
      <c r="N3419" t="s">
        <v>149</v>
      </c>
      <c r="O3419" t="s">
        <v>162</v>
      </c>
      <c r="P3419">
        <v>100</v>
      </c>
      <c r="Q3419">
        <v>0.125</v>
      </c>
      <c r="R3419">
        <v>287.5</v>
      </c>
      <c r="S3419">
        <v>254884.9466</v>
      </c>
      <c r="T3419" t="s">
        <v>54</v>
      </c>
      <c r="U3419" t="s">
        <v>192</v>
      </c>
      <c r="V3419" t="s">
        <v>214</v>
      </c>
      <c r="W3419" t="s">
        <v>222</v>
      </c>
      <c r="X3419" t="s">
        <v>260</v>
      </c>
      <c r="Z3419">
        <v>97476</v>
      </c>
      <c r="AA3419">
        <v>1930</v>
      </c>
    </row>
    <row r="3420" spans="1:27" x14ac:dyDescent="0.25">
      <c r="A3420" s="1">
        <v>43558</v>
      </c>
      <c r="B3420" t="s">
        <v>54</v>
      </c>
      <c r="C3420" t="s">
        <v>76</v>
      </c>
      <c r="D3420">
        <v>2700</v>
      </c>
      <c r="E3420">
        <v>17</v>
      </c>
      <c r="F3420" t="s">
        <v>110</v>
      </c>
      <c r="G3420">
        <v>111.879997</v>
      </c>
      <c r="H3420">
        <v>114.150002</v>
      </c>
      <c r="I3420">
        <v>111.400002</v>
      </c>
      <c r="J3420">
        <v>112.75</v>
      </c>
      <c r="K3420">
        <v>111.347267</v>
      </c>
      <c r="L3420">
        <v>7036700</v>
      </c>
      <c r="M3420" t="s">
        <v>54</v>
      </c>
      <c r="N3420" t="s">
        <v>157</v>
      </c>
      <c r="O3420" t="s">
        <v>162</v>
      </c>
      <c r="P3420">
        <v>100</v>
      </c>
      <c r="Q3420">
        <v>0.125</v>
      </c>
      <c r="R3420">
        <v>337.5</v>
      </c>
      <c r="S3420">
        <v>300637.62089999998</v>
      </c>
      <c r="T3420" t="s">
        <v>54</v>
      </c>
      <c r="U3420" t="s">
        <v>192</v>
      </c>
      <c r="V3420" t="s">
        <v>214</v>
      </c>
      <c r="W3420" t="s">
        <v>222</v>
      </c>
      <c r="X3420" t="s">
        <v>260</v>
      </c>
      <c r="Z3420">
        <v>97476</v>
      </c>
      <c r="AA3420">
        <v>1930</v>
      </c>
    </row>
    <row r="3421" spans="1:27" x14ac:dyDescent="0.25">
      <c r="A3421" s="1">
        <v>43558</v>
      </c>
      <c r="B3421" t="s">
        <v>54</v>
      </c>
      <c r="C3421" t="s">
        <v>75</v>
      </c>
      <c r="D3421">
        <v>1000</v>
      </c>
      <c r="E3421">
        <v>18</v>
      </c>
      <c r="F3421" t="s">
        <v>110</v>
      </c>
      <c r="G3421">
        <v>111.879997</v>
      </c>
      <c r="H3421">
        <v>114.150002</v>
      </c>
      <c r="I3421">
        <v>111.400002</v>
      </c>
      <c r="J3421">
        <v>112.75</v>
      </c>
      <c r="K3421">
        <v>111.347267</v>
      </c>
      <c r="L3421">
        <v>7036700</v>
      </c>
      <c r="M3421" t="s">
        <v>54</v>
      </c>
      <c r="N3421" t="s">
        <v>158</v>
      </c>
      <c r="O3421" t="s">
        <v>162</v>
      </c>
      <c r="P3421">
        <v>100</v>
      </c>
      <c r="Q3421">
        <v>0.125</v>
      </c>
      <c r="R3421">
        <v>125</v>
      </c>
      <c r="S3421">
        <v>111347.26700000001</v>
      </c>
      <c r="T3421" t="s">
        <v>54</v>
      </c>
      <c r="U3421" t="s">
        <v>192</v>
      </c>
      <c r="V3421" t="s">
        <v>214</v>
      </c>
      <c r="W3421" t="s">
        <v>222</v>
      </c>
      <c r="X3421" t="s">
        <v>260</v>
      </c>
      <c r="Z3421">
        <v>97476</v>
      </c>
      <c r="AA3421">
        <v>1930</v>
      </c>
    </row>
    <row r="3422" spans="1:27" x14ac:dyDescent="0.25">
      <c r="A3422" s="1">
        <v>43558</v>
      </c>
      <c r="B3422" t="s">
        <v>54</v>
      </c>
      <c r="C3422" t="s">
        <v>76</v>
      </c>
      <c r="D3422">
        <v>1300</v>
      </c>
      <c r="E3422">
        <v>15</v>
      </c>
      <c r="F3422" t="s">
        <v>110</v>
      </c>
      <c r="G3422">
        <v>111.879997</v>
      </c>
      <c r="H3422">
        <v>114.150002</v>
      </c>
      <c r="I3422">
        <v>111.400002</v>
      </c>
      <c r="J3422">
        <v>112.75</v>
      </c>
      <c r="K3422">
        <v>111.347267</v>
      </c>
      <c r="L3422">
        <v>7036700</v>
      </c>
      <c r="M3422" t="s">
        <v>54</v>
      </c>
      <c r="N3422" t="s">
        <v>149</v>
      </c>
      <c r="O3422" t="s">
        <v>162</v>
      </c>
      <c r="P3422">
        <v>100</v>
      </c>
      <c r="Q3422">
        <v>0.125</v>
      </c>
      <c r="R3422">
        <v>162.5</v>
      </c>
      <c r="S3422">
        <v>144751.44709999999</v>
      </c>
      <c r="T3422" t="s">
        <v>54</v>
      </c>
      <c r="U3422" t="s">
        <v>192</v>
      </c>
      <c r="V3422" t="s">
        <v>214</v>
      </c>
      <c r="W3422" t="s">
        <v>222</v>
      </c>
      <c r="X3422" t="s">
        <v>260</v>
      </c>
      <c r="Z3422">
        <v>97476</v>
      </c>
      <c r="AA3422">
        <v>1930</v>
      </c>
    </row>
    <row r="3423" spans="1:27" x14ac:dyDescent="0.25">
      <c r="A3423" s="1">
        <v>43594</v>
      </c>
      <c r="B3423" t="s">
        <v>54</v>
      </c>
      <c r="C3423" t="s">
        <v>75</v>
      </c>
      <c r="D3423">
        <v>1100</v>
      </c>
      <c r="E3423">
        <v>12</v>
      </c>
      <c r="F3423" t="s">
        <v>107</v>
      </c>
      <c r="G3423">
        <v>110.879997</v>
      </c>
      <c r="H3423">
        <v>112.839996</v>
      </c>
      <c r="I3423">
        <v>110.199997</v>
      </c>
      <c r="J3423">
        <v>112.150002</v>
      </c>
      <c r="K3423">
        <v>111.485573</v>
      </c>
      <c r="L3423">
        <v>4817500</v>
      </c>
      <c r="M3423" t="s">
        <v>54</v>
      </c>
      <c r="N3423" t="s">
        <v>151</v>
      </c>
      <c r="O3423" t="s">
        <v>162</v>
      </c>
      <c r="P3423">
        <v>100</v>
      </c>
      <c r="Q3423">
        <v>0.125</v>
      </c>
      <c r="R3423">
        <v>137.5</v>
      </c>
      <c r="S3423">
        <v>122634.1303</v>
      </c>
      <c r="T3423" t="s">
        <v>54</v>
      </c>
      <c r="U3423" t="s">
        <v>192</v>
      </c>
      <c r="V3423" t="s">
        <v>214</v>
      </c>
      <c r="W3423" t="s">
        <v>222</v>
      </c>
      <c r="X3423" t="s">
        <v>260</v>
      </c>
      <c r="Z3423">
        <v>97476</v>
      </c>
      <c r="AA3423">
        <v>1930</v>
      </c>
    </row>
    <row r="3424" spans="1:27" x14ac:dyDescent="0.25">
      <c r="A3424" s="1">
        <v>43637</v>
      </c>
      <c r="B3424" t="s">
        <v>54</v>
      </c>
      <c r="C3424" t="s">
        <v>75</v>
      </c>
      <c r="D3424">
        <v>1100</v>
      </c>
      <c r="E3424">
        <v>8</v>
      </c>
      <c r="F3424" t="s">
        <v>90</v>
      </c>
      <c r="G3424">
        <v>111.870003</v>
      </c>
      <c r="H3424">
        <v>113.370003</v>
      </c>
      <c r="I3424">
        <v>111.660004</v>
      </c>
      <c r="J3424">
        <v>112.32</v>
      </c>
      <c r="K3424">
        <v>111.65456399999999</v>
      </c>
      <c r="L3424">
        <v>5124900</v>
      </c>
      <c r="M3424" t="s">
        <v>54</v>
      </c>
      <c r="N3424" t="s">
        <v>144</v>
      </c>
      <c r="O3424" t="s">
        <v>162</v>
      </c>
      <c r="P3424">
        <v>100</v>
      </c>
      <c r="Q3424">
        <v>0.125</v>
      </c>
      <c r="R3424">
        <v>137.5</v>
      </c>
      <c r="S3424">
        <v>122820.02039999999</v>
      </c>
      <c r="T3424" t="s">
        <v>54</v>
      </c>
      <c r="U3424" t="s">
        <v>192</v>
      </c>
      <c r="V3424" t="s">
        <v>214</v>
      </c>
      <c r="W3424" t="s">
        <v>222</v>
      </c>
      <c r="X3424" t="s">
        <v>260</v>
      </c>
      <c r="Z3424">
        <v>97476</v>
      </c>
      <c r="AA3424">
        <v>1930</v>
      </c>
    </row>
    <row r="3425" spans="1:27" x14ac:dyDescent="0.25">
      <c r="A3425" s="1">
        <v>43637</v>
      </c>
      <c r="B3425" t="s">
        <v>54</v>
      </c>
      <c r="C3425" t="s">
        <v>75</v>
      </c>
      <c r="D3425">
        <v>100</v>
      </c>
      <c r="E3425">
        <v>3</v>
      </c>
      <c r="F3425" t="s">
        <v>90</v>
      </c>
      <c r="G3425">
        <v>111.870003</v>
      </c>
      <c r="H3425">
        <v>113.370003</v>
      </c>
      <c r="I3425">
        <v>111.660004</v>
      </c>
      <c r="J3425">
        <v>112.32</v>
      </c>
      <c r="K3425">
        <v>111.65456399999999</v>
      </c>
      <c r="L3425">
        <v>5124900</v>
      </c>
      <c r="M3425" t="s">
        <v>54</v>
      </c>
      <c r="N3425" t="s">
        <v>143</v>
      </c>
      <c r="O3425" t="s">
        <v>162</v>
      </c>
      <c r="P3425">
        <v>100</v>
      </c>
      <c r="Q3425">
        <v>0.125</v>
      </c>
      <c r="R3425">
        <v>12.5</v>
      </c>
      <c r="S3425">
        <v>11165.456399999999</v>
      </c>
      <c r="T3425" t="s">
        <v>54</v>
      </c>
      <c r="U3425" t="s">
        <v>192</v>
      </c>
      <c r="V3425" t="s">
        <v>214</v>
      </c>
      <c r="W3425" t="s">
        <v>222</v>
      </c>
      <c r="X3425" t="s">
        <v>260</v>
      </c>
      <c r="Z3425">
        <v>97476</v>
      </c>
      <c r="AA3425">
        <v>1930</v>
      </c>
    </row>
    <row r="3426" spans="1:27" x14ac:dyDescent="0.25">
      <c r="A3426" s="1">
        <v>43637</v>
      </c>
      <c r="B3426" t="s">
        <v>54</v>
      </c>
      <c r="C3426" t="s">
        <v>76</v>
      </c>
      <c r="D3426">
        <v>700</v>
      </c>
      <c r="E3426">
        <v>5</v>
      </c>
      <c r="F3426" t="s">
        <v>90</v>
      </c>
      <c r="G3426">
        <v>111.870003</v>
      </c>
      <c r="H3426">
        <v>113.370003</v>
      </c>
      <c r="I3426">
        <v>111.660004</v>
      </c>
      <c r="J3426">
        <v>112.32</v>
      </c>
      <c r="K3426">
        <v>111.65456399999999</v>
      </c>
      <c r="L3426">
        <v>5124900</v>
      </c>
      <c r="M3426" t="s">
        <v>54</v>
      </c>
      <c r="N3426" t="s">
        <v>152</v>
      </c>
      <c r="O3426" t="s">
        <v>162</v>
      </c>
      <c r="P3426">
        <v>100</v>
      </c>
      <c r="Q3426">
        <v>0.125</v>
      </c>
      <c r="R3426">
        <v>87.5</v>
      </c>
      <c r="S3426">
        <v>78158.194799999997</v>
      </c>
      <c r="T3426" t="s">
        <v>54</v>
      </c>
      <c r="U3426" t="s">
        <v>192</v>
      </c>
      <c r="V3426" t="s">
        <v>214</v>
      </c>
      <c r="W3426" t="s">
        <v>222</v>
      </c>
      <c r="X3426" t="s">
        <v>260</v>
      </c>
      <c r="Z3426">
        <v>97476</v>
      </c>
      <c r="AA3426">
        <v>1930</v>
      </c>
    </row>
    <row r="3427" spans="1:27" x14ac:dyDescent="0.25">
      <c r="A3427" s="1">
        <v>43637</v>
      </c>
      <c r="B3427" t="s">
        <v>54</v>
      </c>
      <c r="C3427" t="s">
        <v>75</v>
      </c>
      <c r="D3427">
        <v>1600</v>
      </c>
      <c r="E3427">
        <v>15</v>
      </c>
      <c r="F3427" t="s">
        <v>90</v>
      </c>
      <c r="G3427">
        <v>111.870003</v>
      </c>
      <c r="H3427">
        <v>113.370003</v>
      </c>
      <c r="I3427">
        <v>111.660004</v>
      </c>
      <c r="J3427">
        <v>112.32</v>
      </c>
      <c r="K3427">
        <v>111.65456399999999</v>
      </c>
      <c r="L3427">
        <v>5124900</v>
      </c>
      <c r="M3427" t="s">
        <v>54</v>
      </c>
      <c r="N3427" t="s">
        <v>149</v>
      </c>
      <c r="O3427" t="s">
        <v>162</v>
      </c>
      <c r="P3427">
        <v>100</v>
      </c>
      <c r="Q3427">
        <v>0.125</v>
      </c>
      <c r="R3427">
        <v>200</v>
      </c>
      <c r="S3427">
        <v>178647.30239999999</v>
      </c>
      <c r="T3427" t="s">
        <v>54</v>
      </c>
      <c r="U3427" t="s">
        <v>192</v>
      </c>
      <c r="V3427" t="s">
        <v>214</v>
      </c>
      <c r="W3427" t="s">
        <v>222</v>
      </c>
      <c r="X3427" t="s">
        <v>260</v>
      </c>
      <c r="Z3427">
        <v>97476</v>
      </c>
      <c r="AA3427">
        <v>1930</v>
      </c>
    </row>
    <row r="3428" spans="1:27" x14ac:dyDescent="0.25">
      <c r="A3428" s="1">
        <v>43637</v>
      </c>
      <c r="B3428" t="s">
        <v>54</v>
      </c>
      <c r="C3428" t="s">
        <v>76</v>
      </c>
      <c r="D3428">
        <v>1900</v>
      </c>
      <c r="E3428">
        <v>9</v>
      </c>
      <c r="F3428" t="s">
        <v>90</v>
      </c>
      <c r="G3428">
        <v>111.870003</v>
      </c>
      <c r="H3428">
        <v>113.370003</v>
      </c>
      <c r="I3428">
        <v>111.660004</v>
      </c>
      <c r="J3428">
        <v>112.32</v>
      </c>
      <c r="K3428">
        <v>111.65456399999999</v>
      </c>
      <c r="L3428">
        <v>5124900</v>
      </c>
      <c r="M3428" t="s">
        <v>54</v>
      </c>
      <c r="N3428" t="s">
        <v>146</v>
      </c>
      <c r="O3428" t="s">
        <v>162</v>
      </c>
      <c r="P3428">
        <v>100</v>
      </c>
      <c r="Q3428">
        <v>0.125</v>
      </c>
      <c r="R3428">
        <v>237.5</v>
      </c>
      <c r="S3428">
        <v>212143.6716</v>
      </c>
      <c r="T3428" t="s">
        <v>54</v>
      </c>
      <c r="U3428" t="s">
        <v>192</v>
      </c>
      <c r="V3428" t="s">
        <v>214</v>
      </c>
      <c r="W3428" t="s">
        <v>222</v>
      </c>
      <c r="X3428" t="s">
        <v>260</v>
      </c>
      <c r="Z3428">
        <v>97476</v>
      </c>
      <c r="AA3428">
        <v>1930</v>
      </c>
    </row>
    <row r="3429" spans="1:27" x14ac:dyDescent="0.25">
      <c r="A3429" s="1">
        <v>43559</v>
      </c>
      <c r="B3429" t="s">
        <v>54</v>
      </c>
      <c r="C3429" t="s">
        <v>75</v>
      </c>
      <c r="D3429">
        <v>800</v>
      </c>
      <c r="E3429">
        <v>11</v>
      </c>
      <c r="F3429" t="s">
        <v>109</v>
      </c>
      <c r="G3429">
        <v>112.379997</v>
      </c>
      <c r="H3429">
        <v>114.269997</v>
      </c>
      <c r="I3429">
        <v>112.360001</v>
      </c>
      <c r="J3429">
        <v>113.239998</v>
      </c>
      <c r="K3429">
        <v>111.831177</v>
      </c>
      <c r="L3429">
        <v>5035600</v>
      </c>
      <c r="M3429" t="s">
        <v>54</v>
      </c>
      <c r="N3429" t="s">
        <v>141</v>
      </c>
      <c r="O3429" t="s">
        <v>162</v>
      </c>
      <c r="P3429">
        <v>100</v>
      </c>
      <c r="Q3429">
        <v>0.125</v>
      </c>
      <c r="R3429">
        <v>100</v>
      </c>
      <c r="S3429">
        <v>89464.941599999991</v>
      </c>
      <c r="T3429" t="s">
        <v>54</v>
      </c>
      <c r="U3429" t="s">
        <v>192</v>
      </c>
      <c r="V3429" t="s">
        <v>214</v>
      </c>
      <c r="W3429" t="s">
        <v>222</v>
      </c>
      <c r="X3429" t="s">
        <v>260</v>
      </c>
      <c r="Z3429">
        <v>97476</v>
      </c>
      <c r="AA3429">
        <v>1930</v>
      </c>
    </row>
    <row r="3430" spans="1:27" x14ac:dyDescent="0.25">
      <c r="A3430" s="1">
        <v>43559</v>
      </c>
      <c r="B3430" t="s">
        <v>54</v>
      </c>
      <c r="C3430" t="s">
        <v>76</v>
      </c>
      <c r="D3430">
        <v>2300</v>
      </c>
      <c r="E3430">
        <v>18</v>
      </c>
      <c r="F3430" t="s">
        <v>109</v>
      </c>
      <c r="G3430">
        <v>112.379997</v>
      </c>
      <c r="H3430">
        <v>114.269997</v>
      </c>
      <c r="I3430">
        <v>112.360001</v>
      </c>
      <c r="J3430">
        <v>113.239998</v>
      </c>
      <c r="K3430">
        <v>111.831177</v>
      </c>
      <c r="L3430">
        <v>5035600</v>
      </c>
      <c r="M3430" t="s">
        <v>54</v>
      </c>
      <c r="N3430" t="s">
        <v>158</v>
      </c>
      <c r="O3430" t="s">
        <v>162</v>
      </c>
      <c r="P3430">
        <v>100</v>
      </c>
      <c r="Q3430">
        <v>0.125</v>
      </c>
      <c r="R3430">
        <v>287.5</v>
      </c>
      <c r="S3430">
        <v>257211.7071</v>
      </c>
      <c r="T3430" t="s">
        <v>54</v>
      </c>
      <c r="U3430" t="s">
        <v>192</v>
      </c>
      <c r="V3430" t="s">
        <v>214</v>
      </c>
      <c r="W3430" t="s">
        <v>222</v>
      </c>
      <c r="X3430" t="s">
        <v>260</v>
      </c>
      <c r="Z3430">
        <v>97476</v>
      </c>
      <c r="AA3430">
        <v>1930</v>
      </c>
    </row>
    <row r="3431" spans="1:27" x14ac:dyDescent="0.25">
      <c r="A3431" s="1">
        <v>43593</v>
      </c>
      <c r="B3431" t="s">
        <v>54</v>
      </c>
      <c r="C3431" t="s">
        <v>76</v>
      </c>
      <c r="D3431">
        <v>1600</v>
      </c>
      <c r="E3431">
        <v>9</v>
      </c>
      <c r="F3431" t="s">
        <v>108</v>
      </c>
      <c r="G3431">
        <v>112.82</v>
      </c>
      <c r="H3431">
        <v>114.75</v>
      </c>
      <c r="I3431">
        <v>112.480003</v>
      </c>
      <c r="J3431">
        <v>112.55999799999999</v>
      </c>
      <c r="K3431">
        <v>111.89314299999999</v>
      </c>
      <c r="L3431">
        <v>4819300</v>
      </c>
      <c r="M3431" t="s">
        <v>54</v>
      </c>
      <c r="N3431" t="s">
        <v>146</v>
      </c>
      <c r="O3431" t="s">
        <v>162</v>
      </c>
      <c r="P3431">
        <v>100</v>
      </c>
      <c r="Q3431">
        <v>0.125</v>
      </c>
      <c r="R3431">
        <v>200</v>
      </c>
      <c r="S3431">
        <v>179029.0288</v>
      </c>
      <c r="T3431" t="s">
        <v>54</v>
      </c>
      <c r="U3431" t="s">
        <v>192</v>
      </c>
      <c r="V3431" t="s">
        <v>214</v>
      </c>
      <c r="W3431" t="s">
        <v>222</v>
      </c>
      <c r="X3431" t="s">
        <v>260</v>
      </c>
      <c r="Z3431">
        <v>97476</v>
      </c>
      <c r="AA3431">
        <v>1930</v>
      </c>
    </row>
    <row r="3432" spans="1:27" x14ac:dyDescent="0.25">
      <c r="A3432" s="1">
        <v>43595</v>
      </c>
      <c r="B3432" t="s">
        <v>54</v>
      </c>
      <c r="C3432" t="s">
        <v>76</v>
      </c>
      <c r="D3432">
        <v>1200</v>
      </c>
      <c r="E3432">
        <v>18</v>
      </c>
      <c r="F3432" t="s">
        <v>103</v>
      </c>
      <c r="G3432">
        <v>111.860001</v>
      </c>
      <c r="H3432">
        <v>113.129997</v>
      </c>
      <c r="I3432">
        <v>109.360001</v>
      </c>
      <c r="J3432">
        <v>112.599998</v>
      </c>
      <c r="K3432">
        <v>111.932907</v>
      </c>
      <c r="L3432">
        <v>4189900</v>
      </c>
      <c r="M3432" t="s">
        <v>54</v>
      </c>
      <c r="N3432" t="s">
        <v>158</v>
      </c>
      <c r="O3432" t="s">
        <v>162</v>
      </c>
      <c r="P3432">
        <v>100</v>
      </c>
      <c r="Q3432">
        <v>0.125</v>
      </c>
      <c r="R3432">
        <v>150</v>
      </c>
      <c r="S3432">
        <v>134319.4884</v>
      </c>
      <c r="T3432" t="s">
        <v>54</v>
      </c>
      <c r="U3432" t="s">
        <v>192</v>
      </c>
      <c r="V3432" t="s">
        <v>214</v>
      </c>
      <c r="W3432" t="s">
        <v>222</v>
      </c>
      <c r="X3432" t="s">
        <v>260</v>
      </c>
      <c r="Z3432">
        <v>97476</v>
      </c>
      <c r="AA3432">
        <v>1930</v>
      </c>
    </row>
    <row r="3433" spans="1:27" x14ac:dyDescent="0.25">
      <c r="A3433" s="1">
        <v>43595</v>
      </c>
      <c r="B3433" t="s">
        <v>54</v>
      </c>
      <c r="C3433" t="s">
        <v>75</v>
      </c>
      <c r="D3433">
        <v>300</v>
      </c>
      <c r="E3433">
        <v>4</v>
      </c>
      <c r="F3433" t="s">
        <v>103</v>
      </c>
      <c r="G3433">
        <v>111.860001</v>
      </c>
      <c r="H3433">
        <v>113.129997</v>
      </c>
      <c r="I3433">
        <v>109.360001</v>
      </c>
      <c r="J3433">
        <v>112.599998</v>
      </c>
      <c r="K3433">
        <v>111.932907</v>
      </c>
      <c r="L3433">
        <v>4189900</v>
      </c>
      <c r="M3433" t="s">
        <v>54</v>
      </c>
      <c r="N3433" t="s">
        <v>154</v>
      </c>
      <c r="O3433" t="s">
        <v>162</v>
      </c>
      <c r="P3433">
        <v>100</v>
      </c>
      <c r="Q3433">
        <v>0.125</v>
      </c>
      <c r="R3433">
        <v>37.5</v>
      </c>
      <c r="S3433">
        <v>33579.872100000001</v>
      </c>
      <c r="T3433" t="s">
        <v>54</v>
      </c>
      <c r="U3433" t="s">
        <v>192</v>
      </c>
      <c r="V3433" t="s">
        <v>214</v>
      </c>
      <c r="W3433" t="s">
        <v>222</v>
      </c>
      <c r="X3433" t="s">
        <v>260</v>
      </c>
      <c r="Z3433">
        <v>97476</v>
      </c>
      <c r="AA3433">
        <v>1930</v>
      </c>
    </row>
    <row r="3434" spans="1:27" x14ac:dyDescent="0.25">
      <c r="A3434" s="1">
        <v>43595</v>
      </c>
      <c r="B3434" t="s">
        <v>54</v>
      </c>
      <c r="C3434" t="s">
        <v>75</v>
      </c>
      <c r="D3434">
        <v>1200</v>
      </c>
      <c r="E3434">
        <v>10</v>
      </c>
      <c r="F3434" t="s">
        <v>103</v>
      </c>
      <c r="G3434">
        <v>111.860001</v>
      </c>
      <c r="H3434">
        <v>113.129997</v>
      </c>
      <c r="I3434">
        <v>109.360001</v>
      </c>
      <c r="J3434">
        <v>112.599998</v>
      </c>
      <c r="K3434">
        <v>111.932907</v>
      </c>
      <c r="L3434">
        <v>4189900</v>
      </c>
      <c r="M3434" t="s">
        <v>54</v>
      </c>
      <c r="N3434" t="s">
        <v>142</v>
      </c>
      <c r="O3434" t="s">
        <v>162</v>
      </c>
      <c r="P3434">
        <v>100</v>
      </c>
      <c r="Q3434">
        <v>0.125</v>
      </c>
      <c r="R3434">
        <v>150</v>
      </c>
      <c r="S3434">
        <v>134319.4884</v>
      </c>
      <c r="T3434" t="s">
        <v>54</v>
      </c>
      <c r="U3434" t="s">
        <v>192</v>
      </c>
      <c r="V3434" t="s">
        <v>214</v>
      </c>
      <c r="W3434" t="s">
        <v>222</v>
      </c>
      <c r="X3434" t="s">
        <v>260</v>
      </c>
      <c r="Z3434">
        <v>97476</v>
      </c>
      <c r="AA3434">
        <v>1930</v>
      </c>
    </row>
    <row r="3435" spans="1:27" x14ac:dyDescent="0.25">
      <c r="A3435" s="1">
        <v>43595</v>
      </c>
      <c r="B3435" t="s">
        <v>54</v>
      </c>
      <c r="C3435" t="s">
        <v>76</v>
      </c>
      <c r="D3435">
        <v>1300</v>
      </c>
      <c r="E3435">
        <v>12</v>
      </c>
      <c r="F3435" t="s">
        <v>103</v>
      </c>
      <c r="G3435">
        <v>111.860001</v>
      </c>
      <c r="H3435">
        <v>113.129997</v>
      </c>
      <c r="I3435">
        <v>109.360001</v>
      </c>
      <c r="J3435">
        <v>112.599998</v>
      </c>
      <c r="K3435">
        <v>111.932907</v>
      </c>
      <c r="L3435">
        <v>4189900</v>
      </c>
      <c r="M3435" t="s">
        <v>54</v>
      </c>
      <c r="N3435" t="s">
        <v>151</v>
      </c>
      <c r="O3435" t="s">
        <v>162</v>
      </c>
      <c r="P3435">
        <v>100</v>
      </c>
      <c r="Q3435">
        <v>0.125</v>
      </c>
      <c r="R3435">
        <v>162.5</v>
      </c>
      <c r="S3435">
        <v>145512.77910000001</v>
      </c>
      <c r="T3435" t="s">
        <v>54</v>
      </c>
      <c r="U3435" t="s">
        <v>192</v>
      </c>
      <c r="V3435" t="s">
        <v>214</v>
      </c>
      <c r="W3435" t="s">
        <v>222</v>
      </c>
      <c r="X3435" t="s">
        <v>260</v>
      </c>
      <c r="Z3435">
        <v>97476</v>
      </c>
      <c r="AA3435">
        <v>1930</v>
      </c>
    </row>
    <row r="3436" spans="1:27" x14ac:dyDescent="0.25">
      <c r="A3436" s="1">
        <v>43626</v>
      </c>
      <c r="B3436" t="s">
        <v>54</v>
      </c>
      <c r="C3436" t="s">
        <v>76</v>
      </c>
      <c r="D3436">
        <v>500</v>
      </c>
      <c r="E3436">
        <v>4</v>
      </c>
      <c r="F3436" t="s">
        <v>131</v>
      </c>
      <c r="G3436">
        <v>111.760002</v>
      </c>
      <c r="H3436">
        <v>113.510002</v>
      </c>
      <c r="I3436">
        <v>111</v>
      </c>
      <c r="J3436">
        <v>112.629997</v>
      </c>
      <c r="K3436">
        <v>111.962723</v>
      </c>
      <c r="L3436">
        <v>4656800</v>
      </c>
      <c r="M3436" t="s">
        <v>54</v>
      </c>
      <c r="N3436" t="s">
        <v>154</v>
      </c>
      <c r="O3436" t="s">
        <v>162</v>
      </c>
      <c r="P3436">
        <v>100</v>
      </c>
      <c r="Q3436">
        <v>0.125</v>
      </c>
      <c r="R3436">
        <v>62.5</v>
      </c>
      <c r="S3436">
        <v>55981.361499999999</v>
      </c>
      <c r="T3436" t="s">
        <v>54</v>
      </c>
      <c r="U3436" t="s">
        <v>192</v>
      </c>
      <c r="V3436" t="s">
        <v>214</v>
      </c>
      <c r="W3436" t="s">
        <v>222</v>
      </c>
      <c r="X3436" t="s">
        <v>260</v>
      </c>
      <c r="Z3436">
        <v>97476</v>
      </c>
      <c r="AA3436">
        <v>1930</v>
      </c>
    </row>
    <row r="3437" spans="1:27" x14ac:dyDescent="0.25">
      <c r="A3437" s="1">
        <v>43636</v>
      </c>
      <c r="B3437" t="s">
        <v>54</v>
      </c>
      <c r="C3437" t="s">
        <v>75</v>
      </c>
      <c r="D3437">
        <v>1400</v>
      </c>
      <c r="E3437">
        <v>9</v>
      </c>
      <c r="F3437" t="s">
        <v>94</v>
      </c>
      <c r="G3437">
        <v>113.870003</v>
      </c>
      <c r="H3437">
        <v>114.349998</v>
      </c>
      <c r="I3437">
        <v>111.709999</v>
      </c>
      <c r="J3437">
        <v>112.709999</v>
      </c>
      <c r="K3437">
        <v>112.042252</v>
      </c>
      <c r="L3437">
        <v>2789900</v>
      </c>
      <c r="M3437" t="s">
        <v>54</v>
      </c>
      <c r="N3437" t="s">
        <v>146</v>
      </c>
      <c r="O3437" t="s">
        <v>162</v>
      </c>
      <c r="P3437">
        <v>100</v>
      </c>
      <c r="Q3437">
        <v>0.125</v>
      </c>
      <c r="R3437">
        <v>175</v>
      </c>
      <c r="S3437">
        <v>156859.15280000001</v>
      </c>
      <c r="T3437" t="s">
        <v>54</v>
      </c>
      <c r="U3437" t="s">
        <v>192</v>
      </c>
      <c r="V3437" t="s">
        <v>214</v>
      </c>
      <c r="W3437" t="s">
        <v>222</v>
      </c>
      <c r="X3437" t="s">
        <v>260</v>
      </c>
      <c r="Z3437">
        <v>97476</v>
      </c>
      <c r="AA3437">
        <v>1930</v>
      </c>
    </row>
    <row r="3438" spans="1:27" x14ac:dyDescent="0.25">
      <c r="A3438" s="1">
        <v>43560</v>
      </c>
      <c r="B3438" t="s">
        <v>54</v>
      </c>
      <c r="C3438" t="s">
        <v>76</v>
      </c>
      <c r="D3438">
        <v>2000</v>
      </c>
      <c r="E3438">
        <v>19</v>
      </c>
      <c r="F3438" t="s">
        <v>118</v>
      </c>
      <c r="G3438">
        <v>113.80999799999999</v>
      </c>
      <c r="H3438">
        <v>114.120003</v>
      </c>
      <c r="I3438">
        <v>113.30999799999999</v>
      </c>
      <c r="J3438">
        <v>113.629997</v>
      </c>
      <c r="K3438">
        <v>112.216324</v>
      </c>
      <c r="L3438">
        <v>3318300</v>
      </c>
      <c r="M3438" t="s">
        <v>54</v>
      </c>
      <c r="N3438" t="s">
        <v>140</v>
      </c>
      <c r="O3438" t="s">
        <v>162</v>
      </c>
      <c r="P3438">
        <v>100</v>
      </c>
      <c r="Q3438">
        <v>0.125</v>
      </c>
      <c r="R3438">
        <v>250</v>
      </c>
      <c r="S3438">
        <v>224432.64799999999</v>
      </c>
      <c r="T3438" t="s">
        <v>54</v>
      </c>
      <c r="U3438" t="s">
        <v>192</v>
      </c>
      <c r="V3438" t="s">
        <v>214</v>
      </c>
      <c r="W3438" t="s">
        <v>222</v>
      </c>
      <c r="X3438" t="s">
        <v>260</v>
      </c>
      <c r="Z3438">
        <v>97476</v>
      </c>
      <c r="AA3438">
        <v>1930</v>
      </c>
    </row>
    <row r="3439" spans="1:27" x14ac:dyDescent="0.25">
      <c r="A3439" s="1">
        <v>43560</v>
      </c>
      <c r="B3439" t="s">
        <v>54</v>
      </c>
      <c r="C3439" t="s">
        <v>75</v>
      </c>
      <c r="D3439">
        <v>700</v>
      </c>
      <c r="E3439">
        <v>13</v>
      </c>
      <c r="F3439" t="s">
        <v>118</v>
      </c>
      <c r="G3439">
        <v>113.80999799999999</v>
      </c>
      <c r="H3439">
        <v>114.120003</v>
      </c>
      <c r="I3439">
        <v>113.30999799999999</v>
      </c>
      <c r="J3439">
        <v>113.629997</v>
      </c>
      <c r="K3439">
        <v>112.216324</v>
      </c>
      <c r="L3439">
        <v>3318300</v>
      </c>
      <c r="M3439" t="s">
        <v>54</v>
      </c>
      <c r="N3439" t="s">
        <v>153</v>
      </c>
      <c r="O3439" t="s">
        <v>162</v>
      </c>
      <c r="P3439">
        <v>100</v>
      </c>
      <c r="Q3439">
        <v>0.125</v>
      </c>
      <c r="R3439">
        <v>87.5</v>
      </c>
      <c r="S3439">
        <v>78551.426800000001</v>
      </c>
      <c r="T3439" t="s">
        <v>54</v>
      </c>
      <c r="U3439" t="s">
        <v>192</v>
      </c>
      <c r="V3439" t="s">
        <v>214</v>
      </c>
      <c r="W3439" t="s">
        <v>222</v>
      </c>
      <c r="X3439" t="s">
        <v>260</v>
      </c>
      <c r="Z3439">
        <v>97476</v>
      </c>
      <c r="AA3439">
        <v>1930</v>
      </c>
    </row>
    <row r="3440" spans="1:27" x14ac:dyDescent="0.25">
      <c r="A3440" s="1">
        <v>43566</v>
      </c>
      <c r="B3440" t="s">
        <v>54</v>
      </c>
      <c r="C3440" t="s">
        <v>76</v>
      </c>
      <c r="D3440">
        <v>1100</v>
      </c>
      <c r="E3440">
        <v>14</v>
      </c>
      <c r="F3440" t="s">
        <v>112</v>
      </c>
      <c r="G3440">
        <v>115.05999799999999</v>
      </c>
      <c r="H3440">
        <v>115.43</v>
      </c>
      <c r="I3440">
        <v>114.129997</v>
      </c>
      <c r="J3440">
        <v>114.879997</v>
      </c>
      <c r="K3440">
        <v>113.450768</v>
      </c>
      <c r="L3440">
        <v>2799300</v>
      </c>
      <c r="M3440" t="s">
        <v>54</v>
      </c>
      <c r="N3440" t="s">
        <v>156</v>
      </c>
      <c r="O3440" t="s">
        <v>162</v>
      </c>
      <c r="P3440">
        <v>100</v>
      </c>
      <c r="Q3440">
        <v>0.125</v>
      </c>
      <c r="R3440">
        <v>137.5</v>
      </c>
      <c r="S3440">
        <v>124795.84480000001</v>
      </c>
      <c r="T3440" t="s">
        <v>54</v>
      </c>
      <c r="U3440" t="s">
        <v>192</v>
      </c>
      <c r="V3440" t="s">
        <v>214</v>
      </c>
      <c r="W3440" t="s">
        <v>222</v>
      </c>
      <c r="X3440" t="s">
        <v>260</v>
      </c>
      <c r="Z3440">
        <v>97476</v>
      </c>
      <c r="AA3440">
        <v>1930</v>
      </c>
    </row>
    <row r="3441" spans="1:27" x14ac:dyDescent="0.25">
      <c r="A3441" s="1">
        <v>43565</v>
      </c>
      <c r="B3441" t="s">
        <v>54</v>
      </c>
      <c r="C3441" t="s">
        <v>76</v>
      </c>
      <c r="D3441">
        <v>700</v>
      </c>
      <c r="E3441">
        <v>12</v>
      </c>
      <c r="F3441" t="s">
        <v>113</v>
      </c>
      <c r="G3441">
        <v>113.879997</v>
      </c>
      <c r="H3441">
        <v>115.19000200000001</v>
      </c>
      <c r="I3441">
        <v>113.540001</v>
      </c>
      <c r="J3441">
        <v>114.91999800000001</v>
      </c>
      <c r="K3441">
        <v>113.490273</v>
      </c>
      <c r="L3441">
        <v>3013300</v>
      </c>
      <c r="M3441" t="s">
        <v>54</v>
      </c>
      <c r="N3441" t="s">
        <v>151</v>
      </c>
      <c r="O3441" t="s">
        <v>162</v>
      </c>
      <c r="P3441">
        <v>100</v>
      </c>
      <c r="Q3441">
        <v>0.125</v>
      </c>
      <c r="R3441">
        <v>87.5</v>
      </c>
      <c r="S3441">
        <v>79443.191099999996</v>
      </c>
      <c r="T3441" t="s">
        <v>54</v>
      </c>
      <c r="U3441" t="s">
        <v>192</v>
      </c>
      <c r="V3441" t="s">
        <v>214</v>
      </c>
      <c r="W3441" t="s">
        <v>222</v>
      </c>
      <c r="X3441" t="s">
        <v>260</v>
      </c>
      <c r="Z3441">
        <v>97476</v>
      </c>
      <c r="AA3441">
        <v>1930</v>
      </c>
    </row>
    <row r="3442" spans="1:27" x14ac:dyDescent="0.25">
      <c r="A3442" s="1">
        <v>43565</v>
      </c>
      <c r="B3442" t="s">
        <v>54</v>
      </c>
      <c r="C3442" t="s">
        <v>75</v>
      </c>
      <c r="D3442">
        <v>1500</v>
      </c>
      <c r="E3442">
        <v>9</v>
      </c>
      <c r="F3442" t="s">
        <v>113</v>
      </c>
      <c r="G3442">
        <v>113.879997</v>
      </c>
      <c r="H3442">
        <v>115.19000200000001</v>
      </c>
      <c r="I3442">
        <v>113.540001</v>
      </c>
      <c r="J3442">
        <v>114.91999800000001</v>
      </c>
      <c r="K3442">
        <v>113.490273</v>
      </c>
      <c r="L3442">
        <v>3013300</v>
      </c>
      <c r="M3442" t="s">
        <v>54</v>
      </c>
      <c r="N3442" t="s">
        <v>146</v>
      </c>
      <c r="O3442" t="s">
        <v>162</v>
      </c>
      <c r="P3442">
        <v>100</v>
      </c>
      <c r="Q3442">
        <v>0.125</v>
      </c>
      <c r="R3442">
        <v>187.5</v>
      </c>
      <c r="S3442">
        <v>170235.40950000001</v>
      </c>
      <c r="T3442" t="s">
        <v>54</v>
      </c>
      <c r="U3442" t="s">
        <v>192</v>
      </c>
      <c r="V3442" t="s">
        <v>214</v>
      </c>
      <c r="W3442" t="s">
        <v>222</v>
      </c>
      <c r="X3442" t="s">
        <v>260</v>
      </c>
      <c r="Z3442">
        <v>97476</v>
      </c>
      <c r="AA3442">
        <v>1930</v>
      </c>
    </row>
    <row r="3443" spans="1:27" x14ac:dyDescent="0.25">
      <c r="A3443" s="1">
        <v>43577</v>
      </c>
      <c r="B3443" t="s">
        <v>54</v>
      </c>
      <c r="C3443" t="s">
        <v>75</v>
      </c>
      <c r="D3443">
        <v>200</v>
      </c>
      <c r="E3443">
        <v>5</v>
      </c>
      <c r="F3443" t="s">
        <v>135</v>
      </c>
      <c r="G3443">
        <v>114.529999</v>
      </c>
      <c r="H3443">
        <v>115.150002</v>
      </c>
      <c r="I3443">
        <v>113.650002</v>
      </c>
      <c r="J3443">
        <v>114.949997</v>
      </c>
      <c r="K3443">
        <v>113.519897</v>
      </c>
      <c r="L3443">
        <v>3691200</v>
      </c>
      <c r="M3443" t="s">
        <v>54</v>
      </c>
      <c r="N3443" t="s">
        <v>152</v>
      </c>
      <c r="O3443" t="s">
        <v>162</v>
      </c>
      <c r="P3443">
        <v>100</v>
      </c>
      <c r="Q3443">
        <v>0.125</v>
      </c>
      <c r="R3443">
        <v>25</v>
      </c>
      <c r="S3443">
        <v>22703.9794</v>
      </c>
      <c r="T3443" t="s">
        <v>54</v>
      </c>
      <c r="U3443" t="s">
        <v>192</v>
      </c>
      <c r="V3443" t="s">
        <v>214</v>
      </c>
      <c r="W3443" t="s">
        <v>222</v>
      </c>
      <c r="X3443" t="s">
        <v>260</v>
      </c>
      <c r="Z3443">
        <v>97476</v>
      </c>
      <c r="AA3443">
        <v>1930</v>
      </c>
    </row>
    <row r="3444" spans="1:27" x14ac:dyDescent="0.25">
      <c r="A3444" s="1">
        <v>43577</v>
      </c>
      <c r="B3444" t="s">
        <v>54</v>
      </c>
      <c r="C3444" t="s">
        <v>75</v>
      </c>
      <c r="D3444">
        <v>700</v>
      </c>
      <c r="E3444">
        <v>4</v>
      </c>
      <c r="F3444" t="s">
        <v>135</v>
      </c>
      <c r="G3444">
        <v>114.529999</v>
      </c>
      <c r="H3444">
        <v>115.150002</v>
      </c>
      <c r="I3444">
        <v>113.650002</v>
      </c>
      <c r="J3444">
        <v>114.949997</v>
      </c>
      <c r="K3444">
        <v>113.519897</v>
      </c>
      <c r="L3444">
        <v>3691200</v>
      </c>
      <c r="M3444" t="s">
        <v>54</v>
      </c>
      <c r="N3444" t="s">
        <v>154</v>
      </c>
      <c r="O3444" t="s">
        <v>162</v>
      </c>
      <c r="P3444">
        <v>100</v>
      </c>
      <c r="Q3444">
        <v>0.125</v>
      </c>
      <c r="R3444">
        <v>87.5</v>
      </c>
      <c r="S3444">
        <v>79463.927899999995</v>
      </c>
      <c r="T3444" t="s">
        <v>54</v>
      </c>
      <c r="U3444" t="s">
        <v>192</v>
      </c>
      <c r="V3444" t="s">
        <v>214</v>
      </c>
      <c r="W3444" t="s">
        <v>222</v>
      </c>
      <c r="X3444" t="s">
        <v>260</v>
      </c>
      <c r="Z3444">
        <v>97476</v>
      </c>
      <c r="AA3444">
        <v>1930</v>
      </c>
    </row>
    <row r="3445" spans="1:27" x14ac:dyDescent="0.25">
      <c r="A3445" s="1">
        <v>43570</v>
      </c>
      <c r="B3445" t="s">
        <v>54</v>
      </c>
      <c r="C3445" t="s">
        <v>75</v>
      </c>
      <c r="D3445">
        <v>900</v>
      </c>
      <c r="E3445">
        <v>6</v>
      </c>
      <c r="F3445" t="s">
        <v>120</v>
      </c>
      <c r="G3445">
        <v>116.610001</v>
      </c>
      <c r="H3445">
        <v>117.370003</v>
      </c>
      <c r="I3445">
        <v>114.019997</v>
      </c>
      <c r="J3445">
        <v>115.089996</v>
      </c>
      <c r="K3445">
        <v>113.658157</v>
      </c>
      <c r="L3445">
        <v>4265100</v>
      </c>
      <c r="M3445" t="s">
        <v>54</v>
      </c>
      <c r="N3445" t="s">
        <v>145</v>
      </c>
      <c r="O3445" t="s">
        <v>162</v>
      </c>
      <c r="P3445">
        <v>100</v>
      </c>
      <c r="Q3445">
        <v>0.125</v>
      </c>
      <c r="R3445">
        <v>112.5</v>
      </c>
      <c r="S3445">
        <v>102292.3413</v>
      </c>
      <c r="T3445" t="s">
        <v>54</v>
      </c>
      <c r="U3445" t="s">
        <v>192</v>
      </c>
      <c r="V3445" t="s">
        <v>214</v>
      </c>
      <c r="W3445" t="s">
        <v>222</v>
      </c>
      <c r="X3445" t="s">
        <v>260</v>
      </c>
      <c r="Z3445">
        <v>97476</v>
      </c>
      <c r="AA3445">
        <v>1930</v>
      </c>
    </row>
    <row r="3446" spans="1:27" x14ac:dyDescent="0.25">
      <c r="A3446" s="1">
        <v>43642</v>
      </c>
      <c r="B3446" t="s">
        <v>54</v>
      </c>
      <c r="C3446" t="s">
        <v>76</v>
      </c>
      <c r="D3446">
        <v>300</v>
      </c>
      <c r="E3446">
        <v>8</v>
      </c>
      <c r="F3446" t="s">
        <v>96</v>
      </c>
      <c r="G3446">
        <v>113.410004</v>
      </c>
      <c r="H3446">
        <v>115.019997</v>
      </c>
      <c r="I3446">
        <v>112.769997</v>
      </c>
      <c r="J3446">
        <v>114.43</v>
      </c>
      <c r="K3446">
        <v>113.75206799999999</v>
      </c>
      <c r="L3446">
        <v>5308200</v>
      </c>
      <c r="M3446" t="s">
        <v>54</v>
      </c>
      <c r="N3446" t="s">
        <v>144</v>
      </c>
      <c r="O3446" t="s">
        <v>162</v>
      </c>
      <c r="P3446">
        <v>100</v>
      </c>
      <c r="Q3446">
        <v>0.125</v>
      </c>
      <c r="R3446">
        <v>37.5</v>
      </c>
      <c r="S3446">
        <v>34125.6204</v>
      </c>
      <c r="T3446" t="s">
        <v>54</v>
      </c>
      <c r="U3446" t="s">
        <v>192</v>
      </c>
      <c r="V3446" t="s">
        <v>214</v>
      </c>
      <c r="W3446" t="s">
        <v>222</v>
      </c>
      <c r="X3446" t="s">
        <v>260</v>
      </c>
      <c r="Z3446">
        <v>97476</v>
      </c>
      <c r="AA3446">
        <v>1930</v>
      </c>
    </row>
    <row r="3447" spans="1:27" x14ac:dyDescent="0.25">
      <c r="A3447" s="1">
        <v>43642</v>
      </c>
      <c r="B3447" t="s">
        <v>54</v>
      </c>
      <c r="C3447" t="s">
        <v>76</v>
      </c>
      <c r="D3447">
        <v>800</v>
      </c>
      <c r="E3447">
        <v>10</v>
      </c>
      <c r="F3447" t="s">
        <v>96</v>
      </c>
      <c r="G3447">
        <v>113.410004</v>
      </c>
      <c r="H3447">
        <v>115.019997</v>
      </c>
      <c r="I3447">
        <v>112.769997</v>
      </c>
      <c r="J3447">
        <v>114.43</v>
      </c>
      <c r="K3447">
        <v>113.75206799999999</v>
      </c>
      <c r="L3447">
        <v>5308200</v>
      </c>
      <c r="M3447" t="s">
        <v>54</v>
      </c>
      <c r="N3447" t="s">
        <v>142</v>
      </c>
      <c r="O3447" t="s">
        <v>162</v>
      </c>
      <c r="P3447">
        <v>100</v>
      </c>
      <c r="Q3447">
        <v>0.125</v>
      </c>
      <c r="R3447">
        <v>100</v>
      </c>
      <c r="S3447">
        <v>91001.654399999999</v>
      </c>
      <c r="T3447" t="s">
        <v>54</v>
      </c>
      <c r="U3447" t="s">
        <v>192</v>
      </c>
      <c r="V3447" t="s">
        <v>214</v>
      </c>
      <c r="W3447" t="s">
        <v>222</v>
      </c>
      <c r="X3447" t="s">
        <v>260</v>
      </c>
      <c r="Z3447">
        <v>97476</v>
      </c>
      <c r="AA3447">
        <v>1930</v>
      </c>
    </row>
    <row r="3448" spans="1:27" x14ac:dyDescent="0.25">
      <c r="A3448" s="1">
        <v>43642</v>
      </c>
      <c r="B3448" t="s">
        <v>54</v>
      </c>
      <c r="C3448" t="s">
        <v>76</v>
      </c>
      <c r="D3448">
        <v>800</v>
      </c>
      <c r="E3448">
        <v>11</v>
      </c>
      <c r="F3448" t="s">
        <v>96</v>
      </c>
      <c r="G3448">
        <v>113.410004</v>
      </c>
      <c r="H3448">
        <v>115.019997</v>
      </c>
      <c r="I3448">
        <v>112.769997</v>
      </c>
      <c r="J3448">
        <v>114.43</v>
      </c>
      <c r="K3448">
        <v>113.75206799999999</v>
      </c>
      <c r="L3448">
        <v>5308200</v>
      </c>
      <c r="M3448" t="s">
        <v>54</v>
      </c>
      <c r="N3448" t="s">
        <v>141</v>
      </c>
      <c r="O3448" t="s">
        <v>162</v>
      </c>
      <c r="P3448">
        <v>100</v>
      </c>
      <c r="Q3448">
        <v>0.125</v>
      </c>
      <c r="R3448">
        <v>100</v>
      </c>
      <c r="S3448">
        <v>91001.654399999999</v>
      </c>
      <c r="T3448" t="s">
        <v>54</v>
      </c>
      <c r="U3448" t="s">
        <v>192</v>
      </c>
      <c r="V3448" t="s">
        <v>214</v>
      </c>
      <c r="W3448" t="s">
        <v>222</v>
      </c>
      <c r="X3448" t="s">
        <v>260</v>
      </c>
      <c r="Z3448">
        <v>97476</v>
      </c>
      <c r="AA3448">
        <v>1930</v>
      </c>
    </row>
    <row r="3449" spans="1:27" x14ac:dyDescent="0.25">
      <c r="A3449" s="1">
        <v>43642</v>
      </c>
      <c r="B3449" t="s">
        <v>54</v>
      </c>
      <c r="C3449" t="s">
        <v>76</v>
      </c>
      <c r="D3449">
        <v>1300</v>
      </c>
      <c r="E3449">
        <v>18</v>
      </c>
      <c r="F3449" t="s">
        <v>96</v>
      </c>
      <c r="G3449">
        <v>113.410004</v>
      </c>
      <c r="H3449">
        <v>115.019997</v>
      </c>
      <c r="I3449">
        <v>112.769997</v>
      </c>
      <c r="J3449">
        <v>114.43</v>
      </c>
      <c r="K3449">
        <v>113.75206799999999</v>
      </c>
      <c r="L3449">
        <v>5308200</v>
      </c>
      <c r="M3449" t="s">
        <v>54</v>
      </c>
      <c r="N3449" t="s">
        <v>158</v>
      </c>
      <c r="O3449" t="s">
        <v>162</v>
      </c>
      <c r="P3449">
        <v>100</v>
      </c>
      <c r="Q3449">
        <v>0.125</v>
      </c>
      <c r="R3449">
        <v>162.5</v>
      </c>
      <c r="S3449">
        <v>147877.68840000001</v>
      </c>
      <c r="T3449" t="s">
        <v>54</v>
      </c>
      <c r="U3449" t="s">
        <v>192</v>
      </c>
      <c r="V3449" t="s">
        <v>214</v>
      </c>
      <c r="W3449" t="s">
        <v>222</v>
      </c>
      <c r="X3449" t="s">
        <v>260</v>
      </c>
      <c r="Z3449">
        <v>97476</v>
      </c>
      <c r="AA3449">
        <v>1930</v>
      </c>
    </row>
    <row r="3450" spans="1:27" x14ac:dyDescent="0.25">
      <c r="A3450" s="1">
        <v>43563</v>
      </c>
      <c r="B3450" t="s">
        <v>54</v>
      </c>
      <c r="C3450" t="s">
        <v>76</v>
      </c>
      <c r="D3450">
        <v>300</v>
      </c>
      <c r="E3450">
        <v>7</v>
      </c>
      <c r="F3450" t="s">
        <v>114</v>
      </c>
      <c r="G3450">
        <v>113.800003</v>
      </c>
      <c r="H3450">
        <v>115.41999800000001</v>
      </c>
      <c r="I3450">
        <v>113.32</v>
      </c>
      <c r="J3450">
        <v>115.220001</v>
      </c>
      <c r="K3450">
        <v>113.786545</v>
      </c>
      <c r="L3450">
        <v>4580800</v>
      </c>
      <c r="M3450" t="s">
        <v>54</v>
      </c>
      <c r="N3450" t="s">
        <v>147</v>
      </c>
      <c r="O3450" t="s">
        <v>162</v>
      </c>
      <c r="P3450">
        <v>100</v>
      </c>
      <c r="Q3450">
        <v>0.125</v>
      </c>
      <c r="R3450">
        <v>37.5</v>
      </c>
      <c r="S3450">
        <v>34135.963499999998</v>
      </c>
      <c r="T3450" t="s">
        <v>54</v>
      </c>
      <c r="U3450" t="s">
        <v>192</v>
      </c>
      <c r="V3450" t="s">
        <v>214</v>
      </c>
      <c r="W3450" t="s">
        <v>222</v>
      </c>
      <c r="X3450" t="s">
        <v>260</v>
      </c>
      <c r="Z3450">
        <v>97476</v>
      </c>
      <c r="AA3450">
        <v>1930</v>
      </c>
    </row>
    <row r="3451" spans="1:27" x14ac:dyDescent="0.25">
      <c r="A3451" s="1">
        <v>43563</v>
      </c>
      <c r="B3451" t="s">
        <v>54</v>
      </c>
      <c r="C3451" t="s">
        <v>76</v>
      </c>
      <c r="D3451">
        <v>1200</v>
      </c>
      <c r="E3451">
        <v>16</v>
      </c>
      <c r="F3451" t="s">
        <v>114</v>
      </c>
      <c r="G3451">
        <v>113.800003</v>
      </c>
      <c r="H3451">
        <v>115.41999800000001</v>
      </c>
      <c r="I3451">
        <v>113.32</v>
      </c>
      <c r="J3451">
        <v>115.220001</v>
      </c>
      <c r="K3451">
        <v>113.786545</v>
      </c>
      <c r="L3451">
        <v>4580800</v>
      </c>
      <c r="M3451" t="s">
        <v>54</v>
      </c>
      <c r="N3451" t="s">
        <v>148</v>
      </c>
      <c r="O3451" t="s">
        <v>162</v>
      </c>
      <c r="P3451">
        <v>100</v>
      </c>
      <c r="Q3451">
        <v>0.125</v>
      </c>
      <c r="R3451">
        <v>150</v>
      </c>
      <c r="S3451">
        <v>136543.85399999999</v>
      </c>
      <c r="T3451" t="s">
        <v>54</v>
      </c>
      <c r="U3451" t="s">
        <v>192</v>
      </c>
      <c r="V3451" t="s">
        <v>214</v>
      </c>
      <c r="W3451" t="s">
        <v>222</v>
      </c>
      <c r="X3451" t="s">
        <v>260</v>
      </c>
      <c r="Z3451">
        <v>97476</v>
      </c>
      <c r="AA3451">
        <v>1930</v>
      </c>
    </row>
    <row r="3452" spans="1:27" x14ac:dyDescent="0.25">
      <c r="A3452" s="1">
        <v>43573</v>
      </c>
      <c r="B3452" t="s">
        <v>54</v>
      </c>
      <c r="C3452" t="s">
        <v>76</v>
      </c>
      <c r="D3452">
        <v>600</v>
      </c>
      <c r="E3452">
        <v>8</v>
      </c>
      <c r="F3452" t="s">
        <v>124</v>
      </c>
      <c r="G3452">
        <v>116.18</v>
      </c>
      <c r="H3452">
        <v>116.18</v>
      </c>
      <c r="I3452">
        <v>115.129997</v>
      </c>
      <c r="J3452">
        <v>115.510002</v>
      </c>
      <c r="K3452">
        <v>114.072937</v>
      </c>
      <c r="L3452">
        <v>4195800</v>
      </c>
      <c r="M3452" t="s">
        <v>54</v>
      </c>
      <c r="N3452" t="s">
        <v>144</v>
      </c>
      <c r="O3452" t="s">
        <v>162</v>
      </c>
      <c r="P3452">
        <v>100</v>
      </c>
      <c r="Q3452">
        <v>0.125</v>
      </c>
      <c r="R3452">
        <v>75</v>
      </c>
      <c r="S3452">
        <v>68443.762199999997</v>
      </c>
      <c r="T3452" t="s">
        <v>54</v>
      </c>
      <c r="U3452" t="s">
        <v>192</v>
      </c>
      <c r="V3452" t="s">
        <v>214</v>
      </c>
      <c r="W3452" t="s">
        <v>222</v>
      </c>
      <c r="X3452" t="s">
        <v>260</v>
      </c>
      <c r="Z3452">
        <v>97476</v>
      </c>
      <c r="AA3452">
        <v>1930</v>
      </c>
    </row>
    <row r="3453" spans="1:27" x14ac:dyDescent="0.25">
      <c r="A3453" s="1">
        <v>43573</v>
      </c>
      <c r="B3453" t="s">
        <v>54</v>
      </c>
      <c r="C3453" t="s">
        <v>75</v>
      </c>
      <c r="D3453">
        <v>2000</v>
      </c>
      <c r="E3453">
        <v>15</v>
      </c>
      <c r="F3453" t="s">
        <v>124</v>
      </c>
      <c r="G3453">
        <v>116.18</v>
      </c>
      <c r="H3453">
        <v>116.18</v>
      </c>
      <c r="I3453">
        <v>115.129997</v>
      </c>
      <c r="J3453">
        <v>115.510002</v>
      </c>
      <c r="K3453">
        <v>114.072937</v>
      </c>
      <c r="L3453">
        <v>4195800</v>
      </c>
      <c r="M3453" t="s">
        <v>54</v>
      </c>
      <c r="N3453" t="s">
        <v>149</v>
      </c>
      <c r="O3453" t="s">
        <v>162</v>
      </c>
      <c r="P3453">
        <v>100</v>
      </c>
      <c r="Q3453">
        <v>0.125</v>
      </c>
      <c r="R3453">
        <v>250</v>
      </c>
      <c r="S3453">
        <v>228145.87400000001</v>
      </c>
      <c r="T3453" t="s">
        <v>54</v>
      </c>
      <c r="U3453" t="s">
        <v>192</v>
      </c>
      <c r="V3453" t="s">
        <v>214</v>
      </c>
      <c r="W3453" t="s">
        <v>222</v>
      </c>
      <c r="X3453" t="s">
        <v>260</v>
      </c>
      <c r="Z3453">
        <v>97476</v>
      </c>
      <c r="AA3453">
        <v>1930</v>
      </c>
    </row>
    <row r="3454" spans="1:27" x14ac:dyDescent="0.25">
      <c r="A3454" s="1">
        <v>43644</v>
      </c>
      <c r="B3454" t="s">
        <v>54</v>
      </c>
      <c r="C3454" t="s">
        <v>76</v>
      </c>
      <c r="D3454">
        <v>400</v>
      </c>
      <c r="E3454">
        <v>4</v>
      </c>
      <c r="F3454" t="s">
        <v>129</v>
      </c>
      <c r="G3454">
        <v>116.41999800000001</v>
      </c>
      <c r="H3454">
        <v>116.83000199999999</v>
      </c>
      <c r="I3454">
        <v>114.5</v>
      </c>
      <c r="J3454">
        <v>114.760002</v>
      </c>
      <c r="K3454">
        <v>114.08010899999999</v>
      </c>
      <c r="L3454">
        <v>6129800</v>
      </c>
      <c r="M3454" t="s">
        <v>54</v>
      </c>
      <c r="N3454" t="s">
        <v>154</v>
      </c>
      <c r="O3454" t="s">
        <v>162</v>
      </c>
      <c r="P3454">
        <v>100</v>
      </c>
      <c r="Q3454">
        <v>0.125</v>
      </c>
      <c r="R3454">
        <v>50</v>
      </c>
      <c r="S3454">
        <v>45632.043599999997</v>
      </c>
      <c r="T3454" t="s">
        <v>54</v>
      </c>
      <c r="U3454" t="s">
        <v>192</v>
      </c>
      <c r="V3454" t="s">
        <v>214</v>
      </c>
      <c r="W3454" t="s">
        <v>222</v>
      </c>
      <c r="X3454" t="s">
        <v>260</v>
      </c>
      <c r="Z3454">
        <v>97476</v>
      </c>
      <c r="AA3454">
        <v>1930</v>
      </c>
    </row>
    <row r="3455" spans="1:27" x14ac:dyDescent="0.25">
      <c r="A3455" s="1">
        <v>43644</v>
      </c>
      <c r="B3455" t="s">
        <v>54</v>
      </c>
      <c r="C3455" t="s">
        <v>75</v>
      </c>
      <c r="D3455">
        <v>1700</v>
      </c>
      <c r="E3455">
        <v>20</v>
      </c>
      <c r="F3455" t="s">
        <v>129</v>
      </c>
      <c r="G3455">
        <v>116.41999800000001</v>
      </c>
      <c r="H3455">
        <v>116.83000199999999</v>
      </c>
      <c r="I3455">
        <v>114.5</v>
      </c>
      <c r="J3455">
        <v>114.760002</v>
      </c>
      <c r="K3455">
        <v>114.08010899999999</v>
      </c>
      <c r="L3455">
        <v>6129800</v>
      </c>
      <c r="M3455" t="s">
        <v>54</v>
      </c>
      <c r="N3455" t="s">
        <v>155</v>
      </c>
      <c r="O3455" t="s">
        <v>162</v>
      </c>
      <c r="P3455">
        <v>100</v>
      </c>
      <c r="Q3455">
        <v>0.125</v>
      </c>
      <c r="R3455">
        <v>212.5</v>
      </c>
      <c r="S3455">
        <v>193936.18530000001</v>
      </c>
      <c r="T3455" t="s">
        <v>54</v>
      </c>
      <c r="U3455" t="s">
        <v>192</v>
      </c>
      <c r="V3455" t="s">
        <v>214</v>
      </c>
      <c r="W3455" t="s">
        <v>222</v>
      </c>
      <c r="X3455" t="s">
        <v>260</v>
      </c>
      <c r="Z3455">
        <v>97476</v>
      </c>
      <c r="AA3455">
        <v>1930</v>
      </c>
    </row>
    <row r="3456" spans="1:27" x14ac:dyDescent="0.25">
      <c r="A3456" s="1">
        <v>43572</v>
      </c>
      <c r="B3456" t="s">
        <v>54</v>
      </c>
      <c r="C3456" t="s">
        <v>76</v>
      </c>
      <c r="D3456">
        <v>400</v>
      </c>
      <c r="E3456">
        <v>8</v>
      </c>
      <c r="F3456" t="s">
        <v>125</v>
      </c>
      <c r="G3456">
        <v>116.970001</v>
      </c>
      <c r="H3456">
        <v>117.849998</v>
      </c>
      <c r="I3456">
        <v>114.910004</v>
      </c>
      <c r="J3456">
        <v>115.599998</v>
      </c>
      <c r="K3456">
        <v>114.161812</v>
      </c>
      <c r="L3456">
        <v>6227500</v>
      </c>
      <c r="M3456" t="s">
        <v>54</v>
      </c>
      <c r="N3456" t="s">
        <v>144</v>
      </c>
      <c r="O3456" t="s">
        <v>162</v>
      </c>
      <c r="P3456">
        <v>100</v>
      </c>
      <c r="Q3456">
        <v>0.125</v>
      </c>
      <c r="R3456">
        <v>50</v>
      </c>
      <c r="S3456">
        <v>45664.724800000004</v>
      </c>
      <c r="T3456" t="s">
        <v>54</v>
      </c>
      <c r="U3456" t="s">
        <v>192</v>
      </c>
      <c r="V3456" t="s">
        <v>214</v>
      </c>
      <c r="W3456" t="s">
        <v>222</v>
      </c>
      <c r="X3456" t="s">
        <v>260</v>
      </c>
      <c r="Z3456">
        <v>97476</v>
      </c>
      <c r="AA3456">
        <v>1930</v>
      </c>
    </row>
    <row r="3457" spans="1:27" x14ac:dyDescent="0.25">
      <c r="A3457" s="1">
        <v>43571</v>
      </c>
      <c r="B3457" t="s">
        <v>54</v>
      </c>
      <c r="C3457" t="s">
        <v>75</v>
      </c>
      <c r="D3457">
        <v>500</v>
      </c>
      <c r="E3457">
        <v>8</v>
      </c>
      <c r="F3457" t="s">
        <v>123</v>
      </c>
      <c r="G3457">
        <v>115.839996</v>
      </c>
      <c r="H3457">
        <v>116.849998</v>
      </c>
      <c r="I3457">
        <v>115.629997</v>
      </c>
      <c r="J3457">
        <v>116.370003</v>
      </c>
      <c r="K3457">
        <v>114.922234</v>
      </c>
      <c r="L3457">
        <v>4133700</v>
      </c>
      <c r="M3457" t="s">
        <v>54</v>
      </c>
      <c r="N3457" t="s">
        <v>144</v>
      </c>
      <c r="O3457" t="s">
        <v>162</v>
      </c>
      <c r="P3457">
        <v>100</v>
      </c>
      <c r="Q3457">
        <v>0.125</v>
      </c>
      <c r="R3457">
        <v>62.5</v>
      </c>
      <c r="S3457">
        <v>57461.116999999998</v>
      </c>
      <c r="T3457" t="s">
        <v>54</v>
      </c>
      <c r="U3457" t="s">
        <v>192</v>
      </c>
      <c r="V3457" t="s">
        <v>214</v>
      </c>
      <c r="W3457" t="s">
        <v>222</v>
      </c>
      <c r="X3457" t="s">
        <v>260</v>
      </c>
      <c r="Z3457">
        <v>97476</v>
      </c>
      <c r="AA3457">
        <v>1930</v>
      </c>
    </row>
    <row r="3458" spans="1:27" x14ac:dyDescent="0.25">
      <c r="A3458" s="1">
        <v>43578</v>
      </c>
      <c r="B3458" t="s">
        <v>54</v>
      </c>
      <c r="C3458" t="s">
        <v>75</v>
      </c>
      <c r="D3458">
        <v>1600</v>
      </c>
      <c r="E3458">
        <v>20</v>
      </c>
      <c r="F3458" t="s">
        <v>136</v>
      </c>
      <c r="G3458">
        <v>115.400002</v>
      </c>
      <c r="H3458">
        <v>116.529999</v>
      </c>
      <c r="I3458">
        <v>114.519997</v>
      </c>
      <c r="J3458">
        <v>116.379997</v>
      </c>
      <c r="K3458">
        <v>114.932106</v>
      </c>
      <c r="L3458">
        <v>7547400</v>
      </c>
      <c r="M3458" t="s">
        <v>54</v>
      </c>
      <c r="N3458" t="s">
        <v>155</v>
      </c>
      <c r="O3458" t="s">
        <v>162</v>
      </c>
      <c r="P3458">
        <v>100</v>
      </c>
      <c r="Q3458">
        <v>0.125</v>
      </c>
      <c r="R3458">
        <v>200</v>
      </c>
      <c r="S3458">
        <v>183891.36960000001</v>
      </c>
      <c r="T3458" t="s">
        <v>54</v>
      </c>
      <c r="U3458" t="s">
        <v>192</v>
      </c>
      <c r="V3458" t="s">
        <v>214</v>
      </c>
      <c r="W3458" t="s">
        <v>222</v>
      </c>
      <c r="X3458" t="s">
        <v>260</v>
      </c>
      <c r="Z3458">
        <v>97476</v>
      </c>
      <c r="AA3458">
        <v>1930</v>
      </c>
    </row>
    <row r="3459" spans="1:27" x14ac:dyDescent="0.25">
      <c r="A3459" s="1">
        <v>43591</v>
      </c>
      <c r="B3459" t="s">
        <v>54</v>
      </c>
      <c r="C3459" t="s">
        <v>76</v>
      </c>
      <c r="D3459">
        <v>600</v>
      </c>
      <c r="E3459">
        <v>6</v>
      </c>
      <c r="F3459" t="s">
        <v>134</v>
      </c>
      <c r="G3459">
        <v>114.120003</v>
      </c>
      <c r="H3459">
        <v>116</v>
      </c>
      <c r="I3459">
        <v>113.5</v>
      </c>
      <c r="J3459">
        <v>115.860001</v>
      </c>
      <c r="K3459">
        <v>115.173592</v>
      </c>
      <c r="L3459">
        <v>3974300</v>
      </c>
      <c r="M3459" t="s">
        <v>54</v>
      </c>
      <c r="N3459" t="s">
        <v>145</v>
      </c>
      <c r="O3459" t="s">
        <v>162</v>
      </c>
      <c r="P3459">
        <v>100</v>
      </c>
      <c r="Q3459">
        <v>0.125</v>
      </c>
      <c r="R3459">
        <v>75</v>
      </c>
      <c r="S3459">
        <v>69104.155199999994</v>
      </c>
      <c r="T3459" t="s">
        <v>54</v>
      </c>
      <c r="U3459" t="s">
        <v>192</v>
      </c>
      <c r="V3459" t="s">
        <v>214</v>
      </c>
      <c r="W3459" t="s">
        <v>222</v>
      </c>
      <c r="X3459" t="s">
        <v>260</v>
      </c>
      <c r="Z3459">
        <v>97476</v>
      </c>
      <c r="AA3459">
        <v>1930</v>
      </c>
    </row>
    <row r="3460" spans="1:27" x14ac:dyDescent="0.25">
      <c r="A3460" s="1">
        <v>43643</v>
      </c>
      <c r="B3460" t="s">
        <v>54</v>
      </c>
      <c r="C3460" t="s">
        <v>75</v>
      </c>
      <c r="D3460">
        <v>1800</v>
      </c>
      <c r="E3460">
        <v>18</v>
      </c>
      <c r="F3460" t="s">
        <v>97</v>
      </c>
      <c r="G3460">
        <v>115.220001</v>
      </c>
      <c r="H3460">
        <v>116.660004</v>
      </c>
      <c r="I3460">
        <v>115.019997</v>
      </c>
      <c r="J3460">
        <v>115.860001</v>
      </c>
      <c r="K3460">
        <v>115.173592</v>
      </c>
      <c r="L3460">
        <v>4163800</v>
      </c>
      <c r="M3460" t="s">
        <v>54</v>
      </c>
      <c r="N3460" t="s">
        <v>158</v>
      </c>
      <c r="O3460" t="s">
        <v>162</v>
      </c>
      <c r="P3460">
        <v>100</v>
      </c>
      <c r="Q3460">
        <v>0.125</v>
      </c>
      <c r="R3460">
        <v>225</v>
      </c>
      <c r="S3460">
        <v>207312.4656</v>
      </c>
      <c r="T3460" t="s">
        <v>54</v>
      </c>
      <c r="U3460" t="s">
        <v>192</v>
      </c>
      <c r="V3460" t="s">
        <v>214</v>
      </c>
      <c r="W3460" t="s">
        <v>222</v>
      </c>
      <c r="X3460" t="s">
        <v>260</v>
      </c>
      <c r="Z3460">
        <v>97476</v>
      </c>
      <c r="AA3460">
        <v>1930</v>
      </c>
    </row>
    <row r="3461" spans="1:27" x14ac:dyDescent="0.25">
      <c r="A3461" s="1">
        <v>43591</v>
      </c>
      <c r="B3461" t="s">
        <v>54</v>
      </c>
      <c r="C3461" t="s">
        <v>76</v>
      </c>
      <c r="D3461">
        <v>100</v>
      </c>
      <c r="E3461">
        <v>4</v>
      </c>
      <c r="F3461" t="s">
        <v>134</v>
      </c>
      <c r="G3461">
        <v>114.120003</v>
      </c>
      <c r="H3461">
        <v>116</v>
      </c>
      <c r="I3461">
        <v>113.5</v>
      </c>
      <c r="J3461">
        <v>115.860001</v>
      </c>
      <c r="K3461">
        <v>115.173592</v>
      </c>
      <c r="L3461">
        <v>3974300</v>
      </c>
      <c r="M3461" t="s">
        <v>54</v>
      </c>
      <c r="N3461" t="s">
        <v>154</v>
      </c>
      <c r="O3461" t="s">
        <v>162</v>
      </c>
      <c r="P3461">
        <v>100</v>
      </c>
      <c r="Q3461">
        <v>0.125</v>
      </c>
      <c r="R3461">
        <v>12.5</v>
      </c>
      <c r="S3461">
        <v>11517.359200000001</v>
      </c>
      <c r="T3461" t="s">
        <v>54</v>
      </c>
      <c r="U3461" t="s">
        <v>192</v>
      </c>
      <c r="V3461" t="s">
        <v>214</v>
      </c>
      <c r="W3461" t="s">
        <v>222</v>
      </c>
      <c r="X3461" t="s">
        <v>260</v>
      </c>
      <c r="Z3461">
        <v>97476</v>
      </c>
      <c r="AA3461">
        <v>1930</v>
      </c>
    </row>
    <row r="3462" spans="1:27" x14ac:dyDescent="0.25">
      <c r="A3462" s="1">
        <v>43643</v>
      </c>
      <c r="B3462" t="s">
        <v>54</v>
      </c>
      <c r="C3462" t="s">
        <v>76</v>
      </c>
      <c r="D3462">
        <v>2100</v>
      </c>
      <c r="E3462">
        <v>19</v>
      </c>
      <c r="F3462" t="s">
        <v>97</v>
      </c>
      <c r="G3462">
        <v>115.220001</v>
      </c>
      <c r="H3462">
        <v>116.660004</v>
      </c>
      <c r="I3462">
        <v>115.019997</v>
      </c>
      <c r="J3462">
        <v>115.860001</v>
      </c>
      <c r="K3462">
        <v>115.173592</v>
      </c>
      <c r="L3462">
        <v>4163800</v>
      </c>
      <c r="M3462" t="s">
        <v>54</v>
      </c>
      <c r="N3462" t="s">
        <v>140</v>
      </c>
      <c r="O3462" t="s">
        <v>162</v>
      </c>
      <c r="P3462">
        <v>100</v>
      </c>
      <c r="Q3462">
        <v>0.125</v>
      </c>
      <c r="R3462">
        <v>262.5</v>
      </c>
      <c r="S3462">
        <v>241864.54319999999</v>
      </c>
      <c r="T3462" t="s">
        <v>54</v>
      </c>
      <c r="U3462" t="s">
        <v>192</v>
      </c>
      <c r="V3462" t="s">
        <v>214</v>
      </c>
      <c r="W3462" t="s">
        <v>222</v>
      </c>
      <c r="X3462" t="s">
        <v>260</v>
      </c>
      <c r="Z3462">
        <v>97476</v>
      </c>
      <c r="AA3462">
        <v>1930</v>
      </c>
    </row>
    <row r="3463" spans="1:27" x14ac:dyDescent="0.25">
      <c r="A3463" s="1">
        <v>43584</v>
      </c>
      <c r="B3463" t="s">
        <v>54</v>
      </c>
      <c r="C3463" t="s">
        <v>75</v>
      </c>
      <c r="D3463">
        <v>300</v>
      </c>
      <c r="E3463">
        <v>5</v>
      </c>
      <c r="F3463" t="s">
        <v>127</v>
      </c>
      <c r="G3463">
        <v>116.730003</v>
      </c>
      <c r="H3463">
        <v>117.339996</v>
      </c>
      <c r="I3463">
        <v>116</v>
      </c>
      <c r="J3463">
        <v>116.699997</v>
      </c>
      <c r="K3463">
        <v>115.24812300000001</v>
      </c>
      <c r="L3463">
        <v>3407600</v>
      </c>
      <c r="M3463" t="s">
        <v>54</v>
      </c>
      <c r="N3463" t="s">
        <v>152</v>
      </c>
      <c r="O3463" t="s">
        <v>162</v>
      </c>
      <c r="P3463">
        <v>100</v>
      </c>
      <c r="Q3463">
        <v>0.125</v>
      </c>
      <c r="R3463">
        <v>37.5</v>
      </c>
      <c r="S3463">
        <v>34574.436900000001</v>
      </c>
      <c r="T3463" t="s">
        <v>54</v>
      </c>
      <c r="U3463" t="s">
        <v>192</v>
      </c>
      <c r="V3463" t="s">
        <v>214</v>
      </c>
      <c r="W3463" t="s">
        <v>222</v>
      </c>
      <c r="X3463" t="s">
        <v>260</v>
      </c>
      <c r="Z3463">
        <v>97476</v>
      </c>
      <c r="AA3463">
        <v>1930</v>
      </c>
    </row>
    <row r="3464" spans="1:27" x14ac:dyDescent="0.25">
      <c r="A3464" s="1">
        <v>43584</v>
      </c>
      <c r="B3464" t="s">
        <v>54</v>
      </c>
      <c r="C3464" t="s">
        <v>75</v>
      </c>
      <c r="D3464">
        <v>1600</v>
      </c>
      <c r="E3464">
        <v>14</v>
      </c>
      <c r="F3464" t="s">
        <v>127</v>
      </c>
      <c r="G3464">
        <v>116.730003</v>
      </c>
      <c r="H3464">
        <v>117.339996</v>
      </c>
      <c r="I3464">
        <v>116</v>
      </c>
      <c r="J3464">
        <v>116.699997</v>
      </c>
      <c r="K3464">
        <v>115.24812300000001</v>
      </c>
      <c r="L3464">
        <v>3407600</v>
      </c>
      <c r="M3464" t="s">
        <v>54</v>
      </c>
      <c r="N3464" t="s">
        <v>156</v>
      </c>
      <c r="O3464" t="s">
        <v>162</v>
      </c>
      <c r="P3464">
        <v>100</v>
      </c>
      <c r="Q3464">
        <v>0.125</v>
      </c>
      <c r="R3464">
        <v>200</v>
      </c>
      <c r="S3464">
        <v>184396.99679999999</v>
      </c>
      <c r="T3464" t="s">
        <v>54</v>
      </c>
      <c r="U3464" t="s">
        <v>192</v>
      </c>
      <c r="V3464" t="s">
        <v>214</v>
      </c>
      <c r="W3464" t="s">
        <v>222</v>
      </c>
      <c r="X3464" t="s">
        <v>260</v>
      </c>
      <c r="Z3464">
        <v>97476</v>
      </c>
      <c r="AA3464">
        <v>1930</v>
      </c>
    </row>
    <row r="3465" spans="1:27" x14ac:dyDescent="0.25">
      <c r="A3465" s="1">
        <v>43584</v>
      </c>
      <c r="B3465" t="s">
        <v>54</v>
      </c>
      <c r="C3465" t="s">
        <v>75</v>
      </c>
      <c r="D3465">
        <v>800</v>
      </c>
      <c r="E3465">
        <v>7</v>
      </c>
      <c r="F3465" t="s">
        <v>127</v>
      </c>
      <c r="G3465">
        <v>116.730003</v>
      </c>
      <c r="H3465">
        <v>117.339996</v>
      </c>
      <c r="I3465">
        <v>116</v>
      </c>
      <c r="J3465">
        <v>116.699997</v>
      </c>
      <c r="K3465">
        <v>115.24812300000001</v>
      </c>
      <c r="L3465">
        <v>3407600</v>
      </c>
      <c r="M3465" t="s">
        <v>54</v>
      </c>
      <c r="N3465" t="s">
        <v>147</v>
      </c>
      <c r="O3465" t="s">
        <v>162</v>
      </c>
      <c r="P3465">
        <v>100</v>
      </c>
      <c r="Q3465">
        <v>0.125</v>
      </c>
      <c r="R3465">
        <v>100</v>
      </c>
      <c r="S3465">
        <v>92198.498400000011</v>
      </c>
      <c r="T3465" t="s">
        <v>54</v>
      </c>
      <c r="U3465" t="s">
        <v>192</v>
      </c>
      <c r="V3465" t="s">
        <v>214</v>
      </c>
      <c r="W3465" t="s">
        <v>222</v>
      </c>
      <c r="X3465" t="s">
        <v>260</v>
      </c>
      <c r="Z3465">
        <v>97476</v>
      </c>
      <c r="AA3465">
        <v>1930</v>
      </c>
    </row>
    <row r="3466" spans="1:27" x14ac:dyDescent="0.25">
      <c r="A3466" s="1">
        <v>43581</v>
      </c>
      <c r="B3466" t="s">
        <v>54</v>
      </c>
      <c r="C3466" t="s">
        <v>75</v>
      </c>
      <c r="D3466">
        <v>1200</v>
      </c>
      <c r="E3466">
        <v>10</v>
      </c>
      <c r="F3466" t="s">
        <v>139</v>
      </c>
      <c r="G3466">
        <v>116</v>
      </c>
      <c r="H3466">
        <v>117.25</v>
      </c>
      <c r="I3466">
        <v>115.30999799999999</v>
      </c>
      <c r="J3466">
        <v>117.209999</v>
      </c>
      <c r="K3466">
        <v>115.751785</v>
      </c>
      <c r="L3466">
        <v>3582600</v>
      </c>
      <c r="M3466" t="s">
        <v>54</v>
      </c>
      <c r="N3466" t="s">
        <v>142</v>
      </c>
      <c r="O3466" t="s">
        <v>162</v>
      </c>
      <c r="P3466">
        <v>100</v>
      </c>
      <c r="Q3466">
        <v>0.125</v>
      </c>
      <c r="R3466">
        <v>150</v>
      </c>
      <c r="S3466">
        <v>138902.14199999999</v>
      </c>
      <c r="T3466" t="s">
        <v>54</v>
      </c>
      <c r="U3466" t="s">
        <v>192</v>
      </c>
      <c r="V3466" t="s">
        <v>214</v>
      </c>
      <c r="W3466" t="s">
        <v>222</v>
      </c>
      <c r="X3466" t="s">
        <v>260</v>
      </c>
      <c r="Z3466">
        <v>97476</v>
      </c>
      <c r="AA3466">
        <v>1930</v>
      </c>
    </row>
    <row r="3467" spans="1:27" x14ac:dyDescent="0.25">
      <c r="A3467" s="1">
        <v>43581</v>
      </c>
      <c r="B3467" t="s">
        <v>54</v>
      </c>
      <c r="C3467" t="s">
        <v>76</v>
      </c>
      <c r="D3467">
        <v>100</v>
      </c>
      <c r="E3467">
        <v>3</v>
      </c>
      <c r="F3467" t="s">
        <v>139</v>
      </c>
      <c r="G3467">
        <v>116</v>
      </c>
      <c r="H3467">
        <v>117.25</v>
      </c>
      <c r="I3467">
        <v>115.30999799999999</v>
      </c>
      <c r="J3467">
        <v>117.209999</v>
      </c>
      <c r="K3467">
        <v>115.751785</v>
      </c>
      <c r="L3467">
        <v>3582600</v>
      </c>
      <c r="M3467" t="s">
        <v>54</v>
      </c>
      <c r="N3467" t="s">
        <v>143</v>
      </c>
      <c r="O3467" t="s">
        <v>162</v>
      </c>
      <c r="P3467">
        <v>100</v>
      </c>
      <c r="Q3467">
        <v>0.125</v>
      </c>
      <c r="R3467">
        <v>12.5</v>
      </c>
      <c r="S3467">
        <v>11575.1785</v>
      </c>
      <c r="T3467" t="s">
        <v>54</v>
      </c>
      <c r="U3467" t="s">
        <v>192</v>
      </c>
      <c r="V3467" t="s">
        <v>214</v>
      </c>
      <c r="W3467" t="s">
        <v>222</v>
      </c>
      <c r="X3467" t="s">
        <v>260</v>
      </c>
      <c r="Z3467">
        <v>97476</v>
      </c>
      <c r="AA3467">
        <v>1930</v>
      </c>
    </row>
    <row r="3468" spans="1:27" x14ac:dyDescent="0.25">
      <c r="A3468" s="1">
        <v>43587</v>
      </c>
      <c r="B3468" t="s">
        <v>54</v>
      </c>
      <c r="C3468" t="s">
        <v>75</v>
      </c>
      <c r="D3468">
        <v>1000</v>
      </c>
      <c r="E3468">
        <v>16</v>
      </c>
      <c r="F3468" t="s">
        <v>115</v>
      </c>
      <c r="G3468">
        <v>116.400002</v>
      </c>
      <c r="H3468">
        <v>118.57</v>
      </c>
      <c r="I3468">
        <v>116.279999</v>
      </c>
      <c r="J3468">
        <v>117.459999</v>
      </c>
      <c r="K3468">
        <v>115.998672</v>
      </c>
      <c r="L3468">
        <v>4532200</v>
      </c>
      <c r="M3468" t="s">
        <v>54</v>
      </c>
      <c r="N3468" t="s">
        <v>148</v>
      </c>
      <c r="O3468" t="s">
        <v>162</v>
      </c>
      <c r="P3468">
        <v>100</v>
      </c>
      <c r="Q3468">
        <v>0.125</v>
      </c>
      <c r="R3468">
        <v>125</v>
      </c>
      <c r="S3468">
        <v>115998.67200000001</v>
      </c>
      <c r="T3468" t="s">
        <v>54</v>
      </c>
      <c r="U3468" t="s">
        <v>192</v>
      </c>
      <c r="V3468" t="s">
        <v>214</v>
      </c>
      <c r="W3468" t="s">
        <v>222</v>
      </c>
      <c r="X3468" t="s">
        <v>260</v>
      </c>
      <c r="Z3468">
        <v>97476</v>
      </c>
      <c r="AA3468">
        <v>1930</v>
      </c>
    </row>
    <row r="3469" spans="1:27" x14ac:dyDescent="0.25">
      <c r="A3469" s="1">
        <v>43587</v>
      </c>
      <c r="B3469" t="s">
        <v>54</v>
      </c>
      <c r="C3469" t="s">
        <v>76</v>
      </c>
      <c r="D3469">
        <v>900</v>
      </c>
      <c r="E3469">
        <v>13</v>
      </c>
      <c r="F3469" t="s">
        <v>115</v>
      </c>
      <c r="G3469">
        <v>116.400002</v>
      </c>
      <c r="H3469">
        <v>118.57</v>
      </c>
      <c r="I3469">
        <v>116.279999</v>
      </c>
      <c r="J3469">
        <v>117.459999</v>
      </c>
      <c r="K3469">
        <v>115.998672</v>
      </c>
      <c r="L3469">
        <v>4532200</v>
      </c>
      <c r="M3469" t="s">
        <v>54</v>
      </c>
      <c r="N3469" t="s">
        <v>153</v>
      </c>
      <c r="O3469" t="s">
        <v>162</v>
      </c>
      <c r="P3469">
        <v>100</v>
      </c>
      <c r="Q3469">
        <v>0.125</v>
      </c>
      <c r="R3469">
        <v>112.5</v>
      </c>
      <c r="S3469">
        <v>104398.8048</v>
      </c>
      <c r="T3469" t="s">
        <v>54</v>
      </c>
      <c r="U3469" t="s">
        <v>192</v>
      </c>
      <c r="V3469" t="s">
        <v>214</v>
      </c>
      <c r="W3469" t="s">
        <v>222</v>
      </c>
      <c r="X3469" t="s">
        <v>260</v>
      </c>
      <c r="Z3469">
        <v>97476</v>
      </c>
      <c r="AA3469">
        <v>1930</v>
      </c>
    </row>
    <row r="3470" spans="1:27" x14ac:dyDescent="0.25">
      <c r="A3470" s="1">
        <v>43587</v>
      </c>
      <c r="B3470" t="s">
        <v>54</v>
      </c>
      <c r="C3470" t="s">
        <v>76</v>
      </c>
      <c r="D3470">
        <v>900</v>
      </c>
      <c r="E3470">
        <v>15</v>
      </c>
      <c r="F3470" t="s">
        <v>115</v>
      </c>
      <c r="G3470">
        <v>116.400002</v>
      </c>
      <c r="H3470">
        <v>118.57</v>
      </c>
      <c r="I3470">
        <v>116.279999</v>
      </c>
      <c r="J3470">
        <v>117.459999</v>
      </c>
      <c r="K3470">
        <v>115.998672</v>
      </c>
      <c r="L3470">
        <v>4532200</v>
      </c>
      <c r="M3470" t="s">
        <v>54</v>
      </c>
      <c r="N3470" t="s">
        <v>149</v>
      </c>
      <c r="O3470" t="s">
        <v>162</v>
      </c>
      <c r="P3470">
        <v>100</v>
      </c>
      <c r="Q3470">
        <v>0.125</v>
      </c>
      <c r="R3470">
        <v>112.5</v>
      </c>
      <c r="S3470">
        <v>104398.8048</v>
      </c>
      <c r="T3470" t="s">
        <v>54</v>
      </c>
      <c r="U3470" t="s">
        <v>192</v>
      </c>
      <c r="V3470" t="s">
        <v>214</v>
      </c>
      <c r="W3470" t="s">
        <v>222</v>
      </c>
      <c r="X3470" t="s">
        <v>260</v>
      </c>
      <c r="Z3470">
        <v>97476</v>
      </c>
      <c r="AA3470">
        <v>1930</v>
      </c>
    </row>
    <row r="3471" spans="1:27" x14ac:dyDescent="0.25">
      <c r="A3471" s="1">
        <v>43587</v>
      </c>
      <c r="B3471" t="s">
        <v>54</v>
      </c>
      <c r="C3471" t="s">
        <v>76</v>
      </c>
      <c r="D3471">
        <v>600</v>
      </c>
      <c r="E3471">
        <v>10</v>
      </c>
      <c r="F3471" t="s">
        <v>115</v>
      </c>
      <c r="G3471">
        <v>116.400002</v>
      </c>
      <c r="H3471">
        <v>118.57</v>
      </c>
      <c r="I3471">
        <v>116.279999</v>
      </c>
      <c r="J3471">
        <v>117.459999</v>
      </c>
      <c r="K3471">
        <v>115.998672</v>
      </c>
      <c r="L3471">
        <v>4532200</v>
      </c>
      <c r="M3471" t="s">
        <v>54</v>
      </c>
      <c r="N3471" t="s">
        <v>142</v>
      </c>
      <c r="O3471" t="s">
        <v>162</v>
      </c>
      <c r="P3471">
        <v>100</v>
      </c>
      <c r="Q3471">
        <v>0.125</v>
      </c>
      <c r="R3471">
        <v>75</v>
      </c>
      <c r="S3471">
        <v>69599.203200000004</v>
      </c>
      <c r="T3471" t="s">
        <v>54</v>
      </c>
      <c r="U3471" t="s">
        <v>192</v>
      </c>
      <c r="V3471" t="s">
        <v>214</v>
      </c>
      <c r="W3471" t="s">
        <v>222</v>
      </c>
      <c r="X3471" t="s">
        <v>260</v>
      </c>
      <c r="Z3471">
        <v>97476</v>
      </c>
      <c r="AA3471">
        <v>1930</v>
      </c>
    </row>
    <row r="3472" spans="1:27" x14ac:dyDescent="0.25">
      <c r="A3472" s="1">
        <v>43585</v>
      </c>
      <c r="B3472" t="s">
        <v>54</v>
      </c>
      <c r="C3472" t="s">
        <v>75</v>
      </c>
      <c r="D3472">
        <v>1700</v>
      </c>
      <c r="E3472">
        <v>14</v>
      </c>
      <c r="F3472" t="s">
        <v>122</v>
      </c>
      <c r="G3472">
        <v>116.879997</v>
      </c>
      <c r="H3472">
        <v>118.370003</v>
      </c>
      <c r="I3472">
        <v>116.660004</v>
      </c>
      <c r="J3472">
        <v>117.83000199999999</v>
      </c>
      <c r="K3472">
        <v>116.36406700000001</v>
      </c>
      <c r="L3472">
        <v>4533200</v>
      </c>
      <c r="M3472" t="s">
        <v>54</v>
      </c>
      <c r="N3472" t="s">
        <v>156</v>
      </c>
      <c r="O3472" t="s">
        <v>162</v>
      </c>
      <c r="P3472">
        <v>100</v>
      </c>
      <c r="Q3472">
        <v>0.125</v>
      </c>
      <c r="R3472">
        <v>212.5</v>
      </c>
      <c r="S3472">
        <v>197818.91390000001</v>
      </c>
      <c r="T3472" t="s">
        <v>54</v>
      </c>
      <c r="U3472" t="s">
        <v>192</v>
      </c>
      <c r="V3472" t="s">
        <v>214</v>
      </c>
      <c r="W3472" t="s">
        <v>222</v>
      </c>
      <c r="X3472" t="s">
        <v>260</v>
      </c>
      <c r="Z3472">
        <v>97476</v>
      </c>
      <c r="AA3472">
        <v>1930</v>
      </c>
    </row>
    <row r="3473" spans="1:27" x14ac:dyDescent="0.25">
      <c r="A3473" s="1">
        <v>43588</v>
      </c>
      <c r="B3473" t="s">
        <v>54</v>
      </c>
      <c r="C3473" t="s">
        <v>76</v>
      </c>
      <c r="D3473">
        <v>1500</v>
      </c>
      <c r="E3473">
        <v>18</v>
      </c>
      <c r="F3473" t="s">
        <v>111</v>
      </c>
      <c r="G3473">
        <v>117.459999</v>
      </c>
      <c r="H3473">
        <v>117.970001</v>
      </c>
      <c r="I3473">
        <v>116.110001</v>
      </c>
      <c r="J3473">
        <v>117.470001</v>
      </c>
      <c r="K3473">
        <v>116.774055</v>
      </c>
      <c r="L3473">
        <v>3689000</v>
      </c>
      <c r="M3473" t="s">
        <v>54</v>
      </c>
      <c r="N3473" t="s">
        <v>158</v>
      </c>
      <c r="O3473" t="s">
        <v>162</v>
      </c>
      <c r="P3473">
        <v>100</v>
      </c>
      <c r="Q3473">
        <v>0.125</v>
      </c>
      <c r="R3473">
        <v>187.5</v>
      </c>
      <c r="S3473">
        <v>175161.08249999999</v>
      </c>
      <c r="T3473" t="s">
        <v>54</v>
      </c>
      <c r="U3473" t="s">
        <v>192</v>
      </c>
      <c r="V3473" t="s">
        <v>214</v>
      </c>
      <c r="W3473" t="s">
        <v>222</v>
      </c>
      <c r="X3473" t="s">
        <v>260</v>
      </c>
      <c r="Z3473">
        <v>97476</v>
      </c>
      <c r="AA3473">
        <v>1930</v>
      </c>
    </row>
    <row r="3474" spans="1:27" x14ac:dyDescent="0.25">
      <c r="A3474" s="1">
        <v>43588</v>
      </c>
      <c r="B3474" t="s">
        <v>54</v>
      </c>
      <c r="C3474" t="s">
        <v>76</v>
      </c>
      <c r="D3474">
        <v>200</v>
      </c>
      <c r="E3474">
        <v>3</v>
      </c>
      <c r="F3474" t="s">
        <v>111</v>
      </c>
      <c r="G3474">
        <v>117.459999</v>
      </c>
      <c r="H3474">
        <v>117.970001</v>
      </c>
      <c r="I3474">
        <v>116.110001</v>
      </c>
      <c r="J3474">
        <v>117.470001</v>
      </c>
      <c r="K3474">
        <v>116.774055</v>
      </c>
      <c r="L3474">
        <v>3689000</v>
      </c>
      <c r="M3474" t="s">
        <v>54</v>
      </c>
      <c r="N3474" t="s">
        <v>143</v>
      </c>
      <c r="O3474" t="s">
        <v>162</v>
      </c>
      <c r="P3474">
        <v>100</v>
      </c>
      <c r="Q3474">
        <v>0.125</v>
      </c>
      <c r="R3474">
        <v>25</v>
      </c>
      <c r="S3474">
        <v>23354.811000000002</v>
      </c>
      <c r="T3474" t="s">
        <v>54</v>
      </c>
      <c r="U3474" t="s">
        <v>192</v>
      </c>
      <c r="V3474" t="s">
        <v>214</v>
      </c>
      <c r="W3474" t="s">
        <v>222</v>
      </c>
      <c r="X3474" t="s">
        <v>260</v>
      </c>
      <c r="Z3474">
        <v>97476</v>
      </c>
      <c r="AA3474">
        <v>1930</v>
      </c>
    </row>
    <row r="3475" spans="1:27" x14ac:dyDescent="0.25">
      <c r="A3475" s="1">
        <v>43579</v>
      </c>
      <c r="B3475" t="s">
        <v>54</v>
      </c>
      <c r="C3475" t="s">
        <v>76</v>
      </c>
      <c r="D3475">
        <v>800</v>
      </c>
      <c r="E3475">
        <v>11</v>
      </c>
      <c r="F3475" t="s">
        <v>137</v>
      </c>
      <c r="G3475">
        <v>115</v>
      </c>
      <c r="H3475">
        <v>119.32</v>
      </c>
      <c r="I3475">
        <v>114.849998</v>
      </c>
      <c r="J3475">
        <v>118.43</v>
      </c>
      <c r="K3475">
        <v>116.956604</v>
      </c>
      <c r="L3475">
        <v>14483900</v>
      </c>
      <c r="M3475" t="s">
        <v>54</v>
      </c>
      <c r="N3475" t="s">
        <v>141</v>
      </c>
      <c r="O3475" t="s">
        <v>162</v>
      </c>
      <c r="P3475">
        <v>100</v>
      </c>
      <c r="Q3475">
        <v>0.125</v>
      </c>
      <c r="R3475">
        <v>100</v>
      </c>
      <c r="S3475">
        <v>93565.283200000005</v>
      </c>
      <c r="T3475" t="s">
        <v>54</v>
      </c>
      <c r="U3475" t="s">
        <v>192</v>
      </c>
      <c r="V3475" t="s">
        <v>214</v>
      </c>
      <c r="W3475" t="s">
        <v>222</v>
      </c>
      <c r="X3475" t="s">
        <v>260</v>
      </c>
      <c r="Z3475">
        <v>97476</v>
      </c>
      <c r="AA3475">
        <v>1930</v>
      </c>
    </row>
    <row r="3476" spans="1:27" x14ac:dyDescent="0.25">
      <c r="A3476" s="1">
        <v>43579</v>
      </c>
      <c r="B3476" t="s">
        <v>54</v>
      </c>
      <c r="C3476" t="s">
        <v>76</v>
      </c>
      <c r="D3476">
        <v>1000</v>
      </c>
      <c r="E3476">
        <v>15</v>
      </c>
      <c r="F3476" t="s">
        <v>137</v>
      </c>
      <c r="G3476">
        <v>115</v>
      </c>
      <c r="H3476">
        <v>119.32</v>
      </c>
      <c r="I3476">
        <v>114.849998</v>
      </c>
      <c r="J3476">
        <v>118.43</v>
      </c>
      <c r="K3476">
        <v>116.956604</v>
      </c>
      <c r="L3476">
        <v>14483900</v>
      </c>
      <c r="M3476" t="s">
        <v>54</v>
      </c>
      <c r="N3476" t="s">
        <v>149</v>
      </c>
      <c r="O3476" t="s">
        <v>162</v>
      </c>
      <c r="P3476">
        <v>100</v>
      </c>
      <c r="Q3476">
        <v>0.125</v>
      </c>
      <c r="R3476">
        <v>125</v>
      </c>
      <c r="S3476">
        <v>116956.60400000001</v>
      </c>
      <c r="T3476" t="s">
        <v>54</v>
      </c>
      <c r="U3476" t="s">
        <v>192</v>
      </c>
      <c r="V3476" t="s">
        <v>214</v>
      </c>
      <c r="W3476" t="s">
        <v>222</v>
      </c>
      <c r="X3476" t="s">
        <v>260</v>
      </c>
      <c r="Z3476">
        <v>97476</v>
      </c>
      <c r="AA3476">
        <v>1930</v>
      </c>
    </row>
    <row r="3477" spans="1:27" x14ac:dyDescent="0.25">
      <c r="A3477" s="1">
        <v>43579</v>
      </c>
      <c r="B3477" t="s">
        <v>54</v>
      </c>
      <c r="C3477" t="s">
        <v>76</v>
      </c>
      <c r="D3477">
        <v>1600</v>
      </c>
      <c r="E3477">
        <v>10</v>
      </c>
      <c r="F3477" t="s">
        <v>137</v>
      </c>
      <c r="G3477">
        <v>115</v>
      </c>
      <c r="H3477">
        <v>119.32</v>
      </c>
      <c r="I3477">
        <v>114.849998</v>
      </c>
      <c r="J3477">
        <v>118.43</v>
      </c>
      <c r="K3477">
        <v>116.956604</v>
      </c>
      <c r="L3477">
        <v>14483900</v>
      </c>
      <c r="M3477" t="s">
        <v>54</v>
      </c>
      <c r="N3477" t="s">
        <v>142</v>
      </c>
      <c r="O3477" t="s">
        <v>162</v>
      </c>
      <c r="P3477">
        <v>100</v>
      </c>
      <c r="Q3477">
        <v>0.125</v>
      </c>
      <c r="R3477">
        <v>200</v>
      </c>
      <c r="S3477">
        <v>187130.56640000001</v>
      </c>
      <c r="T3477" t="s">
        <v>54</v>
      </c>
      <c r="U3477" t="s">
        <v>192</v>
      </c>
      <c r="V3477" t="s">
        <v>214</v>
      </c>
      <c r="W3477" t="s">
        <v>222</v>
      </c>
      <c r="X3477" t="s">
        <v>260</v>
      </c>
      <c r="Z3477">
        <v>97476</v>
      </c>
      <c r="AA3477">
        <v>1930</v>
      </c>
    </row>
    <row r="3478" spans="1:27" x14ac:dyDescent="0.25">
      <c r="A3478" s="1">
        <v>43619</v>
      </c>
      <c r="B3478" t="s">
        <v>55</v>
      </c>
      <c r="C3478" t="s">
        <v>76</v>
      </c>
      <c r="D3478">
        <v>2700</v>
      </c>
      <c r="E3478">
        <v>20</v>
      </c>
      <c r="F3478" t="s">
        <v>89</v>
      </c>
      <c r="G3478">
        <v>106.620003</v>
      </c>
      <c r="H3478">
        <v>106.620003</v>
      </c>
      <c r="I3478">
        <v>102.82</v>
      </c>
      <c r="J3478">
        <v>103.57</v>
      </c>
      <c r="K3478">
        <v>103.57</v>
      </c>
      <c r="L3478">
        <v>2661700</v>
      </c>
      <c r="M3478" t="s">
        <v>55</v>
      </c>
      <c r="N3478" t="s">
        <v>155</v>
      </c>
      <c r="O3478" t="s">
        <v>162</v>
      </c>
      <c r="P3478">
        <v>100</v>
      </c>
      <c r="Q3478">
        <v>0.125</v>
      </c>
      <c r="R3478">
        <v>337.5</v>
      </c>
      <c r="S3478">
        <v>279639</v>
      </c>
      <c r="T3478" t="s">
        <v>55</v>
      </c>
      <c r="U3478" t="s">
        <v>193</v>
      </c>
      <c r="V3478" t="s">
        <v>218</v>
      </c>
      <c r="W3478" t="s">
        <v>241</v>
      </c>
      <c r="X3478" t="s">
        <v>281</v>
      </c>
      <c r="Y3478" s="1">
        <v>39766</v>
      </c>
      <c r="Z3478">
        <v>1174922</v>
      </c>
    </row>
    <row r="3479" spans="1:27" x14ac:dyDescent="0.25">
      <c r="A3479" s="1">
        <v>43619</v>
      </c>
      <c r="B3479" t="s">
        <v>55</v>
      </c>
      <c r="C3479" t="s">
        <v>75</v>
      </c>
      <c r="D3479">
        <v>1300</v>
      </c>
      <c r="E3479">
        <v>15</v>
      </c>
      <c r="F3479" t="s">
        <v>89</v>
      </c>
      <c r="G3479">
        <v>106.620003</v>
      </c>
      <c r="H3479">
        <v>106.620003</v>
      </c>
      <c r="I3479">
        <v>102.82</v>
      </c>
      <c r="J3479">
        <v>103.57</v>
      </c>
      <c r="K3479">
        <v>103.57</v>
      </c>
      <c r="L3479">
        <v>2661700</v>
      </c>
      <c r="M3479" t="s">
        <v>55</v>
      </c>
      <c r="N3479" t="s">
        <v>149</v>
      </c>
      <c r="O3479" t="s">
        <v>162</v>
      </c>
      <c r="P3479">
        <v>100</v>
      </c>
      <c r="Q3479">
        <v>0.125</v>
      </c>
      <c r="R3479">
        <v>162.5</v>
      </c>
      <c r="S3479">
        <v>134641</v>
      </c>
      <c r="T3479" t="s">
        <v>55</v>
      </c>
      <c r="U3479" t="s">
        <v>193</v>
      </c>
      <c r="V3479" t="s">
        <v>218</v>
      </c>
      <c r="W3479" t="s">
        <v>241</v>
      </c>
      <c r="X3479" t="s">
        <v>281</v>
      </c>
      <c r="Y3479" s="1">
        <v>39766</v>
      </c>
      <c r="Z3479">
        <v>1174922</v>
      </c>
    </row>
    <row r="3480" spans="1:27" x14ac:dyDescent="0.25">
      <c r="A3480" s="1">
        <v>43619</v>
      </c>
      <c r="B3480" t="s">
        <v>55</v>
      </c>
      <c r="C3480" t="s">
        <v>76</v>
      </c>
      <c r="D3480">
        <v>2300</v>
      </c>
      <c r="E3480">
        <v>14</v>
      </c>
      <c r="F3480" t="s">
        <v>89</v>
      </c>
      <c r="G3480">
        <v>106.620003</v>
      </c>
      <c r="H3480">
        <v>106.620003</v>
      </c>
      <c r="I3480">
        <v>102.82</v>
      </c>
      <c r="J3480">
        <v>103.57</v>
      </c>
      <c r="K3480">
        <v>103.57</v>
      </c>
      <c r="L3480">
        <v>2661700</v>
      </c>
      <c r="M3480" t="s">
        <v>55</v>
      </c>
      <c r="N3480" t="s">
        <v>156</v>
      </c>
      <c r="O3480" t="s">
        <v>162</v>
      </c>
      <c r="P3480">
        <v>100</v>
      </c>
      <c r="Q3480">
        <v>0.125</v>
      </c>
      <c r="R3480">
        <v>287.5</v>
      </c>
      <c r="S3480">
        <v>238211</v>
      </c>
      <c r="T3480" t="s">
        <v>55</v>
      </c>
      <c r="U3480" t="s">
        <v>193</v>
      </c>
      <c r="V3480" t="s">
        <v>218</v>
      </c>
      <c r="W3480" t="s">
        <v>241</v>
      </c>
      <c r="X3480" t="s">
        <v>281</v>
      </c>
      <c r="Y3480" s="1">
        <v>39766</v>
      </c>
      <c r="Z3480">
        <v>1174922</v>
      </c>
    </row>
    <row r="3481" spans="1:27" x14ac:dyDescent="0.25">
      <c r="A3481" s="1">
        <v>43619</v>
      </c>
      <c r="B3481" t="s">
        <v>55</v>
      </c>
      <c r="C3481" t="s">
        <v>76</v>
      </c>
      <c r="D3481">
        <v>400</v>
      </c>
      <c r="E3481">
        <v>5</v>
      </c>
      <c r="F3481" t="s">
        <v>89</v>
      </c>
      <c r="G3481">
        <v>106.620003</v>
      </c>
      <c r="H3481">
        <v>106.620003</v>
      </c>
      <c r="I3481">
        <v>102.82</v>
      </c>
      <c r="J3481">
        <v>103.57</v>
      </c>
      <c r="K3481">
        <v>103.57</v>
      </c>
      <c r="L3481">
        <v>2661700</v>
      </c>
      <c r="M3481" t="s">
        <v>55</v>
      </c>
      <c r="N3481" t="s">
        <v>152</v>
      </c>
      <c r="O3481" t="s">
        <v>162</v>
      </c>
      <c r="P3481">
        <v>100</v>
      </c>
      <c r="Q3481">
        <v>0.125</v>
      </c>
      <c r="R3481">
        <v>50</v>
      </c>
      <c r="S3481">
        <v>41428</v>
      </c>
      <c r="T3481" t="s">
        <v>55</v>
      </c>
      <c r="U3481" t="s">
        <v>193</v>
      </c>
      <c r="V3481" t="s">
        <v>218</v>
      </c>
      <c r="W3481" t="s">
        <v>241</v>
      </c>
      <c r="X3481" t="s">
        <v>281</v>
      </c>
      <c r="Y3481" s="1">
        <v>39766</v>
      </c>
      <c r="Z3481">
        <v>1174922</v>
      </c>
    </row>
    <row r="3482" spans="1:27" x14ac:dyDescent="0.25">
      <c r="A3482" s="1">
        <v>43616</v>
      </c>
      <c r="B3482" t="s">
        <v>55</v>
      </c>
      <c r="C3482" t="s">
        <v>75</v>
      </c>
      <c r="D3482">
        <v>1100</v>
      </c>
      <c r="E3482">
        <v>6</v>
      </c>
      <c r="F3482" t="s">
        <v>87</v>
      </c>
      <c r="G3482">
        <v>109.470001</v>
      </c>
      <c r="H3482">
        <v>109.75</v>
      </c>
      <c r="I3482">
        <v>106.459999</v>
      </c>
      <c r="J3482">
        <v>107.33000199999999</v>
      </c>
      <c r="K3482">
        <v>107.33000199999999</v>
      </c>
      <c r="L3482">
        <v>2892700</v>
      </c>
      <c r="M3482" t="s">
        <v>55</v>
      </c>
      <c r="N3482" t="s">
        <v>145</v>
      </c>
      <c r="O3482" t="s">
        <v>162</v>
      </c>
      <c r="P3482">
        <v>100</v>
      </c>
      <c r="Q3482">
        <v>0.125</v>
      </c>
      <c r="R3482">
        <v>137.5</v>
      </c>
      <c r="S3482">
        <v>118063.0022</v>
      </c>
      <c r="T3482" t="s">
        <v>55</v>
      </c>
      <c r="U3482" t="s">
        <v>193</v>
      </c>
      <c r="V3482" t="s">
        <v>218</v>
      </c>
      <c r="W3482" t="s">
        <v>241</v>
      </c>
      <c r="X3482" t="s">
        <v>281</v>
      </c>
      <c r="Y3482" s="1">
        <v>39766</v>
      </c>
      <c r="Z3482">
        <v>1174922</v>
      </c>
    </row>
    <row r="3483" spans="1:27" x14ac:dyDescent="0.25">
      <c r="A3483" s="1">
        <v>43622</v>
      </c>
      <c r="B3483" t="s">
        <v>55</v>
      </c>
      <c r="C3483" t="s">
        <v>75</v>
      </c>
      <c r="D3483">
        <v>1800</v>
      </c>
      <c r="E3483">
        <v>17</v>
      </c>
      <c r="F3483" t="s">
        <v>81</v>
      </c>
      <c r="G3483">
        <v>110.230003</v>
      </c>
      <c r="H3483">
        <v>111.129997</v>
      </c>
      <c r="I3483">
        <v>108.07</v>
      </c>
      <c r="J3483">
        <v>109.980003</v>
      </c>
      <c r="K3483">
        <v>109.980003</v>
      </c>
      <c r="L3483">
        <v>1589100</v>
      </c>
      <c r="M3483" t="s">
        <v>55</v>
      </c>
      <c r="N3483" t="s">
        <v>157</v>
      </c>
      <c r="O3483" t="s">
        <v>162</v>
      </c>
      <c r="P3483">
        <v>100</v>
      </c>
      <c r="Q3483">
        <v>0.125</v>
      </c>
      <c r="R3483">
        <v>225</v>
      </c>
      <c r="S3483">
        <v>197964.00539999999</v>
      </c>
      <c r="T3483" t="s">
        <v>55</v>
      </c>
      <c r="U3483" t="s">
        <v>193</v>
      </c>
      <c r="V3483" t="s">
        <v>218</v>
      </c>
      <c r="W3483" t="s">
        <v>241</v>
      </c>
      <c r="X3483" t="s">
        <v>281</v>
      </c>
      <c r="Y3483" s="1">
        <v>39766</v>
      </c>
      <c r="Z3483">
        <v>1174922</v>
      </c>
    </row>
    <row r="3484" spans="1:27" x14ac:dyDescent="0.25">
      <c r="A3484" s="1">
        <v>43622</v>
      </c>
      <c r="B3484" t="s">
        <v>55</v>
      </c>
      <c r="C3484" t="s">
        <v>76</v>
      </c>
      <c r="D3484">
        <v>1700</v>
      </c>
      <c r="E3484">
        <v>18</v>
      </c>
      <c r="F3484" t="s">
        <v>81</v>
      </c>
      <c r="G3484">
        <v>110.230003</v>
      </c>
      <c r="H3484">
        <v>111.129997</v>
      </c>
      <c r="I3484">
        <v>108.07</v>
      </c>
      <c r="J3484">
        <v>109.980003</v>
      </c>
      <c r="K3484">
        <v>109.980003</v>
      </c>
      <c r="L3484">
        <v>1589100</v>
      </c>
      <c r="M3484" t="s">
        <v>55</v>
      </c>
      <c r="N3484" t="s">
        <v>158</v>
      </c>
      <c r="O3484" t="s">
        <v>162</v>
      </c>
      <c r="P3484">
        <v>100</v>
      </c>
      <c r="Q3484">
        <v>0.125</v>
      </c>
      <c r="R3484">
        <v>212.5</v>
      </c>
      <c r="S3484">
        <v>186966.00510000001</v>
      </c>
      <c r="T3484" t="s">
        <v>55</v>
      </c>
      <c r="U3484" t="s">
        <v>193</v>
      </c>
      <c r="V3484" t="s">
        <v>218</v>
      </c>
      <c r="W3484" t="s">
        <v>241</v>
      </c>
      <c r="X3484" t="s">
        <v>281</v>
      </c>
      <c r="Y3484" s="1">
        <v>39766</v>
      </c>
      <c r="Z3484">
        <v>1174922</v>
      </c>
    </row>
    <row r="3485" spans="1:27" x14ac:dyDescent="0.25">
      <c r="A3485" s="1">
        <v>43622</v>
      </c>
      <c r="B3485" t="s">
        <v>55</v>
      </c>
      <c r="C3485" t="s">
        <v>75</v>
      </c>
      <c r="D3485">
        <v>600</v>
      </c>
      <c r="E3485">
        <v>9</v>
      </c>
      <c r="F3485" t="s">
        <v>81</v>
      </c>
      <c r="G3485">
        <v>110.230003</v>
      </c>
      <c r="H3485">
        <v>111.129997</v>
      </c>
      <c r="I3485">
        <v>108.07</v>
      </c>
      <c r="J3485">
        <v>109.980003</v>
      </c>
      <c r="K3485">
        <v>109.980003</v>
      </c>
      <c r="L3485">
        <v>1589100</v>
      </c>
      <c r="M3485" t="s">
        <v>55</v>
      </c>
      <c r="N3485" t="s">
        <v>146</v>
      </c>
      <c r="O3485" t="s">
        <v>162</v>
      </c>
      <c r="P3485">
        <v>100</v>
      </c>
      <c r="Q3485">
        <v>0.125</v>
      </c>
      <c r="R3485">
        <v>75</v>
      </c>
      <c r="S3485">
        <v>65988.001799999998</v>
      </c>
      <c r="T3485" t="s">
        <v>55</v>
      </c>
      <c r="U3485" t="s">
        <v>193</v>
      </c>
      <c r="V3485" t="s">
        <v>218</v>
      </c>
      <c r="W3485" t="s">
        <v>241</v>
      </c>
      <c r="X3485" t="s">
        <v>281</v>
      </c>
      <c r="Y3485" s="1">
        <v>39766</v>
      </c>
      <c r="Z3485">
        <v>1174922</v>
      </c>
    </row>
    <row r="3486" spans="1:27" x14ac:dyDescent="0.25">
      <c r="A3486" s="1">
        <v>43623</v>
      </c>
      <c r="B3486" t="s">
        <v>55</v>
      </c>
      <c r="C3486" t="s">
        <v>75</v>
      </c>
      <c r="D3486">
        <v>900</v>
      </c>
      <c r="E3486">
        <v>8</v>
      </c>
      <c r="F3486" t="s">
        <v>130</v>
      </c>
      <c r="G3486">
        <v>110.379997</v>
      </c>
      <c r="H3486">
        <v>113.25</v>
      </c>
      <c r="I3486">
        <v>110.279999</v>
      </c>
      <c r="J3486">
        <v>111.019997</v>
      </c>
      <c r="K3486">
        <v>111.019997</v>
      </c>
      <c r="L3486">
        <v>1545700</v>
      </c>
      <c r="M3486" t="s">
        <v>55</v>
      </c>
      <c r="N3486" t="s">
        <v>144</v>
      </c>
      <c r="O3486" t="s">
        <v>162</v>
      </c>
      <c r="P3486">
        <v>100</v>
      </c>
      <c r="Q3486">
        <v>0.125</v>
      </c>
      <c r="R3486">
        <v>112.5</v>
      </c>
      <c r="S3486">
        <v>99917.997300000003</v>
      </c>
      <c r="T3486" t="s">
        <v>55</v>
      </c>
      <c r="U3486" t="s">
        <v>193</v>
      </c>
      <c r="V3486" t="s">
        <v>218</v>
      </c>
      <c r="W3486" t="s">
        <v>241</v>
      </c>
      <c r="X3486" t="s">
        <v>281</v>
      </c>
      <c r="Y3486" s="1">
        <v>39766</v>
      </c>
      <c r="Z3486">
        <v>1174922</v>
      </c>
    </row>
    <row r="3487" spans="1:27" x14ac:dyDescent="0.25">
      <c r="A3487" s="1">
        <v>43623</v>
      </c>
      <c r="B3487" t="s">
        <v>55</v>
      </c>
      <c r="C3487" t="s">
        <v>76</v>
      </c>
      <c r="D3487">
        <v>1600</v>
      </c>
      <c r="E3487">
        <v>14</v>
      </c>
      <c r="F3487" t="s">
        <v>130</v>
      </c>
      <c r="G3487">
        <v>110.379997</v>
      </c>
      <c r="H3487">
        <v>113.25</v>
      </c>
      <c r="I3487">
        <v>110.279999</v>
      </c>
      <c r="J3487">
        <v>111.019997</v>
      </c>
      <c r="K3487">
        <v>111.019997</v>
      </c>
      <c r="L3487">
        <v>1545700</v>
      </c>
      <c r="M3487" t="s">
        <v>55</v>
      </c>
      <c r="N3487" t="s">
        <v>156</v>
      </c>
      <c r="O3487" t="s">
        <v>162</v>
      </c>
      <c r="P3487">
        <v>100</v>
      </c>
      <c r="Q3487">
        <v>0.125</v>
      </c>
      <c r="R3487">
        <v>200</v>
      </c>
      <c r="S3487">
        <v>177631.9952</v>
      </c>
      <c r="T3487" t="s">
        <v>55</v>
      </c>
      <c r="U3487" t="s">
        <v>193</v>
      </c>
      <c r="V3487" t="s">
        <v>218</v>
      </c>
      <c r="W3487" t="s">
        <v>241</v>
      </c>
      <c r="X3487" t="s">
        <v>281</v>
      </c>
      <c r="Y3487" s="1">
        <v>39766</v>
      </c>
      <c r="Z3487">
        <v>1174922</v>
      </c>
    </row>
    <row r="3488" spans="1:27" x14ac:dyDescent="0.25">
      <c r="A3488" s="1">
        <v>43615</v>
      </c>
      <c r="B3488" t="s">
        <v>55</v>
      </c>
      <c r="C3488" t="s">
        <v>75</v>
      </c>
      <c r="D3488">
        <v>700</v>
      </c>
      <c r="E3488">
        <v>9</v>
      </c>
      <c r="F3488" t="s">
        <v>93</v>
      </c>
      <c r="G3488">
        <v>114.589996</v>
      </c>
      <c r="H3488">
        <v>115.93</v>
      </c>
      <c r="I3488">
        <v>110.779999</v>
      </c>
      <c r="J3488">
        <v>111.43</v>
      </c>
      <c r="K3488">
        <v>111.43</v>
      </c>
      <c r="L3488">
        <v>2040600</v>
      </c>
      <c r="M3488" t="s">
        <v>55</v>
      </c>
      <c r="N3488" t="s">
        <v>146</v>
      </c>
      <c r="O3488" t="s">
        <v>162</v>
      </c>
      <c r="P3488">
        <v>100</v>
      </c>
      <c r="Q3488">
        <v>0.125</v>
      </c>
      <c r="R3488">
        <v>87.5</v>
      </c>
      <c r="S3488">
        <v>78001</v>
      </c>
      <c r="T3488" t="s">
        <v>55</v>
      </c>
      <c r="U3488" t="s">
        <v>193</v>
      </c>
      <c r="V3488" t="s">
        <v>218</v>
      </c>
      <c r="W3488" t="s">
        <v>241</v>
      </c>
      <c r="X3488" t="s">
        <v>281</v>
      </c>
      <c r="Y3488" s="1">
        <v>39766</v>
      </c>
      <c r="Z3488">
        <v>1174922</v>
      </c>
    </row>
    <row r="3489" spans="1:26" x14ac:dyDescent="0.25">
      <c r="A3489" s="1">
        <v>43620</v>
      </c>
      <c r="B3489" t="s">
        <v>55</v>
      </c>
      <c r="C3489" t="s">
        <v>76</v>
      </c>
      <c r="D3489">
        <v>1700</v>
      </c>
      <c r="E3489">
        <v>16</v>
      </c>
      <c r="F3489" t="s">
        <v>88</v>
      </c>
      <c r="G3489">
        <v>105.220001</v>
      </c>
      <c r="H3489">
        <v>112.91999800000001</v>
      </c>
      <c r="I3489">
        <v>104.870003</v>
      </c>
      <c r="J3489">
        <v>112.870003</v>
      </c>
      <c r="K3489">
        <v>112.870003</v>
      </c>
      <c r="L3489">
        <v>3236300</v>
      </c>
      <c r="M3489" t="s">
        <v>55</v>
      </c>
      <c r="N3489" t="s">
        <v>148</v>
      </c>
      <c r="O3489" t="s">
        <v>162</v>
      </c>
      <c r="P3489">
        <v>100</v>
      </c>
      <c r="Q3489">
        <v>0.125</v>
      </c>
      <c r="R3489">
        <v>212.5</v>
      </c>
      <c r="S3489">
        <v>191879.00510000001</v>
      </c>
      <c r="T3489" t="s">
        <v>55</v>
      </c>
      <c r="U3489" t="s">
        <v>193</v>
      </c>
      <c r="V3489" t="s">
        <v>218</v>
      </c>
      <c r="W3489" t="s">
        <v>241</v>
      </c>
      <c r="X3489" t="s">
        <v>281</v>
      </c>
      <c r="Y3489" s="1">
        <v>39766</v>
      </c>
      <c r="Z3489">
        <v>1174922</v>
      </c>
    </row>
    <row r="3490" spans="1:26" x14ac:dyDescent="0.25">
      <c r="A3490" s="1">
        <v>43620</v>
      </c>
      <c r="B3490" t="s">
        <v>55</v>
      </c>
      <c r="C3490" t="s">
        <v>75</v>
      </c>
      <c r="D3490">
        <v>1400</v>
      </c>
      <c r="E3490">
        <v>15</v>
      </c>
      <c r="F3490" t="s">
        <v>88</v>
      </c>
      <c r="G3490">
        <v>105.220001</v>
      </c>
      <c r="H3490">
        <v>112.91999800000001</v>
      </c>
      <c r="I3490">
        <v>104.870003</v>
      </c>
      <c r="J3490">
        <v>112.870003</v>
      </c>
      <c r="K3490">
        <v>112.870003</v>
      </c>
      <c r="L3490">
        <v>3236300</v>
      </c>
      <c r="M3490" t="s">
        <v>55</v>
      </c>
      <c r="N3490" t="s">
        <v>149</v>
      </c>
      <c r="O3490" t="s">
        <v>162</v>
      </c>
      <c r="P3490">
        <v>100</v>
      </c>
      <c r="Q3490">
        <v>0.125</v>
      </c>
      <c r="R3490">
        <v>175</v>
      </c>
      <c r="S3490">
        <v>158018.0042</v>
      </c>
      <c r="T3490" t="s">
        <v>55</v>
      </c>
      <c r="U3490" t="s">
        <v>193</v>
      </c>
      <c r="V3490" t="s">
        <v>218</v>
      </c>
      <c r="W3490" t="s">
        <v>241</v>
      </c>
      <c r="X3490" t="s">
        <v>281</v>
      </c>
      <c r="Y3490" s="1">
        <v>39766</v>
      </c>
      <c r="Z3490">
        <v>1174922</v>
      </c>
    </row>
    <row r="3491" spans="1:26" x14ac:dyDescent="0.25">
      <c r="A3491" s="1">
        <v>43613</v>
      </c>
      <c r="B3491" t="s">
        <v>55</v>
      </c>
      <c r="C3491" t="s">
        <v>76</v>
      </c>
      <c r="D3491">
        <v>1300</v>
      </c>
      <c r="E3491">
        <v>11</v>
      </c>
      <c r="F3491" t="s">
        <v>91</v>
      </c>
      <c r="G3491">
        <v>114.68</v>
      </c>
      <c r="H3491">
        <v>116.389999</v>
      </c>
      <c r="I3491">
        <v>113.989998</v>
      </c>
      <c r="J3491">
        <v>114.110001</v>
      </c>
      <c r="K3491">
        <v>114.110001</v>
      </c>
      <c r="L3491">
        <v>1474200</v>
      </c>
      <c r="M3491" t="s">
        <v>55</v>
      </c>
      <c r="N3491" t="s">
        <v>141</v>
      </c>
      <c r="O3491" t="s">
        <v>162</v>
      </c>
      <c r="P3491">
        <v>100</v>
      </c>
      <c r="Q3491">
        <v>0.125</v>
      </c>
      <c r="R3491">
        <v>162.5</v>
      </c>
      <c r="S3491">
        <v>148343.0013</v>
      </c>
      <c r="T3491" t="s">
        <v>55</v>
      </c>
      <c r="U3491" t="s">
        <v>193</v>
      </c>
      <c r="V3491" t="s">
        <v>218</v>
      </c>
      <c r="W3491" t="s">
        <v>241</v>
      </c>
      <c r="X3491" t="s">
        <v>281</v>
      </c>
      <c r="Y3491" s="1">
        <v>39766</v>
      </c>
      <c r="Z3491">
        <v>1174922</v>
      </c>
    </row>
    <row r="3492" spans="1:26" x14ac:dyDescent="0.25">
      <c r="A3492" s="1">
        <v>43609</v>
      </c>
      <c r="B3492" t="s">
        <v>55</v>
      </c>
      <c r="C3492" t="s">
        <v>75</v>
      </c>
      <c r="D3492">
        <v>1600</v>
      </c>
      <c r="E3492">
        <v>9</v>
      </c>
      <c r="F3492" t="s">
        <v>92</v>
      </c>
      <c r="G3492">
        <v>114.91999800000001</v>
      </c>
      <c r="H3492">
        <v>115.629997</v>
      </c>
      <c r="I3492">
        <v>112.68</v>
      </c>
      <c r="J3492">
        <v>114.199997</v>
      </c>
      <c r="K3492">
        <v>114.199997</v>
      </c>
      <c r="L3492">
        <v>1842200</v>
      </c>
      <c r="M3492" t="s">
        <v>55</v>
      </c>
      <c r="N3492" t="s">
        <v>146</v>
      </c>
      <c r="O3492" t="s">
        <v>162</v>
      </c>
      <c r="P3492">
        <v>100</v>
      </c>
      <c r="Q3492">
        <v>0.125</v>
      </c>
      <c r="R3492">
        <v>200</v>
      </c>
      <c r="S3492">
        <v>182719.9952</v>
      </c>
      <c r="T3492" t="s">
        <v>55</v>
      </c>
      <c r="U3492" t="s">
        <v>193</v>
      </c>
      <c r="V3492" t="s">
        <v>218</v>
      </c>
      <c r="W3492" t="s">
        <v>241</v>
      </c>
      <c r="X3492" t="s">
        <v>281</v>
      </c>
      <c r="Y3492" s="1">
        <v>39766</v>
      </c>
      <c r="Z3492">
        <v>1174922</v>
      </c>
    </row>
    <row r="3493" spans="1:26" x14ac:dyDescent="0.25">
      <c r="A3493" s="1">
        <v>43628</v>
      </c>
      <c r="B3493" t="s">
        <v>55</v>
      </c>
      <c r="C3493" t="s">
        <v>76</v>
      </c>
      <c r="D3493">
        <v>1300</v>
      </c>
      <c r="E3493">
        <v>16</v>
      </c>
      <c r="F3493" t="s">
        <v>79</v>
      </c>
      <c r="G3493">
        <v>116.849998</v>
      </c>
      <c r="H3493">
        <v>116.849998</v>
      </c>
      <c r="I3493">
        <v>114.010002</v>
      </c>
      <c r="J3493">
        <v>114.739998</v>
      </c>
      <c r="K3493">
        <v>114.739998</v>
      </c>
      <c r="L3493">
        <v>1094500</v>
      </c>
      <c r="M3493" t="s">
        <v>55</v>
      </c>
      <c r="N3493" t="s">
        <v>148</v>
      </c>
      <c r="O3493" t="s">
        <v>162</v>
      </c>
      <c r="P3493">
        <v>100</v>
      </c>
      <c r="Q3493">
        <v>0.125</v>
      </c>
      <c r="R3493">
        <v>162.5</v>
      </c>
      <c r="S3493">
        <v>149161.99739999999</v>
      </c>
      <c r="T3493" t="s">
        <v>55</v>
      </c>
      <c r="U3493" t="s">
        <v>193</v>
      </c>
      <c r="V3493" t="s">
        <v>218</v>
      </c>
      <c r="W3493" t="s">
        <v>241</v>
      </c>
      <c r="X3493" t="s">
        <v>281</v>
      </c>
      <c r="Y3493" s="1">
        <v>39766</v>
      </c>
      <c r="Z3493">
        <v>1174922</v>
      </c>
    </row>
    <row r="3494" spans="1:26" x14ac:dyDescent="0.25">
      <c r="A3494" s="1">
        <v>43628</v>
      </c>
      <c r="B3494" t="s">
        <v>55</v>
      </c>
      <c r="C3494" t="s">
        <v>76</v>
      </c>
      <c r="D3494">
        <v>100</v>
      </c>
      <c r="E3494">
        <v>4</v>
      </c>
      <c r="F3494" t="s">
        <v>79</v>
      </c>
      <c r="G3494">
        <v>116.849998</v>
      </c>
      <c r="H3494">
        <v>116.849998</v>
      </c>
      <c r="I3494">
        <v>114.010002</v>
      </c>
      <c r="J3494">
        <v>114.739998</v>
      </c>
      <c r="K3494">
        <v>114.739998</v>
      </c>
      <c r="L3494">
        <v>1094500</v>
      </c>
      <c r="M3494" t="s">
        <v>55</v>
      </c>
      <c r="N3494" t="s">
        <v>154</v>
      </c>
      <c r="O3494" t="s">
        <v>162</v>
      </c>
      <c r="P3494">
        <v>100</v>
      </c>
      <c r="Q3494">
        <v>0.125</v>
      </c>
      <c r="R3494">
        <v>12.5</v>
      </c>
      <c r="S3494">
        <v>11473.9998</v>
      </c>
      <c r="T3494" t="s">
        <v>55</v>
      </c>
      <c r="U3494" t="s">
        <v>193</v>
      </c>
      <c r="V3494" t="s">
        <v>218</v>
      </c>
      <c r="W3494" t="s">
        <v>241</v>
      </c>
      <c r="X3494" t="s">
        <v>281</v>
      </c>
      <c r="Y3494" s="1">
        <v>39766</v>
      </c>
      <c r="Z3494">
        <v>1174922</v>
      </c>
    </row>
    <row r="3495" spans="1:26" x14ac:dyDescent="0.25">
      <c r="A3495" s="1">
        <v>43630</v>
      </c>
      <c r="B3495" t="s">
        <v>55</v>
      </c>
      <c r="C3495" t="s">
        <v>76</v>
      </c>
      <c r="D3495">
        <v>200</v>
      </c>
      <c r="E3495">
        <v>2</v>
      </c>
      <c r="F3495" t="s">
        <v>77</v>
      </c>
      <c r="G3495">
        <v>116.779999</v>
      </c>
      <c r="H3495">
        <v>116.849998</v>
      </c>
      <c r="I3495">
        <v>114.639999</v>
      </c>
      <c r="J3495">
        <v>115.610001</v>
      </c>
      <c r="K3495">
        <v>115.610001</v>
      </c>
      <c r="L3495">
        <v>1525300</v>
      </c>
      <c r="M3495" t="s">
        <v>55</v>
      </c>
      <c r="N3495" t="s">
        <v>150</v>
      </c>
      <c r="O3495" t="s">
        <v>162</v>
      </c>
      <c r="P3495">
        <v>100</v>
      </c>
      <c r="Q3495">
        <v>0.125</v>
      </c>
      <c r="R3495">
        <v>25</v>
      </c>
      <c r="S3495">
        <v>23122.000199999999</v>
      </c>
      <c r="T3495" t="s">
        <v>55</v>
      </c>
      <c r="U3495" t="s">
        <v>193</v>
      </c>
      <c r="V3495" t="s">
        <v>218</v>
      </c>
      <c r="W3495" t="s">
        <v>241</v>
      </c>
      <c r="X3495" t="s">
        <v>281</v>
      </c>
      <c r="Y3495" s="1">
        <v>39766</v>
      </c>
      <c r="Z3495">
        <v>1174922</v>
      </c>
    </row>
    <row r="3496" spans="1:26" x14ac:dyDescent="0.25">
      <c r="A3496" s="1">
        <v>43633</v>
      </c>
      <c r="B3496" t="s">
        <v>55</v>
      </c>
      <c r="C3496" t="s">
        <v>76</v>
      </c>
      <c r="D3496">
        <v>100</v>
      </c>
      <c r="E3496">
        <v>1</v>
      </c>
      <c r="F3496" t="s">
        <v>78</v>
      </c>
      <c r="G3496">
        <v>116.199997</v>
      </c>
      <c r="H3496">
        <v>116.879997</v>
      </c>
      <c r="I3496">
        <v>113.66999800000001</v>
      </c>
      <c r="J3496">
        <v>115.68</v>
      </c>
      <c r="K3496">
        <v>115.68</v>
      </c>
      <c r="L3496">
        <v>1037900</v>
      </c>
      <c r="M3496" t="s">
        <v>55</v>
      </c>
      <c r="N3496" t="s">
        <v>159</v>
      </c>
      <c r="O3496" t="s">
        <v>162</v>
      </c>
      <c r="P3496">
        <v>100</v>
      </c>
      <c r="Q3496">
        <v>0.125</v>
      </c>
      <c r="R3496">
        <v>12.5</v>
      </c>
      <c r="S3496">
        <v>11568</v>
      </c>
      <c r="T3496" t="s">
        <v>55</v>
      </c>
      <c r="U3496" t="s">
        <v>193</v>
      </c>
      <c r="V3496" t="s">
        <v>218</v>
      </c>
      <c r="W3496" t="s">
        <v>241</v>
      </c>
      <c r="X3496" t="s">
        <v>281</v>
      </c>
      <c r="Y3496" s="1">
        <v>39766</v>
      </c>
      <c r="Z3496">
        <v>1174922</v>
      </c>
    </row>
    <row r="3497" spans="1:26" x14ac:dyDescent="0.25">
      <c r="A3497" s="1">
        <v>43633</v>
      </c>
      <c r="B3497" t="s">
        <v>55</v>
      </c>
      <c r="C3497" t="s">
        <v>75</v>
      </c>
      <c r="D3497">
        <v>1700</v>
      </c>
      <c r="E3497">
        <v>16</v>
      </c>
      <c r="F3497" t="s">
        <v>78</v>
      </c>
      <c r="G3497">
        <v>116.199997</v>
      </c>
      <c r="H3497">
        <v>116.879997</v>
      </c>
      <c r="I3497">
        <v>113.66999800000001</v>
      </c>
      <c r="J3497">
        <v>115.68</v>
      </c>
      <c r="K3497">
        <v>115.68</v>
      </c>
      <c r="L3497">
        <v>1037900</v>
      </c>
      <c r="M3497" t="s">
        <v>55</v>
      </c>
      <c r="N3497" t="s">
        <v>148</v>
      </c>
      <c r="O3497" t="s">
        <v>162</v>
      </c>
      <c r="P3497">
        <v>100</v>
      </c>
      <c r="Q3497">
        <v>0.125</v>
      </c>
      <c r="R3497">
        <v>212.5</v>
      </c>
      <c r="S3497">
        <v>196656</v>
      </c>
      <c r="T3497" t="s">
        <v>55</v>
      </c>
      <c r="U3497" t="s">
        <v>193</v>
      </c>
      <c r="V3497" t="s">
        <v>218</v>
      </c>
      <c r="W3497" t="s">
        <v>241</v>
      </c>
      <c r="X3497" t="s">
        <v>281</v>
      </c>
      <c r="Y3497" s="1">
        <v>39766</v>
      </c>
      <c r="Z3497">
        <v>1174922</v>
      </c>
    </row>
    <row r="3498" spans="1:26" x14ac:dyDescent="0.25">
      <c r="A3498" s="1">
        <v>43633</v>
      </c>
      <c r="B3498" t="s">
        <v>55</v>
      </c>
      <c r="C3498" t="s">
        <v>76</v>
      </c>
      <c r="D3498">
        <v>100</v>
      </c>
      <c r="E3498">
        <v>3</v>
      </c>
      <c r="F3498" t="s">
        <v>78</v>
      </c>
      <c r="G3498">
        <v>116.199997</v>
      </c>
      <c r="H3498">
        <v>116.879997</v>
      </c>
      <c r="I3498">
        <v>113.66999800000001</v>
      </c>
      <c r="J3498">
        <v>115.68</v>
      </c>
      <c r="K3498">
        <v>115.68</v>
      </c>
      <c r="L3498">
        <v>1037900</v>
      </c>
      <c r="M3498" t="s">
        <v>55</v>
      </c>
      <c r="N3498" t="s">
        <v>143</v>
      </c>
      <c r="O3498" t="s">
        <v>162</v>
      </c>
      <c r="P3498">
        <v>100</v>
      </c>
      <c r="Q3498">
        <v>0.125</v>
      </c>
      <c r="R3498">
        <v>12.5</v>
      </c>
      <c r="S3498">
        <v>11568</v>
      </c>
      <c r="T3498" t="s">
        <v>55</v>
      </c>
      <c r="U3498" t="s">
        <v>193</v>
      </c>
      <c r="V3498" t="s">
        <v>218</v>
      </c>
      <c r="W3498" t="s">
        <v>241</v>
      </c>
      <c r="X3498" t="s">
        <v>281</v>
      </c>
      <c r="Y3498" s="1">
        <v>39766</v>
      </c>
      <c r="Z3498">
        <v>1174922</v>
      </c>
    </row>
    <row r="3499" spans="1:26" x14ac:dyDescent="0.25">
      <c r="A3499" s="1">
        <v>43633</v>
      </c>
      <c r="B3499" t="s">
        <v>55</v>
      </c>
      <c r="C3499" t="s">
        <v>75</v>
      </c>
      <c r="D3499">
        <v>1900</v>
      </c>
      <c r="E3499">
        <v>14</v>
      </c>
      <c r="F3499" t="s">
        <v>78</v>
      </c>
      <c r="G3499">
        <v>116.199997</v>
      </c>
      <c r="H3499">
        <v>116.879997</v>
      </c>
      <c r="I3499">
        <v>113.66999800000001</v>
      </c>
      <c r="J3499">
        <v>115.68</v>
      </c>
      <c r="K3499">
        <v>115.68</v>
      </c>
      <c r="L3499">
        <v>1037900</v>
      </c>
      <c r="M3499" t="s">
        <v>55</v>
      </c>
      <c r="N3499" t="s">
        <v>156</v>
      </c>
      <c r="O3499" t="s">
        <v>162</v>
      </c>
      <c r="P3499">
        <v>100</v>
      </c>
      <c r="Q3499">
        <v>0.125</v>
      </c>
      <c r="R3499">
        <v>237.5</v>
      </c>
      <c r="S3499">
        <v>219792</v>
      </c>
      <c r="T3499" t="s">
        <v>55</v>
      </c>
      <c r="U3499" t="s">
        <v>193</v>
      </c>
      <c r="V3499" t="s">
        <v>218</v>
      </c>
      <c r="W3499" t="s">
        <v>241</v>
      </c>
      <c r="X3499" t="s">
        <v>281</v>
      </c>
      <c r="Y3499" s="1">
        <v>39766</v>
      </c>
      <c r="Z3499">
        <v>1174922</v>
      </c>
    </row>
    <row r="3500" spans="1:26" x14ac:dyDescent="0.25">
      <c r="A3500" s="1">
        <v>43627</v>
      </c>
      <c r="B3500" t="s">
        <v>55</v>
      </c>
      <c r="C3500" t="s">
        <v>76</v>
      </c>
      <c r="D3500">
        <v>200</v>
      </c>
      <c r="E3500">
        <v>6</v>
      </c>
      <c r="F3500" t="s">
        <v>86</v>
      </c>
      <c r="G3500">
        <v>118.19000200000001</v>
      </c>
      <c r="H3500">
        <v>119.489998</v>
      </c>
      <c r="I3500">
        <v>117.019997</v>
      </c>
      <c r="J3500">
        <v>118.150002</v>
      </c>
      <c r="K3500">
        <v>118.150002</v>
      </c>
      <c r="L3500">
        <v>1954800</v>
      </c>
      <c r="M3500" t="s">
        <v>55</v>
      </c>
      <c r="N3500" t="s">
        <v>145</v>
      </c>
      <c r="O3500" t="s">
        <v>162</v>
      </c>
      <c r="P3500">
        <v>100</v>
      </c>
      <c r="Q3500">
        <v>0.125</v>
      </c>
      <c r="R3500">
        <v>25</v>
      </c>
      <c r="S3500">
        <v>23630.000400000001</v>
      </c>
      <c r="T3500" t="s">
        <v>55</v>
      </c>
      <c r="U3500" t="s">
        <v>193</v>
      </c>
      <c r="V3500" t="s">
        <v>218</v>
      </c>
      <c r="W3500" t="s">
        <v>241</v>
      </c>
      <c r="X3500" t="s">
        <v>281</v>
      </c>
      <c r="Y3500" s="1">
        <v>39766</v>
      </c>
      <c r="Z3500">
        <v>1174922</v>
      </c>
    </row>
    <row r="3501" spans="1:26" x14ac:dyDescent="0.25">
      <c r="A3501" s="1">
        <v>43627</v>
      </c>
      <c r="B3501" t="s">
        <v>55</v>
      </c>
      <c r="C3501" t="s">
        <v>76</v>
      </c>
      <c r="D3501">
        <v>1200</v>
      </c>
      <c r="E3501">
        <v>13</v>
      </c>
      <c r="F3501" t="s">
        <v>86</v>
      </c>
      <c r="G3501">
        <v>118.19000200000001</v>
      </c>
      <c r="H3501">
        <v>119.489998</v>
      </c>
      <c r="I3501">
        <v>117.019997</v>
      </c>
      <c r="J3501">
        <v>118.150002</v>
      </c>
      <c r="K3501">
        <v>118.150002</v>
      </c>
      <c r="L3501">
        <v>1954800</v>
      </c>
      <c r="M3501" t="s">
        <v>55</v>
      </c>
      <c r="N3501" t="s">
        <v>153</v>
      </c>
      <c r="O3501" t="s">
        <v>162</v>
      </c>
      <c r="P3501">
        <v>100</v>
      </c>
      <c r="Q3501">
        <v>0.125</v>
      </c>
      <c r="R3501">
        <v>150</v>
      </c>
      <c r="S3501">
        <v>141780.0024</v>
      </c>
      <c r="T3501" t="s">
        <v>55</v>
      </c>
      <c r="U3501" t="s">
        <v>193</v>
      </c>
      <c r="V3501" t="s">
        <v>218</v>
      </c>
      <c r="W3501" t="s">
        <v>241</v>
      </c>
      <c r="X3501" t="s">
        <v>281</v>
      </c>
      <c r="Y3501" s="1">
        <v>39766</v>
      </c>
      <c r="Z3501">
        <v>1174922</v>
      </c>
    </row>
    <row r="3502" spans="1:26" x14ac:dyDescent="0.25">
      <c r="A3502" s="1">
        <v>43627</v>
      </c>
      <c r="B3502" t="s">
        <v>55</v>
      </c>
      <c r="C3502" t="s">
        <v>76</v>
      </c>
      <c r="D3502">
        <v>200</v>
      </c>
      <c r="E3502">
        <v>2</v>
      </c>
      <c r="F3502" t="s">
        <v>86</v>
      </c>
      <c r="G3502">
        <v>118.19000200000001</v>
      </c>
      <c r="H3502">
        <v>119.489998</v>
      </c>
      <c r="I3502">
        <v>117.019997</v>
      </c>
      <c r="J3502">
        <v>118.150002</v>
      </c>
      <c r="K3502">
        <v>118.150002</v>
      </c>
      <c r="L3502">
        <v>1954800</v>
      </c>
      <c r="M3502" t="s">
        <v>55</v>
      </c>
      <c r="N3502" t="s">
        <v>150</v>
      </c>
      <c r="O3502" t="s">
        <v>162</v>
      </c>
      <c r="P3502">
        <v>100</v>
      </c>
      <c r="Q3502">
        <v>0.125</v>
      </c>
      <c r="R3502">
        <v>25</v>
      </c>
      <c r="S3502">
        <v>23630.000400000001</v>
      </c>
      <c r="T3502" t="s">
        <v>55</v>
      </c>
      <c r="U3502" t="s">
        <v>193</v>
      </c>
      <c r="V3502" t="s">
        <v>218</v>
      </c>
      <c r="W3502" t="s">
        <v>241</v>
      </c>
      <c r="X3502" t="s">
        <v>281</v>
      </c>
      <c r="Y3502" s="1">
        <v>39766</v>
      </c>
      <c r="Z3502">
        <v>1174922</v>
      </c>
    </row>
    <row r="3503" spans="1:26" x14ac:dyDescent="0.25">
      <c r="A3503" s="1">
        <v>43607</v>
      </c>
      <c r="B3503" t="s">
        <v>55</v>
      </c>
      <c r="C3503" t="s">
        <v>75</v>
      </c>
      <c r="D3503">
        <v>1900</v>
      </c>
      <c r="E3503">
        <v>20</v>
      </c>
      <c r="F3503" t="s">
        <v>99</v>
      </c>
      <c r="G3503">
        <v>119.93</v>
      </c>
      <c r="H3503">
        <v>120.709999</v>
      </c>
      <c r="I3503">
        <v>118.849998</v>
      </c>
      <c r="J3503">
        <v>119.91999800000001</v>
      </c>
      <c r="K3503">
        <v>119.91999800000001</v>
      </c>
      <c r="L3503">
        <v>1507200</v>
      </c>
      <c r="M3503" t="s">
        <v>55</v>
      </c>
      <c r="N3503" t="s">
        <v>155</v>
      </c>
      <c r="O3503" t="s">
        <v>162</v>
      </c>
      <c r="P3503">
        <v>100</v>
      </c>
      <c r="Q3503">
        <v>0.125</v>
      </c>
      <c r="R3503">
        <v>237.5</v>
      </c>
      <c r="S3503">
        <v>227847.99619999999</v>
      </c>
      <c r="T3503" t="s">
        <v>55</v>
      </c>
      <c r="U3503" t="s">
        <v>193</v>
      </c>
      <c r="V3503" t="s">
        <v>218</v>
      </c>
      <c r="W3503" t="s">
        <v>241</v>
      </c>
      <c r="X3503" t="s">
        <v>281</v>
      </c>
      <c r="Y3503" s="1">
        <v>39766</v>
      </c>
      <c r="Z3503">
        <v>1174922</v>
      </c>
    </row>
    <row r="3504" spans="1:26" x14ac:dyDescent="0.25">
      <c r="A3504" s="1">
        <v>43607</v>
      </c>
      <c r="B3504" t="s">
        <v>55</v>
      </c>
      <c r="C3504" t="s">
        <v>75</v>
      </c>
      <c r="D3504">
        <v>1800</v>
      </c>
      <c r="E3504">
        <v>10</v>
      </c>
      <c r="F3504" t="s">
        <v>99</v>
      </c>
      <c r="G3504">
        <v>119.93</v>
      </c>
      <c r="H3504">
        <v>120.709999</v>
      </c>
      <c r="I3504">
        <v>118.849998</v>
      </c>
      <c r="J3504">
        <v>119.91999800000001</v>
      </c>
      <c r="K3504">
        <v>119.91999800000001</v>
      </c>
      <c r="L3504">
        <v>1507200</v>
      </c>
      <c r="M3504" t="s">
        <v>55</v>
      </c>
      <c r="N3504" t="s">
        <v>142</v>
      </c>
      <c r="O3504" t="s">
        <v>162</v>
      </c>
      <c r="P3504">
        <v>100</v>
      </c>
      <c r="Q3504">
        <v>0.125</v>
      </c>
      <c r="R3504">
        <v>225</v>
      </c>
      <c r="S3504">
        <v>215855.9964</v>
      </c>
      <c r="T3504" t="s">
        <v>55</v>
      </c>
      <c r="U3504" t="s">
        <v>193</v>
      </c>
      <c r="V3504" t="s">
        <v>218</v>
      </c>
      <c r="W3504" t="s">
        <v>241</v>
      </c>
      <c r="X3504" t="s">
        <v>281</v>
      </c>
      <c r="Y3504" s="1">
        <v>39766</v>
      </c>
      <c r="Z3504">
        <v>1174922</v>
      </c>
    </row>
    <row r="3505" spans="1:26" x14ac:dyDescent="0.25">
      <c r="A3505" s="1">
        <v>43602</v>
      </c>
      <c r="B3505" t="s">
        <v>55</v>
      </c>
      <c r="C3505" t="s">
        <v>75</v>
      </c>
      <c r="D3505">
        <v>1800</v>
      </c>
      <c r="E3505">
        <v>19</v>
      </c>
      <c r="F3505" t="s">
        <v>101</v>
      </c>
      <c r="G3505">
        <v>125.269997</v>
      </c>
      <c r="H3505">
        <v>125.94000200000001</v>
      </c>
      <c r="I3505">
        <v>121.220001</v>
      </c>
      <c r="J3505">
        <v>121.41999800000001</v>
      </c>
      <c r="K3505">
        <v>120.409676</v>
      </c>
      <c r="L3505">
        <v>2624500</v>
      </c>
      <c r="M3505" t="s">
        <v>55</v>
      </c>
      <c r="N3505" t="s">
        <v>140</v>
      </c>
      <c r="O3505" t="s">
        <v>162</v>
      </c>
      <c r="P3505">
        <v>100</v>
      </c>
      <c r="Q3505">
        <v>0.125</v>
      </c>
      <c r="R3505">
        <v>225</v>
      </c>
      <c r="S3505">
        <v>216737.41680000001</v>
      </c>
      <c r="T3505" t="s">
        <v>55</v>
      </c>
      <c r="U3505" t="s">
        <v>193</v>
      </c>
      <c r="V3505" t="s">
        <v>218</v>
      </c>
      <c r="W3505" t="s">
        <v>241</v>
      </c>
      <c r="X3505" t="s">
        <v>281</v>
      </c>
      <c r="Y3505" s="1">
        <v>39766</v>
      </c>
      <c r="Z3505">
        <v>1174922</v>
      </c>
    </row>
    <row r="3506" spans="1:26" x14ac:dyDescent="0.25">
      <c r="A3506" s="1">
        <v>43602</v>
      </c>
      <c r="B3506" t="s">
        <v>55</v>
      </c>
      <c r="C3506" t="s">
        <v>76</v>
      </c>
      <c r="D3506">
        <v>200</v>
      </c>
      <c r="E3506">
        <v>3</v>
      </c>
      <c r="F3506" t="s">
        <v>101</v>
      </c>
      <c r="G3506">
        <v>125.269997</v>
      </c>
      <c r="H3506">
        <v>125.94000200000001</v>
      </c>
      <c r="I3506">
        <v>121.220001</v>
      </c>
      <c r="J3506">
        <v>121.41999800000001</v>
      </c>
      <c r="K3506">
        <v>120.409676</v>
      </c>
      <c r="L3506">
        <v>2624500</v>
      </c>
      <c r="M3506" t="s">
        <v>55</v>
      </c>
      <c r="N3506" t="s">
        <v>143</v>
      </c>
      <c r="O3506" t="s">
        <v>162</v>
      </c>
      <c r="P3506">
        <v>100</v>
      </c>
      <c r="Q3506">
        <v>0.125</v>
      </c>
      <c r="R3506">
        <v>25</v>
      </c>
      <c r="S3506">
        <v>24081.9352</v>
      </c>
      <c r="T3506" t="s">
        <v>55</v>
      </c>
      <c r="U3506" t="s">
        <v>193</v>
      </c>
      <c r="V3506" t="s">
        <v>218</v>
      </c>
      <c r="W3506" t="s">
        <v>241</v>
      </c>
      <c r="X3506" t="s">
        <v>281</v>
      </c>
      <c r="Y3506" s="1">
        <v>39766</v>
      </c>
      <c r="Z3506">
        <v>1174922</v>
      </c>
    </row>
    <row r="3507" spans="1:26" x14ac:dyDescent="0.25">
      <c r="A3507" s="1">
        <v>43598</v>
      </c>
      <c r="B3507" t="s">
        <v>55</v>
      </c>
      <c r="C3507" t="s">
        <v>75</v>
      </c>
      <c r="D3507">
        <v>1100</v>
      </c>
      <c r="E3507">
        <v>15</v>
      </c>
      <c r="F3507" t="s">
        <v>100</v>
      </c>
      <c r="G3507">
        <v>125.94000200000001</v>
      </c>
      <c r="H3507">
        <v>126.470001</v>
      </c>
      <c r="I3507">
        <v>120.769997</v>
      </c>
      <c r="J3507">
        <v>121.870003</v>
      </c>
      <c r="K3507">
        <v>120.855942</v>
      </c>
      <c r="L3507">
        <v>4116800</v>
      </c>
      <c r="M3507" t="s">
        <v>55</v>
      </c>
      <c r="N3507" t="s">
        <v>149</v>
      </c>
      <c r="O3507" t="s">
        <v>162</v>
      </c>
      <c r="P3507">
        <v>100</v>
      </c>
      <c r="Q3507">
        <v>0.125</v>
      </c>
      <c r="R3507">
        <v>137.5</v>
      </c>
      <c r="S3507">
        <v>132941.5362</v>
      </c>
      <c r="T3507" t="s">
        <v>55</v>
      </c>
      <c r="U3507" t="s">
        <v>193</v>
      </c>
      <c r="V3507" t="s">
        <v>218</v>
      </c>
      <c r="W3507" t="s">
        <v>241</v>
      </c>
      <c r="X3507" t="s">
        <v>281</v>
      </c>
      <c r="Y3507" s="1">
        <v>39766</v>
      </c>
      <c r="Z3507">
        <v>1174922</v>
      </c>
    </row>
    <row r="3508" spans="1:26" x14ac:dyDescent="0.25">
      <c r="A3508" s="1">
        <v>43598</v>
      </c>
      <c r="B3508" t="s">
        <v>55</v>
      </c>
      <c r="C3508" t="s">
        <v>76</v>
      </c>
      <c r="D3508">
        <v>1900</v>
      </c>
      <c r="E3508">
        <v>19</v>
      </c>
      <c r="F3508" t="s">
        <v>100</v>
      </c>
      <c r="G3508">
        <v>125.94000200000001</v>
      </c>
      <c r="H3508">
        <v>126.470001</v>
      </c>
      <c r="I3508">
        <v>120.769997</v>
      </c>
      <c r="J3508">
        <v>121.870003</v>
      </c>
      <c r="K3508">
        <v>120.855942</v>
      </c>
      <c r="L3508">
        <v>4116800</v>
      </c>
      <c r="M3508" t="s">
        <v>55</v>
      </c>
      <c r="N3508" t="s">
        <v>140</v>
      </c>
      <c r="O3508" t="s">
        <v>162</v>
      </c>
      <c r="P3508">
        <v>100</v>
      </c>
      <c r="Q3508">
        <v>0.125</v>
      </c>
      <c r="R3508">
        <v>237.5</v>
      </c>
      <c r="S3508">
        <v>229626.2898</v>
      </c>
      <c r="T3508" t="s">
        <v>55</v>
      </c>
      <c r="U3508" t="s">
        <v>193</v>
      </c>
      <c r="V3508" t="s">
        <v>218</v>
      </c>
      <c r="W3508" t="s">
        <v>241</v>
      </c>
      <c r="X3508" t="s">
        <v>281</v>
      </c>
      <c r="Y3508" s="1">
        <v>39766</v>
      </c>
      <c r="Z3508">
        <v>1174922</v>
      </c>
    </row>
    <row r="3509" spans="1:26" x14ac:dyDescent="0.25">
      <c r="A3509" s="1">
        <v>43606</v>
      </c>
      <c r="B3509" t="s">
        <v>55</v>
      </c>
      <c r="C3509" t="s">
        <v>75</v>
      </c>
      <c r="D3509">
        <v>2100</v>
      </c>
      <c r="E3509">
        <v>20</v>
      </c>
      <c r="F3509" t="s">
        <v>105</v>
      </c>
      <c r="G3509">
        <v>120.16999800000001</v>
      </c>
      <c r="H3509">
        <v>121.32</v>
      </c>
      <c r="I3509">
        <v>119.889999</v>
      </c>
      <c r="J3509">
        <v>120.870003</v>
      </c>
      <c r="K3509">
        <v>120.870003</v>
      </c>
      <c r="L3509">
        <v>1278800</v>
      </c>
      <c r="M3509" t="s">
        <v>55</v>
      </c>
      <c r="N3509" t="s">
        <v>155</v>
      </c>
      <c r="O3509" t="s">
        <v>162</v>
      </c>
      <c r="P3509">
        <v>100</v>
      </c>
      <c r="Q3509">
        <v>0.125</v>
      </c>
      <c r="R3509">
        <v>262.5</v>
      </c>
      <c r="S3509">
        <v>253827.00630000001</v>
      </c>
      <c r="T3509" t="s">
        <v>55</v>
      </c>
      <c r="U3509" t="s">
        <v>193</v>
      </c>
      <c r="V3509" t="s">
        <v>218</v>
      </c>
      <c r="W3509" t="s">
        <v>241</v>
      </c>
      <c r="X3509" t="s">
        <v>281</v>
      </c>
      <c r="Y3509" s="1">
        <v>39766</v>
      </c>
      <c r="Z3509">
        <v>1174922</v>
      </c>
    </row>
    <row r="3510" spans="1:26" x14ac:dyDescent="0.25">
      <c r="A3510" s="1">
        <v>43606</v>
      </c>
      <c r="B3510" t="s">
        <v>55</v>
      </c>
      <c r="C3510" t="s">
        <v>76</v>
      </c>
      <c r="D3510">
        <v>1100</v>
      </c>
      <c r="E3510">
        <v>14</v>
      </c>
      <c r="F3510" t="s">
        <v>105</v>
      </c>
      <c r="G3510">
        <v>120.16999800000001</v>
      </c>
      <c r="H3510">
        <v>121.32</v>
      </c>
      <c r="I3510">
        <v>119.889999</v>
      </c>
      <c r="J3510">
        <v>120.870003</v>
      </c>
      <c r="K3510">
        <v>120.870003</v>
      </c>
      <c r="L3510">
        <v>1278800</v>
      </c>
      <c r="M3510" t="s">
        <v>55</v>
      </c>
      <c r="N3510" t="s">
        <v>156</v>
      </c>
      <c r="O3510" t="s">
        <v>162</v>
      </c>
      <c r="P3510">
        <v>100</v>
      </c>
      <c r="Q3510">
        <v>0.125</v>
      </c>
      <c r="R3510">
        <v>137.5</v>
      </c>
      <c r="S3510">
        <v>132957.00330000001</v>
      </c>
      <c r="T3510" t="s">
        <v>55</v>
      </c>
      <c r="U3510" t="s">
        <v>193</v>
      </c>
      <c r="V3510" t="s">
        <v>218</v>
      </c>
      <c r="W3510" t="s">
        <v>241</v>
      </c>
      <c r="X3510" t="s">
        <v>281</v>
      </c>
      <c r="Y3510" s="1">
        <v>39766</v>
      </c>
      <c r="Z3510">
        <v>1174922</v>
      </c>
    </row>
    <row r="3511" spans="1:26" x14ac:dyDescent="0.25">
      <c r="A3511" s="1">
        <v>43637</v>
      </c>
      <c r="B3511" t="s">
        <v>55</v>
      </c>
      <c r="C3511" t="s">
        <v>76</v>
      </c>
      <c r="D3511">
        <v>1000</v>
      </c>
      <c r="E3511">
        <v>18</v>
      </c>
      <c r="F3511" t="s">
        <v>90</v>
      </c>
      <c r="G3511">
        <v>121.55999799999999</v>
      </c>
      <c r="H3511">
        <v>123.339996</v>
      </c>
      <c r="I3511">
        <v>120.58000199999999</v>
      </c>
      <c r="J3511">
        <v>121.5</v>
      </c>
      <c r="K3511">
        <v>121.5</v>
      </c>
      <c r="L3511">
        <v>1431800</v>
      </c>
      <c r="M3511" t="s">
        <v>55</v>
      </c>
      <c r="N3511" t="s">
        <v>158</v>
      </c>
      <c r="O3511" t="s">
        <v>162</v>
      </c>
      <c r="P3511">
        <v>100</v>
      </c>
      <c r="Q3511">
        <v>0.125</v>
      </c>
      <c r="R3511">
        <v>125</v>
      </c>
      <c r="S3511">
        <v>121500</v>
      </c>
      <c r="T3511" t="s">
        <v>55</v>
      </c>
      <c r="U3511" t="s">
        <v>193</v>
      </c>
      <c r="V3511" t="s">
        <v>218</v>
      </c>
      <c r="W3511" t="s">
        <v>241</v>
      </c>
      <c r="X3511" t="s">
        <v>281</v>
      </c>
      <c r="Y3511" s="1">
        <v>39766</v>
      </c>
      <c r="Z3511">
        <v>1174922</v>
      </c>
    </row>
    <row r="3512" spans="1:26" x14ac:dyDescent="0.25">
      <c r="A3512" s="1">
        <v>43634</v>
      </c>
      <c r="B3512" t="s">
        <v>55</v>
      </c>
      <c r="C3512" t="s">
        <v>76</v>
      </c>
      <c r="D3512">
        <v>1100</v>
      </c>
      <c r="E3512">
        <v>9</v>
      </c>
      <c r="F3512" t="s">
        <v>132</v>
      </c>
      <c r="G3512">
        <v>117.639999</v>
      </c>
      <c r="H3512">
        <v>122.75</v>
      </c>
      <c r="I3512">
        <v>117.150002</v>
      </c>
      <c r="J3512">
        <v>122</v>
      </c>
      <c r="K3512">
        <v>122</v>
      </c>
      <c r="L3512">
        <v>2536200</v>
      </c>
      <c r="M3512" t="s">
        <v>55</v>
      </c>
      <c r="N3512" t="s">
        <v>146</v>
      </c>
      <c r="O3512" t="s">
        <v>162</v>
      </c>
      <c r="P3512">
        <v>100</v>
      </c>
      <c r="Q3512">
        <v>0.125</v>
      </c>
      <c r="R3512">
        <v>137.5</v>
      </c>
      <c r="S3512">
        <v>134200</v>
      </c>
      <c r="T3512" t="s">
        <v>55</v>
      </c>
      <c r="U3512" t="s">
        <v>193</v>
      </c>
      <c r="V3512" t="s">
        <v>218</v>
      </c>
      <c r="W3512" t="s">
        <v>241</v>
      </c>
      <c r="X3512" t="s">
        <v>281</v>
      </c>
      <c r="Y3512" s="1">
        <v>39766</v>
      </c>
      <c r="Z3512">
        <v>1174922</v>
      </c>
    </row>
    <row r="3513" spans="1:26" x14ac:dyDescent="0.25">
      <c r="A3513" s="1">
        <v>43634</v>
      </c>
      <c r="B3513" t="s">
        <v>55</v>
      </c>
      <c r="C3513" t="s">
        <v>76</v>
      </c>
      <c r="D3513">
        <v>100</v>
      </c>
      <c r="E3513">
        <v>1</v>
      </c>
      <c r="F3513" t="s">
        <v>132</v>
      </c>
      <c r="G3513">
        <v>117.639999</v>
      </c>
      <c r="H3513">
        <v>122.75</v>
      </c>
      <c r="I3513">
        <v>117.150002</v>
      </c>
      <c r="J3513">
        <v>122</v>
      </c>
      <c r="K3513">
        <v>122</v>
      </c>
      <c r="L3513">
        <v>2536200</v>
      </c>
      <c r="M3513" t="s">
        <v>55</v>
      </c>
      <c r="N3513" t="s">
        <v>159</v>
      </c>
      <c r="O3513" t="s">
        <v>162</v>
      </c>
      <c r="P3513">
        <v>100</v>
      </c>
      <c r="Q3513">
        <v>0.125</v>
      </c>
      <c r="R3513">
        <v>12.5</v>
      </c>
      <c r="S3513">
        <v>12200</v>
      </c>
      <c r="T3513" t="s">
        <v>55</v>
      </c>
      <c r="U3513" t="s">
        <v>193</v>
      </c>
      <c r="V3513" t="s">
        <v>218</v>
      </c>
      <c r="W3513" t="s">
        <v>241</v>
      </c>
      <c r="X3513" t="s">
        <v>281</v>
      </c>
      <c r="Y3513" s="1">
        <v>39766</v>
      </c>
      <c r="Z3513">
        <v>1174922</v>
      </c>
    </row>
    <row r="3514" spans="1:26" x14ac:dyDescent="0.25">
      <c r="A3514" s="1">
        <v>43634</v>
      </c>
      <c r="B3514" t="s">
        <v>55</v>
      </c>
      <c r="C3514" t="s">
        <v>75</v>
      </c>
      <c r="D3514">
        <v>2100</v>
      </c>
      <c r="E3514">
        <v>20</v>
      </c>
      <c r="F3514" t="s">
        <v>132</v>
      </c>
      <c r="G3514">
        <v>117.639999</v>
      </c>
      <c r="H3514">
        <v>122.75</v>
      </c>
      <c r="I3514">
        <v>117.150002</v>
      </c>
      <c r="J3514">
        <v>122</v>
      </c>
      <c r="K3514">
        <v>122</v>
      </c>
      <c r="L3514">
        <v>2536200</v>
      </c>
      <c r="M3514" t="s">
        <v>55</v>
      </c>
      <c r="N3514" t="s">
        <v>155</v>
      </c>
      <c r="O3514" t="s">
        <v>162</v>
      </c>
      <c r="P3514">
        <v>100</v>
      </c>
      <c r="Q3514">
        <v>0.125</v>
      </c>
      <c r="R3514">
        <v>262.5</v>
      </c>
      <c r="S3514">
        <v>256200</v>
      </c>
      <c r="T3514" t="s">
        <v>55</v>
      </c>
      <c r="U3514" t="s">
        <v>193</v>
      </c>
      <c r="V3514" t="s">
        <v>218</v>
      </c>
      <c r="W3514" t="s">
        <v>241</v>
      </c>
      <c r="X3514" t="s">
        <v>281</v>
      </c>
      <c r="Y3514" s="1">
        <v>39766</v>
      </c>
      <c r="Z3514">
        <v>1174922</v>
      </c>
    </row>
    <row r="3515" spans="1:26" x14ac:dyDescent="0.25">
      <c r="A3515" s="1">
        <v>43634</v>
      </c>
      <c r="B3515" t="s">
        <v>55</v>
      </c>
      <c r="C3515" t="s">
        <v>75</v>
      </c>
      <c r="D3515">
        <v>1600</v>
      </c>
      <c r="E3515">
        <v>19</v>
      </c>
      <c r="F3515" t="s">
        <v>132</v>
      </c>
      <c r="G3515">
        <v>117.639999</v>
      </c>
      <c r="H3515">
        <v>122.75</v>
      </c>
      <c r="I3515">
        <v>117.150002</v>
      </c>
      <c r="J3515">
        <v>122</v>
      </c>
      <c r="K3515">
        <v>122</v>
      </c>
      <c r="L3515">
        <v>2536200</v>
      </c>
      <c r="M3515" t="s">
        <v>55</v>
      </c>
      <c r="N3515" t="s">
        <v>140</v>
      </c>
      <c r="O3515" t="s">
        <v>162</v>
      </c>
      <c r="P3515">
        <v>100</v>
      </c>
      <c r="Q3515">
        <v>0.125</v>
      </c>
      <c r="R3515">
        <v>200</v>
      </c>
      <c r="S3515">
        <v>195200</v>
      </c>
      <c r="T3515" t="s">
        <v>55</v>
      </c>
      <c r="U3515" t="s">
        <v>193</v>
      </c>
      <c r="V3515" t="s">
        <v>218</v>
      </c>
      <c r="W3515" t="s">
        <v>241</v>
      </c>
      <c r="X3515" t="s">
        <v>281</v>
      </c>
      <c r="Y3515" s="1">
        <v>39766</v>
      </c>
      <c r="Z3515">
        <v>1174922</v>
      </c>
    </row>
    <row r="3516" spans="1:26" x14ac:dyDescent="0.25">
      <c r="A3516" s="1">
        <v>43634</v>
      </c>
      <c r="B3516" t="s">
        <v>55</v>
      </c>
      <c r="C3516" t="s">
        <v>75</v>
      </c>
      <c r="D3516">
        <v>700</v>
      </c>
      <c r="E3516">
        <v>13</v>
      </c>
      <c r="F3516" t="s">
        <v>132</v>
      </c>
      <c r="G3516">
        <v>117.639999</v>
      </c>
      <c r="H3516">
        <v>122.75</v>
      </c>
      <c r="I3516">
        <v>117.150002</v>
      </c>
      <c r="J3516">
        <v>122</v>
      </c>
      <c r="K3516">
        <v>122</v>
      </c>
      <c r="L3516">
        <v>2536200</v>
      </c>
      <c r="M3516" t="s">
        <v>55</v>
      </c>
      <c r="N3516" t="s">
        <v>153</v>
      </c>
      <c r="O3516" t="s">
        <v>162</v>
      </c>
      <c r="P3516">
        <v>100</v>
      </c>
      <c r="Q3516">
        <v>0.125</v>
      </c>
      <c r="R3516">
        <v>87.5</v>
      </c>
      <c r="S3516">
        <v>85400</v>
      </c>
      <c r="T3516" t="s">
        <v>55</v>
      </c>
      <c r="U3516" t="s">
        <v>193</v>
      </c>
      <c r="V3516" t="s">
        <v>218</v>
      </c>
      <c r="W3516" t="s">
        <v>241</v>
      </c>
      <c r="X3516" t="s">
        <v>281</v>
      </c>
      <c r="Y3516" s="1">
        <v>39766</v>
      </c>
      <c r="Z3516">
        <v>1174922</v>
      </c>
    </row>
    <row r="3517" spans="1:26" x14ac:dyDescent="0.25">
      <c r="A3517" s="1">
        <v>43640</v>
      </c>
      <c r="B3517" t="s">
        <v>55</v>
      </c>
      <c r="C3517" t="s">
        <v>76</v>
      </c>
      <c r="D3517">
        <v>500</v>
      </c>
      <c r="E3517">
        <v>9</v>
      </c>
      <c r="F3517" t="s">
        <v>85</v>
      </c>
      <c r="G3517">
        <v>122.82</v>
      </c>
      <c r="H3517">
        <v>123.540001</v>
      </c>
      <c r="I3517">
        <v>121.30999799999999</v>
      </c>
      <c r="J3517">
        <v>122.019997</v>
      </c>
      <c r="K3517">
        <v>122.019997</v>
      </c>
      <c r="L3517">
        <v>1255100</v>
      </c>
      <c r="M3517" t="s">
        <v>55</v>
      </c>
      <c r="N3517" t="s">
        <v>146</v>
      </c>
      <c r="O3517" t="s">
        <v>162</v>
      </c>
      <c r="P3517">
        <v>100</v>
      </c>
      <c r="Q3517">
        <v>0.125</v>
      </c>
      <c r="R3517">
        <v>62.5</v>
      </c>
      <c r="S3517">
        <v>61009.998500000002</v>
      </c>
      <c r="T3517" t="s">
        <v>55</v>
      </c>
      <c r="U3517" t="s">
        <v>193</v>
      </c>
      <c r="V3517" t="s">
        <v>218</v>
      </c>
      <c r="W3517" t="s">
        <v>241</v>
      </c>
      <c r="X3517" t="s">
        <v>281</v>
      </c>
      <c r="Y3517" s="1">
        <v>39766</v>
      </c>
      <c r="Z3517">
        <v>1174922</v>
      </c>
    </row>
    <row r="3518" spans="1:26" x14ac:dyDescent="0.25">
      <c r="A3518" s="1">
        <v>43599</v>
      </c>
      <c r="B3518" t="s">
        <v>55</v>
      </c>
      <c r="C3518" t="s">
        <v>76</v>
      </c>
      <c r="D3518">
        <v>1500</v>
      </c>
      <c r="E3518">
        <v>11</v>
      </c>
      <c r="F3518" t="s">
        <v>102</v>
      </c>
      <c r="G3518">
        <v>123.089996</v>
      </c>
      <c r="H3518">
        <v>124.75</v>
      </c>
      <c r="I3518">
        <v>121.959999</v>
      </c>
      <c r="J3518">
        <v>123.32</v>
      </c>
      <c r="K3518">
        <v>122.293869</v>
      </c>
      <c r="L3518">
        <v>1951500</v>
      </c>
      <c r="M3518" t="s">
        <v>55</v>
      </c>
      <c r="N3518" t="s">
        <v>141</v>
      </c>
      <c r="O3518" t="s">
        <v>162</v>
      </c>
      <c r="P3518">
        <v>100</v>
      </c>
      <c r="Q3518">
        <v>0.125</v>
      </c>
      <c r="R3518">
        <v>187.5</v>
      </c>
      <c r="S3518">
        <v>183440.80350000001</v>
      </c>
      <c r="T3518" t="s">
        <v>55</v>
      </c>
      <c r="U3518" t="s">
        <v>193</v>
      </c>
      <c r="V3518" t="s">
        <v>218</v>
      </c>
      <c r="W3518" t="s">
        <v>241</v>
      </c>
      <c r="X3518" t="s">
        <v>281</v>
      </c>
      <c r="Y3518" s="1">
        <v>39766</v>
      </c>
      <c r="Z3518">
        <v>1174922</v>
      </c>
    </row>
    <row r="3519" spans="1:26" x14ac:dyDescent="0.25">
      <c r="A3519" s="1">
        <v>43635</v>
      </c>
      <c r="B3519" t="s">
        <v>55</v>
      </c>
      <c r="C3519" t="s">
        <v>75</v>
      </c>
      <c r="D3519">
        <v>900</v>
      </c>
      <c r="E3519">
        <v>5</v>
      </c>
      <c r="F3519" t="s">
        <v>80</v>
      </c>
      <c r="G3519">
        <v>121.989998</v>
      </c>
      <c r="H3519">
        <v>122.93</v>
      </c>
      <c r="I3519">
        <v>120.5</v>
      </c>
      <c r="J3519">
        <v>122.32</v>
      </c>
      <c r="K3519">
        <v>122.32</v>
      </c>
      <c r="L3519">
        <v>1582300</v>
      </c>
      <c r="M3519" t="s">
        <v>55</v>
      </c>
      <c r="N3519" t="s">
        <v>152</v>
      </c>
      <c r="O3519" t="s">
        <v>162</v>
      </c>
      <c r="P3519">
        <v>100</v>
      </c>
      <c r="Q3519">
        <v>0.125</v>
      </c>
      <c r="R3519">
        <v>112.5</v>
      </c>
      <c r="S3519">
        <v>110088</v>
      </c>
      <c r="T3519" t="s">
        <v>55</v>
      </c>
      <c r="U3519" t="s">
        <v>193</v>
      </c>
      <c r="V3519" t="s">
        <v>218</v>
      </c>
      <c r="W3519" t="s">
        <v>241</v>
      </c>
      <c r="X3519" t="s">
        <v>281</v>
      </c>
      <c r="Y3519" s="1">
        <v>39766</v>
      </c>
      <c r="Z3519">
        <v>1174922</v>
      </c>
    </row>
    <row r="3520" spans="1:26" x14ac:dyDescent="0.25">
      <c r="A3520" s="1">
        <v>43636</v>
      </c>
      <c r="B3520" t="s">
        <v>55</v>
      </c>
      <c r="C3520" t="s">
        <v>75</v>
      </c>
      <c r="D3520">
        <v>500</v>
      </c>
      <c r="E3520">
        <v>7</v>
      </c>
      <c r="F3520" t="s">
        <v>94</v>
      </c>
      <c r="G3520">
        <v>125.75</v>
      </c>
      <c r="H3520">
        <v>127.980003</v>
      </c>
      <c r="I3520">
        <v>121.769997</v>
      </c>
      <c r="J3520">
        <v>122.449997</v>
      </c>
      <c r="K3520">
        <v>122.449997</v>
      </c>
      <c r="L3520">
        <v>1379100</v>
      </c>
      <c r="M3520" t="s">
        <v>55</v>
      </c>
      <c r="N3520" t="s">
        <v>147</v>
      </c>
      <c r="O3520" t="s">
        <v>162</v>
      </c>
      <c r="P3520">
        <v>100</v>
      </c>
      <c r="Q3520">
        <v>0.125</v>
      </c>
      <c r="R3520">
        <v>62.5</v>
      </c>
      <c r="S3520">
        <v>61224.998500000002</v>
      </c>
      <c r="T3520" t="s">
        <v>55</v>
      </c>
      <c r="U3520" t="s">
        <v>193</v>
      </c>
      <c r="V3520" t="s">
        <v>218</v>
      </c>
      <c r="W3520" t="s">
        <v>241</v>
      </c>
      <c r="X3520" t="s">
        <v>281</v>
      </c>
      <c r="Y3520" s="1">
        <v>39766</v>
      </c>
      <c r="Z3520">
        <v>1174922</v>
      </c>
    </row>
    <row r="3521" spans="1:26" x14ac:dyDescent="0.25">
      <c r="A3521" s="1">
        <v>43636</v>
      </c>
      <c r="B3521" t="s">
        <v>55</v>
      </c>
      <c r="C3521" t="s">
        <v>76</v>
      </c>
      <c r="D3521">
        <v>1000</v>
      </c>
      <c r="E3521">
        <v>10</v>
      </c>
      <c r="F3521" t="s">
        <v>94</v>
      </c>
      <c r="G3521">
        <v>125.75</v>
      </c>
      <c r="H3521">
        <v>127.980003</v>
      </c>
      <c r="I3521">
        <v>121.769997</v>
      </c>
      <c r="J3521">
        <v>122.449997</v>
      </c>
      <c r="K3521">
        <v>122.449997</v>
      </c>
      <c r="L3521">
        <v>1379100</v>
      </c>
      <c r="M3521" t="s">
        <v>55</v>
      </c>
      <c r="N3521" t="s">
        <v>142</v>
      </c>
      <c r="O3521" t="s">
        <v>162</v>
      </c>
      <c r="P3521">
        <v>100</v>
      </c>
      <c r="Q3521">
        <v>0.125</v>
      </c>
      <c r="R3521">
        <v>125</v>
      </c>
      <c r="S3521">
        <v>122449.997</v>
      </c>
      <c r="T3521" t="s">
        <v>55</v>
      </c>
      <c r="U3521" t="s">
        <v>193</v>
      </c>
      <c r="V3521" t="s">
        <v>218</v>
      </c>
      <c r="W3521" t="s">
        <v>241</v>
      </c>
      <c r="X3521" t="s">
        <v>281</v>
      </c>
      <c r="Y3521" s="1">
        <v>39766</v>
      </c>
      <c r="Z3521">
        <v>1174922</v>
      </c>
    </row>
    <row r="3522" spans="1:26" x14ac:dyDescent="0.25">
      <c r="A3522" s="1">
        <v>43600</v>
      </c>
      <c r="B3522" t="s">
        <v>55</v>
      </c>
      <c r="C3522" t="s">
        <v>75</v>
      </c>
      <c r="D3522">
        <v>400</v>
      </c>
      <c r="E3522">
        <v>9</v>
      </c>
      <c r="F3522" t="s">
        <v>104</v>
      </c>
      <c r="G3522">
        <v>122</v>
      </c>
      <c r="H3522">
        <v>125.519997</v>
      </c>
      <c r="I3522">
        <v>121.029999</v>
      </c>
      <c r="J3522">
        <v>125.25</v>
      </c>
      <c r="K3522">
        <v>124.207809</v>
      </c>
      <c r="L3522">
        <v>2127500</v>
      </c>
      <c r="M3522" t="s">
        <v>55</v>
      </c>
      <c r="N3522" t="s">
        <v>146</v>
      </c>
      <c r="O3522" t="s">
        <v>162</v>
      </c>
      <c r="P3522">
        <v>100</v>
      </c>
      <c r="Q3522">
        <v>0.125</v>
      </c>
      <c r="R3522">
        <v>50</v>
      </c>
      <c r="S3522">
        <v>49683.123599999999</v>
      </c>
      <c r="T3522" t="s">
        <v>55</v>
      </c>
      <c r="U3522" t="s">
        <v>193</v>
      </c>
      <c r="V3522" t="s">
        <v>218</v>
      </c>
      <c r="W3522" t="s">
        <v>241</v>
      </c>
      <c r="X3522" t="s">
        <v>281</v>
      </c>
      <c r="Y3522" s="1">
        <v>39766</v>
      </c>
      <c r="Z3522">
        <v>1174922</v>
      </c>
    </row>
    <row r="3523" spans="1:26" x14ac:dyDescent="0.25">
      <c r="A3523" s="1">
        <v>43600</v>
      </c>
      <c r="B3523" t="s">
        <v>55</v>
      </c>
      <c r="C3523" t="s">
        <v>75</v>
      </c>
      <c r="D3523">
        <v>500</v>
      </c>
      <c r="E3523">
        <v>7</v>
      </c>
      <c r="F3523" t="s">
        <v>104</v>
      </c>
      <c r="G3523">
        <v>122</v>
      </c>
      <c r="H3523">
        <v>125.519997</v>
      </c>
      <c r="I3523">
        <v>121.029999</v>
      </c>
      <c r="J3523">
        <v>125.25</v>
      </c>
      <c r="K3523">
        <v>124.207809</v>
      </c>
      <c r="L3523">
        <v>2127500</v>
      </c>
      <c r="M3523" t="s">
        <v>55</v>
      </c>
      <c r="N3523" t="s">
        <v>147</v>
      </c>
      <c r="O3523" t="s">
        <v>162</v>
      </c>
      <c r="P3523">
        <v>100</v>
      </c>
      <c r="Q3523">
        <v>0.125</v>
      </c>
      <c r="R3523">
        <v>62.5</v>
      </c>
      <c r="S3523">
        <v>62103.904499999997</v>
      </c>
      <c r="T3523" t="s">
        <v>55</v>
      </c>
      <c r="U3523" t="s">
        <v>193</v>
      </c>
      <c r="V3523" t="s">
        <v>218</v>
      </c>
      <c r="W3523" t="s">
        <v>241</v>
      </c>
      <c r="X3523" t="s">
        <v>281</v>
      </c>
      <c r="Y3523" s="1">
        <v>39766</v>
      </c>
      <c r="Z3523">
        <v>1174922</v>
      </c>
    </row>
    <row r="3524" spans="1:26" x14ac:dyDescent="0.25">
      <c r="A3524" s="1">
        <v>43601</v>
      </c>
      <c r="B3524" t="s">
        <v>55</v>
      </c>
      <c r="C3524" t="s">
        <v>76</v>
      </c>
      <c r="D3524">
        <v>700</v>
      </c>
      <c r="E3524">
        <v>11</v>
      </c>
      <c r="F3524" t="s">
        <v>138</v>
      </c>
      <c r="G3524">
        <v>125.150002</v>
      </c>
      <c r="H3524">
        <v>127.620003</v>
      </c>
      <c r="I3524">
        <v>124.800003</v>
      </c>
      <c r="J3524">
        <v>127.30999799999999</v>
      </c>
      <c r="K3524">
        <v>126.250671</v>
      </c>
      <c r="L3524">
        <v>1893800</v>
      </c>
      <c r="M3524" t="s">
        <v>55</v>
      </c>
      <c r="N3524" t="s">
        <v>141</v>
      </c>
      <c r="O3524" t="s">
        <v>162</v>
      </c>
      <c r="P3524">
        <v>100</v>
      </c>
      <c r="Q3524">
        <v>0.125</v>
      </c>
      <c r="R3524">
        <v>87.5</v>
      </c>
      <c r="S3524">
        <v>88375.469700000001</v>
      </c>
      <c r="T3524" t="s">
        <v>55</v>
      </c>
      <c r="U3524" t="s">
        <v>193</v>
      </c>
      <c r="V3524" t="s">
        <v>218</v>
      </c>
      <c r="W3524" t="s">
        <v>241</v>
      </c>
      <c r="X3524" t="s">
        <v>281</v>
      </c>
      <c r="Y3524" s="1">
        <v>39766</v>
      </c>
      <c r="Z3524">
        <v>1174922</v>
      </c>
    </row>
    <row r="3525" spans="1:26" x14ac:dyDescent="0.25">
      <c r="A3525" s="1">
        <v>43601</v>
      </c>
      <c r="B3525" t="s">
        <v>55</v>
      </c>
      <c r="C3525" t="s">
        <v>75</v>
      </c>
      <c r="D3525">
        <v>1600</v>
      </c>
      <c r="E3525">
        <v>20</v>
      </c>
      <c r="F3525" t="s">
        <v>138</v>
      </c>
      <c r="G3525">
        <v>125.150002</v>
      </c>
      <c r="H3525">
        <v>127.620003</v>
      </c>
      <c r="I3525">
        <v>124.800003</v>
      </c>
      <c r="J3525">
        <v>127.30999799999999</v>
      </c>
      <c r="K3525">
        <v>126.250671</v>
      </c>
      <c r="L3525">
        <v>1893800</v>
      </c>
      <c r="M3525" t="s">
        <v>55</v>
      </c>
      <c r="N3525" t="s">
        <v>155</v>
      </c>
      <c r="O3525" t="s">
        <v>162</v>
      </c>
      <c r="P3525">
        <v>100</v>
      </c>
      <c r="Q3525">
        <v>0.125</v>
      </c>
      <c r="R3525">
        <v>200</v>
      </c>
      <c r="S3525">
        <v>202001.0736</v>
      </c>
      <c r="T3525" t="s">
        <v>55</v>
      </c>
      <c r="U3525" t="s">
        <v>193</v>
      </c>
      <c r="V3525" t="s">
        <v>218</v>
      </c>
      <c r="W3525" t="s">
        <v>241</v>
      </c>
      <c r="X3525" t="s">
        <v>281</v>
      </c>
      <c r="Y3525" s="1">
        <v>39766</v>
      </c>
      <c r="Z3525">
        <v>1174922</v>
      </c>
    </row>
    <row r="3526" spans="1:26" x14ac:dyDescent="0.25">
      <c r="A3526" s="1">
        <v>43601</v>
      </c>
      <c r="B3526" t="s">
        <v>55</v>
      </c>
      <c r="C3526" t="s">
        <v>76</v>
      </c>
      <c r="D3526">
        <v>1400</v>
      </c>
      <c r="E3526">
        <v>15</v>
      </c>
      <c r="F3526" t="s">
        <v>138</v>
      </c>
      <c r="G3526">
        <v>125.150002</v>
      </c>
      <c r="H3526">
        <v>127.620003</v>
      </c>
      <c r="I3526">
        <v>124.800003</v>
      </c>
      <c r="J3526">
        <v>127.30999799999999</v>
      </c>
      <c r="K3526">
        <v>126.250671</v>
      </c>
      <c r="L3526">
        <v>1893800</v>
      </c>
      <c r="M3526" t="s">
        <v>55</v>
      </c>
      <c r="N3526" t="s">
        <v>149</v>
      </c>
      <c r="O3526" t="s">
        <v>162</v>
      </c>
      <c r="P3526">
        <v>100</v>
      </c>
      <c r="Q3526">
        <v>0.125</v>
      </c>
      <c r="R3526">
        <v>175</v>
      </c>
      <c r="S3526">
        <v>176750.9394</v>
      </c>
      <c r="T3526" t="s">
        <v>55</v>
      </c>
      <c r="U3526" t="s">
        <v>193</v>
      </c>
      <c r="V3526" t="s">
        <v>218</v>
      </c>
      <c r="W3526" t="s">
        <v>241</v>
      </c>
      <c r="X3526" t="s">
        <v>281</v>
      </c>
      <c r="Y3526" s="1">
        <v>39766</v>
      </c>
      <c r="Z3526">
        <v>1174922</v>
      </c>
    </row>
    <row r="3527" spans="1:26" x14ac:dyDescent="0.25">
      <c r="A3527" s="1">
        <v>43601</v>
      </c>
      <c r="B3527" t="s">
        <v>55</v>
      </c>
      <c r="C3527" t="s">
        <v>76</v>
      </c>
      <c r="D3527">
        <v>1000</v>
      </c>
      <c r="E3527">
        <v>10</v>
      </c>
      <c r="F3527" t="s">
        <v>138</v>
      </c>
      <c r="G3527">
        <v>125.150002</v>
      </c>
      <c r="H3527">
        <v>127.620003</v>
      </c>
      <c r="I3527">
        <v>124.800003</v>
      </c>
      <c r="J3527">
        <v>127.30999799999999</v>
      </c>
      <c r="K3527">
        <v>126.250671</v>
      </c>
      <c r="L3527">
        <v>1893800</v>
      </c>
      <c r="M3527" t="s">
        <v>55</v>
      </c>
      <c r="N3527" t="s">
        <v>142</v>
      </c>
      <c r="O3527" t="s">
        <v>162</v>
      </c>
      <c r="P3527">
        <v>100</v>
      </c>
      <c r="Q3527">
        <v>0.125</v>
      </c>
      <c r="R3527">
        <v>125</v>
      </c>
      <c r="S3527">
        <v>126250.671</v>
      </c>
      <c r="T3527" t="s">
        <v>55</v>
      </c>
      <c r="U3527" t="s">
        <v>193</v>
      </c>
      <c r="V3527" t="s">
        <v>218</v>
      </c>
      <c r="W3527" t="s">
        <v>241</v>
      </c>
      <c r="X3527" t="s">
        <v>281</v>
      </c>
      <c r="Y3527" s="1">
        <v>39766</v>
      </c>
      <c r="Z3527">
        <v>1174922</v>
      </c>
    </row>
    <row r="3528" spans="1:26" x14ac:dyDescent="0.25">
      <c r="A3528" s="1">
        <v>43601</v>
      </c>
      <c r="B3528" t="s">
        <v>55</v>
      </c>
      <c r="C3528" t="s">
        <v>76</v>
      </c>
      <c r="D3528">
        <v>1800</v>
      </c>
      <c r="E3528">
        <v>17</v>
      </c>
      <c r="F3528" t="s">
        <v>138</v>
      </c>
      <c r="G3528">
        <v>125.150002</v>
      </c>
      <c r="H3528">
        <v>127.620003</v>
      </c>
      <c r="I3528">
        <v>124.800003</v>
      </c>
      <c r="J3528">
        <v>127.30999799999999</v>
      </c>
      <c r="K3528">
        <v>126.250671</v>
      </c>
      <c r="L3528">
        <v>1893800</v>
      </c>
      <c r="M3528" t="s">
        <v>55</v>
      </c>
      <c r="N3528" t="s">
        <v>157</v>
      </c>
      <c r="O3528" t="s">
        <v>162</v>
      </c>
      <c r="P3528">
        <v>100</v>
      </c>
      <c r="Q3528">
        <v>0.125</v>
      </c>
      <c r="R3528">
        <v>225</v>
      </c>
      <c r="S3528">
        <v>227251.2078</v>
      </c>
      <c r="T3528" t="s">
        <v>55</v>
      </c>
      <c r="U3528" t="s">
        <v>193</v>
      </c>
      <c r="V3528" t="s">
        <v>218</v>
      </c>
      <c r="W3528" t="s">
        <v>241</v>
      </c>
      <c r="X3528" t="s">
        <v>281</v>
      </c>
      <c r="Y3528" s="1">
        <v>39766</v>
      </c>
      <c r="Z3528">
        <v>1174922</v>
      </c>
    </row>
    <row r="3529" spans="1:26" x14ac:dyDescent="0.25">
      <c r="A3529" s="1">
        <v>43556</v>
      </c>
      <c r="B3529" t="s">
        <v>55</v>
      </c>
      <c r="C3529" t="s">
        <v>76</v>
      </c>
      <c r="D3529">
        <v>2700</v>
      </c>
      <c r="E3529">
        <v>20</v>
      </c>
      <c r="F3529" t="s">
        <v>117</v>
      </c>
      <c r="G3529">
        <v>124</v>
      </c>
      <c r="H3529">
        <v>129.5</v>
      </c>
      <c r="I3529">
        <v>123.900002</v>
      </c>
      <c r="J3529">
        <v>129.33999600000001</v>
      </c>
      <c r="K3529">
        <v>128.263779</v>
      </c>
      <c r="L3529">
        <v>4497300</v>
      </c>
      <c r="M3529" t="s">
        <v>55</v>
      </c>
      <c r="N3529" t="s">
        <v>155</v>
      </c>
      <c r="O3529" t="s">
        <v>162</v>
      </c>
      <c r="P3529">
        <v>100</v>
      </c>
      <c r="Q3529">
        <v>0.125</v>
      </c>
      <c r="R3529">
        <v>337.5</v>
      </c>
      <c r="S3529">
        <v>346312.20329999999</v>
      </c>
      <c r="T3529" t="s">
        <v>55</v>
      </c>
      <c r="U3529" t="s">
        <v>193</v>
      </c>
      <c r="V3529" t="s">
        <v>218</v>
      </c>
      <c r="W3529" t="s">
        <v>241</v>
      </c>
      <c r="X3529" t="s">
        <v>281</v>
      </c>
      <c r="Y3529" s="1">
        <v>39766</v>
      </c>
      <c r="Z3529">
        <v>1174922</v>
      </c>
    </row>
    <row r="3530" spans="1:26" x14ac:dyDescent="0.25">
      <c r="A3530" s="1">
        <v>43556</v>
      </c>
      <c r="B3530" t="s">
        <v>55</v>
      </c>
      <c r="C3530" t="s">
        <v>76</v>
      </c>
      <c r="D3530">
        <v>100</v>
      </c>
      <c r="E3530">
        <v>3</v>
      </c>
      <c r="F3530" t="s">
        <v>117</v>
      </c>
      <c r="G3530">
        <v>124</v>
      </c>
      <c r="H3530">
        <v>129.5</v>
      </c>
      <c r="I3530">
        <v>123.900002</v>
      </c>
      <c r="J3530">
        <v>129.33999600000001</v>
      </c>
      <c r="K3530">
        <v>128.263779</v>
      </c>
      <c r="L3530">
        <v>4497300</v>
      </c>
      <c r="M3530" t="s">
        <v>55</v>
      </c>
      <c r="N3530" t="s">
        <v>143</v>
      </c>
      <c r="O3530" t="s">
        <v>162</v>
      </c>
      <c r="P3530">
        <v>100</v>
      </c>
      <c r="Q3530">
        <v>0.125</v>
      </c>
      <c r="R3530">
        <v>12.5</v>
      </c>
      <c r="S3530">
        <v>12826.377899999999</v>
      </c>
      <c r="T3530" t="s">
        <v>55</v>
      </c>
      <c r="U3530" t="s">
        <v>193</v>
      </c>
      <c r="V3530" t="s">
        <v>218</v>
      </c>
      <c r="W3530" t="s">
        <v>241</v>
      </c>
      <c r="X3530" t="s">
        <v>281</v>
      </c>
      <c r="Y3530" s="1">
        <v>39766</v>
      </c>
      <c r="Z3530">
        <v>1174922</v>
      </c>
    </row>
    <row r="3531" spans="1:26" x14ac:dyDescent="0.25">
      <c r="A3531" s="1">
        <v>43595</v>
      </c>
      <c r="B3531" t="s">
        <v>55</v>
      </c>
      <c r="C3531" t="s">
        <v>76</v>
      </c>
      <c r="D3531">
        <v>700</v>
      </c>
      <c r="E3531">
        <v>6</v>
      </c>
      <c r="F3531" t="s">
        <v>103</v>
      </c>
      <c r="G3531">
        <v>129.33999600000001</v>
      </c>
      <c r="H3531">
        <v>133.240005</v>
      </c>
      <c r="I3531">
        <v>126.25</v>
      </c>
      <c r="J3531">
        <v>129.88999899999999</v>
      </c>
      <c r="K3531">
        <v>128.80920399999999</v>
      </c>
      <c r="L3531">
        <v>5296900</v>
      </c>
      <c r="M3531" t="s">
        <v>55</v>
      </c>
      <c r="N3531" t="s">
        <v>145</v>
      </c>
      <c r="O3531" t="s">
        <v>162</v>
      </c>
      <c r="P3531">
        <v>100</v>
      </c>
      <c r="Q3531">
        <v>0.125</v>
      </c>
      <c r="R3531">
        <v>87.5</v>
      </c>
      <c r="S3531">
        <v>90166.44279999999</v>
      </c>
      <c r="T3531" t="s">
        <v>55</v>
      </c>
      <c r="U3531" t="s">
        <v>193</v>
      </c>
      <c r="V3531" t="s">
        <v>218</v>
      </c>
      <c r="W3531" t="s">
        <v>241</v>
      </c>
      <c r="X3531" t="s">
        <v>281</v>
      </c>
      <c r="Y3531" s="1">
        <v>39766</v>
      </c>
      <c r="Z3531">
        <v>1174922</v>
      </c>
    </row>
    <row r="3532" spans="1:26" x14ac:dyDescent="0.25">
      <c r="A3532" s="1">
        <v>43595</v>
      </c>
      <c r="B3532" t="s">
        <v>55</v>
      </c>
      <c r="C3532" t="s">
        <v>75</v>
      </c>
      <c r="D3532">
        <v>400</v>
      </c>
      <c r="E3532">
        <v>5</v>
      </c>
      <c r="F3532" t="s">
        <v>103</v>
      </c>
      <c r="G3532">
        <v>129.33999600000001</v>
      </c>
      <c r="H3532">
        <v>133.240005</v>
      </c>
      <c r="I3532">
        <v>126.25</v>
      </c>
      <c r="J3532">
        <v>129.88999899999999</v>
      </c>
      <c r="K3532">
        <v>128.80920399999999</v>
      </c>
      <c r="L3532">
        <v>5296900</v>
      </c>
      <c r="M3532" t="s">
        <v>55</v>
      </c>
      <c r="N3532" t="s">
        <v>152</v>
      </c>
      <c r="O3532" t="s">
        <v>162</v>
      </c>
      <c r="P3532">
        <v>100</v>
      </c>
      <c r="Q3532">
        <v>0.125</v>
      </c>
      <c r="R3532">
        <v>50</v>
      </c>
      <c r="S3532">
        <v>51523.681600000004</v>
      </c>
      <c r="T3532" t="s">
        <v>55</v>
      </c>
      <c r="U3532" t="s">
        <v>193</v>
      </c>
      <c r="V3532" t="s">
        <v>218</v>
      </c>
      <c r="W3532" t="s">
        <v>241</v>
      </c>
      <c r="X3532" t="s">
        <v>281</v>
      </c>
      <c r="Y3532" s="1">
        <v>39766</v>
      </c>
      <c r="Z3532">
        <v>1174922</v>
      </c>
    </row>
    <row r="3533" spans="1:26" x14ac:dyDescent="0.25">
      <c r="A3533" s="1">
        <v>43557</v>
      </c>
      <c r="B3533" t="s">
        <v>55</v>
      </c>
      <c r="C3533" t="s">
        <v>76</v>
      </c>
      <c r="D3533">
        <v>800</v>
      </c>
      <c r="E3533">
        <v>16</v>
      </c>
      <c r="F3533" t="s">
        <v>116</v>
      </c>
      <c r="G3533">
        <v>129.740005</v>
      </c>
      <c r="H3533">
        <v>136.44000199999999</v>
      </c>
      <c r="I3533">
        <v>127.540001</v>
      </c>
      <c r="J3533">
        <v>135.029999</v>
      </c>
      <c r="K3533">
        <v>133.90643299999999</v>
      </c>
      <c r="L3533">
        <v>5559100</v>
      </c>
      <c r="M3533" t="s">
        <v>55</v>
      </c>
      <c r="N3533" t="s">
        <v>148</v>
      </c>
      <c r="O3533" t="s">
        <v>162</v>
      </c>
      <c r="P3533">
        <v>100</v>
      </c>
      <c r="Q3533">
        <v>0.125</v>
      </c>
      <c r="R3533">
        <v>100</v>
      </c>
      <c r="S3533">
        <v>107125.1464</v>
      </c>
      <c r="T3533" t="s">
        <v>55</v>
      </c>
      <c r="U3533" t="s">
        <v>193</v>
      </c>
      <c r="V3533" t="s">
        <v>218</v>
      </c>
      <c r="W3533" t="s">
        <v>241</v>
      </c>
      <c r="X3533" t="s">
        <v>281</v>
      </c>
      <c r="Y3533" s="1">
        <v>39766</v>
      </c>
      <c r="Z3533">
        <v>1174922</v>
      </c>
    </row>
    <row r="3534" spans="1:26" x14ac:dyDescent="0.25">
      <c r="A3534" s="1">
        <v>43592</v>
      </c>
      <c r="B3534" t="s">
        <v>55</v>
      </c>
      <c r="C3534" t="s">
        <v>75</v>
      </c>
      <c r="D3534">
        <v>1700</v>
      </c>
      <c r="E3534">
        <v>14</v>
      </c>
      <c r="F3534" t="s">
        <v>106</v>
      </c>
      <c r="G3534">
        <v>139.729996</v>
      </c>
      <c r="H3534">
        <v>141</v>
      </c>
      <c r="I3534">
        <v>133.63999899999999</v>
      </c>
      <c r="J3534">
        <v>135.699997</v>
      </c>
      <c r="K3534">
        <v>134.57086200000001</v>
      </c>
      <c r="L3534">
        <v>2850500</v>
      </c>
      <c r="M3534" t="s">
        <v>55</v>
      </c>
      <c r="N3534" t="s">
        <v>156</v>
      </c>
      <c r="O3534" t="s">
        <v>162</v>
      </c>
      <c r="P3534">
        <v>100</v>
      </c>
      <c r="Q3534">
        <v>0.125</v>
      </c>
      <c r="R3534">
        <v>212.5</v>
      </c>
      <c r="S3534">
        <v>228770.46539999999</v>
      </c>
      <c r="T3534" t="s">
        <v>55</v>
      </c>
      <c r="U3534" t="s">
        <v>193</v>
      </c>
      <c r="V3534" t="s">
        <v>218</v>
      </c>
      <c r="W3534" t="s">
        <v>241</v>
      </c>
      <c r="X3534" t="s">
        <v>281</v>
      </c>
      <c r="Y3534" s="1">
        <v>39766</v>
      </c>
      <c r="Z3534">
        <v>1174922</v>
      </c>
    </row>
    <row r="3535" spans="1:26" x14ac:dyDescent="0.25">
      <c r="A3535" s="1">
        <v>43592</v>
      </c>
      <c r="B3535" t="s">
        <v>55</v>
      </c>
      <c r="C3535" t="s">
        <v>75</v>
      </c>
      <c r="D3535">
        <v>100</v>
      </c>
      <c r="E3535">
        <v>6</v>
      </c>
      <c r="F3535" t="s">
        <v>106</v>
      </c>
      <c r="G3535">
        <v>139.729996</v>
      </c>
      <c r="H3535">
        <v>141</v>
      </c>
      <c r="I3535">
        <v>133.63999899999999</v>
      </c>
      <c r="J3535">
        <v>135.699997</v>
      </c>
      <c r="K3535">
        <v>134.57086200000001</v>
      </c>
      <c r="L3535">
        <v>2850500</v>
      </c>
      <c r="M3535" t="s">
        <v>55</v>
      </c>
      <c r="N3535" t="s">
        <v>145</v>
      </c>
      <c r="O3535" t="s">
        <v>162</v>
      </c>
      <c r="P3535">
        <v>100</v>
      </c>
      <c r="Q3535">
        <v>0.125</v>
      </c>
      <c r="R3535">
        <v>12.5</v>
      </c>
      <c r="S3535">
        <v>13457.0862</v>
      </c>
      <c r="T3535" t="s">
        <v>55</v>
      </c>
      <c r="U3535" t="s">
        <v>193</v>
      </c>
      <c r="V3535" t="s">
        <v>218</v>
      </c>
      <c r="W3535" t="s">
        <v>241</v>
      </c>
      <c r="X3535" t="s">
        <v>281</v>
      </c>
      <c r="Y3535" s="1">
        <v>39766</v>
      </c>
      <c r="Z3535">
        <v>1174922</v>
      </c>
    </row>
    <row r="3536" spans="1:26" x14ac:dyDescent="0.25">
      <c r="A3536" s="1">
        <v>43593</v>
      </c>
      <c r="B3536" t="s">
        <v>55</v>
      </c>
      <c r="C3536" t="s">
        <v>76</v>
      </c>
      <c r="D3536">
        <v>1600</v>
      </c>
      <c r="E3536">
        <v>19</v>
      </c>
      <c r="F3536" t="s">
        <v>108</v>
      </c>
      <c r="G3536">
        <v>135.66000399999999</v>
      </c>
      <c r="H3536">
        <v>139.41999799999999</v>
      </c>
      <c r="I3536">
        <v>135.10000600000001</v>
      </c>
      <c r="J3536">
        <v>135.96000699999999</v>
      </c>
      <c r="K3536">
        <v>134.82870500000001</v>
      </c>
      <c r="L3536">
        <v>2348900</v>
      </c>
      <c r="M3536" t="s">
        <v>55</v>
      </c>
      <c r="N3536" t="s">
        <v>140</v>
      </c>
      <c r="O3536" t="s">
        <v>162</v>
      </c>
      <c r="P3536">
        <v>100</v>
      </c>
      <c r="Q3536">
        <v>0.125</v>
      </c>
      <c r="R3536">
        <v>200</v>
      </c>
      <c r="S3536">
        <v>215725.92800000001</v>
      </c>
      <c r="T3536" t="s">
        <v>55</v>
      </c>
      <c r="U3536" t="s">
        <v>193</v>
      </c>
      <c r="V3536" t="s">
        <v>218</v>
      </c>
      <c r="W3536" t="s">
        <v>241</v>
      </c>
      <c r="X3536" t="s">
        <v>281</v>
      </c>
      <c r="Y3536" s="1">
        <v>39766</v>
      </c>
      <c r="Z3536">
        <v>1174922</v>
      </c>
    </row>
    <row r="3537" spans="1:26" x14ac:dyDescent="0.25">
      <c r="A3537" s="1">
        <v>43593</v>
      </c>
      <c r="B3537" t="s">
        <v>55</v>
      </c>
      <c r="C3537" t="s">
        <v>75</v>
      </c>
      <c r="D3537">
        <v>400</v>
      </c>
      <c r="E3537">
        <v>11</v>
      </c>
      <c r="F3537" t="s">
        <v>108</v>
      </c>
      <c r="G3537">
        <v>135.66000399999999</v>
      </c>
      <c r="H3537">
        <v>139.41999799999999</v>
      </c>
      <c r="I3537">
        <v>135.10000600000001</v>
      </c>
      <c r="J3537">
        <v>135.96000699999999</v>
      </c>
      <c r="K3537">
        <v>134.82870500000001</v>
      </c>
      <c r="L3537">
        <v>2348900</v>
      </c>
      <c r="M3537" t="s">
        <v>55</v>
      </c>
      <c r="N3537" t="s">
        <v>141</v>
      </c>
      <c r="O3537" t="s">
        <v>162</v>
      </c>
      <c r="P3537">
        <v>100</v>
      </c>
      <c r="Q3537">
        <v>0.125</v>
      </c>
      <c r="R3537">
        <v>50</v>
      </c>
      <c r="S3537">
        <v>53931.482000000004</v>
      </c>
      <c r="T3537" t="s">
        <v>55</v>
      </c>
      <c r="U3537" t="s">
        <v>193</v>
      </c>
      <c r="V3537" t="s">
        <v>218</v>
      </c>
      <c r="W3537" t="s">
        <v>241</v>
      </c>
      <c r="X3537" t="s">
        <v>281</v>
      </c>
      <c r="Y3537" s="1">
        <v>39766</v>
      </c>
      <c r="Z3537">
        <v>1174922</v>
      </c>
    </row>
    <row r="3538" spans="1:26" x14ac:dyDescent="0.25">
      <c r="A3538" s="1">
        <v>43593</v>
      </c>
      <c r="B3538" t="s">
        <v>55</v>
      </c>
      <c r="C3538" t="s">
        <v>76</v>
      </c>
      <c r="D3538">
        <v>2000</v>
      </c>
      <c r="E3538">
        <v>14</v>
      </c>
      <c r="F3538" t="s">
        <v>108</v>
      </c>
      <c r="G3538">
        <v>135.66000399999999</v>
      </c>
      <c r="H3538">
        <v>139.41999799999999</v>
      </c>
      <c r="I3538">
        <v>135.10000600000001</v>
      </c>
      <c r="J3538">
        <v>135.96000699999999</v>
      </c>
      <c r="K3538">
        <v>134.82870500000001</v>
      </c>
      <c r="L3538">
        <v>2348900</v>
      </c>
      <c r="M3538" t="s">
        <v>55</v>
      </c>
      <c r="N3538" t="s">
        <v>156</v>
      </c>
      <c r="O3538" t="s">
        <v>162</v>
      </c>
      <c r="P3538">
        <v>100</v>
      </c>
      <c r="Q3538">
        <v>0.125</v>
      </c>
      <c r="R3538">
        <v>250</v>
      </c>
      <c r="S3538">
        <v>269657.40999999997</v>
      </c>
      <c r="T3538" t="s">
        <v>55</v>
      </c>
      <c r="U3538" t="s">
        <v>193</v>
      </c>
      <c r="V3538" t="s">
        <v>218</v>
      </c>
      <c r="W3538" t="s">
        <v>241</v>
      </c>
      <c r="X3538" t="s">
        <v>281</v>
      </c>
      <c r="Y3538" s="1">
        <v>39766</v>
      </c>
      <c r="Z3538">
        <v>1174922</v>
      </c>
    </row>
    <row r="3539" spans="1:26" x14ac:dyDescent="0.25">
      <c r="A3539" s="1">
        <v>43593</v>
      </c>
      <c r="B3539" t="s">
        <v>55</v>
      </c>
      <c r="C3539" t="s">
        <v>76</v>
      </c>
      <c r="D3539">
        <v>1800</v>
      </c>
      <c r="E3539">
        <v>20</v>
      </c>
      <c r="F3539" t="s">
        <v>108</v>
      </c>
      <c r="G3539">
        <v>135.66000399999999</v>
      </c>
      <c r="H3539">
        <v>139.41999799999999</v>
      </c>
      <c r="I3539">
        <v>135.10000600000001</v>
      </c>
      <c r="J3539">
        <v>135.96000699999999</v>
      </c>
      <c r="K3539">
        <v>134.82870500000001</v>
      </c>
      <c r="L3539">
        <v>2348900</v>
      </c>
      <c r="M3539" t="s">
        <v>55</v>
      </c>
      <c r="N3539" t="s">
        <v>155</v>
      </c>
      <c r="O3539" t="s">
        <v>162</v>
      </c>
      <c r="P3539">
        <v>100</v>
      </c>
      <c r="Q3539">
        <v>0.125</v>
      </c>
      <c r="R3539">
        <v>225</v>
      </c>
      <c r="S3539">
        <v>242691.66899999999</v>
      </c>
      <c r="T3539" t="s">
        <v>55</v>
      </c>
      <c r="U3539" t="s">
        <v>193</v>
      </c>
      <c r="V3539" t="s">
        <v>218</v>
      </c>
      <c r="W3539" t="s">
        <v>241</v>
      </c>
      <c r="X3539" t="s">
        <v>281</v>
      </c>
      <c r="Y3539" s="1">
        <v>39766</v>
      </c>
      <c r="Z3539">
        <v>1174922</v>
      </c>
    </row>
    <row r="3540" spans="1:26" x14ac:dyDescent="0.25">
      <c r="A3540" s="1">
        <v>43594</v>
      </c>
      <c r="B3540" t="s">
        <v>55</v>
      </c>
      <c r="C3540" t="s">
        <v>76</v>
      </c>
      <c r="D3540">
        <v>1000</v>
      </c>
      <c r="E3540">
        <v>14</v>
      </c>
      <c r="F3540" t="s">
        <v>107</v>
      </c>
      <c r="G3540">
        <v>135.029999</v>
      </c>
      <c r="H3540">
        <v>136.75</v>
      </c>
      <c r="I3540">
        <v>130.970001</v>
      </c>
      <c r="J3540">
        <v>136.33000200000001</v>
      </c>
      <c r="K3540">
        <v>135.195618</v>
      </c>
      <c r="L3540">
        <v>2550100</v>
      </c>
      <c r="M3540" t="s">
        <v>55</v>
      </c>
      <c r="N3540" t="s">
        <v>156</v>
      </c>
      <c r="O3540" t="s">
        <v>162</v>
      </c>
      <c r="P3540">
        <v>100</v>
      </c>
      <c r="Q3540">
        <v>0.125</v>
      </c>
      <c r="R3540">
        <v>125</v>
      </c>
      <c r="S3540">
        <v>135195.61799999999</v>
      </c>
      <c r="T3540" t="s">
        <v>55</v>
      </c>
      <c r="U3540" t="s">
        <v>193</v>
      </c>
      <c r="V3540" t="s">
        <v>218</v>
      </c>
      <c r="W3540" t="s">
        <v>241</v>
      </c>
      <c r="X3540" t="s">
        <v>281</v>
      </c>
      <c r="Y3540" s="1">
        <v>39766</v>
      </c>
      <c r="Z3540">
        <v>1174922</v>
      </c>
    </row>
    <row r="3541" spans="1:26" x14ac:dyDescent="0.25">
      <c r="A3541" s="1">
        <v>43594</v>
      </c>
      <c r="B3541" t="s">
        <v>55</v>
      </c>
      <c r="C3541" t="s">
        <v>76</v>
      </c>
      <c r="D3541">
        <v>1400</v>
      </c>
      <c r="E3541">
        <v>19</v>
      </c>
      <c r="F3541" t="s">
        <v>107</v>
      </c>
      <c r="G3541">
        <v>135.029999</v>
      </c>
      <c r="H3541">
        <v>136.75</v>
      </c>
      <c r="I3541">
        <v>130.970001</v>
      </c>
      <c r="J3541">
        <v>136.33000200000001</v>
      </c>
      <c r="K3541">
        <v>135.195618</v>
      </c>
      <c r="L3541">
        <v>2550100</v>
      </c>
      <c r="M3541" t="s">
        <v>55</v>
      </c>
      <c r="N3541" t="s">
        <v>140</v>
      </c>
      <c r="O3541" t="s">
        <v>162</v>
      </c>
      <c r="P3541">
        <v>100</v>
      </c>
      <c r="Q3541">
        <v>0.125</v>
      </c>
      <c r="R3541">
        <v>175</v>
      </c>
      <c r="S3541">
        <v>189273.8652</v>
      </c>
      <c r="T3541" t="s">
        <v>55</v>
      </c>
      <c r="U3541" t="s">
        <v>193</v>
      </c>
      <c r="V3541" t="s">
        <v>218</v>
      </c>
      <c r="W3541" t="s">
        <v>241</v>
      </c>
      <c r="X3541" t="s">
        <v>281</v>
      </c>
      <c r="Y3541" s="1">
        <v>39766</v>
      </c>
      <c r="Z3541">
        <v>1174922</v>
      </c>
    </row>
    <row r="3542" spans="1:26" x14ac:dyDescent="0.25">
      <c r="A3542" s="1">
        <v>43558</v>
      </c>
      <c r="B3542" t="s">
        <v>55</v>
      </c>
      <c r="C3542" t="s">
        <v>76</v>
      </c>
      <c r="D3542">
        <v>2300</v>
      </c>
      <c r="E3542">
        <v>16</v>
      </c>
      <c r="F3542" t="s">
        <v>110</v>
      </c>
      <c r="G3542">
        <v>136</v>
      </c>
      <c r="H3542">
        <v>140.64999399999999</v>
      </c>
      <c r="I3542">
        <v>135.009995</v>
      </c>
      <c r="J3542">
        <v>137.63000500000001</v>
      </c>
      <c r="K3542">
        <v>136.484802</v>
      </c>
      <c r="L3542">
        <v>4217000</v>
      </c>
      <c r="M3542" t="s">
        <v>55</v>
      </c>
      <c r="N3542" t="s">
        <v>148</v>
      </c>
      <c r="O3542" t="s">
        <v>162</v>
      </c>
      <c r="P3542">
        <v>100</v>
      </c>
      <c r="Q3542">
        <v>0.125</v>
      </c>
      <c r="R3542">
        <v>287.5</v>
      </c>
      <c r="S3542">
        <v>313915.04460000002</v>
      </c>
      <c r="T3542" t="s">
        <v>55</v>
      </c>
      <c r="U3542" t="s">
        <v>193</v>
      </c>
      <c r="V3542" t="s">
        <v>218</v>
      </c>
      <c r="W3542" t="s">
        <v>241</v>
      </c>
      <c r="X3542" t="s">
        <v>281</v>
      </c>
      <c r="Y3542" s="1">
        <v>39766</v>
      </c>
      <c r="Z3542">
        <v>1174922</v>
      </c>
    </row>
    <row r="3543" spans="1:26" x14ac:dyDescent="0.25">
      <c r="A3543" s="1">
        <v>43558</v>
      </c>
      <c r="B3543" t="s">
        <v>55</v>
      </c>
      <c r="C3543" t="s">
        <v>76</v>
      </c>
      <c r="D3543">
        <v>300</v>
      </c>
      <c r="E3543">
        <v>6</v>
      </c>
      <c r="F3543" t="s">
        <v>110</v>
      </c>
      <c r="G3543">
        <v>136</v>
      </c>
      <c r="H3543">
        <v>140.64999399999999</v>
      </c>
      <c r="I3543">
        <v>135.009995</v>
      </c>
      <c r="J3543">
        <v>137.63000500000001</v>
      </c>
      <c r="K3543">
        <v>136.484802</v>
      </c>
      <c r="L3543">
        <v>4217000</v>
      </c>
      <c r="M3543" t="s">
        <v>55</v>
      </c>
      <c r="N3543" t="s">
        <v>145</v>
      </c>
      <c r="O3543" t="s">
        <v>162</v>
      </c>
      <c r="P3543">
        <v>100</v>
      </c>
      <c r="Q3543">
        <v>0.125</v>
      </c>
      <c r="R3543">
        <v>37.5</v>
      </c>
      <c r="S3543">
        <v>40945.440600000002</v>
      </c>
      <c r="T3543" t="s">
        <v>55</v>
      </c>
      <c r="U3543" t="s">
        <v>193</v>
      </c>
      <c r="V3543" t="s">
        <v>218</v>
      </c>
      <c r="W3543" t="s">
        <v>241</v>
      </c>
      <c r="X3543" t="s">
        <v>281</v>
      </c>
      <c r="Y3543" s="1">
        <v>39766</v>
      </c>
      <c r="Z3543">
        <v>1174922</v>
      </c>
    </row>
    <row r="3544" spans="1:26" x14ac:dyDescent="0.25">
      <c r="A3544" s="1">
        <v>43558</v>
      </c>
      <c r="B3544" t="s">
        <v>55</v>
      </c>
      <c r="C3544" t="s">
        <v>76</v>
      </c>
      <c r="D3544">
        <v>900</v>
      </c>
      <c r="E3544">
        <v>12</v>
      </c>
      <c r="F3544" t="s">
        <v>110</v>
      </c>
      <c r="G3544">
        <v>136</v>
      </c>
      <c r="H3544">
        <v>140.64999399999999</v>
      </c>
      <c r="I3544">
        <v>135.009995</v>
      </c>
      <c r="J3544">
        <v>137.63000500000001</v>
      </c>
      <c r="K3544">
        <v>136.484802</v>
      </c>
      <c r="L3544">
        <v>4217000</v>
      </c>
      <c r="M3544" t="s">
        <v>55</v>
      </c>
      <c r="N3544" t="s">
        <v>151</v>
      </c>
      <c r="O3544" t="s">
        <v>162</v>
      </c>
      <c r="P3544">
        <v>100</v>
      </c>
      <c r="Q3544">
        <v>0.125</v>
      </c>
      <c r="R3544">
        <v>112.5</v>
      </c>
      <c r="S3544">
        <v>122836.32180000001</v>
      </c>
      <c r="T3544" t="s">
        <v>55</v>
      </c>
      <c r="U3544" t="s">
        <v>193</v>
      </c>
      <c r="V3544" t="s">
        <v>218</v>
      </c>
      <c r="W3544" t="s">
        <v>241</v>
      </c>
      <c r="X3544" t="s">
        <v>281</v>
      </c>
      <c r="Y3544" s="1">
        <v>39766</v>
      </c>
      <c r="Z3544">
        <v>1174922</v>
      </c>
    </row>
    <row r="3545" spans="1:26" x14ac:dyDescent="0.25">
      <c r="A3545" s="1">
        <v>43564</v>
      </c>
      <c r="B3545" t="s">
        <v>55</v>
      </c>
      <c r="C3545" t="s">
        <v>76</v>
      </c>
      <c r="D3545">
        <v>1600</v>
      </c>
      <c r="E3545">
        <v>16</v>
      </c>
      <c r="F3545" t="s">
        <v>133</v>
      </c>
      <c r="G3545">
        <v>142.75</v>
      </c>
      <c r="H3545">
        <v>142.990005</v>
      </c>
      <c r="I3545">
        <v>138.10000600000001</v>
      </c>
      <c r="J3545">
        <v>139.259995</v>
      </c>
      <c r="K3545">
        <v>138.10122699999999</v>
      </c>
      <c r="L3545">
        <v>3139400</v>
      </c>
      <c r="M3545" t="s">
        <v>55</v>
      </c>
      <c r="N3545" t="s">
        <v>148</v>
      </c>
      <c r="O3545" t="s">
        <v>162</v>
      </c>
      <c r="P3545">
        <v>100</v>
      </c>
      <c r="Q3545">
        <v>0.125</v>
      </c>
      <c r="R3545">
        <v>200</v>
      </c>
      <c r="S3545">
        <v>220961.9632</v>
      </c>
      <c r="T3545" t="s">
        <v>55</v>
      </c>
      <c r="U3545" t="s">
        <v>193</v>
      </c>
      <c r="V3545" t="s">
        <v>218</v>
      </c>
      <c r="W3545" t="s">
        <v>241</v>
      </c>
      <c r="X3545" t="s">
        <v>281</v>
      </c>
      <c r="Y3545" s="1">
        <v>39766</v>
      </c>
      <c r="Z3545">
        <v>1174922</v>
      </c>
    </row>
    <row r="3546" spans="1:26" x14ac:dyDescent="0.25">
      <c r="A3546" s="1">
        <v>43564</v>
      </c>
      <c r="B3546" t="s">
        <v>55</v>
      </c>
      <c r="C3546" t="s">
        <v>75</v>
      </c>
      <c r="D3546">
        <v>1300</v>
      </c>
      <c r="E3546">
        <v>17</v>
      </c>
      <c r="F3546" t="s">
        <v>133</v>
      </c>
      <c r="G3546">
        <v>142.75</v>
      </c>
      <c r="H3546">
        <v>142.990005</v>
      </c>
      <c r="I3546">
        <v>138.10000600000001</v>
      </c>
      <c r="J3546">
        <v>139.259995</v>
      </c>
      <c r="K3546">
        <v>138.10122699999999</v>
      </c>
      <c r="L3546">
        <v>3139400</v>
      </c>
      <c r="M3546" t="s">
        <v>55</v>
      </c>
      <c r="N3546" t="s">
        <v>157</v>
      </c>
      <c r="O3546" t="s">
        <v>162</v>
      </c>
      <c r="P3546">
        <v>100</v>
      </c>
      <c r="Q3546">
        <v>0.125</v>
      </c>
      <c r="R3546">
        <v>162.5</v>
      </c>
      <c r="S3546">
        <v>179531.59510000001</v>
      </c>
      <c r="T3546" t="s">
        <v>55</v>
      </c>
      <c r="U3546" t="s">
        <v>193</v>
      </c>
      <c r="V3546" t="s">
        <v>218</v>
      </c>
      <c r="W3546" t="s">
        <v>241</v>
      </c>
      <c r="X3546" t="s">
        <v>281</v>
      </c>
      <c r="Y3546" s="1">
        <v>39766</v>
      </c>
      <c r="Z3546">
        <v>1174922</v>
      </c>
    </row>
    <row r="3547" spans="1:26" x14ac:dyDescent="0.25">
      <c r="A3547" s="1">
        <v>43564</v>
      </c>
      <c r="B3547" t="s">
        <v>55</v>
      </c>
      <c r="C3547" t="s">
        <v>76</v>
      </c>
      <c r="D3547">
        <v>500</v>
      </c>
      <c r="E3547">
        <v>4</v>
      </c>
      <c r="F3547" t="s">
        <v>133</v>
      </c>
      <c r="G3547">
        <v>142.75</v>
      </c>
      <c r="H3547">
        <v>142.990005</v>
      </c>
      <c r="I3547">
        <v>138.10000600000001</v>
      </c>
      <c r="J3547">
        <v>139.259995</v>
      </c>
      <c r="K3547">
        <v>138.10122699999999</v>
      </c>
      <c r="L3547">
        <v>3139400</v>
      </c>
      <c r="M3547" t="s">
        <v>55</v>
      </c>
      <c r="N3547" t="s">
        <v>154</v>
      </c>
      <c r="O3547" t="s">
        <v>162</v>
      </c>
      <c r="P3547">
        <v>100</v>
      </c>
      <c r="Q3547">
        <v>0.125</v>
      </c>
      <c r="R3547">
        <v>62.5</v>
      </c>
      <c r="S3547">
        <v>69050.613499999992</v>
      </c>
      <c r="T3547" t="s">
        <v>55</v>
      </c>
      <c r="U3547" t="s">
        <v>193</v>
      </c>
      <c r="V3547" t="s">
        <v>218</v>
      </c>
      <c r="W3547" t="s">
        <v>241</v>
      </c>
      <c r="X3547" t="s">
        <v>281</v>
      </c>
      <c r="Y3547" s="1">
        <v>39766</v>
      </c>
      <c r="Z3547">
        <v>1174922</v>
      </c>
    </row>
    <row r="3548" spans="1:26" x14ac:dyDescent="0.25">
      <c r="A3548" s="1">
        <v>43559</v>
      </c>
      <c r="B3548" t="s">
        <v>55</v>
      </c>
      <c r="C3548" t="s">
        <v>76</v>
      </c>
      <c r="D3548">
        <v>200</v>
      </c>
      <c r="E3548">
        <v>5</v>
      </c>
      <c r="F3548" t="s">
        <v>109</v>
      </c>
      <c r="G3548">
        <v>138.14999399999999</v>
      </c>
      <c r="H3548">
        <v>140.970001</v>
      </c>
      <c r="I3548">
        <v>136.80999800000001</v>
      </c>
      <c r="J3548">
        <v>139.66999799999999</v>
      </c>
      <c r="K3548">
        <v>138.50782799999999</v>
      </c>
      <c r="L3548">
        <v>2684500</v>
      </c>
      <c r="M3548" t="s">
        <v>55</v>
      </c>
      <c r="N3548" t="s">
        <v>152</v>
      </c>
      <c r="O3548" t="s">
        <v>162</v>
      </c>
      <c r="P3548">
        <v>100</v>
      </c>
      <c r="Q3548">
        <v>0.125</v>
      </c>
      <c r="R3548">
        <v>25</v>
      </c>
      <c r="S3548">
        <v>27701.565600000002</v>
      </c>
      <c r="T3548" t="s">
        <v>55</v>
      </c>
      <c r="U3548" t="s">
        <v>193</v>
      </c>
      <c r="V3548" t="s">
        <v>218</v>
      </c>
      <c r="W3548" t="s">
        <v>241</v>
      </c>
      <c r="X3548" t="s">
        <v>281</v>
      </c>
      <c r="Y3548" s="1">
        <v>39766</v>
      </c>
      <c r="Z3548">
        <v>1174922</v>
      </c>
    </row>
    <row r="3549" spans="1:26" x14ac:dyDescent="0.25">
      <c r="A3549" s="1">
        <v>43559</v>
      </c>
      <c r="B3549" t="s">
        <v>55</v>
      </c>
      <c r="C3549" t="s">
        <v>75</v>
      </c>
      <c r="D3549">
        <v>1700</v>
      </c>
      <c r="E3549">
        <v>19</v>
      </c>
      <c r="F3549" t="s">
        <v>109</v>
      </c>
      <c r="G3549">
        <v>138.14999399999999</v>
      </c>
      <c r="H3549">
        <v>140.970001</v>
      </c>
      <c r="I3549">
        <v>136.80999800000001</v>
      </c>
      <c r="J3549">
        <v>139.66999799999999</v>
      </c>
      <c r="K3549">
        <v>138.50782799999999</v>
      </c>
      <c r="L3549">
        <v>2684500</v>
      </c>
      <c r="M3549" t="s">
        <v>55</v>
      </c>
      <c r="N3549" t="s">
        <v>140</v>
      </c>
      <c r="O3549" t="s">
        <v>162</v>
      </c>
      <c r="P3549">
        <v>100</v>
      </c>
      <c r="Q3549">
        <v>0.125</v>
      </c>
      <c r="R3549">
        <v>212.5</v>
      </c>
      <c r="S3549">
        <v>235463.3076</v>
      </c>
      <c r="T3549" t="s">
        <v>55</v>
      </c>
      <c r="U3549" t="s">
        <v>193</v>
      </c>
      <c r="V3549" t="s">
        <v>218</v>
      </c>
      <c r="W3549" t="s">
        <v>241</v>
      </c>
      <c r="X3549" t="s">
        <v>281</v>
      </c>
      <c r="Y3549" s="1">
        <v>39766</v>
      </c>
      <c r="Z3549">
        <v>1174922</v>
      </c>
    </row>
    <row r="3550" spans="1:26" x14ac:dyDescent="0.25">
      <c r="A3550" s="1">
        <v>43577</v>
      </c>
      <c r="B3550" t="s">
        <v>55</v>
      </c>
      <c r="C3550" t="s">
        <v>76</v>
      </c>
      <c r="D3550">
        <v>300</v>
      </c>
      <c r="E3550">
        <v>6</v>
      </c>
      <c r="F3550" t="s">
        <v>135</v>
      </c>
      <c r="G3550">
        <v>141.86000100000001</v>
      </c>
      <c r="H3550">
        <v>142.03999300000001</v>
      </c>
      <c r="I3550">
        <v>138.270004</v>
      </c>
      <c r="J3550">
        <v>140</v>
      </c>
      <c r="K3550">
        <v>138.835083</v>
      </c>
      <c r="L3550">
        <v>1579800</v>
      </c>
      <c r="M3550" t="s">
        <v>55</v>
      </c>
      <c r="N3550" t="s">
        <v>145</v>
      </c>
      <c r="O3550" t="s">
        <v>162</v>
      </c>
      <c r="P3550">
        <v>100</v>
      </c>
      <c r="Q3550">
        <v>0.125</v>
      </c>
      <c r="R3550">
        <v>37.5</v>
      </c>
      <c r="S3550">
        <v>41650.524899999997</v>
      </c>
      <c r="T3550" t="s">
        <v>55</v>
      </c>
      <c r="U3550" t="s">
        <v>193</v>
      </c>
      <c r="V3550" t="s">
        <v>218</v>
      </c>
      <c r="W3550" t="s">
        <v>241</v>
      </c>
      <c r="X3550" t="s">
        <v>281</v>
      </c>
      <c r="Y3550" s="1">
        <v>39766</v>
      </c>
      <c r="Z3550">
        <v>1174922</v>
      </c>
    </row>
    <row r="3551" spans="1:26" x14ac:dyDescent="0.25">
      <c r="A3551" s="1">
        <v>43560</v>
      </c>
      <c r="B3551" t="s">
        <v>55</v>
      </c>
      <c r="C3551" t="s">
        <v>76</v>
      </c>
      <c r="D3551">
        <v>600</v>
      </c>
      <c r="E3551">
        <v>11</v>
      </c>
      <c r="F3551" t="s">
        <v>118</v>
      </c>
      <c r="G3551">
        <v>140</v>
      </c>
      <c r="H3551">
        <v>141.28999300000001</v>
      </c>
      <c r="I3551">
        <v>138.60000600000001</v>
      </c>
      <c r="J3551">
        <v>140.94000199999999</v>
      </c>
      <c r="K3551">
        <v>139.767258</v>
      </c>
      <c r="L3551">
        <v>1856900</v>
      </c>
      <c r="M3551" t="s">
        <v>55</v>
      </c>
      <c r="N3551" t="s">
        <v>141</v>
      </c>
      <c r="O3551" t="s">
        <v>162</v>
      </c>
      <c r="P3551">
        <v>100</v>
      </c>
      <c r="Q3551">
        <v>0.125</v>
      </c>
      <c r="R3551">
        <v>75</v>
      </c>
      <c r="S3551">
        <v>83860.354800000001</v>
      </c>
      <c r="T3551" t="s">
        <v>55</v>
      </c>
      <c r="U3551" t="s">
        <v>193</v>
      </c>
      <c r="V3551" t="s">
        <v>218</v>
      </c>
      <c r="W3551" t="s">
        <v>241</v>
      </c>
      <c r="X3551" t="s">
        <v>281</v>
      </c>
      <c r="Y3551" s="1">
        <v>39766</v>
      </c>
      <c r="Z3551">
        <v>1174922</v>
      </c>
    </row>
    <row r="3552" spans="1:26" x14ac:dyDescent="0.25">
      <c r="A3552" s="1">
        <v>43560</v>
      </c>
      <c r="B3552" t="s">
        <v>55</v>
      </c>
      <c r="C3552" t="s">
        <v>76</v>
      </c>
      <c r="D3552">
        <v>300</v>
      </c>
      <c r="E3552">
        <v>3</v>
      </c>
      <c r="F3552" t="s">
        <v>118</v>
      </c>
      <c r="G3552">
        <v>140</v>
      </c>
      <c r="H3552">
        <v>141.28999300000001</v>
      </c>
      <c r="I3552">
        <v>138.60000600000001</v>
      </c>
      <c r="J3552">
        <v>140.94000199999999</v>
      </c>
      <c r="K3552">
        <v>139.767258</v>
      </c>
      <c r="L3552">
        <v>1856900</v>
      </c>
      <c r="M3552" t="s">
        <v>55</v>
      </c>
      <c r="N3552" t="s">
        <v>143</v>
      </c>
      <c r="O3552" t="s">
        <v>162</v>
      </c>
      <c r="P3552">
        <v>100</v>
      </c>
      <c r="Q3552">
        <v>0.125</v>
      </c>
      <c r="R3552">
        <v>37.5</v>
      </c>
      <c r="S3552">
        <v>41930.1774</v>
      </c>
      <c r="T3552" t="s">
        <v>55</v>
      </c>
      <c r="U3552" t="s">
        <v>193</v>
      </c>
      <c r="V3552" t="s">
        <v>218</v>
      </c>
      <c r="W3552" t="s">
        <v>241</v>
      </c>
      <c r="X3552" t="s">
        <v>281</v>
      </c>
      <c r="Y3552" s="1">
        <v>39766</v>
      </c>
      <c r="Z3552">
        <v>1174922</v>
      </c>
    </row>
    <row r="3553" spans="1:26" x14ac:dyDescent="0.25">
      <c r="A3553" s="1">
        <v>43560</v>
      </c>
      <c r="B3553" t="s">
        <v>55</v>
      </c>
      <c r="C3553" t="s">
        <v>76</v>
      </c>
      <c r="D3553">
        <v>600</v>
      </c>
      <c r="E3553">
        <v>9</v>
      </c>
      <c r="F3553" t="s">
        <v>118</v>
      </c>
      <c r="G3553">
        <v>140</v>
      </c>
      <c r="H3553">
        <v>141.28999300000001</v>
      </c>
      <c r="I3553">
        <v>138.60000600000001</v>
      </c>
      <c r="J3553">
        <v>140.94000199999999</v>
      </c>
      <c r="K3553">
        <v>139.767258</v>
      </c>
      <c r="L3553">
        <v>1856900</v>
      </c>
      <c r="M3553" t="s">
        <v>55</v>
      </c>
      <c r="N3553" t="s">
        <v>146</v>
      </c>
      <c r="O3553" t="s">
        <v>162</v>
      </c>
      <c r="P3553">
        <v>100</v>
      </c>
      <c r="Q3553">
        <v>0.125</v>
      </c>
      <c r="R3553">
        <v>75</v>
      </c>
      <c r="S3553">
        <v>83860.354800000001</v>
      </c>
      <c r="T3553" t="s">
        <v>55</v>
      </c>
      <c r="U3553" t="s">
        <v>193</v>
      </c>
      <c r="V3553" t="s">
        <v>218</v>
      </c>
      <c r="W3553" t="s">
        <v>241</v>
      </c>
      <c r="X3553" t="s">
        <v>281</v>
      </c>
      <c r="Y3553" s="1">
        <v>39766</v>
      </c>
      <c r="Z3553">
        <v>1174922</v>
      </c>
    </row>
    <row r="3554" spans="1:26" x14ac:dyDescent="0.25">
      <c r="A3554" s="1">
        <v>43565</v>
      </c>
      <c r="B3554" t="s">
        <v>55</v>
      </c>
      <c r="C3554" t="s">
        <v>75</v>
      </c>
      <c r="D3554">
        <v>1100</v>
      </c>
      <c r="E3554">
        <v>15</v>
      </c>
      <c r="F3554" t="s">
        <v>113</v>
      </c>
      <c r="G3554">
        <v>139.820007</v>
      </c>
      <c r="H3554">
        <v>141.11999499999999</v>
      </c>
      <c r="I3554">
        <v>138.96000699999999</v>
      </c>
      <c r="J3554">
        <v>141</v>
      </c>
      <c r="K3554">
        <v>139.826752</v>
      </c>
      <c r="L3554">
        <v>1371400</v>
      </c>
      <c r="M3554" t="s">
        <v>55</v>
      </c>
      <c r="N3554" t="s">
        <v>149</v>
      </c>
      <c r="O3554" t="s">
        <v>162</v>
      </c>
      <c r="P3554">
        <v>100</v>
      </c>
      <c r="Q3554">
        <v>0.125</v>
      </c>
      <c r="R3554">
        <v>137.5</v>
      </c>
      <c r="S3554">
        <v>153809.42720000001</v>
      </c>
      <c r="T3554" t="s">
        <v>55</v>
      </c>
      <c r="U3554" t="s">
        <v>193</v>
      </c>
      <c r="V3554" t="s">
        <v>218</v>
      </c>
      <c r="W3554" t="s">
        <v>241</v>
      </c>
      <c r="X3554" t="s">
        <v>281</v>
      </c>
      <c r="Y3554" s="1">
        <v>39766</v>
      </c>
      <c r="Z3554">
        <v>1174922</v>
      </c>
    </row>
    <row r="3555" spans="1:26" x14ac:dyDescent="0.25">
      <c r="A3555" s="1">
        <v>43566</v>
      </c>
      <c r="B3555" t="s">
        <v>55</v>
      </c>
      <c r="C3555" t="s">
        <v>76</v>
      </c>
      <c r="D3555">
        <v>1100</v>
      </c>
      <c r="E3555">
        <v>17</v>
      </c>
      <c r="F3555" t="s">
        <v>112</v>
      </c>
      <c r="G3555">
        <v>140.96000699999999</v>
      </c>
      <c r="H3555">
        <v>141.470001</v>
      </c>
      <c r="I3555">
        <v>139.279999</v>
      </c>
      <c r="J3555">
        <v>141.020004</v>
      </c>
      <c r="K3555">
        <v>139.846588</v>
      </c>
      <c r="L3555">
        <v>1767900</v>
      </c>
      <c r="M3555" t="s">
        <v>55</v>
      </c>
      <c r="N3555" t="s">
        <v>157</v>
      </c>
      <c r="O3555" t="s">
        <v>162</v>
      </c>
      <c r="P3555">
        <v>100</v>
      </c>
      <c r="Q3555">
        <v>0.125</v>
      </c>
      <c r="R3555">
        <v>137.5</v>
      </c>
      <c r="S3555">
        <v>153831.24679999999</v>
      </c>
      <c r="T3555" t="s">
        <v>55</v>
      </c>
      <c r="U3555" t="s">
        <v>193</v>
      </c>
      <c r="V3555" t="s">
        <v>218</v>
      </c>
      <c r="W3555" t="s">
        <v>241</v>
      </c>
      <c r="X3555" t="s">
        <v>281</v>
      </c>
      <c r="Y3555" s="1">
        <v>39766</v>
      </c>
      <c r="Z3555">
        <v>1174922</v>
      </c>
    </row>
    <row r="3556" spans="1:26" x14ac:dyDescent="0.25">
      <c r="A3556" s="1">
        <v>43566</v>
      </c>
      <c r="B3556" t="s">
        <v>55</v>
      </c>
      <c r="C3556" t="s">
        <v>75</v>
      </c>
      <c r="D3556">
        <v>1800</v>
      </c>
      <c r="E3556">
        <v>18</v>
      </c>
      <c r="F3556" t="s">
        <v>112</v>
      </c>
      <c r="G3556">
        <v>140.96000699999999</v>
      </c>
      <c r="H3556">
        <v>141.470001</v>
      </c>
      <c r="I3556">
        <v>139.279999</v>
      </c>
      <c r="J3556">
        <v>141.020004</v>
      </c>
      <c r="K3556">
        <v>139.846588</v>
      </c>
      <c r="L3556">
        <v>1767900</v>
      </c>
      <c r="M3556" t="s">
        <v>55</v>
      </c>
      <c r="N3556" t="s">
        <v>158</v>
      </c>
      <c r="O3556" t="s">
        <v>162</v>
      </c>
      <c r="P3556">
        <v>100</v>
      </c>
      <c r="Q3556">
        <v>0.125</v>
      </c>
      <c r="R3556">
        <v>225</v>
      </c>
      <c r="S3556">
        <v>251723.8584</v>
      </c>
      <c r="T3556" t="s">
        <v>55</v>
      </c>
      <c r="U3556" t="s">
        <v>193</v>
      </c>
      <c r="V3556" t="s">
        <v>218</v>
      </c>
      <c r="W3556" t="s">
        <v>241</v>
      </c>
      <c r="X3556" t="s">
        <v>281</v>
      </c>
      <c r="Y3556" s="1">
        <v>39766</v>
      </c>
      <c r="Z3556">
        <v>1174922</v>
      </c>
    </row>
    <row r="3557" spans="1:26" x14ac:dyDescent="0.25">
      <c r="A3557" s="1">
        <v>43591</v>
      </c>
      <c r="B3557" t="s">
        <v>55</v>
      </c>
      <c r="C3557" t="s">
        <v>75</v>
      </c>
      <c r="D3557">
        <v>1300</v>
      </c>
      <c r="E3557">
        <v>15</v>
      </c>
      <c r="F3557" t="s">
        <v>134</v>
      </c>
      <c r="G3557">
        <v>142.070007</v>
      </c>
      <c r="H3557">
        <v>142.39999399999999</v>
      </c>
      <c r="I3557">
        <v>138.36999499999999</v>
      </c>
      <c r="J3557">
        <v>141.36000100000001</v>
      </c>
      <c r="K3557">
        <v>140.183762</v>
      </c>
      <c r="L3557">
        <v>2601200</v>
      </c>
      <c r="M3557" t="s">
        <v>55</v>
      </c>
      <c r="N3557" t="s">
        <v>149</v>
      </c>
      <c r="O3557" t="s">
        <v>162</v>
      </c>
      <c r="P3557">
        <v>100</v>
      </c>
      <c r="Q3557">
        <v>0.125</v>
      </c>
      <c r="R3557">
        <v>162.5</v>
      </c>
      <c r="S3557">
        <v>182238.89060000001</v>
      </c>
      <c r="T3557" t="s">
        <v>55</v>
      </c>
      <c r="U3557" t="s">
        <v>193</v>
      </c>
      <c r="V3557" t="s">
        <v>218</v>
      </c>
      <c r="W3557" t="s">
        <v>241</v>
      </c>
      <c r="X3557" t="s">
        <v>281</v>
      </c>
      <c r="Y3557" s="1">
        <v>39766</v>
      </c>
      <c r="Z3557">
        <v>1174922</v>
      </c>
    </row>
    <row r="3558" spans="1:26" x14ac:dyDescent="0.25">
      <c r="A3558" s="1">
        <v>43570</v>
      </c>
      <c r="B3558" t="s">
        <v>55</v>
      </c>
      <c r="C3558" t="s">
        <v>75</v>
      </c>
      <c r="D3558">
        <v>1200</v>
      </c>
      <c r="E3558">
        <v>6</v>
      </c>
      <c r="F3558" t="s">
        <v>120</v>
      </c>
      <c r="G3558">
        <v>143.33999600000001</v>
      </c>
      <c r="H3558">
        <v>143.949997</v>
      </c>
      <c r="I3558">
        <v>139.53999300000001</v>
      </c>
      <c r="J3558">
        <v>141.820007</v>
      </c>
      <c r="K3558">
        <v>140.639938</v>
      </c>
      <c r="L3558">
        <v>2006400</v>
      </c>
      <c r="M3558" t="s">
        <v>55</v>
      </c>
      <c r="N3558" t="s">
        <v>145</v>
      </c>
      <c r="O3558" t="s">
        <v>162</v>
      </c>
      <c r="P3558">
        <v>100</v>
      </c>
      <c r="Q3558">
        <v>0.125</v>
      </c>
      <c r="R3558">
        <v>150</v>
      </c>
      <c r="S3558">
        <v>168767.92559999999</v>
      </c>
      <c r="T3558" t="s">
        <v>55</v>
      </c>
      <c r="U3558" t="s">
        <v>193</v>
      </c>
      <c r="V3558" t="s">
        <v>218</v>
      </c>
      <c r="W3558" t="s">
        <v>241</v>
      </c>
      <c r="X3558" t="s">
        <v>281</v>
      </c>
      <c r="Y3558" s="1">
        <v>39766</v>
      </c>
      <c r="Z3558">
        <v>1174922</v>
      </c>
    </row>
    <row r="3559" spans="1:26" x14ac:dyDescent="0.25">
      <c r="A3559" s="1">
        <v>43570</v>
      </c>
      <c r="B3559" t="s">
        <v>55</v>
      </c>
      <c r="C3559" t="s">
        <v>75</v>
      </c>
      <c r="D3559">
        <v>2200</v>
      </c>
      <c r="E3559">
        <v>7</v>
      </c>
      <c r="F3559" t="s">
        <v>120</v>
      </c>
      <c r="G3559">
        <v>143.33999600000001</v>
      </c>
      <c r="H3559">
        <v>143.949997</v>
      </c>
      <c r="I3559">
        <v>139.53999300000001</v>
      </c>
      <c r="J3559">
        <v>141.820007</v>
      </c>
      <c r="K3559">
        <v>140.639938</v>
      </c>
      <c r="L3559">
        <v>2006400</v>
      </c>
      <c r="M3559" t="s">
        <v>55</v>
      </c>
      <c r="N3559" t="s">
        <v>147</v>
      </c>
      <c r="O3559" t="s">
        <v>162</v>
      </c>
      <c r="P3559">
        <v>100</v>
      </c>
      <c r="Q3559">
        <v>0.125</v>
      </c>
      <c r="R3559">
        <v>275</v>
      </c>
      <c r="S3559">
        <v>309407.86359999998</v>
      </c>
      <c r="T3559" t="s">
        <v>55</v>
      </c>
      <c r="U3559" t="s">
        <v>193</v>
      </c>
      <c r="V3559" t="s">
        <v>218</v>
      </c>
      <c r="W3559" t="s">
        <v>241</v>
      </c>
      <c r="X3559" t="s">
        <v>281</v>
      </c>
      <c r="Y3559" s="1">
        <v>39766</v>
      </c>
      <c r="Z3559">
        <v>1174922</v>
      </c>
    </row>
    <row r="3560" spans="1:26" x14ac:dyDescent="0.25">
      <c r="A3560" s="1">
        <v>43570</v>
      </c>
      <c r="B3560" t="s">
        <v>55</v>
      </c>
      <c r="C3560" t="s">
        <v>75</v>
      </c>
      <c r="D3560">
        <v>1100</v>
      </c>
      <c r="E3560">
        <v>8</v>
      </c>
      <c r="F3560" t="s">
        <v>120</v>
      </c>
      <c r="G3560">
        <v>143.33999600000001</v>
      </c>
      <c r="H3560">
        <v>143.949997</v>
      </c>
      <c r="I3560">
        <v>139.53999300000001</v>
      </c>
      <c r="J3560">
        <v>141.820007</v>
      </c>
      <c r="K3560">
        <v>140.639938</v>
      </c>
      <c r="L3560">
        <v>2006400</v>
      </c>
      <c r="M3560" t="s">
        <v>55</v>
      </c>
      <c r="N3560" t="s">
        <v>144</v>
      </c>
      <c r="O3560" t="s">
        <v>162</v>
      </c>
      <c r="P3560">
        <v>100</v>
      </c>
      <c r="Q3560">
        <v>0.125</v>
      </c>
      <c r="R3560">
        <v>137.5</v>
      </c>
      <c r="S3560">
        <v>154703.93179999999</v>
      </c>
      <c r="T3560" t="s">
        <v>55</v>
      </c>
      <c r="U3560" t="s">
        <v>193</v>
      </c>
      <c r="V3560" t="s">
        <v>218</v>
      </c>
      <c r="W3560" t="s">
        <v>241</v>
      </c>
      <c r="X3560" t="s">
        <v>281</v>
      </c>
      <c r="Y3560" s="1">
        <v>39766</v>
      </c>
      <c r="Z3560">
        <v>1174922</v>
      </c>
    </row>
    <row r="3561" spans="1:26" x14ac:dyDescent="0.25">
      <c r="A3561" s="1">
        <v>43570</v>
      </c>
      <c r="B3561" t="s">
        <v>55</v>
      </c>
      <c r="C3561" t="s">
        <v>76</v>
      </c>
      <c r="D3561">
        <v>1500</v>
      </c>
      <c r="E3561">
        <v>16</v>
      </c>
      <c r="F3561" t="s">
        <v>120</v>
      </c>
      <c r="G3561">
        <v>143.33999600000001</v>
      </c>
      <c r="H3561">
        <v>143.949997</v>
      </c>
      <c r="I3561">
        <v>139.53999300000001</v>
      </c>
      <c r="J3561">
        <v>141.820007</v>
      </c>
      <c r="K3561">
        <v>140.639938</v>
      </c>
      <c r="L3561">
        <v>2006400</v>
      </c>
      <c r="M3561" t="s">
        <v>55</v>
      </c>
      <c r="N3561" t="s">
        <v>148</v>
      </c>
      <c r="O3561" t="s">
        <v>162</v>
      </c>
      <c r="P3561">
        <v>100</v>
      </c>
      <c r="Q3561">
        <v>0.125</v>
      </c>
      <c r="R3561">
        <v>187.5</v>
      </c>
      <c r="S3561">
        <v>210959.90700000001</v>
      </c>
      <c r="T3561" t="s">
        <v>55</v>
      </c>
      <c r="U3561" t="s">
        <v>193</v>
      </c>
      <c r="V3561" t="s">
        <v>218</v>
      </c>
      <c r="W3561" t="s">
        <v>241</v>
      </c>
      <c r="X3561" t="s">
        <v>281</v>
      </c>
      <c r="Y3561" s="1">
        <v>39766</v>
      </c>
      <c r="Z3561">
        <v>1174922</v>
      </c>
    </row>
    <row r="3562" spans="1:26" x14ac:dyDescent="0.25">
      <c r="A3562" s="1">
        <v>43573</v>
      </c>
      <c r="B3562" t="s">
        <v>55</v>
      </c>
      <c r="C3562" t="s">
        <v>76</v>
      </c>
      <c r="D3562">
        <v>1900</v>
      </c>
      <c r="E3562">
        <v>14</v>
      </c>
      <c r="F3562" t="s">
        <v>124</v>
      </c>
      <c r="G3562">
        <v>143.949997</v>
      </c>
      <c r="H3562">
        <v>144.679993</v>
      </c>
      <c r="I3562">
        <v>141.38999899999999</v>
      </c>
      <c r="J3562">
        <v>142.44000199999999</v>
      </c>
      <c r="K3562">
        <v>141.25477599999999</v>
      </c>
      <c r="L3562">
        <v>1832200</v>
      </c>
      <c r="M3562" t="s">
        <v>55</v>
      </c>
      <c r="N3562" t="s">
        <v>156</v>
      </c>
      <c r="O3562" t="s">
        <v>162</v>
      </c>
      <c r="P3562">
        <v>100</v>
      </c>
      <c r="Q3562">
        <v>0.125</v>
      </c>
      <c r="R3562">
        <v>237.5</v>
      </c>
      <c r="S3562">
        <v>268384.07439999998</v>
      </c>
      <c r="T3562" t="s">
        <v>55</v>
      </c>
      <c r="U3562" t="s">
        <v>193</v>
      </c>
      <c r="V3562" t="s">
        <v>218</v>
      </c>
      <c r="W3562" t="s">
        <v>241</v>
      </c>
      <c r="X3562" t="s">
        <v>281</v>
      </c>
      <c r="Y3562" s="1">
        <v>39766</v>
      </c>
      <c r="Z3562">
        <v>1174922</v>
      </c>
    </row>
    <row r="3563" spans="1:26" x14ac:dyDescent="0.25">
      <c r="A3563" s="1">
        <v>43578</v>
      </c>
      <c r="B3563" t="s">
        <v>55</v>
      </c>
      <c r="C3563" t="s">
        <v>76</v>
      </c>
      <c r="D3563">
        <v>1700</v>
      </c>
      <c r="E3563">
        <v>19</v>
      </c>
      <c r="F3563" t="s">
        <v>136</v>
      </c>
      <c r="G3563">
        <v>140.229996</v>
      </c>
      <c r="H3563">
        <v>143.05999800000001</v>
      </c>
      <c r="I3563">
        <v>139.050003</v>
      </c>
      <c r="J3563">
        <v>142.89999399999999</v>
      </c>
      <c r="K3563">
        <v>141.710938</v>
      </c>
      <c r="L3563">
        <v>1847100</v>
      </c>
      <c r="M3563" t="s">
        <v>55</v>
      </c>
      <c r="N3563" t="s">
        <v>140</v>
      </c>
      <c r="O3563" t="s">
        <v>162</v>
      </c>
      <c r="P3563">
        <v>100</v>
      </c>
      <c r="Q3563">
        <v>0.125</v>
      </c>
      <c r="R3563">
        <v>212.5</v>
      </c>
      <c r="S3563">
        <v>240908.59460000001</v>
      </c>
      <c r="T3563" t="s">
        <v>55</v>
      </c>
      <c r="U3563" t="s">
        <v>193</v>
      </c>
      <c r="V3563" t="s">
        <v>218</v>
      </c>
      <c r="W3563" t="s">
        <v>241</v>
      </c>
      <c r="X3563" t="s">
        <v>281</v>
      </c>
      <c r="Y3563" s="1">
        <v>39766</v>
      </c>
      <c r="Z3563">
        <v>1174922</v>
      </c>
    </row>
    <row r="3564" spans="1:26" x14ac:dyDescent="0.25">
      <c r="A3564" s="1">
        <v>43572</v>
      </c>
      <c r="B3564" t="s">
        <v>55</v>
      </c>
      <c r="C3564" t="s">
        <v>76</v>
      </c>
      <c r="D3564">
        <v>1600</v>
      </c>
      <c r="E3564">
        <v>20</v>
      </c>
      <c r="F3564" t="s">
        <v>125</v>
      </c>
      <c r="G3564">
        <v>145</v>
      </c>
      <c r="H3564">
        <v>145.88999899999999</v>
      </c>
      <c r="I3564">
        <v>143.16000399999999</v>
      </c>
      <c r="J3564">
        <v>143.36000100000001</v>
      </c>
      <c r="K3564">
        <v>142.167114</v>
      </c>
      <c r="L3564">
        <v>1690900</v>
      </c>
      <c r="M3564" t="s">
        <v>55</v>
      </c>
      <c r="N3564" t="s">
        <v>155</v>
      </c>
      <c r="O3564" t="s">
        <v>162</v>
      </c>
      <c r="P3564">
        <v>100</v>
      </c>
      <c r="Q3564">
        <v>0.125</v>
      </c>
      <c r="R3564">
        <v>200</v>
      </c>
      <c r="S3564">
        <v>227467.3824</v>
      </c>
      <c r="T3564" t="s">
        <v>55</v>
      </c>
      <c r="U3564" t="s">
        <v>193</v>
      </c>
      <c r="V3564" t="s">
        <v>218</v>
      </c>
      <c r="W3564" t="s">
        <v>241</v>
      </c>
      <c r="X3564" t="s">
        <v>281</v>
      </c>
      <c r="Y3564" s="1">
        <v>39766</v>
      </c>
      <c r="Z3564">
        <v>1174922</v>
      </c>
    </row>
    <row r="3565" spans="1:26" x14ac:dyDescent="0.25">
      <c r="A3565" s="1">
        <v>43572</v>
      </c>
      <c r="B3565" t="s">
        <v>55</v>
      </c>
      <c r="C3565" t="s">
        <v>75</v>
      </c>
      <c r="D3565">
        <v>600</v>
      </c>
      <c r="E3565">
        <v>3</v>
      </c>
      <c r="F3565" t="s">
        <v>125</v>
      </c>
      <c r="G3565">
        <v>145</v>
      </c>
      <c r="H3565">
        <v>145.88999899999999</v>
      </c>
      <c r="I3565">
        <v>143.16000399999999</v>
      </c>
      <c r="J3565">
        <v>143.36000100000001</v>
      </c>
      <c r="K3565">
        <v>142.167114</v>
      </c>
      <c r="L3565">
        <v>1690900</v>
      </c>
      <c r="M3565" t="s">
        <v>55</v>
      </c>
      <c r="N3565" t="s">
        <v>143</v>
      </c>
      <c r="O3565" t="s">
        <v>162</v>
      </c>
      <c r="P3565">
        <v>100</v>
      </c>
      <c r="Q3565">
        <v>0.125</v>
      </c>
      <c r="R3565">
        <v>75</v>
      </c>
      <c r="S3565">
        <v>85300.268400000001</v>
      </c>
      <c r="T3565" t="s">
        <v>55</v>
      </c>
      <c r="U3565" t="s">
        <v>193</v>
      </c>
      <c r="V3565" t="s">
        <v>218</v>
      </c>
      <c r="W3565" t="s">
        <v>241</v>
      </c>
      <c r="X3565" t="s">
        <v>281</v>
      </c>
      <c r="Y3565" s="1">
        <v>39766</v>
      </c>
      <c r="Z3565">
        <v>1174922</v>
      </c>
    </row>
    <row r="3566" spans="1:26" x14ac:dyDescent="0.25">
      <c r="A3566" s="1">
        <v>43572</v>
      </c>
      <c r="B3566" t="s">
        <v>55</v>
      </c>
      <c r="C3566" t="s">
        <v>76</v>
      </c>
      <c r="D3566">
        <v>2000</v>
      </c>
      <c r="E3566">
        <v>19</v>
      </c>
      <c r="F3566" t="s">
        <v>125</v>
      </c>
      <c r="G3566">
        <v>145</v>
      </c>
      <c r="H3566">
        <v>145.88999899999999</v>
      </c>
      <c r="I3566">
        <v>143.16000399999999</v>
      </c>
      <c r="J3566">
        <v>143.36000100000001</v>
      </c>
      <c r="K3566">
        <v>142.167114</v>
      </c>
      <c r="L3566">
        <v>1690900</v>
      </c>
      <c r="M3566" t="s">
        <v>55</v>
      </c>
      <c r="N3566" t="s">
        <v>140</v>
      </c>
      <c r="O3566" t="s">
        <v>162</v>
      </c>
      <c r="P3566">
        <v>100</v>
      </c>
      <c r="Q3566">
        <v>0.125</v>
      </c>
      <c r="R3566">
        <v>250</v>
      </c>
      <c r="S3566">
        <v>284334.228</v>
      </c>
      <c r="T3566" t="s">
        <v>55</v>
      </c>
      <c r="U3566" t="s">
        <v>193</v>
      </c>
      <c r="V3566" t="s">
        <v>218</v>
      </c>
      <c r="W3566" t="s">
        <v>241</v>
      </c>
      <c r="X3566" t="s">
        <v>281</v>
      </c>
      <c r="Y3566" s="1">
        <v>39766</v>
      </c>
      <c r="Z3566">
        <v>1174922</v>
      </c>
    </row>
    <row r="3567" spans="1:26" x14ac:dyDescent="0.25">
      <c r="A3567" s="1">
        <v>43567</v>
      </c>
      <c r="B3567" t="s">
        <v>55</v>
      </c>
      <c r="C3567" t="s">
        <v>76</v>
      </c>
      <c r="D3567">
        <v>1800</v>
      </c>
      <c r="E3567">
        <v>16</v>
      </c>
      <c r="F3567" t="s">
        <v>121</v>
      </c>
      <c r="G3567">
        <v>142</v>
      </c>
      <c r="H3567">
        <v>143.89999399999999</v>
      </c>
      <c r="I3567">
        <v>141.10000600000001</v>
      </c>
      <c r="J3567">
        <v>143.779999</v>
      </c>
      <c r="K3567">
        <v>142.583618</v>
      </c>
      <c r="L3567">
        <v>2177600</v>
      </c>
      <c r="M3567" t="s">
        <v>55</v>
      </c>
      <c r="N3567" t="s">
        <v>148</v>
      </c>
      <c r="O3567" t="s">
        <v>162</v>
      </c>
      <c r="P3567">
        <v>100</v>
      </c>
      <c r="Q3567">
        <v>0.125</v>
      </c>
      <c r="R3567">
        <v>225</v>
      </c>
      <c r="S3567">
        <v>256650.51240000001</v>
      </c>
      <c r="T3567" t="s">
        <v>55</v>
      </c>
      <c r="U3567" t="s">
        <v>193</v>
      </c>
      <c r="V3567" t="s">
        <v>218</v>
      </c>
      <c r="W3567" t="s">
        <v>241</v>
      </c>
      <c r="X3567" t="s">
        <v>281</v>
      </c>
      <c r="Y3567" s="1">
        <v>39766</v>
      </c>
      <c r="Z3567">
        <v>1174922</v>
      </c>
    </row>
    <row r="3568" spans="1:26" x14ac:dyDescent="0.25">
      <c r="A3568" s="1">
        <v>43567</v>
      </c>
      <c r="B3568" t="s">
        <v>55</v>
      </c>
      <c r="C3568" t="s">
        <v>76</v>
      </c>
      <c r="D3568">
        <v>1300</v>
      </c>
      <c r="E3568">
        <v>18</v>
      </c>
      <c r="F3568" t="s">
        <v>121</v>
      </c>
      <c r="G3568">
        <v>142</v>
      </c>
      <c r="H3568">
        <v>143.89999399999999</v>
      </c>
      <c r="I3568">
        <v>141.10000600000001</v>
      </c>
      <c r="J3568">
        <v>143.779999</v>
      </c>
      <c r="K3568">
        <v>142.583618</v>
      </c>
      <c r="L3568">
        <v>2177600</v>
      </c>
      <c r="M3568" t="s">
        <v>55</v>
      </c>
      <c r="N3568" t="s">
        <v>158</v>
      </c>
      <c r="O3568" t="s">
        <v>162</v>
      </c>
      <c r="P3568">
        <v>100</v>
      </c>
      <c r="Q3568">
        <v>0.125</v>
      </c>
      <c r="R3568">
        <v>162.5</v>
      </c>
      <c r="S3568">
        <v>185358.7034</v>
      </c>
      <c r="T3568" t="s">
        <v>55</v>
      </c>
      <c r="U3568" t="s">
        <v>193</v>
      </c>
      <c r="V3568" t="s">
        <v>218</v>
      </c>
      <c r="W3568" t="s">
        <v>241</v>
      </c>
      <c r="X3568" t="s">
        <v>281</v>
      </c>
      <c r="Y3568" s="1">
        <v>39766</v>
      </c>
      <c r="Z3568">
        <v>1174922</v>
      </c>
    </row>
    <row r="3569" spans="1:26" x14ac:dyDescent="0.25">
      <c r="A3569" s="1">
        <v>43567</v>
      </c>
      <c r="B3569" t="s">
        <v>55</v>
      </c>
      <c r="C3569" t="s">
        <v>76</v>
      </c>
      <c r="D3569">
        <v>800</v>
      </c>
      <c r="E3569">
        <v>9</v>
      </c>
      <c r="F3569" t="s">
        <v>121</v>
      </c>
      <c r="G3569">
        <v>142</v>
      </c>
      <c r="H3569">
        <v>143.89999399999999</v>
      </c>
      <c r="I3569">
        <v>141.10000600000001</v>
      </c>
      <c r="J3569">
        <v>143.779999</v>
      </c>
      <c r="K3569">
        <v>142.583618</v>
      </c>
      <c r="L3569">
        <v>2177600</v>
      </c>
      <c r="M3569" t="s">
        <v>55</v>
      </c>
      <c r="N3569" t="s">
        <v>146</v>
      </c>
      <c r="O3569" t="s">
        <v>162</v>
      </c>
      <c r="P3569">
        <v>100</v>
      </c>
      <c r="Q3569">
        <v>0.125</v>
      </c>
      <c r="R3569">
        <v>100</v>
      </c>
      <c r="S3569">
        <v>114066.8944</v>
      </c>
      <c r="T3569" t="s">
        <v>55</v>
      </c>
      <c r="U3569" t="s">
        <v>193</v>
      </c>
      <c r="V3569" t="s">
        <v>218</v>
      </c>
      <c r="W3569" t="s">
        <v>241</v>
      </c>
      <c r="X3569" t="s">
        <v>281</v>
      </c>
      <c r="Y3569" s="1">
        <v>39766</v>
      </c>
      <c r="Z3569">
        <v>1174922</v>
      </c>
    </row>
    <row r="3570" spans="1:26" x14ac:dyDescent="0.25">
      <c r="A3570" s="1">
        <v>43579</v>
      </c>
      <c r="B3570" t="s">
        <v>55</v>
      </c>
      <c r="C3570" t="s">
        <v>76</v>
      </c>
      <c r="D3570">
        <v>1100</v>
      </c>
      <c r="E3570">
        <v>14</v>
      </c>
      <c r="F3570" t="s">
        <v>137</v>
      </c>
      <c r="G3570">
        <v>142.88000500000001</v>
      </c>
      <c r="H3570">
        <v>144.83999600000001</v>
      </c>
      <c r="I3570">
        <v>141.94000199999999</v>
      </c>
      <c r="J3570">
        <v>144.39999399999999</v>
      </c>
      <c r="K3570">
        <v>143.19845599999999</v>
      </c>
      <c r="L3570">
        <v>1361600</v>
      </c>
      <c r="M3570" t="s">
        <v>55</v>
      </c>
      <c r="N3570" t="s">
        <v>156</v>
      </c>
      <c r="O3570" t="s">
        <v>162</v>
      </c>
      <c r="P3570">
        <v>100</v>
      </c>
      <c r="Q3570">
        <v>0.125</v>
      </c>
      <c r="R3570">
        <v>137.5</v>
      </c>
      <c r="S3570">
        <v>157518.30160000001</v>
      </c>
      <c r="T3570" t="s">
        <v>55</v>
      </c>
      <c r="U3570" t="s">
        <v>193</v>
      </c>
      <c r="V3570" t="s">
        <v>218</v>
      </c>
      <c r="W3570" t="s">
        <v>241</v>
      </c>
      <c r="X3570" t="s">
        <v>281</v>
      </c>
      <c r="Y3570" s="1">
        <v>39766</v>
      </c>
      <c r="Z3570">
        <v>1174922</v>
      </c>
    </row>
    <row r="3571" spans="1:26" x14ac:dyDescent="0.25">
      <c r="A3571" s="1">
        <v>43579</v>
      </c>
      <c r="B3571" t="s">
        <v>55</v>
      </c>
      <c r="C3571" t="s">
        <v>75</v>
      </c>
      <c r="D3571">
        <v>1300</v>
      </c>
      <c r="E3571">
        <v>12</v>
      </c>
      <c r="F3571" t="s">
        <v>137</v>
      </c>
      <c r="G3571">
        <v>142.88000500000001</v>
      </c>
      <c r="H3571">
        <v>144.83999600000001</v>
      </c>
      <c r="I3571">
        <v>141.94000199999999</v>
      </c>
      <c r="J3571">
        <v>144.39999399999999</v>
      </c>
      <c r="K3571">
        <v>143.19845599999999</v>
      </c>
      <c r="L3571">
        <v>1361600</v>
      </c>
      <c r="M3571" t="s">
        <v>55</v>
      </c>
      <c r="N3571" t="s">
        <v>151</v>
      </c>
      <c r="O3571" t="s">
        <v>162</v>
      </c>
      <c r="P3571">
        <v>100</v>
      </c>
      <c r="Q3571">
        <v>0.125</v>
      </c>
      <c r="R3571">
        <v>162.5</v>
      </c>
      <c r="S3571">
        <v>186157.99280000001</v>
      </c>
      <c r="T3571" t="s">
        <v>55</v>
      </c>
      <c r="U3571" t="s">
        <v>193</v>
      </c>
      <c r="V3571" t="s">
        <v>218</v>
      </c>
      <c r="W3571" t="s">
        <v>241</v>
      </c>
      <c r="X3571" t="s">
        <v>281</v>
      </c>
      <c r="Y3571" s="1">
        <v>39766</v>
      </c>
      <c r="Z3571">
        <v>1174922</v>
      </c>
    </row>
    <row r="3572" spans="1:26" x14ac:dyDescent="0.25">
      <c r="A3572" s="1">
        <v>43585</v>
      </c>
      <c r="B3572" t="s">
        <v>55</v>
      </c>
      <c r="C3572" t="s">
        <v>76</v>
      </c>
      <c r="D3572">
        <v>1800</v>
      </c>
      <c r="E3572">
        <v>16</v>
      </c>
      <c r="F3572" t="s">
        <v>122</v>
      </c>
      <c r="G3572">
        <v>146.63000500000001</v>
      </c>
      <c r="H3572">
        <v>147.33000200000001</v>
      </c>
      <c r="I3572">
        <v>143.240005</v>
      </c>
      <c r="J3572">
        <v>144.449997</v>
      </c>
      <c r="K3572">
        <v>143.24804700000001</v>
      </c>
      <c r="L3572">
        <v>2531300</v>
      </c>
      <c r="M3572" t="s">
        <v>55</v>
      </c>
      <c r="N3572" t="s">
        <v>148</v>
      </c>
      <c r="O3572" t="s">
        <v>162</v>
      </c>
      <c r="P3572">
        <v>100</v>
      </c>
      <c r="Q3572">
        <v>0.125</v>
      </c>
      <c r="R3572">
        <v>225</v>
      </c>
      <c r="S3572">
        <v>257846.4846</v>
      </c>
      <c r="T3572" t="s">
        <v>55</v>
      </c>
      <c r="U3572" t="s">
        <v>193</v>
      </c>
      <c r="V3572" t="s">
        <v>218</v>
      </c>
      <c r="W3572" t="s">
        <v>241</v>
      </c>
      <c r="X3572" t="s">
        <v>281</v>
      </c>
      <c r="Y3572" s="1">
        <v>39766</v>
      </c>
      <c r="Z3572">
        <v>1174922</v>
      </c>
    </row>
    <row r="3573" spans="1:26" x14ac:dyDescent="0.25">
      <c r="A3573" s="1">
        <v>43563</v>
      </c>
      <c r="B3573" t="s">
        <v>55</v>
      </c>
      <c r="C3573" t="s">
        <v>76</v>
      </c>
      <c r="D3573">
        <v>2100</v>
      </c>
      <c r="E3573">
        <v>19</v>
      </c>
      <c r="F3573" t="s">
        <v>114</v>
      </c>
      <c r="G3573">
        <v>145.30999800000001</v>
      </c>
      <c r="H3573">
        <v>145.94000199999999</v>
      </c>
      <c r="I3573">
        <v>142.63000500000001</v>
      </c>
      <c r="J3573">
        <v>144.85000600000001</v>
      </c>
      <c r="K3573">
        <v>143.64473000000001</v>
      </c>
      <c r="L3573">
        <v>3477600</v>
      </c>
      <c r="M3573" t="s">
        <v>55</v>
      </c>
      <c r="N3573" t="s">
        <v>140</v>
      </c>
      <c r="O3573" t="s">
        <v>162</v>
      </c>
      <c r="P3573">
        <v>100</v>
      </c>
      <c r="Q3573">
        <v>0.125</v>
      </c>
      <c r="R3573">
        <v>262.5</v>
      </c>
      <c r="S3573">
        <v>301653.93300000002</v>
      </c>
      <c r="T3573" t="s">
        <v>55</v>
      </c>
      <c r="U3573" t="s">
        <v>193</v>
      </c>
      <c r="V3573" t="s">
        <v>218</v>
      </c>
      <c r="W3573" t="s">
        <v>241</v>
      </c>
      <c r="X3573" t="s">
        <v>281</v>
      </c>
      <c r="Y3573" s="1">
        <v>39766</v>
      </c>
      <c r="Z3573">
        <v>1174922</v>
      </c>
    </row>
    <row r="3574" spans="1:26" x14ac:dyDescent="0.25">
      <c r="A3574" s="1">
        <v>43563</v>
      </c>
      <c r="B3574" t="s">
        <v>55</v>
      </c>
      <c r="C3574" t="s">
        <v>75</v>
      </c>
      <c r="D3574">
        <v>1500</v>
      </c>
      <c r="E3574">
        <v>20</v>
      </c>
      <c r="F3574" t="s">
        <v>114</v>
      </c>
      <c r="G3574">
        <v>145.30999800000001</v>
      </c>
      <c r="H3574">
        <v>145.94000199999999</v>
      </c>
      <c r="I3574">
        <v>142.63000500000001</v>
      </c>
      <c r="J3574">
        <v>144.85000600000001</v>
      </c>
      <c r="K3574">
        <v>143.64473000000001</v>
      </c>
      <c r="L3574">
        <v>3477600</v>
      </c>
      <c r="M3574" t="s">
        <v>55</v>
      </c>
      <c r="N3574" t="s">
        <v>155</v>
      </c>
      <c r="O3574" t="s">
        <v>162</v>
      </c>
      <c r="P3574">
        <v>100</v>
      </c>
      <c r="Q3574">
        <v>0.125</v>
      </c>
      <c r="R3574">
        <v>187.5</v>
      </c>
      <c r="S3574">
        <v>215467.095</v>
      </c>
      <c r="T3574" t="s">
        <v>55</v>
      </c>
      <c r="U3574" t="s">
        <v>193</v>
      </c>
      <c r="V3574" t="s">
        <v>218</v>
      </c>
      <c r="W3574" t="s">
        <v>241</v>
      </c>
      <c r="X3574" t="s">
        <v>281</v>
      </c>
      <c r="Y3574" s="1">
        <v>39766</v>
      </c>
      <c r="Z3574">
        <v>1174922</v>
      </c>
    </row>
    <row r="3575" spans="1:26" x14ac:dyDescent="0.25">
      <c r="A3575" s="1">
        <v>43563</v>
      </c>
      <c r="B3575" t="s">
        <v>55</v>
      </c>
      <c r="C3575" t="s">
        <v>75</v>
      </c>
      <c r="D3575">
        <v>1700</v>
      </c>
      <c r="E3575">
        <v>16</v>
      </c>
      <c r="F3575" t="s">
        <v>114</v>
      </c>
      <c r="G3575">
        <v>145.30999800000001</v>
      </c>
      <c r="H3575">
        <v>145.94000199999999</v>
      </c>
      <c r="I3575">
        <v>142.63000500000001</v>
      </c>
      <c r="J3575">
        <v>144.85000600000001</v>
      </c>
      <c r="K3575">
        <v>143.64473000000001</v>
      </c>
      <c r="L3575">
        <v>3477600</v>
      </c>
      <c r="M3575" t="s">
        <v>55</v>
      </c>
      <c r="N3575" t="s">
        <v>148</v>
      </c>
      <c r="O3575" t="s">
        <v>162</v>
      </c>
      <c r="P3575">
        <v>100</v>
      </c>
      <c r="Q3575">
        <v>0.125</v>
      </c>
      <c r="R3575">
        <v>212.5</v>
      </c>
      <c r="S3575">
        <v>244196.041</v>
      </c>
      <c r="T3575" t="s">
        <v>55</v>
      </c>
      <c r="U3575" t="s">
        <v>193</v>
      </c>
      <c r="V3575" t="s">
        <v>218</v>
      </c>
      <c r="W3575" t="s">
        <v>241</v>
      </c>
      <c r="X3575" t="s">
        <v>281</v>
      </c>
      <c r="Y3575" s="1">
        <v>39766</v>
      </c>
      <c r="Z3575">
        <v>1174922</v>
      </c>
    </row>
    <row r="3576" spans="1:26" x14ac:dyDescent="0.25">
      <c r="A3576" s="1">
        <v>43563</v>
      </c>
      <c r="B3576" t="s">
        <v>55</v>
      </c>
      <c r="C3576" t="s">
        <v>75</v>
      </c>
      <c r="D3576">
        <v>1400</v>
      </c>
      <c r="E3576">
        <v>10</v>
      </c>
      <c r="F3576" t="s">
        <v>114</v>
      </c>
      <c r="G3576">
        <v>145.30999800000001</v>
      </c>
      <c r="H3576">
        <v>145.94000199999999</v>
      </c>
      <c r="I3576">
        <v>142.63000500000001</v>
      </c>
      <c r="J3576">
        <v>144.85000600000001</v>
      </c>
      <c r="K3576">
        <v>143.64473000000001</v>
      </c>
      <c r="L3576">
        <v>3477600</v>
      </c>
      <c r="M3576" t="s">
        <v>55</v>
      </c>
      <c r="N3576" t="s">
        <v>142</v>
      </c>
      <c r="O3576" t="s">
        <v>162</v>
      </c>
      <c r="P3576">
        <v>100</v>
      </c>
      <c r="Q3576">
        <v>0.125</v>
      </c>
      <c r="R3576">
        <v>175</v>
      </c>
      <c r="S3576">
        <v>201102.622</v>
      </c>
      <c r="T3576" t="s">
        <v>55</v>
      </c>
      <c r="U3576" t="s">
        <v>193</v>
      </c>
      <c r="V3576" t="s">
        <v>218</v>
      </c>
      <c r="W3576" t="s">
        <v>241</v>
      </c>
      <c r="X3576" t="s">
        <v>281</v>
      </c>
      <c r="Y3576" s="1">
        <v>39766</v>
      </c>
      <c r="Z3576">
        <v>1174922</v>
      </c>
    </row>
    <row r="3577" spans="1:26" x14ac:dyDescent="0.25">
      <c r="A3577" s="1">
        <v>43587</v>
      </c>
      <c r="B3577" t="s">
        <v>55</v>
      </c>
      <c r="C3577" t="s">
        <v>76</v>
      </c>
      <c r="D3577">
        <v>200</v>
      </c>
      <c r="E3577">
        <v>6</v>
      </c>
      <c r="F3577" t="s">
        <v>115</v>
      </c>
      <c r="G3577">
        <v>145.740005</v>
      </c>
      <c r="H3577">
        <v>147.5</v>
      </c>
      <c r="I3577">
        <v>143.41000399999999</v>
      </c>
      <c r="J3577">
        <v>145.55999800000001</v>
      </c>
      <c r="K3577">
        <v>144.348816</v>
      </c>
      <c r="L3577">
        <v>1239700</v>
      </c>
      <c r="M3577" t="s">
        <v>55</v>
      </c>
      <c r="N3577" t="s">
        <v>145</v>
      </c>
      <c r="O3577" t="s">
        <v>162</v>
      </c>
      <c r="P3577">
        <v>100</v>
      </c>
      <c r="Q3577">
        <v>0.125</v>
      </c>
      <c r="R3577">
        <v>25</v>
      </c>
      <c r="S3577">
        <v>28869.763200000001</v>
      </c>
      <c r="T3577" t="s">
        <v>55</v>
      </c>
      <c r="U3577" t="s">
        <v>193</v>
      </c>
      <c r="V3577" t="s">
        <v>218</v>
      </c>
      <c r="W3577" t="s">
        <v>241</v>
      </c>
      <c r="X3577" t="s">
        <v>281</v>
      </c>
      <c r="Y3577" s="1">
        <v>39766</v>
      </c>
      <c r="Z3577">
        <v>1174922</v>
      </c>
    </row>
    <row r="3578" spans="1:26" x14ac:dyDescent="0.25">
      <c r="A3578" s="1">
        <v>43587</v>
      </c>
      <c r="B3578" t="s">
        <v>55</v>
      </c>
      <c r="C3578" t="s">
        <v>76</v>
      </c>
      <c r="D3578">
        <v>600</v>
      </c>
      <c r="E3578">
        <v>9</v>
      </c>
      <c r="F3578" t="s">
        <v>115</v>
      </c>
      <c r="G3578">
        <v>145.740005</v>
      </c>
      <c r="H3578">
        <v>147.5</v>
      </c>
      <c r="I3578">
        <v>143.41000399999999</v>
      </c>
      <c r="J3578">
        <v>145.55999800000001</v>
      </c>
      <c r="K3578">
        <v>144.348816</v>
      </c>
      <c r="L3578">
        <v>1239700</v>
      </c>
      <c r="M3578" t="s">
        <v>55</v>
      </c>
      <c r="N3578" t="s">
        <v>146</v>
      </c>
      <c r="O3578" t="s">
        <v>162</v>
      </c>
      <c r="P3578">
        <v>100</v>
      </c>
      <c r="Q3578">
        <v>0.125</v>
      </c>
      <c r="R3578">
        <v>75</v>
      </c>
      <c r="S3578">
        <v>86609.289600000004</v>
      </c>
      <c r="T3578" t="s">
        <v>55</v>
      </c>
      <c r="U3578" t="s">
        <v>193</v>
      </c>
      <c r="V3578" t="s">
        <v>218</v>
      </c>
      <c r="W3578" t="s">
        <v>241</v>
      </c>
      <c r="X3578" t="s">
        <v>281</v>
      </c>
      <c r="Y3578" s="1">
        <v>39766</v>
      </c>
      <c r="Z3578">
        <v>1174922</v>
      </c>
    </row>
    <row r="3579" spans="1:26" x14ac:dyDescent="0.25">
      <c r="A3579" s="1">
        <v>43587</v>
      </c>
      <c r="B3579" t="s">
        <v>55</v>
      </c>
      <c r="C3579" t="s">
        <v>75</v>
      </c>
      <c r="D3579">
        <v>1100</v>
      </c>
      <c r="E3579">
        <v>15</v>
      </c>
      <c r="F3579" t="s">
        <v>115</v>
      </c>
      <c r="G3579">
        <v>145.740005</v>
      </c>
      <c r="H3579">
        <v>147.5</v>
      </c>
      <c r="I3579">
        <v>143.41000399999999</v>
      </c>
      <c r="J3579">
        <v>145.55999800000001</v>
      </c>
      <c r="K3579">
        <v>144.348816</v>
      </c>
      <c r="L3579">
        <v>1239700</v>
      </c>
      <c r="M3579" t="s">
        <v>55</v>
      </c>
      <c r="N3579" t="s">
        <v>149</v>
      </c>
      <c r="O3579" t="s">
        <v>162</v>
      </c>
      <c r="P3579">
        <v>100</v>
      </c>
      <c r="Q3579">
        <v>0.125</v>
      </c>
      <c r="R3579">
        <v>137.5</v>
      </c>
      <c r="S3579">
        <v>158783.69760000001</v>
      </c>
      <c r="T3579" t="s">
        <v>55</v>
      </c>
      <c r="U3579" t="s">
        <v>193</v>
      </c>
      <c r="V3579" t="s">
        <v>218</v>
      </c>
      <c r="W3579" t="s">
        <v>241</v>
      </c>
      <c r="X3579" t="s">
        <v>281</v>
      </c>
      <c r="Y3579" s="1">
        <v>39766</v>
      </c>
      <c r="Z3579">
        <v>1174922</v>
      </c>
    </row>
    <row r="3580" spans="1:26" x14ac:dyDescent="0.25">
      <c r="A3580" s="1">
        <v>43587</v>
      </c>
      <c r="B3580" t="s">
        <v>55</v>
      </c>
      <c r="C3580" t="s">
        <v>75</v>
      </c>
      <c r="D3580">
        <v>1800</v>
      </c>
      <c r="E3580">
        <v>19</v>
      </c>
      <c r="F3580" t="s">
        <v>115</v>
      </c>
      <c r="G3580">
        <v>145.740005</v>
      </c>
      <c r="H3580">
        <v>147.5</v>
      </c>
      <c r="I3580">
        <v>143.41000399999999</v>
      </c>
      <c r="J3580">
        <v>145.55999800000001</v>
      </c>
      <c r="K3580">
        <v>144.348816</v>
      </c>
      <c r="L3580">
        <v>1239700</v>
      </c>
      <c r="M3580" t="s">
        <v>55</v>
      </c>
      <c r="N3580" t="s">
        <v>140</v>
      </c>
      <c r="O3580" t="s">
        <v>162</v>
      </c>
      <c r="P3580">
        <v>100</v>
      </c>
      <c r="Q3580">
        <v>0.125</v>
      </c>
      <c r="R3580">
        <v>225</v>
      </c>
      <c r="S3580">
        <v>259827.8688</v>
      </c>
      <c r="T3580" t="s">
        <v>55</v>
      </c>
      <c r="U3580" t="s">
        <v>193</v>
      </c>
      <c r="V3580" t="s">
        <v>218</v>
      </c>
      <c r="W3580" t="s">
        <v>241</v>
      </c>
      <c r="X3580" t="s">
        <v>281</v>
      </c>
      <c r="Y3580" s="1">
        <v>39766</v>
      </c>
      <c r="Z3580">
        <v>1174922</v>
      </c>
    </row>
    <row r="3581" spans="1:26" x14ac:dyDescent="0.25">
      <c r="A3581" s="1">
        <v>43586</v>
      </c>
      <c r="B3581" t="s">
        <v>55</v>
      </c>
      <c r="C3581" t="s">
        <v>76</v>
      </c>
      <c r="D3581">
        <v>1000</v>
      </c>
      <c r="E3581">
        <v>8</v>
      </c>
      <c r="F3581" t="s">
        <v>119</v>
      </c>
      <c r="G3581">
        <v>148.78999300000001</v>
      </c>
      <c r="H3581">
        <v>150.21000699999999</v>
      </c>
      <c r="I3581">
        <v>145.86000100000001</v>
      </c>
      <c r="J3581">
        <v>146.13999899999999</v>
      </c>
      <c r="K3581">
        <v>144.923981</v>
      </c>
      <c r="L3581">
        <v>2487900</v>
      </c>
      <c r="M3581" t="s">
        <v>55</v>
      </c>
      <c r="N3581" t="s">
        <v>144</v>
      </c>
      <c r="O3581" t="s">
        <v>162</v>
      </c>
      <c r="P3581">
        <v>100</v>
      </c>
      <c r="Q3581">
        <v>0.125</v>
      </c>
      <c r="R3581">
        <v>125</v>
      </c>
      <c r="S3581">
        <v>144923.981</v>
      </c>
      <c r="T3581" t="s">
        <v>55</v>
      </c>
      <c r="U3581" t="s">
        <v>193</v>
      </c>
      <c r="V3581" t="s">
        <v>218</v>
      </c>
      <c r="W3581" t="s">
        <v>241</v>
      </c>
      <c r="X3581" t="s">
        <v>281</v>
      </c>
      <c r="Y3581" s="1">
        <v>39766</v>
      </c>
      <c r="Z3581">
        <v>1174922</v>
      </c>
    </row>
    <row r="3582" spans="1:26" x14ac:dyDescent="0.25">
      <c r="A3582" s="1">
        <v>43586</v>
      </c>
      <c r="B3582" t="s">
        <v>55</v>
      </c>
      <c r="C3582" t="s">
        <v>75</v>
      </c>
      <c r="D3582">
        <v>1700</v>
      </c>
      <c r="E3582">
        <v>14</v>
      </c>
      <c r="F3582" t="s">
        <v>119</v>
      </c>
      <c r="G3582">
        <v>148.78999300000001</v>
      </c>
      <c r="H3582">
        <v>150.21000699999999</v>
      </c>
      <c r="I3582">
        <v>145.86000100000001</v>
      </c>
      <c r="J3582">
        <v>146.13999899999999</v>
      </c>
      <c r="K3582">
        <v>144.923981</v>
      </c>
      <c r="L3582">
        <v>2487900</v>
      </c>
      <c r="M3582" t="s">
        <v>55</v>
      </c>
      <c r="N3582" t="s">
        <v>156</v>
      </c>
      <c r="O3582" t="s">
        <v>162</v>
      </c>
      <c r="P3582">
        <v>100</v>
      </c>
      <c r="Q3582">
        <v>0.125</v>
      </c>
      <c r="R3582">
        <v>212.5</v>
      </c>
      <c r="S3582">
        <v>246370.7677</v>
      </c>
      <c r="T3582" t="s">
        <v>55</v>
      </c>
      <c r="U3582" t="s">
        <v>193</v>
      </c>
      <c r="V3582" t="s">
        <v>218</v>
      </c>
      <c r="W3582" t="s">
        <v>241</v>
      </c>
      <c r="X3582" t="s">
        <v>281</v>
      </c>
      <c r="Y3582" s="1">
        <v>39766</v>
      </c>
      <c r="Z3582">
        <v>1174922</v>
      </c>
    </row>
    <row r="3583" spans="1:26" x14ac:dyDescent="0.25">
      <c r="A3583" s="1">
        <v>43586</v>
      </c>
      <c r="B3583" t="s">
        <v>55</v>
      </c>
      <c r="C3583" t="s">
        <v>75</v>
      </c>
      <c r="D3583">
        <v>1400</v>
      </c>
      <c r="E3583">
        <v>10</v>
      </c>
      <c r="F3583" t="s">
        <v>119</v>
      </c>
      <c r="G3583">
        <v>148.78999300000001</v>
      </c>
      <c r="H3583">
        <v>150.21000699999999</v>
      </c>
      <c r="I3583">
        <v>145.86000100000001</v>
      </c>
      <c r="J3583">
        <v>146.13999899999999</v>
      </c>
      <c r="K3583">
        <v>144.923981</v>
      </c>
      <c r="L3583">
        <v>2487900</v>
      </c>
      <c r="M3583" t="s">
        <v>55</v>
      </c>
      <c r="N3583" t="s">
        <v>142</v>
      </c>
      <c r="O3583" t="s">
        <v>162</v>
      </c>
      <c r="P3583">
        <v>100</v>
      </c>
      <c r="Q3583">
        <v>0.125</v>
      </c>
      <c r="R3583">
        <v>175</v>
      </c>
      <c r="S3583">
        <v>202893.57339999999</v>
      </c>
      <c r="T3583" t="s">
        <v>55</v>
      </c>
      <c r="U3583" t="s">
        <v>193</v>
      </c>
      <c r="V3583" t="s">
        <v>218</v>
      </c>
      <c r="W3583" t="s">
        <v>241</v>
      </c>
      <c r="X3583" t="s">
        <v>281</v>
      </c>
      <c r="Y3583" s="1">
        <v>39766</v>
      </c>
      <c r="Z3583">
        <v>1174922</v>
      </c>
    </row>
    <row r="3584" spans="1:26" x14ac:dyDescent="0.25">
      <c r="A3584" s="1">
        <v>43580</v>
      </c>
      <c r="B3584" t="s">
        <v>55</v>
      </c>
      <c r="C3584" t="s">
        <v>76</v>
      </c>
      <c r="D3584">
        <v>1400</v>
      </c>
      <c r="E3584">
        <v>14</v>
      </c>
      <c r="F3584" t="s">
        <v>126</v>
      </c>
      <c r="G3584">
        <v>146.58000200000001</v>
      </c>
      <c r="H3584">
        <v>147.89999399999999</v>
      </c>
      <c r="I3584">
        <v>144.35000600000001</v>
      </c>
      <c r="J3584">
        <v>147</v>
      </c>
      <c r="K3584">
        <v>145.776825</v>
      </c>
      <c r="L3584">
        <v>1949000</v>
      </c>
      <c r="M3584" t="s">
        <v>55</v>
      </c>
      <c r="N3584" t="s">
        <v>156</v>
      </c>
      <c r="O3584" t="s">
        <v>162</v>
      </c>
      <c r="P3584">
        <v>100</v>
      </c>
      <c r="Q3584">
        <v>0.125</v>
      </c>
      <c r="R3584">
        <v>175</v>
      </c>
      <c r="S3584">
        <v>204087.55499999999</v>
      </c>
      <c r="T3584" t="s">
        <v>55</v>
      </c>
      <c r="U3584" t="s">
        <v>193</v>
      </c>
      <c r="V3584" t="s">
        <v>218</v>
      </c>
      <c r="W3584" t="s">
        <v>241</v>
      </c>
      <c r="X3584" t="s">
        <v>281</v>
      </c>
      <c r="Y3584" s="1">
        <v>39766</v>
      </c>
      <c r="Z3584">
        <v>1174922</v>
      </c>
    </row>
    <row r="3585" spans="1:26" x14ac:dyDescent="0.25">
      <c r="A3585" s="1">
        <v>43588</v>
      </c>
      <c r="B3585" t="s">
        <v>55</v>
      </c>
      <c r="C3585" t="s">
        <v>75</v>
      </c>
      <c r="D3585">
        <v>200</v>
      </c>
      <c r="E3585">
        <v>4</v>
      </c>
      <c r="F3585" t="s">
        <v>111</v>
      </c>
      <c r="G3585">
        <v>146.19000199999999</v>
      </c>
      <c r="H3585">
        <v>148</v>
      </c>
      <c r="I3585">
        <v>145.55999800000001</v>
      </c>
      <c r="J3585">
        <v>147.36000100000001</v>
      </c>
      <c r="K3585">
        <v>146.133835</v>
      </c>
      <c r="L3585">
        <v>1100900</v>
      </c>
      <c r="M3585" t="s">
        <v>55</v>
      </c>
      <c r="N3585" t="s">
        <v>154</v>
      </c>
      <c r="O3585" t="s">
        <v>162</v>
      </c>
      <c r="P3585">
        <v>100</v>
      </c>
      <c r="Q3585">
        <v>0.125</v>
      </c>
      <c r="R3585">
        <v>25</v>
      </c>
      <c r="S3585">
        <v>29226.767</v>
      </c>
      <c r="T3585" t="s">
        <v>55</v>
      </c>
      <c r="U3585" t="s">
        <v>193</v>
      </c>
      <c r="V3585" t="s">
        <v>218</v>
      </c>
      <c r="W3585" t="s">
        <v>241</v>
      </c>
      <c r="X3585" t="s">
        <v>281</v>
      </c>
      <c r="Y3585" s="1">
        <v>39766</v>
      </c>
      <c r="Z3585">
        <v>1174922</v>
      </c>
    </row>
    <row r="3586" spans="1:26" x14ac:dyDescent="0.25">
      <c r="A3586" s="1">
        <v>43584</v>
      </c>
      <c r="B3586" t="s">
        <v>55</v>
      </c>
      <c r="C3586" t="s">
        <v>75</v>
      </c>
      <c r="D3586">
        <v>500</v>
      </c>
      <c r="E3586">
        <v>4</v>
      </c>
      <c r="F3586" t="s">
        <v>127</v>
      </c>
      <c r="G3586">
        <v>151.36000100000001</v>
      </c>
      <c r="H3586">
        <v>151.5</v>
      </c>
      <c r="I3586">
        <v>148.25</v>
      </c>
      <c r="J3586">
        <v>148.770004</v>
      </c>
      <c r="K3586">
        <v>147.532104</v>
      </c>
      <c r="L3586">
        <v>1332100</v>
      </c>
      <c r="M3586" t="s">
        <v>55</v>
      </c>
      <c r="N3586" t="s">
        <v>154</v>
      </c>
      <c r="O3586" t="s">
        <v>162</v>
      </c>
      <c r="P3586">
        <v>100</v>
      </c>
      <c r="Q3586">
        <v>0.125</v>
      </c>
      <c r="R3586">
        <v>62.5</v>
      </c>
      <c r="S3586">
        <v>73766.051999999996</v>
      </c>
      <c r="T3586" t="s">
        <v>55</v>
      </c>
      <c r="U3586" t="s">
        <v>193</v>
      </c>
      <c r="V3586" t="s">
        <v>218</v>
      </c>
      <c r="W3586" t="s">
        <v>241</v>
      </c>
      <c r="X3586" t="s">
        <v>281</v>
      </c>
      <c r="Y3586" s="1">
        <v>39766</v>
      </c>
      <c r="Z3586">
        <v>1174922</v>
      </c>
    </row>
    <row r="3587" spans="1:26" x14ac:dyDescent="0.25">
      <c r="A3587" s="1">
        <v>43581</v>
      </c>
      <c r="B3587" t="s">
        <v>55</v>
      </c>
      <c r="C3587" t="s">
        <v>76</v>
      </c>
      <c r="D3587">
        <v>900</v>
      </c>
      <c r="E3587">
        <v>13</v>
      </c>
      <c r="F3587" t="s">
        <v>139</v>
      </c>
      <c r="G3587">
        <v>148</v>
      </c>
      <c r="H3587">
        <v>150.66999799999999</v>
      </c>
      <c r="I3587">
        <v>147.509995</v>
      </c>
      <c r="J3587">
        <v>149.300003</v>
      </c>
      <c r="K3587">
        <v>148.057693</v>
      </c>
      <c r="L3587">
        <v>1634800</v>
      </c>
      <c r="M3587" t="s">
        <v>55</v>
      </c>
      <c r="N3587" t="s">
        <v>153</v>
      </c>
      <c r="O3587" t="s">
        <v>162</v>
      </c>
      <c r="P3587">
        <v>100</v>
      </c>
      <c r="Q3587">
        <v>0.125</v>
      </c>
      <c r="R3587">
        <v>112.5</v>
      </c>
      <c r="S3587">
        <v>133251.92370000001</v>
      </c>
      <c r="T3587" t="s">
        <v>55</v>
      </c>
      <c r="U3587" t="s">
        <v>193</v>
      </c>
      <c r="V3587" t="s">
        <v>218</v>
      </c>
      <c r="W3587" t="s">
        <v>241</v>
      </c>
      <c r="X3587" t="s">
        <v>281</v>
      </c>
      <c r="Y3587" s="1">
        <v>39766</v>
      </c>
      <c r="Z3587">
        <v>1174922</v>
      </c>
    </row>
    <row r="3588" spans="1:26" x14ac:dyDescent="0.25">
      <c r="A3588" s="1">
        <v>43581</v>
      </c>
      <c r="B3588" t="s">
        <v>55</v>
      </c>
      <c r="C3588" t="s">
        <v>75</v>
      </c>
      <c r="D3588">
        <v>1600</v>
      </c>
      <c r="E3588">
        <v>15</v>
      </c>
      <c r="F3588" t="s">
        <v>139</v>
      </c>
      <c r="G3588">
        <v>148</v>
      </c>
      <c r="H3588">
        <v>150.66999799999999</v>
      </c>
      <c r="I3588">
        <v>147.509995</v>
      </c>
      <c r="J3588">
        <v>149.300003</v>
      </c>
      <c r="K3588">
        <v>148.057693</v>
      </c>
      <c r="L3588">
        <v>1634800</v>
      </c>
      <c r="M3588" t="s">
        <v>55</v>
      </c>
      <c r="N3588" t="s">
        <v>149</v>
      </c>
      <c r="O3588" t="s">
        <v>162</v>
      </c>
      <c r="P3588">
        <v>100</v>
      </c>
      <c r="Q3588">
        <v>0.125</v>
      </c>
      <c r="R3588">
        <v>200</v>
      </c>
      <c r="S3588">
        <v>236892.3088</v>
      </c>
      <c r="T3588" t="s">
        <v>55</v>
      </c>
      <c r="U3588" t="s">
        <v>193</v>
      </c>
      <c r="V3588" t="s">
        <v>218</v>
      </c>
      <c r="W3588" t="s">
        <v>241</v>
      </c>
      <c r="X3588" t="s">
        <v>281</v>
      </c>
      <c r="Y3588" s="1">
        <v>39766</v>
      </c>
      <c r="Z3588">
        <v>1174922</v>
      </c>
    </row>
    <row r="3589" spans="1:26" x14ac:dyDescent="0.25">
      <c r="A3589" s="1">
        <v>43581</v>
      </c>
      <c r="B3589" t="s">
        <v>55</v>
      </c>
      <c r="C3589" t="s">
        <v>75</v>
      </c>
      <c r="D3589">
        <v>800</v>
      </c>
      <c r="E3589">
        <v>11</v>
      </c>
      <c r="F3589" t="s">
        <v>139</v>
      </c>
      <c r="G3589">
        <v>148</v>
      </c>
      <c r="H3589">
        <v>150.66999799999999</v>
      </c>
      <c r="I3589">
        <v>147.509995</v>
      </c>
      <c r="J3589">
        <v>149.300003</v>
      </c>
      <c r="K3589">
        <v>148.057693</v>
      </c>
      <c r="L3589">
        <v>1634800</v>
      </c>
      <c r="M3589" t="s">
        <v>55</v>
      </c>
      <c r="N3589" t="s">
        <v>141</v>
      </c>
      <c r="O3589" t="s">
        <v>162</v>
      </c>
      <c r="P3589">
        <v>100</v>
      </c>
      <c r="Q3589">
        <v>0.125</v>
      </c>
      <c r="R3589">
        <v>100</v>
      </c>
      <c r="S3589">
        <v>118446.1544</v>
      </c>
      <c r="T3589" t="s">
        <v>55</v>
      </c>
      <c r="U3589" t="s">
        <v>193</v>
      </c>
      <c r="V3589" t="s">
        <v>218</v>
      </c>
      <c r="W3589" t="s">
        <v>241</v>
      </c>
      <c r="X3589" t="s">
        <v>281</v>
      </c>
      <c r="Y3589" s="1">
        <v>39766</v>
      </c>
      <c r="Z3589">
        <v>1174922</v>
      </c>
    </row>
    <row r="3590" spans="1:26" x14ac:dyDescent="0.25">
      <c r="A3590" s="1">
        <v>43581</v>
      </c>
      <c r="B3590" t="s">
        <v>55</v>
      </c>
      <c r="C3590" t="s">
        <v>75</v>
      </c>
      <c r="D3590">
        <v>600</v>
      </c>
      <c r="E3590">
        <v>8</v>
      </c>
      <c r="F3590" t="s">
        <v>139</v>
      </c>
      <c r="G3590">
        <v>148</v>
      </c>
      <c r="H3590">
        <v>150.66999799999999</v>
      </c>
      <c r="I3590">
        <v>147.509995</v>
      </c>
      <c r="J3590">
        <v>149.300003</v>
      </c>
      <c r="K3590">
        <v>148.057693</v>
      </c>
      <c r="L3590">
        <v>1634800</v>
      </c>
      <c r="M3590" t="s">
        <v>55</v>
      </c>
      <c r="N3590" t="s">
        <v>144</v>
      </c>
      <c r="O3590" t="s">
        <v>162</v>
      </c>
      <c r="P3590">
        <v>100</v>
      </c>
      <c r="Q3590">
        <v>0.125</v>
      </c>
      <c r="R3590">
        <v>75</v>
      </c>
      <c r="S3590">
        <v>88834.6158</v>
      </c>
      <c r="T3590" t="s">
        <v>55</v>
      </c>
      <c r="U3590" t="s">
        <v>193</v>
      </c>
      <c r="V3590" t="s">
        <v>218</v>
      </c>
      <c r="W3590" t="s">
        <v>241</v>
      </c>
      <c r="X3590" t="s">
        <v>281</v>
      </c>
      <c r="Y3590" s="1">
        <v>39766</v>
      </c>
      <c r="Z3590">
        <v>1174922</v>
      </c>
    </row>
    <row r="3591" spans="1:26" x14ac:dyDescent="0.25">
      <c r="A3591" s="1">
        <v>43581</v>
      </c>
      <c r="B3591" t="s">
        <v>55</v>
      </c>
      <c r="C3591" t="s">
        <v>75</v>
      </c>
      <c r="D3591">
        <v>1100</v>
      </c>
      <c r="E3591">
        <v>12</v>
      </c>
      <c r="F3591" t="s">
        <v>139</v>
      </c>
      <c r="G3591">
        <v>148</v>
      </c>
      <c r="H3591">
        <v>150.66999799999999</v>
      </c>
      <c r="I3591">
        <v>147.509995</v>
      </c>
      <c r="J3591">
        <v>149.300003</v>
      </c>
      <c r="K3591">
        <v>148.057693</v>
      </c>
      <c r="L3591">
        <v>1634800</v>
      </c>
      <c r="M3591" t="s">
        <v>55</v>
      </c>
      <c r="N3591" t="s">
        <v>151</v>
      </c>
      <c r="O3591" t="s">
        <v>162</v>
      </c>
      <c r="P3591">
        <v>100</v>
      </c>
      <c r="Q3591">
        <v>0.125</v>
      </c>
      <c r="R3591">
        <v>137.5</v>
      </c>
      <c r="S3591">
        <v>162863.46230000001</v>
      </c>
      <c r="T3591" t="s">
        <v>55</v>
      </c>
      <c r="U3591" t="s">
        <v>193</v>
      </c>
      <c r="V3591" t="s">
        <v>218</v>
      </c>
      <c r="W3591" t="s">
        <v>241</v>
      </c>
      <c r="X3591" t="s">
        <v>281</v>
      </c>
      <c r="Y3591" s="1">
        <v>39766</v>
      </c>
      <c r="Z3591">
        <v>1174922</v>
      </c>
    </row>
    <row r="3592" spans="1:26" x14ac:dyDescent="0.25">
      <c r="A3592" s="1">
        <v>43556</v>
      </c>
      <c r="B3592" t="s">
        <v>56</v>
      </c>
      <c r="C3592" t="s">
        <v>75</v>
      </c>
      <c r="D3592">
        <v>100</v>
      </c>
      <c r="E3592">
        <v>6</v>
      </c>
      <c r="F3592" t="s">
        <v>117</v>
      </c>
      <c r="G3592">
        <v>111.589996</v>
      </c>
      <c r="H3592">
        <v>112.870003</v>
      </c>
      <c r="I3592">
        <v>111.379997</v>
      </c>
      <c r="J3592">
        <v>112.510002</v>
      </c>
      <c r="K3592">
        <v>111.81753500000001</v>
      </c>
      <c r="L3592">
        <v>10785100</v>
      </c>
      <c r="M3592" t="s">
        <v>56</v>
      </c>
      <c r="N3592" t="s">
        <v>145</v>
      </c>
      <c r="O3592" t="s">
        <v>162</v>
      </c>
      <c r="P3592">
        <v>100</v>
      </c>
      <c r="Q3592">
        <v>0.125</v>
      </c>
      <c r="R3592">
        <v>12.5</v>
      </c>
      <c r="S3592">
        <v>11181.753500000001</v>
      </c>
      <c r="T3592" t="s">
        <v>56</v>
      </c>
      <c r="U3592" t="s">
        <v>194</v>
      </c>
      <c r="V3592" t="s">
        <v>217</v>
      </c>
      <c r="W3592" t="s">
        <v>242</v>
      </c>
      <c r="X3592" t="s">
        <v>282</v>
      </c>
      <c r="Y3592" s="1">
        <v>27941</v>
      </c>
      <c r="Z3592">
        <v>1001039</v>
      </c>
    </row>
    <row r="3593" spans="1:26" x14ac:dyDescent="0.25">
      <c r="A3593" s="1">
        <v>43558</v>
      </c>
      <c r="B3593" t="s">
        <v>56</v>
      </c>
      <c r="C3593" t="s">
        <v>76</v>
      </c>
      <c r="D3593">
        <v>700</v>
      </c>
      <c r="E3593">
        <v>9</v>
      </c>
      <c r="F3593" t="s">
        <v>110</v>
      </c>
      <c r="G3593">
        <v>112.699997</v>
      </c>
      <c r="H3593">
        <v>113.110001</v>
      </c>
      <c r="I3593">
        <v>112.209999</v>
      </c>
      <c r="J3593">
        <v>112.519997</v>
      </c>
      <c r="K3593">
        <v>111.82746899999999</v>
      </c>
      <c r="L3593">
        <v>10534900</v>
      </c>
      <c r="M3593" t="s">
        <v>56</v>
      </c>
      <c r="N3593" t="s">
        <v>146</v>
      </c>
      <c r="O3593" t="s">
        <v>162</v>
      </c>
      <c r="P3593">
        <v>100</v>
      </c>
      <c r="Q3593">
        <v>0.125</v>
      </c>
      <c r="R3593">
        <v>87.5</v>
      </c>
      <c r="S3593">
        <v>78279.228300000002</v>
      </c>
      <c r="T3593" t="s">
        <v>56</v>
      </c>
      <c r="U3593" t="s">
        <v>194</v>
      </c>
      <c r="V3593" t="s">
        <v>217</v>
      </c>
      <c r="W3593" t="s">
        <v>242</v>
      </c>
      <c r="X3593" t="s">
        <v>282</v>
      </c>
      <c r="Y3593" s="1">
        <v>27941</v>
      </c>
      <c r="Z3593">
        <v>1001039</v>
      </c>
    </row>
    <row r="3594" spans="1:26" x14ac:dyDescent="0.25">
      <c r="A3594" s="1">
        <v>43559</v>
      </c>
      <c r="B3594" t="s">
        <v>56</v>
      </c>
      <c r="C3594" t="s">
        <v>75</v>
      </c>
      <c r="D3594">
        <v>1700</v>
      </c>
      <c r="E3594">
        <v>20</v>
      </c>
      <c r="F3594" t="s">
        <v>109</v>
      </c>
      <c r="G3594">
        <v>113.239998</v>
      </c>
      <c r="H3594">
        <v>114.860001</v>
      </c>
      <c r="I3594">
        <v>113.029999</v>
      </c>
      <c r="J3594">
        <v>114.75</v>
      </c>
      <c r="K3594">
        <v>114.043747</v>
      </c>
      <c r="L3594">
        <v>14378400</v>
      </c>
      <c r="M3594" t="s">
        <v>56</v>
      </c>
      <c r="N3594" t="s">
        <v>155</v>
      </c>
      <c r="O3594" t="s">
        <v>162</v>
      </c>
      <c r="P3594">
        <v>100</v>
      </c>
      <c r="Q3594">
        <v>0.125</v>
      </c>
      <c r="R3594">
        <v>212.5</v>
      </c>
      <c r="S3594">
        <v>193874.36989999999</v>
      </c>
      <c r="T3594" t="s">
        <v>56</v>
      </c>
      <c r="U3594" t="s">
        <v>194</v>
      </c>
      <c r="V3594" t="s">
        <v>217</v>
      </c>
      <c r="W3594" t="s">
        <v>242</v>
      </c>
      <c r="X3594" t="s">
        <v>282</v>
      </c>
      <c r="Y3594" s="1">
        <v>27941</v>
      </c>
      <c r="Z3594">
        <v>1001039</v>
      </c>
    </row>
    <row r="3595" spans="1:26" x14ac:dyDescent="0.25">
      <c r="A3595" s="1">
        <v>43559</v>
      </c>
      <c r="B3595" t="s">
        <v>56</v>
      </c>
      <c r="C3595" t="s">
        <v>75</v>
      </c>
      <c r="D3595">
        <v>1600</v>
      </c>
      <c r="E3595">
        <v>17</v>
      </c>
      <c r="F3595" t="s">
        <v>109</v>
      </c>
      <c r="G3595">
        <v>113.239998</v>
      </c>
      <c r="H3595">
        <v>114.860001</v>
      </c>
      <c r="I3595">
        <v>113.029999</v>
      </c>
      <c r="J3595">
        <v>114.75</v>
      </c>
      <c r="K3595">
        <v>114.043747</v>
      </c>
      <c r="L3595">
        <v>14378400</v>
      </c>
      <c r="M3595" t="s">
        <v>56</v>
      </c>
      <c r="N3595" t="s">
        <v>157</v>
      </c>
      <c r="O3595" t="s">
        <v>162</v>
      </c>
      <c r="P3595">
        <v>100</v>
      </c>
      <c r="Q3595">
        <v>0.125</v>
      </c>
      <c r="R3595">
        <v>200</v>
      </c>
      <c r="S3595">
        <v>182469.9952</v>
      </c>
      <c r="T3595" t="s">
        <v>56</v>
      </c>
      <c r="U3595" t="s">
        <v>194</v>
      </c>
      <c r="V3595" t="s">
        <v>217</v>
      </c>
      <c r="W3595" t="s">
        <v>242</v>
      </c>
      <c r="X3595" t="s">
        <v>282</v>
      </c>
      <c r="Y3595" s="1">
        <v>27941</v>
      </c>
      <c r="Z3595">
        <v>1001039</v>
      </c>
    </row>
    <row r="3596" spans="1:26" x14ac:dyDescent="0.25">
      <c r="A3596" s="1">
        <v>43559</v>
      </c>
      <c r="B3596" t="s">
        <v>56</v>
      </c>
      <c r="C3596" t="s">
        <v>76</v>
      </c>
      <c r="D3596">
        <v>1200</v>
      </c>
      <c r="E3596">
        <v>8</v>
      </c>
      <c r="F3596" t="s">
        <v>109</v>
      </c>
      <c r="G3596">
        <v>113.239998</v>
      </c>
      <c r="H3596">
        <v>114.860001</v>
      </c>
      <c r="I3596">
        <v>113.029999</v>
      </c>
      <c r="J3596">
        <v>114.75</v>
      </c>
      <c r="K3596">
        <v>114.043747</v>
      </c>
      <c r="L3596">
        <v>14378400</v>
      </c>
      <c r="M3596" t="s">
        <v>56</v>
      </c>
      <c r="N3596" t="s">
        <v>144</v>
      </c>
      <c r="O3596" t="s">
        <v>162</v>
      </c>
      <c r="P3596">
        <v>100</v>
      </c>
      <c r="Q3596">
        <v>0.125</v>
      </c>
      <c r="R3596">
        <v>150</v>
      </c>
      <c r="S3596">
        <v>136852.4964</v>
      </c>
      <c r="T3596" t="s">
        <v>56</v>
      </c>
      <c r="U3596" t="s">
        <v>194</v>
      </c>
      <c r="V3596" t="s">
        <v>217</v>
      </c>
      <c r="W3596" t="s">
        <v>242</v>
      </c>
      <c r="X3596" t="s">
        <v>282</v>
      </c>
      <c r="Y3596" s="1">
        <v>27941</v>
      </c>
      <c r="Z3596">
        <v>1001039</v>
      </c>
    </row>
    <row r="3597" spans="1:26" x14ac:dyDescent="0.25">
      <c r="A3597" s="1">
        <v>43563</v>
      </c>
      <c r="B3597" t="s">
        <v>56</v>
      </c>
      <c r="C3597" t="s">
        <v>76</v>
      </c>
      <c r="D3597">
        <v>400</v>
      </c>
      <c r="E3597">
        <v>2</v>
      </c>
      <c r="F3597" t="s">
        <v>114</v>
      </c>
      <c r="G3597">
        <v>115</v>
      </c>
      <c r="H3597">
        <v>115.83000199999999</v>
      </c>
      <c r="I3597">
        <v>114.639999</v>
      </c>
      <c r="J3597">
        <v>114.959999</v>
      </c>
      <c r="K3597">
        <v>114.25245700000001</v>
      </c>
      <c r="L3597">
        <v>11054200</v>
      </c>
      <c r="M3597" t="s">
        <v>56</v>
      </c>
      <c r="N3597" t="s">
        <v>150</v>
      </c>
      <c r="O3597" t="s">
        <v>162</v>
      </c>
      <c r="P3597">
        <v>100</v>
      </c>
      <c r="Q3597">
        <v>0.125</v>
      </c>
      <c r="R3597">
        <v>50</v>
      </c>
      <c r="S3597">
        <v>45700.982800000013</v>
      </c>
      <c r="T3597" t="s">
        <v>56</v>
      </c>
      <c r="U3597" t="s">
        <v>194</v>
      </c>
      <c r="V3597" t="s">
        <v>217</v>
      </c>
      <c r="W3597" t="s">
        <v>242</v>
      </c>
      <c r="X3597" t="s">
        <v>282</v>
      </c>
      <c r="Y3597" s="1">
        <v>27941</v>
      </c>
      <c r="Z3597">
        <v>1001039</v>
      </c>
    </row>
    <row r="3598" spans="1:26" x14ac:dyDescent="0.25">
      <c r="A3598" s="1">
        <v>43563</v>
      </c>
      <c r="B3598" t="s">
        <v>56</v>
      </c>
      <c r="C3598" t="s">
        <v>75</v>
      </c>
      <c r="D3598">
        <v>1800</v>
      </c>
      <c r="E3598">
        <v>15</v>
      </c>
      <c r="F3598" t="s">
        <v>114</v>
      </c>
      <c r="G3598">
        <v>115</v>
      </c>
      <c r="H3598">
        <v>115.83000199999999</v>
      </c>
      <c r="I3598">
        <v>114.639999</v>
      </c>
      <c r="J3598">
        <v>114.959999</v>
      </c>
      <c r="K3598">
        <v>114.25245700000001</v>
      </c>
      <c r="L3598">
        <v>11054200</v>
      </c>
      <c r="M3598" t="s">
        <v>56</v>
      </c>
      <c r="N3598" t="s">
        <v>149</v>
      </c>
      <c r="O3598" t="s">
        <v>162</v>
      </c>
      <c r="P3598">
        <v>100</v>
      </c>
      <c r="Q3598">
        <v>0.125</v>
      </c>
      <c r="R3598">
        <v>225</v>
      </c>
      <c r="S3598">
        <v>205654.42259999999</v>
      </c>
      <c r="T3598" t="s">
        <v>56</v>
      </c>
      <c r="U3598" t="s">
        <v>194</v>
      </c>
      <c r="V3598" t="s">
        <v>217</v>
      </c>
      <c r="W3598" t="s">
        <v>242</v>
      </c>
      <c r="X3598" t="s">
        <v>282</v>
      </c>
      <c r="Y3598" s="1">
        <v>27941</v>
      </c>
      <c r="Z3598">
        <v>1001039</v>
      </c>
    </row>
    <row r="3599" spans="1:26" x14ac:dyDescent="0.25">
      <c r="A3599" s="1">
        <v>43563</v>
      </c>
      <c r="B3599" t="s">
        <v>56</v>
      </c>
      <c r="C3599" t="s">
        <v>76</v>
      </c>
      <c r="D3599">
        <v>1100</v>
      </c>
      <c r="E3599">
        <v>6</v>
      </c>
      <c r="F3599" t="s">
        <v>114</v>
      </c>
      <c r="G3599">
        <v>115</v>
      </c>
      <c r="H3599">
        <v>115.83000199999999</v>
      </c>
      <c r="I3599">
        <v>114.639999</v>
      </c>
      <c r="J3599">
        <v>114.959999</v>
      </c>
      <c r="K3599">
        <v>114.25245700000001</v>
      </c>
      <c r="L3599">
        <v>11054200</v>
      </c>
      <c r="M3599" t="s">
        <v>56</v>
      </c>
      <c r="N3599" t="s">
        <v>145</v>
      </c>
      <c r="O3599" t="s">
        <v>162</v>
      </c>
      <c r="P3599">
        <v>100</v>
      </c>
      <c r="Q3599">
        <v>0.125</v>
      </c>
      <c r="R3599">
        <v>137.5</v>
      </c>
      <c r="S3599">
        <v>125677.70269999999</v>
      </c>
      <c r="T3599" t="s">
        <v>56</v>
      </c>
      <c r="U3599" t="s">
        <v>194</v>
      </c>
      <c r="V3599" t="s">
        <v>217</v>
      </c>
      <c r="W3599" t="s">
        <v>242</v>
      </c>
      <c r="X3599" t="s">
        <v>282</v>
      </c>
      <c r="Y3599" s="1">
        <v>27941</v>
      </c>
      <c r="Z3599">
        <v>1001039</v>
      </c>
    </row>
    <row r="3600" spans="1:26" x14ac:dyDescent="0.25">
      <c r="A3600" s="1">
        <v>43560</v>
      </c>
      <c r="B3600" t="s">
        <v>56</v>
      </c>
      <c r="C3600" t="s">
        <v>75</v>
      </c>
      <c r="D3600">
        <v>1300</v>
      </c>
      <c r="E3600">
        <v>13</v>
      </c>
      <c r="F3600" t="s">
        <v>118</v>
      </c>
      <c r="G3600">
        <v>114.970001</v>
      </c>
      <c r="H3600">
        <v>115.129997</v>
      </c>
      <c r="I3600">
        <v>114.30999799999999</v>
      </c>
      <c r="J3600">
        <v>115</v>
      </c>
      <c r="K3600">
        <v>114.29220599999999</v>
      </c>
      <c r="L3600">
        <v>10907900</v>
      </c>
      <c r="M3600" t="s">
        <v>56</v>
      </c>
      <c r="N3600" t="s">
        <v>153</v>
      </c>
      <c r="O3600" t="s">
        <v>162</v>
      </c>
      <c r="P3600">
        <v>100</v>
      </c>
      <c r="Q3600">
        <v>0.125</v>
      </c>
      <c r="R3600">
        <v>162.5</v>
      </c>
      <c r="S3600">
        <v>148579.86780000001</v>
      </c>
      <c r="T3600" t="s">
        <v>56</v>
      </c>
      <c r="U3600" t="s">
        <v>194</v>
      </c>
      <c r="V3600" t="s">
        <v>217</v>
      </c>
      <c r="W3600" t="s">
        <v>242</v>
      </c>
      <c r="X3600" t="s">
        <v>282</v>
      </c>
      <c r="Y3600" s="1">
        <v>27941</v>
      </c>
      <c r="Z3600">
        <v>1001039</v>
      </c>
    </row>
    <row r="3601" spans="1:26" x14ac:dyDescent="0.25">
      <c r="A3601" s="1">
        <v>43566</v>
      </c>
      <c r="B3601" t="s">
        <v>56</v>
      </c>
      <c r="C3601" t="s">
        <v>76</v>
      </c>
      <c r="D3601">
        <v>100</v>
      </c>
      <c r="E3601">
        <v>2</v>
      </c>
      <c r="F3601" t="s">
        <v>112</v>
      </c>
      <c r="G3601">
        <v>117.730003</v>
      </c>
      <c r="H3601">
        <v>117.860001</v>
      </c>
      <c r="I3601">
        <v>116.32</v>
      </c>
      <c r="J3601">
        <v>116.599998</v>
      </c>
      <c r="K3601">
        <v>115.882362</v>
      </c>
      <c r="L3601">
        <v>12784500</v>
      </c>
      <c r="M3601" t="s">
        <v>56</v>
      </c>
      <c r="N3601" t="s">
        <v>150</v>
      </c>
      <c r="O3601" t="s">
        <v>162</v>
      </c>
      <c r="P3601">
        <v>100</v>
      </c>
      <c r="Q3601">
        <v>0.125</v>
      </c>
      <c r="R3601">
        <v>12.5</v>
      </c>
      <c r="S3601">
        <v>11588.236199999999</v>
      </c>
      <c r="T3601" t="s">
        <v>56</v>
      </c>
      <c r="U3601" t="s">
        <v>194</v>
      </c>
      <c r="V3601" t="s">
        <v>217</v>
      </c>
      <c r="W3601" t="s">
        <v>242</v>
      </c>
      <c r="X3601" t="s">
        <v>282</v>
      </c>
      <c r="Y3601" s="1">
        <v>27941</v>
      </c>
      <c r="Z3601">
        <v>1001039</v>
      </c>
    </row>
    <row r="3602" spans="1:26" x14ac:dyDescent="0.25">
      <c r="A3602" s="1">
        <v>43566</v>
      </c>
      <c r="B3602" t="s">
        <v>56</v>
      </c>
      <c r="C3602" t="s">
        <v>75</v>
      </c>
      <c r="D3602">
        <v>100</v>
      </c>
      <c r="E3602">
        <v>5</v>
      </c>
      <c r="F3602" t="s">
        <v>112</v>
      </c>
      <c r="G3602">
        <v>117.730003</v>
      </c>
      <c r="H3602">
        <v>117.860001</v>
      </c>
      <c r="I3602">
        <v>116.32</v>
      </c>
      <c r="J3602">
        <v>116.599998</v>
      </c>
      <c r="K3602">
        <v>115.882362</v>
      </c>
      <c r="L3602">
        <v>12784500</v>
      </c>
      <c r="M3602" t="s">
        <v>56</v>
      </c>
      <c r="N3602" t="s">
        <v>152</v>
      </c>
      <c r="O3602" t="s">
        <v>162</v>
      </c>
      <c r="P3602">
        <v>100</v>
      </c>
      <c r="Q3602">
        <v>0.125</v>
      </c>
      <c r="R3602">
        <v>12.5</v>
      </c>
      <c r="S3602">
        <v>11588.236199999999</v>
      </c>
      <c r="T3602" t="s">
        <v>56</v>
      </c>
      <c r="U3602" t="s">
        <v>194</v>
      </c>
      <c r="V3602" t="s">
        <v>217</v>
      </c>
      <c r="W3602" t="s">
        <v>242</v>
      </c>
      <c r="X3602" t="s">
        <v>282</v>
      </c>
      <c r="Y3602" s="1">
        <v>27941</v>
      </c>
      <c r="Z3602">
        <v>1001039</v>
      </c>
    </row>
    <row r="3603" spans="1:26" x14ac:dyDescent="0.25">
      <c r="A3603" s="1">
        <v>43566</v>
      </c>
      <c r="B3603" t="s">
        <v>56</v>
      </c>
      <c r="C3603" t="s">
        <v>76</v>
      </c>
      <c r="D3603">
        <v>1500</v>
      </c>
      <c r="E3603">
        <v>16</v>
      </c>
      <c r="F3603" t="s">
        <v>112</v>
      </c>
      <c r="G3603">
        <v>117.730003</v>
      </c>
      <c r="H3603">
        <v>117.860001</v>
      </c>
      <c r="I3603">
        <v>116.32</v>
      </c>
      <c r="J3603">
        <v>116.599998</v>
      </c>
      <c r="K3603">
        <v>115.882362</v>
      </c>
      <c r="L3603">
        <v>12784500</v>
      </c>
      <c r="M3603" t="s">
        <v>56</v>
      </c>
      <c r="N3603" t="s">
        <v>148</v>
      </c>
      <c r="O3603" t="s">
        <v>162</v>
      </c>
      <c r="P3603">
        <v>100</v>
      </c>
      <c r="Q3603">
        <v>0.125</v>
      </c>
      <c r="R3603">
        <v>187.5</v>
      </c>
      <c r="S3603">
        <v>173823.54300000001</v>
      </c>
      <c r="T3603" t="s">
        <v>56</v>
      </c>
      <c r="U3603" t="s">
        <v>194</v>
      </c>
      <c r="V3603" t="s">
        <v>217</v>
      </c>
      <c r="W3603" t="s">
        <v>242</v>
      </c>
      <c r="X3603" t="s">
        <v>282</v>
      </c>
      <c r="Y3603" s="1">
        <v>27941</v>
      </c>
      <c r="Z3603">
        <v>1001039</v>
      </c>
    </row>
    <row r="3604" spans="1:26" x14ac:dyDescent="0.25">
      <c r="A3604" s="1">
        <v>43564</v>
      </c>
      <c r="B3604" t="s">
        <v>56</v>
      </c>
      <c r="C3604" t="s">
        <v>75</v>
      </c>
      <c r="D3604">
        <v>800</v>
      </c>
      <c r="E3604">
        <v>12</v>
      </c>
      <c r="F3604" t="s">
        <v>133</v>
      </c>
      <c r="G3604">
        <v>115.610001</v>
      </c>
      <c r="H3604">
        <v>117.160004</v>
      </c>
      <c r="I3604">
        <v>115.279999</v>
      </c>
      <c r="J3604">
        <v>116.860001</v>
      </c>
      <c r="K3604">
        <v>116.140762</v>
      </c>
      <c r="L3604">
        <v>17340300</v>
      </c>
      <c r="M3604" t="s">
        <v>56</v>
      </c>
      <c r="N3604" t="s">
        <v>151</v>
      </c>
      <c r="O3604" t="s">
        <v>162</v>
      </c>
      <c r="P3604">
        <v>100</v>
      </c>
      <c r="Q3604">
        <v>0.125</v>
      </c>
      <c r="R3604">
        <v>100</v>
      </c>
      <c r="S3604">
        <v>92912.609599999996</v>
      </c>
      <c r="T3604" t="s">
        <v>56</v>
      </c>
      <c r="U3604" t="s">
        <v>194</v>
      </c>
      <c r="V3604" t="s">
        <v>217</v>
      </c>
      <c r="W3604" t="s">
        <v>242</v>
      </c>
      <c r="X3604" t="s">
        <v>282</v>
      </c>
      <c r="Y3604" s="1">
        <v>27941</v>
      </c>
      <c r="Z3604">
        <v>1001039</v>
      </c>
    </row>
    <row r="3605" spans="1:26" x14ac:dyDescent="0.25">
      <c r="A3605" s="1">
        <v>43564</v>
      </c>
      <c r="B3605" t="s">
        <v>56</v>
      </c>
      <c r="C3605" t="s">
        <v>75</v>
      </c>
      <c r="D3605">
        <v>400</v>
      </c>
      <c r="E3605">
        <v>3</v>
      </c>
      <c r="F3605" t="s">
        <v>133</v>
      </c>
      <c r="G3605">
        <v>115.610001</v>
      </c>
      <c r="H3605">
        <v>117.160004</v>
      </c>
      <c r="I3605">
        <v>115.279999</v>
      </c>
      <c r="J3605">
        <v>116.860001</v>
      </c>
      <c r="K3605">
        <v>116.140762</v>
      </c>
      <c r="L3605">
        <v>17340300</v>
      </c>
      <c r="M3605" t="s">
        <v>56</v>
      </c>
      <c r="N3605" t="s">
        <v>143</v>
      </c>
      <c r="O3605" t="s">
        <v>162</v>
      </c>
      <c r="P3605">
        <v>100</v>
      </c>
      <c r="Q3605">
        <v>0.125</v>
      </c>
      <c r="R3605">
        <v>50</v>
      </c>
      <c r="S3605">
        <v>46456.304799999998</v>
      </c>
      <c r="T3605" t="s">
        <v>56</v>
      </c>
      <c r="U3605" t="s">
        <v>194</v>
      </c>
      <c r="V3605" t="s">
        <v>217</v>
      </c>
      <c r="W3605" t="s">
        <v>242</v>
      </c>
      <c r="X3605" t="s">
        <v>282</v>
      </c>
      <c r="Y3605" s="1">
        <v>27941</v>
      </c>
      <c r="Z3605">
        <v>1001039</v>
      </c>
    </row>
    <row r="3606" spans="1:26" x14ac:dyDescent="0.25">
      <c r="A3606" s="1">
        <v>43564</v>
      </c>
      <c r="B3606" t="s">
        <v>56</v>
      </c>
      <c r="C3606" t="s">
        <v>75</v>
      </c>
      <c r="D3606">
        <v>800</v>
      </c>
      <c r="E3606">
        <v>5</v>
      </c>
      <c r="F3606" t="s">
        <v>133</v>
      </c>
      <c r="G3606">
        <v>115.610001</v>
      </c>
      <c r="H3606">
        <v>117.160004</v>
      </c>
      <c r="I3606">
        <v>115.279999</v>
      </c>
      <c r="J3606">
        <v>116.860001</v>
      </c>
      <c r="K3606">
        <v>116.140762</v>
      </c>
      <c r="L3606">
        <v>17340300</v>
      </c>
      <c r="M3606" t="s">
        <v>56</v>
      </c>
      <c r="N3606" t="s">
        <v>152</v>
      </c>
      <c r="O3606" t="s">
        <v>162</v>
      </c>
      <c r="P3606">
        <v>100</v>
      </c>
      <c r="Q3606">
        <v>0.125</v>
      </c>
      <c r="R3606">
        <v>100</v>
      </c>
      <c r="S3606">
        <v>92912.609599999996</v>
      </c>
      <c r="T3606" t="s">
        <v>56</v>
      </c>
      <c r="U3606" t="s">
        <v>194</v>
      </c>
      <c r="V3606" t="s">
        <v>217</v>
      </c>
      <c r="W3606" t="s">
        <v>242</v>
      </c>
      <c r="X3606" t="s">
        <v>282</v>
      </c>
      <c r="Y3606" s="1">
        <v>27941</v>
      </c>
      <c r="Z3606">
        <v>1001039</v>
      </c>
    </row>
    <row r="3607" spans="1:26" x14ac:dyDescent="0.25">
      <c r="A3607" s="1">
        <v>43565</v>
      </c>
      <c r="B3607" t="s">
        <v>56</v>
      </c>
      <c r="C3607" t="s">
        <v>75</v>
      </c>
      <c r="D3607">
        <v>2200</v>
      </c>
      <c r="E3607">
        <v>14</v>
      </c>
      <c r="F3607" t="s">
        <v>113</v>
      </c>
      <c r="G3607">
        <v>117.58000199999999</v>
      </c>
      <c r="H3607">
        <v>118.029999</v>
      </c>
      <c r="I3607">
        <v>116.279999</v>
      </c>
      <c r="J3607">
        <v>117.160004</v>
      </c>
      <c r="K3607">
        <v>116.438919</v>
      </c>
      <c r="L3607">
        <v>14091100</v>
      </c>
      <c r="M3607" t="s">
        <v>56</v>
      </c>
      <c r="N3607" t="s">
        <v>156</v>
      </c>
      <c r="O3607" t="s">
        <v>162</v>
      </c>
      <c r="P3607">
        <v>100</v>
      </c>
      <c r="Q3607">
        <v>0.125</v>
      </c>
      <c r="R3607">
        <v>275</v>
      </c>
      <c r="S3607">
        <v>256165.62179999999</v>
      </c>
      <c r="T3607" t="s">
        <v>56</v>
      </c>
      <c r="U3607" t="s">
        <v>194</v>
      </c>
      <c r="V3607" t="s">
        <v>217</v>
      </c>
      <c r="W3607" t="s">
        <v>242</v>
      </c>
      <c r="X3607" t="s">
        <v>282</v>
      </c>
      <c r="Y3607" s="1">
        <v>27941</v>
      </c>
      <c r="Z3607">
        <v>1001039</v>
      </c>
    </row>
    <row r="3608" spans="1:26" x14ac:dyDescent="0.25">
      <c r="A3608" s="1">
        <v>43571</v>
      </c>
      <c r="B3608" t="s">
        <v>56</v>
      </c>
      <c r="C3608" t="s">
        <v>76</v>
      </c>
      <c r="D3608">
        <v>300</v>
      </c>
      <c r="E3608">
        <v>2</v>
      </c>
      <c r="F3608" t="s">
        <v>123</v>
      </c>
      <c r="G3608">
        <v>131.75</v>
      </c>
      <c r="H3608">
        <v>132.13000500000001</v>
      </c>
      <c r="I3608">
        <v>129.55999800000001</v>
      </c>
      <c r="J3608">
        <v>129.89999399999999</v>
      </c>
      <c r="K3608">
        <v>129.100494</v>
      </c>
      <c r="L3608">
        <v>14564300</v>
      </c>
      <c r="M3608" t="s">
        <v>56</v>
      </c>
      <c r="N3608" t="s">
        <v>150</v>
      </c>
      <c r="O3608" t="s">
        <v>162</v>
      </c>
      <c r="P3608">
        <v>100</v>
      </c>
      <c r="Q3608">
        <v>0.125</v>
      </c>
      <c r="R3608">
        <v>37.5</v>
      </c>
      <c r="S3608">
        <v>38730.148200000003</v>
      </c>
      <c r="T3608" t="s">
        <v>56</v>
      </c>
      <c r="U3608" t="s">
        <v>194</v>
      </c>
      <c r="V3608" t="s">
        <v>217</v>
      </c>
      <c r="W3608" t="s">
        <v>242</v>
      </c>
      <c r="X3608" t="s">
        <v>282</v>
      </c>
      <c r="Y3608" s="1">
        <v>27941</v>
      </c>
      <c r="Z3608">
        <v>1001039</v>
      </c>
    </row>
    <row r="3609" spans="1:26" x14ac:dyDescent="0.25">
      <c r="A3609" s="1">
        <v>43571</v>
      </c>
      <c r="B3609" t="s">
        <v>56</v>
      </c>
      <c r="C3609" t="s">
        <v>75</v>
      </c>
      <c r="D3609">
        <v>500</v>
      </c>
      <c r="E3609">
        <v>4</v>
      </c>
      <c r="F3609" t="s">
        <v>123</v>
      </c>
      <c r="G3609">
        <v>131.75</v>
      </c>
      <c r="H3609">
        <v>132.13000500000001</v>
      </c>
      <c r="I3609">
        <v>129.55999800000001</v>
      </c>
      <c r="J3609">
        <v>129.89999399999999</v>
      </c>
      <c r="K3609">
        <v>129.100494</v>
      </c>
      <c r="L3609">
        <v>14564300</v>
      </c>
      <c r="M3609" t="s">
        <v>56</v>
      </c>
      <c r="N3609" t="s">
        <v>154</v>
      </c>
      <c r="O3609" t="s">
        <v>162</v>
      </c>
      <c r="P3609">
        <v>100</v>
      </c>
      <c r="Q3609">
        <v>0.125</v>
      </c>
      <c r="R3609">
        <v>62.5</v>
      </c>
      <c r="S3609">
        <v>64550.247000000003</v>
      </c>
      <c r="T3609" t="s">
        <v>56</v>
      </c>
      <c r="U3609" t="s">
        <v>194</v>
      </c>
      <c r="V3609" t="s">
        <v>217</v>
      </c>
      <c r="W3609" t="s">
        <v>242</v>
      </c>
      <c r="X3609" t="s">
        <v>282</v>
      </c>
      <c r="Y3609" s="1">
        <v>27941</v>
      </c>
      <c r="Z3609">
        <v>1001039</v>
      </c>
    </row>
    <row r="3610" spans="1:26" x14ac:dyDescent="0.25">
      <c r="A3610" s="1">
        <v>43571</v>
      </c>
      <c r="B3610" t="s">
        <v>56</v>
      </c>
      <c r="C3610" t="s">
        <v>75</v>
      </c>
      <c r="D3610">
        <v>1700</v>
      </c>
      <c r="E3610">
        <v>14</v>
      </c>
      <c r="F3610" t="s">
        <v>123</v>
      </c>
      <c r="G3610">
        <v>131.75</v>
      </c>
      <c r="H3610">
        <v>132.13000500000001</v>
      </c>
      <c r="I3610">
        <v>129.55999800000001</v>
      </c>
      <c r="J3610">
        <v>129.89999399999999</v>
      </c>
      <c r="K3610">
        <v>129.100494</v>
      </c>
      <c r="L3610">
        <v>14564300</v>
      </c>
      <c r="M3610" t="s">
        <v>56</v>
      </c>
      <c r="N3610" t="s">
        <v>156</v>
      </c>
      <c r="O3610" t="s">
        <v>162</v>
      </c>
      <c r="P3610">
        <v>100</v>
      </c>
      <c r="Q3610">
        <v>0.125</v>
      </c>
      <c r="R3610">
        <v>212.5</v>
      </c>
      <c r="S3610">
        <v>219470.83979999999</v>
      </c>
      <c r="T3610" t="s">
        <v>56</v>
      </c>
      <c r="U3610" t="s">
        <v>194</v>
      </c>
      <c r="V3610" t="s">
        <v>217</v>
      </c>
      <c r="W3610" t="s">
        <v>242</v>
      </c>
      <c r="X3610" t="s">
        <v>282</v>
      </c>
      <c r="Y3610" s="1">
        <v>27941</v>
      </c>
      <c r="Z3610">
        <v>1001039</v>
      </c>
    </row>
    <row r="3611" spans="1:26" x14ac:dyDescent="0.25">
      <c r="A3611" s="1">
        <v>43571</v>
      </c>
      <c r="B3611" t="s">
        <v>56</v>
      </c>
      <c r="C3611" t="s">
        <v>75</v>
      </c>
      <c r="D3611">
        <v>100</v>
      </c>
      <c r="E3611">
        <v>5</v>
      </c>
      <c r="F3611" t="s">
        <v>123</v>
      </c>
      <c r="G3611">
        <v>131.75</v>
      </c>
      <c r="H3611">
        <v>132.13000500000001</v>
      </c>
      <c r="I3611">
        <v>129.55999800000001</v>
      </c>
      <c r="J3611">
        <v>129.89999399999999</v>
      </c>
      <c r="K3611">
        <v>129.100494</v>
      </c>
      <c r="L3611">
        <v>14564300</v>
      </c>
      <c r="M3611" t="s">
        <v>56</v>
      </c>
      <c r="N3611" t="s">
        <v>152</v>
      </c>
      <c r="O3611" t="s">
        <v>162</v>
      </c>
      <c r="P3611">
        <v>100</v>
      </c>
      <c r="Q3611">
        <v>0.125</v>
      </c>
      <c r="R3611">
        <v>12.5</v>
      </c>
      <c r="S3611">
        <v>12910.0494</v>
      </c>
      <c r="T3611" t="s">
        <v>56</v>
      </c>
      <c r="U3611" t="s">
        <v>194</v>
      </c>
      <c r="V3611" t="s">
        <v>217</v>
      </c>
      <c r="W3611" t="s">
        <v>242</v>
      </c>
      <c r="X3611" t="s">
        <v>282</v>
      </c>
      <c r="Y3611" s="1">
        <v>27941</v>
      </c>
      <c r="Z3611">
        <v>1001039</v>
      </c>
    </row>
    <row r="3612" spans="1:26" x14ac:dyDescent="0.25">
      <c r="A3612" s="1">
        <v>43567</v>
      </c>
      <c r="B3612" t="s">
        <v>56</v>
      </c>
      <c r="C3612" t="s">
        <v>76</v>
      </c>
      <c r="D3612">
        <v>1400</v>
      </c>
      <c r="E3612">
        <v>13</v>
      </c>
      <c r="F3612" t="s">
        <v>121</v>
      </c>
      <c r="G3612">
        <v>127.910004</v>
      </c>
      <c r="H3612">
        <v>130.89999399999999</v>
      </c>
      <c r="I3612">
        <v>126.360001</v>
      </c>
      <c r="J3612">
        <v>130.05999800000001</v>
      </c>
      <c r="K3612">
        <v>129.25952100000001</v>
      </c>
      <c r="L3612">
        <v>65253500</v>
      </c>
      <c r="M3612" t="s">
        <v>56</v>
      </c>
      <c r="N3612" t="s">
        <v>153</v>
      </c>
      <c r="O3612" t="s">
        <v>162</v>
      </c>
      <c r="P3612">
        <v>100</v>
      </c>
      <c r="Q3612">
        <v>0.125</v>
      </c>
      <c r="R3612">
        <v>175</v>
      </c>
      <c r="S3612">
        <v>180963.32939999999</v>
      </c>
      <c r="T3612" t="s">
        <v>56</v>
      </c>
      <c r="U3612" t="s">
        <v>194</v>
      </c>
      <c r="V3612" t="s">
        <v>217</v>
      </c>
      <c r="W3612" t="s">
        <v>242</v>
      </c>
      <c r="X3612" t="s">
        <v>282</v>
      </c>
      <c r="Y3612" s="1">
        <v>27941</v>
      </c>
      <c r="Z3612">
        <v>1001039</v>
      </c>
    </row>
    <row r="3613" spans="1:26" x14ac:dyDescent="0.25">
      <c r="A3613" s="1">
        <v>43567</v>
      </c>
      <c r="B3613" t="s">
        <v>56</v>
      </c>
      <c r="C3613" t="s">
        <v>76</v>
      </c>
      <c r="D3613">
        <v>300</v>
      </c>
      <c r="E3613">
        <v>9</v>
      </c>
      <c r="F3613" t="s">
        <v>121</v>
      </c>
      <c r="G3613">
        <v>127.910004</v>
      </c>
      <c r="H3613">
        <v>130.89999399999999</v>
      </c>
      <c r="I3613">
        <v>126.360001</v>
      </c>
      <c r="J3613">
        <v>130.05999800000001</v>
      </c>
      <c r="K3613">
        <v>129.25952100000001</v>
      </c>
      <c r="L3613">
        <v>65253500</v>
      </c>
      <c r="M3613" t="s">
        <v>56</v>
      </c>
      <c r="N3613" t="s">
        <v>146</v>
      </c>
      <c r="O3613" t="s">
        <v>162</v>
      </c>
      <c r="P3613">
        <v>100</v>
      </c>
      <c r="Q3613">
        <v>0.125</v>
      </c>
      <c r="R3613">
        <v>37.5</v>
      </c>
      <c r="S3613">
        <v>38777.856299999999</v>
      </c>
      <c r="T3613" t="s">
        <v>56</v>
      </c>
      <c r="U3613" t="s">
        <v>194</v>
      </c>
      <c r="V3613" t="s">
        <v>217</v>
      </c>
      <c r="W3613" t="s">
        <v>242</v>
      </c>
      <c r="X3613" t="s">
        <v>282</v>
      </c>
      <c r="Y3613" s="1">
        <v>27941</v>
      </c>
      <c r="Z3613">
        <v>1001039</v>
      </c>
    </row>
    <row r="3614" spans="1:26" x14ac:dyDescent="0.25">
      <c r="A3614" s="1">
        <v>43598</v>
      </c>
      <c r="B3614" t="s">
        <v>56</v>
      </c>
      <c r="C3614" t="s">
        <v>75</v>
      </c>
      <c r="D3614">
        <v>300</v>
      </c>
      <c r="E3614">
        <v>3</v>
      </c>
      <c r="F3614" t="s">
        <v>100</v>
      </c>
      <c r="G3614">
        <v>131.5</v>
      </c>
      <c r="H3614">
        <v>132.66000399999999</v>
      </c>
      <c r="I3614">
        <v>130.550003</v>
      </c>
      <c r="J3614">
        <v>131.33999600000001</v>
      </c>
      <c r="K3614">
        <v>130.531631</v>
      </c>
      <c r="L3614">
        <v>11389900</v>
      </c>
      <c r="M3614" t="s">
        <v>56</v>
      </c>
      <c r="N3614" t="s">
        <v>143</v>
      </c>
      <c r="O3614" t="s">
        <v>162</v>
      </c>
      <c r="P3614">
        <v>100</v>
      </c>
      <c r="Q3614">
        <v>0.125</v>
      </c>
      <c r="R3614">
        <v>37.5</v>
      </c>
      <c r="S3614">
        <v>39159.489300000001</v>
      </c>
      <c r="T3614" t="s">
        <v>56</v>
      </c>
      <c r="U3614" t="s">
        <v>194</v>
      </c>
      <c r="V3614" t="s">
        <v>217</v>
      </c>
      <c r="W3614" t="s">
        <v>242</v>
      </c>
      <c r="X3614" t="s">
        <v>282</v>
      </c>
      <c r="Y3614" s="1">
        <v>27941</v>
      </c>
      <c r="Z3614">
        <v>1001039</v>
      </c>
    </row>
    <row r="3615" spans="1:26" x14ac:dyDescent="0.25">
      <c r="A3615" s="1">
        <v>43598</v>
      </c>
      <c r="B3615" t="s">
        <v>56</v>
      </c>
      <c r="C3615" t="s">
        <v>75</v>
      </c>
      <c r="D3615">
        <v>200</v>
      </c>
      <c r="E3615">
        <v>5</v>
      </c>
      <c r="F3615" t="s">
        <v>100</v>
      </c>
      <c r="G3615">
        <v>131.5</v>
      </c>
      <c r="H3615">
        <v>132.66000399999999</v>
      </c>
      <c r="I3615">
        <v>130.550003</v>
      </c>
      <c r="J3615">
        <v>131.33999600000001</v>
      </c>
      <c r="K3615">
        <v>130.531631</v>
      </c>
      <c r="L3615">
        <v>11389900</v>
      </c>
      <c r="M3615" t="s">
        <v>56</v>
      </c>
      <c r="N3615" t="s">
        <v>152</v>
      </c>
      <c r="O3615" t="s">
        <v>162</v>
      </c>
      <c r="P3615">
        <v>100</v>
      </c>
      <c r="Q3615">
        <v>0.125</v>
      </c>
      <c r="R3615">
        <v>25</v>
      </c>
      <c r="S3615">
        <v>26106.3262</v>
      </c>
      <c r="T3615" t="s">
        <v>56</v>
      </c>
      <c r="U3615" t="s">
        <v>194</v>
      </c>
      <c r="V3615" t="s">
        <v>217</v>
      </c>
      <c r="W3615" t="s">
        <v>242</v>
      </c>
      <c r="X3615" t="s">
        <v>282</v>
      </c>
      <c r="Y3615" s="1">
        <v>27941</v>
      </c>
      <c r="Z3615">
        <v>1001039</v>
      </c>
    </row>
    <row r="3616" spans="1:26" x14ac:dyDescent="0.25">
      <c r="A3616" s="1">
        <v>43614</v>
      </c>
      <c r="B3616" t="s">
        <v>56</v>
      </c>
      <c r="C3616" t="s">
        <v>75</v>
      </c>
      <c r="D3616">
        <v>1000</v>
      </c>
      <c r="E3616">
        <v>19</v>
      </c>
      <c r="F3616" t="s">
        <v>98</v>
      </c>
      <c r="G3616">
        <v>131.96000699999999</v>
      </c>
      <c r="H3616">
        <v>132.14999399999999</v>
      </c>
      <c r="I3616">
        <v>130.779999</v>
      </c>
      <c r="J3616">
        <v>131.570007</v>
      </c>
      <c r="K3616">
        <v>130.76023900000001</v>
      </c>
      <c r="L3616">
        <v>7749600</v>
      </c>
      <c r="M3616" t="s">
        <v>56</v>
      </c>
      <c r="N3616" t="s">
        <v>140</v>
      </c>
      <c r="O3616" t="s">
        <v>162</v>
      </c>
      <c r="P3616">
        <v>100</v>
      </c>
      <c r="Q3616">
        <v>0.125</v>
      </c>
      <c r="R3616">
        <v>125</v>
      </c>
      <c r="S3616">
        <v>130760.239</v>
      </c>
      <c r="T3616" t="s">
        <v>56</v>
      </c>
      <c r="U3616" t="s">
        <v>194</v>
      </c>
      <c r="V3616" t="s">
        <v>217</v>
      </c>
      <c r="W3616" t="s">
        <v>242</v>
      </c>
      <c r="X3616" t="s">
        <v>282</v>
      </c>
      <c r="Y3616" s="1">
        <v>27941</v>
      </c>
      <c r="Z3616">
        <v>1001039</v>
      </c>
    </row>
    <row r="3617" spans="1:26" x14ac:dyDescent="0.25">
      <c r="A3617" s="1">
        <v>43577</v>
      </c>
      <c r="B3617" t="s">
        <v>56</v>
      </c>
      <c r="C3617" t="s">
        <v>75</v>
      </c>
      <c r="D3617">
        <v>1300</v>
      </c>
      <c r="E3617">
        <v>7</v>
      </c>
      <c r="F3617" t="s">
        <v>135</v>
      </c>
      <c r="G3617">
        <v>131.89999399999999</v>
      </c>
      <c r="H3617">
        <v>132.199997</v>
      </c>
      <c r="I3617">
        <v>131.029999</v>
      </c>
      <c r="J3617">
        <v>131.679993</v>
      </c>
      <c r="K3617">
        <v>130.86953700000001</v>
      </c>
      <c r="L3617">
        <v>10197500</v>
      </c>
      <c r="M3617" t="s">
        <v>56</v>
      </c>
      <c r="N3617" t="s">
        <v>147</v>
      </c>
      <c r="O3617" t="s">
        <v>162</v>
      </c>
      <c r="P3617">
        <v>100</v>
      </c>
      <c r="Q3617">
        <v>0.125</v>
      </c>
      <c r="R3617">
        <v>162.5</v>
      </c>
      <c r="S3617">
        <v>170130.39809999999</v>
      </c>
      <c r="T3617" t="s">
        <v>56</v>
      </c>
      <c r="U3617" t="s">
        <v>194</v>
      </c>
      <c r="V3617" t="s">
        <v>217</v>
      </c>
      <c r="W3617" t="s">
        <v>242</v>
      </c>
      <c r="X3617" t="s">
        <v>282</v>
      </c>
      <c r="Y3617" s="1">
        <v>27941</v>
      </c>
      <c r="Z3617">
        <v>1001039</v>
      </c>
    </row>
    <row r="3618" spans="1:26" x14ac:dyDescent="0.25">
      <c r="A3618" s="1">
        <v>43572</v>
      </c>
      <c r="B3618" t="s">
        <v>56</v>
      </c>
      <c r="C3618" t="s">
        <v>76</v>
      </c>
      <c r="D3618">
        <v>800</v>
      </c>
      <c r="E3618">
        <v>10</v>
      </c>
      <c r="F3618" t="s">
        <v>125</v>
      </c>
      <c r="G3618">
        <v>129.80999800000001</v>
      </c>
      <c r="H3618">
        <v>132.36000100000001</v>
      </c>
      <c r="I3618">
        <v>129.279999</v>
      </c>
      <c r="J3618">
        <v>131.75</v>
      </c>
      <c r="K3618">
        <v>130.93911700000001</v>
      </c>
      <c r="L3618">
        <v>14253700</v>
      </c>
      <c r="M3618" t="s">
        <v>56</v>
      </c>
      <c r="N3618" t="s">
        <v>142</v>
      </c>
      <c r="O3618" t="s">
        <v>162</v>
      </c>
      <c r="P3618">
        <v>100</v>
      </c>
      <c r="Q3618">
        <v>0.125</v>
      </c>
      <c r="R3618">
        <v>100</v>
      </c>
      <c r="S3618">
        <v>104751.2936</v>
      </c>
      <c r="T3618" t="s">
        <v>56</v>
      </c>
      <c r="U3618" t="s">
        <v>194</v>
      </c>
      <c r="V3618" t="s">
        <v>217</v>
      </c>
      <c r="W3618" t="s">
        <v>242</v>
      </c>
      <c r="X3618" t="s">
        <v>282</v>
      </c>
      <c r="Y3618" s="1">
        <v>27941</v>
      </c>
      <c r="Z3618">
        <v>1001039</v>
      </c>
    </row>
    <row r="3619" spans="1:26" x14ac:dyDescent="0.25">
      <c r="A3619" s="1">
        <v>43572</v>
      </c>
      <c r="B3619" t="s">
        <v>56</v>
      </c>
      <c r="C3619" t="s">
        <v>76</v>
      </c>
      <c r="D3619">
        <v>800</v>
      </c>
      <c r="E3619">
        <v>11</v>
      </c>
      <c r="F3619" t="s">
        <v>125</v>
      </c>
      <c r="G3619">
        <v>129.80999800000001</v>
      </c>
      <c r="H3619">
        <v>132.36000100000001</v>
      </c>
      <c r="I3619">
        <v>129.279999</v>
      </c>
      <c r="J3619">
        <v>131.75</v>
      </c>
      <c r="K3619">
        <v>130.93911700000001</v>
      </c>
      <c r="L3619">
        <v>14253700</v>
      </c>
      <c r="M3619" t="s">
        <v>56</v>
      </c>
      <c r="N3619" t="s">
        <v>141</v>
      </c>
      <c r="O3619" t="s">
        <v>162</v>
      </c>
      <c r="P3619">
        <v>100</v>
      </c>
      <c r="Q3619">
        <v>0.125</v>
      </c>
      <c r="R3619">
        <v>100</v>
      </c>
      <c r="S3619">
        <v>104751.2936</v>
      </c>
      <c r="T3619" t="s">
        <v>56</v>
      </c>
      <c r="U3619" t="s">
        <v>194</v>
      </c>
      <c r="V3619" t="s">
        <v>217</v>
      </c>
      <c r="W3619" t="s">
        <v>242</v>
      </c>
      <c r="X3619" t="s">
        <v>282</v>
      </c>
      <c r="Y3619" s="1">
        <v>27941</v>
      </c>
      <c r="Z3619">
        <v>1001039</v>
      </c>
    </row>
    <row r="3620" spans="1:26" x14ac:dyDescent="0.25">
      <c r="A3620" s="1">
        <v>43572</v>
      </c>
      <c r="B3620" t="s">
        <v>56</v>
      </c>
      <c r="C3620" t="s">
        <v>75</v>
      </c>
      <c r="D3620">
        <v>2000</v>
      </c>
      <c r="E3620">
        <v>14</v>
      </c>
      <c r="F3620" t="s">
        <v>125</v>
      </c>
      <c r="G3620">
        <v>129.80999800000001</v>
      </c>
      <c r="H3620">
        <v>132.36000100000001</v>
      </c>
      <c r="I3620">
        <v>129.279999</v>
      </c>
      <c r="J3620">
        <v>131.75</v>
      </c>
      <c r="K3620">
        <v>130.93911700000001</v>
      </c>
      <c r="L3620">
        <v>14253700</v>
      </c>
      <c r="M3620" t="s">
        <v>56</v>
      </c>
      <c r="N3620" t="s">
        <v>156</v>
      </c>
      <c r="O3620" t="s">
        <v>162</v>
      </c>
      <c r="P3620">
        <v>100</v>
      </c>
      <c r="Q3620">
        <v>0.125</v>
      </c>
      <c r="R3620">
        <v>250</v>
      </c>
      <c r="S3620">
        <v>261878.234</v>
      </c>
      <c r="T3620" t="s">
        <v>56</v>
      </c>
      <c r="U3620" t="s">
        <v>194</v>
      </c>
      <c r="V3620" t="s">
        <v>217</v>
      </c>
      <c r="W3620" t="s">
        <v>242</v>
      </c>
      <c r="X3620" t="s">
        <v>282</v>
      </c>
      <c r="Y3620" s="1">
        <v>27941</v>
      </c>
      <c r="Z3620">
        <v>1001039</v>
      </c>
    </row>
    <row r="3621" spans="1:26" x14ac:dyDescent="0.25">
      <c r="A3621" s="1">
        <v>43616</v>
      </c>
      <c r="B3621" t="s">
        <v>56</v>
      </c>
      <c r="C3621" t="s">
        <v>75</v>
      </c>
      <c r="D3621">
        <v>1600</v>
      </c>
      <c r="E3621">
        <v>14</v>
      </c>
      <c r="F3621" t="s">
        <v>87</v>
      </c>
      <c r="G3621">
        <v>130.96000699999999</v>
      </c>
      <c r="H3621">
        <v>132.929993</v>
      </c>
      <c r="I3621">
        <v>130.779999</v>
      </c>
      <c r="J3621">
        <v>132.03999300000001</v>
      </c>
      <c r="K3621">
        <v>131.22732500000001</v>
      </c>
      <c r="L3621">
        <v>7420700</v>
      </c>
      <c r="M3621" t="s">
        <v>56</v>
      </c>
      <c r="N3621" t="s">
        <v>156</v>
      </c>
      <c r="O3621" t="s">
        <v>162</v>
      </c>
      <c r="P3621">
        <v>100</v>
      </c>
      <c r="Q3621">
        <v>0.125</v>
      </c>
      <c r="R3621">
        <v>200</v>
      </c>
      <c r="S3621">
        <v>209963.72</v>
      </c>
      <c r="T3621" t="s">
        <v>56</v>
      </c>
      <c r="U3621" t="s">
        <v>194</v>
      </c>
      <c r="V3621" t="s">
        <v>217</v>
      </c>
      <c r="W3621" t="s">
        <v>242</v>
      </c>
      <c r="X3621" t="s">
        <v>282</v>
      </c>
      <c r="Y3621" s="1">
        <v>27941</v>
      </c>
      <c r="Z3621">
        <v>1001039</v>
      </c>
    </row>
    <row r="3622" spans="1:26" x14ac:dyDescent="0.25">
      <c r="A3622" s="1">
        <v>43570</v>
      </c>
      <c r="B3622" t="s">
        <v>56</v>
      </c>
      <c r="C3622" t="s">
        <v>75</v>
      </c>
      <c r="D3622">
        <v>700</v>
      </c>
      <c r="E3622">
        <v>5</v>
      </c>
      <c r="F3622" t="s">
        <v>120</v>
      </c>
      <c r="G3622">
        <v>131.050003</v>
      </c>
      <c r="H3622">
        <v>132.699997</v>
      </c>
      <c r="I3622">
        <v>129.78999300000001</v>
      </c>
      <c r="J3622">
        <v>132.03999300000001</v>
      </c>
      <c r="K3622">
        <v>131.22732500000001</v>
      </c>
      <c r="L3622">
        <v>32773700</v>
      </c>
      <c r="M3622" t="s">
        <v>56</v>
      </c>
      <c r="N3622" t="s">
        <v>152</v>
      </c>
      <c r="O3622" t="s">
        <v>162</v>
      </c>
      <c r="P3622">
        <v>100</v>
      </c>
      <c r="Q3622">
        <v>0.125</v>
      </c>
      <c r="R3622">
        <v>87.5</v>
      </c>
      <c r="S3622">
        <v>91859.127500000002</v>
      </c>
      <c r="T3622" t="s">
        <v>56</v>
      </c>
      <c r="U3622" t="s">
        <v>194</v>
      </c>
      <c r="V3622" t="s">
        <v>217</v>
      </c>
      <c r="W3622" t="s">
        <v>242</v>
      </c>
      <c r="X3622" t="s">
        <v>282</v>
      </c>
      <c r="Y3622" s="1">
        <v>27941</v>
      </c>
      <c r="Z3622">
        <v>1001039</v>
      </c>
    </row>
    <row r="3623" spans="1:26" x14ac:dyDescent="0.25">
      <c r="A3623" s="1">
        <v>43616</v>
      </c>
      <c r="B3623" t="s">
        <v>56</v>
      </c>
      <c r="C3623" t="s">
        <v>76</v>
      </c>
      <c r="D3623">
        <v>100</v>
      </c>
      <c r="E3623">
        <v>2</v>
      </c>
      <c r="F3623" t="s">
        <v>87</v>
      </c>
      <c r="G3623">
        <v>130.96000699999999</v>
      </c>
      <c r="H3623">
        <v>132.929993</v>
      </c>
      <c r="I3623">
        <v>130.779999</v>
      </c>
      <c r="J3623">
        <v>132.03999300000001</v>
      </c>
      <c r="K3623">
        <v>131.22732500000001</v>
      </c>
      <c r="L3623">
        <v>7420700</v>
      </c>
      <c r="M3623" t="s">
        <v>56</v>
      </c>
      <c r="N3623" t="s">
        <v>150</v>
      </c>
      <c r="O3623" t="s">
        <v>162</v>
      </c>
      <c r="P3623">
        <v>100</v>
      </c>
      <c r="Q3623">
        <v>0.125</v>
      </c>
      <c r="R3623">
        <v>12.5</v>
      </c>
      <c r="S3623">
        <v>13122.7325</v>
      </c>
      <c r="T3623" t="s">
        <v>56</v>
      </c>
      <c r="U3623" t="s">
        <v>194</v>
      </c>
      <c r="V3623" t="s">
        <v>217</v>
      </c>
      <c r="W3623" t="s">
        <v>242</v>
      </c>
      <c r="X3623" t="s">
        <v>282</v>
      </c>
      <c r="Y3623" s="1">
        <v>27941</v>
      </c>
      <c r="Z3623">
        <v>1001039</v>
      </c>
    </row>
    <row r="3624" spans="1:26" x14ac:dyDescent="0.25">
      <c r="A3624" s="1">
        <v>43615</v>
      </c>
      <c r="B3624" t="s">
        <v>56</v>
      </c>
      <c r="C3624" t="s">
        <v>75</v>
      </c>
      <c r="D3624">
        <v>800</v>
      </c>
      <c r="E3624">
        <v>15</v>
      </c>
      <c r="F3624" t="s">
        <v>93</v>
      </c>
      <c r="G3624">
        <v>131.88000500000001</v>
      </c>
      <c r="H3624">
        <v>132.679993</v>
      </c>
      <c r="I3624">
        <v>131.33999600000001</v>
      </c>
      <c r="J3624">
        <v>132.199997</v>
      </c>
      <c r="K3624">
        <v>131.386337</v>
      </c>
      <c r="L3624">
        <v>5274000</v>
      </c>
      <c r="M3624" t="s">
        <v>56</v>
      </c>
      <c r="N3624" t="s">
        <v>149</v>
      </c>
      <c r="O3624" t="s">
        <v>162</v>
      </c>
      <c r="P3624">
        <v>100</v>
      </c>
      <c r="Q3624">
        <v>0.125</v>
      </c>
      <c r="R3624">
        <v>100</v>
      </c>
      <c r="S3624">
        <v>105109.0696</v>
      </c>
      <c r="T3624" t="s">
        <v>56</v>
      </c>
      <c r="U3624" t="s">
        <v>194</v>
      </c>
      <c r="V3624" t="s">
        <v>217</v>
      </c>
      <c r="W3624" t="s">
        <v>242</v>
      </c>
      <c r="X3624" t="s">
        <v>282</v>
      </c>
      <c r="Y3624" s="1">
        <v>27941</v>
      </c>
      <c r="Z3624">
        <v>1001039</v>
      </c>
    </row>
    <row r="3625" spans="1:26" x14ac:dyDescent="0.25">
      <c r="A3625" s="1">
        <v>43615</v>
      </c>
      <c r="B3625" t="s">
        <v>56</v>
      </c>
      <c r="C3625" t="s">
        <v>76</v>
      </c>
      <c r="D3625">
        <v>1600</v>
      </c>
      <c r="E3625">
        <v>17</v>
      </c>
      <c r="F3625" t="s">
        <v>93</v>
      </c>
      <c r="G3625">
        <v>131.88000500000001</v>
      </c>
      <c r="H3625">
        <v>132.679993</v>
      </c>
      <c r="I3625">
        <v>131.33999600000001</v>
      </c>
      <c r="J3625">
        <v>132.199997</v>
      </c>
      <c r="K3625">
        <v>131.386337</v>
      </c>
      <c r="L3625">
        <v>5274000</v>
      </c>
      <c r="M3625" t="s">
        <v>56</v>
      </c>
      <c r="N3625" t="s">
        <v>157</v>
      </c>
      <c r="O3625" t="s">
        <v>162</v>
      </c>
      <c r="P3625">
        <v>100</v>
      </c>
      <c r="Q3625">
        <v>0.125</v>
      </c>
      <c r="R3625">
        <v>200</v>
      </c>
      <c r="S3625">
        <v>210218.13920000001</v>
      </c>
      <c r="T3625" t="s">
        <v>56</v>
      </c>
      <c r="U3625" t="s">
        <v>194</v>
      </c>
      <c r="V3625" t="s">
        <v>217</v>
      </c>
      <c r="W3625" t="s">
        <v>242</v>
      </c>
      <c r="X3625" t="s">
        <v>282</v>
      </c>
      <c r="Y3625" s="1">
        <v>27941</v>
      </c>
      <c r="Z3625">
        <v>1001039</v>
      </c>
    </row>
    <row r="3626" spans="1:26" x14ac:dyDescent="0.25">
      <c r="A3626" s="1">
        <v>43615</v>
      </c>
      <c r="B3626" t="s">
        <v>56</v>
      </c>
      <c r="C3626" t="s">
        <v>76</v>
      </c>
      <c r="D3626">
        <v>500</v>
      </c>
      <c r="E3626">
        <v>8</v>
      </c>
      <c r="F3626" t="s">
        <v>93</v>
      </c>
      <c r="G3626">
        <v>131.88000500000001</v>
      </c>
      <c r="H3626">
        <v>132.679993</v>
      </c>
      <c r="I3626">
        <v>131.33999600000001</v>
      </c>
      <c r="J3626">
        <v>132.199997</v>
      </c>
      <c r="K3626">
        <v>131.386337</v>
      </c>
      <c r="L3626">
        <v>5274000</v>
      </c>
      <c r="M3626" t="s">
        <v>56</v>
      </c>
      <c r="N3626" t="s">
        <v>144</v>
      </c>
      <c r="O3626" t="s">
        <v>162</v>
      </c>
      <c r="P3626">
        <v>100</v>
      </c>
      <c r="Q3626">
        <v>0.125</v>
      </c>
      <c r="R3626">
        <v>62.5</v>
      </c>
      <c r="S3626">
        <v>65693.1685</v>
      </c>
      <c r="T3626" t="s">
        <v>56</v>
      </c>
      <c r="U3626" t="s">
        <v>194</v>
      </c>
      <c r="V3626" t="s">
        <v>217</v>
      </c>
      <c r="W3626" t="s">
        <v>242</v>
      </c>
      <c r="X3626" t="s">
        <v>282</v>
      </c>
      <c r="Y3626" s="1">
        <v>27941</v>
      </c>
      <c r="Z3626">
        <v>1001039</v>
      </c>
    </row>
    <row r="3627" spans="1:26" x14ac:dyDescent="0.25">
      <c r="A3627" s="1">
        <v>43619</v>
      </c>
      <c r="B3627" t="s">
        <v>56</v>
      </c>
      <c r="C3627" t="s">
        <v>76</v>
      </c>
      <c r="D3627">
        <v>400</v>
      </c>
      <c r="E3627">
        <v>6</v>
      </c>
      <c r="F3627" t="s">
        <v>89</v>
      </c>
      <c r="G3627">
        <v>132.020004</v>
      </c>
      <c r="H3627">
        <v>132.949997</v>
      </c>
      <c r="I3627">
        <v>131.490005</v>
      </c>
      <c r="J3627">
        <v>132.470001</v>
      </c>
      <c r="K3627">
        <v>131.65469400000001</v>
      </c>
      <c r="L3627">
        <v>7901400</v>
      </c>
      <c r="M3627" t="s">
        <v>56</v>
      </c>
      <c r="N3627" t="s">
        <v>145</v>
      </c>
      <c r="O3627" t="s">
        <v>162</v>
      </c>
      <c r="P3627">
        <v>100</v>
      </c>
      <c r="Q3627">
        <v>0.125</v>
      </c>
      <c r="R3627">
        <v>50</v>
      </c>
      <c r="S3627">
        <v>52661.8776</v>
      </c>
      <c r="T3627" t="s">
        <v>56</v>
      </c>
      <c r="U3627" t="s">
        <v>194</v>
      </c>
      <c r="V3627" t="s">
        <v>217</v>
      </c>
      <c r="W3627" t="s">
        <v>242</v>
      </c>
      <c r="X3627" t="s">
        <v>282</v>
      </c>
      <c r="Y3627" s="1">
        <v>27941</v>
      </c>
      <c r="Z3627">
        <v>1001039</v>
      </c>
    </row>
    <row r="3628" spans="1:26" x14ac:dyDescent="0.25">
      <c r="A3628" s="1">
        <v>43613</v>
      </c>
      <c r="B3628" t="s">
        <v>56</v>
      </c>
      <c r="C3628" t="s">
        <v>76</v>
      </c>
      <c r="D3628">
        <v>1900</v>
      </c>
      <c r="E3628">
        <v>18</v>
      </c>
      <c r="F3628" t="s">
        <v>91</v>
      </c>
      <c r="G3628">
        <v>133.21000699999999</v>
      </c>
      <c r="H3628">
        <v>134.03999300000001</v>
      </c>
      <c r="I3628">
        <v>132.58999600000001</v>
      </c>
      <c r="J3628">
        <v>132.61999499999999</v>
      </c>
      <c r="K3628">
        <v>131.80375699999999</v>
      </c>
      <c r="L3628">
        <v>8938400</v>
      </c>
      <c r="M3628" t="s">
        <v>56</v>
      </c>
      <c r="N3628" t="s">
        <v>158</v>
      </c>
      <c r="O3628" t="s">
        <v>162</v>
      </c>
      <c r="P3628">
        <v>100</v>
      </c>
      <c r="Q3628">
        <v>0.125</v>
      </c>
      <c r="R3628">
        <v>237.5</v>
      </c>
      <c r="S3628">
        <v>250427.13829999999</v>
      </c>
      <c r="T3628" t="s">
        <v>56</v>
      </c>
      <c r="U3628" t="s">
        <v>194</v>
      </c>
      <c r="V3628" t="s">
        <v>217</v>
      </c>
      <c r="W3628" t="s">
        <v>242</v>
      </c>
      <c r="X3628" t="s">
        <v>282</v>
      </c>
      <c r="Y3628" s="1">
        <v>27941</v>
      </c>
      <c r="Z3628">
        <v>1001039</v>
      </c>
    </row>
    <row r="3629" spans="1:26" x14ac:dyDescent="0.25">
      <c r="A3629" s="1">
        <v>43613</v>
      </c>
      <c r="B3629" t="s">
        <v>56</v>
      </c>
      <c r="C3629" t="s">
        <v>76</v>
      </c>
      <c r="D3629">
        <v>1800</v>
      </c>
      <c r="E3629">
        <v>13</v>
      </c>
      <c r="F3629" t="s">
        <v>91</v>
      </c>
      <c r="G3629">
        <v>133.21000699999999</v>
      </c>
      <c r="H3629">
        <v>134.03999300000001</v>
      </c>
      <c r="I3629">
        <v>132.58999600000001</v>
      </c>
      <c r="J3629">
        <v>132.61999499999999</v>
      </c>
      <c r="K3629">
        <v>131.80375699999999</v>
      </c>
      <c r="L3629">
        <v>8938400</v>
      </c>
      <c r="M3629" t="s">
        <v>56</v>
      </c>
      <c r="N3629" t="s">
        <v>153</v>
      </c>
      <c r="O3629" t="s">
        <v>162</v>
      </c>
      <c r="P3629">
        <v>100</v>
      </c>
      <c r="Q3629">
        <v>0.125</v>
      </c>
      <c r="R3629">
        <v>225</v>
      </c>
      <c r="S3629">
        <v>237246.76259999999</v>
      </c>
      <c r="T3629" t="s">
        <v>56</v>
      </c>
      <c r="U3629" t="s">
        <v>194</v>
      </c>
      <c r="V3629" t="s">
        <v>217</v>
      </c>
      <c r="W3629" t="s">
        <v>242</v>
      </c>
      <c r="X3629" t="s">
        <v>282</v>
      </c>
      <c r="Y3629" s="1">
        <v>27941</v>
      </c>
      <c r="Z3629">
        <v>1001039</v>
      </c>
    </row>
    <row r="3630" spans="1:26" x14ac:dyDescent="0.25">
      <c r="A3630" s="1">
        <v>43613</v>
      </c>
      <c r="B3630" t="s">
        <v>56</v>
      </c>
      <c r="C3630" t="s">
        <v>76</v>
      </c>
      <c r="D3630">
        <v>200</v>
      </c>
      <c r="E3630">
        <v>5</v>
      </c>
      <c r="F3630" t="s">
        <v>91</v>
      </c>
      <c r="G3630">
        <v>133.21000699999999</v>
      </c>
      <c r="H3630">
        <v>134.03999300000001</v>
      </c>
      <c r="I3630">
        <v>132.58999600000001</v>
      </c>
      <c r="J3630">
        <v>132.61999499999999</v>
      </c>
      <c r="K3630">
        <v>131.80375699999999</v>
      </c>
      <c r="L3630">
        <v>8938400</v>
      </c>
      <c r="M3630" t="s">
        <v>56</v>
      </c>
      <c r="N3630" t="s">
        <v>152</v>
      </c>
      <c r="O3630" t="s">
        <v>162</v>
      </c>
      <c r="P3630">
        <v>100</v>
      </c>
      <c r="Q3630">
        <v>0.125</v>
      </c>
      <c r="R3630">
        <v>25</v>
      </c>
      <c r="S3630">
        <v>26360.751400000001</v>
      </c>
      <c r="T3630" t="s">
        <v>56</v>
      </c>
      <c r="U3630" t="s">
        <v>194</v>
      </c>
      <c r="V3630" t="s">
        <v>217</v>
      </c>
      <c r="W3630" t="s">
        <v>242</v>
      </c>
      <c r="X3630" t="s">
        <v>282</v>
      </c>
      <c r="Y3630" s="1">
        <v>27941</v>
      </c>
      <c r="Z3630">
        <v>1001039</v>
      </c>
    </row>
    <row r="3631" spans="1:26" x14ac:dyDescent="0.25">
      <c r="A3631" s="1">
        <v>43608</v>
      </c>
      <c r="B3631" t="s">
        <v>56</v>
      </c>
      <c r="C3631" t="s">
        <v>76</v>
      </c>
      <c r="D3631">
        <v>1300</v>
      </c>
      <c r="E3631">
        <v>19</v>
      </c>
      <c r="F3631" t="s">
        <v>95</v>
      </c>
      <c r="G3631">
        <v>132.71000699999999</v>
      </c>
      <c r="H3631">
        <v>133.550003</v>
      </c>
      <c r="I3631">
        <v>131.949997</v>
      </c>
      <c r="J3631">
        <v>132.729996</v>
      </c>
      <c r="K3631">
        <v>131.91308599999999</v>
      </c>
      <c r="L3631">
        <v>6743300</v>
      </c>
      <c r="M3631" t="s">
        <v>56</v>
      </c>
      <c r="N3631" t="s">
        <v>140</v>
      </c>
      <c r="O3631" t="s">
        <v>162</v>
      </c>
      <c r="P3631">
        <v>100</v>
      </c>
      <c r="Q3631">
        <v>0.125</v>
      </c>
      <c r="R3631">
        <v>162.5</v>
      </c>
      <c r="S3631">
        <v>171487.01180000001</v>
      </c>
      <c r="T3631" t="s">
        <v>56</v>
      </c>
      <c r="U3631" t="s">
        <v>194</v>
      </c>
      <c r="V3631" t="s">
        <v>217</v>
      </c>
      <c r="W3631" t="s">
        <v>242</v>
      </c>
      <c r="X3631" t="s">
        <v>282</v>
      </c>
      <c r="Y3631" s="1">
        <v>27941</v>
      </c>
      <c r="Z3631">
        <v>1001039</v>
      </c>
    </row>
    <row r="3632" spans="1:26" x14ac:dyDescent="0.25">
      <c r="A3632" s="1">
        <v>43599</v>
      </c>
      <c r="B3632" t="s">
        <v>56</v>
      </c>
      <c r="C3632" t="s">
        <v>75</v>
      </c>
      <c r="D3632">
        <v>2200</v>
      </c>
      <c r="E3632">
        <v>19</v>
      </c>
      <c r="F3632" t="s">
        <v>102</v>
      </c>
      <c r="G3632">
        <v>133.520004</v>
      </c>
      <c r="H3632">
        <v>134.66000399999999</v>
      </c>
      <c r="I3632">
        <v>132.050003</v>
      </c>
      <c r="J3632">
        <v>133.199997</v>
      </c>
      <c r="K3632">
        <v>132.380188</v>
      </c>
      <c r="L3632">
        <v>12001700</v>
      </c>
      <c r="M3632" t="s">
        <v>56</v>
      </c>
      <c r="N3632" t="s">
        <v>140</v>
      </c>
      <c r="O3632" t="s">
        <v>162</v>
      </c>
      <c r="P3632">
        <v>100</v>
      </c>
      <c r="Q3632">
        <v>0.125</v>
      </c>
      <c r="R3632">
        <v>275</v>
      </c>
      <c r="S3632">
        <v>291236.41360000003</v>
      </c>
      <c r="T3632" t="s">
        <v>56</v>
      </c>
      <c r="U3632" t="s">
        <v>194</v>
      </c>
      <c r="V3632" t="s">
        <v>217</v>
      </c>
      <c r="W3632" t="s">
        <v>242</v>
      </c>
      <c r="X3632" t="s">
        <v>282</v>
      </c>
      <c r="Y3632" s="1">
        <v>27941</v>
      </c>
      <c r="Z3632">
        <v>1001039</v>
      </c>
    </row>
    <row r="3633" spans="1:26" x14ac:dyDescent="0.25">
      <c r="A3633" s="1">
        <v>43599</v>
      </c>
      <c r="B3633" t="s">
        <v>56</v>
      </c>
      <c r="C3633" t="s">
        <v>76</v>
      </c>
      <c r="D3633">
        <v>2300</v>
      </c>
      <c r="E3633">
        <v>20</v>
      </c>
      <c r="F3633" t="s">
        <v>102</v>
      </c>
      <c r="G3633">
        <v>133.520004</v>
      </c>
      <c r="H3633">
        <v>134.66000399999999</v>
      </c>
      <c r="I3633">
        <v>132.050003</v>
      </c>
      <c r="J3633">
        <v>133.199997</v>
      </c>
      <c r="K3633">
        <v>132.380188</v>
      </c>
      <c r="L3633">
        <v>12001700</v>
      </c>
      <c r="M3633" t="s">
        <v>56</v>
      </c>
      <c r="N3633" t="s">
        <v>155</v>
      </c>
      <c r="O3633" t="s">
        <v>162</v>
      </c>
      <c r="P3633">
        <v>100</v>
      </c>
      <c r="Q3633">
        <v>0.125</v>
      </c>
      <c r="R3633">
        <v>287.5</v>
      </c>
      <c r="S3633">
        <v>304474.43239999999</v>
      </c>
      <c r="T3633" t="s">
        <v>56</v>
      </c>
      <c r="U3633" t="s">
        <v>194</v>
      </c>
      <c r="V3633" t="s">
        <v>217</v>
      </c>
      <c r="W3633" t="s">
        <v>242</v>
      </c>
      <c r="X3633" t="s">
        <v>282</v>
      </c>
      <c r="Y3633" s="1">
        <v>27941</v>
      </c>
      <c r="Z3633">
        <v>1001039</v>
      </c>
    </row>
    <row r="3634" spans="1:26" x14ac:dyDescent="0.25">
      <c r="A3634" s="1">
        <v>43599</v>
      </c>
      <c r="B3634" t="s">
        <v>56</v>
      </c>
      <c r="C3634" t="s">
        <v>75</v>
      </c>
      <c r="D3634">
        <v>1000</v>
      </c>
      <c r="E3634">
        <v>16</v>
      </c>
      <c r="F3634" t="s">
        <v>102</v>
      </c>
      <c r="G3634">
        <v>133.520004</v>
      </c>
      <c r="H3634">
        <v>134.66000399999999</v>
      </c>
      <c r="I3634">
        <v>132.050003</v>
      </c>
      <c r="J3634">
        <v>133.199997</v>
      </c>
      <c r="K3634">
        <v>132.380188</v>
      </c>
      <c r="L3634">
        <v>12001700</v>
      </c>
      <c r="M3634" t="s">
        <v>56</v>
      </c>
      <c r="N3634" t="s">
        <v>148</v>
      </c>
      <c r="O3634" t="s">
        <v>162</v>
      </c>
      <c r="P3634">
        <v>100</v>
      </c>
      <c r="Q3634">
        <v>0.125</v>
      </c>
      <c r="R3634">
        <v>125</v>
      </c>
      <c r="S3634">
        <v>132380.18799999999</v>
      </c>
      <c r="T3634" t="s">
        <v>56</v>
      </c>
      <c r="U3634" t="s">
        <v>194</v>
      </c>
      <c r="V3634" t="s">
        <v>217</v>
      </c>
      <c r="W3634" t="s">
        <v>242</v>
      </c>
      <c r="X3634" t="s">
        <v>282</v>
      </c>
      <c r="Y3634" s="1">
        <v>27941</v>
      </c>
      <c r="Z3634">
        <v>1001039</v>
      </c>
    </row>
    <row r="3635" spans="1:26" x14ac:dyDescent="0.25">
      <c r="A3635" s="1">
        <v>43599</v>
      </c>
      <c r="B3635" t="s">
        <v>56</v>
      </c>
      <c r="C3635" t="s">
        <v>76</v>
      </c>
      <c r="D3635">
        <v>700</v>
      </c>
      <c r="E3635">
        <v>13</v>
      </c>
      <c r="F3635" t="s">
        <v>102</v>
      </c>
      <c r="G3635">
        <v>133.520004</v>
      </c>
      <c r="H3635">
        <v>134.66000399999999</v>
      </c>
      <c r="I3635">
        <v>132.050003</v>
      </c>
      <c r="J3635">
        <v>133.199997</v>
      </c>
      <c r="K3635">
        <v>132.380188</v>
      </c>
      <c r="L3635">
        <v>12001700</v>
      </c>
      <c r="M3635" t="s">
        <v>56</v>
      </c>
      <c r="N3635" t="s">
        <v>153</v>
      </c>
      <c r="O3635" t="s">
        <v>162</v>
      </c>
      <c r="P3635">
        <v>100</v>
      </c>
      <c r="Q3635">
        <v>0.125</v>
      </c>
      <c r="R3635">
        <v>87.5</v>
      </c>
      <c r="S3635">
        <v>92666.131600000008</v>
      </c>
      <c r="T3635" t="s">
        <v>56</v>
      </c>
      <c r="U3635" t="s">
        <v>194</v>
      </c>
      <c r="V3635" t="s">
        <v>217</v>
      </c>
      <c r="W3635" t="s">
        <v>242</v>
      </c>
      <c r="X3635" t="s">
        <v>282</v>
      </c>
      <c r="Y3635" s="1">
        <v>27941</v>
      </c>
      <c r="Z3635">
        <v>1001039</v>
      </c>
    </row>
    <row r="3636" spans="1:26" x14ac:dyDescent="0.25">
      <c r="A3636" s="1">
        <v>43599</v>
      </c>
      <c r="B3636" t="s">
        <v>56</v>
      </c>
      <c r="C3636" t="s">
        <v>75</v>
      </c>
      <c r="D3636">
        <v>1600</v>
      </c>
      <c r="E3636">
        <v>6</v>
      </c>
      <c r="F3636" t="s">
        <v>102</v>
      </c>
      <c r="G3636">
        <v>133.520004</v>
      </c>
      <c r="H3636">
        <v>134.66000399999999</v>
      </c>
      <c r="I3636">
        <v>132.050003</v>
      </c>
      <c r="J3636">
        <v>133.199997</v>
      </c>
      <c r="K3636">
        <v>132.380188</v>
      </c>
      <c r="L3636">
        <v>12001700</v>
      </c>
      <c r="M3636" t="s">
        <v>56</v>
      </c>
      <c r="N3636" t="s">
        <v>145</v>
      </c>
      <c r="O3636" t="s">
        <v>162</v>
      </c>
      <c r="P3636">
        <v>100</v>
      </c>
      <c r="Q3636">
        <v>0.125</v>
      </c>
      <c r="R3636">
        <v>200</v>
      </c>
      <c r="S3636">
        <v>211808.3008</v>
      </c>
      <c r="T3636" t="s">
        <v>56</v>
      </c>
      <c r="U3636" t="s">
        <v>194</v>
      </c>
      <c r="V3636" t="s">
        <v>217</v>
      </c>
      <c r="W3636" t="s">
        <v>242</v>
      </c>
      <c r="X3636" t="s">
        <v>282</v>
      </c>
      <c r="Y3636" s="1">
        <v>27941</v>
      </c>
      <c r="Z3636">
        <v>1001039</v>
      </c>
    </row>
    <row r="3637" spans="1:26" x14ac:dyDescent="0.25">
      <c r="A3637" s="1">
        <v>43578</v>
      </c>
      <c r="B3637" t="s">
        <v>56</v>
      </c>
      <c r="C3637" t="s">
        <v>76</v>
      </c>
      <c r="D3637">
        <v>200</v>
      </c>
      <c r="E3637">
        <v>4</v>
      </c>
      <c r="F3637" t="s">
        <v>136</v>
      </c>
      <c r="G3637">
        <v>133.38999899999999</v>
      </c>
      <c r="H3637">
        <v>134.240005</v>
      </c>
      <c r="I3637">
        <v>132.64999399999999</v>
      </c>
      <c r="J3637">
        <v>133.36000100000001</v>
      </c>
      <c r="K3637">
        <v>132.53921500000001</v>
      </c>
      <c r="L3637">
        <v>12159300</v>
      </c>
      <c r="M3637" t="s">
        <v>56</v>
      </c>
      <c r="N3637" t="s">
        <v>154</v>
      </c>
      <c r="O3637" t="s">
        <v>162</v>
      </c>
      <c r="P3637">
        <v>100</v>
      </c>
      <c r="Q3637">
        <v>0.125</v>
      </c>
      <c r="R3637">
        <v>25</v>
      </c>
      <c r="S3637">
        <v>26507.843000000001</v>
      </c>
      <c r="T3637" t="s">
        <v>56</v>
      </c>
      <c r="U3637" t="s">
        <v>194</v>
      </c>
      <c r="V3637" t="s">
        <v>217</v>
      </c>
      <c r="W3637" t="s">
        <v>242</v>
      </c>
      <c r="X3637" t="s">
        <v>282</v>
      </c>
      <c r="Y3637" s="1">
        <v>27941</v>
      </c>
      <c r="Z3637">
        <v>1001039</v>
      </c>
    </row>
    <row r="3638" spans="1:26" x14ac:dyDescent="0.25">
      <c r="A3638" s="1">
        <v>43578</v>
      </c>
      <c r="B3638" t="s">
        <v>56</v>
      </c>
      <c r="C3638" t="s">
        <v>75</v>
      </c>
      <c r="D3638">
        <v>900</v>
      </c>
      <c r="E3638">
        <v>6</v>
      </c>
      <c r="F3638" t="s">
        <v>136</v>
      </c>
      <c r="G3638">
        <v>133.38999899999999</v>
      </c>
      <c r="H3638">
        <v>134.240005</v>
      </c>
      <c r="I3638">
        <v>132.64999399999999</v>
      </c>
      <c r="J3638">
        <v>133.36000100000001</v>
      </c>
      <c r="K3638">
        <v>132.53921500000001</v>
      </c>
      <c r="L3638">
        <v>12159300</v>
      </c>
      <c r="M3638" t="s">
        <v>56</v>
      </c>
      <c r="N3638" t="s">
        <v>145</v>
      </c>
      <c r="O3638" t="s">
        <v>162</v>
      </c>
      <c r="P3638">
        <v>100</v>
      </c>
      <c r="Q3638">
        <v>0.125</v>
      </c>
      <c r="R3638">
        <v>112.5</v>
      </c>
      <c r="S3638">
        <v>119285.2935</v>
      </c>
      <c r="T3638" t="s">
        <v>56</v>
      </c>
      <c r="U3638" t="s">
        <v>194</v>
      </c>
      <c r="V3638" t="s">
        <v>217</v>
      </c>
      <c r="W3638" t="s">
        <v>242</v>
      </c>
      <c r="X3638" t="s">
        <v>282</v>
      </c>
      <c r="Y3638" s="1">
        <v>27941</v>
      </c>
      <c r="Z3638">
        <v>1001039</v>
      </c>
    </row>
    <row r="3639" spans="1:26" x14ac:dyDescent="0.25">
      <c r="A3639" s="1">
        <v>43578</v>
      </c>
      <c r="B3639" t="s">
        <v>56</v>
      </c>
      <c r="C3639" t="s">
        <v>75</v>
      </c>
      <c r="D3639">
        <v>400</v>
      </c>
      <c r="E3639">
        <v>9</v>
      </c>
      <c r="F3639" t="s">
        <v>136</v>
      </c>
      <c r="G3639">
        <v>133.38999899999999</v>
      </c>
      <c r="H3639">
        <v>134.240005</v>
      </c>
      <c r="I3639">
        <v>132.64999399999999</v>
      </c>
      <c r="J3639">
        <v>133.36000100000001</v>
      </c>
      <c r="K3639">
        <v>132.53921500000001</v>
      </c>
      <c r="L3639">
        <v>12159300</v>
      </c>
      <c r="M3639" t="s">
        <v>56</v>
      </c>
      <c r="N3639" t="s">
        <v>146</v>
      </c>
      <c r="O3639" t="s">
        <v>162</v>
      </c>
      <c r="P3639">
        <v>100</v>
      </c>
      <c r="Q3639">
        <v>0.125</v>
      </c>
      <c r="R3639">
        <v>50</v>
      </c>
      <c r="S3639">
        <v>53015.686000000002</v>
      </c>
      <c r="T3639" t="s">
        <v>56</v>
      </c>
      <c r="U3639" t="s">
        <v>194</v>
      </c>
      <c r="V3639" t="s">
        <v>217</v>
      </c>
      <c r="W3639" t="s">
        <v>242</v>
      </c>
      <c r="X3639" t="s">
        <v>282</v>
      </c>
      <c r="Y3639" s="1">
        <v>27941</v>
      </c>
      <c r="Z3639">
        <v>1001039</v>
      </c>
    </row>
    <row r="3640" spans="1:26" x14ac:dyDescent="0.25">
      <c r="A3640" s="1">
        <v>43594</v>
      </c>
      <c r="B3640" t="s">
        <v>56</v>
      </c>
      <c r="C3640" t="s">
        <v>76</v>
      </c>
      <c r="D3640">
        <v>1200</v>
      </c>
      <c r="E3640">
        <v>11</v>
      </c>
      <c r="F3640" t="s">
        <v>107</v>
      </c>
      <c r="G3640">
        <v>135.029999</v>
      </c>
      <c r="H3640">
        <v>136.479996</v>
      </c>
      <c r="I3640">
        <v>132.83999600000001</v>
      </c>
      <c r="J3640">
        <v>133.58999600000001</v>
      </c>
      <c r="K3640">
        <v>132.76779199999999</v>
      </c>
      <c r="L3640">
        <v>15297100</v>
      </c>
      <c r="M3640" t="s">
        <v>56</v>
      </c>
      <c r="N3640" t="s">
        <v>141</v>
      </c>
      <c r="O3640" t="s">
        <v>162</v>
      </c>
      <c r="P3640">
        <v>100</v>
      </c>
      <c r="Q3640">
        <v>0.125</v>
      </c>
      <c r="R3640">
        <v>150</v>
      </c>
      <c r="S3640">
        <v>159321.3504</v>
      </c>
      <c r="T3640" t="s">
        <v>56</v>
      </c>
      <c r="U3640" t="s">
        <v>194</v>
      </c>
      <c r="V3640" t="s">
        <v>217</v>
      </c>
      <c r="W3640" t="s">
        <v>242</v>
      </c>
      <c r="X3640" t="s">
        <v>282</v>
      </c>
      <c r="Y3640" s="1">
        <v>27941</v>
      </c>
      <c r="Z3640">
        <v>1001039</v>
      </c>
    </row>
    <row r="3641" spans="1:26" x14ac:dyDescent="0.25">
      <c r="A3641" s="1">
        <v>43594</v>
      </c>
      <c r="B3641" t="s">
        <v>56</v>
      </c>
      <c r="C3641" t="s">
        <v>75</v>
      </c>
      <c r="D3641">
        <v>1700</v>
      </c>
      <c r="E3641">
        <v>10</v>
      </c>
      <c r="F3641" t="s">
        <v>107</v>
      </c>
      <c r="G3641">
        <v>135.029999</v>
      </c>
      <c r="H3641">
        <v>136.479996</v>
      </c>
      <c r="I3641">
        <v>132.83999600000001</v>
      </c>
      <c r="J3641">
        <v>133.58999600000001</v>
      </c>
      <c r="K3641">
        <v>132.76779199999999</v>
      </c>
      <c r="L3641">
        <v>15297100</v>
      </c>
      <c r="M3641" t="s">
        <v>56</v>
      </c>
      <c r="N3641" t="s">
        <v>142</v>
      </c>
      <c r="O3641" t="s">
        <v>162</v>
      </c>
      <c r="P3641">
        <v>100</v>
      </c>
      <c r="Q3641">
        <v>0.125</v>
      </c>
      <c r="R3641">
        <v>212.5</v>
      </c>
      <c r="S3641">
        <v>225705.2464</v>
      </c>
      <c r="T3641" t="s">
        <v>56</v>
      </c>
      <c r="U3641" t="s">
        <v>194</v>
      </c>
      <c r="V3641" t="s">
        <v>217</v>
      </c>
      <c r="W3641" t="s">
        <v>242</v>
      </c>
      <c r="X3641" t="s">
        <v>282</v>
      </c>
      <c r="Y3641" s="1">
        <v>27941</v>
      </c>
      <c r="Z3641">
        <v>1001039</v>
      </c>
    </row>
    <row r="3642" spans="1:26" x14ac:dyDescent="0.25">
      <c r="A3642" s="1">
        <v>43594</v>
      </c>
      <c r="B3642" t="s">
        <v>56</v>
      </c>
      <c r="C3642" t="s">
        <v>75</v>
      </c>
      <c r="D3642">
        <v>700</v>
      </c>
      <c r="E3642">
        <v>8</v>
      </c>
      <c r="F3642" t="s">
        <v>107</v>
      </c>
      <c r="G3642">
        <v>135.029999</v>
      </c>
      <c r="H3642">
        <v>136.479996</v>
      </c>
      <c r="I3642">
        <v>132.83999600000001</v>
      </c>
      <c r="J3642">
        <v>133.58999600000001</v>
      </c>
      <c r="K3642">
        <v>132.76779199999999</v>
      </c>
      <c r="L3642">
        <v>15297100</v>
      </c>
      <c r="M3642" t="s">
        <v>56</v>
      </c>
      <c r="N3642" t="s">
        <v>144</v>
      </c>
      <c r="O3642" t="s">
        <v>162</v>
      </c>
      <c r="P3642">
        <v>100</v>
      </c>
      <c r="Q3642">
        <v>0.125</v>
      </c>
      <c r="R3642">
        <v>87.5</v>
      </c>
      <c r="S3642">
        <v>92937.454399999988</v>
      </c>
      <c r="T3642" t="s">
        <v>56</v>
      </c>
      <c r="U3642" t="s">
        <v>194</v>
      </c>
      <c r="V3642" t="s">
        <v>217</v>
      </c>
      <c r="W3642" t="s">
        <v>242</v>
      </c>
      <c r="X3642" t="s">
        <v>282</v>
      </c>
      <c r="Y3642" s="1">
        <v>27941</v>
      </c>
      <c r="Z3642">
        <v>1001039</v>
      </c>
    </row>
    <row r="3643" spans="1:26" x14ac:dyDescent="0.25">
      <c r="A3643" s="1">
        <v>43594</v>
      </c>
      <c r="B3643" t="s">
        <v>56</v>
      </c>
      <c r="C3643" t="s">
        <v>75</v>
      </c>
      <c r="D3643">
        <v>1000</v>
      </c>
      <c r="E3643">
        <v>9</v>
      </c>
      <c r="F3643" t="s">
        <v>107</v>
      </c>
      <c r="G3643">
        <v>135.029999</v>
      </c>
      <c r="H3643">
        <v>136.479996</v>
      </c>
      <c r="I3643">
        <v>132.83999600000001</v>
      </c>
      <c r="J3643">
        <v>133.58999600000001</v>
      </c>
      <c r="K3643">
        <v>132.76779199999999</v>
      </c>
      <c r="L3643">
        <v>15297100</v>
      </c>
      <c r="M3643" t="s">
        <v>56</v>
      </c>
      <c r="N3643" t="s">
        <v>146</v>
      </c>
      <c r="O3643" t="s">
        <v>162</v>
      </c>
      <c r="P3643">
        <v>100</v>
      </c>
      <c r="Q3643">
        <v>0.125</v>
      </c>
      <c r="R3643">
        <v>125</v>
      </c>
      <c r="S3643">
        <v>132767.79199999999</v>
      </c>
      <c r="T3643" t="s">
        <v>56</v>
      </c>
      <c r="U3643" t="s">
        <v>194</v>
      </c>
      <c r="V3643" t="s">
        <v>217</v>
      </c>
      <c r="W3643" t="s">
        <v>242</v>
      </c>
      <c r="X3643" t="s">
        <v>282</v>
      </c>
      <c r="Y3643" s="1">
        <v>27941</v>
      </c>
      <c r="Z3643">
        <v>1001039</v>
      </c>
    </row>
    <row r="3644" spans="1:26" x14ac:dyDescent="0.25">
      <c r="A3644" s="1">
        <v>43607</v>
      </c>
      <c r="B3644" t="s">
        <v>56</v>
      </c>
      <c r="C3644" t="s">
        <v>75</v>
      </c>
      <c r="D3644">
        <v>300</v>
      </c>
      <c r="E3644">
        <v>5</v>
      </c>
      <c r="F3644" t="s">
        <v>99</v>
      </c>
      <c r="G3644">
        <v>133.820007</v>
      </c>
      <c r="H3644">
        <v>134.16999799999999</v>
      </c>
      <c r="I3644">
        <v>133.38999899999999</v>
      </c>
      <c r="J3644">
        <v>133.85000600000001</v>
      </c>
      <c r="K3644">
        <v>133.02619899999999</v>
      </c>
      <c r="L3644">
        <v>5093700</v>
      </c>
      <c r="M3644" t="s">
        <v>56</v>
      </c>
      <c r="N3644" t="s">
        <v>152</v>
      </c>
      <c r="O3644" t="s">
        <v>162</v>
      </c>
      <c r="P3644">
        <v>100</v>
      </c>
      <c r="Q3644">
        <v>0.125</v>
      </c>
      <c r="R3644">
        <v>37.5</v>
      </c>
      <c r="S3644">
        <v>39907.859700000001</v>
      </c>
      <c r="T3644" t="s">
        <v>56</v>
      </c>
      <c r="U3644" t="s">
        <v>194</v>
      </c>
      <c r="V3644" t="s">
        <v>217</v>
      </c>
      <c r="W3644" t="s">
        <v>242</v>
      </c>
      <c r="X3644" t="s">
        <v>282</v>
      </c>
      <c r="Y3644" s="1">
        <v>27941</v>
      </c>
      <c r="Z3644">
        <v>1001039</v>
      </c>
    </row>
    <row r="3645" spans="1:26" x14ac:dyDescent="0.25">
      <c r="A3645" s="1">
        <v>43607</v>
      </c>
      <c r="B3645" t="s">
        <v>56</v>
      </c>
      <c r="C3645" t="s">
        <v>76</v>
      </c>
      <c r="D3645">
        <v>900</v>
      </c>
      <c r="E3645">
        <v>6</v>
      </c>
      <c r="F3645" t="s">
        <v>99</v>
      </c>
      <c r="G3645">
        <v>133.820007</v>
      </c>
      <c r="H3645">
        <v>134.16999799999999</v>
      </c>
      <c r="I3645">
        <v>133.38999899999999</v>
      </c>
      <c r="J3645">
        <v>133.85000600000001</v>
      </c>
      <c r="K3645">
        <v>133.02619899999999</v>
      </c>
      <c r="L3645">
        <v>5093700</v>
      </c>
      <c r="M3645" t="s">
        <v>56</v>
      </c>
      <c r="N3645" t="s">
        <v>145</v>
      </c>
      <c r="O3645" t="s">
        <v>162</v>
      </c>
      <c r="P3645">
        <v>100</v>
      </c>
      <c r="Q3645">
        <v>0.125</v>
      </c>
      <c r="R3645">
        <v>112.5</v>
      </c>
      <c r="S3645">
        <v>119723.5791</v>
      </c>
      <c r="T3645" t="s">
        <v>56</v>
      </c>
      <c r="U3645" t="s">
        <v>194</v>
      </c>
      <c r="V3645" t="s">
        <v>217</v>
      </c>
      <c r="W3645" t="s">
        <v>242</v>
      </c>
      <c r="X3645" t="s">
        <v>282</v>
      </c>
      <c r="Y3645" s="1">
        <v>27941</v>
      </c>
      <c r="Z3645">
        <v>1001039</v>
      </c>
    </row>
    <row r="3646" spans="1:26" x14ac:dyDescent="0.25">
      <c r="A3646" s="1">
        <v>43607</v>
      </c>
      <c r="B3646" t="s">
        <v>56</v>
      </c>
      <c r="C3646" t="s">
        <v>75</v>
      </c>
      <c r="D3646">
        <v>1100</v>
      </c>
      <c r="E3646">
        <v>17</v>
      </c>
      <c r="F3646" t="s">
        <v>99</v>
      </c>
      <c r="G3646">
        <v>133.820007</v>
      </c>
      <c r="H3646">
        <v>134.16999799999999</v>
      </c>
      <c r="I3646">
        <v>133.38999899999999</v>
      </c>
      <c r="J3646">
        <v>133.85000600000001</v>
      </c>
      <c r="K3646">
        <v>133.02619899999999</v>
      </c>
      <c r="L3646">
        <v>5093700</v>
      </c>
      <c r="M3646" t="s">
        <v>56</v>
      </c>
      <c r="N3646" t="s">
        <v>157</v>
      </c>
      <c r="O3646" t="s">
        <v>162</v>
      </c>
      <c r="P3646">
        <v>100</v>
      </c>
      <c r="Q3646">
        <v>0.125</v>
      </c>
      <c r="R3646">
        <v>137.5</v>
      </c>
      <c r="S3646">
        <v>146328.81890000001</v>
      </c>
      <c r="T3646" t="s">
        <v>56</v>
      </c>
      <c r="U3646" t="s">
        <v>194</v>
      </c>
      <c r="V3646" t="s">
        <v>217</v>
      </c>
      <c r="W3646" t="s">
        <v>242</v>
      </c>
      <c r="X3646" t="s">
        <v>282</v>
      </c>
      <c r="Y3646" s="1">
        <v>27941</v>
      </c>
      <c r="Z3646">
        <v>1001039</v>
      </c>
    </row>
    <row r="3647" spans="1:26" x14ac:dyDescent="0.25">
      <c r="A3647" s="1">
        <v>43605</v>
      </c>
      <c r="B3647" t="s">
        <v>56</v>
      </c>
      <c r="C3647" t="s">
        <v>75</v>
      </c>
      <c r="D3647">
        <v>2500</v>
      </c>
      <c r="E3647">
        <v>20</v>
      </c>
      <c r="F3647" t="s">
        <v>128</v>
      </c>
      <c r="G3647">
        <v>134.25</v>
      </c>
      <c r="H3647">
        <v>134.39999399999999</v>
      </c>
      <c r="I3647">
        <v>133.25</v>
      </c>
      <c r="J3647">
        <v>133.91000399999999</v>
      </c>
      <c r="K3647">
        <v>133.08583100000001</v>
      </c>
      <c r="L3647">
        <v>8009000</v>
      </c>
      <c r="M3647" t="s">
        <v>56</v>
      </c>
      <c r="N3647" t="s">
        <v>155</v>
      </c>
      <c r="O3647" t="s">
        <v>162</v>
      </c>
      <c r="P3647">
        <v>100</v>
      </c>
      <c r="Q3647">
        <v>0.125</v>
      </c>
      <c r="R3647">
        <v>312.5</v>
      </c>
      <c r="S3647">
        <v>332714.57750000001</v>
      </c>
      <c r="T3647" t="s">
        <v>56</v>
      </c>
      <c r="U3647" t="s">
        <v>194</v>
      </c>
      <c r="V3647" t="s">
        <v>217</v>
      </c>
      <c r="W3647" t="s">
        <v>242</v>
      </c>
      <c r="X3647" t="s">
        <v>282</v>
      </c>
      <c r="Y3647" s="1">
        <v>27941</v>
      </c>
      <c r="Z3647">
        <v>1001039</v>
      </c>
    </row>
    <row r="3648" spans="1:26" x14ac:dyDescent="0.25">
      <c r="A3648" s="1">
        <v>43605</v>
      </c>
      <c r="B3648" t="s">
        <v>56</v>
      </c>
      <c r="C3648" t="s">
        <v>75</v>
      </c>
      <c r="D3648">
        <v>1700</v>
      </c>
      <c r="E3648">
        <v>19</v>
      </c>
      <c r="F3648" t="s">
        <v>128</v>
      </c>
      <c r="G3648">
        <v>134.25</v>
      </c>
      <c r="H3648">
        <v>134.39999399999999</v>
      </c>
      <c r="I3648">
        <v>133.25</v>
      </c>
      <c r="J3648">
        <v>133.91000399999999</v>
      </c>
      <c r="K3648">
        <v>133.08583100000001</v>
      </c>
      <c r="L3648">
        <v>8009000</v>
      </c>
      <c r="M3648" t="s">
        <v>56</v>
      </c>
      <c r="N3648" t="s">
        <v>140</v>
      </c>
      <c r="O3648" t="s">
        <v>162</v>
      </c>
      <c r="P3648">
        <v>100</v>
      </c>
      <c r="Q3648">
        <v>0.125</v>
      </c>
      <c r="R3648">
        <v>212.5</v>
      </c>
      <c r="S3648">
        <v>226245.91269999999</v>
      </c>
      <c r="T3648" t="s">
        <v>56</v>
      </c>
      <c r="U3648" t="s">
        <v>194</v>
      </c>
      <c r="V3648" t="s">
        <v>217</v>
      </c>
      <c r="W3648" t="s">
        <v>242</v>
      </c>
      <c r="X3648" t="s">
        <v>282</v>
      </c>
      <c r="Y3648" s="1">
        <v>27941</v>
      </c>
      <c r="Z3648">
        <v>1001039</v>
      </c>
    </row>
    <row r="3649" spans="1:26" x14ac:dyDescent="0.25">
      <c r="A3649" s="1">
        <v>43605</v>
      </c>
      <c r="B3649" t="s">
        <v>56</v>
      </c>
      <c r="C3649" t="s">
        <v>76</v>
      </c>
      <c r="D3649">
        <v>1100</v>
      </c>
      <c r="E3649">
        <v>11</v>
      </c>
      <c r="F3649" t="s">
        <v>128</v>
      </c>
      <c r="G3649">
        <v>134.25</v>
      </c>
      <c r="H3649">
        <v>134.39999399999999</v>
      </c>
      <c r="I3649">
        <v>133.25</v>
      </c>
      <c r="J3649">
        <v>133.91000399999999</v>
      </c>
      <c r="K3649">
        <v>133.08583100000001</v>
      </c>
      <c r="L3649">
        <v>8009000</v>
      </c>
      <c r="M3649" t="s">
        <v>56</v>
      </c>
      <c r="N3649" t="s">
        <v>141</v>
      </c>
      <c r="O3649" t="s">
        <v>162</v>
      </c>
      <c r="P3649">
        <v>100</v>
      </c>
      <c r="Q3649">
        <v>0.125</v>
      </c>
      <c r="R3649">
        <v>137.5</v>
      </c>
      <c r="S3649">
        <v>146394.41409999999</v>
      </c>
      <c r="T3649" t="s">
        <v>56</v>
      </c>
      <c r="U3649" t="s">
        <v>194</v>
      </c>
      <c r="V3649" t="s">
        <v>217</v>
      </c>
      <c r="W3649" t="s">
        <v>242</v>
      </c>
      <c r="X3649" t="s">
        <v>282</v>
      </c>
      <c r="Y3649" s="1">
        <v>27941</v>
      </c>
      <c r="Z3649">
        <v>1001039</v>
      </c>
    </row>
    <row r="3650" spans="1:26" x14ac:dyDescent="0.25">
      <c r="A3650" s="1">
        <v>43595</v>
      </c>
      <c r="B3650" t="s">
        <v>56</v>
      </c>
      <c r="C3650" t="s">
        <v>76</v>
      </c>
      <c r="D3650">
        <v>2700</v>
      </c>
      <c r="E3650">
        <v>20</v>
      </c>
      <c r="F3650" t="s">
        <v>103</v>
      </c>
      <c r="G3650">
        <v>133.009995</v>
      </c>
      <c r="H3650">
        <v>134.320007</v>
      </c>
      <c r="I3650">
        <v>131.229996</v>
      </c>
      <c r="J3650">
        <v>134.03999300000001</v>
      </c>
      <c r="K3650">
        <v>133.215012</v>
      </c>
      <c r="L3650">
        <v>9858500</v>
      </c>
      <c r="M3650" t="s">
        <v>56</v>
      </c>
      <c r="N3650" t="s">
        <v>155</v>
      </c>
      <c r="O3650" t="s">
        <v>162</v>
      </c>
      <c r="P3650">
        <v>100</v>
      </c>
      <c r="Q3650">
        <v>0.125</v>
      </c>
      <c r="R3650">
        <v>337.5</v>
      </c>
      <c r="S3650">
        <v>359680.53240000003</v>
      </c>
      <c r="T3650" t="s">
        <v>56</v>
      </c>
      <c r="U3650" t="s">
        <v>194</v>
      </c>
      <c r="V3650" t="s">
        <v>217</v>
      </c>
      <c r="W3650" t="s">
        <v>242</v>
      </c>
      <c r="X3650" t="s">
        <v>282</v>
      </c>
      <c r="Y3650" s="1">
        <v>27941</v>
      </c>
      <c r="Z3650">
        <v>1001039</v>
      </c>
    </row>
    <row r="3651" spans="1:26" x14ac:dyDescent="0.25">
      <c r="A3651" s="1">
        <v>43595</v>
      </c>
      <c r="B3651" t="s">
        <v>56</v>
      </c>
      <c r="C3651" t="s">
        <v>75</v>
      </c>
      <c r="D3651">
        <v>1300</v>
      </c>
      <c r="E3651">
        <v>19</v>
      </c>
      <c r="F3651" t="s">
        <v>103</v>
      </c>
      <c r="G3651">
        <v>133.009995</v>
      </c>
      <c r="H3651">
        <v>134.320007</v>
      </c>
      <c r="I3651">
        <v>131.229996</v>
      </c>
      <c r="J3651">
        <v>134.03999300000001</v>
      </c>
      <c r="K3651">
        <v>133.215012</v>
      </c>
      <c r="L3651">
        <v>9858500</v>
      </c>
      <c r="M3651" t="s">
        <v>56</v>
      </c>
      <c r="N3651" t="s">
        <v>140</v>
      </c>
      <c r="O3651" t="s">
        <v>162</v>
      </c>
      <c r="P3651">
        <v>100</v>
      </c>
      <c r="Q3651">
        <v>0.125</v>
      </c>
      <c r="R3651">
        <v>162.5</v>
      </c>
      <c r="S3651">
        <v>173179.51560000001</v>
      </c>
      <c r="T3651" t="s">
        <v>56</v>
      </c>
      <c r="U3651" t="s">
        <v>194</v>
      </c>
      <c r="V3651" t="s">
        <v>217</v>
      </c>
      <c r="W3651" t="s">
        <v>242</v>
      </c>
      <c r="X3651" t="s">
        <v>282</v>
      </c>
      <c r="Y3651" s="1">
        <v>27941</v>
      </c>
      <c r="Z3651">
        <v>1001039</v>
      </c>
    </row>
    <row r="3652" spans="1:26" x14ac:dyDescent="0.25">
      <c r="A3652" s="1">
        <v>43595</v>
      </c>
      <c r="B3652" t="s">
        <v>56</v>
      </c>
      <c r="C3652" t="s">
        <v>76</v>
      </c>
      <c r="D3652">
        <v>300</v>
      </c>
      <c r="E3652">
        <v>5</v>
      </c>
      <c r="F3652" t="s">
        <v>103</v>
      </c>
      <c r="G3652">
        <v>133.009995</v>
      </c>
      <c r="H3652">
        <v>134.320007</v>
      </c>
      <c r="I3652">
        <v>131.229996</v>
      </c>
      <c r="J3652">
        <v>134.03999300000001</v>
      </c>
      <c r="K3652">
        <v>133.215012</v>
      </c>
      <c r="L3652">
        <v>9858500</v>
      </c>
      <c r="M3652" t="s">
        <v>56</v>
      </c>
      <c r="N3652" t="s">
        <v>152</v>
      </c>
      <c r="O3652" t="s">
        <v>162</v>
      </c>
      <c r="P3652">
        <v>100</v>
      </c>
      <c r="Q3652">
        <v>0.125</v>
      </c>
      <c r="R3652">
        <v>37.5</v>
      </c>
      <c r="S3652">
        <v>39964.503599999996</v>
      </c>
      <c r="T3652" t="s">
        <v>56</v>
      </c>
      <c r="U3652" t="s">
        <v>194</v>
      </c>
      <c r="V3652" t="s">
        <v>217</v>
      </c>
      <c r="W3652" t="s">
        <v>242</v>
      </c>
      <c r="X3652" t="s">
        <v>282</v>
      </c>
      <c r="Y3652" s="1">
        <v>27941</v>
      </c>
      <c r="Z3652">
        <v>1001039</v>
      </c>
    </row>
    <row r="3653" spans="1:26" x14ac:dyDescent="0.25">
      <c r="A3653" s="1">
        <v>43595</v>
      </c>
      <c r="B3653" t="s">
        <v>56</v>
      </c>
      <c r="C3653" t="s">
        <v>75</v>
      </c>
      <c r="D3653">
        <v>500</v>
      </c>
      <c r="E3653">
        <v>7</v>
      </c>
      <c r="F3653" t="s">
        <v>103</v>
      </c>
      <c r="G3653">
        <v>133.009995</v>
      </c>
      <c r="H3653">
        <v>134.320007</v>
      </c>
      <c r="I3653">
        <v>131.229996</v>
      </c>
      <c r="J3653">
        <v>134.03999300000001</v>
      </c>
      <c r="K3653">
        <v>133.215012</v>
      </c>
      <c r="L3653">
        <v>9858500</v>
      </c>
      <c r="M3653" t="s">
        <v>56</v>
      </c>
      <c r="N3653" t="s">
        <v>147</v>
      </c>
      <c r="O3653" t="s">
        <v>162</v>
      </c>
      <c r="P3653">
        <v>100</v>
      </c>
      <c r="Q3653">
        <v>0.125</v>
      </c>
      <c r="R3653">
        <v>62.5</v>
      </c>
      <c r="S3653">
        <v>66607.505999999994</v>
      </c>
      <c r="T3653" t="s">
        <v>56</v>
      </c>
      <c r="U3653" t="s">
        <v>194</v>
      </c>
      <c r="V3653" t="s">
        <v>217</v>
      </c>
      <c r="W3653" t="s">
        <v>242</v>
      </c>
      <c r="X3653" t="s">
        <v>282</v>
      </c>
      <c r="Y3653" s="1">
        <v>27941</v>
      </c>
      <c r="Z3653">
        <v>1001039</v>
      </c>
    </row>
    <row r="3654" spans="1:26" x14ac:dyDescent="0.25">
      <c r="A3654" s="1">
        <v>43595</v>
      </c>
      <c r="B3654" t="s">
        <v>56</v>
      </c>
      <c r="C3654" t="s">
        <v>75</v>
      </c>
      <c r="D3654">
        <v>1200</v>
      </c>
      <c r="E3654">
        <v>16</v>
      </c>
      <c r="F3654" t="s">
        <v>103</v>
      </c>
      <c r="G3654">
        <v>133.009995</v>
      </c>
      <c r="H3654">
        <v>134.320007</v>
      </c>
      <c r="I3654">
        <v>131.229996</v>
      </c>
      <c r="J3654">
        <v>134.03999300000001</v>
      </c>
      <c r="K3654">
        <v>133.215012</v>
      </c>
      <c r="L3654">
        <v>9858500</v>
      </c>
      <c r="M3654" t="s">
        <v>56</v>
      </c>
      <c r="N3654" t="s">
        <v>148</v>
      </c>
      <c r="O3654" t="s">
        <v>162</v>
      </c>
      <c r="P3654">
        <v>100</v>
      </c>
      <c r="Q3654">
        <v>0.125</v>
      </c>
      <c r="R3654">
        <v>150</v>
      </c>
      <c r="S3654">
        <v>159858.01439999999</v>
      </c>
      <c r="T3654" t="s">
        <v>56</v>
      </c>
      <c r="U3654" t="s">
        <v>194</v>
      </c>
      <c r="V3654" t="s">
        <v>217</v>
      </c>
      <c r="W3654" t="s">
        <v>242</v>
      </c>
      <c r="X3654" t="s">
        <v>282</v>
      </c>
      <c r="Y3654" s="1">
        <v>27941</v>
      </c>
      <c r="Z3654">
        <v>1001039</v>
      </c>
    </row>
    <row r="3655" spans="1:26" x14ac:dyDescent="0.25">
      <c r="A3655" s="1">
        <v>43606</v>
      </c>
      <c r="B3655" t="s">
        <v>56</v>
      </c>
      <c r="C3655" t="s">
        <v>76</v>
      </c>
      <c r="D3655">
        <v>1800</v>
      </c>
      <c r="E3655">
        <v>11</v>
      </c>
      <c r="F3655" t="s">
        <v>105</v>
      </c>
      <c r="G3655">
        <v>134.570007</v>
      </c>
      <c r="H3655">
        <v>134.570007</v>
      </c>
      <c r="I3655">
        <v>133.11000100000001</v>
      </c>
      <c r="J3655">
        <v>134.08999600000001</v>
      </c>
      <c r="K3655">
        <v>133.26470900000001</v>
      </c>
      <c r="L3655">
        <v>7050300</v>
      </c>
      <c r="M3655" t="s">
        <v>56</v>
      </c>
      <c r="N3655" t="s">
        <v>141</v>
      </c>
      <c r="O3655" t="s">
        <v>162</v>
      </c>
      <c r="P3655">
        <v>100</v>
      </c>
      <c r="Q3655">
        <v>0.125</v>
      </c>
      <c r="R3655">
        <v>225</v>
      </c>
      <c r="S3655">
        <v>239876.4762</v>
      </c>
      <c r="T3655" t="s">
        <v>56</v>
      </c>
      <c r="U3655" t="s">
        <v>194</v>
      </c>
      <c r="V3655" t="s">
        <v>217</v>
      </c>
      <c r="W3655" t="s">
        <v>242</v>
      </c>
      <c r="X3655" t="s">
        <v>282</v>
      </c>
      <c r="Y3655" s="1">
        <v>27941</v>
      </c>
      <c r="Z3655">
        <v>1001039</v>
      </c>
    </row>
    <row r="3656" spans="1:26" x14ac:dyDescent="0.25">
      <c r="A3656" s="1">
        <v>43587</v>
      </c>
      <c r="B3656" t="s">
        <v>56</v>
      </c>
      <c r="C3656" t="s">
        <v>75</v>
      </c>
      <c r="D3656">
        <v>1700</v>
      </c>
      <c r="E3656">
        <v>19</v>
      </c>
      <c r="F3656" t="s">
        <v>115</v>
      </c>
      <c r="G3656">
        <v>135.38000500000001</v>
      </c>
      <c r="H3656">
        <v>135.69000199999999</v>
      </c>
      <c r="I3656">
        <v>132.38000500000001</v>
      </c>
      <c r="J3656">
        <v>134.13999899999999</v>
      </c>
      <c r="K3656">
        <v>133.31440699999999</v>
      </c>
      <c r="L3656">
        <v>16580400</v>
      </c>
      <c r="M3656" t="s">
        <v>56</v>
      </c>
      <c r="N3656" t="s">
        <v>140</v>
      </c>
      <c r="O3656" t="s">
        <v>162</v>
      </c>
      <c r="P3656">
        <v>100</v>
      </c>
      <c r="Q3656">
        <v>0.125</v>
      </c>
      <c r="R3656">
        <v>212.5</v>
      </c>
      <c r="S3656">
        <v>226634.49189999999</v>
      </c>
      <c r="T3656" t="s">
        <v>56</v>
      </c>
      <c r="U3656" t="s">
        <v>194</v>
      </c>
      <c r="V3656" t="s">
        <v>217</v>
      </c>
      <c r="W3656" t="s">
        <v>242</v>
      </c>
      <c r="X3656" t="s">
        <v>282</v>
      </c>
      <c r="Y3656" s="1">
        <v>27941</v>
      </c>
      <c r="Z3656">
        <v>1001039</v>
      </c>
    </row>
    <row r="3657" spans="1:26" x14ac:dyDescent="0.25">
      <c r="A3657" s="1">
        <v>43588</v>
      </c>
      <c r="B3657" t="s">
        <v>56</v>
      </c>
      <c r="C3657" t="s">
        <v>76</v>
      </c>
      <c r="D3657">
        <v>1500</v>
      </c>
      <c r="E3657">
        <v>18</v>
      </c>
      <c r="F3657" t="s">
        <v>111</v>
      </c>
      <c r="G3657">
        <v>135.220001</v>
      </c>
      <c r="H3657">
        <v>135.30999800000001</v>
      </c>
      <c r="I3657">
        <v>133.779999</v>
      </c>
      <c r="J3657">
        <v>134.33000200000001</v>
      </c>
      <c r="K3657">
        <v>133.50323499999999</v>
      </c>
      <c r="L3657">
        <v>8874400</v>
      </c>
      <c r="M3657" t="s">
        <v>56</v>
      </c>
      <c r="N3657" t="s">
        <v>158</v>
      </c>
      <c r="O3657" t="s">
        <v>162</v>
      </c>
      <c r="P3657">
        <v>100</v>
      </c>
      <c r="Q3657">
        <v>0.125</v>
      </c>
      <c r="R3657">
        <v>187.5</v>
      </c>
      <c r="S3657">
        <v>200254.85250000001</v>
      </c>
      <c r="T3657" t="s">
        <v>56</v>
      </c>
      <c r="U3657" t="s">
        <v>194</v>
      </c>
      <c r="V3657" t="s">
        <v>217</v>
      </c>
      <c r="W3657" t="s">
        <v>242</v>
      </c>
      <c r="X3657" t="s">
        <v>282</v>
      </c>
      <c r="Y3657" s="1">
        <v>27941</v>
      </c>
      <c r="Z3657">
        <v>1001039</v>
      </c>
    </row>
    <row r="3658" spans="1:26" x14ac:dyDescent="0.25">
      <c r="A3658" s="1">
        <v>43588</v>
      </c>
      <c r="B3658" t="s">
        <v>56</v>
      </c>
      <c r="C3658" t="s">
        <v>76</v>
      </c>
      <c r="D3658">
        <v>1100</v>
      </c>
      <c r="E3658">
        <v>10</v>
      </c>
      <c r="F3658" t="s">
        <v>111</v>
      </c>
      <c r="G3658">
        <v>135.220001</v>
      </c>
      <c r="H3658">
        <v>135.30999800000001</v>
      </c>
      <c r="I3658">
        <v>133.779999</v>
      </c>
      <c r="J3658">
        <v>134.33000200000001</v>
      </c>
      <c r="K3658">
        <v>133.50323499999999</v>
      </c>
      <c r="L3658">
        <v>8874400</v>
      </c>
      <c r="M3658" t="s">
        <v>56</v>
      </c>
      <c r="N3658" t="s">
        <v>142</v>
      </c>
      <c r="O3658" t="s">
        <v>162</v>
      </c>
      <c r="P3658">
        <v>100</v>
      </c>
      <c r="Q3658">
        <v>0.125</v>
      </c>
      <c r="R3658">
        <v>137.5</v>
      </c>
      <c r="S3658">
        <v>146853.55850000001</v>
      </c>
      <c r="T3658" t="s">
        <v>56</v>
      </c>
      <c r="U3658" t="s">
        <v>194</v>
      </c>
      <c r="V3658" t="s">
        <v>217</v>
      </c>
      <c r="W3658" t="s">
        <v>242</v>
      </c>
      <c r="X3658" t="s">
        <v>282</v>
      </c>
      <c r="Y3658" s="1">
        <v>27941</v>
      </c>
      <c r="Z3658">
        <v>1001039</v>
      </c>
    </row>
    <row r="3659" spans="1:26" x14ac:dyDescent="0.25">
      <c r="A3659" s="1">
        <v>43620</v>
      </c>
      <c r="B3659" t="s">
        <v>56</v>
      </c>
      <c r="C3659" t="s">
        <v>75</v>
      </c>
      <c r="D3659">
        <v>1300</v>
      </c>
      <c r="E3659">
        <v>16</v>
      </c>
      <c r="F3659" t="s">
        <v>88</v>
      </c>
      <c r="G3659">
        <v>133.449997</v>
      </c>
      <c r="H3659">
        <v>134.88000500000001</v>
      </c>
      <c r="I3659">
        <v>132.91999799999999</v>
      </c>
      <c r="J3659">
        <v>134.820007</v>
      </c>
      <c r="K3659">
        <v>133.99023399999999</v>
      </c>
      <c r="L3659">
        <v>8247500</v>
      </c>
      <c r="M3659" t="s">
        <v>56</v>
      </c>
      <c r="N3659" t="s">
        <v>148</v>
      </c>
      <c r="O3659" t="s">
        <v>162</v>
      </c>
      <c r="P3659">
        <v>100</v>
      </c>
      <c r="Q3659">
        <v>0.125</v>
      </c>
      <c r="R3659">
        <v>162.5</v>
      </c>
      <c r="S3659">
        <v>174187.30420000001</v>
      </c>
      <c r="T3659" t="s">
        <v>56</v>
      </c>
      <c r="U3659" t="s">
        <v>194</v>
      </c>
      <c r="V3659" t="s">
        <v>217</v>
      </c>
      <c r="W3659" t="s">
        <v>242</v>
      </c>
      <c r="X3659" t="s">
        <v>282</v>
      </c>
      <c r="Y3659" s="1">
        <v>27941</v>
      </c>
      <c r="Z3659">
        <v>1001039</v>
      </c>
    </row>
    <row r="3660" spans="1:26" x14ac:dyDescent="0.25">
      <c r="A3660" s="1">
        <v>43620</v>
      </c>
      <c r="B3660" t="s">
        <v>56</v>
      </c>
      <c r="C3660" t="s">
        <v>76</v>
      </c>
      <c r="D3660">
        <v>900</v>
      </c>
      <c r="E3660">
        <v>8</v>
      </c>
      <c r="F3660" t="s">
        <v>88</v>
      </c>
      <c r="G3660">
        <v>133.449997</v>
      </c>
      <c r="H3660">
        <v>134.88000500000001</v>
      </c>
      <c r="I3660">
        <v>132.91999799999999</v>
      </c>
      <c r="J3660">
        <v>134.820007</v>
      </c>
      <c r="K3660">
        <v>133.99023399999999</v>
      </c>
      <c r="L3660">
        <v>8247500</v>
      </c>
      <c r="M3660" t="s">
        <v>56</v>
      </c>
      <c r="N3660" t="s">
        <v>144</v>
      </c>
      <c r="O3660" t="s">
        <v>162</v>
      </c>
      <c r="P3660">
        <v>100</v>
      </c>
      <c r="Q3660">
        <v>0.125</v>
      </c>
      <c r="R3660">
        <v>112.5</v>
      </c>
      <c r="S3660">
        <v>120591.21060000001</v>
      </c>
      <c r="T3660" t="s">
        <v>56</v>
      </c>
      <c r="U3660" t="s">
        <v>194</v>
      </c>
      <c r="V3660" t="s">
        <v>217</v>
      </c>
      <c r="W3660" t="s">
        <v>242</v>
      </c>
      <c r="X3660" t="s">
        <v>282</v>
      </c>
      <c r="Y3660" s="1">
        <v>27941</v>
      </c>
      <c r="Z3660">
        <v>1001039</v>
      </c>
    </row>
    <row r="3661" spans="1:26" x14ac:dyDescent="0.25">
      <c r="A3661" s="1">
        <v>43602</v>
      </c>
      <c r="B3661" t="s">
        <v>56</v>
      </c>
      <c r="C3661" t="s">
        <v>75</v>
      </c>
      <c r="D3661">
        <v>1200</v>
      </c>
      <c r="E3661">
        <v>20</v>
      </c>
      <c r="F3661" t="s">
        <v>101</v>
      </c>
      <c r="G3661">
        <v>134.259995</v>
      </c>
      <c r="H3661">
        <v>135.979996</v>
      </c>
      <c r="I3661">
        <v>134.029999</v>
      </c>
      <c r="J3661">
        <v>135.03999300000001</v>
      </c>
      <c r="K3661">
        <v>134.20886200000001</v>
      </c>
      <c r="L3661">
        <v>8964200</v>
      </c>
      <c r="M3661" t="s">
        <v>56</v>
      </c>
      <c r="N3661" t="s">
        <v>155</v>
      </c>
      <c r="O3661" t="s">
        <v>162</v>
      </c>
      <c r="P3661">
        <v>100</v>
      </c>
      <c r="Q3661">
        <v>0.125</v>
      </c>
      <c r="R3661">
        <v>150</v>
      </c>
      <c r="S3661">
        <v>161050.63440000001</v>
      </c>
      <c r="T3661" t="s">
        <v>56</v>
      </c>
      <c r="U3661" t="s">
        <v>194</v>
      </c>
      <c r="V3661" t="s">
        <v>217</v>
      </c>
      <c r="W3661" t="s">
        <v>242</v>
      </c>
      <c r="X3661" t="s">
        <v>282</v>
      </c>
      <c r="Y3661" s="1">
        <v>27941</v>
      </c>
      <c r="Z3661">
        <v>1001039</v>
      </c>
    </row>
    <row r="3662" spans="1:26" x14ac:dyDescent="0.25">
      <c r="A3662" s="1">
        <v>43602</v>
      </c>
      <c r="B3662" t="s">
        <v>56</v>
      </c>
      <c r="C3662" t="s">
        <v>76</v>
      </c>
      <c r="D3662">
        <v>1000</v>
      </c>
      <c r="E3662">
        <v>18</v>
      </c>
      <c r="F3662" t="s">
        <v>101</v>
      </c>
      <c r="G3662">
        <v>134.259995</v>
      </c>
      <c r="H3662">
        <v>135.979996</v>
      </c>
      <c r="I3662">
        <v>134.029999</v>
      </c>
      <c r="J3662">
        <v>135.03999300000001</v>
      </c>
      <c r="K3662">
        <v>134.20886200000001</v>
      </c>
      <c r="L3662">
        <v>8964200</v>
      </c>
      <c r="M3662" t="s">
        <v>56</v>
      </c>
      <c r="N3662" t="s">
        <v>158</v>
      </c>
      <c r="O3662" t="s">
        <v>162</v>
      </c>
      <c r="P3662">
        <v>100</v>
      </c>
      <c r="Q3662">
        <v>0.125</v>
      </c>
      <c r="R3662">
        <v>125</v>
      </c>
      <c r="S3662">
        <v>134208.86199999999</v>
      </c>
      <c r="T3662" t="s">
        <v>56</v>
      </c>
      <c r="U3662" t="s">
        <v>194</v>
      </c>
      <c r="V3662" t="s">
        <v>217</v>
      </c>
      <c r="W3662" t="s">
        <v>242</v>
      </c>
      <c r="X3662" t="s">
        <v>282</v>
      </c>
      <c r="Y3662" s="1">
        <v>27941</v>
      </c>
      <c r="Z3662">
        <v>1001039</v>
      </c>
    </row>
    <row r="3663" spans="1:26" x14ac:dyDescent="0.25">
      <c r="A3663" s="1">
        <v>43602</v>
      </c>
      <c r="B3663" t="s">
        <v>56</v>
      </c>
      <c r="C3663" t="s">
        <v>75</v>
      </c>
      <c r="D3663">
        <v>1100</v>
      </c>
      <c r="E3663">
        <v>15</v>
      </c>
      <c r="F3663" t="s">
        <v>101</v>
      </c>
      <c r="G3663">
        <v>134.259995</v>
      </c>
      <c r="H3663">
        <v>135.979996</v>
      </c>
      <c r="I3663">
        <v>134.029999</v>
      </c>
      <c r="J3663">
        <v>135.03999300000001</v>
      </c>
      <c r="K3663">
        <v>134.20886200000001</v>
      </c>
      <c r="L3663">
        <v>8964200</v>
      </c>
      <c r="M3663" t="s">
        <v>56</v>
      </c>
      <c r="N3663" t="s">
        <v>149</v>
      </c>
      <c r="O3663" t="s">
        <v>162</v>
      </c>
      <c r="P3663">
        <v>100</v>
      </c>
      <c r="Q3663">
        <v>0.125</v>
      </c>
      <c r="R3663">
        <v>137.5</v>
      </c>
      <c r="S3663">
        <v>147629.7482</v>
      </c>
      <c r="T3663" t="s">
        <v>56</v>
      </c>
      <c r="U3663" t="s">
        <v>194</v>
      </c>
      <c r="V3663" t="s">
        <v>217</v>
      </c>
      <c r="W3663" t="s">
        <v>242</v>
      </c>
      <c r="X3663" t="s">
        <v>282</v>
      </c>
      <c r="Y3663" s="1">
        <v>27941</v>
      </c>
      <c r="Z3663">
        <v>1001039</v>
      </c>
    </row>
    <row r="3664" spans="1:26" x14ac:dyDescent="0.25">
      <c r="A3664" s="1">
        <v>43627</v>
      </c>
      <c r="B3664" t="s">
        <v>56</v>
      </c>
      <c r="C3664" t="s">
        <v>75</v>
      </c>
      <c r="D3664">
        <v>1900</v>
      </c>
      <c r="E3664">
        <v>14</v>
      </c>
      <c r="F3664" t="s">
        <v>86</v>
      </c>
      <c r="G3664">
        <v>137.58999600000001</v>
      </c>
      <c r="H3664">
        <v>137.75</v>
      </c>
      <c r="I3664">
        <v>134.94000199999999</v>
      </c>
      <c r="J3664">
        <v>135.08000200000001</v>
      </c>
      <c r="K3664">
        <v>134.248627</v>
      </c>
      <c r="L3664">
        <v>6352200</v>
      </c>
      <c r="M3664" t="s">
        <v>56</v>
      </c>
      <c r="N3664" t="s">
        <v>156</v>
      </c>
      <c r="O3664" t="s">
        <v>162</v>
      </c>
      <c r="P3664">
        <v>100</v>
      </c>
      <c r="Q3664">
        <v>0.125</v>
      </c>
      <c r="R3664">
        <v>237.5</v>
      </c>
      <c r="S3664">
        <v>255072.39129999999</v>
      </c>
      <c r="T3664" t="s">
        <v>56</v>
      </c>
      <c r="U3664" t="s">
        <v>194</v>
      </c>
      <c r="V3664" t="s">
        <v>217</v>
      </c>
      <c r="W3664" t="s">
        <v>242</v>
      </c>
      <c r="X3664" t="s">
        <v>282</v>
      </c>
      <c r="Y3664" s="1">
        <v>27941</v>
      </c>
      <c r="Z3664">
        <v>1001039</v>
      </c>
    </row>
    <row r="3665" spans="1:26" x14ac:dyDescent="0.25">
      <c r="A3665" s="1">
        <v>43627</v>
      </c>
      <c r="B3665" t="s">
        <v>56</v>
      </c>
      <c r="C3665" t="s">
        <v>75</v>
      </c>
      <c r="D3665">
        <v>1800</v>
      </c>
      <c r="E3665">
        <v>19</v>
      </c>
      <c r="F3665" t="s">
        <v>86</v>
      </c>
      <c r="G3665">
        <v>137.58999600000001</v>
      </c>
      <c r="H3665">
        <v>137.75</v>
      </c>
      <c r="I3665">
        <v>134.94000199999999</v>
      </c>
      <c r="J3665">
        <v>135.08000200000001</v>
      </c>
      <c r="K3665">
        <v>134.248627</v>
      </c>
      <c r="L3665">
        <v>6352200</v>
      </c>
      <c r="M3665" t="s">
        <v>56</v>
      </c>
      <c r="N3665" t="s">
        <v>140</v>
      </c>
      <c r="O3665" t="s">
        <v>162</v>
      </c>
      <c r="P3665">
        <v>100</v>
      </c>
      <c r="Q3665">
        <v>0.125</v>
      </c>
      <c r="R3665">
        <v>225</v>
      </c>
      <c r="S3665">
        <v>241647.52859999999</v>
      </c>
      <c r="T3665" t="s">
        <v>56</v>
      </c>
      <c r="U3665" t="s">
        <v>194</v>
      </c>
      <c r="V3665" t="s">
        <v>217</v>
      </c>
      <c r="W3665" t="s">
        <v>242</v>
      </c>
      <c r="X3665" t="s">
        <v>282</v>
      </c>
      <c r="Y3665" s="1">
        <v>27941</v>
      </c>
      <c r="Z3665">
        <v>1001039</v>
      </c>
    </row>
    <row r="3666" spans="1:26" x14ac:dyDescent="0.25">
      <c r="A3666" s="1">
        <v>43627</v>
      </c>
      <c r="B3666" t="s">
        <v>56</v>
      </c>
      <c r="C3666" t="s">
        <v>76</v>
      </c>
      <c r="D3666">
        <v>800</v>
      </c>
      <c r="E3666">
        <v>10</v>
      </c>
      <c r="F3666" t="s">
        <v>86</v>
      </c>
      <c r="G3666">
        <v>137.58999600000001</v>
      </c>
      <c r="H3666">
        <v>137.75</v>
      </c>
      <c r="I3666">
        <v>134.94000199999999</v>
      </c>
      <c r="J3666">
        <v>135.08000200000001</v>
      </c>
      <c r="K3666">
        <v>134.248627</v>
      </c>
      <c r="L3666">
        <v>6352200</v>
      </c>
      <c r="M3666" t="s">
        <v>56</v>
      </c>
      <c r="N3666" t="s">
        <v>142</v>
      </c>
      <c r="O3666" t="s">
        <v>162</v>
      </c>
      <c r="P3666">
        <v>100</v>
      </c>
      <c r="Q3666">
        <v>0.125</v>
      </c>
      <c r="R3666">
        <v>100</v>
      </c>
      <c r="S3666">
        <v>107398.9016</v>
      </c>
      <c r="T3666" t="s">
        <v>56</v>
      </c>
      <c r="U3666" t="s">
        <v>194</v>
      </c>
      <c r="V3666" t="s">
        <v>217</v>
      </c>
      <c r="W3666" t="s">
        <v>242</v>
      </c>
      <c r="X3666" t="s">
        <v>282</v>
      </c>
      <c r="Y3666" s="1">
        <v>27941</v>
      </c>
      <c r="Z3666">
        <v>1001039</v>
      </c>
    </row>
    <row r="3667" spans="1:26" x14ac:dyDescent="0.25">
      <c r="A3667" s="1">
        <v>43579</v>
      </c>
      <c r="B3667" t="s">
        <v>56</v>
      </c>
      <c r="C3667" t="s">
        <v>76</v>
      </c>
      <c r="D3667">
        <v>900</v>
      </c>
      <c r="E3667">
        <v>7</v>
      </c>
      <c r="F3667" t="s">
        <v>137</v>
      </c>
      <c r="G3667">
        <v>133.11000100000001</v>
      </c>
      <c r="H3667">
        <v>135.75</v>
      </c>
      <c r="I3667">
        <v>132.720001</v>
      </c>
      <c r="J3667">
        <v>135.10000600000001</v>
      </c>
      <c r="K3667">
        <v>134.26850899999999</v>
      </c>
      <c r="L3667">
        <v>11449500</v>
      </c>
      <c r="M3667" t="s">
        <v>56</v>
      </c>
      <c r="N3667" t="s">
        <v>147</v>
      </c>
      <c r="O3667" t="s">
        <v>162</v>
      </c>
      <c r="P3667">
        <v>100</v>
      </c>
      <c r="Q3667">
        <v>0.125</v>
      </c>
      <c r="R3667">
        <v>112.5</v>
      </c>
      <c r="S3667">
        <v>120841.6581</v>
      </c>
      <c r="T3667" t="s">
        <v>56</v>
      </c>
      <c r="U3667" t="s">
        <v>194</v>
      </c>
      <c r="V3667" t="s">
        <v>217</v>
      </c>
      <c r="W3667" t="s">
        <v>242</v>
      </c>
      <c r="X3667" t="s">
        <v>282</v>
      </c>
      <c r="Y3667" s="1">
        <v>27941</v>
      </c>
      <c r="Z3667">
        <v>1001039</v>
      </c>
    </row>
    <row r="3668" spans="1:26" x14ac:dyDescent="0.25">
      <c r="A3668" s="1">
        <v>43579</v>
      </c>
      <c r="B3668" t="s">
        <v>56</v>
      </c>
      <c r="C3668" t="s">
        <v>75</v>
      </c>
      <c r="D3668">
        <v>400</v>
      </c>
      <c r="E3668">
        <v>5</v>
      </c>
      <c r="F3668" t="s">
        <v>137</v>
      </c>
      <c r="G3668">
        <v>133.11000100000001</v>
      </c>
      <c r="H3668">
        <v>135.75</v>
      </c>
      <c r="I3668">
        <v>132.720001</v>
      </c>
      <c r="J3668">
        <v>135.10000600000001</v>
      </c>
      <c r="K3668">
        <v>134.26850899999999</v>
      </c>
      <c r="L3668">
        <v>11449500</v>
      </c>
      <c r="M3668" t="s">
        <v>56</v>
      </c>
      <c r="N3668" t="s">
        <v>152</v>
      </c>
      <c r="O3668" t="s">
        <v>162</v>
      </c>
      <c r="P3668">
        <v>100</v>
      </c>
      <c r="Q3668">
        <v>0.125</v>
      </c>
      <c r="R3668">
        <v>50</v>
      </c>
      <c r="S3668">
        <v>53707.403599999998</v>
      </c>
      <c r="T3668" t="s">
        <v>56</v>
      </c>
      <c r="U3668" t="s">
        <v>194</v>
      </c>
      <c r="V3668" t="s">
        <v>217</v>
      </c>
      <c r="W3668" t="s">
        <v>242</v>
      </c>
      <c r="X3668" t="s">
        <v>282</v>
      </c>
      <c r="Y3668" s="1">
        <v>27941</v>
      </c>
      <c r="Z3668">
        <v>1001039</v>
      </c>
    </row>
    <row r="3669" spans="1:26" x14ac:dyDescent="0.25">
      <c r="A3669" s="1">
        <v>43579</v>
      </c>
      <c r="B3669" t="s">
        <v>56</v>
      </c>
      <c r="C3669" t="s">
        <v>76</v>
      </c>
      <c r="D3669">
        <v>800</v>
      </c>
      <c r="E3669">
        <v>13</v>
      </c>
      <c r="F3669" t="s">
        <v>137</v>
      </c>
      <c r="G3669">
        <v>133.11000100000001</v>
      </c>
      <c r="H3669">
        <v>135.75</v>
      </c>
      <c r="I3669">
        <v>132.720001</v>
      </c>
      <c r="J3669">
        <v>135.10000600000001</v>
      </c>
      <c r="K3669">
        <v>134.26850899999999</v>
      </c>
      <c r="L3669">
        <v>11449500</v>
      </c>
      <c r="M3669" t="s">
        <v>56</v>
      </c>
      <c r="N3669" t="s">
        <v>153</v>
      </c>
      <c r="O3669" t="s">
        <v>162</v>
      </c>
      <c r="P3669">
        <v>100</v>
      </c>
      <c r="Q3669">
        <v>0.125</v>
      </c>
      <c r="R3669">
        <v>100</v>
      </c>
      <c r="S3669">
        <v>107414.8072</v>
      </c>
      <c r="T3669" t="s">
        <v>56</v>
      </c>
      <c r="U3669" t="s">
        <v>194</v>
      </c>
      <c r="V3669" t="s">
        <v>217</v>
      </c>
      <c r="W3669" t="s">
        <v>242</v>
      </c>
      <c r="X3669" t="s">
        <v>282</v>
      </c>
      <c r="Y3669" s="1">
        <v>27941</v>
      </c>
      <c r="Z3669">
        <v>1001039</v>
      </c>
    </row>
    <row r="3670" spans="1:26" x14ac:dyDescent="0.25">
      <c r="A3670" s="1">
        <v>43601</v>
      </c>
      <c r="B3670" t="s">
        <v>56</v>
      </c>
      <c r="C3670" t="s">
        <v>75</v>
      </c>
      <c r="D3670">
        <v>1100</v>
      </c>
      <c r="E3670">
        <v>15</v>
      </c>
      <c r="F3670" t="s">
        <v>138</v>
      </c>
      <c r="G3670">
        <v>135.28999300000001</v>
      </c>
      <c r="H3670">
        <v>136.39999399999999</v>
      </c>
      <c r="I3670">
        <v>134.80999800000001</v>
      </c>
      <c r="J3670">
        <v>135.5</v>
      </c>
      <c r="K3670">
        <v>134.666031</v>
      </c>
      <c r="L3670">
        <v>9689400</v>
      </c>
      <c r="M3670" t="s">
        <v>56</v>
      </c>
      <c r="N3670" t="s">
        <v>149</v>
      </c>
      <c r="O3670" t="s">
        <v>162</v>
      </c>
      <c r="P3670">
        <v>100</v>
      </c>
      <c r="Q3670">
        <v>0.125</v>
      </c>
      <c r="R3670">
        <v>137.5</v>
      </c>
      <c r="S3670">
        <v>148132.6341</v>
      </c>
      <c r="T3670" t="s">
        <v>56</v>
      </c>
      <c r="U3670" t="s">
        <v>194</v>
      </c>
      <c r="V3670" t="s">
        <v>217</v>
      </c>
      <c r="W3670" t="s">
        <v>242</v>
      </c>
      <c r="X3670" t="s">
        <v>282</v>
      </c>
      <c r="Y3670" s="1">
        <v>27941</v>
      </c>
      <c r="Z3670">
        <v>1001039</v>
      </c>
    </row>
    <row r="3671" spans="1:26" x14ac:dyDescent="0.25">
      <c r="A3671" s="1">
        <v>43621</v>
      </c>
      <c r="B3671" t="s">
        <v>56</v>
      </c>
      <c r="C3671" t="s">
        <v>75</v>
      </c>
      <c r="D3671">
        <v>200</v>
      </c>
      <c r="E3671">
        <v>6</v>
      </c>
      <c r="F3671" t="s">
        <v>83</v>
      </c>
      <c r="G3671">
        <v>135.41000399999999</v>
      </c>
      <c r="H3671">
        <v>136</v>
      </c>
      <c r="I3671">
        <v>134.94000199999999</v>
      </c>
      <c r="J3671">
        <v>135.94000199999999</v>
      </c>
      <c r="K3671">
        <v>135.10333299999999</v>
      </c>
      <c r="L3671">
        <v>6842800</v>
      </c>
      <c r="M3671" t="s">
        <v>56</v>
      </c>
      <c r="N3671" t="s">
        <v>145</v>
      </c>
      <c r="O3671" t="s">
        <v>162</v>
      </c>
      <c r="P3671">
        <v>100</v>
      </c>
      <c r="Q3671">
        <v>0.125</v>
      </c>
      <c r="R3671">
        <v>25</v>
      </c>
      <c r="S3671">
        <v>27020.6666</v>
      </c>
      <c r="T3671" t="s">
        <v>56</v>
      </c>
      <c r="U3671" t="s">
        <v>194</v>
      </c>
      <c r="V3671" t="s">
        <v>217</v>
      </c>
      <c r="W3671" t="s">
        <v>242</v>
      </c>
      <c r="X3671" t="s">
        <v>282</v>
      </c>
      <c r="Y3671" s="1">
        <v>27941</v>
      </c>
      <c r="Z3671">
        <v>1001039</v>
      </c>
    </row>
    <row r="3672" spans="1:26" x14ac:dyDescent="0.25">
      <c r="A3672" s="1">
        <v>43621</v>
      </c>
      <c r="B3672" t="s">
        <v>56</v>
      </c>
      <c r="C3672" t="s">
        <v>75</v>
      </c>
      <c r="D3672">
        <v>500</v>
      </c>
      <c r="E3672">
        <v>7</v>
      </c>
      <c r="F3672" t="s">
        <v>83</v>
      </c>
      <c r="G3672">
        <v>135.41000399999999</v>
      </c>
      <c r="H3672">
        <v>136</v>
      </c>
      <c r="I3672">
        <v>134.94000199999999</v>
      </c>
      <c r="J3672">
        <v>135.94000199999999</v>
      </c>
      <c r="K3672">
        <v>135.10333299999999</v>
      </c>
      <c r="L3672">
        <v>6842800</v>
      </c>
      <c r="M3672" t="s">
        <v>56</v>
      </c>
      <c r="N3672" t="s">
        <v>147</v>
      </c>
      <c r="O3672" t="s">
        <v>162</v>
      </c>
      <c r="P3672">
        <v>100</v>
      </c>
      <c r="Q3672">
        <v>0.125</v>
      </c>
      <c r="R3672">
        <v>62.5</v>
      </c>
      <c r="S3672">
        <v>67551.666499999992</v>
      </c>
      <c r="T3672" t="s">
        <v>56</v>
      </c>
      <c r="U3672" t="s">
        <v>194</v>
      </c>
      <c r="V3672" t="s">
        <v>217</v>
      </c>
      <c r="W3672" t="s">
        <v>242</v>
      </c>
      <c r="X3672" t="s">
        <v>282</v>
      </c>
      <c r="Y3672" s="1">
        <v>27941</v>
      </c>
      <c r="Z3672">
        <v>1001039</v>
      </c>
    </row>
    <row r="3673" spans="1:26" x14ac:dyDescent="0.25">
      <c r="A3673" s="1">
        <v>43621</v>
      </c>
      <c r="B3673" t="s">
        <v>56</v>
      </c>
      <c r="C3673" t="s">
        <v>75</v>
      </c>
      <c r="D3673">
        <v>700</v>
      </c>
      <c r="E3673">
        <v>11</v>
      </c>
      <c r="F3673" t="s">
        <v>83</v>
      </c>
      <c r="G3673">
        <v>135.41000399999999</v>
      </c>
      <c r="H3673">
        <v>136</v>
      </c>
      <c r="I3673">
        <v>134.94000199999999</v>
      </c>
      <c r="J3673">
        <v>135.94000199999999</v>
      </c>
      <c r="K3673">
        <v>135.10333299999999</v>
      </c>
      <c r="L3673">
        <v>6842800</v>
      </c>
      <c r="M3673" t="s">
        <v>56</v>
      </c>
      <c r="N3673" t="s">
        <v>141</v>
      </c>
      <c r="O3673" t="s">
        <v>162</v>
      </c>
      <c r="P3673">
        <v>100</v>
      </c>
      <c r="Q3673">
        <v>0.125</v>
      </c>
      <c r="R3673">
        <v>87.5</v>
      </c>
      <c r="S3673">
        <v>94572.333099999989</v>
      </c>
      <c r="T3673" t="s">
        <v>56</v>
      </c>
      <c r="U3673" t="s">
        <v>194</v>
      </c>
      <c r="V3673" t="s">
        <v>217</v>
      </c>
      <c r="W3673" t="s">
        <v>242</v>
      </c>
      <c r="X3673" t="s">
        <v>282</v>
      </c>
      <c r="Y3673" s="1">
        <v>27941</v>
      </c>
      <c r="Z3673">
        <v>1001039</v>
      </c>
    </row>
    <row r="3674" spans="1:26" x14ac:dyDescent="0.25">
      <c r="A3674" s="1">
        <v>43585</v>
      </c>
      <c r="B3674" t="s">
        <v>56</v>
      </c>
      <c r="C3674" t="s">
        <v>75</v>
      </c>
      <c r="D3674">
        <v>800</v>
      </c>
      <c r="E3674">
        <v>9</v>
      </c>
      <c r="F3674" t="s">
        <v>122</v>
      </c>
      <c r="G3674">
        <v>139.11999499999999</v>
      </c>
      <c r="H3674">
        <v>139.38999899999999</v>
      </c>
      <c r="I3674">
        <v>136.029999</v>
      </c>
      <c r="J3674">
        <v>136.970001</v>
      </c>
      <c r="K3674">
        <v>136.12698399999999</v>
      </c>
      <c r="L3674">
        <v>15253100</v>
      </c>
      <c r="M3674" t="s">
        <v>56</v>
      </c>
      <c r="N3674" t="s">
        <v>146</v>
      </c>
      <c r="O3674" t="s">
        <v>162</v>
      </c>
      <c r="P3674">
        <v>100</v>
      </c>
      <c r="Q3674">
        <v>0.125</v>
      </c>
      <c r="R3674">
        <v>100</v>
      </c>
      <c r="S3674">
        <v>108901.58719999999</v>
      </c>
      <c r="T3674" t="s">
        <v>56</v>
      </c>
      <c r="U3674" t="s">
        <v>194</v>
      </c>
      <c r="V3674" t="s">
        <v>217</v>
      </c>
      <c r="W3674" t="s">
        <v>242</v>
      </c>
      <c r="X3674" t="s">
        <v>282</v>
      </c>
      <c r="Y3674" s="1">
        <v>27941</v>
      </c>
      <c r="Z3674">
        <v>1001039</v>
      </c>
    </row>
    <row r="3675" spans="1:26" x14ac:dyDescent="0.25">
      <c r="A3675" s="1">
        <v>43626</v>
      </c>
      <c r="B3675" t="s">
        <v>56</v>
      </c>
      <c r="C3675" t="s">
        <v>76</v>
      </c>
      <c r="D3675">
        <v>1200</v>
      </c>
      <c r="E3675">
        <v>17</v>
      </c>
      <c r="F3675" t="s">
        <v>131</v>
      </c>
      <c r="G3675">
        <v>138.88000500000001</v>
      </c>
      <c r="H3675">
        <v>138.88000500000001</v>
      </c>
      <c r="I3675">
        <v>136.070007</v>
      </c>
      <c r="J3675">
        <v>137.070007</v>
      </c>
      <c r="K3675">
        <v>136.22637900000001</v>
      </c>
      <c r="L3675">
        <v>8479500</v>
      </c>
      <c r="M3675" t="s">
        <v>56</v>
      </c>
      <c r="N3675" t="s">
        <v>157</v>
      </c>
      <c r="O3675" t="s">
        <v>162</v>
      </c>
      <c r="P3675">
        <v>100</v>
      </c>
      <c r="Q3675">
        <v>0.125</v>
      </c>
      <c r="R3675">
        <v>150</v>
      </c>
      <c r="S3675">
        <v>163471.65479999999</v>
      </c>
      <c r="T3675" t="s">
        <v>56</v>
      </c>
      <c r="U3675" t="s">
        <v>194</v>
      </c>
      <c r="V3675" t="s">
        <v>217</v>
      </c>
      <c r="W3675" t="s">
        <v>242</v>
      </c>
      <c r="X3675" t="s">
        <v>282</v>
      </c>
      <c r="Y3675" s="1">
        <v>27941</v>
      </c>
      <c r="Z3675">
        <v>1001039</v>
      </c>
    </row>
    <row r="3676" spans="1:26" x14ac:dyDescent="0.25">
      <c r="A3676" s="1">
        <v>43626</v>
      </c>
      <c r="B3676" t="s">
        <v>56</v>
      </c>
      <c r="C3676" t="s">
        <v>75</v>
      </c>
      <c r="D3676">
        <v>1700</v>
      </c>
      <c r="E3676">
        <v>18</v>
      </c>
      <c r="F3676" t="s">
        <v>131</v>
      </c>
      <c r="G3676">
        <v>138.88000500000001</v>
      </c>
      <c r="H3676">
        <v>138.88000500000001</v>
      </c>
      <c r="I3676">
        <v>136.070007</v>
      </c>
      <c r="J3676">
        <v>137.070007</v>
      </c>
      <c r="K3676">
        <v>136.22637900000001</v>
      </c>
      <c r="L3676">
        <v>8479500</v>
      </c>
      <c r="M3676" t="s">
        <v>56</v>
      </c>
      <c r="N3676" t="s">
        <v>158</v>
      </c>
      <c r="O3676" t="s">
        <v>162</v>
      </c>
      <c r="P3676">
        <v>100</v>
      </c>
      <c r="Q3676">
        <v>0.125</v>
      </c>
      <c r="R3676">
        <v>212.5</v>
      </c>
      <c r="S3676">
        <v>231584.8443</v>
      </c>
      <c r="T3676" t="s">
        <v>56</v>
      </c>
      <c r="U3676" t="s">
        <v>194</v>
      </c>
      <c r="V3676" t="s">
        <v>217</v>
      </c>
      <c r="W3676" t="s">
        <v>242</v>
      </c>
      <c r="X3676" t="s">
        <v>282</v>
      </c>
      <c r="Y3676" s="1">
        <v>27941</v>
      </c>
      <c r="Z3676">
        <v>1001039</v>
      </c>
    </row>
    <row r="3677" spans="1:26" x14ac:dyDescent="0.25">
      <c r="A3677" s="1">
        <v>43622</v>
      </c>
      <c r="B3677" t="s">
        <v>56</v>
      </c>
      <c r="C3677" t="s">
        <v>75</v>
      </c>
      <c r="D3677">
        <v>500</v>
      </c>
      <c r="E3677">
        <v>4</v>
      </c>
      <c r="F3677" t="s">
        <v>81</v>
      </c>
      <c r="G3677">
        <v>136.509995</v>
      </c>
      <c r="H3677">
        <v>137.44000199999999</v>
      </c>
      <c r="I3677">
        <v>135.729996</v>
      </c>
      <c r="J3677">
        <v>137.21000699999999</v>
      </c>
      <c r="K3677">
        <v>136.36552399999999</v>
      </c>
      <c r="L3677">
        <v>6027300</v>
      </c>
      <c r="M3677" t="s">
        <v>56</v>
      </c>
      <c r="N3677" t="s">
        <v>154</v>
      </c>
      <c r="O3677" t="s">
        <v>162</v>
      </c>
      <c r="P3677">
        <v>100</v>
      </c>
      <c r="Q3677">
        <v>0.125</v>
      </c>
      <c r="R3677">
        <v>62.5</v>
      </c>
      <c r="S3677">
        <v>68182.762000000002</v>
      </c>
      <c r="T3677" t="s">
        <v>56</v>
      </c>
      <c r="U3677" t="s">
        <v>194</v>
      </c>
      <c r="V3677" t="s">
        <v>217</v>
      </c>
      <c r="W3677" t="s">
        <v>242</v>
      </c>
      <c r="X3677" t="s">
        <v>282</v>
      </c>
      <c r="Y3677" s="1">
        <v>27941</v>
      </c>
      <c r="Z3677">
        <v>1001039</v>
      </c>
    </row>
    <row r="3678" spans="1:26" x14ac:dyDescent="0.25">
      <c r="A3678" s="1">
        <v>43580</v>
      </c>
      <c r="B3678" t="s">
        <v>56</v>
      </c>
      <c r="C3678" t="s">
        <v>76</v>
      </c>
      <c r="D3678">
        <v>400</v>
      </c>
      <c r="E3678">
        <v>11</v>
      </c>
      <c r="F3678" t="s">
        <v>126</v>
      </c>
      <c r="G3678">
        <v>135.36000100000001</v>
      </c>
      <c r="H3678">
        <v>138.88000500000001</v>
      </c>
      <c r="I3678">
        <v>134.83999600000001</v>
      </c>
      <c r="J3678">
        <v>137.240005</v>
      </c>
      <c r="K3678">
        <v>136.39532500000001</v>
      </c>
      <c r="L3678">
        <v>16382500</v>
      </c>
      <c r="M3678" t="s">
        <v>56</v>
      </c>
      <c r="N3678" t="s">
        <v>141</v>
      </c>
      <c r="O3678" t="s">
        <v>162</v>
      </c>
      <c r="P3678">
        <v>100</v>
      </c>
      <c r="Q3678">
        <v>0.125</v>
      </c>
      <c r="R3678">
        <v>50</v>
      </c>
      <c r="S3678">
        <v>54558.13</v>
      </c>
      <c r="T3678" t="s">
        <v>56</v>
      </c>
      <c r="U3678" t="s">
        <v>194</v>
      </c>
      <c r="V3678" t="s">
        <v>217</v>
      </c>
      <c r="W3678" t="s">
        <v>242</v>
      </c>
      <c r="X3678" t="s">
        <v>282</v>
      </c>
      <c r="Y3678" s="1">
        <v>27941</v>
      </c>
      <c r="Z3678">
        <v>1001039</v>
      </c>
    </row>
    <row r="3679" spans="1:26" x14ac:dyDescent="0.25">
      <c r="A3679" s="1">
        <v>43580</v>
      </c>
      <c r="B3679" t="s">
        <v>56</v>
      </c>
      <c r="C3679" t="s">
        <v>75</v>
      </c>
      <c r="D3679">
        <v>1300</v>
      </c>
      <c r="E3679">
        <v>17</v>
      </c>
      <c r="F3679" t="s">
        <v>126</v>
      </c>
      <c r="G3679">
        <v>135.36000100000001</v>
      </c>
      <c r="H3679">
        <v>138.88000500000001</v>
      </c>
      <c r="I3679">
        <v>134.83999600000001</v>
      </c>
      <c r="J3679">
        <v>137.240005</v>
      </c>
      <c r="K3679">
        <v>136.39532500000001</v>
      </c>
      <c r="L3679">
        <v>16382500</v>
      </c>
      <c r="M3679" t="s">
        <v>56</v>
      </c>
      <c r="N3679" t="s">
        <v>157</v>
      </c>
      <c r="O3679" t="s">
        <v>162</v>
      </c>
      <c r="P3679">
        <v>100</v>
      </c>
      <c r="Q3679">
        <v>0.125</v>
      </c>
      <c r="R3679">
        <v>162.5</v>
      </c>
      <c r="S3679">
        <v>177313.92249999999</v>
      </c>
      <c r="T3679" t="s">
        <v>56</v>
      </c>
      <c r="U3679" t="s">
        <v>194</v>
      </c>
      <c r="V3679" t="s">
        <v>217</v>
      </c>
      <c r="W3679" t="s">
        <v>242</v>
      </c>
      <c r="X3679" t="s">
        <v>282</v>
      </c>
      <c r="Y3679" s="1">
        <v>27941</v>
      </c>
      <c r="Z3679">
        <v>1001039</v>
      </c>
    </row>
    <row r="3680" spans="1:26" x14ac:dyDescent="0.25">
      <c r="A3680" s="1">
        <v>43580</v>
      </c>
      <c r="B3680" t="s">
        <v>56</v>
      </c>
      <c r="C3680" t="s">
        <v>76</v>
      </c>
      <c r="D3680">
        <v>1000</v>
      </c>
      <c r="E3680">
        <v>12</v>
      </c>
      <c r="F3680" t="s">
        <v>126</v>
      </c>
      <c r="G3680">
        <v>135.36000100000001</v>
      </c>
      <c r="H3680">
        <v>138.88000500000001</v>
      </c>
      <c r="I3680">
        <v>134.83999600000001</v>
      </c>
      <c r="J3680">
        <v>137.240005</v>
      </c>
      <c r="K3680">
        <v>136.39532500000001</v>
      </c>
      <c r="L3680">
        <v>16382500</v>
      </c>
      <c r="M3680" t="s">
        <v>56</v>
      </c>
      <c r="N3680" t="s">
        <v>151</v>
      </c>
      <c r="O3680" t="s">
        <v>162</v>
      </c>
      <c r="P3680">
        <v>100</v>
      </c>
      <c r="Q3680">
        <v>0.125</v>
      </c>
      <c r="R3680">
        <v>125</v>
      </c>
      <c r="S3680">
        <v>136395.32500000001</v>
      </c>
      <c r="T3680" t="s">
        <v>56</v>
      </c>
      <c r="U3680" t="s">
        <v>194</v>
      </c>
      <c r="V3680" t="s">
        <v>217</v>
      </c>
      <c r="W3680" t="s">
        <v>242</v>
      </c>
      <c r="X3680" t="s">
        <v>282</v>
      </c>
      <c r="Y3680" s="1">
        <v>27941</v>
      </c>
      <c r="Z3680">
        <v>1001039</v>
      </c>
    </row>
    <row r="3681" spans="1:26" x14ac:dyDescent="0.25">
      <c r="A3681" s="1">
        <v>43580</v>
      </c>
      <c r="B3681" t="s">
        <v>56</v>
      </c>
      <c r="C3681" t="s">
        <v>75</v>
      </c>
      <c r="D3681">
        <v>300</v>
      </c>
      <c r="E3681">
        <v>5</v>
      </c>
      <c r="F3681" t="s">
        <v>126</v>
      </c>
      <c r="G3681">
        <v>135.36000100000001</v>
      </c>
      <c r="H3681">
        <v>138.88000500000001</v>
      </c>
      <c r="I3681">
        <v>134.83999600000001</v>
      </c>
      <c r="J3681">
        <v>137.240005</v>
      </c>
      <c r="K3681">
        <v>136.39532500000001</v>
      </c>
      <c r="L3681">
        <v>16382500</v>
      </c>
      <c r="M3681" t="s">
        <v>56</v>
      </c>
      <c r="N3681" t="s">
        <v>152</v>
      </c>
      <c r="O3681" t="s">
        <v>162</v>
      </c>
      <c r="P3681">
        <v>100</v>
      </c>
      <c r="Q3681">
        <v>0.125</v>
      </c>
      <c r="R3681">
        <v>37.5</v>
      </c>
      <c r="S3681">
        <v>40918.597500000003</v>
      </c>
      <c r="T3681" t="s">
        <v>56</v>
      </c>
      <c r="U3681" t="s">
        <v>194</v>
      </c>
      <c r="V3681" t="s">
        <v>217</v>
      </c>
      <c r="W3681" t="s">
        <v>242</v>
      </c>
      <c r="X3681" t="s">
        <v>282</v>
      </c>
      <c r="Y3681" s="1">
        <v>27941</v>
      </c>
      <c r="Z3681">
        <v>1001039</v>
      </c>
    </row>
    <row r="3682" spans="1:26" x14ac:dyDescent="0.25">
      <c r="A3682" s="1">
        <v>43623</v>
      </c>
      <c r="B3682" t="s">
        <v>56</v>
      </c>
      <c r="C3682" t="s">
        <v>76</v>
      </c>
      <c r="D3682">
        <v>1800</v>
      </c>
      <c r="E3682">
        <v>15</v>
      </c>
      <c r="F3682" t="s">
        <v>130</v>
      </c>
      <c r="G3682">
        <v>137.60000600000001</v>
      </c>
      <c r="H3682">
        <v>138.759995</v>
      </c>
      <c r="I3682">
        <v>137.33000200000001</v>
      </c>
      <c r="J3682">
        <v>138.03999300000001</v>
      </c>
      <c r="K3682">
        <v>137.19039900000001</v>
      </c>
      <c r="L3682">
        <v>7026300</v>
      </c>
      <c r="M3682" t="s">
        <v>56</v>
      </c>
      <c r="N3682" t="s">
        <v>149</v>
      </c>
      <c r="O3682" t="s">
        <v>162</v>
      </c>
      <c r="P3682">
        <v>100</v>
      </c>
      <c r="Q3682">
        <v>0.125</v>
      </c>
      <c r="R3682">
        <v>225</v>
      </c>
      <c r="S3682">
        <v>246942.7182</v>
      </c>
      <c r="T3682" t="s">
        <v>56</v>
      </c>
      <c r="U3682" t="s">
        <v>194</v>
      </c>
      <c r="V3682" t="s">
        <v>217</v>
      </c>
      <c r="W3682" t="s">
        <v>242</v>
      </c>
      <c r="X3682" t="s">
        <v>282</v>
      </c>
      <c r="Y3682" s="1">
        <v>27941</v>
      </c>
      <c r="Z3682">
        <v>1001039</v>
      </c>
    </row>
    <row r="3683" spans="1:26" x14ac:dyDescent="0.25">
      <c r="A3683" s="1">
        <v>43623</v>
      </c>
      <c r="B3683" t="s">
        <v>56</v>
      </c>
      <c r="C3683" t="s">
        <v>76</v>
      </c>
      <c r="D3683">
        <v>500</v>
      </c>
      <c r="E3683">
        <v>11</v>
      </c>
      <c r="F3683" t="s">
        <v>130</v>
      </c>
      <c r="G3683">
        <v>137.60000600000001</v>
      </c>
      <c r="H3683">
        <v>138.759995</v>
      </c>
      <c r="I3683">
        <v>137.33000200000001</v>
      </c>
      <c r="J3683">
        <v>138.03999300000001</v>
      </c>
      <c r="K3683">
        <v>137.19039900000001</v>
      </c>
      <c r="L3683">
        <v>7026300</v>
      </c>
      <c r="M3683" t="s">
        <v>56</v>
      </c>
      <c r="N3683" t="s">
        <v>141</v>
      </c>
      <c r="O3683" t="s">
        <v>162</v>
      </c>
      <c r="P3683">
        <v>100</v>
      </c>
      <c r="Q3683">
        <v>0.125</v>
      </c>
      <c r="R3683">
        <v>62.5</v>
      </c>
      <c r="S3683">
        <v>68595.199500000002</v>
      </c>
      <c r="T3683" t="s">
        <v>56</v>
      </c>
      <c r="U3683" t="s">
        <v>194</v>
      </c>
      <c r="V3683" t="s">
        <v>217</v>
      </c>
      <c r="W3683" t="s">
        <v>242</v>
      </c>
      <c r="X3683" t="s">
        <v>282</v>
      </c>
      <c r="Y3683" s="1">
        <v>27941</v>
      </c>
      <c r="Z3683">
        <v>1001039</v>
      </c>
    </row>
    <row r="3684" spans="1:26" x14ac:dyDescent="0.25">
      <c r="A3684" s="1">
        <v>43640</v>
      </c>
      <c r="B3684" t="s">
        <v>56</v>
      </c>
      <c r="C3684" t="s">
        <v>76</v>
      </c>
      <c r="D3684">
        <v>1100</v>
      </c>
      <c r="E3684">
        <v>12</v>
      </c>
      <c r="F3684" t="s">
        <v>85</v>
      </c>
      <c r="G3684">
        <v>140.11999499999999</v>
      </c>
      <c r="H3684">
        <v>140.470001</v>
      </c>
      <c r="I3684">
        <v>137.800003</v>
      </c>
      <c r="J3684">
        <v>139.220001</v>
      </c>
      <c r="K3684">
        <v>138.36314400000001</v>
      </c>
      <c r="L3684">
        <v>10497400</v>
      </c>
      <c r="M3684" t="s">
        <v>56</v>
      </c>
      <c r="N3684" t="s">
        <v>151</v>
      </c>
      <c r="O3684" t="s">
        <v>162</v>
      </c>
      <c r="P3684">
        <v>100</v>
      </c>
      <c r="Q3684">
        <v>0.125</v>
      </c>
      <c r="R3684">
        <v>137.5</v>
      </c>
      <c r="S3684">
        <v>152199.4584</v>
      </c>
      <c r="T3684" t="s">
        <v>56</v>
      </c>
      <c r="U3684" t="s">
        <v>194</v>
      </c>
      <c r="V3684" t="s">
        <v>217</v>
      </c>
      <c r="W3684" t="s">
        <v>242</v>
      </c>
      <c r="X3684" t="s">
        <v>282</v>
      </c>
      <c r="Y3684" s="1">
        <v>27941</v>
      </c>
      <c r="Z3684">
        <v>1001039</v>
      </c>
    </row>
    <row r="3685" spans="1:26" x14ac:dyDescent="0.25">
      <c r="A3685" s="1">
        <v>43640</v>
      </c>
      <c r="B3685" t="s">
        <v>56</v>
      </c>
      <c r="C3685" t="s">
        <v>76</v>
      </c>
      <c r="D3685">
        <v>100</v>
      </c>
      <c r="E3685">
        <v>2</v>
      </c>
      <c r="F3685" t="s">
        <v>85</v>
      </c>
      <c r="G3685">
        <v>140.11999499999999</v>
      </c>
      <c r="H3685">
        <v>140.470001</v>
      </c>
      <c r="I3685">
        <v>137.800003</v>
      </c>
      <c r="J3685">
        <v>139.220001</v>
      </c>
      <c r="K3685">
        <v>138.36314400000001</v>
      </c>
      <c r="L3685">
        <v>10497400</v>
      </c>
      <c r="M3685" t="s">
        <v>56</v>
      </c>
      <c r="N3685" t="s">
        <v>150</v>
      </c>
      <c r="O3685" t="s">
        <v>162</v>
      </c>
      <c r="P3685">
        <v>100</v>
      </c>
      <c r="Q3685">
        <v>0.125</v>
      </c>
      <c r="R3685">
        <v>12.5</v>
      </c>
      <c r="S3685">
        <v>13836.314399999999</v>
      </c>
      <c r="T3685" t="s">
        <v>56</v>
      </c>
      <c r="U3685" t="s">
        <v>194</v>
      </c>
      <c r="V3685" t="s">
        <v>217</v>
      </c>
      <c r="W3685" t="s">
        <v>242</v>
      </c>
      <c r="X3685" t="s">
        <v>282</v>
      </c>
      <c r="Y3685" s="1">
        <v>27941</v>
      </c>
      <c r="Z3685">
        <v>1001039</v>
      </c>
    </row>
    <row r="3686" spans="1:26" x14ac:dyDescent="0.25">
      <c r="A3686" s="1">
        <v>43634</v>
      </c>
      <c r="B3686" t="s">
        <v>56</v>
      </c>
      <c r="C3686" t="s">
        <v>75</v>
      </c>
      <c r="D3686">
        <v>2700</v>
      </c>
      <c r="E3686">
        <v>19</v>
      </c>
      <c r="F3686" t="s">
        <v>132</v>
      </c>
      <c r="G3686">
        <v>141.990005</v>
      </c>
      <c r="H3686">
        <v>143.509995</v>
      </c>
      <c r="I3686">
        <v>138.970001</v>
      </c>
      <c r="J3686">
        <v>139.240005</v>
      </c>
      <c r="K3686">
        <v>138.383026</v>
      </c>
      <c r="L3686">
        <v>11231400</v>
      </c>
      <c r="M3686" t="s">
        <v>56</v>
      </c>
      <c r="N3686" t="s">
        <v>140</v>
      </c>
      <c r="O3686" t="s">
        <v>162</v>
      </c>
      <c r="P3686">
        <v>100</v>
      </c>
      <c r="Q3686">
        <v>0.125</v>
      </c>
      <c r="R3686">
        <v>337.5</v>
      </c>
      <c r="S3686">
        <v>373634.17019999999</v>
      </c>
      <c r="T3686" t="s">
        <v>56</v>
      </c>
      <c r="U3686" t="s">
        <v>194</v>
      </c>
      <c r="V3686" t="s">
        <v>217</v>
      </c>
      <c r="W3686" t="s">
        <v>242</v>
      </c>
      <c r="X3686" t="s">
        <v>282</v>
      </c>
      <c r="Y3686" s="1">
        <v>27941</v>
      </c>
      <c r="Z3686">
        <v>1001039</v>
      </c>
    </row>
    <row r="3687" spans="1:26" x14ac:dyDescent="0.25">
      <c r="A3687" s="1">
        <v>43643</v>
      </c>
      <c r="B3687" t="s">
        <v>56</v>
      </c>
      <c r="C3687" t="s">
        <v>75</v>
      </c>
      <c r="D3687">
        <v>1500</v>
      </c>
      <c r="E3687">
        <v>19</v>
      </c>
      <c r="F3687" t="s">
        <v>97</v>
      </c>
      <c r="G3687">
        <v>141</v>
      </c>
      <c r="H3687">
        <v>141.740005</v>
      </c>
      <c r="I3687">
        <v>138.91999799999999</v>
      </c>
      <c r="J3687">
        <v>139.300003</v>
      </c>
      <c r="K3687">
        <v>138.442657</v>
      </c>
      <c r="L3687">
        <v>6466300</v>
      </c>
      <c r="M3687" t="s">
        <v>56</v>
      </c>
      <c r="N3687" t="s">
        <v>140</v>
      </c>
      <c r="O3687" t="s">
        <v>162</v>
      </c>
      <c r="P3687">
        <v>100</v>
      </c>
      <c r="Q3687">
        <v>0.125</v>
      </c>
      <c r="R3687">
        <v>187.5</v>
      </c>
      <c r="S3687">
        <v>207663.98550000001</v>
      </c>
      <c r="T3687" t="s">
        <v>56</v>
      </c>
      <c r="U3687" t="s">
        <v>194</v>
      </c>
      <c r="V3687" t="s">
        <v>217</v>
      </c>
      <c r="W3687" t="s">
        <v>242</v>
      </c>
      <c r="X3687" t="s">
        <v>282</v>
      </c>
      <c r="Y3687" s="1">
        <v>27941</v>
      </c>
      <c r="Z3687">
        <v>1001039</v>
      </c>
    </row>
    <row r="3688" spans="1:26" x14ac:dyDescent="0.25">
      <c r="A3688" s="1">
        <v>43643</v>
      </c>
      <c r="B3688" t="s">
        <v>56</v>
      </c>
      <c r="C3688" t="s">
        <v>76</v>
      </c>
      <c r="D3688">
        <v>1100</v>
      </c>
      <c r="E3688">
        <v>14</v>
      </c>
      <c r="F3688" t="s">
        <v>97</v>
      </c>
      <c r="G3688">
        <v>141</v>
      </c>
      <c r="H3688">
        <v>141.740005</v>
      </c>
      <c r="I3688">
        <v>138.91999799999999</v>
      </c>
      <c r="J3688">
        <v>139.300003</v>
      </c>
      <c r="K3688">
        <v>138.442657</v>
      </c>
      <c r="L3688">
        <v>6466300</v>
      </c>
      <c r="M3688" t="s">
        <v>56</v>
      </c>
      <c r="N3688" t="s">
        <v>156</v>
      </c>
      <c r="O3688" t="s">
        <v>162</v>
      </c>
      <c r="P3688">
        <v>100</v>
      </c>
      <c r="Q3688">
        <v>0.125</v>
      </c>
      <c r="R3688">
        <v>137.5</v>
      </c>
      <c r="S3688">
        <v>152286.9227</v>
      </c>
      <c r="T3688" t="s">
        <v>56</v>
      </c>
      <c r="U3688" t="s">
        <v>194</v>
      </c>
      <c r="V3688" t="s">
        <v>217</v>
      </c>
      <c r="W3688" t="s">
        <v>242</v>
      </c>
      <c r="X3688" t="s">
        <v>282</v>
      </c>
      <c r="Y3688" s="1">
        <v>27941</v>
      </c>
      <c r="Z3688">
        <v>1001039</v>
      </c>
    </row>
    <row r="3689" spans="1:26" x14ac:dyDescent="0.25">
      <c r="A3689" s="1">
        <v>43584</v>
      </c>
      <c r="B3689" t="s">
        <v>56</v>
      </c>
      <c r="C3689" t="s">
        <v>76</v>
      </c>
      <c r="D3689">
        <v>400</v>
      </c>
      <c r="E3689">
        <v>7</v>
      </c>
      <c r="F3689" t="s">
        <v>127</v>
      </c>
      <c r="G3689">
        <v>142.19000199999999</v>
      </c>
      <c r="H3689">
        <v>142.36999499999999</v>
      </c>
      <c r="I3689">
        <v>137.61000100000001</v>
      </c>
      <c r="J3689">
        <v>139.300003</v>
      </c>
      <c r="K3689">
        <v>138.442657</v>
      </c>
      <c r="L3689">
        <v>25746100</v>
      </c>
      <c r="M3689" t="s">
        <v>56</v>
      </c>
      <c r="N3689" t="s">
        <v>147</v>
      </c>
      <c r="O3689" t="s">
        <v>162</v>
      </c>
      <c r="P3689">
        <v>100</v>
      </c>
      <c r="Q3689">
        <v>0.125</v>
      </c>
      <c r="R3689">
        <v>50</v>
      </c>
      <c r="S3689">
        <v>55377.0628</v>
      </c>
      <c r="T3689" t="s">
        <v>56</v>
      </c>
      <c r="U3689" t="s">
        <v>194</v>
      </c>
      <c r="V3689" t="s">
        <v>217</v>
      </c>
      <c r="W3689" t="s">
        <v>242</v>
      </c>
      <c r="X3689" t="s">
        <v>282</v>
      </c>
      <c r="Y3689" s="1">
        <v>27941</v>
      </c>
      <c r="Z3689">
        <v>1001039</v>
      </c>
    </row>
    <row r="3690" spans="1:26" x14ac:dyDescent="0.25">
      <c r="A3690" s="1">
        <v>43644</v>
      </c>
      <c r="B3690" t="s">
        <v>56</v>
      </c>
      <c r="C3690" t="s">
        <v>75</v>
      </c>
      <c r="D3690">
        <v>1100</v>
      </c>
      <c r="E3690">
        <v>11</v>
      </c>
      <c r="F3690" t="s">
        <v>129</v>
      </c>
      <c r="G3690">
        <v>139.41000399999999</v>
      </c>
      <c r="H3690">
        <v>140.21000699999999</v>
      </c>
      <c r="I3690">
        <v>138.61000100000001</v>
      </c>
      <c r="J3690">
        <v>139.63999899999999</v>
      </c>
      <c r="K3690">
        <v>138.78054800000001</v>
      </c>
      <c r="L3690">
        <v>20078800</v>
      </c>
      <c r="M3690" t="s">
        <v>56</v>
      </c>
      <c r="N3690" t="s">
        <v>141</v>
      </c>
      <c r="O3690" t="s">
        <v>162</v>
      </c>
      <c r="P3690">
        <v>100</v>
      </c>
      <c r="Q3690">
        <v>0.125</v>
      </c>
      <c r="R3690">
        <v>137.5</v>
      </c>
      <c r="S3690">
        <v>152658.60279999999</v>
      </c>
      <c r="T3690" t="s">
        <v>56</v>
      </c>
      <c r="U3690" t="s">
        <v>194</v>
      </c>
      <c r="V3690" t="s">
        <v>217</v>
      </c>
      <c r="W3690" t="s">
        <v>242</v>
      </c>
      <c r="X3690" t="s">
        <v>282</v>
      </c>
      <c r="Y3690" s="1">
        <v>27941</v>
      </c>
      <c r="Z3690">
        <v>1001039</v>
      </c>
    </row>
    <row r="3691" spans="1:26" x14ac:dyDescent="0.25">
      <c r="A3691" s="1">
        <v>43581</v>
      </c>
      <c r="B3691" t="s">
        <v>56</v>
      </c>
      <c r="C3691" t="s">
        <v>75</v>
      </c>
      <c r="D3691">
        <v>1100</v>
      </c>
      <c r="E3691">
        <v>14</v>
      </c>
      <c r="F3691" t="s">
        <v>139</v>
      </c>
      <c r="G3691">
        <v>138.699997</v>
      </c>
      <c r="H3691">
        <v>140.03999300000001</v>
      </c>
      <c r="I3691">
        <v>137.509995</v>
      </c>
      <c r="J3691">
        <v>139.91999799999999</v>
      </c>
      <c r="K3691">
        <v>139.05883800000001</v>
      </c>
      <c r="L3691">
        <v>14167600</v>
      </c>
      <c r="M3691" t="s">
        <v>56</v>
      </c>
      <c r="N3691" t="s">
        <v>156</v>
      </c>
      <c r="O3691" t="s">
        <v>162</v>
      </c>
      <c r="P3691">
        <v>100</v>
      </c>
      <c r="Q3691">
        <v>0.125</v>
      </c>
      <c r="R3691">
        <v>137.5</v>
      </c>
      <c r="S3691">
        <v>152964.7218</v>
      </c>
      <c r="T3691" t="s">
        <v>56</v>
      </c>
      <c r="U3691" t="s">
        <v>194</v>
      </c>
      <c r="V3691" t="s">
        <v>217</v>
      </c>
      <c r="W3691" t="s">
        <v>242</v>
      </c>
      <c r="X3691" t="s">
        <v>282</v>
      </c>
      <c r="Y3691" s="1">
        <v>27941</v>
      </c>
      <c r="Z3691">
        <v>1001039</v>
      </c>
    </row>
    <row r="3692" spans="1:26" x14ac:dyDescent="0.25">
      <c r="A3692" s="1">
        <v>43641</v>
      </c>
      <c r="B3692" t="s">
        <v>56</v>
      </c>
      <c r="C3692" t="s">
        <v>76</v>
      </c>
      <c r="D3692">
        <v>1500</v>
      </c>
      <c r="E3692">
        <v>17</v>
      </c>
      <c r="F3692" t="s">
        <v>84</v>
      </c>
      <c r="G3692">
        <v>139.020004</v>
      </c>
      <c r="H3692">
        <v>140.41000399999999</v>
      </c>
      <c r="I3692">
        <v>138.66999799999999</v>
      </c>
      <c r="J3692">
        <v>139.94000199999999</v>
      </c>
      <c r="K3692">
        <v>139.07870500000001</v>
      </c>
      <c r="L3692">
        <v>14675400</v>
      </c>
      <c r="M3692" t="s">
        <v>56</v>
      </c>
      <c r="N3692" t="s">
        <v>157</v>
      </c>
      <c r="O3692" t="s">
        <v>162</v>
      </c>
      <c r="P3692">
        <v>100</v>
      </c>
      <c r="Q3692">
        <v>0.125</v>
      </c>
      <c r="R3692">
        <v>187.5</v>
      </c>
      <c r="S3692">
        <v>208618.0575</v>
      </c>
      <c r="T3692" t="s">
        <v>56</v>
      </c>
      <c r="U3692" t="s">
        <v>194</v>
      </c>
      <c r="V3692" t="s">
        <v>217</v>
      </c>
      <c r="W3692" t="s">
        <v>242</v>
      </c>
      <c r="X3692" t="s">
        <v>282</v>
      </c>
      <c r="Y3692" s="1">
        <v>27941</v>
      </c>
      <c r="Z3692">
        <v>1001039</v>
      </c>
    </row>
    <row r="3693" spans="1:26" x14ac:dyDescent="0.25">
      <c r="A3693" s="1">
        <v>43641</v>
      </c>
      <c r="B3693" t="s">
        <v>56</v>
      </c>
      <c r="C3693" t="s">
        <v>76</v>
      </c>
      <c r="D3693">
        <v>900</v>
      </c>
      <c r="E3693">
        <v>8</v>
      </c>
      <c r="F3693" t="s">
        <v>84</v>
      </c>
      <c r="G3693">
        <v>139.020004</v>
      </c>
      <c r="H3693">
        <v>140.41000399999999</v>
      </c>
      <c r="I3693">
        <v>138.66999799999999</v>
      </c>
      <c r="J3693">
        <v>139.94000199999999</v>
      </c>
      <c r="K3693">
        <v>139.07870500000001</v>
      </c>
      <c r="L3693">
        <v>14675400</v>
      </c>
      <c r="M3693" t="s">
        <v>56</v>
      </c>
      <c r="N3693" t="s">
        <v>144</v>
      </c>
      <c r="O3693" t="s">
        <v>162</v>
      </c>
      <c r="P3693">
        <v>100</v>
      </c>
      <c r="Q3693">
        <v>0.125</v>
      </c>
      <c r="R3693">
        <v>112.5</v>
      </c>
      <c r="S3693">
        <v>125170.8345</v>
      </c>
      <c r="T3693" t="s">
        <v>56</v>
      </c>
      <c r="U3693" t="s">
        <v>194</v>
      </c>
      <c r="V3693" t="s">
        <v>217</v>
      </c>
      <c r="W3693" t="s">
        <v>242</v>
      </c>
      <c r="X3693" t="s">
        <v>282</v>
      </c>
      <c r="Y3693" s="1">
        <v>27941</v>
      </c>
      <c r="Z3693">
        <v>1001039</v>
      </c>
    </row>
    <row r="3694" spans="1:26" x14ac:dyDescent="0.25">
      <c r="A3694" s="1">
        <v>43642</v>
      </c>
      <c r="B3694" t="s">
        <v>56</v>
      </c>
      <c r="C3694" t="s">
        <v>76</v>
      </c>
      <c r="D3694">
        <v>900</v>
      </c>
      <c r="E3694">
        <v>8</v>
      </c>
      <c r="F3694" t="s">
        <v>96</v>
      </c>
      <c r="G3694">
        <v>140.36000100000001</v>
      </c>
      <c r="H3694">
        <v>140.740005</v>
      </c>
      <c r="I3694">
        <v>139.509995</v>
      </c>
      <c r="J3694">
        <v>140.39999399999999</v>
      </c>
      <c r="K3694">
        <v>139.53587300000001</v>
      </c>
      <c r="L3694">
        <v>8842100</v>
      </c>
      <c r="M3694" t="s">
        <v>56</v>
      </c>
      <c r="N3694" t="s">
        <v>144</v>
      </c>
      <c r="O3694" t="s">
        <v>162</v>
      </c>
      <c r="P3694">
        <v>100</v>
      </c>
      <c r="Q3694">
        <v>0.125</v>
      </c>
      <c r="R3694">
        <v>112.5</v>
      </c>
      <c r="S3694">
        <v>125582.28569999999</v>
      </c>
      <c r="T3694" t="s">
        <v>56</v>
      </c>
      <c r="U3694" t="s">
        <v>194</v>
      </c>
      <c r="V3694" t="s">
        <v>217</v>
      </c>
      <c r="W3694" t="s">
        <v>242</v>
      </c>
      <c r="X3694" t="s">
        <v>282</v>
      </c>
      <c r="Y3694" s="1">
        <v>27941</v>
      </c>
      <c r="Z3694">
        <v>1001039</v>
      </c>
    </row>
    <row r="3695" spans="1:26" x14ac:dyDescent="0.25">
      <c r="A3695" s="1">
        <v>43635</v>
      </c>
      <c r="B3695" t="s">
        <v>56</v>
      </c>
      <c r="C3695" t="s">
        <v>75</v>
      </c>
      <c r="D3695">
        <v>700</v>
      </c>
      <c r="E3695">
        <v>5</v>
      </c>
      <c r="F3695" t="s">
        <v>80</v>
      </c>
      <c r="G3695">
        <v>139.509995</v>
      </c>
      <c r="H3695">
        <v>141.070007</v>
      </c>
      <c r="I3695">
        <v>138.58000200000001</v>
      </c>
      <c r="J3695">
        <v>140.91999799999999</v>
      </c>
      <c r="K3695">
        <v>140.052673</v>
      </c>
      <c r="L3695">
        <v>6877100</v>
      </c>
      <c r="M3695" t="s">
        <v>56</v>
      </c>
      <c r="N3695" t="s">
        <v>152</v>
      </c>
      <c r="O3695" t="s">
        <v>162</v>
      </c>
      <c r="P3695">
        <v>100</v>
      </c>
      <c r="Q3695">
        <v>0.125</v>
      </c>
      <c r="R3695">
        <v>87.5</v>
      </c>
      <c r="S3695">
        <v>98036.871100000004</v>
      </c>
      <c r="T3695" t="s">
        <v>56</v>
      </c>
      <c r="U3695" t="s">
        <v>194</v>
      </c>
      <c r="V3695" t="s">
        <v>217</v>
      </c>
      <c r="W3695" t="s">
        <v>242</v>
      </c>
      <c r="X3695" t="s">
        <v>282</v>
      </c>
      <c r="Y3695" s="1">
        <v>27941</v>
      </c>
      <c r="Z3695">
        <v>1001039</v>
      </c>
    </row>
    <row r="3696" spans="1:26" x14ac:dyDescent="0.25">
      <c r="A3696" s="1">
        <v>43633</v>
      </c>
      <c r="B3696" t="s">
        <v>56</v>
      </c>
      <c r="C3696" t="s">
        <v>76</v>
      </c>
      <c r="D3696">
        <v>2100</v>
      </c>
      <c r="E3696">
        <v>17</v>
      </c>
      <c r="F3696" t="s">
        <v>78</v>
      </c>
      <c r="G3696">
        <v>140.80999800000001</v>
      </c>
      <c r="H3696">
        <v>141.479996</v>
      </c>
      <c r="I3696">
        <v>139.11000100000001</v>
      </c>
      <c r="J3696">
        <v>140.970001</v>
      </c>
      <c r="K3696">
        <v>140.10237100000001</v>
      </c>
      <c r="L3696">
        <v>8542700</v>
      </c>
      <c r="M3696" t="s">
        <v>56</v>
      </c>
      <c r="N3696" t="s">
        <v>157</v>
      </c>
      <c r="O3696" t="s">
        <v>162</v>
      </c>
      <c r="P3696">
        <v>100</v>
      </c>
      <c r="Q3696">
        <v>0.125</v>
      </c>
      <c r="R3696">
        <v>262.5</v>
      </c>
      <c r="S3696">
        <v>294214.9791</v>
      </c>
      <c r="T3696" t="s">
        <v>56</v>
      </c>
      <c r="U3696" t="s">
        <v>194</v>
      </c>
      <c r="V3696" t="s">
        <v>217</v>
      </c>
      <c r="W3696" t="s">
        <v>242</v>
      </c>
      <c r="X3696" t="s">
        <v>282</v>
      </c>
      <c r="Y3696" s="1">
        <v>27941</v>
      </c>
      <c r="Z3696">
        <v>1001039</v>
      </c>
    </row>
    <row r="3697" spans="1:27" x14ac:dyDescent="0.25">
      <c r="A3697" s="1">
        <v>43633</v>
      </c>
      <c r="B3697" t="s">
        <v>56</v>
      </c>
      <c r="C3697" t="s">
        <v>75</v>
      </c>
      <c r="D3697">
        <v>600</v>
      </c>
      <c r="E3697">
        <v>11</v>
      </c>
      <c r="F3697" t="s">
        <v>78</v>
      </c>
      <c r="G3697">
        <v>140.80999800000001</v>
      </c>
      <c r="H3697">
        <v>141.479996</v>
      </c>
      <c r="I3697">
        <v>139.11000100000001</v>
      </c>
      <c r="J3697">
        <v>140.970001</v>
      </c>
      <c r="K3697">
        <v>140.10237100000001</v>
      </c>
      <c r="L3697">
        <v>8542700</v>
      </c>
      <c r="M3697" t="s">
        <v>56</v>
      </c>
      <c r="N3697" t="s">
        <v>141</v>
      </c>
      <c r="O3697" t="s">
        <v>162</v>
      </c>
      <c r="P3697">
        <v>100</v>
      </c>
      <c r="Q3697">
        <v>0.125</v>
      </c>
      <c r="R3697">
        <v>75</v>
      </c>
      <c r="S3697">
        <v>84061.422600000005</v>
      </c>
      <c r="T3697" t="s">
        <v>56</v>
      </c>
      <c r="U3697" t="s">
        <v>194</v>
      </c>
      <c r="V3697" t="s">
        <v>217</v>
      </c>
      <c r="W3697" t="s">
        <v>242</v>
      </c>
      <c r="X3697" t="s">
        <v>282</v>
      </c>
      <c r="Y3697" s="1">
        <v>27941</v>
      </c>
      <c r="Z3697">
        <v>1001039</v>
      </c>
    </row>
    <row r="3698" spans="1:27" x14ac:dyDescent="0.25">
      <c r="A3698" s="1">
        <v>43630</v>
      </c>
      <c r="B3698" t="s">
        <v>56</v>
      </c>
      <c r="C3698" t="s">
        <v>75</v>
      </c>
      <c r="D3698">
        <v>2700</v>
      </c>
      <c r="E3698">
        <v>15</v>
      </c>
      <c r="F3698" t="s">
        <v>77</v>
      </c>
      <c r="G3698">
        <v>142.050003</v>
      </c>
      <c r="H3698">
        <v>142.949997</v>
      </c>
      <c r="I3698">
        <v>140.529999</v>
      </c>
      <c r="J3698">
        <v>141.64999399999999</v>
      </c>
      <c r="K3698">
        <v>140.77818300000001</v>
      </c>
      <c r="L3698">
        <v>11125200</v>
      </c>
      <c r="M3698" t="s">
        <v>56</v>
      </c>
      <c r="N3698" t="s">
        <v>149</v>
      </c>
      <c r="O3698" t="s">
        <v>162</v>
      </c>
      <c r="P3698">
        <v>100</v>
      </c>
      <c r="Q3698">
        <v>0.125</v>
      </c>
      <c r="R3698">
        <v>337.5</v>
      </c>
      <c r="S3698">
        <v>380101.09409999999</v>
      </c>
      <c r="T3698" t="s">
        <v>56</v>
      </c>
      <c r="U3698" t="s">
        <v>194</v>
      </c>
      <c r="V3698" t="s">
        <v>217</v>
      </c>
      <c r="W3698" t="s">
        <v>242</v>
      </c>
      <c r="X3698" t="s">
        <v>282</v>
      </c>
      <c r="Y3698" s="1">
        <v>27941</v>
      </c>
      <c r="Z3698">
        <v>1001039</v>
      </c>
    </row>
    <row r="3699" spans="1:27" x14ac:dyDescent="0.25">
      <c r="A3699" s="1">
        <v>43629</v>
      </c>
      <c r="B3699" t="s">
        <v>56</v>
      </c>
      <c r="C3699" t="s">
        <v>76</v>
      </c>
      <c r="D3699">
        <v>800</v>
      </c>
      <c r="E3699">
        <v>11</v>
      </c>
      <c r="F3699" t="s">
        <v>82</v>
      </c>
      <c r="G3699">
        <v>137.949997</v>
      </c>
      <c r="H3699">
        <v>141.85000600000001</v>
      </c>
      <c r="I3699">
        <v>137.61000100000001</v>
      </c>
      <c r="J3699">
        <v>141.740005</v>
      </c>
      <c r="K3699">
        <v>140.86762999999999</v>
      </c>
      <c r="L3699">
        <v>17939500</v>
      </c>
      <c r="M3699" t="s">
        <v>56</v>
      </c>
      <c r="N3699" t="s">
        <v>141</v>
      </c>
      <c r="O3699" t="s">
        <v>162</v>
      </c>
      <c r="P3699">
        <v>100</v>
      </c>
      <c r="Q3699">
        <v>0.125</v>
      </c>
      <c r="R3699">
        <v>100</v>
      </c>
      <c r="S3699">
        <v>112694.10400000001</v>
      </c>
      <c r="T3699" t="s">
        <v>56</v>
      </c>
      <c r="U3699" t="s">
        <v>194</v>
      </c>
      <c r="V3699" t="s">
        <v>217</v>
      </c>
      <c r="W3699" t="s">
        <v>242</v>
      </c>
      <c r="X3699" t="s">
        <v>282</v>
      </c>
      <c r="Y3699" s="1">
        <v>27941</v>
      </c>
      <c r="Z3699">
        <v>1001039</v>
      </c>
    </row>
    <row r="3700" spans="1:27" x14ac:dyDescent="0.25">
      <c r="A3700" s="1">
        <v>43636</v>
      </c>
      <c r="B3700" t="s">
        <v>56</v>
      </c>
      <c r="C3700" t="s">
        <v>76</v>
      </c>
      <c r="D3700">
        <v>1200</v>
      </c>
      <c r="E3700">
        <v>11</v>
      </c>
      <c r="F3700" t="s">
        <v>94</v>
      </c>
      <c r="G3700">
        <v>141.979996</v>
      </c>
      <c r="H3700">
        <v>142.229996</v>
      </c>
      <c r="I3700">
        <v>139.91000399999999</v>
      </c>
      <c r="J3700">
        <v>142.020004</v>
      </c>
      <c r="K3700">
        <v>141.145905</v>
      </c>
      <c r="L3700">
        <v>8485800</v>
      </c>
      <c r="M3700" t="s">
        <v>56</v>
      </c>
      <c r="N3700" t="s">
        <v>141</v>
      </c>
      <c r="O3700" t="s">
        <v>162</v>
      </c>
      <c r="P3700">
        <v>100</v>
      </c>
      <c r="Q3700">
        <v>0.125</v>
      </c>
      <c r="R3700">
        <v>150</v>
      </c>
      <c r="S3700">
        <v>169375.08600000001</v>
      </c>
      <c r="T3700" t="s">
        <v>56</v>
      </c>
      <c r="U3700" t="s">
        <v>194</v>
      </c>
      <c r="V3700" t="s">
        <v>217</v>
      </c>
      <c r="W3700" t="s">
        <v>242</v>
      </c>
      <c r="X3700" t="s">
        <v>282</v>
      </c>
      <c r="Y3700" s="1">
        <v>27941</v>
      </c>
      <c r="Z3700">
        <v>1001039</v>
      </c>
    </row>
    <row r="3701" spans="1:27" x14ac:dyDescent="0.25">
      <c r="A3701" s="1">
        <v>43616</v>
      </c>
      <c r="B3701" t="s">
        <v>57</v>
      </c>
      <c r="C3701" t="s">
        <v>75</v>
      </c>
      <c r="D3701">
        <v>800</v>
      </c>
      <c r="E3701">
        <v>11</v>
      </c>
      <c r="F3701" t="s">
        <v>87</v>
      </c>
      <c r="G3701">
        <v>117.650002</v>
      </c>
      <c r="H3701">
        <v>118.279999</v>
      </c>
      <c r="I3701">
        <v>114</v>
      </c>
      <c r="J3701">
        <v>114.879997</v>
      </c>
      <c r="K3701">
        <v>114.879997</v>
      </c>
      <c r="L3701">
        <v>884400</v>
      </c>
      <c r="M3701" t="s">
        <v>57</v>
      </c>
      <c r="N3701" t="s">
        <v>141</v>
      </c>
      <c r="O3701" t="s">
        <v>162</v>
      </c>
      <c r="P3701">
        <v>100</v>
      </c>
      <c r="Q3701">
        <v>0.125</v>
      </c>
      <c r="R3701">
        <v>100</v>
      </c>
      <c r="S3701">
        <v>91903.997600000002</v>
      </c>
      <c r="T3701" t="s">
        <v>57</v>
      </c>
      <c r="U3701" t="s">
        <v>195</v>
      </c>
      <c r="V3701" t="s">
        <v>218</v>
      </c>
      <c r="W3701" t="s">
        <v>243</v>
      </c>
      <c r="X3701" t="s">
        <v>283</v>
      </c>
      <c r="Z3701">
        <v>106640</v>
      </c>
      <c r="AA3701">
        <v>1911</v>
      </c>
    </row>
    <row r="3702" spans="1:27" x14ac:dyDescent="0.25">
      <c r="A3702" s="1">
        <v>43619</v>
      </c>
      <c r="B3702" t="s">
        <v>57</v>
      </c>
      <c r="C3702" t="s">
        <v>76</v>
      </c>
      <c r="D3702">
        <v>2400</v>
      </c>
      <c r="E3702">
        <v>20</v>
      </c>
      <c r="F3702" t="s">
        <v>89</v>
      </c>
      <c r="G3702">
        <v>114.989998</v>
      </c>
      <c r="H3702">
        <v>118.870003</v>
      </c>
      <c r="I3702">
        <v>114.43</v>
      </c>
      <c r="J3702">
        <v>117.30999799999999</v>
      </c>
      <c r="K3702">
        <v>117.30999799999999</v>
      </c>
      <c r="L3702">
        <v>706800</v>
      </c>
      <c r="M3702" t="s">
        <v>57</v>
      </c>
      <c r="N3702" t="s">
        <v>155</v>
      </c>
      <c r="O3702" t="s">
        <v>162</v>
      </c>
      <c r="P3702">
        <v>100</v>
      </c>
      <c r="Q3702">
        <v>0.125</v>
      </c>
      <c r="R3702">
        <v>300</v>
      </c>
      <c r="S3702">
        <v>281543.9952</v>
      </c>
      <c r="T3702" t="s">
        <v>57</v>
      </c>
      <c r="U3702" t="s">
        <v>195</v>
      </c>
      <c r="V3702" t="s">
        <v>218</v>
      </c>
      <c r="W3702" t="s">
        <v>243</v>
      </c>
      <c r="X3702" t="s">
        <v>283</v>
      </c>
      <c r="Z3702">
        <v>106640</v>
      </c>
      <c r="AA3702">
        <v>1911</v>
      </c>
    </row>
    <row r="3703" spans="1:27" x14ac:dyDescent="0.25">
      <c r="A3703" s="1">
        <v>43619</v>
      </c>
      <c r="B3703" t="s">
        <v>57</v>
      </c>
      <c r="C3703" t="s">
        <v>75</v>
      </c>
      <c r="D3703">
        <v>2700</v>
      </c>
      <c r="E3703">
        <v>12</v>
      </c>
      <c r="F3703" t="s">
        <v>89</v>
      </c>
      <c r="G3703">
        <v>114.989998</v>
      </c>
      <c r="H3703">
        <v>118.870003</v>
      </c>
      <c r="I3703">
        <v>114.43</v>
      </c>
      <c r="J3703">
        <v>117.30999799999999</v>
      </c>
      <c r="K3703">
        <v>117.30999799999999</v>
      </c>
      <c r="L3703">
        <v>706800</v>
      </c>
      <c r="M3703" t="s">
        <v>57</v>
      </c>
      <c r="N3703" t="s">
        <v>151</v>
      </c>
      <c r="O3703" t="s">
        <v>162</v>
      </c>
      <c r="P3703">
        <v>100</v>
      </c>
      <c r="Q3703">
        <v>0.125</v>
      </c>
      <c r="R3703">
        <v>337.5</v>
      </c>
      <c r="S3703">
        <v>316736.99459999998</v>
      </c>
      <c r="T3703" t="s">
        <v>57</v>
      </c>
      <c r="U3703" t="s">
        <v>195</v>
      </c>
      <c r="V3703" t="s">
        <v>218</v>
      </c>
      <c r="W3703" t="s">
        <v>243</v>
      </c>
      <c r="X3703" t="s">
        <v>283</v>
      </c>
      <c r="Z3703">
        <v>106640</v>
      </c>
      <c r="AA3703">
        <v>1911</v>
      </c>
    </row>
    <row r="3704" spans="1:27" x14ac:dyDescent="0.25">
      <c r="A3704" s="1">
        <v>43619</v>
      </c>
      <c r="B3704" t="s">
        <v>57</v>
      </c>
      <c r="C3704" t="s">
        <v>75</v>
      </c>
      <c r="D3704">
        <v>500</v>
      </c>
      <c r="E3704">
        <v>9</v>
      </c>
      <c r="F3704" t="s">
        <v>89</v>
      </c>
      <c r="G3704">
        <v>114.989998</v>
      </c>
      <c r="H3704">
        <v>118.870003</v>
      </c>
      <c r="I3704">
        <v>114.43</v>
      </c>
      <c r="J3704">
        <v>117.30999799999999</v>
      </c>
      <c r="K3704">
        <v>117.30999799999999</v>
      </c>
      <c r="L3704">
        <v>706800</v>
      </c>
      <c r="M3704" t="s">
        <v>57</v>
      </c>
      <c r="N3704" t="s">
        <v>146</v>
      </c>
      <c r="O3704" t="s">
        <v>162</v>
      </c>
      <c r="P3704">
        <v>100</v>
      </c>
      <c r="Q3704">
        <v>0.125</v>
      </c>
      <c r="R3704">
        <v>62.5</v>
      </c>
      <c r="S3704">
        <v>58654.999000000003</v>
      </c>
      <c r="T3704" t="s">
        <v>57</v>
      </c>
      <c r="U3704" t="s">
        <v>195</v>
      </c>
      <c r="V3704" t="s">
        <v>218</v>
      </c>
      <c r="W3704" t="s">
        <v>243</v>
      </c>
      <c r="X3704" t="s">
        <v>283</v>
      </c>
      <c r="Z3704">
        <v>106640</v>
      </c>
      <c r="AA3704">
        <v>1911</v>
      </c>
    </row>
    <row r="3705" spans="1:27" x14ac:dyDescent="0.25">
      <c r="A3705" s="1">
        <v>43615</v>
      </c>
      <c r="B3705" t="s">
        <v>57</v>
      </c>
      <c r="C3705" t="s">
        <v>76</v>
      </c>
      <c r="D3705">
        <v>1600</v>
      </c>
      <c r="E3705">
        <v>17</v>
      </c>
      <c r="F3705" t="s">
        <v>93</v>
      </c>
      <c r="G3705">
        <v>120.32</v>
      </c>
      <c r="H3705">
        <v>121.360001</v>
      </c>
      <c r="I3705">
        <v>118.459999</v>
      </c>
      <c r="J3705">
        <v>119.790001</v>
      </c>
      <c r="K3705">
        <v>119.790001</v>
      </c>
      <c r="L3705">
        <v>486700</v>
      </c>
      <c r="M3705" t="s">
        <v>57</v>
      </c>
      <c r="N3705" t="s">
        <v>157</v>
      </c>
      <c r="O3705" t="s">
        <v>162</v>
      </c>
      <c r="P3705">
        <v>100</v>
      </c>
      <c r="Q3705">
        <v>0.125</v>
      </c>
      <c r="R3705">
        <v>200</v>
      </c>
      <c r="S3705">
        <v>191664.00159999999</v>
      </c>
      <c r="T3705" t="s">
        <v>57</v>
      </c>
      <c r="U3705" t="s">
        <v>195</v>
      </c>
      <c r="V3705" t="s">
        <v>218</v>
      </c>
      <c r="W3705" t="s">
        <v>243</v>
      </c>
      <c r="X3705" t="s">
        <v>283</v>
      </c>
      <c r="Z3705">
        <v>106640</v>
      </c>
      <c r="AA3705">
        <v>1911</v>
      </c>
    </row>
    <row r="3706" spans="1:27" x14ac:dyDescent="0.25">
      <c r="A3706" s="1">
        <v>43615</v>
      </c>
      <c r="B3706" t="s">
        <v>57</v>
      </c>
      <c r="C3706" t="s">
        <v>75</v>
      </c>
      <c r="D3706">
        <v>500</v>
      </c>
      <c r="E3706">
        <v>11</v>
      </c>
      <c r="F3706" t="s">
        <v>93</v>
      </c>
      <c r="G3706">
        <v>120.32</v>
      </c>
      <c r="H3706">
        <v>121.360001</v>
      </c>
      <c r="I3706">
        <v>118.459999</v>
      </c>
      <c r="J3706">
        <v>119.790001</v>
      </c>
      <c r="K3706">
        <v>119.790001</v>
      </c>
      <c r="L3706">
        <v>486700</v>
      </c>
      <c r="M3706" t="s">
        <v>57</v>
      </c>
      <c r="N3706" t="s">
        <v>141</v>
      </c>
      <c r="O3706" t="s">
        <v>162</v>
      </c>
      <c r="P3706">
        <v>100</v>
      </c>
      <c r="Q3706">
        <v>0.125</v>
      </c>
      <c r="R3706">
        <v>62.5</v>
      </c>
      <c r="S3706">
        <v>59895.000500000002</v>
      </c>
      <c r="T3706" t="s">
        <v>57</v>
      </c>
      <c r="U3706" t="s">
        <v>195</v>
      </c>
      <c r="V3706" t="s">
        <v>218</v>
      </c>
      <c r="W3706" t="s">
        <v>243</v>
      </c>
      <c r="X3706" t="s">
        <v>283</v>
      </c>
      <c r="Z3706">
        <v>106640</v>
      </c>
      <c r="AA3706">
        <v>1911</v>
      </c>
    </row>
    <row r="3707" spans="1:27" x14ac:dyDescent="0.25">
      <c r="A3707" s="1">
        <v>43614</v>
      </c>
      <c r="B3707" t="s">
        <v>57</v>
      </c>
      <c r="C3707" t="s">
        <v>76</v>
      </c>
      <c r="D3707">
        <v>1800</v>
      </c>
      <c r="E3707">
        <v>15</v>
      </c>
      <c r="F3707" t="s">
        <v>98</v>
      </c>
      <c r="G3707">
        <v>122.220001</v>
      </c>
      <c r="H3707">
        <v>122.860001</v>
      </c>
      <c r="I3707">
        <v>119.25</v>
      </c>
      <c r="J3707">
        <v>120.300003</v>
      </c>
      <c r="K3707">
        <v>120.300003</v>
      </c>
      <c r="L3707">
        <v>651000</v>
      </c>
      <c r="M3707" t="s">
        <v>57</v>
      </c>
      <c r="N3707" t="s">
        <v>149</v>
      </c>
      <c r="O3707" t="s">
        <v>162</v>
      </c>
      <c r="P3707">
        <v>100</v>
      </c>
      <c r="Q3707">
        <v>0.125</v>
      </c>
      <c r="R3707">
        <v>225</v>
      </c>
      <c r="S3707">
        <v>216540.00539999999</v>
      </c>
      <c r="T3707" t="s">
        <v>57</v>
      </c>
      <c r="U3707" t="s">
        <v>195</v>
      </c>
      <c r="V3707" t="s">
        <v>218</v>
      </c>
      <c r="W3707" t="s">
        <v>243</v>
      </c>
      <c r="X3707" t="s">
        <v>283</v>
      </c>
      <c r="Z3707">
        <v>106640</v>
      </c>
      <c r="AA3707">
        <v>1911</v>
      </c>
    </row>
    <row r="3708" spans="1:27" x14ac:dyDescent="0.25">
      <c r="A3708" s="1">
        <v>43614</v>
      </c>
      <c r="B3708" t="s">
        <v>57</v>
      </c>
      <c r="C3708" t="s">
        <v>76</v>
      </c>
      <c r="D3708">
        <v>700</v>
      </c>
      <c r="E3708">
        <v>8</v>
      </c>
      <c r="F3708" t="s">
        <v>98</v>
      </c>
      <c r="G3708">
        <v>122.220001</v>
      </c>
      <c r="H3708">
        <v>122.860001</v>
      </c>
      <c r="I3708">
        <v>119.25</v>
      </c>
      <c r="J3708">
        <v>120.300003</v>
      </c>
      <c r="K3708">
        <v>120.300003</v>
      </c>
      <c r="L3708">
        <v>651000</v>
      </c>
      <c r="M3708" t="s">
        <v>57</v>
      </c>
      <c r="N3708" t="s">
        <v>144</v>
      </c>
      <c r="O3708" t="s">
        <v>162</v>
      </c>
      <c r="P3708">
        <v>100</v>
      </c>
      <c r="Q3708">
        <v>0.125</v>
      </c>
      <c r="R3708">
        <v>87.5</v>
      </c>
      <c r="S3708">
        <v>84210.002099999998</v>
      </c>
      <c r="T3708" t="s">
        <v>57</v>
      </c>
      <c r="U3708" t="s">
        <v>195</v>
      </c>
      <c r="V3708" t="s">
        <v>218</v>
      </c>
      <c r="W3708" t="s">
        <v>243</v>
      </c>
      <c r="X3708" t="s">
        <v>283</v>
      </c>
      <c r="Z3708">
        <v>106640</v>
      </c>
      <c r="AA3708">
        <v>1911</v>
      </c>
    </row>
    <row r="3709" spans="1:27" x14ac:dyDescent="0.25">
      <c r="A3709" s="1">
        <v>43614</v>
      </c>
      <c r="B3709" t="s">
        <v>57</v>
      </c>
      <c r="C3709" t="s">
        <v>76</v>
      </c>
      <c r="D3709">
        <v>1300</v>
      </c>
      <c r="E3709">
        <v>13</v>
      </c>
      <c r="F3709" t="s">
        <v>98</v>
      </c>
      <c r="G3709">
        <v>122.220001</v>
      </c>
      <c r="H3709">
        <v>122.860001</v>
      </c>
      <c r="I3709">
        <v>119.25</v>
      </c>
      <c r="J3709">
        <v>120.300003</v>
      </c>
      <c r="K3709">
        <v>120.300003</v>
      </c>
      <c r="L3709">
        <v>651000</v>
      </c>
      <c r="M3709" t="s">
        <v>57</v>
      </c>
      <c r="N3709" t="s">
        <v>153</v>
      </c>
      <c r="O3709" t="s">
        <v>162</v>
      </c>
      <c r="P3709">
        <v>100</v>
      </c>
      <c r="Q3709">
        <v>0.125</v>
      </c>
      <c r="R3709">
        <v>162.5</v>
      </c>
      <c r="S3709">
        <v>156390.00390000001</v>
      </c>
      <c r="T3709" t="s">
        <v>57</v>
      </c>
      <c r="U3709" t="s">
        <v>195</v>
      </c>
      <c r="V3709" t="s">
        <v>218</v>
      </c>
      <c r="W3709" t="s">
        <v>243</v>
      </c>
      <c r="X3709" t="s">
        <v>283</v>
      </c>
      <c r="Z3709">
        <v>106640</v>
      </c>
      <c r="AA3709">
        <v>1911</v>
      </c>
    </row>
    <row r="3710" spans="1:27" x14ac:dyDescent="0.25">
      <c r="A3710" s="1">
        <v>43614</v>
      </c>
      <c r="B3710" t="s">
        <v>57</v>
      </c>
      <c r="C3710" t="s">
        <v>75</v>
      </c>
      <c r="D3710">
        <v>700</v>
      </c>
      <c r="E3710">
        <v>2</v>
      </c>
      <c r="F3710" t="s">
        <v>98</v>
      </c>
      <c r="G3710">
        <v>122.220001</v>
      </c>
      <c r="H3710">
        <v>122.860001</v>
      </c>
      <c r="I3710">
        <v>119.25</v>
      </c>
      <c r="J3710">
        <v>120.300003</v>
      </c>
      <c r="K3710">
        <v>120.300003</v>
      </c>
      <c r="L3710">
        <v>651000</v>
      </c>
      <c r="M3710" t="s">
        <v>57</v>
      </c>
      <c r="N3710" t="s">
        <v>150</v>
      </c>
      <c r="O3710" t="s">
        <v>162</v>
      </c>
      <c r="P3710">
        <v>100</v>
      </c>
      <c r="Q3710">
        <v>0.125</v>
      </c>
      <c r="R3710">
        <v>87.5</v>
      </c>
      <c r="S3710">
        <v>84210.002099999998</v>
      </c>
      <c r="T3710" t="s">
        <v>57</v>
      </c>
      <c r="U3710" t="s">
        <v>195</v>
      </c>
      <c r="V3710" t="s">
        <v>218</v>
      </c>
      <c r="W3710" t="s">
        <v>243</v>
      </c>
      <c r="X3710" t="s">
        <v>283</v>
      </c>
      <c r="Z3710">
        <v>106640</v>
      </c>
      <c r="AA3710">
        <v>1911</v>
      </c>
    </row>
    <row r="3711" spans="1:27" x14ac:dyDescent="0.25">
      <c r="A3711" s="1">
        <v>43613</v>
      </c>
      <c r="B3711" t="s">
        <v>57</v>
      </c>
      <c r="C3711" t="s">
        <v>76</v>
      </c>
      <c r="D3711">
        <v>2900</v>
      </c>
      <c r="E3711">
        <v>12</v>
      </c>
      <c r="F3711" t="s">
        <v>91</v>
      </c>
      <c r="G3711">
        <v>124.959999</v>
      </c>
      <c r="H3711">
        <v>125.959999</v>
      </c>
      <c r="I3711">
        <v>122.449997</v>
      </c>
      <c r="J3711">
        <v>122.5</v>
      </c>
      <c r="K3711">
        <v>122.5</v>
      </c>
      <c r="L3711">
        <v>612300</v>
      </c>
      <c r="M3711" t="s">
        <v>57</v>
      </c>
      <c r="N3711" t="s">
        <v>151</v>
      </c>
      <c r="O3711" t="s">
        <v>162</v>
      </c>
      <c r="P3711">
        <v>100</v>
      </c>
      <c r="Q3711">
        <v>0.125</v>
      </c>
      <c r="R3711">
        <v>362.5</v>
      </c>
      <c r="S3711">
        <v>355250</v>
      </c>
      <c r="T3711" t="s">
        <v>57</v>
      </c>
      <c r="U3711" t="s">
        <v>195</v>
      </c>
      <c r="V3711" t="s">
        <v>218</v>
      </c>
      <c r="W3711" t="s">
        <v>243</v>
      </c>
      <c r="X3711" t="s">
        <v>283</v>
      </c>
      <c r="Z3711">
        <v>106640</v>
      </c>
      <c r="AA3711">
        <v>1911</v>
      </c>
    </row>
    <row r="3712" spans="1:27" x14ac:dyDescent="0.25">
      <c r="A3712" s="1">
        <v>43613</v>
      </c>
      <c r="B3712" t="s">
        <v>57</v>
      </c>
      <c r="C3712" t="s">
        <v>75</v>
      </c>
      <c r="D3712">
        <v>1600</v>
      </c>
      <c r="E3712">
        <v>8</v>
      </c>
      <c r="F3712" t="s">
        <v>91</v>
      </c>
      <c r="G3712">
        <v>124.959999</v>
      </c>
      <c r="H3712">
        <v>125.959999</v>
      </c>
      <c r="I3712">
        <v>122.449997</v>
      </c>
      <c r="J3712">
        <v>122.5</v>
      </c>
      <c r="K3712">
        <v>122.5</v>
      </c>
      <c r="L3712">
        <v>612300</v>
      </c>
      <c r="M3712" t="s">
        <v>57</v>
      </c>
      <c r="N3712" t="s">
        <v>144</v>
      </c>
      <c r="O3712" t="s">
        <v>162</v>
      </c>
      <c r="P3712">
        <v>100</v>
      </c>
      <c r="Q3712">
        <v>0.125</v>
      </c>
      <c r="R3712">
        <v>200</v>
      </c>
      <c r="S3712">
        <v>196000</v>
      </c>
      <c r="T3712" t="s">
        <v>57</v>
      </c>
      <c r="U3712" t="s">
        <v>195</v>
      </c>
      <c r="V3712" t="s">
        <v>218</v>
      </c>
      <c r="W3712" t="s">
        <v>243</v>
      </c>
      <c r="X3712" t="s">
        <v>283</v>
      </c>
      <c r="Z3712">
        <v>106640</v>
      </c>
      <c r="AA3712">
        <v>1911</v>
      </c>
    </row>
    <row r="3713" spans="1:27" x14ac:dyDescent="0.25">
      <c r="A3713" s="1">
        <v>43613</v>
      </c>
      <c r="B3713" t="s">
        <v>57</v>
      </c>
      <c r="C3713" t="s">
        <v>76</v>
      </c>
      <c r="D3713">
        <v>500</v>
      </c>
      <c r="E3713">
        <v>9</v>
      </c>
      <c r="F3713" t="s">
        <v>91</v>
      </c>
      <c r="G3713">
        <v>124.959999</v>
      </c>
      <c r="H3713">
        <v>125.959999</v>
      </c>
      <c r="I3713">
        <v>122.449997</v>
      </c>
      <c r="J3713">
        <v>122.5</v>
      </c>
      <c r="K3713">
        <v>122.5</v>
      </c>
      <c r="L3713">
        <v>612300</v>
      </c>
      <c r="M3713" t="s">
        <v>57</v>
      </c>
      <c r="N3713" t="s">
        <v>146</v>
      </c>
      <c r="O3713" t="s">
        <v>162</v>
      </c>
      <c r="P3713">
        <v>100</v>
      </c>
      <c r="Q3713">
        <v>0.125</v>
      </c>
      <c r="R3713">
        <v>62.5</v>
      </c>
      <c r="S3713">
        <v>61250</v>
      </c>
      <c r="T3713" t="s">
        <v>57</v>
      </c>
      <c r="U3713" t="s">
        <v>195</v>
      </c>
      <c r="V3713" t="s">
        <v>218</v>
      </c>
      <c r="W3713" t="s">
        <v>243</v>
      </c>
      <c r="X3713" t="s">
        <v>283</v>
      </c>
      <c r="Z3713">
        <v>106640</v>
      </c>
      <c r="AA3713">
        <v>1911</v>
      </c>
    </row>
    <row r="3714" spans="1:27" x14ac:dyDescent="0.25">
      <c r="A3714" s="1">
        <v>43613</v>
      </c>
      <c r="B3714" t="s">
        <v>57</v>
      </c>
      <c r="C3714" t="s">
        <v>75</v>
      </c>
      <c r="D3714">
        <v>500</v>
      </c>
      <c r="E3714">
        <v>10</v>
      </c>
      <c r="F3714" t="s">
        <v>91</v>
      </c>
      <c r="G3714">
        <v>124.959999</v>
      </c>
      <c r="H3714">
        <v>125.959999</v>
      </c>
      <c r="I3714">
        <v>122.449997</v>
      </c>
      <c r="J3714">
        <v>122.5</v>
      </c>
      <c r="K3714">
        <v>122.5</v>
      </c>
      <c r="L3714">
        <v>612300</v>
      </c>
      <c r="M3714" t="s">
        <v>57</v>
      </c>
      <c r="N3714" t="s">
        <v>142</v>
      </c>
      <c r="O3714" t="s">
        <v>162</v>
      </c>
      <c r="P3714">
        <v>100</v>
      </c>
      <c r="Q3714">
        <v>0.125</v>
      </c>
      <c r="R3714">
        <v>62.5</v>
      </c>
      <c r="S3714">
        <v>61250</v>
      </c>
      <c r="T3714" t="s">
        <v>57</v>
      </c>
      <c r="U3714" t="s">
        <v>195</v>
      </c>
      <c r="V3714" t="s">
        <v>218</v>
      </c>
      <c r="W3714" t="s">
        <v>243</v>
      </c>
      <c r="X3714" t="s">
        <v>283</v>
      </c>
      <c r="Z3714">
        <v>106640</v>
      </c>
      <c r="AA3714">
        <v>1911</v>
      </c>
    </row>
    <row r="3715" spans="1:27" x14ac:dyDescent="0.25">
      <c r="A3715" s="1">
        <v>43609</v>
      </c>
      <c r="B3715" t="s">
        <v>57</v>
      </c>
      <c r="C3715" t="s">
        <v>76</v>
      </c>
      <c r="D3715">
        <v>1200</v>
      </c>
      <c r="E3715">
        <v>17</v>
      </c>
      <c r="F3715" t="s">
        <v>92</v>
      </c>
      <c r="G3715">
        <v>126.80999799999999</v>
      </c>
      <c r="H3715">
        <v>127.55999799999999</v>
      </c>
      <c r="I3715">
        <v>124.589996</v>
      </c>
      <c r="J3715">
        <v>124.889999</v>
      </c>
      <c r="K3715">
        <v>124.889999</v>
      </c>
      <c r="L3715">
        <v>630600</v>
      </c>
      <c r="M3715" t="s">
        <v>57</v>
      </c>
      <c r="N3715" t="s">
        <v>157</v>
      </c>
      <c r="O3715" t="s">
        <v>162</v>
      </c>
      <c r="P3715">
        <v>100</v>
      </c>
      <c r="Q3715">
        <v>0.125</v>
      </c>
      <c r="R3715">
        <v>150</v>
      </c>
      <c r="S3715">
        <v>149867.9988</v>
      </c>
      <c r="T3715" t="s">
        <v>57</v>
      </c>
      <c r="U3715" t="s">
        <v>195</v>
      </c>
      <c r="V3715" t="s">
        <v>218</v>
      </c>
      <c r="W3715" t="s">
        <v>243</v>
      </c>
      <c r="X3715" t="s">
        <v>283</v>
      </c>
      <c r="Z3715">
        <v>106640</v>
      </c>
      <c r="AA3715">
        <v>1911</v>
      </c>
    </row>
    <row r="3716" spans="1:27" x14ac:dyDescent="0.25">
      <c r="A3716" s="1">
        <v>43621</v>
      </c>
      <c r="B3716" t="s">
        <v>57</v>
      </c>
      <c r="C3716" t="s">
        <v>76</v>
      </c>
      <c r="D3716">
        <v>1200</v>
      </c>
      <c r="E3716">
        <v>19</v>
      </c>
      <c r="F3716" t="s">
        <v>83</v>
      </c>
      <c r="G3716">
        <v>126.160004</v>
      </c>
      <c r="H3716">
        <v>126.82</v>
      </c>
      <c r="I3716">
        <v>122.519997</v>
      </c>
      <c r="J3716">
        <v>125.589996</v>
      </c>
      <c r="K3716">
        <v>125.589996</v>
      </c>
      <c r="L3716">
        <v>545600</v>
      </c>
      <c r="M3716" t="s">
        <v>57</v>
      </c>
      <c r="N3716" t="s">
        <v>140</v>
      </c>
      <c r="O3716" t="s">
        <v>162</v>
      </c>
      <c r="P3716">
        <v>100</v>
      </c>
      <c r="Q3716">
        <v>0.125</v>
      </c>
      <c r="R3716">
        <v>150</v>
      </c>
      <c r="S3716">
        <v>150707.9952</v>
      </c>
      <c r="T3716" t="s">
        <v>57</v>
      </c>
      <c r="U3716" t="s">
        <v>195</v>
      </c>
      <c r="V3716" t="s">
        <v>218</v>
      </c>
      <c r="W3716" t="s">
        <v>243</v>
      </c>
      <c r="X3716" t="s">
        <v>283</v>
      </c>
      <c r="Z3716">
        <v>106640</v>
      </c>
      <c r="AA3716">
        <v>1911</v>
      </c>
    </row>
    <row r="3717" spans="1:27" x14ac:dyDescent="0.25">
      <c r="A3717" s="1">
        <v>43621</v>
      </c>
      <c r="B3717" t="s">
        <v>57</v>
      </c>
      <c r="C3717" t="s">
        <v>76</v>
      </c>
      <c r="D3717">
        <v>600</v>
      </c>
      <c r="E3717">
        <v>7</v>
      </c>
      <c r="F3717" t="s">
        <v>83</v>
      </c>
      <c r="G3717">
        <v>126.160004</v>
      </c>
      <c r="H3717">
        <v>126.82</v>
      </c>
      <c r="I3717">
        <v>122.519997</v>
      </c>
      <c r="J3717">
        <v>125.589996</v>
      </c>
      <c r="K3717">
        <v>125.589996</v>
      </c>
      <c r="L3717">
        <v>545600</v>
      </c>
      <c r="M3717" t="s">
        <v>57</v>
      </c>
      <c r="N3717" t="s">
        <v>147</v>
      </c>
      <c r="O3717" t="s">
        <v>162</v>
      </c>
      <c r="P3717">
        <v>100</v>
      </c>
      <c r="Q3717">
        <v>0.125</v>
      </c>
      <c r="R3717">
        <v>75</v>
      </c>
      <c r="S3717">
        <v>75353.997600000002</v>
      </c>
      <c r="T3717" t="s">
        <v>57</v>
      </c>
      <c r="U3717" t="s">
        <v>195</v>
      </c>
      <c r="V3717" t="s">
        <v>218</v>
      </c>
      <c r="W3717" t="s">
        <v>243</v>
      </c>
      <c r="X3717" t="s">
        <v>283</v>
      </c>
      <c r="Z3717">
        <v>106640</v>
      </c>
      <c r="AA3717">
        <v>1911</v>
      </c>
    </row>
    <row r="3718" spans="1:27" x14ac:dyDescent="0.25">
      <c r="A3718" s="1">
        <v>43620</v>
      </c>
      <c r="B3718" t="s">
        <v>57</v>
      </c>
      <c r="C3718" t="s">
        <v>75</v>
      </c>
      <c r="D3718">
        <v>1600</v>
      </c>
      <c r="E3718">
        <v>17</v>
      </c>
      <c r="F3718" t="s">
        <v>88</v>
      </c>
      <c r="G3718">
        <v>118.839996</v>
      </c>
      <c r="H3718">
        <v>126.05999799999999</v>
      </c>
      <c r="I3718">
        <v>118.58000199999999</v>
      </c>
      <c r="J3718">
        <v>125.80999799999999</v>
      </c>
      <c r="K3718">
        <v>125.80999799999999</v>
      </c>
      <c r="L3718">
        <v>1036700</v>
      </c>
      <c r="M3718" t="s">
        <v>57</v>
      </c>
      <c r="N3718" t="s">
        <v>157</v>
      </c>
      <c r="O3718" t="s">
        <v>162</v>
      </c>
      <c r="P3718">
        <v>100</v>
      </c>
      <c r="Q3718">
        <v>0.125</v>
      </c>
      <c r="R3718">
        <v>200</v>
      </c>
      <c r="S3718">
        <v>201295.99679999999</v>
      </c>
      <c r="T3718" t="s">
        <v>57</v>
      </c>
      <c r="U3718" t="s">
        <v>195</v>
      </c>
      <c r="V3718" t="s">
        <v>218</v>
      </c>
      <c r="W3718" t="s">
        <v>243</v>
      </c>
      <c r="X3718" t="s">
        <v>283</v>
      </c>
      <c r="Z3718">
        <v>106640</v>
      </c>
      <c r="AA3718">
        <v>1911</v>
      </c>
    </row>
    <row r="3719" spans="1:27" x14ac:dyDescent="0.25">
      <c r="A3719" s="1">
        <v>43608</v>
      </c>
      <c r="B3719" t="s">
        <v>57</v>
      </c>
      <c r="C3719" t="s">
        <v>76</v>
      </c>
      <c r="D3719">
        <v>1300</v>
      </c>
      <c r="E3719">
        <v>20</v>
      </c>
      <c r="F3719" t="s">
        <v>95</v>
      </c>
      <c r="G3719">
        <v>129.179993</v>
      </c>
      <c r="H3719">
        <v>129.179993</v>
      </c>
      <c r="I3719">
        <v>124.400002</v>
      </c>
      <c r="J3719">
        <v>126.050003</v>
      </c>
      <c r="K3719">
        <v>126.050003</v>
      </c>
      <c r="L3719">
        <v>933600</v>
      </c>
      <c r="M3719" t="s">
        <v>57</v>
      </c>
      <c r="N3719" t="s">
        <v>155</v>
      </c>
      <c r="O3719" t="s">
        <v>162</v>
      </c>
      <c r="P3719">
        <v>100</v>
      </c>
      <c r="Q3719">
        <v>0.125</v>
      </c>
      <c r="R3719">
        <v>162.5</v>
      </c>
      <c r="S3719">
        <v>163865.00390000001</v>
      </c>
      <c r="T3719" t="s">
        <v>57</v>
      </c>
      <c r="U3719" t="s">
        <v>195</v>
      </c>
      <c r="V3719" t="s">
        <v>218</v>
      </c>
      <c r="W3719" t="s">
        <v>243</v>
      </c>
      <c r="X3719" t="s">
        <v>283</v>
      </c>
      <c r="Z3719">
        <v>106640</v>
      </c>
      <c r="AA3719">
        <v>1911</v>
      </c>
    </row>
    <row r="3720" spans="1:27" x14ac:dyDescent="0.25">
      <c r="A3720" s="1">
        <v>43598</v>
      </c>
      <c r="B3720" t="s">
        <v>57</v>
      </c>
      <c r="C3720" t="s">
        <v>75</v>
      </c>
      <c r="D3720">
        <v>700</v>
      </c>
      <c r="E3720">
        <v>8</v>
      </c>
      <c r="F3720" t="s">
        <v>100</v>
      </c>
      <c r="G3720">
        <v>131.13000500000001</v>
      </c>
      <c r="H3720">
        <v>132.21000699999999</v>
      </c>
      <c r="I3720">
        <v>126.160004</v>
      </c>
      <c r="J3720">
        <v>128.08000200000001</v>
      </c>
      <c r="K3720">
        <v>126.90387699999999</v>
      </c>
      <c r="L3720">
        <v>1091900</v>
      </c>
      <c r="M3720" t="s">
        <v>57</v>
      </c>
      <c r="N3720" t="s">
        <v>144</v>
      </c>
      <c r="O3720" t="s">
        <v>162</v>
      </c>
      <c r="P3720">
        <v>100</v>
      </c>
      <c r="Q3720">
        <v>0.125</v>
      </c>
      <c r="R3720">
        <v>87.5</v>
      </c>
      <c r="S3720">
        <v>88832.713900000002</v>
      </c>
      <c r="T3720" t="s">
        <v>57</v>
      </c>
      <c r="U3720" t="s">
        <v>195</v>
      </c>
      <c r="V3720" t="s">
        <v>218</v>
      </c>
      <c r="W3720" t="s">
        <v>243</v>
      </c>
      <c r="X3720" t="s">
        <v>283</v>
      </c>
      <c r="Z3720">
        <v>106640</v>
      </c>
      <c r="AA3720">
        <v>1911</v>
      </c>
    </row>
    <row r="3721" spans="1:27" x14ac:dyDescent="0.25">
      <c r="A3721" s="1">
        <v>43598</v>
      </c>
      <c r="B3721" t="s">
        <v>57</v>
      </c>
      <c r="C3721" t="s">
        <v>75</v>
      </c>
      <c r="D3721">
        <v>700</v>
      </c>
      <c r="E3721">
        <v>13</v>
      </c>
      <c r="F3721" t="s">
        <v>100</v>
      </c>
      <c r="G3721">
        <v>131.13000500000001</v>
      </c>
      <c r="H3721">
        <v>132.21000699999999</v>
      </c>
      <c r="I3721">
        <v>126.160004</v>
      </c>
      <c r="J3721">
        <v>128.08000200000001</v>
      </c>
      <c r="K3721">
        <v>126.90387699999999</v>
      </c>
      <c r="L3721">
        <v>1091900</v>
      </c>
      <c r="M3721" t="s">
        <v>57</v>
      </c>
      <c r="N3721" t="s">
        <v>153</v>
      </c>
      <c r="O3721" t="s">
        <v>162</v>
      </c>
      <c r="P3721">
        <v>100</v>
      </c>
      <c r="Q3721">
        <v>0.125</v>
      </c>
      <c r="R3721">
        <v>87.5</v>
      </c>
      <c r="S3721">
        <v>88832.713900000002</v>
      </c>
      <c r="T3721" t="s">
        <v>57</v>
      </c>
      <c r="U3721" t="s">
        <v>195</v>
      </c>
      <c r="V3721" t="s">
        <v>218</v>
      </c>
      <c r="W3721" t="s">
        <v>243</v>
      </c>
      <c r="X3721" t="s">
        <v>283</v>
      </c>
      <c r="Z3721">
        <v>106640</v>
      </c>
      <c r="AA3721">
        <v>1911</v>
      </c>
    </row>
    <row r="3722" spans="1:27" x14ac:dyDescent="0.25">
      <c r="A3722" s="1">
        <v>43622</v>
      </c>
      <c r="B3722" t="s">
        <v>57</v>
      </c>
      <c r="C3722" t="s">
        <v>75</v>
      </c>
      <c r="D3722">
        <v>2700</v>
      </c>
      <c r="E3722">
        <v>18</v>
      </c>
      <c r="F3722" t="s">
        <v>81</v>
      </c>
      <c r="G3722">
        <v>127.599998</v>
      </c>
      <c r="H3722">
        <v>129.050003</v>
      </c>
      <c r="I3722">
        <v>125.480003</v>
      </c>
      <c r="J3722">
        <v>128.16999799999999</v>
      </c>
      <c r="K3722">
        <v>128.16999799999999</v>
      </c>
      <c r="L3722">
        <v>776600</v>
      </c>
      <c r="M3722" t="s">
        <v>57</v>
      </c>
      <c r="N3722" t="s">
        <v>158</v>
      </c>
      <c r="O3722" t="s">
        <v>162</v>
      </c>
      <c r="P3722">
        <v>100</v>
      </c>
      <c r="Q3722">
        <v>0.125</v>
      </c>
      <c r="R3722">
        <v>337.5</v>
      </c>
      <c r="S3722">
        <v>346058.99459999998</v>
      </c>
      <c r="T3722" t="s">
        <v>57</v>
      </c>
      <c r="U3722" t="s">
        <v>195</v>
      </c>
      <c r="V3722" t="s">
        <v>218</v>
      </c>
      <c r="W3722" t="s">
        <v>243</v>
      </c>
      <c r="X3722" t="s">
        <v>283</v>
      </c>
      <c r="Z3722">
        <v>106640</v>
      </c>
      <c r="AA3722">
        <v>1911</v>
      </c>
    </row>
    <row r="3723" spans="1:27" x14ac:dyDescent="0.25">
      <c r="A3723" s="1">
        <v>43622</v>
      </c>
      <c r="B3723" t="s">
        <v>57</v>
      </c>
      <c r="C3723" t="s">
        <v>76</v>
      </c>
      <c r="D3723">
        <v>200</v>
      </c>
      <c r="E3723">
        <v>2</v>
      </c>
      <c r="F3723" t="s">
        <v>81</v>
      </c>
      <c r="G3723">
        <v>127.599998</v>
      </c>
      <c r="H3723">
        <v>129.050003</v>
      </c>
      <c r="I3723">
        <v>125.480003</v>
      </c>
      <c r="J3723">
        <v>128.16999799999999</v>
      </c>
      <c r="K3723">
        <v>128.16999799999999</v>
      </c>
      <c r="L3723">
        <v>776600</v>
      </c>
      <c r="M3723" t="s">
        <v>57</v>
      </c>
      <c r="N3723" t="s">
        <v>150</v>
      </c>
      <c r="O3723" t="s">
        <v>162</v>
      </c>
      <c r="P3723">
        <v>100</v>
      </c>
      <c r="Q3723">
        <v>0.125</v>
      </c>
      <c r="R3723">
        <v>25</v>
      </c>
      <c r="S3723">
        <v>25633.999599999999</v>
      </c>
      <c r="T3723" t="s">
        <v>57</v>
      </c>
      <c r="U3723" t="s">
        <v>195</v>
      </c>
      <c r="V3723" t="s">
        <v>218</v>
      </c>
      <c r="W3723" t="s">
        <v>243</v>
      </c>
      <c r="X3723" t="s">
        <v>283</v>
      </c>
      <c r="Z3723">
        <v>106640</v>
      </c>
      <c r="AA3723">
        <v>1911</v>
      </c>
    </row>
    <row r="3724" spans="1:27" x14ac:dyDescent="0.25">
      <c r="A3724" s="1">
        <v>43622</v>
      </c>
      <c r="B3724" t="s">
        <v>57</v>
      </c>
      <c r="C3724" t="s">
        <v>76</v>
      </c>
      <c r="D3724">
        <v>1800</v>
      </c>
      <c r="E3724">
        <v>14</v>
      </c>
      <c r="F3724" t="s">
        <v>81</v>
      </c>
      <c r="G3724">
        <v>127.599998</v>
      </c>
      <c r="H3724">
        <v>129.050003</v>
      </c>
      <c r="I3724">
        <v>125.480003</v>
      </c>
      <c r="J3724">
        <v>128.16999799999999</v>
      </c>
      <c r="K3724">
        <v>128.16999799999999</v>
      </c>
      <c r="L3724">
        <v>776600</v>
      </c>
      <c r="M3724" t="s">
        <v>57</v>
      </c>
      <c r="N3724" t="s">
        <v>156</v>
      </c>
      <c r="O3724" t="s">
        <v>162</v>
      </c>
      <c r="P3724">
        <v>100</v>
      </c>
      <c r="Q3724">
        <v>0.125</v>
      </c>
      <c r="R3724">
        <v>225</v>
      </c>
      <c r="S3724">
        <v>230705.9964</v>
      </c>
      <c r="T3724" t="s">
        <v>57</v>
      </c>
      <c r="U3724" t="s">
        <v>195</v>
      </c>
      <c r="V3724" t="s">
        <v>218</v>
      </c>
      <c r="W3724" t="s">
        <v>243</v>
      </c>
      <c r="X3724" t="s">
        <v>283</v>
      </c>
      <c r="Z3724">
        <v>106640</v>
      </c>
      <c r="AA3724">
        <v>1911</v>
      </c>
    </row>
    <row r="3725" spans="1:27" x14ac:dyDescent="0.25">
      <c r="A3725" s="1">
        <v>43602</v>
      </c>
      <c r="B3725" t="s">
        <v>57</v>
      </c>
      <c r="C3725" t="s">
        <v>76</v>
      </c>
      <c r="D3725">
        <v>1000</v>
      </c>
      <c r="E3725">
        <v>15</v>
      </c>
      <c r="F3725" t="s">
        <v>101</v>
      </c>
      <c r="G3725">
        <v>128.78999300000001</v>
      </c>
      <c r="H3725">
        <v>130.050003</v>
      </c>
      <c r="I3725">
        <v>126.58000199999999</v>
      </c>
      <c r="J3725">
        <v>128.63000500000001</v>
      </c>
      <c r="K3725">
        <v>128.63000500000001</v>
      </c>
      <c r="L3725">
        <v>531600</v>
      </c>
      <c r="M3725" t="s">
        <v>57</v>
      </c>
      <c r="N3725" t="s">
        <v>149</v>
      </c>
      <c r="O3725" t="s">
        <v>162</v>
      </c>
      <c r="P3725">
        <v>100</v>
      </c>
      <c r="Q3725">
        <v>0.125</v>
      </c>
      <c r="R3725">
        <v>125</v>
      </c>
      <c r="S3725">
        <v>128630.005</v>
      </c>
      <c r="T3725" t="s">
        <v>57</v>
      </c>
      <c r="U3725" t="s">
        <v>195</v>
      </c>
      <c r="V3725" t="s">
        <v>218</v>
      </c>
      <c r="W3725" t="s">
        <v>243</v>
      </c>
      <c r="X3725" t="s">
        <v>283</v>
      </c>
      <c r="Z3725">
        <v>106640</v>
      </c>
      <c r="AA3725">
        <v>1911</v>
      </c>
    </row>
    <row r="3726" spans="1:27" x14ac:dyDescent="0.25">
      <c r="A3726" s="1">
        <v>43602</v>
      </c>
      <c r="B3726" t="s">
        <v>57</v>
      </c>
      <c r="C3726" t="s">
        <v>76</v>
      </c>
      <c r="D3726">
        <v>1200</v>
      </c>
      <c r="E3726">
        <v>14</v>
      </c>
      <c r="F3726" t="s">
        <v>101</v>
      </c>
      <c r="G3726">
        <v>128.78999300000001</v>
      </c>
      <c r="H3726">
        <v>130.050003</v>
      </c>
      <c r="I3726">
        <v>126.58000199999999</v>
      </c>
      <c r="J3726">
        <v>128.63000500000001</v>
      </c>
      <c r="K3726">
        <v>128.63000500000001</v>
      </c>
      <c r="L3726">
        <v>531600</v>
      </c>
      <c r="M3726" t="s">
        <v>57</v>
      </c>
      <c r="N3726" t="s">
        <v>156</v>
      </c>
      <c r="O3726" t="s">
        <v>162</v>
      </c>
      <c r="P3726">
        <v>100</v>
      </c>
      <c r="Q3726">
        <v>0.125</v>
      </c>
      <c r="R3726">
        <v>150</v>
      </c>
      <c r="S3726">
        <v>154356.00599999999</v>
      </c>
      <c r="T3726" t="s">
        <v>57</v>
      </c>
      <c r="U3726" t="s">
        <v>195</v>
      </c>
      <c r="V3726" t="s">
        <v>218</v>
      </c>
      <c r="W3726" t="s">
        <v>243</v>
      </c>
      <c r="X3726" t="s">
        <v>283</v>
      </c>
      <c r="Z3726">
        <v>106640</v>
      </c>
      <c r="AA3726">
        <v>1911</v>
      </c>
    </row>
    <row r="3727" spans="1:27" x14ac:dyDescent="0.25">
      <c r="A3727" s="1">
        <v>43602</v>
      </c>
      <c r="B3727" t="s">
        <v>57</v>
      </c>
      <c r="C3727" t="s">
        <v>76</v>
      </c>
      <c r="D3727">
        <v>1400</v>
      </c>
      <c r="E3727">
        <v>19</v>
      </c>
      <c r="F3727" t="s">
        <v>101</v>
      </c>
      <c r="G3727">
        <v>128.78999300000001</v>
      </c>
      <c r="H3727">
        <v>130.050003</v>
      </c>
      <c r="I3727">
        <v>126.58000199999999</v>
      </c>
      <c r="J3727">
        <v>128.63000500000001</v>
      </c>
      <c r="K3727">
        <v>128.63000500000001</v>
      </c>
      <c r="L3727">
        <v>531600</v>
      </c>
      <c r="M3727" t="s">
        <v>57</v>
      </c>
      <c r="N3727" t="s">
        <v>140</v>
      </c>
      <c r="O3727" t="s">
        <v>162</v>
      </c>
      <c r="P3727">
        <v>100</v>
      </c>
      <c r="Q3727">
        <v>0.125</v>
      </c>
      <c r="R3727">
        <v>175</v>
      </c>
      <c r="S3727">
        <v>180082.00700000001</v>
      </c>
      <c r="T3727" t="s">
        <v>57</v>
      </c>
      <c r="U3727" t="s">
        <v>195</v>
      </c>
      <c r="V3727" t="s">
        <v>218</v>
      </c>
      <c r="W3727" t="s">
        <v>243</v>
      </c>
      <c r="X3727" t="s">
        <v>283</v>
      </c>
      <c r="Z3727">
        <v>106640</v>
      </c>
      <c r="AA3727">
        <v>1911</v>
      </c>
    </row>
    <row r="3728" spans="1:27" x14ac:dyDescent="0.25">
      <c r="A3728" s="1">
        <v>43602</v>
      </c>
      <c r="B3728" t="s">
        <v>57</v>
      </c>
      <c r="C3728" t="s">
        <v>75</v>
      </c>
      <c r="D3728">
        <v>1200</v>
      </c>
      <c r="E3728">
        <v>12</v>
      </c>
      <c r="F3728" t="s">
        <v>101</v>
      </c>
      <c r="G3728">
        <v>128.78999300000001</v>
      </c>
      <c r="H3728">
        <v>130.050003</v>
      </c>
      <c r="I3728">
        <v>126.58000199999999</v>
      </c>
      <c r="J3728">
        <v>128.63000500000001</v>
      </c>
      <c r="K3728">
        <v>128.63000500000001</v>
      </c>
      <c r="L3728">
        <v>531600</v>
      </c>
      <c r="M3728" t="s">
        <v>57</v>
      </c>
      <c r="N3728" t="s">
        <v>151</v>
      </c>
      <c r="O3728" t="s">
        <v>162</v>
      </c>
      <c r="P3728">
        <v>100</v>
      </c>
      <c r="Q3728">
        <v>0.125</v>
      </c>
      <c r="R3728">
        <v>150</v>
      </c>
      <c r="S3728">
        <v>154356.00599999999</v>
      </c>
      <c r="T3728" t="s">
        <v>57</v>
      </c>
      <c r="U3728" t="s">
        <v>195</v>
      </c>
      <c r="V3728" t="s">
        <v>218</v>
      </c>
      <c r="W3728" t="s">
        <v>243</v>
      </c>
      <c r="X3728" t="s">
        <v>283</v>
      </c>
      <c r="Z3728">
        <v>106640</v>
      </c>
      <c r="AA3728">
        <v>1911</v>
      </c>
    </row>
    <row r="3729" spans="1:27" x14ac:dyDescent="0.25">
      <c r="A3729" s="1">
        <v>43623</v>
      </c>
      <c r="B3729" t="s">
        <v>57</v>
      </c>
      <c r="C3729" t="s">
        <v>76</v>
      </c>
      <c r="D3729">
        <v>2600</v>
      </c>
      <c r="E3729">
        <v>17</v>
      </c>
      <c r="F3729" t="s">
        <v>130</v>
      </c>
      <c r="G3729">
        <v>128.13999899999999</v>
      </c>
      <c r="H3729">
        <v>129.320007</v>
      </c>
      <c r="I3729">
        <v>127.44000200000001</v>
      </c>
      <c r="J3729">
        <v>128.740005</v>
      </c>
      <c r="K3729">
        <v>128.740005</v>
      </c>
      <c r="L3729">
        <v>465600</v>
      </c>
      <c r="M3729" t="s">
        <v>57</v>
      </c>
      <c r="N3729" t="s">
        <v>157</v>
      </c>
      <c r="O3729" t="s">
        <v>162</v>
      </c>
      <c r="P3729">
        <v>100</v>
      </c>
      <c r="Q3729">
        <v>0.125</v>
      </c>
      <c r="R3729">
        <v>325</v>
      </c>
      <c r="S3729">
        <v>334724.01299999998</v>
      </c>
      <c r="T3729" t="s">
        <v>57</v>
      </c>
      <c r="U3729" t="s">
        <v>195</v>
      </c>
      <c r="V3729" t="s">
        <v>218</v>
      </c>
      <c r="W3729" t="s">
        <v>243</v>
      </c>
      <c r="X3729" t="s">
        <v>283</v>
      </c>
      <c r="Z3729">
        <v>106640</v>
      </c>
      <c r="AA3729">
        <v>1911</v>
      </c>
    </row>
    <row r="3730" spans="1:27" x14ac:dyDescent="0.25">
      <c r="A3730" s="1">
        <v>43600</v>
      </c>
      <c r="B3730" t="s">
        <v>57</v>
      </c>
      <c r="C3730" t="s">
        <v>76</v>
      </c>
      <c r="D3730">
        <v>1400</v>
      </c>
      <c r="E3730">
        <v>11</v>
      </c>
      <c r="F3730" t="s">
        <v>104</v>
      </c>
      <c r="G3730">
        <v>128.89999399999999</v>
      </c>
      <c r="H3730">
        <v>131.66000399999999</v>
      </c>
      <c r="I3730">
        <v>127.900002</v>
      </c>
      <c r="J3730">
        <v>130.679993</v>
      </c>
      <c r="K3730">
        <v>129.479996</v>
      </c>
      <c r="L3730">
        <v>796700</v>
      </c>
      <c r="M3730" t="s">
        <v>57</v>
      </c>
      <c r="N3730" t="s">
        <v>141</v>
      </c>
      <c r="O3730" t="s">
        <v>162</v>
      </c>
      <c r="P3730">
        <v>100</v>
      </c>
      <c r="Q3730">
        <v>0.125</v>
      </c>
      <c r="R3730">
        <v>175</v>
      </c>
      <c r="S3730">
        <v>181271.9944</v>
      </c>
      <c r="T3730" t="s">
        <v>57</v>
      </c>
      <c r="U3730" t="s">
        <v>195</v>
      </c>
      <c r="V3730" t="s">
        <v>218</v>
      </c>
      <c r="W3730" t="s">
        <v>243</v>
      </c>
      <c r="X3730" t="s">
        <v>283</v>
      </c>
      <c r="Z3730">
        <v>106640</v>
      </c>
      <c r="AA3730">
        <v>1911</v>
      </c>
    </row>
    <row r="3731" spans="1:27" x14ac:dyDescent="0.25">
      <c r="A3731" s="1">
        <v>43605</v>
      </c>
      <c r="B3731" t="s">
        <v>57</v>
      </c>
      <c r="C3731" t="s">
        <v>76</v>
      </c>
      <c r="D3731">
        <v>1300</v>
      </c>
      <c r="E3731">
        <v>17</v>
      </c>
      <c r="F3731" t="s">
        <v>128</v>
      </c>
      <c r="G3731">
        <v>127.650002</v>
      </c>
      <c r="H3731">
        <v>130</v>
      </c>
      <c r="I3731">
        <v>127</v>
      </c>
      <c r="J3731">
        <v>129.520004</v>
      </c>
      <c r="K3731">
        <v>129.520004</v>
      </c>
      <c r="L3731">
        <v>544300</v>
      </c>
      <c r="M3731" t="s">
        <v>57</v>
      </c>
      <c r="N3731" t="s">
        <v>157</v>
      </c>
      <c r="O3731" t="s">
        <v>162</v>
      </c>
      <c r="P3731">
        <v>100</v>
      </c>
      <c r="Q3731">
        <v>0.125</v>
      </c>
      <c r="R3731">
        <v>162.5</v>
      </c>
      <c r="S3731">
        <v>168376.00520000001</v>
      </c>
      <c r="T3731" t="s">
        <v>57</v>
      </c>
      <c r="U3731" t="s">
        <v>195</v>
      </c>
      <c r="V3731" t="s">
        <v>218</v>
      </c>
      <c r="W3731" t="s">
        <v>243</v>
      </c>
      <c r="X3731" t="s">
        <v>283</v>
      </c>
      <c r="Z3731">
        <v>106640</v>
      </c>
      <c r="AA3731">
        <v>1911</v>
      </c>
    </row>
    <row r="3732" spans="1:27" x14ac:dyDescent="0.25">
      <c r="A3732" s="1">
        <v>43605</v>
      </c>
      <c r="B3732" t="s">
        <v>57</v>
      </c>
      <c r="C3732" t="s">
        <v>75</v>
      </c>
      <c r="D3732">
        <v>1200</v>
      </c>
      <c r="E3732">
        <v>5</v>
      </c>
      <c r="F3732" t="s">
        <v>128</v>
      </c>
      <c r="G3732">
        <v>127.650002</v>
      </c>
      <c r="H3732">
        <v>130</v>
      </c>
      <c r="I3732">
        <v>127</v>
      </c>
      <c r="J3732">
        <v>129.520004</v>
      </c>
      <c r="K3732">
        <v>129.520004</v>
      </c>
      <c r="L3732">
        <v>544300</v>
      </c>
      <c r="M3732" t="s">
        <v>57</v>
      </c>
      <c r="N3732" t="s">
        <v>152</v>
      </c>
      <c r="O3732" t="s">
        <v>162</v>
      </c>
      <c r="P3732">
        <v>100</v>
      </c>
      <c r="Q3732">
        <v>0.125</v>
      </c>
      <c r="R3732">
        <v>150</v>
      </c>
      <c r="S3732">
        <v>155424.0048</v>
      </c>
      <c r="T3732" t="s">
        <v>57</v>
      </c>
      <c r="U3732" t="s">
        <v>195</v>
      </c>
      <c r="V3732" t="s">
        <v>218</v>
      </c>
      <c r="W3732" t="s">
        <v>243</v>
      </c>
      <c r="X3732" t="s">
        <v>283</v>
      </c>
      <c r="Z3732">
        <v>106640</v>
      </c>
      <c r="AA3732">
        <v>1911</v>
      </c>
    </row>
    <row r="3733" spans="1:27" x14ac:dyDescent="0.25">
      <c r="A3733" s="1">
        <v>43605</v>
      </c>
      <c r="B3733" t="s">
        <v>57</v>
      </c>
      <c r="C3733" t="s">
        <v>76</v>
      </c>
      <c r="D3733">
        <v>500</v>
      </c>
      <c r="E3733">
        <v>11</v>
      </c>
      <c r="F3733" t="s">
        <v>128</v>
      </c>
      <c r="G3733">
        <v>127.650002</v>
      </c>
      <c r="H3733">
        <v>130</v>
      </c>
      <c r="I3733">
        <v>127</v>
      </c>
      <c r="J3733">
        <v>129.520004</v>
      </c>
      <c r="K3733">
        <v>129.520004</v>
      </c>
      <c r="L3733">
        <v>544300</v>
      </c>
      <c r="M3733" t="s">
        <v>57</v>
      </c>
      <c r="N3733" t="s">
        <v>141</v>
      </c>
      <c r="O3733" t="s">
        <v>162</v>
      </c>
      <c r="P3733">
        <v>100</v>
      </c>
      <c r="Q3733">
        <v>0.125</v>
      </c>
      <c r="R3733">
        <v>62.5</v>
      </c>
      <c r="S3733">
        <v>64760.002</v>
      </c>
      <c r="T3733" t="s">
        <v>57</v>
      </c>
      <c r="U3733" t="s">
        <v>195</v>
      </c>
      <c r="V3733" t="s">
        <v>218</v>
      </c>
      <c r="W3733" t="s">
        <v>243</v>
      </c>
      <c r="X3733" t="s">
        <v>283</v>
      </c>
      <c r="Z3733">
        <v>106640</v>
      </c>
      <c r="AA3733">
        <v>1911</v>
      </c>
    </row>
    <row r="3734" spans="1:27" x14ac:dyDescent="0.25">
      <c r="A3734" s="1">
        <v>43601</v>
      </c>
      <c r="B3734" t="s">
        <v>57</v>
      </c>
      <c r="C3734" t="s">
        <v>75</v>
      </c>
      <c r="D3734">
        <v>700</v>
      </c>
      <c r="E3734">
        <v>13</v>
      </c>
      <c r="F3734" t="s">
        <v>138</v>
      </c>
      <c r="G3734">
        <v>129.61999499999999</v>
      </c>
      <c r="H3734">
        <v>131.770004</v>
      </c>
      <c r="I3734">
        <v>129.179993</v>
      </c>
      <c r="J3734">
        <v>129.91999799999999</v>
      </c>
      <c r="K3734">
        <v>129.91999799999999</v>
      </c>
      <c r="L3734">
        <v>705900</v>
      </c>
      <c r="M3734" t="s">
        <v>57</v>
      </c>
      <c r="N3734" t="s">
        <v>153</v>
      </c>
      <c r="O3734" t="s">
        <v>162</v>
      </c>
      <c r="P3734">
        <v>100</v>
      </c>
      <c r="Q3734">
        <v>0.125</v>
      </c>
      <c r="R3734">
        <v>87.5</v>
      </c>
      <c r="S3734">
        <v>90943.998599999992</v>
      </c>
      <c r="T3734" t="s">
        <v>57</v>
      </c>
      <c r="U3734" t="s">
        <v>195</v>
      </c>
      <c r="V3734" t="s">
        <v>218</v>
      </c>
      <c r="W3734" t="s">
        <v>243</v>
      </c>
      <c r="X3734" t="s">
        <v>283</v>
      </c>
      <c r="Z3734">
        <v>106640</v>
      </c>
      <c r="AA3734">
        <v>1911</v>
      </c>
    </row>
    <row r="3735" spans="1:27" x14ac:dyDescent="0.25">
      <c r="A3735" s="1">
        <v>43601</v>
      </c>
      <c r="B3735" t="s">
        <v>57</v>
      </c>
      <c r="C3735" t="s">
        <v>75</v>
      </c>
      <c r="D3735">
        <v>400</v>
      </c>
      <c r="E3735">
        <v>6</v>
      </c>
      <c r="F3735" t="s">
        <v>138</v>
      </c>
      <c r="G3735">
        <v>129.61999499999999</v>
      </c>
      <c r="H3735">
        <v>131.770004</v>
      </c>
      <c r="I3735">
        <v>129.179993</v>
      </c>
      <c r="J3735">
        <v>129.91999799999999</v>
      </c>
      <c r="K3735">
        <v>129.91999799999999</v>
      </c>
      <c r="L3735">
        <v>705900</v>
      </c>
      <c r="M3735" t="s">
        <v>57</v>
      </c>
      <c r="N3735" t="s">
        <v>145</v>
      </c>
      <c r="O3735" t="s">
        <v>162</v>
      </c>
      <c r="P3735">
        <v>100</v>
      </c>
      <c r="Q3735">
        <v>0.125</v>
      </c>
      <c r="R3735">
        <v>50</v>
      </c>
      <c r="S3735">
        <v>51967.999199999998</v>
      </c>
      <c r="T3735" t="s">
        <v>57</v>
      </c>
      <c r="U3735" t="s">
        <v>195</v>
      </c>
      <c r="V3735" t="s">
        <v>218</v>
      </c>
      <c r="W3735" t="s">
        <v>243</v>
      </c>
      <c r="X3735" t="s">
        <v>283</v>
      </c>
      <c r="Z3735">
        <v>106640</v>
      </c>
      <c r="AA3735">
        <v>1911</v>
      </c>
    </row>
    <row r="3736" spans="1:27" x14ac:dyDescent="0.25">
      <c r="A3736" s="1">
        <v>43628</v>
      </c>
      <c r="B3736" t="s">
        <v>57</v>
      </c>
      <c r="C3736" t="s">
        <v>75</v>
      </c>
      <c r="D3736">
        <v>1200</v>
      </c>
      <c r="E3736">
        <v>15</v>
      </c>
      <c r="F3736" t="s">
        <v>79</v>
      </c>
      <c r="G3736">
        <v>130.08000200000001</v>
      </c>
      <c r="H3736">
        <v>131.570007</v>
      </c>
      <c r="I3736">
        <v>128.46000699999999</v>
      </c>
      <c r="J3736">
        <v>130.16999799999999</v>
      </c>
      <c r="K3736">
        <v>130.16999799999999</v>
      </c>
      <c r="L3736">
        <v>507200</v>
      </c>
      <c r="M3736" t="s">
        <v>57</v>
      </c>
      <c r="N3736" t="s">
        <v>149</v>
      </c>
      <c r="O3736" t="s">
        <v>162</v>
      </c>
      <c r="P3736">
        <v>100</v>
      </c>
      <c r="Q3736">
        <v>0.125</v>
      </c>
      <c r="R3736">
        <v>150</v>
      </c>
      <c r="S3736">
        <v>156203.9976</v>
      </c>
      <c r="T3736" t="s">
        <v>57</v>
      </c>
      <c r="U3736" t="s">
        <v>195</v>
      </c>
      <c r="V3736" t="s">
        <v>218</v>
      </c>
      <c r="W3736" t="s">
        <v>243</v>
      </c>
      <c r="X3736" t="s">
        <v>283</v>
      </c>
      <c r="Z3736">
        <v>106640</v>
      </c>
      <c r="AA3736">
        <v>1911</v>
      </c>
    </row>
    <row r="3737" spans="1:27" x14ac:dyDescent="0.25">
      <c r="A3737" s="1">
        <v>43626</v>
      </c>
      <c r="B3737" t="s">
        <v>57</v>
      </c>
      <c r="C3737" t="s">
        <v>76</v>
      </c>
      <c r="D3737">
        <v>1600</v>
      </c>
      <c r="E3737">
        <v>8</v>
      </c>
      <c r="F3737" t="s">
        <v>131</v>
      </c>
      <c r="G3737">
        <v>130</v>
      </c>
      <c r="H3737">
        <v>131.69000199999999</v>
      </c>
      <c r="I3737">
        <v>128.779999</v>
      </c>
      <c r="J3737">
        <v>130.240005</v>
      </c>
      <c r="K3737">
        <v>130.240005</v>
      </c>
      <c r="L3737">
        <v>558400</v>
      </c>
      <c r="M3737" t="s">
        <v>57</v>
      </c>
      <c r="N3737" t="s">
        <v>144</v>
      </c>
      <c r="O3737" t="s">
        <v>162</v>
      </c>
      <c r="P3737">
        <v>100</v>
      </c>
      <c r="Q3737">
        <v>0.125</v>
      </c>
      <c r="R3737">
        <v>200</v>
      </c>
      <c r="S3737">
        <v>208384.008</v>
      </c>
      <c r="T3737" t="s">
        <v>57</v>
      </c>
      <c r="U3737" t="s">
        <v>195</v>
      </c>
      <c r="V3737" t="s">
        <v>218</v>
      </c>
      <c r="W3737" t="s">
        <v>243</v>
      </c>
      <c r="X3737" t="s">
        <v>283</v>
      </c>
      <c r="Z3737">
        <v>106640</v>
      </c>
      <c r="AA3737">
        <v>1911</v>
      </c>
    </row>
    <row r="3738" spans="1:27" x14ac:dyDescent="0.25">
      <c r="A3738" s="1">
        <v>43627</v>
      </c>
      <c r="B3738" t="s">
        <v>57</v>
      </c>
      <c r="C3738" t="s">
        <v>75</v>
      </c>
      <c r="D3738">
        <v>900</v>
      </c>
      <c r="E3738">
        <v>13</v>
      </c>
      <c r="F3738" t="s">
        <v>86</v>
      </c>
      <c r="G3738">
        <v>131.10000600000001</v>
      </c>
      <c r="H3738">
        <v>132.13999899999999</v>
      </c>
      <c r="I3738">
        <v>129.85000600000001</v>
      </c>
      <c r="J3738">
        <v>130.30999800000001</v>
      </c>
      <c r="K3738">
        <v>130.30999800000001</v>
      </c>
      <c r="L3738">
        <v>454800</v>
      </c>
      <c r="M3738" t="s">
        <v>57</v>
      </c>
      <c r="N3738" t="s">
        <v>153</v>
      </c>
      <c r="O3738" t="s">
        <v>162</v>
      </c>
      <c r="P3738">
        <v>100</v>
      </c>
      <c r="Q3738">
        <v>0.125</v>
      </c>
      <c r="R3738">
        <v>112.5</v>
      </c>
      <c r="S3738">
        <v>117278.9982</v>
      </c>
      <c r="T3738" t="s">
        <v>57</v>
      </c>
      <c r="U3738" t="s">
        <v>195</v>
      </c>
      <c r="V3738" t="s">
        <v>218</v>
      </c>
      <c r="W3738" t="s">
        <v>243</v>
      </c>
      <c r="X3738" t="s">
        <v>283</v>
      </c>
      <c r="Z3738">
        <v>106640</v>
      </c>
      <c r="AA3738">
        <v>1911</v>
      </c>
    </row>
    <row r="3739" spans="1:27" x14ac:dyDescent="0.25">
      <c r="A3739" s="1">
        <v>43627</v>
      </c>
      <c r="B3739" t="s">
        <v>57</v>
      </c>
      <c r="C3739" t="s">
        <v>75</v>
      </c>
      <c r="D3739">
        <v>1900</v>
      </c>
      <c r="E3739">
        <v>18</v>
      </c>
      <c r="F3739" t="s">
        <v>86</v>
      </c>
      <c r="G3739">
        <v>131.10000600000001</v>
      </c>
      <c r="H3739">
        <v>132.13999899999999</v>
      </c>
      <c r="I3739">
        <v>129.85000600000001</v>
      </c>
      <c r="J3739">
        <v>130.30999800000001</v>
      </c>
      <c r="K3739">
        <v>130.30999800000001</v>
      </c>
      <c r="L3739">
        <v>454800</v>
      </c>
      <c r="M3739" t="s">
        <v>57</v>
      </c>
      <c r="N3739" t="s">
        <v>158</v>
      </c>
      <c r="O3739" t="s">
        <v>162</v>
      </c>
      <c r="P3739">
        <v>100</v>
      </c>
      <c r="Q3739">
        <v>0.125</v>
      </c>
      <c r="R3739">
        <v>237.5</v>
      </c>
      <c r="S3739">
        <v>247588.99619999999</v>
      </c>
      <c r="T3739" t="s">
        <v>57</v>
      </c>
      <c r="U3739" t="s">
        <v>195</v>
      </c>
      <c r="V3739" t="s">
        <v>218</v>
      </c>
      <c r="W3739" t="s">
        <v>243</v>
      </c>
      <c r="X3739" t="s">
        <v>283</v>
      </c>
      <c r="Z3739">
        <v>106640</v>
      </c>
      <c r="AA3739">
        <v>1911</v>
      </c>
    </row>
    <row r="3740" spans="1:27" x14ac:dyDescent="0.25">
      <c r="A3740" s="1">
        <v>43607</v>
      </c>
      <c r="B3740" t="s">
        <v>57</v>
      </c>
      <c r="C3740" t="s">
        <v>76</v>
      </c>
      <c r="D3740">
        <v>1100</v>
      </c>
      <c r="E3740">
        <v>6</v>
      </c>
      <c r="F3740" t="s">
        <v>99</v>
      </c>
      <c r="G3740">
        <v>130.949997</v>
      </c>
      <c r="H3740">
        <v>132.490005</v>
      </c>
      <c r="I3740">
        <v>130.300003</v>
      </c>
      <c r="J3740">
        <v>131</v>
      </c>
      <c r="K3740">
        <v>131</v>
      </c>
      <c r="L3740">
        <v>683800</v>
      </c>
      <c r="M3740" t="s">
        <v>57</v>
      </c>
      <c r="N3740" t="s">
        <v>145</v>
      </c>
      <c r="O3740" t="s">
        <v>162</v>
      </c>
      <c r="P3740">
        <v>100</v>
      </c>
      <c r="Q3740">
        <v>0.125</v>
      </c>
      <c r="R3740">
        <v>137.5</v>
      </c>
      <c r="S3740">
        <v>144100</v>
      </c>
      <c r="T3740" t="s">
        <v>57</v>
      </c>
      <c r="U3740" t="s">
        <v>195</v>
      </c>
      <c r="V3740" t="s">
        <v>218</v>
      </c>
      <c r="W3740" t="s">
        <v>243</v>
      </c>
      <c r="X3740" t="s">
        <v>283</v>
      </c>
      <c r="Z3740">
        <v>106640</v>
      </c>
      <c r="AA3740">
        <v>1911</v>
      </c>
    </row>
    <row r="3741" spans="1:27" x14ac:dyDescent="0.25">
      <c r="A3741" s="1">
        <v>43558</v>
      </c>
      <c r="B3741" t="s">
        <v>57</v>
      </c>
      <c r="C3741" t="s">
        <v>75</v>
      </c>
      <c r="D3741">
        <v>1000</v>
      </c>
      <c r="E3741">
        <v>20</v>
      </c>
      <c r="F3741" t="s">
        <v>110</v>
      </c>
      <c r="G3741">
        <v>134.86000100000001</v>
      </c>
      <c r="H3741">
        <v>134.929993</v>
      </c>
      <c r="I3741">
        <v>132.220001</v>
      </c>
      <c r="J3741">
        <v>132.770004</v>
      </c>
      <c r="K3741">
        <v>131.55081200000001</v>
      </c>
      <c r="L3741">
        <v>785400</v>
      </c>
      <c r="M3741" t="s">
        <v>57</v>
      </c>
      <c r="N3741" t="s">
        <v>155</v>
      </c>
      <c r="O3741" t="s">
        <v>162</v>
      </c>
      <c r="P3741">
        <v>100</v>
      </c>
      <c r="Q3741">
        <v>0.125</v>
      </c>
      <c r="R3741">
        <v>125</v>
      </c>
      <c r="S3741">
        <v>131550.81200000001</v>
      </c>
      <c r="T3741" t="s">
        <v>57</v>
      </c>
      <c r="U3741" t="s">
        <v>195</v>
      </c>
      <c r="V3741" t="s">
        <v>218</v>
      </c>
      <c r="W3741" t="s">
        <v>243</v>
      </c>
      <c r="X3741" t="s">
        <v>283</v>
      </c>
      <c r="Z3741">
        <v>106640</v>
      </c>
      <c r="AA3741">
        <v>1911</v>
      </c>
    </row>
    <row r="3742" spans="1:27" x14ac:dyDescent="0.25">
      <c r="A3742" s="1">
        <v>43558</v>
      </c>
      <c r="B3742" t="s">
        <v>57</v>
      </c>
      <c r="C3742" t="s">
        <v>76</v>
      </c>
      <c r="D3742">
        <v>1300</v>
      </c>
      <c r="E3742">
        <v>16</v>
      </c>
      <c r="F3742" t="s">
        <v>110</v>
      </c>
      <c r="G3742">
        <v>134.86000100000001</v>
      </c>
      <c r="H3742">
        <v>134.929993</v>
      </c>
      <c r="I3742">
        <v>132.220001</v>
      </c>
      <c r="J3742">
        <v>132.770004</v>
      </c>
      <c r="K3742">
        <v>131.55081200000001</v>
      </c>
      <c r="L3742">
        <v>785400</v>
      </c>
      <c r="M3742" t="s">
        <v>57</v>
      </c>
      <c r="N3742" t="s">
        <v>148</v>
      </c>
      <c r="O3742" t="s">
        <v>162</v>
      </c>
      <c r="P3742">
        <v>100</v>
      </c>
      <c r="Q3742">
        <v>0.125</v>
      </c>
      <c r="R3742">
        <v>162.5</v>
      </c>
      <c r="S3742">
        <v>171016.05559999999</v>
      </c>
      <c r="T3742" t="s">
        <v>57</v>
      </c>
      <c r="U3742" t="s">
        <v>195</v>
      </c>
      <c r="V3742" t="s">
        <v>218</v>
      </c>
      <c r="W3742" t="s">
        <v>243</v>
      </c>
      <c r="X3742" t="s">
        <v>283</v>
      </c>
      <c r="Z3742">
        <v>106640</v>
      </c>
      <c r="AA3742">
        <v>1911</v>
      </c>
    </row>
    <row r="3743" spans="1:27" x14ac:dyDescent="0.25">
      <c r="A3743" s="1">
        <v>43558</v>
      </c>
      <c r="B3743" t="s">
        <v>57</v>
      </c>
      <c r="C3743" t="s">
        <v>76</v>
      </c>
      <c r="D3743">
        <v>500</v>
      </c>
      <c r="E3743">
        <v>10</v>
      </c>
      <c r="F3743" t="s">
        <v>110</v>
      </c>
      <c r="G3743">
        <v>134.86000100000001</v>
      </c>
      <c r="H3743">
        <v>134.929993</v>
      </c>
      <c r="I3743">
        <v>132.220001</v>
      </c>
      <c r="J3743">
        <v>132.770004</v>
      </c>
      <c r="K3743">
        <v>131.55081200000001</v>
      </c>
      <c r="L3743">
        <v>785400</v>
      </c>
      <c r="M3743" t="s">
        <v>57</v>
      </c>
      <c r="N3743" t="s">
        <v>142</v>
      </c>
      <c r="O3743" t="s">
        <v>162</v>
      </c>
      <c r="P3743">
        <v>100</v>
      </c>
      <c r="Q3743">
        <v>0.125</v>
      </c>
      <c r="R3743">
        <v>62.5</v>
      </c>
      <c r="S3743">
        <v>65775.406000000003</v>
      </c>
      <c r="T3743" t="s">
        <v>57</v>
      </c>
      <c r="U3743" t="s">
        <v>195</v>
      </c>
      <c r="V3743" t="s">
        <v>218</v>
      </c>
      <c r="W3743" t="s">
        <v>243</v>
      </c>
      <c r="X3743" t="s">
        <v>283</v>
      </c>
      <c r="Z3743">
        <v>106640</v>
      </c>
      <c r="AA3743">
        <v>1911</v>
      </c>
    </row>
    <row r="3744" spans="1:27" x14ac:dyDescent="0.25">
      <c r="A3744" s="1">
        <v>43558</v>
      </c>
      <c r="B3744" t="s">
        <v>57</v>
      </c>
      <c r="C3744" t="s">
        <v>75</v>
      </c>
      <c r="D3744">
        <v>700</v>
      </c>
      <c r="E3744">
        <v>6</v>
      </c>
      <c r="F3744" t="s">
        <v>110</v>
      </c>
      <c r="G3744">
        <v>134.86000100000001</v>
      </c>
      <c r="H3744">
        <v>134.929993</v>
      </c>
      <c r="I3744">
        <v>132.220001</v>
      </c>
      <c r="J3744">
        <v>132.770004</v>
      </c>
      <c r="K3744">
        <v>131.55081200000001</v>
      </c>
      <c r="L3744">
        <v>785400</v>
      </c>
      <c r="M3744" t="s">
        <v>57</v>
      </c>
      <c r="N3744" t="s">
        <v>145</v>
      </c>
      <c r="O3744" t="s">
        <v>162</v>
      </c>
      <c r="P3744">
        <v>100</v>
      </c>
      <c r="Q3744">
        <v>0.125</v>
      </c>
      <c r="R3744">
        <v>87.5</v>
      </c>
      <c r="S3744">
        <v>92085.568400000004</v>
      </c>
      <c r="T3744" t="s">
        <v>57</v>
      </c>
      <c r="U3744" t="s">
        <v>195</v>
      </c>
      <c r="V3744" t="s">
        <v>218</v>
      </c>
      <c r="W3744" t="s">
        <v>243</v>
      </c>
      <c r="X3744" t="s">
        <v>283</v>
      </c>
      <c r="Z3744">
        <v>106640</v>
      </c>
      <c r="AA3744">
        <v>1911</v>
      </c>
    </row>
    <row r="3745" spans="1:27" x14ac:dyDescent="0.25">
      <c r="A3745" s="1">
        <v>43606</v>
      </c>
      <c r="B3745" t="s">
        <v>57</v>
      </c>
      <c r="C3745" t="s">
        <v>76</v>
      </c>
      <c r="D3745">
        <v>1200</v>
      </c>
      <c r="E3745">
        <v>8</v>
      </c>
      <c r="F3745" t="s">
        <v>105</v>
      </c>
      <c r="G3745">
        <v>129.38000500000001</v>
      </c>
      <c r="H3745">
        <v>132.69000199999999</v>
      </c>
      <c r="I3745">
        <v>129.38000500000001</v>
      </c>
      <c r="J3745">
        <v>132.5</v>
      </c>
      <c r="K3745">
        <v>132.5</v>
      </c>
      <c r="L3745">
        <v>667900</v>
      </c>
      <c r="M3745" t="s">
        <v>57</v>
      </c>
      <c r="N3745" t="s">
        <v>144</v>
      </c>
      <c r="O3745" t="s">
        <v>162</v>
      </c>
      <c r="P3745">
        <v>100</v>
      </c>
      <c r="Q3745">
        <v>0.125</v>
      </c>
      <c r="R3745">
        <v>150</v>
      </c>
      <c r="S3745">
        <v>159000</v>
      </c>
      <c r="T3745" t="s">
        <v>57</v>
      </c>
      <c r="U3745" t="s">
        <v>195</v>
      </c>
      <c r="V3745" t="s">
        <v>218</v>
      </c>
      <c r="W3745" t="s">
        <v>243</v>
      </c>
      <c r="X3745" t="s">
        <v>283</v>
      </c>
      <c r="Z3745">
        <v>106640</v>
      </c>
      <c r="AA3745">
        <v>1911</v>
      </c>
    </row>
    <row r="3746" spans="1:27" x14ac:dyDescent="0.25">
      <c r="A3746" s="1">
        <v>43594</v>
      </c>
      <c r="B3746" t="s">
        <v>57</v>
      </c>
      <c r="C3746" t="s">
        <v>76</v>
      </c>
      <c r="D3746">
        <v>800</v>
      </c>
      <c r="E3746">
        <v>10</v>
      </c>
      <c r="F3746" t="s">
        <v>107</v>
      </c>
      <c r="G3746">
        <v>135.699997</v>
      </c>
      <c r="H3746">
        <v>135.88000500000001</v>
      </c>
      <c r="I3746">
        <v>131.28999300000001</v>
      </c>
      <c r="J3746">
        <v>133.83000200000001</v>
      </c>
      <c r="K3746">
        <v>132.60107400000001</v>
      </c>
      <c r="L3746">
        <v>833000</v>
      </c>
      <c r="M3746" t="s">
        <v>57</v>
      </c>
      <c r="N3746" t="s">
        <v>142</v>
      </c>
      <c r="O3746" t="s">
        <v>162</v>
      </c>
      <c r="P3746">
        <v>100</v>
      </c>
      <c r="Q3746">
        <v>0.125</v>
      </c>
      <c r="R3746">
        <v>100</v>
      </c>
      <c r="S3746">
        <v>106080.85920000001</v>
      </c>
      <c r="T3746" t="s">
        <v>57</v>
      </c>
      <c r="U3746" t="s">
        <v>195</v>
      </c>
      <c r="V3746" t="s">
        <v>218</v>
      </c>
      <c r="W3746" t="s">
        <v>243</v>
      </c>
      <c r="X3746" t="s">
        <v>283</v>
      </c>
      <c r="Z3746">
        <v>106640</v>
      </c>
      <c r="AA3746">
        <v>1911</v>
      </c>
    </row>
    <row r="3747" spans="1:27" x14ac:dyDescent="0.25">
      <c r="A3747" s="1">
        <v>43559</v>
      </c>
      <c r="B3747" t="s">
        <v>57</v>
      </c>
      <c r="C3747" t="s">
        <v>75</v>
      </c>
      <c r="D3747">
        <v>100</v>
      </c>
      <c r="E3747">
        <v>6</v>
      </c>
      <c r="F3747" t="s">
        <v>109</v>
      </c>
      <c r="G3747">
        <v>132.71000699999999</v>
      </c>
      <c r="H3747">
        <v>134.470001</v>
      </c>
      <c r="I3747">
        <v>132.39999399999999</v>
      </c>
      <c r="J3747">
        <v>134.470001</v>
      </c>
      <c r="K3747">
        <v>133.23519899999999</v>
      </c>
      <c r="L3747">
        <v>610100</v>
      </c>
      <c r="M3747" t="s">
        <v>57</v>
      </c>
      <c r="N3747" t="s">
        <v>145</v>
      </c>
      <c r="O3747" t="s">
        <v>162</v>
      </c>
      <c r="P3747">
        <v>100</v>
      </c>
      <c r="Q3747">
        <v>0.125</v>
      </c>
      <c r="R3747">
        <v>12.5</v>
      </c>
      <c r="S3747">
        <v>13323.519899999999</v>
      </c>
      <c r="T3747" t="s">
        <v>57</v>
      </c>
      <c r="U3747" t="s">
        <v>195</v>
      </c>
      <c r="V3747" t="s">
        <v>218</v>
      </c>
      <c r="W3747" t="s">
        <v>243</v>
      </c>
      <c r="X3747" t="s">
        <v>283</v>
      </c>
      <c r="Z3747">
        <v>106640</v>
      </c>
      <c r="AA3747">
        <v>1911</v>
      </c>
    </row>
    <row r="3748" spans="1:27" x14ac:dyDescent="0.25">
      <c r="A3748" s="1">
        <v>43556</v>
      </c>
      <c r="B3748" t="s">
        <v>57</v>
      </c>
      <c r="C3748" t="s">
        <v>75</v>
      </c>
      <c r="D3748">
        <v>100</v>
      </c>
      <c r="E3748">
        <v>4</v>
      </c>
      <c r="F3748" t="s">
        <v>117</v>
      </c>
      <c r="G3748">
        <v>133.64999399999999</v>
      </c>
      <c r="H3748">
        <v>134.60000600000001</v>
      </c>
      <c r="I3748">
        <v>132.25</v>
      </c>
      <c r="J3748">
        <v>134.470001</v>
      </c>
      <c r="K3748">
        <v>133.23519899999999</v>
      </c>
      <c r="L3748">
        <v>572200</v>
      </c>
      <c r="M3748" t="s">
        <v>57</v>
      </c>
      <c r="N3748" t="s">
        <v>154</v>
      </c>
      <c r="O3748" t="s">
        <v>162</v>
      </c>
      <c r="P3748">
        <v>100</v>
      </c>
      <c r="Q3748">
        <v>0.125</v>
      </c>
      <c r="R3748">
        <v>12.5</v>
      </c>
      <c r="S3748">
        <v>13323.519899999999</v>
      </c>
      <c r="T3748" t="s">
        <v>57</v>
      </c>
      <c r="U3748" t="s">
        <v>195</v>
      </c>
      <c r="V3748" t="s">
        <v>218</v>
      </c>
      <c r="W3748" t="s">
        <v>243</v>
      </c>
      <c r="X3748" t="s">
        <v>283</v>
      </c>
      <c r="Z3748">
        <v>106640</v>
      </c>
      <c r="AA3748">
        <v>1911</v>
      </c>
    </row>
    <row r="3749" spans="1:27" x14ac:dyDescent="0.25">
      <c r="A3749" s="1">
        <v>43559</v>
      </c>
      <c r="B3749" t="s">
        <v>57</v>
      </c>
      <c r="C3749" t="s">
        <v>75</v>
      </c>
      <c r="D3749">
        <v>2200</v>
      </c>
      <c r="E3749">
        <v>15</v>
      </c>
      <c r="F3749" t="s">
        <v>109</v>
      </c>
      <c r="G3749">
        <v>132.71000699999999</v>
      </c>
      <c r="H3749">
        <v>134.470001</v>
      </c>
      <c r="I3749">
        <v>132.39999399999999</v>
      </c>
      <c r="J3749">
        <v>134.470001</v>
      </c>
      <c r="K3749">
        <v>133.23519899999999</v>
      </c>
      <c r="L3749">
        <v>610100</v>
      </c>
      <c r="M3749" t="s">
        <v>57</v>
      </c>
      <c r="N3749" t="s">
        <v>149</v>
      </c>
      <c r="O3749" t="s">
        <v>162</v>
      </c>
      <c r="P3749">
        <v>100</v>
      </c>
      <c r="Q3749">
        <v>0.125</v>
      </c>
      <c r="R3749">
        <v>275</v>
      </c>
      <c r="S3749">
        <v>293117.43780000001</v>
      </c>
      <c r="T3749" t="s">
        <v>57</v>
      </c>
      <c r="U3749" t="s">
        <v>195</v>
      </c>
      <c r="V3749" t="s">
        <v>218</v>
      </c>
      <c r="W3749" t="s">
        <v>243</v>
      </c>
      <c r="X3749" t="s">
        <v>283</v>
      </c>
      <c r="Z3749">
        <v>106640</v>
      </c>
      <c r="AA3749">
        <v>1911</v>
      </c>
    </row>
    <row r="3750" spans="1:27" x14ac:dyDescent="0.25">
      <c r="A3750" s="1">
        <v>43557</v>
      </c>
      <c r="B3750" t="s">
        <v>57</v>
      </c>
      <c r="C3750" t="s">
        <v>75</v>
      </c>
      <c r="D3750">
        <v>100</v>
      </c>
      <c r="E3750">
        <v>1</v>
      </c>
      <c r="F3750" t="s">
        <v>116</v>
      </c>
      <c r="G3750">
        <v>134.41000399999999</v>
      </c>
      <c r="H3750">
        <v>135.14999399999999</v>
      </c>
      <c r="I3750">
        <v>133.39999399999999</v>
      </c>
      <c r="J3750">
        <v>134.58999600000001</v>
      </c>
      <c r="K3750">
        <v>133.354095</v>
      </c>
      <c r="L3750">
        <v>563700</v>
      </c>
      <c r="M3750" t="s">
        <v>57</v>
      </c>
      <c r="N3750" t="s">
        <v>159</v>
      </c>
      <c r="O3750" t="s">
        <v>162</v>
      </c>
      <c r="P3750">
        <v>100</v>
      </c>
      <c r="Q3750">
        <v>0.125</v>
      </c>
      <c r="R3750">
        <v>12.5</v>
      </c>
      <c r="S3750">
        <v>13335.4095</v>
      </c>
      <c r="T3750" t="s">
        <v>57</v>
      </c>
      <c r="U3750" t="s">
        <v>195</v>
      </c>
      <c r="V3750" t="s">
        <v>218</v>
      </c>
      <c r="W3750" t="s">
        <v>243</v>
      </c>
      <c r="X3750" t="s">
        <v>283</v>
      </c>
      <c r="Z3750">
        <v>106640</v>
      </c>
      <c r="AA3750">
        <v>1911</v>
      </c>
    </row>
    <row r="3751" spans="1:27" x14ac:dyDescent="0.25">
      <c r="A3751" s="1">
        <v>43557</v>
      </c>
      <c r="B3751" t="s">
        <v>57</v>
      </c>
      <c r="C3751" t="s">
        <v>76</v>
      </c>
      <c r="D3751">
        <v>1300</v>
      </c>
      <c r="E3751">
        <v>13</v>
      </c>
      <c r="F3751" t="s">
        <v>116</v>
      </c>
      <c r="G3751">
        <v>134.41000399999999</v>
      </c>
      <c r="H3751">
        <v>135.14999399999999</v>
      </c>
      <c r="I3751">
        <v>133.39999399999999</v>
      </c>
      <c r="J3751">
        <v>134.58999600000001</v>
      </c>
      <c r="K3751">
        <v>133.354095</v>
      </c>
      <c r="L3751">
        <v>563700</v>
      </c>
      <c r="M3751" t="s">
        <v>57</v>
      </c>
      <c r="N3751" t="s">
        <v>153</v>
      </c>
      <c r="O3751" t="s">
        <v>162</v>
      </c>
      <c r="P3751">
        <v>100</v>
      </c>
      <c r="Q3751">
        <v>0.125</v>
      </c>
      <c r="R3751">
        <v>162.5</v>
      </c>
      <c r="S3751">
        <v>173360.3235</v>
      </c>
      <c r="T3751" t="s">
        <v>57</v>
      </c>
      <c r="U3751" t="s">
        <v>195</v>
      </c>
      <c r="V3751" t="s">
        <v>218</v>
      </c>
      <c r="W3751" t="s">
        <v>243</v>
      </c>
      <c r="X3751" t="s">
        <v>283</v>
      </c>
      <c r="Z3751">
        <v>106640</v>
      </c>
      <c r="AA3751">
        <v>1911</v>
      </c>
    </row>
    <row r="3752" spans="1:27" x14ac:dyDescent="0.25">
      <c r="A3752" s="1">
        <v>43557</v>
      </c>
      <c r="B3752" t="s">
        <v>57</v>
      </c>
      <c r="C3752" t="s">
        <v>75</v>
      </c>
      <c r="D3752">
        <v>400</v>
      </c>
      <c r="E3752">
        <v>9</v>
      </c>
      <c r="F3752" t="s">
        <v>116</v>
      </c>
      <c r="G3752">
        <v>134.41000399999999</v>
      </c>
      <c r="H3752">
        <v>135.14999399999999</v>
      </c>
      <c r="I3752">
        <v>133.39999399999999</v>
      </c>
      <c r="J3752">
        <v>134.58999600000001</v>
      </c>
      <c r="K3752">
        <v>133.354095</v>
      </c>
      <c r="L3752">
        <v>563700</v>
      </c>
      <c r="M3752" t="s">
        <v>57</v>
      </c>
      <c r="N3752" t="s">
        <v>146</v>
      </c>
      <c r="O3752" t="s">
        <v>162</v>
      </c>
      <c r="P3752">
        <v>100</v>
      </c>
      <c r="Q3752">
        <v>0.125</v>
      </c>
      <c r="R3752">
        <v>50</v>
      </c>
      <c r="S3752">
        <v>53341.637999999999</v>
      </c>
      <c r="T3752" t="s">
        <v>57</v>
      </c>
      <c r="U3752" t="s">
        <v>195</v>
      </c>
      <c r="V3752" t="s">
        <v>218</v>
      </c>
      <c r="W3752" t="s">
        <v>243</v>
      </c>
      <c r="X3752" t="s">
        <v>283</v>
      </c>
      <c r="Z3752">
        <v>106640</v>
      </c>
      <c r="AA3752">
        <v>1911</v>
      </c>
    </row>
    <row r="3753" spans="1:27" x14ac:dyDescent="0.25">
      <c r="A3753" s="1">
        <v>43557</v>
      </c>
      <c r="B3753" t="s">
        <v>57</v>
      </c>
      <c r="C3753" t="s">
        <v>76</v>
      </c>
      <c r="D3753">
        <v>1200</v>
      </c>
      <c r="E3753">
        <v>19</v>
      </c>
      <c r="F3753" t="s">
        <v>116</v>
      </c>
      <c r="G3753">
        <v>134.41000399999999</v>
      </c>
      <c r="H3753">
        <v>135.14999399999999</v>
      </c>
      <c r="I3753">
        <v>133.39999399999999</v>
      </c>
      <c r="J3753">
        <v>134.58999600000001</v>
      </c>
      <c r="K3753">
        <v>133.354095</v>
      </c>
      <c r="L3753">
        <v>563700</v>
      </c>
      <c r="M3753" t="s">
        <v>57</v>
      </c>
      <c r="N3753" t="s">
        <v>140</v>
      </c>
      <c r="O3753" t="s">
        <v>162</v>
      </c>
      <c r="P3753">
        <v>100</v>
      </c>
      <c r="Q3753">
        <v>0.125</v>
      </c>
      <c r="R3753">
        <v>150</v>
      </c>
      <c r="S3753">
        <v>160024.91399999999</v>
      </c>
      <c r="T3753" t="s">
        <v>57</v>
      </c>
      <c r="U3753" t="s">
        <v>195</v>
      </c>
      <c r="V3753" t="s">
        <v>218</v>
      </c>
      <c r="W3753" t="s">
        <v>243</v>
      </c>
      <c r="X3753" t="s">
        <v>283</v>
      </c>
      <c r="Z3753">
        <v>106640</v>
      </c>
      <c r="AA3753">
        <v>1911</v>
      </c>
    </row>
    <row r="3754" spans="1:27" x14ac:dyDescent="0.25">
      <c r="A3754" s="1">
        <v>43564</v>
      </c>
      <c r="B3754" t="s">
        <v>57</v>
      </c>
      <c r="C3754" t="s">
        <v>75</v>
      </c>
      <c r="D3754">
        <v>1000</v>
      </c>
      <c r="E3754">
        <v>14</v>
      </c>
      <c r="F3754" t="s">
        <v>133</v>
      </c>
      <c r="G3754">
        <v>137.61000100000001</v>
      </c>
      <c r="H3754">
        <v>137.61000100000001</v>
      </c>
      <c r="I3754">
        <v>134.41000399999999</v>
      </c>
      <c r="J3754">
        <v>134.779999</v>
      </c>
      <c r="K3754">
        <v>133.54234299999999</v>
      </c>
      <c r="L3754">
        <v>553200</v>
      </c>
      <c r="M3754" t="s">
        <v>57</v>
      </c>
      <c r="N3754" t="s">
        <v>156</v>
      </c>
      <c r="O3754" t="s">
        <v>162</v>
      </c>
      <c r="P3754">
        <v>100</v>
      </c>
      <c r="Q3754">
        <v>0.125</v>
      </c>
      <c r="R3754">
        <v>125</v>
      </c>
      <c r="S3754">
        <v>133542.34299999999</v>
      </c>
      <c r="T3754" t="s">
        <v>57</v>
      </c>
      <c r="U3754" t="s">
        <v>195</v>
      </c>
      <c r="V3754" t="s">
        <v>218</v>
      </c>
      <c r="W3754" t="s">
        <v>243</v>
      </c>
      <c r="X3754" t="s">
        <v>283</v>
      </c>
      <c r="Z3754">
        <v>106640</v>
      </c>
      <c r="AA3754">
        <v>1911</v>
      </c>
    </row>
    <row r="3755" spans="1:27" x14ac:dyDescent="0.25">
      <c r="A3755" s="1">
        <v>43580</v>
      </c>
      <c r="B3755" t="s">
        <v>57</v>
      </c>
      <c r="C3755" t="s">
        <v>75</v>
      </c>
      <c r="D3755">
        <v>800</v>
      </c>
      <c r="E3755">
        <v>12</v>
      </c>
      <c r="F3755" t="s">
        <v>126</v>
      </c>
      <c r="G3755">
        <v>138.58999600000001</v>
      </c>
      <c r="H3755">
        <v>138.58999600000001</v>
      </c>
      <c r="I3755">
        <v>134.33999600000001</v>
      </c>
      <c r="J3755">
        <v>135.03999300000001</v>
      </c>
      <c r="K3755">
        <v>133.79995700000001</v>
      </c>
      <c r="L3755">
        <v>991600</v>
      </c>
      <c r="M3755" t="s">
        <v>57</v>
      </c>
      <c r="N3755" t="s">
        <v>151</v>
      </c>
      <c r="O3755" t="s">
        <v>162</v>
      </c>
      <c r="P3755">
        <v>100</v>
      </c>
      <c r="Q3755">
        <v>0.125</v>
      </c>
      <c r="R3755">
        <v>100</v>
      </c>
      <c r="S3755">
        <v>107039.9656</v>
      </c>
      <c r="T3755" t="s">
        <v>57</v>
      </c>
      <c r="U3755" t="s">
        <v>195</v>
      </c>
      <c r="V3755" t="s">
        <v>218</v>
      </c>
      <c r="W3755" t="s">
        <v>243</v>
      </c>
      <c r="X3755" t="s">
        <v>283</v>
      </c>
      <c r="Z3755">
        <v>106640</v>
      </c>
      <c r="AA3755">
        <v>1911</v>
      </c>
    </row>
    <row r="3756" spans="1:27" x14ac:dyDescent="0.25">
      <c r="A3756" s="1">
        <v>43580</v>
      </c>
      <c r="B3756" t="s">
        <v>57</v>
      </c>
      <c r="C3756" t="s">
        <v>75</v>
      </c>
      <c r="D3756">
        <v>1400</v>
      </c>
      <c r="E3756">
        <v>18</v>
      </c>
      <c r="F3756" t="s">
        <v>126</v>
      </c>
      <c r="G3756">
        <v>138.58999600000001</v>
      </c>
      <c r="H3756">
        <v>138.58999600000001</v>
      </c>
      <c r="I3756">
        <v>134.33999600000001</v>
      </c>
      <c r="J3756">
        <v>135.03999300000001</v>
      </c>
      <c r="K3756">
        <v>133.79995700000001</v>
      </c>
      <c r="L3756">
        <v>991600</v>
      </c>
      <c r="M3756" t="s">
        <v>57</v>
      </c>
      <c r="N3756" t="s">
        <v>158</v>
      </c>
      <c r="O3756" t="s">
        <v>162</v>
      </c>
      <c r="P3756">
        <v>100</v>
      </c>
      <c r="Q3756">
        <v>0.125</v>
      </c>
      <c r="R3756">
        <v>175</v>
      </c>
      <c r="S3756">
        <v>187319.93979999999</v>
      </c>
      <c r="T3756" t="s">
        <v>57</v>
      </c>
      <c r="U3756" t="s">
        <v>195</v>
      </c>
      <c r="V3756" t="s">
        <v>218</v>
      </c>
      <c r="W3756" t="s">
        <v>243</v>
      </c>
      <c r="X3756" t="s">
        <v>283</v>
      </c>
      <c r="Z3756">
        <v>106640</v>
      </c>
      <c r="AA3756">
        <v>1911</v>
      </c>
    </row>
    <row r="3757" spans="1:27" x14ac:dyDescent="0.25">
      <c r="A3757" s="1">
        <v>43560</v>
      </c>
      <c r="B3757" t="s">
        <v>57</v>
      </c>
      <c r="C3757" t="s">
        <v>76</v>
      </c>
      <c r="D3757">
        <v>1800</v>
      </c>
      <c r="E3757">
        <v>19</v>
      </c>
      <c r="F3757" t="s">
        <v>118</v>
      </c>
      <c r="G3757">
        <v>134.66000399999999</v>
      </c>
      <c r="H3757">
        <v>136.679993</v>
      </c>
      <c r="I3757">
        <v>134.11999499999999</v>
      </c>
      <c r="J3757">
        <v>136.11000100000001</v>
      </c>
      <c r="K3757">
        <v>134.86013800000001</v>
      </c>
      <c r="L3757">
        <v>614700</v>
      </c>
      <c r="M3757" t="s">
        <v>57</v>
      </c>
      <c r="N3757" t="s">
        <v>140</v>
      </c>
      <c r="O3757" t="s">
        <v>162</v>
      </c>
      <c r="P3757">
        <v>100</v>
      </c>
      <c r="Q3757">
        <v>0.125</v>
      </c>
      <c r="R3757">
        <v>225</v>
      </c>
      <c r="S3757">
        <v>242748.24840000001</v>
      </c>
      <c r="T3757" t="s">
        <v>57</v>
      </c>
      <c r="U3757" t="s">
        <v>195</v>
      </c>
      <c r="V3757" t="s">
        <v>218</v>
      </c>
      <c r="W3757" t="s">
        <v>243</v>
      </c>
      <c r="X3757" t="s">
        <v>283</v>
      </c>
      <c r="Z3757">
        <v>106640</v>
      </c>
      <c r="AA3757">
        <v>1911</v>
      </c>
    </row>
    <row r="3758" spans="1:27" x14ac:dyDescent="0.25">
      <c r="A3758" s="1">
        <v>43560</v>
      </c>
      <c r="B3758" t="s">
        <v>57</v>
      </c>
      <c r="C3758" t="s">
        <v>75</v>
      </c>
      <c r="D3758">
        <v>300</v>
      </c>
      <c r="E3758">
        <v>8</v>
      </c>
      <c r="F3758" t="s">
        <v>118</v>
      </c>
      <c r="G3758">
        <v>134.66000399999999</v>
      </c>
      <c r="H3758">
        <v>136.679993</v>
      </c>
      <c r="I3758">
        <v>134.11999499999999</v>
      </c>
      <c r="J3758">
        <v>136.11000100000001</v>
      </c>
      <c r="K3758">
        <v>134.86013800000001</v>
      </c>
      <c r="L3758">
        <v>614700</v>
      </c>
      <c r="M3758" t="s">
        <v>57</v>
      </c>
      <c r="N3758" t="s">
        <v>144</v>
      </c>
      <c r="O3758" t="s">
        <v>162</v>
      </c>
      <c r="P3758">
        <v>100</v>
      </c>
      <c r="Q3758">
        <v>0.125</v>
      </c>
      <c r="R3758">
        <v>37.5</v>
      </c>
      <c r="S3758">
        <v>40458.041400000002</v>
      </c>
      <c r="T3758" t="s">
        <v>57</v>
      </c>
      <c r="U3758" t="s">
        <v>195</v>
      </c>
      <c r="V3758" t="s">
        <v>218</v>
      </c>
      <c r="W3758" t="s">
        <v>243</v>
      </c>
      <c r="X3758" t="s">
        <v>283</v>
      </c>
      <c r="Z3758">
        <v>106640</v>
      </c>
      <c r="AA3758">
        <v>1911</v>
      </c>
    </row>
    <row r="3759" spans="1:27" x14ac:dyDescent="0.25">
      <c r="A3759" s="1">
        <v>43560</v>
      </c>
      <c r="B3759" t="s">
        <v>57</v>
      </c>
      <c r="C3759" t="s">
        <v>76</v>
      </c>
      <c r="D3759">
        <v>1000</v>
      </c>
      <c r="E3759">
        <v>15</v>
      </c>
      <c r="F3759" t="s">
        <v>118</v>
      </c>
      <c r="G3759">
        <v>134.66000399999999</v>
      </c>
      <c r="H3759">
        <v>136.679993</v>
      </c>
      <c r="I3759">
        <v>134.11999499999999</v>
      </c>
      <c r="J3759">
        <v>136.11000100000001</v>
      </c>
      <c r="K3759">
        <v>134.86013800000001</v>
      </c>
      <c r="L3759">
        <v>614700</v>
      </c>
      <c r="M3759" t="s">
        <v>57</v>
      </c>
      <c r="N3759" t="s">
        <v>149</v>
      </c>
      <c r="O3759" t="s">
        <v>162</v>
      </c>
      <c r="P3759">
        <v>100</v>
      </c>
      <c r="Q3759">
        <v>0.125</v>
      </c>
      <c r="R3759">
        <v>125</v>
      </c>
      <c r="S3759">
        <v>134860.13800000001</v>
      </c>
      <c r="T3759" t="s">
        <v>57</v>
      </c>
      <c r="U3759" t="s">
        <v>195</v>
      </c>
      <c r="V3759" t="s">
        <v>218</v>
      </c>
      <c r="W3759" t="s">
        <v>243</v>
      </c>
      <c r="X3759" t="s">
        <v>283</v>
      </c>
      <c r="Z3759">
        <v>106640</v>
      </c>
      <c r="AA3759">
        <v>1911</v>
      </c>
    </row>
    <row r="3760" spans="1:27" x14ac:dyDescent="0.25">
      <c r="A3760" s="1">
        <v>43629</v>
      </c>
      <c r="B3760" t="s">
        <v>57</v>
      </c>
      <c r="C3760" t="s">
        <v>75</v>
      </c>
      <c r="D3760">
        <v>1200</v>
      </c>
      <c r="E3760">
        <v>11</v>
      </c>
      <c r="F3760" t="s">
        <v>82</v>
      </c>
      <c r="G3760">
        <v>131.25</v>
      </c>
      <c r="H3760">
        <v>135.13999899999999</v>
      </c>
      <c r="I3760">
        <v>131.25</v>
      </c>
      <c r="J3760">
        <v>135.08000200000001</v>
      </c>
      <c r="K3760">
        <v>135.08000200000001</v>
      </c>
      <c r="L3760">
        <v>762300</v>
      </c>
      <c r="M3760" t="s">
        <v>57</v>
      </c>
      <c r="N3760" t="s">
        <v>141</v>
      </c>
      <c r="O3760" t="s">
        <v>162</v>
      </c>
      <c r="P3760">
        <v>100</v>
      </c>
      <c r="Q3760">
        <v>0.125</v>
      </c>
      <c r="R3760">
        <v>150</v>
      </c>
      <c r="S3760">
        <v>162096.0024</v>
      </c>
      <c r="T3760" t="s">
        <v>57</v>
      </c>
      <c r="U3760" t="s">
        <v>195</v>
      </c>
      <c r="V3760" t="s">
        <v>218</v>
      </c>
      <c r="W3760" t="s">
        <v>243</v>
      </c>
      <c r="X3760" t="s">
        <v>283</v>
      </c>
      <c r="Z3760">
        <v>106640</v>
      </c>
      <c r="AA3760">
        <v>1911</v>
      </c>
    </row>
    <row r="3761" spans="1:27" x14ac:dyDescent="0.25">
      <c r="A3761" s="1">
        <v>43629</v>
      </c>
      <c r="B3761" t="s">
        <v>57</v>
      </c>
      <c r="C3761" t="s">
        <v>75</v>
      </c>
      <c r="D3761">
        <v>1700</v>
      </c>
      <c r="E3761">
        <v>15</v>
      </c>
      <c r="F3761" t="s">
        <v>82</v>
      </c>
      <c r="G3761">
        <v>131.25</v>
      </c>
      <c r="H3761">
        <v>135.13999899999999</v>
      </c>
      <c r="I3761">
        <v>131.25</v>
      </c>
      <c r="J3761">
        <v>135.08000200000001</v>
      </c>
      <c r="K3761">
        <v>135.08000200000001</v>
      </c>
      <c r="L3761">
        <v>762300</v>
      </c>
      <c r="M3761" t="s">
        <v>57</v>
      </c>
      <c r="N3761" t="s">
        <v>149</v>
      </c>
      <c r="O3761" t="s">
        <v>162</v>
      </c>
      <c r="P3761">
        <v>100</v>
      </c>
      <c r="Q3761">
        <v>0.125</v>
      </c>
      <c r="R3761">
        <v>212.5</v>
      </c>
      <c r="S3761">
        <v>229636.00339999999</v>
      </c>
      <c r="T3761" t="s">
        <v>57</v>
      </c>
      <c r="U3761" t="s">
        <v>195</v>
      </c>
      <c r="V3761" t="s">
        <v>218</v>
      </c>
      <c r="W3761" t="s">
        <v>243</v>
      </c>
      <c r="X3761" t="s">
        <v>283</v>
      </c>
      <c r="Z3761">
        <v>106640</v>
      </c>
      <c r="AA3761">
        <v>1911</v>
      </c>
    </row>
    <row r="3762" spans="1:27" x14ac:dyDescent="0.25">
      <c r="A3762" s="1">
        <v>43570</v>
      </c>
      <c r="B3762" t="s">
        <v>57</v>
      </c>
      <c r="C3762" t="s">
        <v>76</v>
      </c>
      <c r="D3762">
        <v>1000</v>
      </c>
      <c r="E3762">
        <v>12</v>
      </c>
      <c r="F3762" t="s">
        <v>120</v>
      </c>
      <c r="G3762">
        <v>139.990005</v>
      </c>
      <c r="H3762">
        <v>140.220001</v>
      </c>
      <c r="I3762">
        <v>136.020004</v>
      </c>
      <c r="J3762">
        <v>136.36999499999999</v>
      </c>
      <c r="K3762">
        <v>135.11773700000001</v>
      </c>
      <c r="L3762">
        <v>1141100</v>
      </c>
      <c r="M3762" t="s">
        <v>57</v>
      </c>
      <c r="N3762" t="s">
        <v>151</v>
      </c>
      <c r="O3762" t="s">
        <v>162</v>
      </c>
      <c r="P3762">
        <v>100</v>
      </c>
      <c r="Q3762">
        <v>0.125</v>
      </c>
      <c r="R3762">
        <v>125</v>
      </c>
      <c r="S3762">
        <v>135117.73699999999</v>
      </c>
      <c r="T3762" t="s">
        <v>57</v>
      </c>
      <c r="U3762" t="s">
        <v>195</v>
      </c>
      <c r="V3762" t="s">
        <v>218</v>
      </c>
      <c r="W3762" t="s">
        <v>243</v>
      </c>
      <c r="X3762" t="s">
        <v>283</v>
      </c>
      <c r="Z3762">
        <v>106640</v>
      </c>
      <c r="AA3762">
        <v>1911</v>
      </c>
    </row>
    <row r="3763" spans="1:27" x14ac:dyDescent="0.25">
      <c r="A3763" s="1">
        <v>43570</v>
      </c>
      <c r="B3763" t="s">
        <v>57</v>
      </c>
      <c r="C3763" t="s">
        <v>76</v>
      </c>
      <c r="D3763">
        <v>1800</v>
      </c>
      <c r="E3763">
        <v>19</v>
      </c>
      <c r="F3763" t="s">
        <v>120</v>
      </c>
      <c r="G3763">
        <v>139.990005</v>
      </c>
      <c r="H3763">
        <v>140.220001</v>
      </c>
      <c r="I3763">
        <v>136.020004</v>
      </c>
      <c r="J3763">
        <v>136.36999499999999</v>
      </c>
      <c r="K3763">
        <v>135.11773700000001</v>
      </c>
      <c r="L3763">
        <v>1141100</v>
      </c>
      <c r="M3763" t="s">
        <v>57</v>
      </c>
      <c r="N3763" t="s">
        <v>140</v>
      </c>
      <c r="O3763" t="s">
        <v>162</v>
      </c>
      <c r="P3763">
        <v>100</v>
      </c>
      <c r="Q3763">
        <v>0.125</v>
      </c>
      <c r="R3763">
        <v>225</v>
      </c>
      <c r="S3763">
        <v>243211.92660000001</v>
      </c>
      <c r="T3763" t="s">
        <v>57</v>
      </c>
      <c r="U3763" t="s">
        <v>195</v>
      </c>
      <c r="V3763" t="s">
        <v>218</v>
      </c>
      <c r="W3763" t="s">
        <v>243</v>
      </c>
      <c r="X3763" t="s">
        <v>283</v>
      </c>
      <c r="Z3763">
        <v>106640</v>
      </c>
      <c r="AA3763">
        <v>1911</v>
      </c>
    </row>
    <row r="3764" spans="1:27" x14ac:dyDescent="0.25">
      <c r="A3764" s="1">
        <v>43572</v>
      </c>
      <c r="B3764" t="s">
        <v>57</v>
      </c>
      <c r="C3764" t="s">
        <v>76</v>
      </c>
      <c r="D3764">
        <v>1800</v>
      </c>
      <c r="E3764">
        <v>17</v>
      </c>
      <c r="F3764" t="s">
        <v>125</v>
      </c>
      <c r="G3764">
        <v>137.38999899999999</v>
      </c>
      <c r="H3764">
        <v>139.070007</v>
      </c>
      <c r="I3764">
        <v>135.88999899999999</v>
      </c>
      <c r="J3764">
        <v>136.88000500000001</v>
      </c>
      <c r="K3764">
        <v>135.62307699999999</v>
      </c>
      <c r="L3764">
        <v>562600</v>
      </c>
      <c r="M3764" t="s">
        <v>57</v>
      </c>
      <c r="N3764" t="s">
        <v>157</v>
      </c>
      <c r="O3764" t="s">
        <v>162</v>
      </c>
      <c r="P3764">
        <v>100</v>
      </c>
      <c r="Q3764">
        <v>0.125</v>
      </c>
      <c r="R3764">
        <v>225</v>
      </c>
      <c r="S3764">
        <v>244121.5386</v>
      </c>
      <c r="T3764" t="s">
        <v>57</v>
      </c>
      <c r="U3764" t="s">
        <v>195</v>
      </c>
      <c r="V3764" t="s">
        <v>218</v>
      </c>
      <c r="W3764" t="s">
        <v>243</v>
      </c>
      <c r="X3764" t="s">
        <v>283</v>
      </c>
      <c r="Z3764">
        <v>106640</v>
      </c>
      <c r="AA3764">
        <v>1911</v>
      </c>
    </row>
    <row r="3765" spans="1:27" x14ac:dyDescent="0.25">
      <c r="A3765" s="1">
        <v>43572</v>
      </c>
      <c r="B3765" t="s">
        <v>57</v>
      </c>
      <c r="C3765" t="s">
        <v>76</v>
      </c>
      <c r="D3765">
        <v>300</v>
      </c>
      <c r="E3765">
        <v>7</v>
      </c>
      <c r="F3765" t="s">
        <v>125</v>
      </c>
      <c r="G3765">
        <v>137.38999899999999</v>
      </c>
      <c r="H3765">
        <v>139.070007</v>
      </c>
      <c r="I3765">
        <v>135.88999899999999</v>
      </c>
      <c r="J3765">
        <v>136.88000500000001</v>
      </c>
      <c r="K3765">
        <v>135.62307699999999</v>
      </c>
      <c r="L3765">
        <v>562600</v>
      </c>
      <c r="M3765" t="s">
        <v>57</v>
      </c>
      <c r="N3765" t="s">
        <v>147</v>
      </c>
      <c r="O3765" t="s">
        <v>162</v>
      </c>
      <c r="P3765">
        <v>100</v>
      </c>
      <c r="Q3765">
        <v>0.125</v>
      </c>
      <c r="R3765">
        <v>37.5</v>
      </c>
      <c r="S3765">
        <v>40686.9231</v>
      </c>
      <c r="T3765" t="s">
        <v>57</v>
      </c>
      <c r="U3765" t="s">
        <v>195</v>
      </c>
      <c r="V3765" t="s">
        <v>218</v>
      </c>
      <c r="W3765" t="s">
        <v>243</v>
      </c>
      <c r="X3765" t="s">
        <v>283</v>
      </c>
      <c r="Z3765">
        <v>106640</v>
      </c>
      <c r="AA3765">
        <v>1911</v>
      </c>
    </row>
    <row r="3766" spans="1:27" x14ac:dyDescent="0.25">
      <c r="A3766" s="1">
        <v>43572</v>
      </c>
      <c r="B3766" t="s">
        <v>57</v>
      </c>
      <c r="C3766" t="s">
        <v>75</v>
      </c>
      <c r="D3766">
        <v>700</v>
      </c>
      <c r="E3766">
        <v>11</v>
      </c>
      <c r="F3766" t="s">
        <v>125</v>
      </c>
      <c r="G3766">
        <v>137.38999899999999</v>
      </c>
      <c r="H3766">
        <v>139.070007</v>
      </c>
      <c r="I3766">
        <v>135.88999899999999</v>
      </c>
      <c r="J3766">
        <v>136.88000500000001</v>
      </c>
      <c r="K3766">
        <v>135.62307699999999</v>
      </c>
      <c r="L3766">
        <v>562600</v>
      </c>
      <c r="M3766" t="s">
        <v>57</v>
      </c>
      <c r="N3766" t="s">
        <v>141</v>
      </c>
      <c r="O3766" t="s">
        <v>162</v>
      </c>
      <c r="P3766">
        <v>100</v>
      </c>
      <c r="Q3766">
        <v>0.125</v>
      </c>
      <c r="R3766">
        <v>87.5</v>
      </c>
      <c r="S3766">
        <v>94936.15389999999</v>
      </c>
      <c r="T3766" t="s">
        <v>57</v>
      </c>
      <c r="U3766" t="s">
        <v>195</v>
      </c>
      <c r="V3766" t="s">
        <v>218</v>
      </c>
      <c r="W3766" t="s">
        <v>243</v>
      </c>
      <c r="X3766" t="s">
        <v>283</v>
      </c>
      <c r="Z3766">
        <v>106640</v>
      </c>
      <c r="AA3766">
        <v>1911</v>
      </c>
    </row>
    <row r="3767" spans="1:27" x14ac:dyDescent="0.25">
      <c r="A3767" s="1">
        <v>43593</v>
      </c>
      <c r="B3767" t="s">
        <v>57</v>
      </c>
      <c r="C3767" t="s">
        <v>76</v>
      </c>
      <c r="D3767">
        <v>300</v>
      </c>
      <c r="E3767">
        <v>6</v>
      </c>
      <c r="F3767" t="s">
        <v>108</v>
      </c>
      <c r="G3767">
        <v>137.320007</v>
      </c>
      <c r="H3767">
        <v>139.13999899999999</v>
      </c>
      <c r="I3767">
        <v>136.58000200000001</v>
      </c>
      <c r="J3767">
        <v>136.979996</v>
      </c>
      <c r="K3767">
        <v>135.722137</v>
      </c>
      <c r="L3767">
        <v>433200</v>
      </c>
      <c r="M3767" t="s">
        <v>57</v>
      </c>
      <c r="N3767" t="s">
        <v>145</v>
      </c>
      <c r="O3767" t="s">
        <v>162</v>
      </c>
      <c r="P3767">
        <v>100</v>
      </c>
      <c r="Q3767">
        <v>0.125</v>
      </c>
      <c r="R3767">
        <v>37.5</v>
      </c>
      <c r="S3767">
        <v>40716.641100000001</v>
      </c>
      <c r="T3767" t="s">
        <v>57</v>
      </c>
      <c r="U3767" t="s">
        <v>195</v>
      </c>
      <c r="V3767" t="s">
        <v>218</v>
      </c>
      <c r="W3767" t="s">
        <v>243</v>
      </c>
      <c r="X3767" t="s">
        <v>283</v>
      </c>
      <c r="Z3767">
        <v>106640</v>
      </c>
      <c r="AA3767">
        <v>1911</v>
      </c>
    </row>
    <row r="3768" spans="1:27" x14ac:dyDescent="0.25">
      <c r="A3768" s="1">
        <v>43593</v>
      </c>
      <c r="B3768" t="s">
        <v>57</v>
      </c>
      <c r="C3768" t="s">
        <v>75</v>
      </c>
      <c r="D3768">
        <v>300</v>
      </c>
      <c r="E3768">
        <v>11</v>
      </c>
      <c r="F3768" t="s">
        <v>108</v>
      </c>
      <c r="G3768">
        <v>137.320007</v>
      </c>
      <c r="H3768">
        <v>139.13999899999999</v>
      </c>
      <c r="I3768">
        <v>136.58000200000001</v>
      </c>
      <c r="J3768">
        <v>136.979996</v>
      </c>
      <c r="K3768">
        <v>135.722137</v>
      </c>
      <c r="L3768">
        <v>433200</v>
      </c>
      <c r="M3768" t="s">
        <v>57</v>
      </c>
      <c r="N3768" t="s">
        <v>141</v>
      </c>
      <c r="O3768" t="s">
        <v>162</v>
      </c>
      <c r="P3768">
        <v>100</v>
      </c>
      <c r="Q3768">
        <v>0.125</v>
      </c>
      <c r="R3768">
        <v>37.5</v>
      </c>
      <c r="S3768">
        <v>40716.641100000001</v>
      </c>
      <c r="T3768" t="s">
        <v>57</v>
      </c>
      <c r="U3768" t="s">
        <v>195</v>
      </c>
      <c r="V3768" t="s">
        <v>218</v>
      </c>
      <c r="W3768" t="s">
        <v>243</v>
      </c>
      <c r="X3768" t="s">
        <v>283</v>
      </c>
      <c r="Z3768">
        <v>106640</v>
      </c>
      <c r="AA3768">
        <v>1911</v>
      </c>
    </row>
    <row r="3769" spans="1:27" x14ac:dyDescent="0.25">
      <c r="A3769" s="1">
        <v>43593</v>
      </c>
      <c r="B3769" t="s">
        <v>57</v>
      </c>
      <c r="C3769" t="s">
        <v>75</v>
      </c>
      <c r="D3769">
        <v>800</v>
      </c>
      <c r="E3769">
        <v>10</v>
      </c>
      <c r="F3769" t="s">
        <v>108</v>
      </c>
      <c r="G3769">
        <v>137.320007</v>
      </c>
      <c r="H3769">
        <v>139.13999899999999</v>
      </c>
      <c r="I3769">
        <v>136.58000200000001</v>
      </c>
      <c r="J3769">
        <v>136.979996</v>
      </c>
      <c r="K3769">
        <v>135.722137</v>
      </c>
      <c r="L3769">
        <v>433200</v>
      </c>
      <c r="M3769" t="s">
        <v>57</v>
      </c>
      <c r="N3769" t="s">
        <v>142</v>
      </c>
      <c r="O3769" t="s">
        <v>162</v>
      </c>
      <c r="P3769">
        <v>100</v>
      </c>
      <c r="Q3769">
        <v>0.125</v>
      </c>
      <c r="R3769">
        <v>100</v>
      </c>
      <c r="S3769">
        <v>108577.7096</v>
      </c>
      <c r="T3769" t="s">
        <v>57</v>
      </c>
      <c r="U3769" t="s">
        <v>195</v>
      </c>
      <c r="V3769" t="s">
        <v>218</v>
      </c>
      <c r="W3769" t="s">
        <v>243</v>
      </c>
      <c r="X3769" t="s">
        <v>283</v>
      </c>
      <c r="Z3769">
        <v>106640</v>
      </c>
      <c r="AA3769">
        <v>1911</v>
      </c>
    </row>
    <row r="3770" spans="1:27" x14ac:dyDescent="0.25">
      <c r="A3770" s="1">
        <v>43565</v>
      </c>
      <c r="B3770" t="s">
        <v>57</v>
      </c>
      <c r="C3770" t="s">
        <v>76</v>
      </c>
      <c r="D3770">
        <v>200</v>
      </c>
      <c r="E3770">
        <v>9</v>
      </c>
      <c r="F3770" t="s">
        <v>113</v>
      </c>
      <c r="G3770">
        <v>135.429993</v>
      </c>
      <c r="H3770">
        <v>137.300003</v>
      </c>
      <c r="I3770">
        <v>134.740005</v>
      </c>
      <c r="J3770">
        <v>137.029999</v>
      </c>
      <c r="K3770">
        <v>135.771683</v>
      </c>
      <c r="L3770">
        <v>568200</v>
      </c>
      <c r="M3770" t="s">
        <v>57</v>
      </c>
      <c r="N3770" t="s">
        <v>146</v>
      </c>
      <c r="O3770" t="s">
        <v>162</v>
      </c>
      <c r="P3770">
        <v>100</v>
      </c>
      <c r="Q3770">
        <v>0.125</v>
      </c>
      <c r="R3770">
        <v>25</v>
      </c>
      <c r="S3770">
        <v>27154.336599999999</v>
      </c>
      <c r="T3770" t="s">
        <v>57</v>
      </c>
      <c r="U3770" t="s">
        <v>195</v>
      </c>
      <c r="V3770" t="s">
        <v>218</v>
      </c>
      <c r="W3770" t="s">
        <v>243</v>
      </c>
      <c r="X3770" t="s">
        <v>283</v>
      </c>
      <c r="Z3770">
        <v>106640</v>
      </c>
      <c r="AA3770">
        <v>1911</v>
      </c>
    </row>
    <row r="3771" spans="1:27" x14ac:dyDescent="0.25">
      <c r="A3771" s="1">
        <v>43565</v>
      </c>
      <c r="B3771" t="s">
        <v>57</v>
      </c>
      <c r="C3771" t="s">
        <v>76</v>
      </c>
      <c r="D3771">
        <v>200</v>
      </c>
      <c r="E3771">
        <v>1</v>
      </c>
      <c r="F3771" t="s">
        <v>113</v>
      </c>
      <c r="G3771">
        <v>135.429993</v>
      </c>
      <c r="H3771">
        <v>137.300003</v>
      </c>
      <c r="I3771">
        <v>134.740005</v>
      </c>
      <c r="J3771">
        <v>137.029999</v>
      </c>
      <c r="K3771">
        <v>135.771683</v>
      </c>
      <c r="L3771">
        <v>568200</v>
      </c>
      <c r="M3771" t="s">
        <v>57</v>
      </c>
      <c r="N3771" t="s">
        <v>159</v>
      </c>
      <c r="O3771" t="s">
        <v>162</v>
      </c>
      <c r="P3771">
        <v>100</v>
      </c>
      <c r="Q3771">
        <v>0.125</v>
      </c>
      <c r="R3771">
        <v>25</v>
      </c>
      <c r="S3771">
        <v>27154.336599999999</v>
      </c>
      <c r="T3771" t="s">
        <v>57</v>
      </c>
      <c r="U3771" t="s">
        <v>195</v>
      </c>
      <c r="V3771" t="s">
        <v>218</v>
      </c>
      <c r="W3771" t="s">
        <v>243</v>
      </c>
      <c r="X3771" t="s">
        <v>283</v>
      </c>
      <c r="Z3771">
        <v>106640</v>
      </c>
      <c r="AA3771">
        <v>1911</v>
      </c>
    </row>
    <row r="3772" spans="1:27" x14ac:dyDescent="0.25">
      <c r="A3772" s="1">
        <v>43581</v>
      </c>
      <c r="B3772" t="s">
        <v>57</v>
      </c>
      <c r="C3772" t="s">
        <v>76</v>
      </c>
      <c r="D3772">
        <v>500</v>
      </c>
      <c r="E3772">
        <v>6</v>
      </c>
      <c r="F3772" t="s">
        <v>139</v>
      </c>
      <c r="G3772">
        <v>135.800003</v>
      </c>
      <c r="H3772">
        <v>137.13999899999999</v>
      </c>
      <c r="I3772">
        <v>134.08999600000001</v>
      </c>
      <c r="J3772">
        <v>137.05999800000001</v>
      </c>
      <c r="K3772">
        <v>135.80140700000001</v>
      </c>
      <c r="L3772">
        <v>902800</v>
      </c>
      <c r="M3772" t="s">
        <v>57</v>
      </c>
      <c r="N3772" t="s">
        <v>145</v>
      </c>
      <c r="O3772" t="s">
        <v>162</v>
      </c>
      <c r="P3772">
        <v>100</v>
      </c>
      <c r="Q3772">
        <v>0.125</v>
      </c>
      <c r="R3772">
        <v>62.5</v>
      </c>
      <c r="S3772">
        <v>67900.703500000003</v>
      </c>
      <c r="T3772" t="s">
        <v>57</v>
      </c>
      <c r="U3772" t="s">
        <v>195</v>
      </c>
      <c r="V3772" t="s">
        <v>218</v>
      </c>
      <c r="W3772" t="s">
        <v>243</v>
      </c>
      <c r="X3772" t="s">
        <v>283</v>
      </c>
      <c r="Z3772">
        <v>106640</v>
      </c>
      <c r="AA3772">
        <v>1911</v>
      </c>
    </row>
    <row r="3773" spans="1:27" x14ac:dyDescent="0.25">
      <c r="A3773" s="1">
        <v>43581</v>
      </c>
      <c r="B3773" t="s">
        <v>57</v>
      </c>
      <c r="C3773" t="s">
        <v>76</v>
      </c>
      <c r="D3773">
        <v>1600</v>
      </c>
      <c r="E3773">
        <v>19</v>
      </c>
      <c r="F3773" t="s">
        <v>139</v>
      </c>
      <c r="G3773">
        <v>135.800003</v>
      </c>
      <c r="H3773">
        <v>137.13999899999999</v>
      </c>
      <c r="I3773">
        <v>134.08999600000001</v>
      </c>
      <c r="J3773">
        <v>137.05999800000001</v>
      </c>
      <c r="K3773">
        <v>135.80140700000001</v>
      </c>
      <c r="L3773">
        <v>902800</v>
      </c>
      <c r="M3773" t="s">
        <v>57</v>
      </c>
      <c r="N3773" t="s">
        <v>140</v>
      </c>
      <c r="O3773" t="s">
        <v>162</v>
      </c>
      <c r="P3773">
        <v>100</v>
      </c>
      <c r="Q3773">
        <v>0.125</v>
      </c>
      <c r="R3773">
        <v>200</v>
      </c>
      <c r="S3773">
        <v>217282.2512</v>
      </c>
      <c r="T3773" t="s">
        <v>57</v>
      </c>
      <c r="U3773" t="s">
        <v>195</v>
      </c>
      <c r="V3773" t="s">
        <v>218</v>
      </c>
      <c r="W3773" t="s">
        <v>243</v>
      </c>
      <c r="X3773" t="s">
        <v>283</v>
      </c>
      <c r="Z3773">
        <v>106640</v>
      </c>
      <c r="AA3773">
        <v>1911</v>
      </c>
    </row>
    <row r="3774" spans="1:27" x14ac:dyDescent="0.25">
      <c r="A3774" s="1">
        <v>43571</v>
      </c>
      <c r="B3774" t="s">
        <v>57</v>
      </c>
      <c r="C3774" t="s">
        <v>75</v>
      </c>
      <c r="D3774">
        <v>1600</v>
      </c>
      <c r="E3774">
        <v>18</v>
      </c>
      <c r="F3774" t="s">
        <v>123</v>
      </c>
      <c r="G3774">
        <v>135.300003</v>
      </c>
      <c r="H3774">
        <v>137.58000200000001</v>
      </c>
      <c r="I3774">
        <v>135.240005</v>
      </c>
      <c r="J3774">
        <v>137.35000600000001</v>
      </c>
      <c r="K3774">
        <v>136.08876000000001</v>
      </c>
      <c r="L3774">
        <v>749100</v>
      </c>
      <c r="M3774" t="s">
        <v>57</v>
      </c>
      <c r="N3774" t="s">
        <v>158</v>
      </c>
      <c r="O3774" t="s">
        <v>162</v>
      </c>
      <c r="P3774">
        <v>100</v>
      </c>
      <c r="Q3774">
        <v>0.125</v>
      </c>
      <c r="R3774">
        <v>200</v>
      </c>
      <c r="S3774">
        <v>217742.016</v>
      </c>
      <c r="T3774" t="s">
        <v>57</v>
      </c>
      <c r="U3774" t="s">
        <v>195</v>
      </c>
      <c r="V3774" t="s">
        <v>218</v>
      </c>
      <c r="W3774" t="s">
        <v>243</v>
      </c>
      <c r="X3774" t="s">
        <v>283</v>
      </c>
      <c r="Z3774">
        <v>106640</v>
      </c>
      <c r="AA3774">
        <v>1911</v>
      </c>
    </row>
    <row r="3775" spans="1:27" x14ac:dyDescent="0.25">
      <c r="A3775" s="1">
        <v>43592</v>
      </c>
      <c r="B3775" t="s">
        <v>57</v>
      </c>
      <c r="C3775" t="s">
        <v>76</v>
      </c>
      <c r="D3775">
        <v>1500</v>
      </c>
      <c r="E3775">
        <v>14</v>
      </c>
      <c r="F3775" t="s">
        <v>106</v>
      </c>
      <c r="G3775">
        <v>138.69000199999999</v>
      </c>
      <c r="H3775">
        <v>139.199997</v>
      </c>
      <c r="I3775">
        <v>135.85000600000001</v>
      </c>
      <c r="J3775">
        <v>137.75</v>
      </c>
      <c r="K3775">
        <v>136.48507699999999</v>
      </c>
      <c r="L3775">
        <v>737700</v>
      </c>
      <c r="M3775" t="s">
        <v>57</v>
      </c>
      <c r="N3775" t="s">
        <v>156</v>
      </c>
      <c r="O3775" t="s">
        <v>162</v>
      </c>
      <c r="P3775">
        <v>100</v>
      </c>
      <c r="Q3775">
        <v>0.125</v>
      </c>
      <c r="R3775">
        <v>187.5</v>
      </c>
      <c r="S3775">
        <v>204727.61550000001</v>
      </c>
      <c r="T3775" t="s">
        <v>57</v>
      </c>
      <c r="U3775" t="s">
        <v>195</v>
      </c>
      <c r="V3775" t="s">
        <v>218</v>
      </c>
      <c r="W3775" t="s">
        <v>243</v>
      </c>
      <c r="X3775" t="s">
        <v>283</v>
      </c>
      <c r="Z3775">
        <v>106640</v>
      </c>
      <c r="AA3775">
        <v>1911</v>
      </c>
    </row>
    <row r="3776" spans="1:27" x14ac:dyDescent="0.25">
      <c r="A3776" s="1">
        <v>43592</v>
      </c>
      <c r="B3776" t="s">
        <v>57</v>
      </c>
      <c r="C3776" t="s">
        <v>76</v>
      </c>
      <c r="D3776">
        <v>400</v>
      </c>
      <c r="E3776">
        <v>9</v>
      </c>
      <c r="F3776" t="s">
        <v>106</v>
      </c>
      <c r="G3776">
        <v>138.69000199999999</v>
      </c>
      <c r="H3776">
        <v>139.199997</v>
      </c>
      <c r="I3776">
        <v>135.85000600000001</v>
      </c>
      <c r="J3776">
        <v>137.75</v>
      </c>
      <c r="K3776">
        <v>136.48507699999999</v>
      </c>
      <c r="L3776">
        <v>737700</v>
      </c>
      <c r="M3776" t="s">
        <v>57</v>
      </c>
      <c r="N3776" t="s">
        <v>146</v>
      </c>
      <c r="O3776" t="s">
        <v>162</v>
      </c>
      <c r="P3776">
        <v>100</v>
      </c>
      <c r="Q3776">
        <v>0.125</v>
      </c>
      <c r="R3776">
        <v>50</v>
      </c>
      <c r="S3776">
        <v>54594.030799999993</v>
      </c>
      <c r="T3776" t="s">
        <v>57</v>
      </c>
      <c r="U3776" t="s">
        <v>195</v>
      </c>
      <c r="V3776" t="s">
        <v>218</v>
      </c>
      <c r="W3776" t="s">
        <v>243</v>
      </c>
      <c r="X3776" t="s">
        <v>283</v>
      </c>
      <c r="Z3776">
        <v>106640</v>
      </c>
      <c r="AA3776">
        <v>1911</v>
      </c>
    </row>
    <row r="3777" spans="1:27" x14ac:dyDescent="0.25">
      <c r="A3777" s="1">
        <v>43563</v>
      </c>
      <c r="B3777" t="s">
        <v>57</v>
      </c>
      <c r="C3777" t="s">
        <v>76</v>
      </c>
      <c r="D3777">
        <v>1100</v>
      </c>
      <c r="E3777">
        <v>14</v>
      </c>
      <c r="F3777" t="s">
        <v>114</v>
      </c>
      <c r="G3777">
        <v>136.300003</v>
      </c>
      <c r="H3777">
        <v>137.990005</v>
      </c>
      <c r="I3777">
        <v>134.949997</v>
      </c>
      <c r="J3777">
        <v>137.86999499999999</v>
      </c>
      <c r="K3777">
        <v>136.603973</v>
      </c>
      <c r="L3777">
        <v>569000</v>
      </c>
      <c r="M3777" t="s">
        <v>57</v>
      </c>
      <c r="N3777" t="s">
        <v>156</v>
      </c>
      <c r="O3777" t="s">
        <v>162</v>
      </c>
      <c r="P3777">
        <v>100</v>
      </c>
      <c r="Q3777">
        <v>0.125</v>
      </c>
      <c r="R3777">
        <v>137.5</v>
      </c>
      <c r="S3777">
        <v>150264.37030000001</v>
      </c>
      <c r="T3777" t="s">
        <v>57</v>
      </c>
      <c r="U3777" t="s">
        <v>195</v>
      </c>
      <c r="V3777" t="s">
        <v>218</v>
      </c>
      <c r="W3777" t="s">
        <v>243</v>
      </c>
      <c r="X3777" t="s">
        <v>283</v>
      </c>
      <c r="Z3777">
        <v>106640</v>
      </c>
      <c r="AA3777">
        <v>1911</v>
      </c>
    </row>
    <row r="3778" spans="1:27" x14ac:dyDescent="0.25">
      <c r="A3778" s="1">
        <v>43584</v>
      </c>
      <c r="B3778" t="s">
        <v>57</v>
      </c>
      <c r="C3778" t="s">
        <v>75</v>
      </c>
      <c r="D3778">
        <v>700</v>
      </c>
      <c r="E3778">
        <v>8</v>
      </c>
      <c r="F3778" t="s">
        <v>127</v>
      </c>
      <c r="G3778">
        <v>137.220001</v>
      </c>
      <c r="H3778">
        <v>140</v>
      </c>
      <c r="I3778">
        <v>136.570007</v>
      </c>
      <c r="J3778">
        <v>138.55999800000001</v>
      </c>
      <c r="K3778">
        <v>137.28762800000001</v>
      </c>
      <c r="L3778">
        <v>709600</v>
      </c>
      <c r="M3778" t="s">
        <v>57</v>
      </c>
      <c r="N3778" t="s">
        <v>144</v>
      </c>
      <c r="O3778" t="s">
        <v>162</v>
      </c>
      <c r="P3778">
        <v>100</v>
      </c>
      <c r="Q3778">
        <v>0.125</v>
      </c>
      <c r="R3778">
        <v>87.5</v>
      </c>
      <c r="S3778">
        <v>96101.339600000007</v>
      </c>
      <c r="T3778" t="s">
        <v>57</v>
      </c>
      <c r="U3778" t="s">
        <v>195</v>
      </c>
      <c r="V3778" t="s">
        <v>218</v>
      </c>
      <c r="W3778" t="s">
        <v>243</v>
      </c>
      <c r="X3778" t="s">
        <v>283</v>
      </c>
      <c r="Z3778">
        <v>106640</v>
      </c>
      <c r="AA3778">
        <v>1911</v>
      </c>
    </row>
    <row r="3779" spans="1:27" x14ac:dyDescent="0.25">
      <c r="A3779" s="1">
        <v>43585</v>
      </c>
      <c r="B3779" t="s">
        <v>57</v>
      </c>
      <c r="C3779" t="s">
        <v>75</v>
      </c>
      <c r="D3779">
        <v>1100</v>
      </c>
      <c r="E3779">
        <v>20</v>
      </c>
      <c r="F3779" t="s">
        <v>122</v>
      </c>
      <c r="G3779">
        <v>138.550003</v>
      </c>
      <c r="H3779">
        <v>139.759995</v>
      </c>
      <c r="I3779">
        <v>136.60000600000001</v>
      </c>
      <c r="J3779">
        <v>138.820007</v>
      </c>
      <c r="K3779">
        <v>137.54525799999999</v>
      </c>
      <c r="L3779">
        <v>656300</v>
      </c>
      <c r="M3779" t="s">
        <v>57</v>
      </c>
      <c r="N3779" t="s">
        <v>155</v>
      </c>
      <c r="O3779" t="s">
        <v>162</v>
      </c>
      <c r="P3779">
        <v>100</v>
      </c>
      <c r="Q3779">
        <v>0.125</v>
      </c>
      <c r="R3779">
        <v>137.5</v>
      </c>
      <c r="S3779">
        <v>151299.7838</v>
      </c>
      <c r="T3779" t="s">
        <v>57</v>
      </c>
      <c r="U3779" t="s">
        <v>195</v>
      </c>
      <c r="V3779" t="s">
        <v>218</v>
      </c>
      <c r="W3779" t="s">
        <v>243</v>
      </c>
      <c r="X3779" t="s">
        <v>283</v>
      </c>
      <c r="Z3779">
        <v>106640</v>
      </c>
      <c r="AA3779">
        <v>1911</v>
      </c>
    </row>
    <row r="3780" spans="1:27" x14ac:dyDescent="0.25">
      <c r="A3780" s="1">
        <v>43641</v>
      </c>
      <c r="B3780" t="s">
        <v>57</v>
      </c>
      <c r="C3780" t="s">
        <v>75</v>
      </c>
      <c r="D3780">
        <v>900</v>
      </c>
      <c r="E3780">
        <v>7</v>
      </c>
      <c r="F3780" t="s">
        <v>84</v>
      </c>
      <c r="G3780">
        <v>140.470001</v>
      </c>
      <c r="H3780">
        <v>141.16999799999999</v>
      </c>
      <c r="I3780">
        <v>137.28999300000001</v>
      </c>
      <c r="J3780">
        <v>137.60000600000001</v>
      </c>
      <c r="K3780">
        <v>137.60000600000001</v>
      </c>
      <c r="L3780">
        <v>617300</v>
      </c>
      <c r="M3780" t="s">
        <v>57</v>
      </c>
      <c r="N3780" t="s">
        <v>147</v>
      </c>
      <c r="O3780" t="s">
        <v>162</v>
      </c>
      <c r="P3780">
        <v>100</v>
      </c>
      <c r="Q3780">
        <v>0.125</v>
      </c>
      <c r="R3780">
        <v>112.5</v>
      </c>
      <c r="S3780">
        <v>123840.00539999999</v>
      </c>
      <c r="T3780" t="s">
        <v>57</v>
      </c>
      <c r="U3780" t="s">
        <v>195</v>
      </c>
      <c r="V3780" t="s">
        <v>218</v>
      </c>
      <c r="W3780" t="s">
        <v>243</v>
      </c>
      <c r="X3780" t="s">
        <v>283</v>
      </c>
      <c r="Z3780">
        <v>106640</v>
      </c>
      <c r="AA3780">
        <v>1911</v>
      </c>
    </row>
    <row r="3781" spans="1:27" x14ac:dyDescent="0.25">
      <c r="A3781" s="1">
        <v>43641</v>
      </c>
      <c r="B3781" t="s">
        <v>57</v>
      </c>
      <c r="C3781" t="s">
        <v>75</v>
      </c>
      <c r="D3781">
        <v>100</v>
      </c>
      <c r="E3781">
        <v>3</v>
      </c>
      <c r="F3781" t="s">
        <v>84</v>
      </c>
      <c r="G3781">
        <v>140.470001</v>
      </c>
      <c r="H3781">
        <v>141.16999799999999</v>
      </c>
      <c r="I3781">
        <v>137.28999300000001</v>
      </c>
      <c r="J3781">
        <v>137.60000600000001</v>
      </c>
      <c r="K3781">
        <v>137.60000600000001</v>
      </c>
      <c r="L3781">
        <v>617300</v>
      </c>
      <c r="M3781" t="s">
        <v>57</v>
      </c>
      <c r="N3781" t="s">
        <v>143</v>
      </c>
      <c r="O3781" t="s">
        <v>162</v>
      </c>
      <c r="P3781">
        <v>100</v>
      </c>
      <c r="Q3781">
        <v>0.125</v>
      </c>
      <c r="R3781">
        <v>12.5</v>
      </c>
      <c r="S3781">
        <v>13760.000599999999</v>
      </c>
      <c r="T3781" t="s">
        <v>57</v>
      </c>
      <c r="U3781" t="s">
        <v>195</v>
      </c>
      <c r="V3781" t="s">
        <v>218</v>
      </c>
      <c r="W3781" t="s">
        <v>243</v>
      </c>
      <c r="X3781" t="s">
        <v>283</v>
      </c>
      <c r="Z3781">
        <v>106640</v>
      </c>
      <c r="AA3781">
        <v>1911</v>
      </c>
    </row>
    <row r="3782" spans="1:27" x14ac:dyDescent="0.25">
      <c r="A3782" s="1">
        <v>43573</v>
      </c>
      <c r="B3782" t="s">
        <v>57</v>
      </c>
      <c r="C3782" t="s">
        <v>76</v>
      </c>
      <c r="D3782">
        <v>1300</v>
      </c>
      <c r="E3782">
        <v>11</v>
      </c>
      <c r="F3782" t="s">
        <v>124</v>
      </c>
      <c r="G3782">
        <v>136.60000600000001</v>
      </c>
      <c r="H3782">
        <v>139.820007</v>
      </c>
      <c r="I3782">
        <v>136.550003</v>
      </c>
      <c r="J3782">
        <v>139.05999800000001</v>
      </c>
      <c r="K3782">
        <v>137.783051</v>
      </c>
      <c r="L3782">
        <v>675000</v>
      </c>
      <c r="M3782" t="s">
        <v>57</v>
      </c>
      <c r="N3782" t="s">
        <v>141</v>
      </c>
      <c r="O3782" t="s">
        <v>162</v>
      </c>
      <c r="P3782">
        <v>100</v>
      </c>
      <c r="Q3782">
        <v>0.125</v>
      </c>
      <c r="R3782">
        <v>162.5</v>
      </c>
      <c r="S3782">
        <v>179117.9663</v>
      </c>
      <c r="T3782" t="s">
        <v>57</v>
      </c>
      <c r="U3782" t="s">
        <v>195</v>
      </c>
      <c r="V3782" t="s">
        <v>218</v>
      </c>
      <c r="W3782" t="s">
        <v>243</v>
      </c>
      <c r="X3782" t="s">
        <v>283</v>
      </c>
      <c r="Z3782">
        <v>106640</v>
      </c>
      <c r="AA3782">
        <v>1911</v>
      </c>
    </row>
    <row r="3783" spans="1:27" x14ac:dyDescent="0.25">
      <c r="A3783" s="1">
        <v>43579</v>
      </c>
      <c r="B3783" t="s">
        <v>57</v>
      </c>
      <c r="C3783" t="s">
        <v>76</v>
      </c>
      <c r="D3783">
        <v>400</v>
      </c>
      <c r="E3783">
        <v>3</v>
      </c>
      <c r="F3783" t="s">
        <v>137</v>
      </c>
      <c r="G3783">
        <v>140.61999499999999</v>
      </c>
      <c r="H3783">
        <v>140.61999499999999</v>
      </c>
      <c r="I3783">
        <v>135.5</v>
      </c>
      <c r="J3783">
        <v>139.21000699999999</v>
      </c>
      <c r="K3783">
        <v>137.93167099999999</v>
      </c>
      <c r="L3783">
        <v>1216300</v>
      </c>
      <c r="M3783" t="s">
        <v>57</v>
      </c>
      <c r="N3783" t="s">
        <v>143</v>
      </c>
      <c r="O3783" t="s">
        <v>162</v>
      </c>
      <c r="P3783">
        <v>100</v>
      </c>
      <c r="Q3783">
        <v>0.125</v>
      </c>
      <c r="R3783">
        <v>50</v>
      </c>
      <c r="S3783">
        <v>55172.668400000002</v>
      </c>
      <c r="T3783" t="s">
        <v>57</v>
      </c>
      <c r="U3783" t="s">
        <v>195</v>
      </c>
      <c r="V3783" t="s">
        <v>218</v>
      </c>
      <c r="W3783" t="s">
        <v>243</v>
      </c>
      <c r="X3783" t="s">
        <v>283</v>
      </c>
      <c r="Z3783">
        <v>106640</v>
      </c>
      <c r="AA3783">
        <v>1911</v>
      </c>
    </row>
    <row r="3784" spans="1:27" x14ac:dyDescent="0.25">
      <c r="A3784" s="1">
        <v>43579</v>
      </c>
      <c r="B3784" t="s">
        <v>57</v>
      </c>
      <c r="C3784" t="s">
        <v>76</v>
      </c>
      <c r="D3784">
        <v>2000</v>
      </c>
      <c r="E3784">
        <v>17</v>
      </c>
      <c r="F3784" t="s">
        <v>137</v>
      </c>
      <c r="G3784">
        <v>140.61999499999999</v>
      </c>
      <c r="H3784">
        <v>140.61999499999999</v>
      </c>
      <c r="I3784">
        <v>135.5</v>
      </c>
      <c r="J3784">
        <v>139.21000699999999</v>
      </c>
      <c r="K3784">
        <v>137.93167099999999</v>
      </c>
      <c r="L3784">
        <v>1216300</v>
      </c>
      <c r="M3784" t="s">
        <v>57</v>
      </c>
      <c r="N3784" t="s">
        <v>157</v>
      </c>
      <c r="O3784" t="s">
        <v>162</v>
      </c>
      <c r="P3784">
        <v>100</v>
      </c>
      <c r="Q3784">
        <v>0.125</v>
      </c>
      <c r="R3784">
        <v>250</v>
      </c>
      <c r="S3784">
        <v>275863.342</v>
      </c>
      <c r="T3784" t="s">
        <v>57</v>
      </c>
      <c r="U3784" t="s">
        <v>195</v>
      </c>
      <c r="V3784" t="s">
        <v>218</v>
      </c>
      <c r="W3784" t="s">
        <v>243</v>
      </c>
      <c r="X3784" t="s">
        <v>283</v>
      </c>
      <c r="Z3784">
        <v>106640</v>
      </c>
      <c r="AA3784">
        <v>1911</v>
      </c>
    </row>
    <row r="3785" spans="1:27" x14ac:dyDescent="0.25">
      <c r="A3785" s="1">
        <v>43633</v>
      </c>
      <c r="B3785" t="s">
        <v>57</v>
      </c>
      <c r="C3785" t="s">
        <v>75</v>
      </c>
      <c r="D3785">
        <v>1400</v>
      </c>
      <c r="E3785">
        <v>20</v>
      </c>
      <c r="F3785" t="s">
        <v>78</v>
      </c>
      <c r="G3785">
        <v>136.740005</v>
      </c>
      <c r="H3785">
        <v>138.770004</v>
      </c>
      <c r="I3785">
        <v>135.779999</v>
      </c>
      <c r="J3785">
        <v>138.05999800000001</v>
      </c>
      <c r="K3785">
        <v>138.05999800000001</v>
      </c>
      <c r="L3785">
        <v>762900</v>
      </c>
      <c r="M3785" t="s">
        <v>57</v>
      </c>
      <c r="N3785" t="s">
        <v>155</v>
      </c>
      <c r="O3785" t="s">
        <v>162</v>
      </c>
      <c r="P3785">
        <v>100</v>
      </c>
      <c r="Q3785">
        <v>0.125</v>
      </c>
      <c r="R3785">
        <v>175</v>
      </c>
      <c r="S3785">
        <v>193283.99720000001</v>
      </c>
      <c r="T3785" t="s">
        <v>57</v>
      </c>
      <c r="U3785" t="s">
        <v>195</v>
      </c>
      <c r="V3785" t="s">
        <v>218</v>
      </c>
      <c r="W3785" t="s">
        <v>243</v>
      </c>
      <c r="X3785" t="s">
        <v>283</v>
      </c>
      <c r="Z3785">
        <v>106640</v>
      </c>
      <c r="AA3785">
        <v>1911</v>
      </c>
    </row>
    <row r="3786" spans="1:27" x14ac:dyDescent="0.25">
      <c r="A3786" s="1">
        <v>43633</v>
      </c>
      <c r="B3786" t="s">
        <v>57</v>
      </c>
      <c r="C3786" t="s">
        <v>76</v>
      </c>
      <c r="D3786">
        <v>600</v>
      </c>
      <c r="E3786">
        <v>4</v>
      </c>
      <c r="F3786" t="s">
        <v>78</v>
      </c>
      <c r="G3786">
        <v>136.740005</v>
      </c>
      <c r="H3786">
        <v>138.770004</v>
      </c>
      <c r="I3786">
        <v>135.779999</v>
      </c>
      <c r="J3786">
        <v>138.05999800000001</v>
      </c>
      <c r="K3786">
        <v>138.05999800000001</v>
      </c>
      <c r="L3786">
        <v>762900</v>
      </c>
      <c r="M3786" t="s">
        <v>57</v>
      </c>
      <c r="N3786" t="s">
        <v>154</v>
      </c>
      <c r="O3786" t="s">
        <v>162</v>
      </c>
      <c r="P3786">
        <v>100</v>
      </c>
      <c r="Q3786">
        <v>0.125</v>
      </c>
      <c r="R3786">
        <v>75</v>
      </c>
      <c r="S3786">
        <v>82835.998800000001</v>
      </c>
      <c r="T3786" t="s">
        <v>57</v>
      </c>
      <c r="U3786" t="s">
        <v>195</v>
      </c>
      <c r="V3786" t="s">
        <v>218</v>
      </c>
      <c r="W3786" t="s">
        <v>243</v>
      </c>
      <c r="X3786" t="s">
        <v>283</v>
      </c>
      <c r="Z3786">
        <v>106640</v>
      </c>
      <c r="AA3786">
        <v>1911</v>
      </c>
    </row>
    <row r="3787" spans="1:27" x14ac:dyDescent="0.25">
      <c r="A3787" s="1">
        <v>43577</v>
      </c>
      <c r="B3787" t="s">
        <v>57</v>
      </c>
      <c r="C3787" t="s">
        <v>76</v>
      </c>
      <c r="D3787">
        <v>100</v>
      </c>
      <c r="E3787">
        <v>6</v>
      </c>
      <c r="F3787" t="s">
        <v>135</v>
      </c>
      <c r="G3787">
        <v>139.38000500000001</v>
      </c>
      <c r="H3787">
        <v>141.25</v>
      </c>
      <c r="I3787">
        <v>138.91000399999999</v>
      </c>
      <c r="J3787">
        <v>139.36000100000001</v>
      </c>
      <c r="K3787">
        <v>138.08029199999999</v>
      </c>
      <c r="L3787">
        <v>1789500</v>
      </c>
      <c r="M3787" t="s">
        <v>57</v>
      </c>
      <c r="N3787" t="s">
        <v>145</v>
      </c>
      <c r="O3787" t="s">
        <v>162</v>
      </c>
      <c r="P3787">
        <v>100</v>
      </c>
      <c r="Q3787">
        <v>0.125</v>
      </c>
      <c r="R3787">
        <v>12.5</v>
      </c>
      <c r="S3787">
        <v>13808.029200000001</v>
      </c>
      <c r="T3787" t="s">
        <v>57</v>
      </c>
      <c r="U3787" t="s">
        <v>195</v>
      </c>
      <c r="V3787" t="s">
        <v>218</v>
      </c>
      <c r="W3787" t="s">
        <v>243</v>
      </c>
      <c r="X3787" t="s">
        <v>283</v>
      </c>
      <c r="Z3787">
        <v>106640</v>
      </c>
      <c r="AA3787">
        <v>1911</v>
      </c>
    </row>
    <row r="3788" spans="1:27" x14ac:dyDescent="0.25">
      <c r="A3788" s="1">
        <v>43577</v>
      </c>
      <c r="B3788" t="s">
        <v>57</v>
      </c>
      <c r="C3788" t="s">
        <v>76</v>
      </c>
      <c r="D3788">
        <v>200</v>
      </c>
      <c r="E3788">
        <v>3</v>
      </c>
      <c r="F3788" t="s">
        <v>135</v>
      </c>
      <c r="G3788">
        <v>139.38000500000001</v>
      </c>
      <c r="H3788">
        <v>141.25</v>
      </c>
      <c r="I3788">
        <v>138.91000399999999</v>
      </c>
      <c r="J3788">
        <v>139.36000100000001</v>
      </c>
      <c r="K3788">
        <v>138.08029199999999</v>
      </c>
      <c r="L3788">
        <v>1789500</v>
      </c>
      <c r="M3788" t="s">
        <v>57</v>
      </c>
      <c r="N3788" t="s">
        <v>143</v>
      </c>
      <c r="O3788" t="s">
        <v>162</v>
      </c>
      <c r="P3788">
        <v>100</v>
      </c>
      <c r="Q3788">
        <v>0.125</v>
      </c>
      <c r="R3788">
        <v>25</v>
      </c>
      <c r="S3788">
        <v>27616.058400000002</v>
      </c>
      <c r="T3788" t="s">
        <v>57</v>
      </c>
      <c r="U3788" t="s">
        <v>195</v>
      </c>
      <c r="V3788" t="s">
        <v>218</v>
      </c>
      <c r="W3788" t="s">
        <v>243</v>
      </c>
      <c r="X3788" t="s">
        <v>283</v>
      </c>
      <c r="Z3788">
        <v>106640</v>
      </c>
      <c r="AA3788">
        <v>1911</v>
      </c>
    </row>
    <row r="3789" spans="1:27" x14ac:dyDescent="0.25">
      <c r="A3789" s="1">
        <v>43577</v>
      </c>
      <c r="B3789" t="s">
        <v>57</v>
      </c>
      <c r="C3789" t="s">
        <v>76</v>
      </c>
      <c r="D3789">
        <v>100</v>
      </c>
      <c r="E3789">
        <v>1</v>
      </c>
      <c r="F3789" t="s">
        <v>135</v>
      </c>
      <c r="G3789">
        <v>139.38000500000001</v>
      </c>
      <c r="H3789">
        <v>141.25</v>
      </c>
      <c r="I3789">
        <v>138.91000399999999</v>
      </c>
      <c r="J3789">
        <v>139.36000100000001</v>
      </c>
      <c r="K3789">
        <v>138.08029199999999</v>
      </c>
      <c r="L3789">
        <v>1789500</v>
      </c>
      <c r="M3789" t="s">
        <v>57</v>
      </c>
      <c r="N3789" t="s">
        <v>159</v>
      </c>
      <c r="O3789" t="s">
        <v>162</v>
      </c>
      <c r="P3789">
        <v>100</v>
      </c>
      <c r="Q3789">
        <v>0.125</v>
      </c>
      <c r="R3789">
        <v>12.5</v>
      </c>
      <c r="S3789">
        <v>13808.029200000001</v>
      </c>
      <c r="T3789" t="s">
        <v>57</v>
      </c>
      <c r="U3789" t="s">
        <v>195</v>
      </c>
      <c r="V3789" t="s">
        <v>218</v>
      </c>
      <c r="W3789" t="s">
        <v>243</v>
      </c>
      <c r="X3789" t="s">
        <v>283</v>
      </c>
      <c r="Z3789">
        <v>106640</v>
      </c>
      <c r="AA3789">
        <v>1911</v>
      </c>
    </row>
    <row r="3790" spans="1:27" x14ac:dyDescent="0.25">
      <c r="A3790" s="1">
        <v>43577</v>
      </c>
      <c r="B3790" t="s">
        <v>57</v>
      </c>
      <c r="C3790" t="s">
        <v>75</v>
      </c>
      <c r="D3790">
        <v>400</v>
      </c>
      <c r="E3790">
        <v>8</v>
      </c>
      <c r="F3790" t="s">
        <v>135</v>
      </c>
      <c r="G3790">
        <v>139.38000500000001</v>
      </c>
      <c r="H3790">
        <v>141.25</v>
      </c>
      <c r="I3790">
        <v>138.91000399999999</v>
      </c>
      <c r="J3790">
        <v>139.36000100000001</v>
      </c>
      <c r="K3790">
        <v>138.08029199999999</v>
      </c>
      <c r="L3790">
        <v>1789500</v>
      </c>
      <c r="M3790" t="s">
        <v>57</v>
      </c>
      <c r="N3790" t="s">
        <v>144</v>
      </c>
      <c r="O3790" t="s">
        <v>162</v>
      </c>
      <c r="P3790">
        <v>100</v>
      </c>
      <c r="Q3790">
        <v>0.125</v>
      </c>
      <c r="R3790">
        <v>50</v>
      </c>
      <c r="S3790">
        <v>55232.116800000003</v>
      </c>
      <c r="T3790" t="s">
        <v>57</v>
      </c>
      <c r="U3790" t="s">
        <v>195</v>
      </c>
      <c r="V3790" t="s">
        <v>218</v>
      </c>
      <c r="W3790" t="s">
        <v>243</v>
      </c>
      <c r="X3790" t="s">
        <v>283</v>
      </c>
      <c r="Z3790">
        <v>106640</v>
      </c>
      <c r="AA3790">
        <v>1911</v>
      </c>
    </row>
    <row r="3791" spans="1:27" x14ac:dyDescent="0.25">
      <c r="A3791" s="1">
        <v>43566</v>
      </c>
      <c r="B3791" t="s">
        <v>57</v>
      </c>
      <c r="C3791" t="s">
        <v>75</v>
      </c>
      <c r="D3791">
        <v>1800</v>
      </c>
      <c r="E3791">
        <v>17</v>
      </c>
      <c r="F3791" t="s">
        <v>112</v>
      </c>
      <c r="G3791">
        <v>137.16000399999999</v>
      </c>
      <c r="H3791">
        <v>140.38999899999999</v>
      </c>
      <c r="I3791">
        <v>136.46000699999999</v>
      </c>
      <c r="J3791">
        <v>139.720001</v>
      </c>
      <c r="K3791">
        <v>138.436981</v>
      </c>
      <c r="L3791">
        <v>582100</v>
      </c>
      <c r="M3791" t="s">
        <v>57</v>
      </c>
      <c r="N3791" t="s">
        <v>157</v>
      </c>
      <c r="O3791" t="s">
        <v>162</v>
      </c>
      <c r="P3791">
        <v>100</v>
      </c>
      <c r="Q3791">
        <v>0.125</v>
      </c>
      <c r="R3791">
        <v>225</v>
      </c>
      <c r="S3791">
        <v>249186.56580000001</v>
      </c>
      <c r="T3791" t="s">
        <v>57</v>
      </c>
      <c r="U3791" t="s">
        <v>195</v>
      </c>
      <c r="V3791" t="s">
        <v>218</v>
      </c>
      <c r="W3791" t="s">
        <v>243</v>
      </c>
      <c r="X3791" t="s">
        <v>283</v>
      </c>
      <c r="Z3791">
        <v>106640</v>
      </c>
      <c r="AA3791">
        <v>1911</v>
      </c>
    </row>
    <row r="3792" spans="1:27" x14ac:dyDescent="0.25">
      <c r="A3792" s="1">
        <v>43566</v>
      </c>
      <c r="B3792" t="s">
        <v>57</v>
      </c>
      <c r="C3792" t="s">
        <v>75</v>
      </c>
      <c r="D3792">
        <v>1100</v>
      </c>
      <c r="E3792">
        <v>12</v>
      </c>
      <c r="F3792" t="s">
        <v>112</v>
      </c>
      <c r="G3792">
        <v>137.16000399999999</v>
      </c>
      <c r="H3792">
        <v>140.38999899999999</v>
      </c>
      <c r="I3792">
        <v>136.46000699999999</v>
      </c>
      <c r="J3792">
        <v>139.720001</v>
      </c>
      <c r="K3792">
        <v>138.436981</v>
      </c>
      <c r="L3792">
        <v>582100</v>
      </c>
      <c r="M3792" t="s">
        <v>57</v>
      </c>
      <c r="N3792" t="s">
        <v>151</v>
      </c>
      <c r="O3792" t="s">
        <v>162</v>
      </c>
      <c r="P3792">
        <v>100</v>
      </c>
      <c r="Q3792">
        <v>0.125</v>
      </c>
      <c r="R3792">
        <v>137.5</v>
      </c>
      <c r="S3792">
        <v>152280.67910000001</v>
      </c>
      <c r="T3792" t="s">
        <v>57</v>
      </c>
      <c r="U3792" t="s">
        <v>195</v>
      </c>
      <c r="V3792" t="s">
        <v>218</v>
      </c>
      <c r="W3792" t="s">
        <v>243</v>
      </c>
      <c r="X3792" t="s">
        <v>283</v>
      </c>
      <c r="Z3792">
        <v>106640</v>
      </c>
      <c r="AA3792">
        <v>1911</v>
      </c>
    </row>
    <row r="3793" spans="1:27" x14ac:dyDescent="0.25">
      <c r="A3793" s="1">
        <v>43566</v>
      </c>
      <c r="B3793" t="s">
        <v>57</v>
      </c>
      <c r="C3793" t="s">
        <v>75</v>
      </c>
      <c r="D3793">
        <v>500</v>
      </c>
      <c r="E3793">
        <v>10</v>
      </c>
      <c r="F3793" t="s">
        <v>112</v>
      </c>
      <c r="G3793">
        <v>137.16000399999999</v>
      </c>
      <c r="H3793">
        <v>140.38999899999999</v>
      </c>
      <c r="I3793">
        <v>136.46000699999999</v>
      </c>
      <c r="J3793">
        <v>139.720001</v>
      </c>
      <c r="K3793">
        <v>138.436981</v>
      </c>
      <c r="L3793">
        <v>582100</v>
      </c>
      <c r="M3793" t="s">
        <v>57</v>
      </c>
      <c r="N3793" t="s">
        <v>142</v>
      </c>
      <c r="O3793" t="s">
        <v>162</v>
      </c>
      <c r="P3793">
        <v>100</v>
      </c>
      <c r="Q3793">
        <v>0.125</v>
      </c>
      <c r="R3793">
        <v>62.5</v>
      </c>
      <c r="S3793">
        <v>69218.4905</v>
      </c>
      <c r="T3793" t="s">
        <v>57</v>
      </c>
      <c r="U3793" t="s">
        <v>195</v>
      </c>
      <c r="V3793" t="s">
        <v>218</v>
      </c>
      <c r="W3793" t="s">
        <v>243</v>
      </c>
      <c r="X3793" t="s">
        <v>283</v>
      </c>
      <c r="Z3793">
        <v>106640</v>
      </c>
      <c r="AA3793">
        <v>1911</v>
      </c>
    </row>
    <row r="3794" spans="1:27" x14ac:dyDescent="0.25">
      <c r="A3794" s="1">
        <v>43566</v>
      </c>
      <c r="B3794" t="s">
        <v>57</v>
      </c>
      <c r="C3794" t="s">
        <v>75</v>
      </c>
      <c r="D3794">
        <v>4400</v>
      </c>
      <c r="E3794">
        <v>20</v>
      </c>
      <c r="F3794" t="s">
        <v>112</v>
      </c>
      <c r="G3794">
        <v>137.16000399999999</v>
      </c>
      <c r="H3794">
        <v>140.38999899999999</v>
      </c>
      <c r="I3794">
        <v>136.46000699999999</v>
      </c>
      <c r="J3794">
        <v>139.720001</v>
      </c>
      <c r="K3794">
        <v>138.436981</v>
      </c>
      <c r="L3794">
        <v>582100</v>
      </c>
      <c r="M3794" t="s">
        <v>57</v>
      </c>
      <c r="N3794" t="s">
        <v>155</v>
      </c>
      <c r="O3794" t="s">
        <v>162</v>
      </c>
      <c r="P3794">
        <v>100</v>
      </c>
      <c r="Q3794">
        <v>0.125</v>
      </c>
      <c r="R3794">
        <v>550</v>
      </c>
      <c r="S3794">
        <v>609122.71640000003</v>
      </c>
      <c r="T3794" t="s">
        <v>57</v>
      </c>
      <c r="U3794" t="s">
        <v>195</v>
      </c>
      <c r="V3794" t="s">
        <v>218</v>
      </c>
      <c r="W3794" t="s">
        <v>243</v>
      </c>
      <c r="X3794" t="s">
        <v>283</v>
      </c>
      <c r="Z3794">
        <v>106640</v>
      </c>
      <c r="AA3794">
        <v>1911</v>
      </c>
    </row>
    <row r="3795" spans="1:27" x14ac:dyDescent="0.25">
      <c r="A3795" s="1">
        <v>43567</v>
      </c>
      <c r="B3795" t="s">
        <v>57</v>
      </c>
      <c r="C3795" t="s">
        <v>75</v>
      </c>
      <c r="D3795">
        <v>200</v>
      </c>
      <c r="E3795">
        <v>1</v>
      </c>
      <c r="F3795" t="s">
        <v>121</v>
      </c>
      <c r="G3795">
        <v>139.5</v>
      </c>
      <c r="H3795">
        <v>140.63000500000001</v>
      </c>
      <c r="I3795">
        <v>138.46000699999999</v>
      </c>
      <c r="J3795">
        <v>139.88000500000001</v>
      </c>
      <c r="K3795">
        <v>138.59551999999999</v>
      </c>
      <c r="L3795">
        <v>865300</v>
      </c>
      <c r="M3795" t="s">
        <v>57</v>
      </c>
      <c r="N3795" t="s">
        <v>159</v>
      </c>
      <c r="O3795" t="s">
        <v>162</v>
      </c>
      <c r="P3795">
        <v>100</v>
      </c>
      <c r="Q3795">
        <v>0.125</v>
      </c>
      <c r="R3795">
        <v>25</v>
      </c>
      <c r="S3795">
        <v>27719.103999999999</v>
      </c>
      <c r="T3795" t="s">
        <v>57</v>
      </c>
      <c r="U3795" t="s">
        <v>195</v>
      </c>
      <c r="V3795" t="s">
        <v>218</v>
      </c>
      <c r="W3795" t="s">
        <v>243</v>
      </c>
      <c r="X3795" t="s">
        <v>283</v>
      </c>
      <c r="Z3795">
        <v>106640</v>
      </c>
      <c r="AA3795">
        <v>1911</v>
      </c>
    </row>
    <row r="3796" spans="1:27" x14ac:dyDescent="0.25">
      <c r="A3796" s="1">
        <v>43567</v>
      </c>
      <c r="B3796" t="s">
        <v>57</v>
      </c>
      <c r="C3796" t="s">
        <v>76</v>
      </c>
      <c r="D3796">
        <v>1100</v>
      </c>
      <c r="E3796">
        <v>16</v>
      </c>
      <c r="F3796" t="s">
        <v>121</v>
      </c>
      <c r="G3796">
        <v>139.5</v>
      </c>
      <c r="H3796">
        <v>140.63000500000001</v>
      </c>
      <c r="I3796">
        <v>138.46000699999999</v>
      </c>
      <c r="J3796">
        <v>139.88000500000001</v>
      </c>
      <c r="K3796">
        <v>138.59551999999999</v>
      </c>
      <c r="L3796">
        <v>865300</v>
      </c>
      <c r="M3796" t="s">
        <v>57</v>
      </c>
      <c r="N3796" t="s">
        <v>148</v>
      </c>
      <c r="O3796" t="s">
        <v>162</v>
      </c>
      <c r="P3796">
        <v>100</v>
      </c>
      <c r="Q3796">
        <v>0.125</v>
      </c>
      <c r="R3796">
        <v>137.5</v>
      </c>
      <c r="S3796">
        <v>152455.07199999999</v>
      </c>
      <c r="T3796" t="s">
        <v>57</v>
      </c>
      <c r="U3796" t="s">
        <v>195</v>
      </c>
      <c r="V3796" t="s">
        <v>218</v>
      </c>
      <c r="W3796" t="s">
        <v>243</v>
      </c>
      <c r="X3796" t="s">
        <v>283</v>
      </c>
      <c r="Z3796">
        <v>106640</v>
      </c>
      <c r="AA3796">
        <v>1911</v>
      </c>
    </row>
    <row r="3797" spans="1:27" x14ac:dyDescent="0.25">
      <c r="A3797" s="1">
        <v>43567</v>
      </c>
      <c r="B3797" t="s">
        <v>57</v>
      </c>
      <c r="C3797" t="s">
        <v>76</v>
      </c>
      <c r="D3797">
        <v>400</v>
      </c>
      <c r="E3797">
        <v>7</v>
      </c>
      <c r="F3797" t="s">
        <v>121</v>
      </c>
      <c r="G3797">
        <v>139.5</v>
      </c>
      <c r="H3797">
        <v>140.63000500000001</v>
      </c>
      <c r="I3797">
        <v>138.46000699999999</v>
      </c>
      <c r="J3797">
        <v>139.88000500000001</v>
      </c>
      <c r="K3797">
        <v>138.59551999999999</v>
      </c>
      <c r="L3797">
        <v>865300</v>
      </c>
      <c r="M3797" t="s">
        <v>57</v>
      </c>
      <c r="N3797" t="s">
        <v>147</v>
      </c>
      <c r="O3797" t="s">
        <v>162</v>
      </c>
      <c r="P3797">
        <v>100</v>
      </c>
      <c r="Q3797">
        <v>0.125</v>
      </c>
      <c r="R3797">
        <v>50</v>
      </c>
      <c r="S3797">
        <v>55438.207999999999</v>
      </c>
      <c r="T3797" t="s">
        <v>57</v>
      </c>
      <c r="U3797" t="s">
        <v>195</v>
      </c>
      <c r="V3797" t="s">
        <v>218</v>
      </c>
      <c r="W3797" t="s">
        <v>243</v>
      </c>
      <c r="X3797" t="s">
        <v>283</v>
      </c>
      <c r="Z3797">
        <v>106640</v>
      </c>
      <c r="AA3797">
        <v>1911</v>
      </c>
    </row>
    <row r="3798" spans="1:27" x14ac:dyDescent="0.25">
      <c r="A3798" s="1">
        <v>43591</v>
      </c>
      <c r="B3798" t="s">
        <v>57</v>
      </c>
      <c r="C3798" t="s">
        <v>75</v>
      </c>
      <c r="D3798">
        <v>800</v>
      </c>
      <c r="E3798">
        <v>14</v>
      </c>
      <c r="F3798" t="s">
        <v>134</v>
      </c>
      <c r="G3798">
        <v>139.970001</v>
      </c>
      <c r="H3798">
        <v>140.61000100000001</v>
      </c>
      <c r="I3798">
        <v>138.11999499999999</v>
      </c>
      <c r="J3798">
        <v>139.979996</v>
      </c>
      <c r="K3798">
        <v>138.69459499999999</v>
      </c>
      <c r="L3798">
        <v>812300</v>
      </c>
      <c r="M3798" t="s">
        <v>57</v>
      </c>
      <c r="N3798" t="s">
        <v>156</v>
      </c>
      <c r="O3798" t="s">
        <v>162</v>
      </c>
      <c r="P3798">
        <v>100</v>
      </c>
      <c r="Q3798">
        <v>0.125</v>
      </c>
      <c r="R3798">
        <v>100</v>
      </c>
      <c r="S3798">
        <v>110955.67600000001</v>
      </c>
      <c r="T3798" t="s">
        <v>57</v>
      </c>
      <c r="U3798" t="s">
        <v>195</v>
      </c>
      <c r="V3798" t="s">
        <v>218</v>
      </c>
      <c r="W3798" t="s">
        <v>243</v>
      </c>
      <c r="X3798" t="s">
        <v>283</v>
      </c>
      <c r="Z3798">
        <v>106640</v>
      </c>
      <c r="AA3798">
        <v>1911</v>
      </c>
    </row>
    <row r="3799" spans="1:27" x14ac:dyDescent="0.25">
      <c r="A3799" s="1">
        <v>43591</v>
      </c>
      <c r="B3799" t="s">
        <v>57</v>
      </c>
      <c r="C3799" t="s">
        <v>75</v>
      </c>
      <c r="D3799">
        <v>1500</v>
      </c>
      <c r="E3799">
        <v>16</v>
      </c>
      <c r="F3799" t="s">
        <v>134</v>
      </c>
      <c r="G3799">
        <v>139.970001</v>
      </c>
      <c r="H3799">
        <v>140.61000100000001</v>
      </c>
      <c r="I3799">
        <v>138.11999499999999</v>
      </c>
      <c r="J3799">
        <v>139.979996</v>
      </c>
      <c r="K3799">
        <v>138.69459499999999</v>
      </c>
      <c r="L3799">
        <v>812300</v>
      </c>
      <c r="M3799" t="s">
        <v>57</v>
      </c>
      <c r="N3799" t="s">
        <v>148</v>
      </c>
      <c r="O3799" t="s">
        <v>162</v>
      </c>
      <c r="P3799">
        <v>100</v>
      </c>
      <c r="Q3799">
        <v>0.125</v>
      </c>
      <c r="R3799">
        <v>187.5</v>
      </c>
      <c r="S3799">
        <v>208041.89249999999</v>
      </c>
      <c r="T3799" t="s">
        <v>57</v>
      </c>
      <c r="U3799" t="s">
        <v>195</v>
      </c>
      <c r="V3799" t="s">
        <v>218</v>
      </c>
      <c r="W3799" t="s">
        <v>243</v>
      </c>
      <c r="X3799" t="s">
        <v>283</v>
      </c>
      <c r="Z3799">
        <v>106640</v>
      </c>
      <c r="AA3799">
        <v>1911</v>
      </c>
    </row>
    <row r="3800" spans="1:27" x14ac:dyDescent="0.25">
      <c r="A3800" s="1">
        <v>43591</v>
      </c>
      <c r="B3800" t="s">
        <v>57</v>
      </c>
      <c r="C3800" t="s">
        <v>75</v>
      </c>
      <c r="D3800">
        <v>800</v>
      </c>
      <c r="E3800">
        <v>7</v>
      </c>
      <c r="F3800" t="s">
        <v>134</v>
      </c>
      <c r="G3800">
        <v>139.970001</v>
      </c>
      <c r="H3800">
        <v>140.61000100000001</v>
      </c>
      <c r="I3800">
        <v>138.11999499999999</v>
      </c>
      <c r="J3800">
        <v>139.979996</v>
      </c>
      <c r="K3800">
        <v>138.69459499999999</v>
      </c>
      <c r="L3800">
        <v>812300</v>
      </c>
      <c r="M3800" t="s">
        <v>57</v>
      </c>
      <c r="N3800" t="s">
        <v>147</v>
      </c>
      <c r="O3800" t="s">
        <v>162</v>
      </c>
      <c r="P3800">
        <v>100</v>
      </c>
      <c r="Q3800">
        <v>0.125</v>
      </c>
      <c r="R3800">
        <v>100</v>
      </c>
      <c r="S3800">
        <v>110955.67600000001</v>
      </c>
      <c r="T3800" t="s">
        <v>57</v>
      </c>
      <c r="U3800" t="s">
        <v>195</v>
      </c>
      <c r="V3800" t="s">
        <v>218</v>
      </c>
      <c r="W3800" t="s">
        <v>243</v>
      </c>
      <c r="X3800" t="s">
        <v>283</v>
      </c>
      <c r="Z3800">
        <v>106640</v>
      </c>
      <c r="AA3800">
        <v>1911</v>
      </c>
    </row>
    <row r="3801" spans="1:27" x14ac:dyDescent="0.25">
      <c r="A3801" s="1">
        <v>43642</v>
      </c>
      <c r="B3801" t="s">
        <v>57</v>
      </c>
      <c r="C3801" t="s">
        <v>75</v>
      </c>
      <c r="D3801">
        <v>1100</v>
      </c>
      <c r="E3801">
        <v>15</v>
      </c>
      <c r="F3801" t="s">
        <v>96</v>
      </c>
      <c r="G3801">
        <v>137.970001</v>
      </c>
      <c r="H3801">
        <v>141.25</v>
      </c>
      <c r="I3801">
        <v>137.91000399999999</v>
      </c>
      <c r="J3801">
        <v>139.740005</v>
      </c>
      <c r="K3801">
        <v>139.740005</v>
      </c>
      <c r="L3801">
        <v>805300</v>
      </c>
      <c r="M3801" t="s">
        <v>57</v>
      </c>
      <c r="N3801" t="s">
        <v>149</v>
      </c>
      <c r="O3801" t="s">
        <v>162</v>
      </c>
      <c r="P3801">
        <v>100</v>
      </c>
      <c r="Q3801">
        <v>0.125</v>
      </c>
      <c r="R3801">
        <v>137.5</v>
      </c>
      <c r="S3801">
        <v>153714.0055</v>
      </c>
      <c r="T3801" t="s">
        <v>57</v>
      </c>
      <c r="U3801" t="s">
        <v>195</v>
      </c>
      <c r="V3801" t="s">
        <v>218</v>
      </c>
      <c r="W3801" t="s">
        <v>243</v>
      </c>
      <c r="X3801" t="s">
        <v>283</v>
      </c>
      <c r="Z3801">
        <v>106640</v>
      </c>
      <c r="AA3801">
        <v>1911</v>
      </c>
    </row>
    <row r="3802" spans="1:27" x14ac:dyDescent="0.25">
      <c r="A3802" s="1">
        <v>43642</v>
      </c>
      <c r="B3802" t="s">
        <v>57</v>
      </c>
      <c r="C3802" t="s">
        <v>75</v>
      </c>
      <c r="D3802">
        <v>1300</v>
      </c>
      <c r="E3802">
        <v>11</v>
      </c>
      <c r="F3802" t="s">
        <v>96</v>
      </c>
      <c r="G3802">
        <v>137.970001</v>
      </c>
      <c r="H3802">
        <v>141.25</v>
      </c>
      <c r="I3802">
        <v>137.91000399999999</v>
      </c>
      <c r="J3802">
        <v>139.740005</v>
      </c>
      <c r="K3802">
        <v>139.740005</v>
      </c>
      <c r="L3802">
        <v>805300</v>
      </c>
      <c r="M3802" t="s">
        <v>57</v>
      </c>
      <c r="N3802" t="s">
        <v>141</v>
      </c>
      <c r="O3802" t="s">
        <v>162</v>
      </c>
      <c r="P3802">
        <v>100</v>
      </c>
      <c r="Q3802">
        <v>0.125</v>
      </c>
      <c r="R3802">
        <v>162.5</v>
      </c>
      <c r="S3802">
        <v>181662.00649999999</v>
      </c>
      <c r="T3802" t="s">
        <v>57</v>
      </c>
      <c r="U3802" t="s">
        <v>195</v>
      </c>
      <c r="V3802" t="s">
        <v>218</v>
      </c>
      <c r="W3802" t="s">
        <v>243</v>
      </c>
      <c r="X3802" t="s">
        <v>283</v>
      </c>
      <c r="Z3802">
        <v>106640</v>
      </c>
      <c r="AA3802">
        <v>1911</v>
      </c>
    </row>
    <row r="3803" spans="1:27" x14ac:dyDescent="0.25">
      <c r="A3803" s="1">
        <v>43642</v>
      </c>
      <c r="B3803" t="s">
        <v>57</v>
      </c>
      <c r="C3803" t="s">
        <v>76</v>
      </c>
      <c r="D3803">
        <v>100</v>
      </c>
      <c r="E3803">
        <v>5</v>
      </c>
      <c r="F3803" t="s">
        <v>96</v>
      </c>
      <c r="G3803">
        <v>137.970001</v>
      </c>
      <c r="H3803">
        <v>141.25</v>
      </c>
      <c r="I3803">
        <v>137.91000399999999</v>
      </c>
      <c r="J3803">
        <v>139.740005</v>
      </c>
      <c r="K3803">
        <v>139.740005</v>
      </c>
      <c r="L3803">
        <v>805300</v>
      </c>
      <c r="M3803" t="s">
        <v>57</v>
      </c>
      <c r="N3803" t="s">
        <v>152</v>
      </c>
      <c r="O3803" t="s">
        <v>162</v>
      </c>
      <c r="P3803">
        <v>100</v>
      </c>
      <c r="Q3803">
        <v>0.125</v>
      </c>
      <c r="R3803">
        <v>12.5</v>
      </c>
      <c r="S3803">
        <v>13974.0005</v>
      </c>
      <c r="T3803" t="s">
        <v>57</v>
      </c>
      <c r="U3803" t="s">
        <v>195</v>
      </c>
      <c r="V3803" t="s">
        <v>218</v>
      </c>
      <c r="W3803" t="s">
        <v>243</v>
      </c>
      <c r="X3803" t="s">
        <v>283</v>
      </c>
      <c r="Z3803">
        <v>106640</v>
      </c>
      <c r="AA3803">
        <v>1911</v>
      </c>
    </row>
    <row r="3804" spans="1:27" x14ac:dyDescent="0.25">
      <c r="A3804" s="1">
        <v>43640</v>
      </c>
      <c r="B3804" t="s">
        <v>57</v>
      </c>
      <c r="C3804" t="s">
        <v>76</v>
      </c>
      <c r="D3804">
        <v>3000</v>
      </c>
      <c r="E3804">
        <v>17</v>
      </c>
      <c r="F3804" t="s">
        <v>85</v>
      </c>
      <c r="G3804">
        <v>141.66999799999999</v>
      </c>
      <c r="H3804">
        <v>142.240005</v>
      </c>
      <c r="I3804">
        <v>139.759995</v>
      </c>
      <c r="J3804">
        <v>140.10000600000001</v>
      </c>
      <c r="K3804">
        <v>140.10000600000001</v>
      </c>
      <c r="L3804">
        <v>562900</v>
      </c>
      <c r="M3804" t="s">
        <v>57</v>
      </c>
      <c r="N3804" t="s">
        <v>157</v>
      </c>
      <c r="O3804" t="s">
        <v>162</v>
      </c>
      <c r="P3804">
        <v>100</v>
      </c>
      <c r="Q3804">
        <v>0.125</v>
      </c>
      <c r="R3804">
        <v>375</v>
      </c>
      <c r="S3804">
        <v>420300.01799999998</v>
      </c>
      <c r="T3804" t="s">
        <v>57</v>
      </c>
      <c r="U3804" t="s">
        <v>195</v>
      </c>
      <c r="V3804" t="s">
        <v>218</v>
      </c>
      <c r="W3804" t="s">
        <v>243</v>
      </c>
      <c r="X3804" t="s">
        <v>283</v>
      </c>
      <c r="Z3804">
        <v>106640</v>
      </c>
      <c r="AA3804">
        <v>1911</v>
      </c>
    </row>
    <row r="3805" spans="1:27" x14ac:dyDescent="0.25">
      <c r="A3805" s="1">
        <v>43587</v>
      </c>
      <c r="B3805" t="s">
        <v>57</v>
      </c>
      <c r="C3805" t="s">
        <v>76</v>
      </c>
      <c r="D3805">
        <v>1400</v>
      </c>
      <c r="E3805">
        <v>9</v>
      </c>
      <c r="F3805" t="s">
        <v>115</v>
      </c>
      <c r="G3805">
        <v>139.949997</v>
      </c>
      <c r="H3805">
        <v>143.490005</v>
      </c>
      <c r="I3805">
        <v>139.83000200000001</v>
      </c>
      <c r="J3805">
        <v>142.30999800000001</v>
      </c>
      <c r="K3805">
        <v>141.00320400000001</v>
      </c>
      <c r="L3805">
        <v>659100</v>
      </c>
      <c r="M3805" t="s">
        <v>57</v>
      </c>
      <c r="N3805" t="s">
        <v>146</v>
      </c>
      <c r="O3805" t="s">
        <v>162</v>
      </c>
      <c r="P3805">
        <v>100</v>
      </c>
      <c r="Q3805">
        <v>0.125</v>
      </c>
      <c r="R3805">
        <v>175</v>
      </c>
      <c r="S3805">
        <v>197404.48560000001</v>
      </c>
      <c r="T3805" t="s">
        <v>57</v>
      </c>
      <c r="U3805" t="s">
        <v>195</v>
      </c>
      <c r="V3805" t="s">
        <v>218</v>
      </c>
      <c r="W3805" t="s">
        <v>243</v>
      </c>
      <c r="X3805" t="s">
        <v>283</v>
      </c>
      <c r="Z3805">
        <v>106640</v>
      </c>
      <c r="AA3805">
        <v>1911</v>
      </c>
    </row>
    <row r="3806" spans="1:27" x14ac:dyDescent="0.25">
      <c r="A3806" s="1">
        <v>43588</v>
      </c>
      <c r="B3806" t="s">
        <v>57</v>
      </c>
      <c r="C3806" t="s">
        <v>76</v>
      </c>
      <c r="D3806">
        <v>200</v>
      </c>
      <c r="E3806">
        <v>4</v>
      </c>
      <c r="F3806" t="s">
        <v>111</v>
      </c>
      <c r="G3806">
        <v>142.929993</v>
      </c>
      <c r="H3806">
        <v>143.729996</v>
      </c>
      <c r="I3806">
        <v>142.03999300000001</v>
      </c>
      <c r="J3806">
        <v>142.46000699999999</v>
      </c>
      <c r="K3806">
        <v>141.151825</v>
      </c>
      <c r="L3806">
        <v>561600</v>
      </c>
      <c r="M3806" t="s">
        <v>57</v>
      </c>
      <c r="N3806" t="s">
        <v>154</v>
      </c>
      <c r="O3806" t="s">
        <v>162</v>
      </c>
      <c r="P3806">
        <v>100</v>
      </c>
      <c r="Q3806">
        <v>0.125</v>
      </c>
      <c r="R3806">
        <v>25</v>
      </c>
      <c r="S3806">
        <v>28230.365000000002</v>
      </c>
      <c r="T3806" t="s">
        <v>57</v>
      </c>
      <c r="U3806" t="s">
        <v>195</v>
      </c>
      <c r="V3806" t="s">
        <v>218</v>
      </c>
      <c r="W3806" t="s">
        <v>243</v>
      </c>
      <c r="X3806" t="s">
        <v>283</v>
      </c>
      <c r="Z3806">
        <v>106640</v>
      </c>
      <c r="AA3806">
        <v>1911</v>
      </c>
    </row>
    <row r="3807" spans="1:27" x14ac:dyDescent="0.25">
      <c r="A3807" s="1">
        <v>43588</v>
      </c>
      <c r="B3807" t="s">
        <v>57</v>
      </c>
      <c r="C3807" t="s">
        <v>76</v>
      </c>
      <c r="D3807">
        <v>400</v>
      </c>
      <c r="E3807">
        <v>3</v>
      </c>
      <c r="F3807" t="s">
        <v>111</v>
      </c>
      <c r="G3807">
        <v>142.929993</v>
      </c>
      <c r="H3807">
        <v>143.729996</v>
      </c>
      <c r="I3807">
        <v>142.03999300000001</v>
      </c>
      <c r="J3807">
        <v>142.46000699999999</v>
      </c>
      <c r="K3807">
        <v>141.151825</v>
      </c>
      <c r="L3807">
        <v>561600</v>
      </c>
      <c r="M3807" t="s">
        <v>57</v>
      </c>
      <c r="N3807" t="s">
        <v>143</v>
      </c>
      <c r="O3807" t="s">
        <v>162</v>
      </c>
      <c r="P3807">
        <v>100</v>
      </c>
      <c r="Q3807">
        <v>0.125</v>
      </c>
      <c r="R3807">
        <v>50</v>
      </c>
      <c r="S3807">
        <v>56460.73</v>
      </c>
      <c r="T3807" t="s">
        <v>57</v>
      </c>
      <c r="U3807" t="s">
        <v>195</v>
      </c>
      <c r="V3807" t="s">
        <v>218</v>
      </c>
      <c r="W3807" t="s">
        <v>243</v>
      </c>
      <c r="X3807" t="s">
        <v>283</v>
      </c>
      <c r="Z3807">
        <v>106640</v>
      </c>
      <c r="AA3807">
        <v>1911</v>
      </c>
    </row>
    <row r="3808" spans="1:27" x14ac:dyDescent="0.25">
      <c r="A3808" s="1">
        <v>43588</v>
      </c>
      <c r="B3808" t="s">
        <v>57</v>
      </c>
      <c r="C3808" t="s">
        <v>76</v>
      </c>
      <c r="D3808">
        <v>2200</v>
      </c>
      <c r="E3808">
        <v>19</v>
      </c>
      <c r="F3808" t="s">
        <v>111</v>
      </c>
      <c r="G3808">
        <v>142.929993</v>
      </c>
      <c r="H3808">
        <v>143.729996</v>
      </c>
      <c r="I3808">
        <v>142.03999300000001</v>
      </c>
      <c r="J3808">
        <v>142.46000699999999</v>
      </c>
      <c r="K3808">
        <v>141.151825</v>
      </c>
      <c r="L3808">
        <v>561600</v>
      </c>
      <c r="M3808" t="s">
        <v>57</v>
      </c>
      <c r="N3808" t="s">
        <v>140</v>
      </c>
      <c r="O3808" t="s">
        <v>162</v>
      </c>
      <c r="P3808">
        <v>100</v>
      </c>
      <c r="Q3808">
        <v>0.125</v>
      </c>
      <c r="R3808">
        <v>275</v>
      </c>
      <c r="S3808">
        <v>310534.01500000001</v>
      </c>
      <c r="T3808" t="s">
        <v>57</v>
      </c>
      <c r="U3808" t="s">
        <v>195</v>
      </c>
      <c r="V3808" t="s">
        <v>218</v>
      </c>
      <c r="W3808" t="s">
        <v>243</v>
      </c>
      <c r="X3808" t="s">
        <v>283</v>
      </c>
      <c r="Z3808">
        <v>106640</v>
      </c>
      <c r="AA3808">
        <v>1911</v>
      </c>
    </row>
    <row r="3809" spans="1:27" x14ac:dyDescent="0.25">
      <c r="A3809" s="1">
        <v>43636</v>
      </c>
      <c r="B3809" t="s">
        <v>57</v>
      </c>
      <c r="C3809" t="s">
        <v>76</v>
      </c>
      <c r="D3809">
        <v>100</v>
      </c>
      <c r="E3809">
        <v>7</v>
      </c>
      <c r="F3809" t="s">
        <v>94</v>
      </c>
      <c r="G3809">
        <v>143.71000699999999</v>
      </c>
      <c r="H3809">
        <v>144.11000100000001</v>
      </c>
      <c r="I3809">
        <v>140.820007</v>
      </c>
      <c r="J3809">
        <v>141.240005</v>
      </c>
      <c r="K3809">
        <v>141.240005</v>
      </c>
      <c r="L3809">
        <v>645000</v>
      </c>
      <c r="M3809" t="s">
        <v>57</v>
      </c>
      <c r="N3809" t="s">
        <v>147</v>
      </c>
      <c r="O3809" t="s">
        <v>162</v>
      </c>
      <c r="P3809">
        <v>100</v>
      </c>
      <c r="Q3809">
        <v>0.125</v>
      </c>
      <c r="R3809">
        <v>12.5</v>
      </c>
      <c r="S3809">
        <v>14124.0005</v>
      </c>
      <c r="T3809" t="s">
        <v>57</v>
      </c>
      <c r="U3809" t="s">
        <v>195</v>
      </c>
      <c r="V3809" t="s">
        <v>218</v>
      </c>
      <c r="W3809" t="s">
        <v>243</v>
      </c>
      <c r="X3809" t="s">
        <v>283</v>
      </c>
      <c r="Z3809">
        <v>106640</v>
      </c>
      <c r="AA3809">
        <v>1911</v>
      </c>
    </row>
    <row r="3810" spans="1:27" x14ac:dyDescent="0.25">
      <c r="A3810" s="1">
        <v>43637</v>
      </c>
      <c r="B3810" t="s">
        <v>57</v>
      </c>
      <c r="C3810" t="s">
        <v>76</v>
      </c>
      <c r="D3810">
        <v>1300</v>
      </c>
      <c r="E3810">
        <v>11</v>
      </c>
      <c r="F3810" t="s">
        <v>90</v>
      </c>
      <c r="G3810">
        <v>141.33000200000001</v>
      </c>
      <c r="H3810">
        <v>142.11999499999999</v>
      </c>
      <c r="I3810">
        <v>139.11000100000001</v>
      </c>
      <c r="J3810">
        <v>141.66999799999999</v>
      </c>
      <c r="K3810">
        <v>141.66999799999999</v>
      </c>
      <c r="L3810">
        <v>834600</v>
      </c>
      <c r="M3810" t="s">
        <v>57</v>
      </c>
      <c r="N3810" t="s">
        <v>141</v>
      </c>
      <c r="O3810" t="s">
        <v>162</v>
      </c>
      <c r="P3810">
        <v>100</v>
      </c>
      <c r="Q3810">
        <v>0.125</v>
      </c>
      <c r="R3810">
        <v>162.5</v>
      </c>
      <c r="S3810">
        <v>184170.99739999999</v>
      </c>
      <c r="T3810" t="s">
        <v>57</v>
      </c>
      <c r="U3810" t="s">
        <v>195</v>
      </c>
      <c r="V3810" t="s">
        <v>218</v>
      </c>
      <c r="W3810" t="s">
        <v>243</v>
      </c>
      <c r="X3810" t="s">
        <v>283</v>
      </c>
      <c r="Z3810">
        <v>106640</v>
      </c>
      <c r="AA3810">
        <v>1911</v>
      </c>
    </row>
    <row r="3811" spans="1:27" x14ac:dyDescent="0.25">
      <c r="A3811" s="1">
        <v>43634</v>
      </c>
      <c r="B3811" t="s">
        <v>57</v>
      </c>
      <c r="C3811" t="s">
        <v>75</v>
      </c>
      <c r="D3811">
        <v>2400</v>
      </c>
      <c r="E3811">
        <v>16</v>
      </c>
      <c r="F3811" t="s">
        <v>132</v>
      </c>
      <c r="G3811">
        <v>139.66000399999999</v>
      </c>
      <c r="H3811">
        <v>142.46000699999999</v>
      </c>
      <c r="I3811">
        <v>138.5</v>
      </c>
      <c r="J3811">
        <v>141.78999300000001</v>
      </c>
      <c r="K3811">
        <v>141.78999300000001</v>
      </c>
      <c r="L3811">
        <v>1063000</v>
      </c>
      <c r="M3811" t="s">
        <v>57</v>
      </c>
      <c r="N3811" t="s">
        <v>148</v>
      </c>
      <c r="O3811" t="s">
        <v>162</v>
      </c>
      <c r="P3811">
        <v>100</v>
      </c>
      <c r="Q3811">
        <v>0.125</v>
      </c>
      <c r="R3811">
        <v>300</v>
      </c>
      <c r="S3811">
        <v>340295.98320000002</v>
      </c>
      <c r="T3811" t="s">
        <v>57</v>
      </c>
      <c r="U3811" t="s">
        <v>195</v>
      </c>
      <c r="V3811" t="s">
        <v>218</v>
      </c>
      <c r="W3811" t="s">
        <v>243</v>
      </c>
      <c r="X3811" t="s">
        <v>283</v>
      </c>
      <c r="Z3811">
        <v>106640</v>
      </c>
      <c r="AA3811">
        <v>1911</v>
      </c>
    </row>
    <row r="3812" spans="1:27" x14ac:dyDescent="0.25">
      <c r="A3812" s="1">
        <v>43634</v>
      </c>
      <c r="B3812" t="s">
        <v>57</v>
      </c>
      <c r="C3812" t="s">
        <v>75</v>
      </c>
      <c r="D3812">
        <v>400</v>
      </c>
      <c r="E3812">
        <v>4</v>
      </c>
      <c r="F3812" t="s">
        <v>132</v>
      </c>
      <c r="G3812">
        <v>139.66000399999999</v>
      </c>
      <c r="H3812">
        <v>142.46000699999999</v>
      </c>
      <c r="I3812">
        <v>138.5</v>
      </c>
      <c r="J3812">
        <v>141.78999300000001</v>
      </c>
      <c r="K3812">
        <v>141.78999300000001</v>
      </c>
      <c r="L3812">
        <v>1063000</v>
      </c>
      <c r="M3812" t="s">
        <v>57</v>
      </c>
      <c r="N3812" t="s">
        <v>154</v>
      </c>
      <c r="O3812" t="s">
        <v>162</v>
      </c>
      <c r="P3812">
        <v>100</v>
      </c>
      <c r="Q3812">
        <v>0.125</v>
      </c>
      <c r="R3812">
        <v>50</v>
      </c>
      <c r="S3812">
        <v>56715.997200000013</v>
      </c>
      <c r="T3812" t="s">
        <v>57</v>
      </c>
      <c r="U3812" t="s">
        <v>195</v>
      </c>
      <c r="V3812" t="s">
        <v>218</v>
      </c>
      <c r="W3812" t="s">
        <v>243</v>
      </c>
      <c r="X3812" t="s">
        <v>283</v>
      </c>
      <c r="Z3812">
        <v>106640</v>
      </c>
      <c r="AA3812">
        <v>1911</v>
      </c>
    </row>
    <row r="3813" spans="1:27" x14ac:dyDescent="0.25">
      <c r="A3813" s="1">
        <v>43635</v>
      </c>
      <c r="B3813" t="s">
        <v>57</v>
      </c>
      <c r="C3813" t="s">
        <v>75</v>
      </c>
      <c r="D3813">
        <v>1300</v>
      </c>
      <c r="E3813">
        <v>20</v>
      </c>
      <c r="F3813" t="s">
        <v>80</v>
      </c>
      <c r="G3813">
        <v>141.91000399999999</v>
      </c>
      <c r="H3813">
        <v>142.470001</v>
      </c>
      <c r="I3813">
        <v>139.679993</v>
      </c>
      <c r="J3813">
        <v>141.979996</v>
      </c>
      <c r="K3813">
        <v>141.979996</v>
      </c>
      <c r="L3813">
        <v>831700</v>
      </c>
      <c r="M3813" t="s">
        <v>57</v>
      </c>
      <c r="N3813" t="s">
        <v>155</v>
      </c>
      <c r="O3813" t="s">
        <v>162</v>
      </c>
      <c r="P3813">
        <v>100</v>
      </c>
      <c r="Q3813">
        <v>0.125</v>
      </c>
      <c r="R3813">
        <v>162.5</v>
      </c>
      <c r="S3813">
        <v>184573.99479999999</v>
      </c>
      <c r="T3813" t="s">
        <v>57</v>
      </c>
      <c r="U3813" t="s">
        <v>195</v>
      </c>
      <c r="V3813" t="s">
        <v>218</v>
      </c>
      <c r="W3813" t="s">
        <v>243</v>
      </c>
      <c r="X3813" t="s">
        <v>283</v>
      </c>
      <c r="Z3813">
        <v>106640</v>
      </c>
      <c r="AA3813">
        <v>1911</v>
      </c>
    </row>
    <row r="3814" spans="1:27" x14ac:dyDescent="0.25">
      <c r="A3814" s="1">
        <v>43635</v>
      </c>
      <c r="B3814" t="s">
        <v>57</v>
      </c>
      <c r="C3814" t="s">
        <v>76</v>
      </c>
      <c r="D3814">
        <v>100</v>
      </c>
      <c r="E3814">
        <v>2</v>
      </c>
      <c r="F3814" t="s">
        <v>80</v>
      </c>
      <c r="G3814">
        <v>141.91000399999999</v>
      </c>
      <c r="H3814">
        <v>142.470001</v>
      </c>
      <c r="I3814">
        <v>139.679993</v>
      </c>
      <c r="J3814">
        <v>141.979996</v>
      </c>
      <c r="K3814">
        <v>141.979996</v>
      </c>
      <c r="L3814">
        <v>831700</v>
      </c>
      <c r="M3814" t="s">
        <v>57</v>
      </c>
      <c r="N3814" t="s">
        <v>150</v>
      </c>
      <c r="O3814" t="s">
        <v>162</v>
      </c>
      <c r="P3814">
        <v>100</v>
      </c>
      <c r="Q3814">
        <v>0.125</v>
      </c>
      <c r="R3814">
        <v>12.5</v>
      </c>
      <c r="S3814">
        <v>14197.999599999999</v>
      </c>
      <c r="T3814" t="s">
        <v>57</v>
      </c>
      <c r="U3814" t="s">
        <v>195</v>
      </c>
      <c r="V3814" t="s">
        <v>218</v>
      </c>
      <c r="W3814" t="s">
        <v>243</v>
      </c>
      <c r="X3814" t="s">
        <v>283</v>
      </c>
      <c r="Z3814">
        <v>106640</v>
      </c>
      <c r="AA3814">
        <v>1911</v>
      </c>
    </row>
    <row r="3815" spans="1:27" x14ac:dyDescent="0.25">
      <c r="A3815" s="1">
        <v>43635</v>
      </c>
      <c r="B3815" t="s">
        <v>57</v>
      </c>
      <c r="C3815" t="s">
        <v>75</v>
      </c>
      <c r="D3815">
        <v>1000</v>
      </c>
      <c r="E3815">
        <v>12</v>
      </c>
      <c r="F3815" t="s">
        <v>80</v>
      </c>
      <c r="G3815">
        <v>141.91000399999999</v>
      </c>
      <c r="H3815">
        <v>142.470001</v>
      </c>
      <c r="I3815">
        <v>139.679993</v>
      </c>
      <c r="J3815">
        <v>141.979996</v>
      </c>
      <c r="K3815">
        <v>141.979996</v>
      </c>
      <c r="L3815">
        <v>831700</v>
      </c>
      <c r="M3815" t="s">
        <v>57</v>
      </c>
      <c r="N3815" t="s">
        <v>151</v>
      </c>
      <c r="O3815" t="s">
        <v>162</v>
      </c>
      <c r="P3815">
        <v>100</v>
      </c>
      <c r="Q3815">
        <v>0.125</v>
      </c>
      <c r="R3815">
        <v>125</v>
      </c>
      <c r="S3815">
        <v>141979.99600000001</v>
      </c>
      <c r="T3815" t="s">
        <v>57</v>
      </c>
      <c r="U3815" t="s">
        <v>195</v>
      </c>
      <c r="V3815" t="s">
        <v>218</v>
      </c>
      <c r="W3815" t="s">
        <v>243</v>
      </c>
      <c r="X3815" t="s">
        <v>283</v>
      </c>
      <c r="Z3815">
        <v>106640</v>
      </c>
      <c r="AA3815">
        <v>1911</v>
      </c>
    </row>
    <row r="3816" spans="1:27" x14ac:dyDescent="0.25">
      <c r="A3816" s="1">
        <v>43643</v>
      </c>
      <c r="B3816" t="s">
        <v>57</v>
      </c>
      <c r="C3816" t="s">
        <v>76</v>
      </c>
      <c r="D3816">
        <v>900</v>
      </c>
      <c r="E3816">
        <v>14</v>
      </c>
      <c r="F3816" t="s">
        <v>97</v>
      </c>
      <c r="G3816">
        <v>140.55999800000001</v>
      </c>
      <c r="H3816">
        <v>142.83999600000001</v>
      </c>
      <c r="I3816">
        <v>140.55999800000001</v>
      </c>
      <c r="J3816">
        <v>142.30999800000001</v>
      </c>
      <c r="K3816">
        <v>142.30999800000001</v>
      </c>
      <c r="L3816">
        <v>559100</v>
      </c>
      <c r="M3816" t="s">
        <v>57</v>
      </c>
      <c r="N3816" t="s">
        <v>156</v>
      </c>
      <c r="O3816" t="s">
        <v>162</v>
      </c>
      <c r="P3816">
        <v>100</v>
      </c>
      <c r="Q3816">
        <v>0.125</v>
      </c>
      <c r="R3816">
        <v>112.5</v>
      </c>
      <c r="S3816">
        <v>128078.9982</v>
      </c>
      <c r="T3816" t="s">
        <v>57</v>
      </c>
      <c r="U3816" t="s">
        <v>195</v>
      </c>
      <c r="V3816" t="s">
        <v>218</v>
      </c>
      <c r="W3816" t="s">
        <v>243</v>
      </c>
      <c r="X3816" t="s">
        <v>283</v>
      </c>
      <c r="Z3816">
        <v>106640</v>
      </c>
      <c r="AA3816">
        <v>1911</v>
      </c>
    </row>
    <row r="3817" spans="1:27" x14ac:dyDescent="0.25">
      <c r="A3817" s="1">
        <v>43643</v>
      </c>
      <c r="B3817" t="s">
        <v>57</v>
      </c>
      <c r="C3817" t="s">
        <v>76</v>
      </c>
      <c r="D3817">
        <v>500</v>
      </c>
      <c r="E3817">
        <v>9</v>
      </c>
      <c r="F3817" t="s">
        <v>97</v>
      </c>
      <c r="G3817">
        <v>140.55999800000001</v>
      </c>
      <c r="H3817">
        <v>142.83999600000001</v>
      </c>
      <c r="I3817">
        <v>140.55999800000001</v>
      </c>
      <c r="J3817">
        <v>142.30999800000001</v>
      </c>
      <c r="K3817">
        <v>142.30999800000001</v>
      </c>
      <c r="L3817">
        <v>559100</v>
      </c>
      <c r="M3817" t="s">
        <v>57</v>
      </c>
      <c r="N3817" t="s">
        <v>146</v>
      </c>
      <c r="O3817" t="s">
        <v>162</v>
      </c>
      <c r="P3817">
        <v>100</v>
      </c>
      <c r="Q3817">
        <v>0.125</v>
      </c>
      <c r="R3817">
        <v>62.5</v>
      </c>
      <c r="S3817">
        <v>71154.999000000011</v>
      </c>
      <c r="T3817" t="s">
        <v>57</v>
      </c>
      <c r="U3817" t="s">
        <v>195</v>
      </c>
      <c r="V3817" t="s">
        <v>218</v>
      </c>
      <c r="W3817" t="s">
        <v>243</v>
      </c>
      <c r="X3817" t="s">
        <v>283</v>
      </c>
      <c r="Z3817">
        <v>106640</v>
      </c>
      <c r="AA3817">
        <v>1911</v>
      </c>
    </row>
    <row r="3818" spans="1:27" x14ac:dyDescent="0.25">
      <c r="A3818" s="1">
        <v>43643</v>
      </c>
      <c r="B3818" t="s">
        <v>57</v>
      </c>
      <c r="C3818" t="s">
        <v>75</v>
      </c>
      <c r="D3818">
        <v>300</v>
      </c>
      <c r="E3818">
        <v>1</v>
      </c>
      <c r="F3818" t="s">
        <v>97</v>
      </c>
      <c r="G3818">
        <v>140.55999800000001</v>
      </c>
      <c r="H3818">
        <v>142.83999600000001</v>
      </c>
      <c r="I3818">
        <v>140.55999800000001</v>
      </c>
      <c r="J3818">
        <v>142.30999800000001</v>
      </c>
      <c r="K3818">
        <v>142.30999800000001</v>
      </c>
      <c r="L3818">
        <v>559100</v>
      </c>
      <c r="M3818" t="s">
        <v>57</v>
      </c>
      <c r="N3818" t="s">
        <v>159</v>
      </c>
      <c r="O3818" t="s">
        <v>162</v>
      </c>
      <c r="P3818">
        <v>100</v>
      </c>
      <c r="Q3818">
        <v>0.125</v>
      </c>
      <c r="R3818">
        <v>37.5</v>
      </c>
      <c r="S3818">
        <v>42692.999400000001</v>
      </c>
      <c r="T3818" t="s">
        <v>57</v>
      </c>
      <c r="U3818" t="s">
        <v>195</v>
      </c>
      <c r="V3818" t="s">
        <v>218</v>
      </c>
      <c r="W3818" t="s">
        <v>243</v>
      </c>
      <c r="X3818" t="s">
        <v>283</v>
      </c>
      <c r="Z3818">
        <v>106640</v>
      </c>
      <c r="AA3818">
        <v>1911</v>
      </c>
    </row>
    <row r="3819" spans="1:27" x14ac:dyDescent="0.25">
      <c r="A3819" s="1">
        <v>43643</v>
      </c>
      <c r="B3819" t="s">
        <v>57</v>
      </c>
      <c r="C3819" t="s">
        <v>75</v>
      </c>
      <c r="D3819">
        <v>500</v>
      </c>
      <c r="E3819">
        <v>5</v>
      </c>
      <c r="F3819" t="s">
        <v>97</v>
      </c>
      <c r="G3819">
        <v>140.55999800000001</v>
      </c>
      <c r="H3819">
        <v>142.83999600000001</v>
      </c>
      <c r="I3819">
        <v>140.55999800000001</v>
      </c>
      <c r="J3819">
        <v>142.30999800000001</v>
      </c>
      <c r="K3819">
        <v>142.30999800000001</v>
      </c>
      <c r="L3819">
        <v>559100</v>
      </c>
      <c r="M3819" t="s">
        <v>57</v>
      </c>
      <c r="N3819" t="s">
        <v>152</v>
      </c>
      <c r="O3819" t="s">
        <v>162</v>
      </c>
      <c r="P3819">
        <v>100</v>
      </c>
      <c r="Q3819">
        <v>0.125</v>
      </c>
      <c r="R3819">
        <v>62.5</v>
      </c>
      <c r="S3819">
        <v>71154.999000000011</v>
      </c>
      <c r="T3819" t="s">
        <v>57</v>
      </c>
      <c r="U3819" t="s">
        <v>195</v>
      </c>
      <c r="V3819" t="s">
        <v>218</v>
      </c>
      <c r="W3819" t="s">
        <v>243</v>
      </c>
      <c r="X3819" t="s">
        <v>283</v>
      </c>
      <c r="Z3819">
        <v>106640</v>
      </c>
      <c r="AA3819">
        <v>1911</v>
      </c>
    </row>
    <row r="3820" spans="1:27" x14ac:dyDescent="0.25">
      <c r="A3820" s="1">
        <v>43643</v>
      </c>
      <c r="B3820" t="s">
        <v>57</v>
      </c>
      <c r="C3820" t="s">
        <v>76</v>
      </c>
      <c r="D3820">
        <v>2400</v>
      </c>
      <c r="E3820">
        <v>15</v>
      </c>
      <c r="F3820" t="s">
        <v>97</v>
      </c>
      <c r="G3820">
        <v>140.55999800000001</v>
      </c>
      <c r="H3820">
        <v>142.83999600000001</v>
      </c>
      <c r="I3820">
        <v>140.55999800000001</v>
      </c>
      <c r="J3820">
        <v>142.30999800000001</v>
      </c>
      <c r="K3820">
        <v>142.30999800000001</v>
      </c>
      <c r="L3820">
        <v>559100</v>
      </c>
      <c r="M3820" t="s">
        <v>57</v>
      </c>
      <c r="N3820" t="s">
        <v>149</v>
      </c>
      <c r="O3820" t="s">
        <v>162</v>
      </c>
      <c r="P3820">
        <v>100</v>
      </c>
      <c r="Q3820">
        <v>0.125</v>
      </c>
      <c r="R3820">
        <v>300</v>
      </c>
      <c r="S3820">
        <v>341543.9952</v>
      </c>
      <c r="T3820" t="s">
        <v>57</v>
      </c>
      <c r="U3820" t="s">
        <v>195</v>
      </c>
      <c r="V3820" t="s">
        <v>218</v>
      </c>
      <c r="W3820" t="s">
        <v>243</v>
      </c>
      <c r="X3820" t="s">
        <v>283</v>
      </c>
      <c r="Z3820">
        <v>106640</v>
      </c>
      <c r="AA3820">
        <v>1911</v>
      </c>
    </row>
    <row r="3821" spans="1:27" x14ac:dyDescent="0.25">
      <c r="A3821" s="1">
        <v>43644</v>
      </c>
      <c r="B3821" t="s">
        <v>57</v>
      </c>
      <c r="C3821" t="s">
        <v>75</v>
      </c>
      <c r="D3821">
        <v>1600</v>
      </c>
      <c r="E3821">
        <v>11</v>
      </c>
      <c r="F3821" t="s">
        <v>129</v>
      </c>
      <c r="G3821">
        <v>142.5</v>
      </c>
      <c r="H3821">
        <v>144.38000500000001</v>
      </c>
      <c r="I3821">
        <v>142.009995</v>
      </c>
      <c r="J3821">
        <v>142.36000100000001</v>
      </c>
      <c r="K3821">
        <v>142.36000100000001</v>
      </c>
      <c r="L3821">
        <v>671200</v>
      </c>
      <c r="M3821" t="s">
        <v>57</v>
      </c>
      <c r="N3821" t="s">
        <v>141</v>
      </c>
      <c r="O3821" t="s">
        <v>162</v>
      </c>
      <c r="P3821">
        <v>100</v>
      </c>
      <c r="Q3821">
        <v>0.125</v>
      </c>
      <c r="R3821">
        <v>200</v>
      </c>
      <c r="S3821">
        <v>227776.00159999999</v>
      </c>
      <c r="T3821" t="s">
        <v>57</v>
      </c>
      <c r="U3821" t="s">
        <v>195</v>
      </c>
      <c r="V3821" t="s">
        <v>218</v>
      </c>
      <c r="W3821" t="s">
        <v>243</v>
      </c>
      <c r="X3821" t="s">
        <v>283</v>
      </c>
      <c r="Z3821">
        <v>106640</v>
      </c>
      <c r="AA3821">
        <v>1911</v>
      </c>
    </row>
    <row r="3822" spans="1:27" x14ac:dyDescent="0.25">
      <c r="A3822" s="1">
        <v>43644</v>
      </c>
      <c r="B3822" t="s">
        <v>57</v>
      </c>
      <c r="C3822" t="s">
        <v>75</v>
      </c>
      <c r="D3822">
        <v>600</v>
      </c>
      <c r="E3822">
        <v>6</v>
      </c>
      <c r="F3822" t="s">
        <v>129</v>
      </c>
      <c r="G3822">
        <v>142.5</v>
      </c>
      <c r="H3822">
        <v>144.38000500000001</v>
      </c>
      <c r="I3822">
        <v>142.009995</v>
      </c>
      <c r="J3822">
        <v>142.36000100000001</v>
      </c>
      <c r="K3822">
        <v>142.36000100000001</v>
      </c>
      <c r="L3822">
        <v>671200</v>
      </c>
      <c r="M3822" t="s">
        <v>57</v>
      </c>
      <c r="N3822" t="s">
        <v>145</v>
      </c>
      <c r="O3822" t="s">
        <v>162</v>
      </c>
      <c r="P3822">
        <v>100</v>
      </c>
      <c r="Q3822">
        <v>0.125</v>
      </c>
      <c r="R3822">
        <v>75</v>
      </c>
      <c r="S3822">
        <v>85416.000599999999</v>
      </c>
      <c r="T3822" t="s">
        <v>57</v>
      </c>
      <c r="U3822" t="s">
        <v>195</v>
      </c>
      <c r="V3822" t="s">
        <v>218</v>
      </c>
      <c r="W3822" t="s">
        <v>243</v>
      </c>
      <c r="X3822" t="s">
        <v>283</v>
      </c>
      <c r="Z3822">
        <v>106640</v>
      </c>
      <c r="AA3822">
        <v>1911</v>
      </c>
    </row>
    <row r="3823" spans="1:27" x14ac:dyDescent="0.25">
      <c r="A3823" s="1">
        <v>43609</v>
      </c>
      <c r="B3823" t="s">
        <v>58</v>
      </c>
      <c r="C3823" t="s">
        <v>76</v>
      </c>
      <c r="D3823">
        <v>100</v>
      </c>
      <c r="E3823">
        <v>5</v>
      </c>
      <c r="F3823" t="s">
        <v>92</v>
      </c>
      <c r="G3823">
        <v>117</v>
      </c>
      <c r="H3823">
        <v>117.739998</v>
      </c>
      <c r="I3823">
        <v>115.69000200000001</v>
      </c>
      <c r="J3823">
        <v>115.91999800000001</v>
      </c>
      <c r="K3823">
        <v>115.91999800000001</v>
      </c>
      <c r="L3823">
        <v>1416800</v>
      </c>
      <c r="M3823" t="s">
        <v>58</v>
      </c>
      <c r="N3823" t="s">
        <v>152</v>
      </c>
      <c r="O3823" t="s">
        <v>162</v>
      </c>
      <c r="P3823">
        <v>100</v>
      </c>
      <c r="Q3823">
        <v>0.125</v>
      </c>
      <c r="R3823">
        <v>12.5</v>
      </c>
      <c r="S3823">
        <v>11591.9998</v>
      </c>
      <c r="T3823" t="s">
        <v>58</v>
      </c>
      <c r="U3823" t="s">
        <v>196</v>
      </c>
      <c r="V3823" t="s">
        <v>218</v>
      </c>
      <c r="W3823" t="s">
        <v>244</v>
      </c>
      <c r="X3823" t="s">
        <v>284</v>
      </c>
      <c r="Y3823" s="1">
        <v>39357</v>
      </c>
      <c r="Z3823">
        <v>1324424</v>
      </c>
    </row>
    <row r="3824" spans="1:27" x14ac:dyDescent="0.25">
      <c r="A3824" s="1">
        <v>43602</v>
      </c>
      <c r="B3824" t="s">
        <v>58</v>
      </c>
      <c r="C3824" t="s">
        <v>76</v>
      </c>
      <c r="D3824">
        <v>700</v>
      </c>
      <c r="E3824">
        <v>6</v>
      </c>
      <c r="F3824" t="s">
        <v>101</v>
      </c>
      <c r="G3824">
        <v>117.75</v>
      </c>
      <c r="H3824">
        <v>118.220001</v>
      </c>
      <c r="I3824">
        <v>116.019997</v>
      </c>
      <c r="J3824">
        <v>116.260002</v>
      </c>
      <c r="K3824">
        <v>115.943321</v>
      </c>
      <c r="L3824">
        <v>1793100</v>
      </c>
      <c r="M3824" t="s">
        <v>58</v>
      </c>
      <c r="N3824" t="s">
        <v>145</v>
      </c>
      <c r="O3824" t="s">
        <v>162</v>
      </c>
      <c r="P3824">
        <v>100</v>
      </c>
      <c r="Q3824">
        <v>0.125</v>
      </c>
      <c r="R3824">
        <v>87.5</v>
      </c>
      <c r="S3824">
        <v>81160.324699999997</v>
      </c>
      <c r="T3824" t="s">
        <v>58</v>
      </c>
      <c r="U3824" t="s">
        <v>196</v>
      </c>
      <c r="V3824" t="s">
        <v>218</v>
      </c>
      <c r="W3824" t="s">
        <v>244</v>
      </c>
      <c r="X3824" t="s">
        <v>284</v>
      </c>
      <c r="Y3824" s="1">
        <v>39357</v>
      </c>
      <c r="Z3824">
        <v>1324424</v>
      </c>
    </row>
    <row r="3825" spans="1:26" x14ac:dyDescent="0.25">
      <c r="A3825" s="1">
        <v>43613</v>
      </c>
      <c r="B3825" t="s">
        <v>58</v>
      </c>
      <c r="C3825" t="s">
        <v>76</v>
      </c>
      <c r="D3825">
        <v>1100</v>
      </c>
      <c r="E3825">
        <v>8</v>
      </c>
      <c r="F3825" t="s">
        <v>91</v>
      </c>
      <c r="G3825">
        <v>116.040001</v>
      </c>
      <c r="H3825">
        <v>117.220001</v>
      </c>
      <c r="I3825">
        <v>115.629997</v>
      </c>
      <c r="J3825">
        <v>115.989998</v>
      </c>
      <c r="K3825">
        <v>115.989998</v>
      </c>
      <c r="L3825">
        <v>1588700</v>
      </c>
      <c r="M3825" t="s">
        <v>58</v>
      </c>
      <c r="N3825" t="s">
        <v>144</v>
      </c>
      <c r="O3825" t="s">
        <v>162</v>
      </c>
      <c r="P3825">
        <v>100</v>
      </c>
      <c r="Q3825">
        <v>0.125</v>
      </c>
      <c r="R3825">
        <v>137.5</v>
      </c>
      <c r="S3825">
        <v>127588.9978</v>
      </c>
      <c r="T3825" t="s">
        <v>58</v>
      </c>
      <c r="U3825" t="s">
        <v>196</v>
      </c>
      <c r="V3825" t="s">
        <v>218</v>
      </c>
      <c r="W3825" t="s">
        <v>244</v>
      </c>
      <c r="X3825" t="s">
        <v>284</v>
      </c>
      <c r="Y3825" s="1">
        <v>39357</v>
      </c>
      <c r="Z3825">
        <v>1324424</v>
      </c>
    </row>
    <row r="3826" spans="1:26" x14ac:dyDescent="0.25">
      <c r="A3826" s="1">
        <v>43613</v>
      </c>
      <c r="B3826" t="s">
        <v>58</v>
      </c>
      <c r="C3826" t="s">
        <v>75</v>
      </c>
      <c r="D3826">
        <v>100</v>
      </c>
      <c r="E3826">
        <v>2</v>
      </c>
      <c r="F3826" t="s">
        <v>91</v>
      </c>
      <c r="G3826">
        <v>116.040001</v>
      </c>
      <c r="H3826">
        <v>117.220001</v>
      </c>
      <c r="I3826">
        <v>115.629997</v>
      </c>
      <c r="J3826">
        <v>115.989998</v>
      </c>
      <c r="K3826">
        <v>115.989998</v>
      </c>
      <c r="L3826">
        <v>1588700</v>
      </c>
      <c r="M3826" t="s">
        <v>58</v>
      </c>
      <c r="N3826" t="s">
        <v>150</v>
      </c>
      <c r="O3826" t="s">
        <v>162</v>
      </c>
      <c r="P3826">
        <v>100</v>
      </c>
      <c r="Q3826">
        <v>0.125</v>
      </c>
      <c r="R3826">
        <v>12.5</v>
      </c>
      <c r="S3826">
        <v>11598.9998</v>
      </c>
      <c r="T3826" t="s">
        <v>58</v>
      </c>
      <c r="U3826" t="s">
        <v>196</v>
      </c>
      <c r="V3826" t="s">
        <v>218</v>
      </c>
      <c r="W3826" t="s">
        <v>244</v>
      </c>
      <c r="X3826" t="s">
        <v>284</v>
      </c>
      <c r="Y3826" s="1">
        <v>39357</v>
      </c>
      <c r="Z3826">
        <v>1324424</v>
      </c>
    </row>
    <row r="3827" spans="1:26" x14ac:dyDescent="0.25">
      <c r="A3827" s="1">
        <v>43613</v>
      </c>
      <c r="B3827" t="s">
        <v>58</v>
      </c>
      <c r="C3827" t="s">
        <v>75</v>
      </c>
      <c r="D3827">
        <v>2200</v>
      </c>
      <c r="E3827">
        <v>16</v>
      </c>
      <c r="F3827" t="s">
        <v>91</v>
      </c>
      <c r="G3827">
        <v>116.040001</v>
      </c>
      <c r="H3827">
        <v>117.220001</v>
      </c>
      <c r="I3827">
        <v>115.629997</v>
      </c>
      <c r="J3827">
        <v>115.989998</v>
      </c>
      <c r="K3827">
        <v>115.989998</v>
      </c>
      <c r="L3827">
        <v>1588700</v>
      </c>
      <c r="M3827" t="s">
        <v>58</v>
      </c>
      <c r="N3827" t="s">
        <v>148</v>
      </c>
      <c r="O3827" t="s">
        <v>162</v>
      </c>
      <c r="P3827">
        <v>100</v>
      </c>
      <c r="Q3827">
        <v>0.125</v>
      </c>
      <c r="R3827">
        <v>275</v>
      </c>
      <c r="S3827">
        <v>255177.99559999999</v>
      </c>
      <c r="T3827" t="s">
        <v>58</v>
      </c>
      <c r="U3827" t="s">
        <v>196</v>
      </c>
      <c r="V3827" t="s">
        <v>218</v>
      </c>
      <c r="W3827" t="s">
        <v>244</v>
      </c>
      <c r="X3827" t="s">
        <v>284</v>
      </c>
      <c r="Y3827" s="1">
        <v>39357</v>
      </c>
      <c r="Z3827">
        <v>1324424</v>
      </c>
    </row>
    <row r="3828" spans="1:26" x14ac:dyDescent="0.25">
      <c r="A3828" s="1">
        <v>43614</v>
      </c>
      <c r="B3828" t="s">
        <v>58</v>
      </c>
      <c r="C3828" t="s">
        <v>76</v>
      </c>
      <c r="D3828">
        <v>800</v>
      </c>
      <c r="E3828">
        <v>12</v>
      </c>
      <c r="F3828" t="s">
        <v>98</v>
      </c>
      <c r="G3828">
        <v>115.44000200000001</v>
      </c>
      <c r="H3828">
        <v>116.5</v>
      </c>
      <c r="I3828">
        <v>115.16999800000001</v>
      </c>
      <c r="J3828">
        <v>116.019997</v>
      </c>
      <c r="K3828">
        <v>116.019997</v>
      </c>
      <c r="L3828">
        <v>1460200</v>
      </c>
      <c r="M3828" t="s">
        <v>58</v>
      </c>
      <c r="N3828" t="s">
        <v>151</v>
      </c>
      <c r="O3828" t="s">
        <v>162</v>
      </c>
      <c r="P3828">
        <v>100</v>
      </c>
      <c r="Q3828">
        <v>0.125</v>
      </c>
      <c r="R3828">
        <v>100</v>
      </c>
      <c r="S3828">
        <v>92815.997600000002</v>
      </c>
      <c r="T3828" t="s">
        <v>58</v>
      </c>
      <c r="U3828" t="s">
        <v>196</v>
      </c>
      <c r="V3828" t="s">
        <v>218</v>
      </c>
      <c r="W3828" t="s">
        <v>244</v>
      </c>
      <c r="X3828" t="s">
        <v>284</v>
      </c>
      <c r="Y3828" s="1">
        <v>39357</v>
      </c>
      <c r="Z3828">
        <v>1324424</v>
      </c>
    </row>
    <row r="3829" spans="1:26" x14ac:dyDescent="0.25">
      <c r="A3829" s="1">
        <v>43614</v>
      </c>
      <c r="B3829" t="s">
        <v>58</v>
      </c>
      <c r="C3829" t="s">
        <v>75</v>
      </c>
      <c r="D3829">
        <v>1000</v>
      </c>
      <c r="E3829">
        <v>14</v>
      </c>
      <c r="F3829" t="s">
        <v>98</v>
      </c>
      <c r="G3829">
        <v>115.44000200000001</v>
      </c>
      <c r="H3829">
        <v>116.5</v>
      </c>
      <c r="I3829">
        <v>115.16999800000001</v>
      </c>
      <c r="J3829">
        <v>116.019997</v>
      </c>
      <c r="K3829">
        <v>116.019997</v>
      </c>
      <c r="L3829">
        <v>1460200</v>
      </c>
      <c r="M3829" t="s">
        <v>58</v>
      </c>
      <c r="N3829" t="s">
        <v>156</v>
      </c>
      <c r="O3829" t="s">
        <v>162</v>
      </c>
      <c r="P3829">
        <v>100</v>
      </c>
      <c r="Q3829">
        <v>0.125</v>
      </c>
      <c r="R3829">
        <v>125</v>
      </c>
      <c r="S3829">
        <v>116019.997</v>
      </c>
      <c r="T3829" t="s">
        <v>58</v>
      </c>
      <c r="U3829" t="s">
        <v>196</v>
      </c>
      <c r="V3829" t="s">
        <v>218</v>
      </c>
      <c r="W3829" t="s">
        <v>244</v>
      </c>
      <c r="X3829" t="s">
        <v>284</v>
      </c>
      <c r="Y3829" s="1">
        <v>39357</v>
      </c>
      <c r="Z3829">
        <v>1324424</v>
      </c>
    </row>
    <row r="3830" spans="1:26" x14ac:dyDescent="0.25">
      <c r="A3830" s="1">
        <v>43615</v>
      </c>
      <c r="B3830" t="s">
        <v>58</v>
      </c>
      <c r="C3830" t="s">
        <v>76</v>
      </c>
      <c r="D3830">
        <v>1200</v>
      </c>
      <c r="E3830">
        <v>12</v>
      </c>
      <c r="F3830" t="s">
        <v>93</v>
      </c>
      <c r="G3830">
        <v>116.110001</v>
      </c>
      <c r="H3830">
        <v>116.80999799999999</v>
      </c>
      <c r="I3830">
        <v>115.699997</v>
      </c>
      <c r="J3830">
        <v>116.099998</v>
      </c>
      <c r="K3830">
        <v>116.099998</v>
      </c>
      <c r="L3830">
        <v>1381700</v>
      </c>
      <c r="M3830" t="s">
        <v>58</v>
      </c>
      <c r="N3830" t="s">
        <v>151</v>
      </c>
      <c r="O3830" t="s">
        <v>162</v>
      </c>
      <c r="P3830">
        <v>100</v>
      </c>
      <c r="Q3830">
        <v>0.125</v>
      </c>
      <c r="R3830">
        <v>150</v>
      </c>
      <c r="S3830">
        <v>139319.9976</v>
      </c>
      <c r="T3830" t="s">
        <v>58</v>
      </c>
      <c r="U3830" t="s">
        <v>196</v>
      </c>
      <c r="V3830" t="s">
        <v>218</v>
      </c>
      <c r="W3830" t="s">
        <v>244</v>
      </c>
      <c r="X3830" t="s">
        <v>284</v>
      </c>
      <c r="Y3830" s="1">
        <v>39357</v>
      </c>
      <c r="Z3830">
        <v>1324424</v>
      </c>
    </row>
    <row r="3831" spans="1:26" x14ac:dyDescent="0.25">
      <c r="A3831" s="1">
        <v>43615</v>
      </c>
      <c r="B3831" t="s">
        <v>58</v>
      </c>
      <c r="C3831" t="s">
        <v>75</v>
      </c>
      <c r="D3831">
        <v>1400</v>
      </c>
      <c r="E3831">
        <v>10</v>
      </c>
      <c r="F3831" t="s">
        <v>93</v>
      </c>
      <c r="G3831">
        <v>116.110001</v>
      </c>
      <c r="H3831">
        <v>116.80999799999999</v>
      </c>
      <c r="I3831">
        <v>115.699997</v>
      </c>
      <c r="J3831">
        <v>116.099998</v>
      </c>
      <c r="K3831">
        <v>116.099998</v>
      </c>
      <c r="L3831">
        <v>1381700</v>
      </c>
      <c r="M3831" t="s">
        <v>58</v>
      </c>
      <c r="N3831" t="s">
        <v>142</v>
      </c>
      <c r="O3831" t="s">
        <v>162</v>
      </c>
      <c r="P3831">
        <v>100</v>
      </c>
      <c r="Q3831">
        <v>0.125</v>
      </c>
      <c r="R3831">
        <v>175</v>
      </c>
      <c r="S3831">
        <v>162539.99720000001</v>
      </c>
      <c r="T3831" t="s">
        <v>58</v>
      </c>
      <c r="U3831" t="s">
        <v>196</v>
      </c>
      <c r="V3831" t="s">
        <v>218</v>
      </c>
      <c r="W3831" t="s">
        <v>244</v>
      </c>
      <c r="X3831" t="s">
        <v>284</v>
      </c>
      <c r="Y3831" s="1">
        <v>39357</v>
      </c>
      <c r="Z3831">
        <v>1324424</v>
      </c>
    </row>
    <row r="3832" spans="1:26" x14ac:dyDescent="0.25">
      <c r="A3832" s="1">
        <v>43605</v>
      </c>
      <c r="B3832" t="s">
        <v>58</v>
      </c>
      <c r="C3832" t="s">
        <v>76</v>
      </c>
      <c r="D3832">
        <v>1100</v>
      </c>
      <c r="E3832">
        <v>16</v>
      </c>
      <c r="F3832" t="s">
        <v>128</v>
      </c>
      <c r="G3832">
        <v>115.239998</v>
      </c>
      <c r="H3832">
        <v>116.970001</v>
      </c>
      <c r="I3832">
        <v>114.480003</v>
      </c>
      <c r="J3832">
        <v>116.480003</v>
      </c>
      <c r="K3832">
        <v>116.162727</v>
      </c>
      <c r="L3832">
        <v>2485800</v>
      </c>
      <c r="M3832" t="s">
        <v>58</v>
      </c>
      <c r="N3832" t="s">
        <v>148</v>
      </c>
      <c r="O3832" t="s">
        <v>162</v>
      </c>
      <c r="P3832">
        <v>100</v>
      </c>
      <c r="Q3832">
        <v>0.125</v>
      </c>
      <c r="R3832">
        <v>137.5</v>
      </c>
      <c r="S3832">
        <v>127778.9997</v>
      </c>
      <c r="T3832" t="s">
        <v>58</v>
      </c>
      <c r="U3832" t="s">
        <v>196</v>
      </c>
      <c r="V3832" t="s">
        <v>218</v>
      </c>
      <c r="W3832" t="s">
        <v>244</v>
      </c>
      <c r="X3832" t="s">
        <v>284</v>
      </c>
      <c r="Y3832" s="1">
        <v>39357</v>
      </c>
      <c r="Z3832">
        <v>1324424</v>
      </c>
    </row>
    <row r="3833" spans="1:26" x14ac:dyDescent="0.25">
      <c r="A3833" s="1">
        <v>43605</v>
      </c>
      <c r="B3833" t="s">
        <v>58</v>
      </c>
      <c r="C3833" t="s">
        <v>75</v>
      </c>
      <c r="D3833">
        <v>500</v>
      </c>
      <c r="E3833">
        <v>7</v>
      </c>
      <c r="F3833" t="s">
        <v>128</v>
      </c>
      <c r="G3833">
        <v>115.239998</v>
      </c>
      <c r="H3833">
        <v>116.970001</v>
      </c>
      <c r="I3833">
        <v>114.480003</v>
      </c>
      <c r="J3833">
        <v>116.480003</v>
      </c>
      <c r="K3833">
        <v>116.162727</v>
      </c>
      <c r="L3833">
        <v>2485800</v>
      </c>
      <c r="M3833" t="s">
        <v>58</v>
      </c>
      <c r="N3833" t="s">
        <v>147</v>
      </c>
      <c r="O3833" t="s">
        <v>162</v>
      </c>
      <c r="P3833">
        <v>100</v>
      </c>
      <c r="Q3833">
        <v>0.125</v>
      </c>
      <c r="R3833">
        <v>62.5</v>
      </c>
      <c r="S3833">
        <v>58081.363499999999</v>
      </c>
      <c r="T3833" t="s">
        <v>58</v>
      </c>
      <c r="U3833" t="s">
        <v>196</v>
      </c>
      <c r="V3833" t="s">
        <v>218</v>
      </c>
      <c r="W3833" t="s">
        <v>244</v>
      </c>
      <c r="X3833" t="s">
        <v>284</v>
      </c>
      <c r="Y3833" s="1">
        <v>39357</v>
      </c>
      <c r="Z3833">
        <v>1324424</v>
      </c>
    </row>
    <row r="3834" spans="1:26" x14ac:dyDescent="0.25">
      <c r="A3834" s="1">
        <v>43608</v>
      </c>
      <c r="B3834" t="s">
        <v>58</v>
      </c>
      <c r="C3834" t="s">
        <v>76</v>
      </c>
      <c r="D3834">
        <v>1400</v>
      </c>
      <c r="E3834">
        <v>20</v>
      </c>
      <c r="F3834" t="s">
        <v>95</v>
      </c>
      <c r="G3834">
        <v>114.58000199999999</v>
      </c>
      <c r="H3834">
        <v>117.389999</v>
      </c>
      <c r="I3834">
        <v>114.58000199999999</v>
      </c>
      <c r="J3834">
        <v>116.44000200000001</v>
      </c>
      <c r="K3834">
        <v>116.44000200000001</v>
      </c>
      <c r="L3834">
        <v>1417300</v>
      </c>
      <c r="M3834" t="s">
        <v>58</v>
      </c>
      <c r="N3834" t="s">
        <v>155</v>
      </c>
      <c r="O3834" t="s">
        <v>162</v>
      </c>
      <c r="P3834">
        <v>100</v>
      </c>
      <c r="Q3834">
        <v>0.125</v>
      </c>
      <c r="R3834">
        <v>175</v>
      </c>
      <c r="S3834">
        <v>163016.00279999999</v>
      </c>
      <c r="T3834" t="s">
        <v>58</v>
      </c>
      <c r="U3834" t="s">
        <v>196</v>
      </c>
      <c r="V3834" t="s">
        <v>218</v>
      </c>
      <c r="W3834" t="s">
        <v>244</v>
      </c>
      <c r="X3834" t="s">
        <v>284</v>
      </c>
      <c r="Y3834" s="1">
        <v>39357</v>
      </c>
      <c r="Z3834">
        <v>1324424</v>
      </c>
    </row>
    <row r="3835" spans="1:26" x14ac:dyDescent="0.25">
      <c r="A3835" s="1">
        <v>43598</v>
      </c>
      <c r="B3835" t="s">
        <v>58</v>
      </c>
      <c r="C3835" t="s">
        <v>76</v>
      </c>
      <c r="D3835">
        <v>1000</v>
      </c>
      <c r="E3835">
        <v>13</v>
      </c>
      <c r="F3835" t="s">
        <v>100</v>
      </c>
      <c r="G3835">
        <v>116.16999800000001</v>
      </c>
      <c r="H3835">
        <v>117.029999</v>
      </c>
      <c r="I3835">
        <v>115.07</v>
      </c>
      <c r="J3835">
        <v>116.769997</v>
      </c>
      <c r="K3835">
        <v>116.451927</v>
      </c>
      <c r="L3835">
        <v>2155100</v>
      </c>
      <c r="M3835" t="s">
        <v>58</v>
      </c>
      <c r="N3835" t="s">
        <v>153</v>
      </c>
      <c r="O3835" t="s">
        <v>162</v>
      </c>
      <c r="P3835">
        <v>100</v>
      </c>
      <c r="Q3835">
        <v>0.125</v>
      </c>
      <c r="R3835">
        <v>125</v>
      </c>
      <c r="S3835">
        <v>116451.927</v>
      </c>
      <c r="T3835" t="s">
        <v>58</v>
      </c>
      <c r="U3835" t="s">
        <v>196</v>
      </c>
      <c r="V3835" t="s">
        <v>218</v>
      </c>
      <c r="W3835" t="s">
        <v>244</v>
      </c>
      <c r="X3835" t="s">
        <v>284</v>
      </c>
      <c r="Y3835" s="1">
        <v>39357</v>
      </c>
      <c r="Z3835">
        <v>1324424</v>
      </c>
    </row>
    <row r="3836" spans="1:26" x14ac:dyDescent="0.25">
      <c r="A3836" s="1">
        <v>43598</v>
      </c>
      <c r="B3836" t="s">
        <v>58</v>
      </c>
      <c r="C3836" t="s">
        <v>75</v>
      </c>
      <c r="D3836">
        <v>700</v>
      </c>
      <c r="E3836">
        <v>7</v>
      </c>
      <c r="F3836" t="s">
        <v>100</v>
      </c>
      <c r="G3836">
        <v>116.16999800000001</v>
      </c>
      <c r="H3836">
        <v>117.029999</v>
      </c>
      <c r="I3836">
        <v>115.07</v>
      </c>
      <c r="J3836">
        <v>116.769997</v>
      </c>
      <c r="K3836">
        <v>116.451927</v>
      </c>
      <c r="L3836">
        <v>2155100</v>
      </c>
      <c r="M3836" t="s">
        <v>58</v>
      </c>
      <c r="N3836" t="s">
        <v>147</v>
      </c>
      <c r="O3836" t="s">
        <v>162</v>
      </c>
      <c r="P3836">
        <v>100</v>
      </c>
      <c r="Q3836">
        <v>0.125</v>
      </c>
      <c r="R3836">
        <v>87.5</v>
      </c>
      <c r="S3836">
        <v>81516.348899999997</v>
      </c>
      <c r="T3836" t="s">
        <v>58</v>
      </c>
      <c r="U3836" t="s">
        <v>196</v>
      </c>
      <c r="V3836" t="s">
        <v>218</v>
      </c>
      <c r="W3836" t="s">
        <v>244</v>
      </c>
      <c r="X3836" t="s">
        <v>284</v>
      </c>
      <c r="Y3836" s="1">
        <v>39357</v>
      </c>
      <c r="Z3836">
        <v>1324424</v>
      </c>
    </row>
    <row r="3837" spans="1:26" x14ac:dyDescent="0.25">
      <c r="A3837" s="1">
        <v>43607</v>
      </c>
      <c r="B3837" t="s">
        <v>58</v>
      </c>
      <c r="C3837" t="s">
        <v>75</v>
      </c>
      <c r="D3837">
        <v>500</v>
      </c>
      <c r="E3837">
        <v>11</v>
      </c>
      <c r="F3837" t="s">
        <v>99</v>
      </c>
      <c r="G3837">
        <v>116.260002</v>
      </c>
      <c r="H3837">
        <v>117.75</v>
      </c>
      <c r="I3837">
        <v>116.260002</v>
      </c>
      <c r="J3837">
        <v>116.709999</v>
      </c>
      <c r="K3837">
        <v>116.709999</v>
      </c>
      <c r="L3837">
        <v>1029900</v>
      </c>
      <c r="M3837" t="s">
        <v>58</v>
      </c>
      <c r="N3837" t="s">
        <v>141</v>
      </c>
      <c r="O3837" t="s">
        <v>162</v>
      </c>
      <c r="P3837">
        <v>100</v>
      </c>
      <c r="Q3837">
        <v>0.125</v>
      </c>
      <c r="R3837">
        <v>62.5</v>
      </c>
      <c r="S3837">
        <v>58354.999499999998</v>
      </c>
      <c r="T3837" t="s">
        <v>58</v>
      </c>
      <c r="U3837" t="s">
        <v>196</v>
      </c>
      <c r="V3837" t="s">
        <v>218</v>
      </c>
      <c r="W3837" t="s">
        <v>244</v>
      </c>
      <c r="X3837" t="s">
        <v>284</v>
      </c>
      <c r="Y3837" s="1">
        <v>39357</v>
      </c>
      <c r="Z3837">
        <v>1324424</v>
      </c>
    </row>
    <row r="3838" spans="1:26" x14ac:dyDescent="0.25">
      <c r="A3838" s="1">
        <v>43606</v>
      </c>
      <c r="B3838" t="s">
        <v>58</v>
      </c>
      <c r="C3838" t="s">
        <v>76</v>
      </c>
      <c r="D3838">
        <v>800</v>
      </c>
      <c r="E3838">
        <v>12</v>
      </c>
      <c r="F3838" t="s">
        <v>105</v>
      </c>
      <c r="G3838">
        <v>117.25</v>
      </c>
      <c r="H3838">
        <v>117.910004</v>
      </c>
      <c r="I3838">
        <v>116.379997</v>
      </c>
      <c r="J3838">
        <v>117.480003</v>
      </c>
      <c r="K3838">
        <v>117.160004</v>
      </c>
      <c r="L3838">
        <v>1450700</v>
      </c>
      <c r="M3838" t="s">
        <v>58</v>
      </c>
      <c r="N3838" t="s">
        <v>151</v>
      </c>
      <c r="O3838" t="s">
        <v>162</v>
      </c>
      <c r="P3838">
        <v>100</v>
      </c>
      <c r="Q3838">
        <v>0.125</v>
      </c>
      <c r="R3838">
        <v>100</v>
      </c>
      <c r="S3838">
        <v>93728.003200000006</v>
      </c>
      <c r="T3838" t="s">
        <v>58</v>
      </c>
      <c r="U3838" t="s">
        <v>196</v>
      </c>
      <c r="V3838" t="s">
        <v>218</v>
      </c>
      <c r="W3838" t="s">
        <v>244</v>
      </c>
      <c r="X3838" t="s">
        <v>284</v>
      </c>
      <c r="Y3838" s="1">
        <v>39357</v>
      </c>
      <c r="Z3838">
        <v>1324424</v>
      </c>
    </row>
    <row r="3839" spans="1:26" x14ac:dyDescent="0.25">
      <c r="A3839" s="1">
        <v>43595</v>
      </c>
      <c r="B3839" t="s">
        <v>58</v>
      </c>
      <c r="C3839" t="s">
        <v>75</v>
      </c>
      <c r="D3839">
        <v>500</v>
      </c>
      <c r="E3839">
        <v>9</v>
      </c>
      <c r="F3839" t="s">
        <v>103</v>
      </c>
      <c r="G3839">
        <v>120.230003</v>
      </c>
      <c r="H3839">
        <v>120.620003</v>
      </c>
      <c r="I3839">
        <v>117.199997</v>
      </c>
      <c r="J3839">
        <v>118.760002</v>
      </c>
      <c r="K3839">
        <v>118.436516</v>
      </c>
      <c r="L3839">
        <v>2343000</v>
      </c>
      <c r="M3839" t="s">
        <v>58</v>
      </c>
      <c r="N3839" t="s">
        <v>146</v>
      </c>
      <c r="O3839" t="s">
        <v>162</v>
      </c>
      <c r="P3839">
        <v>100</v>
      </c>
      <c r="Q3839">
        <v>0.125</v>
      </c>
      <c r="R3839">
        <v>62.5</v>
      </c>
      <c r="S3839">
        <v>59218.258000000002</v>
      </c>
      <c r="T3839" t="s">
        <v>58</v>
      </c>
      <c r="U3839" t="s">
        <v>196</v>
      </c>
      <c r="V3839" t="s">
        <v>218</v>
      </c>
      <c r="W3839" t="s">
        <v>244</v>
      </c>
      <c r="X3839" t="s">
        <v>284</v>
      </c>
      <c r="Y3839" s="1">
        <v>39357</v>
      </c>
      <c r="Z3839">
        <v>1324424</v>
      </c>
    </row>
    <row r="3840" spans="1:26" x14ac:dyDescent="0.25">
      <c r="A3840" s="1">
        <v>43595</v>
      </c>
      <c r="B3840" t="s">
        <v>58</v>
      </c>
      <c r="C3840" t="s">
        <v>75</v>
      </c>
      <c r="D3840">
        <v>200</v>
      </c>
      <c r="E3840">
        <v>1</v>
      </c>
      <c r="F3840" t="s">
        <v>103</v>
      </c>
      <c r="G3840">
        <v>120.230003</v>
      </c>
      <c r="H3840">
        <v>120.620003</v>
      </c>
      <c r="I3840">
        <v>117.199997</v>
      </c>
      <c r="J3840">
        <v>118.760002</v>
      </c>
      <c r="K3840">
        <v>118.436516</v>
      </c>
      <c r="L3840">
        <v>2343000</v>
      </c>
      <c r="M3840" t="s">
        <v>58</v>
      </c>
      <c r="N3840" t="s">
        <v>159</v>
      </c>
      <c r="O3840" t="s">
        <v>162</v>
      </c>
      <c r="P3840">
        <v>100</v>
      </c>
      <c r="Q3840">
        <v>0.125</v>
      </c>
      <c r="R3840">
        <v>25</v>
      </c>
      <c r="S3840">
        <v>23687.303199999998</v>
      </c>
      <c r="T3840" t="s">
        <v>58</v>
      </c>
      <c r="U3840" t="s">
        <v>196</v>
      </c>
      <c r="V3840" t="s">
        <v>218</v>
      </c>
      <c r="W3840" t="s">
        <v>244</v>
      </c>
      <c r="X3840" t="s">
        <v>284</v>
      </c>
      <c r="Y3840" s="1">
        <v>39357</v>
      </c>
      <c r="Z3840">
        <v>1324424</v>
      </c>
    </row>
    <row r="3841" spans="1:26" x14ac:dyDescent="0.25">
      <c r="A3841" s="1">
        <v>43594</v>
      </c>
      <c r="B3841" t="s">
        <v>58</v>
      </c>
      <c r="C3841" t="s">
        <v>75</v>
      </c>
      <c r="D3841">
        <v>1000</v>
      </c>
      <c r="E3841">
        <v>8</v>
      </c>
      <c r="F3841" t="s">
        <v>107</v>
      </c>
      <c r="G3841">
        <v>120.05999799999999</v>
      </c>
      <c r="H3841">
        <v>120.870003</v>
      </c>
      <c r="I3841">
        <v>118.269997</v>
      </c>
      <c r="J3841">
        <v>119.300003</v>
      </c>
      <c r="K3841">
        <v>118.975044</v>
      </c>
      <c r="L3841">
        <v>1550700</v>
      </c>
      <c r="M3841" t="s">
        <v>58</v>
      </c>
      <c r="N3841" t="s">
        <v>144</v>
      </c>
      <c r="O3841" t="s">
        <v>162</v>
      </c>
      <c r="P3841">
        <v>100</v>
      </c>
      <c r="Q3841">
        <v>0.125</v>
      </c>
      <c r="R3841">
        <v>125</v>
      </c>
      <c r="S3841">
        <v>118975.04399999999</v>
      </c>
      <c r="T3841" t="s">
        <v>58</v>
      </c>
      <c r="U3841" t="s">
        <v>196</v>
      </c>
      <c r="V3841" t="s">
        <v>218</v>
      </c>
      <c r="W3841" t="s">
        <v>244</v>
      </c>
      <c r="X3841" t="s">
        <v>284</v>
      </c>
      <c r="Y3841" s="1">
        <v>39357</v>
      </c>
      <c r="Z3841">
        <v>1324424</v>
      </c>
    </row>
    <row r="3842" spans="1:26" x14ac:dyDescent="0.25">
      <c r="A3842" s="1">
        <v>43599</v>
      </c>
      <c r="B3842" t="s">
        <v>58</v>
      </c>
      <c r="C3842" t="s">
        <v>76</v>
      </c>
      <c r="D3842">
        <v>2400</v>
      </c>
      <c r="E3842">
        <v>20</v>
      </c>
      <c r="F3842" t="s">
        <v>102</v>
      </c>
      <c r="G3842">
        <v>117.550003</v>
      </c>
      <c r="H3842">
        <v>119.91999800000001</v>
      </c>
      <c r="I3842">
        <v>117.050003</v>
      </c>
      <c r="J3842">
        <v>119.55999799999999</v>
      </c>
      <c r="K3842">
        <v>119.234329</v>
      </c>
      <c r="L3842">
        <v>2271200</v>
      </c>
      <c r="M3842" t="s">
        <v>58</v>
      </c>
      <c r="N3842" t="s">
        <v>155</v>
      </c>
      <c r="O3842" t="s">
        <v>162</v>
      </c>
      <c r="P3842">
        <v>100</v>
      </c>
      <c r="Q3842">
        <v>0.125</v>
      </c>
      <c r="R3842">
        <v>300</v>
      </c>
      <c r="S3842">
        <v>286162.38959999999</v>
      </c>
      <c r="T3842" t="s">
        <v>58</v>
      </c>
      <c r="U3842" t="s">
        <v>196</v>
      </c>
      <c r="V3842" t="s">
        <v>218</v>
      </c>
      <c r="W3842" t="s">
        <v>244</v>
      </c>
      <c r="X3842" t="s">
        <v>284</v>
      </c>
      <c r="Y3842" s="1">
        <v>39357</v>
      </c>
      <c r="Z3842">
        <v>1324424</v>
      </c>
    </row>
    <row r="3843" spans="1:26" x14ac:dyDescent="0.25">
      <c r="A3843" s="1">
        <v>43556</v>
      </c>
      <c r="B3843" t="s">
        <v>58</v>
      </c>
      <c r="C3843" t="s">
        <v>75</v>
      </c>
      <c r="D3843">
        <v>1000</v>
      </c>
      <c r="E3843">
        <v>16</v>
      </c>
      <c r="F3843" t="s">
        <v>117</v>
      </c>
      <c r="G3843">
        <v>120.550003</v>
      </c>
      <c r="H3843">
        <v>120.80999799999999</v>
      </c>
      <c r="I3843">
        <v>119.779999</v>
      </c>
      <c r="J3843">
        <v>120.25</v>
      </c>
      <c r="K3843">
        <v>119.922455</v>
      </c>
      <c r="L3843">
        <v>2331600</v>
      </c>
      <c r="M3843" t="s">
        <v>58</v>
      </c>
      <c r="N3843" t="s">
        <v>148</v>
      </c>
      <c r="O3843" t="s">
        <v>162</v>
      </c>
      <c r="P3843">
        <v>100</v>
      </c>
      <c r="Q3843">
        <v>0.125</v>
      </c>
      <c r="R3843">
        <v>125</v>
      </c>
      <c r="S3843">
        <v>119922.455</v>
      </c>
      <c r="T3843" t="s">
        <v>58</v>
      </c>
      <c r="U3843" t="s">
        <v>196</v>
      </c>
      <c r="V3843" t="s">
        <v>218</v>
      </c>
      <c r="W3843" t="s">
        <v>244</v>
      </c>
      <c r="X3843" t="s">
        <v>284</v>
      </c>
      <c r="Y3843" s="1">
        <v>39357</v>
      </c>
      <c r="Z3843">
        <v>1324424</v>
      </c>
    </row>
    <row r="3844" spans="1:26" x14ac:dyDescent="0.25">
      <c r="A3844" s="1">
        <v>43556</v>
      </c>
      <c r="B3844" t="s">
        <v>58</v>
      </c>
      <c r="C3844" t="s">
        <v>76</v>
      </c>
      <c r="D3844">
        <v>900</v>
      </c>
      <c r="E3844">
        <v>8</v>
      </c>
      <c r="F3844" t="s">
        <v>117</v>
      </c>
      <c r="G3844">
        <v>120.550003</v>
      </c>
      <c r="H3844">
        <v>120.80999799999999</v>
      </c>
      <c r="I3844">
        <v>119.779999</v>
      </c>
      <c r="J3844">
        <v>120.25</v>
      </c>
      <c r="K3844">
        <v>119.922455</v>
      </c>
      <c r="L3844">
        <v>2331600</v>
      </c>
      <c r="M3844" t="s">
        <v>58</v>
      </c>
      <c r="N3844" t="s">
        <v>144</v>
      </c>
      <c r="O3844" t="s">
        <v>162</v>
      </c>
      <c r="P3844">
        <v>100</v>
      </c>
      <c r="Q3844">
        <v>0.125</v>
      </c>
      <c r="R3844">
        <v>112.5</v>
      </c>
      <c r="S3844">
        <v>107930.2095</v>
      </c>
      <c r="T3844" t="s">
        <v>58</v>
      </c>
      <c r="U3844" t="s">
        <v>196</v>
      </c>
      <c r="V3844" t="s">
        <v>218</v>
      </c>
      <c r="W3844" t="s">
        <v>244</v>
      </c>
      <c r="X3844" t="s">
        <v>284</v>
      </c>
      <c r="Y3844" s="1">
        <v>39357</v>
      </c>
      <c r="Z3844">
        <v>1324424</v>
      </c>
    </row>
    <row r="3845" spans="1:26" x14ac:dyDescent="0.25">
      <c r="A3845" s="1">
        <v>43556</v>
      </c>
      <c r="B3845" t="s">
        <v>58</v>
      </c>
      <c r="C3845" t="s">
        <v>76</v>
      </c>
      <c r="D3845">
        <v>2700</v>
      </c>
      <c r="E3845">
        <v>18</v>
      </c>
      <c r="F3845" t="s">
        <v>117</v>
      </c>
      <c r="G3845">
        <v>120.550003</v>
      </c>
      <c r="H3845">
        <v>120.80999799999999</v>
      </c>
      <c r="I3845">
        <v>119.779999</v>
      </c>
      <c r="J3845">
        <v>120.25</v>
      </c>
      <c r="K3845">
        <v>119.922455</v>
      </c>
      <c r="L3845">
        <v>2331600</v>
      </c>
      <c r="M3845" t="s">
        <v>58</v>
      </c>
      <c r="N3845" t="s">
        <v>158</v>
      </c>
      <c r="O3845" t="s">
        <v>162</v>
      </c>
      <c r="P3845">
        <v>100</v>
      </c>
      <c r="Q3845">
        <v>0.125</v>
      </c>
      <c r="R3845">
        <v>337.5</v>
      </c>
      <c r="S3845">
        <v>323790.62849999999</v>
      </c>
      <c r="T3845" t="s">
        <v>58</v>
      </c>
      <c r="U3845" t="s">
        <v>196</v>
      </c>
      <c r="V3845" t="s">
        <v>218</v>
      </c>
      <c r="W3845" t="s">
        <v>244</v>
      </c>
      <c r="X3845" t="s">
        <v>284</v>
      </c>
      <c r="Y3845" s="1">
        <v>39357</v>
      </c>
      <c r="Z3845">
        <v>1324424</v>
      </c>
    </row>
    <row r="3846" spans="1:26" x14ac:dyDescent="0.25">
      <c r="A3846" s="1">
        <v>43556</v>
      </c>
      <c r="B3846" t="s">
        <v>58</v>
      </c>
      <c r="C3846" t="s">
        <v>75</v>
      </c>
      <c r="D3846">
        <v>900</v>
      </c>
      <c r="E3846">
        <v>10</v>
      </c>
      <c r="F3846" t="s">
        <v>117</v>
      </c>
      <c r="G3846">
        <v>120.550003</v>
      </c>
      <c r="H3846">
        <v>120.80999799999999</v>
      </c>
      <c r="I3846">
        <v>119.779999</v>
      </c>
      <c r="J3846">
        <v>120.25</v>
      </c>
      <c r="K3846">
        <v>119.922455</v>
      </c>
      <c r="L3846">
        <v>2331600</v>
      </c>
      <c r="M3846" t="s">
        <v>58</v>
      </c>
      <c r="N3846" t="s">
        <v>142</v>
      </c>
      <c r="O3846" t="s">
        <v>162</v>
      </c>
      <c r="P3846">
        <v>100</v>
      </c>
      <c r="Q3846">
        <v>0.125</v>
      </c>
      <c r="R3846">
        <v>112.5</v>
      </c>
      <c r="S3846">
        <v>107930.2095</v>
      </c>
      <c r="T3846" t="s">
        <v>58</v>
      </c>
      <c r="U3846" t="s">
        <v>196</v>
      </c>
      <c r="V3846" t="s">
        <v>218</v>
      </c>
      <c r="W3846" t="s">
        <v>244</v>
      </c>
      <c r="X3846" t="s">
        <v>284</v>
      </c>
      <c r="Y3846" s="1">
        <v>39357</v>
      </c>
      <c r="Z3846">
        <v>1324424</v>
      </c>
    </row>
    <row r="3847" spans="1:26" x14ac:dyDescent="0.25">
      <c r="A3847" s="1">
        <v>43556</v>
      </c>
      <c r="B3847" t="s">
        <v>58</v>
      </c>
      <c r="C3847" t="s">
        <v>75</v>
      </c>
      <c r="D3847">
        <v>500</v>
      </c>
      <c r="E3847">
        <v>4</v>
      </c>
      <c r="F3847" t="s">
        <v>117</v>
      </c>
      <c r="G3847">
        <v>120.550003</v>
      </c>
      <c r="H3847">
        <v>120.80999799999999</v>
      </c>
      <c r="I3847">
        <v>119.779999</v>
      </c>
      <c r="J3847">
        <v>120.25</v>
      </c>
      <c r="K3847">
        <v>119.922455</v>
      </c>
      <c r="L3847">
        <v>2331600</v>
      </c>
      <c r="M3847" t="s">
        <v>58</v>
      </c>
      <c r="N3847" t="s">
        <v>154</v>
      </c>
      <c r="O3847" t="s">
        <v>162</v>
      </c>
      <c r="P3847">
        <v>100</v>
      </c>
      <c r="Q3847">
        <v>0.125</v>
      </c>
      <c r="R3847">
        <v>62.5</v>
      </c>
      <c r="S3847">
        <v>59961.227500000001</v>
      </c>
      <c r="T3847" t="s">
        <v>58</v>
      </c>
      <c r="U3847" t="s">
        <v>196</v>
      </c>
      <c r="V3847" t="s">
        <v>218</v>
      </c>
      <c r="W3847" t="s">
        <v>244</v>
      </c>
      <c r="X3847" t="s">
        <v>284</v>
      </c>
      <c r="Y3847" s="1">
        <v>39357</v>
      </c>
      <c r="Z3847">
        <v>1324424</v>
      </c>
    </row>
    <row r="3848" spans="1:26" x14ac:dyDescent="0.25">
      <c r="A3848" s="1">
        <v>43620</v>
      </c>
      <c r="B3848" t="s">
        <v>58</v>
      </c>
      <c r="C3848" t="s">
        <v>75</v>
      </c>
      <c r="D3848">
        <v>300</v>
      </c>
      <c r="E3848">
        <v>1</v>
      </c>
      <c r="F3848" t="s">
        <v>88</v>
      </c>
      <c r="G3848">
        <v>117.010002</v>
      </c>
      <c r="H3848">
        <v>120.400002</v>
      </c>
      <c r="I3848">
        <v>117.010002</v>
      </c>
      <c r="J3848">
        <v>120.150002</v>
      </c>
      <c r="K3848">
        <v>120.150002</v>
      </c>
      <c r="L3848">
        <v>2118100</v>
      </c>
      <c r="M3848" t="s">
        <v>58</v>
      </c>
      <c r="N3848" t="s">
        <v>159</v>
      </c>
      <c r="O3848" t="s">
        <v>162</v>
      </c>
      <c r="P3848">
        <v>100</v>
      </c>
      <c r="Q3848">
        <v>0.125</v>
      </c>
      <c r="R3848">
        <v>37.5</v>
      </c>
      <c r="S3848">
        <v>36045.000599999999</v>
      </c>
      <c r="T3848" t="s">
        <v>58</v>
      </c>
      <c r="U3848" t="s">
        <v>196</v>
      </c>
      <c r="V3848" t="s">
        <v>218</v>
      </c>
      <c r="W3848" t="s">
        <v>244</v>
      </c>
      <c r="X3848" t="s">
        <v>284</v>
      </c>
      <c r="Y3848" s="1">
        <v>39357</v>
      </c>
      <c r="Z3848">
        <v>1324424</v>
      </c>
    </row>
    <row r="3849" spans="1:26" x14ac:dyDescent="0.25">
      <c r="A3849" s="1">
        <v>43620</v>
      </c>
      <c r="B3849" t="s">
        <v>58</v>
      </c>
      <c r="C3849" t="s">
        <v>75</v>
      </c>
      <c r="D3849">
        <v>1700</v>
      </c>
      <c r="E3849">
        <v>19</v>
      </c>
      <c r="F3849" t="s">
        <v>88</v>
      </c>
      <c r="G3849">
        <v>117.010002</v>
      </c>
      <c r="H3849">
        <v>120.400002</v>
      </c>
      <c r="I3849">
        <v>117.010002</v>
      </c>
      <c r="J3849">
        <v>120.150002</v>
      </c>
      <c r="K3849">
        <v>120.150002</v>
      </c>
      <c r="L3849">
        <v>2118100</v>
      </c>
      <c r="M3849" t="s">
        <v>58</v>
      </c>
      <c r="N3849" t="s">
        <v>140</v>
      </c>
      <c r="O3849" t="s">
        <v>162</v>
      </c>
      <c r="P3849">
        <v>100</v>
      </c>
      <c r="Q3849">
        <v>0.125</v>
      </c>
      <c r="R3849">
        <v>212.5</v>
      </c>
      <c r="S3849">
        <v>204255.00339999999</v>
      </c>
      <c r="T3849" t="s">
        <v>58</v>
      </c>
      <c r="U3849" t="s">
        <v>196</v>
      </c>
      <c r="V3849" t="s">
        <v>218</v>
      </c>
      <c r="W3849" t="s">
        <v>244</v>
      </c>
      <c r="X3849" t="s">
        <v>284</v>
      </c>
      <c r="Y3849" s="1">
        <v>39357</v>
      </c>
      <c r="Z3849">
        <v>1324424</v>
      </c>
    </row>
    <row r="3850" spans="1:26" x14ac:dyDescent="0.25">
      <c r="A3850" s="1">
        <v>43620</v>
      </c>
      <c r="B3850" t="s">
        <v>58</v>
      </c>
      <c r="C3850" t="s">
        <v>75</v>
      </c>
      <c r="D3850">
        <v>2100</v>
      </c>
      <c r="E3850">
        <v>15</v>
      </c>
      <c r="F3850" t="s">
        <v>88</v>
      </c>
      <c r="G3850">
        <v>117.010002</v>
      </c>
      <c r="H3850">
        <v>120.400002</v>
      </c>
      <c r="I3850">
        <v>117.010002</v>
      </c>
      <c r="J3850">
        <v>120.150002</v>
      </c>
      <c r="K3850">
        <v>120.150002</v>
      </c>
      <c r="L3850">
        <v>2118100</v>
      </c>
      <c r="M3850" t="s">
        <v>58</v>
      </c>
      <c r="N3850" t="s">
        <v>149</v>
      </c>
      <c r="O3850" t="s">
        <v>162</v>
      </c>
      <c r="P3850">
        <v>100</v>
      </c>
      <c r="Q3850">
        <v>0.125</v>
      </c>
      <c r="R3850">
        <v>262.5</v>
      </c>
      <c r="S3850">
        <v>252315.0042</v>
      </c>
      <c r="T3850" t="s">
        <v>58</v>
      </c>
      <c r="U3850" t="s">
        <v>196</v>
      </c>
      <c r="V3850" t="s">
        <v>218</v>
      </c>
      <c r="W3850" t="s">
        <v>244</v>
      </c>
      <c r="X3850" t="s">
        <v>284</v>
      </c>
      <c r="Y3850" s="1">
        <v>39357</v>
      </c>
      <c r="Z3850">
        <v>1324424</v>
      </c>
    </row>
    <row r="3851" spans="1:26" x14ac:dyDescent="0.25">
      <c r="A3851" s="1">
        <v>43620</v>
      </c>
      <c r="B3851" t="s">
        <v>58</v>
      </c>
      <c r="C3851" t="s">
        <v>76</v>
      </c>
      <c r="D3851">
        <v>1500</v>
      </c>
      <c r="E3851">
        <v>11</v>
      </c>
      <c r="F3851" t="s">
        <v>88</v>
      </c>
      <c r="G3851">
        <v>117.010002</v>
      </c>
      <c r="H3851">
        <v>120.400002</v>
      </c>
      <c r="I3851">
        <v>117.010002</v>
      </c>
      <c r="J3851">
        <v>120.150002</v>
      </c>
      <c r="K3851">
        <v>120.150002</v>
      </c>
      <c r="L3851">
        <v>2118100</v>
      </c>
      <c r="M3851" t="s">
        <v>58</v>
      </c>
      <c r="N3851" t="s">
        <v>141</v>
      </c>
      <c r="O3851" t="s">
        <v>162</v>
      </c>
      <c r="P3851">
        <v>100</v>
      </c>
      <c r="Q3851">
        <v>0.125</v>
      </c>
      <c r="R3851">
        <v>187.5</v>
      </c>
      <c r="S3851">
        <v>180225.003</v>
      </c>
      <c r="T3851" t="s">
        <v>58</v>
      </c>
      <c r="U3851" t="s">
        <v>196</v>
      </c>
      <c r="V3851" t="s">
        <v>218</v>
      </c>
      <c r="W3851" t="s">
        <v>244</v>
      </c>
      <c r="X3851" t="s">
        <v>284</v>
      </c>
      <c r="Y3851" s="1">
        <v>39357</v>
      </c>
      <c r="Z3851">
        <v>1324424</v>
      </c>
    </row>
    <row r="3852" spans="1:26" x14ac:dyDescent="0.25">
      <c r="A3852" s="1">
        <v>43621</v>
      </c>
      <c r="B3852" t="s">
        <v>58</v>
      </c>
      <c r="C3852" t="s">
        <v>75</v>
      </c>
      <c r="D3852">
        <v>800</v>
      </c>
      <c r="E3852">
        <v>15</v>
      </c>
      <c r="F3852" t="s">
        <v>83</v>
      </c>
      <c r="G3852">
        <v>120.199997</v>
      </c>
      <c r="H3852">
        <v>120.620003</v>
      </c>
      <c r="I3852">
        <v>118.779999</v>
      </c>
      <c r="J3852">
        <v>120.57</v>
      </c>
      <c r="K3852">
        <v>120.57</v>
      </c>
      <c r="L3852">
        <v>1543900</v>
      </c>
      <c r="M3852" t="s">
        <v>58</v>
      </c>
      <c r="N3852" t="s">
        <v>149</v>
      </c>
      <c r="O3852" t="s">
        <v>162</v>
      </c>
      <c r="P3852">
        <v>100</v>
      </c>
      <c r="Q3852">
        <v>0.125</v>
      </c>
      <c r="R3852">
        <v>100</v>
      </c>
      <c r="S3852">
        <v>96456</v>
      </c>
      <c r="T3852" t="s">
        <v>58</v>
      </c>
      <c r="U3852" t="s">
        <v>196</v>
      </c>
      <c r="V3852" t="s">
        <v>218</v>
      </c>
      <c r="W3852" t="s">
        <v>244</v>
      </c>
      <c r="X3852" t="s">
        <v>284</v>
      </c>
      <c r="Y3852" s="1">
        <v>39357</v>
      </c>
      <c r="Z3852">
        <v>1324424</v>
      </c>
    </row>
    <row r="3853" spans="1:26" x14ac:dyDescent="0.25">
      <c r="A3853" s="1">
        <v>43621</v>
      </c>
      <c r="B3853" t="s">
        <v>58</v>
      </c>
      <c r="C3853" t="s">
        <v>76</v>
      </c>
      <c r="D3853">
        <v>200</v>
      </c>
      <c r="E3853">
        <v>1</v>
      </c>
      <c r="F3853" t="s">
        <v>83</v>
      </c>
      <c r="G3853">
        <v>120.199997</v>
      </c>
      <c r="H3853">
        <v>120.620003</v>
      </c>
      <c r="I3853">
        <v>118.779999</v>
      </c>
      <c r="J3853">
        <v>120.57</v>
      </c>
      <c r="K3853">
        <v>120.57</v>
      </c>
      <c r="L3853">
        <v>1543900</v>
      </c>
      <c r="M3853" t="s">
        <v>58</v>
      </c>
      <c r="N3853" t="s">
        <v>159</v>
      </c>
      <c r="O3853" t="s">
        <v>162</v>
      </c>
      <c r="P3853">
        <v>100</v>
      </c>
      <c r="Q3853">
        <v>0.125</v>
      </c>
      <c r="R3853">
        <v>25</v>
      </c>
      <c r="S3853">
        <v>24114</v>
      </c>
      <c r="T3853" t="s">
        <v>58</v>
      </c>
      <c r="U3853" t="s">
        <v>196</v>
      </c>
      <c r="V3853" t="s">
        <v>218</v>
      </c>
      <c r="W3853" t="s">
        <v>244</v>
      </c>
      <c r="X3853" t="s">
        <v>284</v>
      </c>
      <c r="Y3853" s="1">
        <v>39357</v>
      </c>
      <c r="Z3853">
        <v>1324424</v>
      </c>
    </row>
    <row r="3854" spans="1:26" x14ac:dyDescent="0.25">
      <c r="A3854" s="1">
        <v>43593</v>
      </c>
      <c r="B3854" t="s">
        <v>58</v>
      </c>
      <c r="C3854" t="s">
        <v>75</v>
      </c>
      <c r="D3854">
        <v>500</v>
      </c>
      <c r="E3854">
        <v>8</v>
      </c>
      <c r="F3854" t="s">
        <v>108</v>
      </c>
      <c r="G3854">
        <v>122.230003</v>
      </c>
      <c r="H3854">
        <v>122.800003</v>
      </c>
      <c r="I3854">
        <v>120.599998</v>
      </c>
      <c r="J3854">
        <v>121.870003</v>
      </c>
      <c r="K3854">
        <v>121.538048</v>
      </c>
      <c r="L3854">
        <v>1574600</v>
      </c>
      <c r="M3854" t="s">
        <v>58</v>
      </c>
      <c r="N3854" t="s">
        <v>144</v>
      </c>
      <c r="O3854" t="s">
        <v>162</v>
      </c>
      <c r="P3854">
        <v>100</v>
      </c>
      <c r="Q3854">
        <v>0.125</v>
      </c>
      <c r="R3854">
        <v>62.5</v>
      </c>
      <c r="S3854">
        <v>60769.023999999998</v>
      </c>
      <c r="T3854" t="s">
        <v>58</v>
      </c>
      <c r="U3854" t="s">
        <v>196</v>
      </c>
      <c r="V3854" t="s">
        <v>218</v>
      </c>
      <c r="W3854" t="s">
        <v>244</v>
      </c>
      <c r="X3854" t="s">
        <v>284</v>
      </c>
      <c r="Y3854" s="1">
        <v>39357</v>
      </c>
      <c r="Z3854">
        <v>1324424</v>
      </c>
    </row>
    <row r="3855" spans="1:26" x14ac:dyDescent="0.25">
      <c r="A3855" s="1">
        <v>43593</v>
      </c>
      <c r="B3855" t="s">
        <v>58</v>
      </c>
      <c r="C3855" t="s">
        <v>76</v>
      </c>
      <c r="D3855">
        <v>1600</v>
      </c>
      <c r="E3855">
        <v>12</v>
      </c>
      <c r="F3855" t="s">
        <v>108</v>
      </c>
      <c r="G3855">
        <v>122.230003</v>
      </c>
      <c r="H3855">
        <v>122.800003</v>
      </c>
      <c r="I3855">
        <v>120.599998</v>
      </c>
      <c r="J3855">
        <v>121.870003</v>
      </c>
      <c r="K3855">
        <v>121.538048</v>
      </c>
      <c r="L3855">
        <v>1574600</v>
      </c>
      <c r="M3855" t="s">
        <v>58</v>
      </c>
      <c r="N3855" t="s">
        <v>151</v>
      </c>
      <c r="O3855" t="s">
        <v>162</v>
      </c>
      <c r="P3855">
        <v>100</v>
      </c>
      <c r="Q3855">
        <v>0.125</v>
      </c>
      <c r="R3855">
        <v>200</v>
      </c>
      <c r="S3855">
        <v>194460.8768</v>
      </c>
      <c r="T3855" t="s">
        <v>58</v>
      </c>
      <c r="U3855" t="s">
        <v>196</v>
      </c>
      <c r="V3855" t="s">
        <v>218</v>
      </c>
      <c r="W3855" t="s">
        <v>244</v>
      </c>
      <c r="X3855" t="s">
        <v>284</v>
      </c>
      <c r="Y3855" s="1">
        <v>39357</v>
      </c>
      <c r="Z3855">
        <v>1324424</v>
      </c>
    </row>
    <row r="3856" spans="1:26" x14ac:dyDescent="0.25">
      <c r="A3856" s="1">
        <v>43558</v>
      </c>
      <c r="B3856" t="s">
        <v>58</v>
      </c>
      <c r="C3856" t="s">
        <v>76</v>
      </c>
      <c r="D3856">
        <v>1100</v>
      </c>
      <c r="E3856">
        <v>9</v>
      </c>
      <c r="F3856" t="s">
        <v>110</v>
      </c>
      <c r="G3856">
        <v>121.5</v>
      </c>
      <c r="H3856">
        <v>122.459999</v>
      </c>
      <c r="I3856">
        <v>121.050003</v>
      </c>
      <c r="J3856">
        <v>122.07</v>
      </c>
      <c r="K3856">
        <v>121.737495</v>
      </c>
      <c r="L3856">
        <v>1962100</v>
      </c>
      <c r="M3856" t="s">
        <v>58</v>
      </c>
      <c r="N3856" t="s">
        <v>146</v>
      </c>
      <c r="O3856" t="s">
        <v>162</v>
      </c>
      <c r="P3856">
        <v>100</v>
      </c>
      <c r="Q3856">
        <v>0.125</v>
      </c>
      <c r="R3856">
        <v>137.5</v>
      </c>
      <c r="S3856">
        <v>133911.2445</v>
      </c>
      <c r="T3856" t="s">
        <v>58</v>
      </c>
      <c r="U3856" t="s">
        <v>196</v>
      </c>
      <c r="V3856" t="s">
        <v>218</v>
      </c>
      <c r="W3856" t="s">
        <v>244</v>
      </c>
      <c r="X3856" t="s">
        <v>284</v>
      </c>
      <c r="Y3856" s="1">
        <v>39357</v>
      </c>
      <c r="Z3856">
        <v>1324424</v>
      </c>
    </row>
    <row r="3857" spans="1:26" x14ac:dyDescent="0.25">
      <c r="A3857" s="1">
        <v>43558</v>
      </c>
      <c r="B3857" t="s">
        <v>58</v>
      </c>
      <c r="C3857" t="s">
        <v>76</v>
      </c>
      <c r="D3857">
        <v>1000</v>
      </c>
      <c r="E3857">
        <v>8</v>
      </c>
      <c r="F3857" t="s">
        <v>110</v>
      </c>
      <c r="G3857">
        <v>121.5</v>
      </c>
      <c r="H3857">
        <v>122.459999</v>
      </c>
      <c r="I3857">
        <v>121.050003</v>
      </c>
      <c r="J3857">
        <v>122.07</v>
      </c>
      <c r="K3857">
        <v>121.737495</v>
      </c>
      <c r="L3857">
        <v>1962100</v>
      </c>
      <c r="M3857" t="s">
        <v>58</v>
      </c>
      <c r="N3857" t="s">
        <v>144</v>
      </c>
      <c r="O3857" t="s">
        <v>162</v>
      </c>
      <c r="P3857">
        <v>100</v>
      </c>
      <c r="Q3857">
        <v>0.125</v>
      </c>
      <c r="R3857">
        <v>125</v>
      </c>
      <c r="S3857">
        <v>121737.495</v>
      </c>
      <c r="T3857" t="s">
        <v>58</v>
      </c>
      <c r="U3857" t="s">
        <v>196</v>
      </c>
      <c r="V3857" t="s">
        <v>218</v>
      </c>
      <c r="W3857" t="s">
        <v>244</v>
      </c>
      <c r="X3857" t="s">
        <v>284</v>
      </c>
      <c r="Y3857" s="1">
        <v>39357</v>
      </c>
      <c r="Z3857">
        <v>1324424</v>
      </c>
    </row>
    <row r="3858" spans="1:26" x14ac:dyDescent="0.25">
      <c r="A3858" s="1">
        <v>43626</v>
      </c>
      <c r="B3858" t="s">
        <v>58</v>
      </c>
      <c r="C3858" t="s">
        <v>75</v>
      </c>
      <c r="D3858">
        <v>1100</v>
      </c>
      <c r="E3858">
        <v>10</v>
      </c>
      <c r="F3858" t="s">
        <v>131</v>
      </c>
      <c r="G3858">
        <v>123.199997</v>
      </c>
      <c r="H3858">
        <v>124.489998</v>
      </c>
      <c r="I3858">
        <v>121.540001</v>
      </c>
      <c r="J3858">
        <v>121.75</v>
      </c>
      <c r="K3858">
        <v>121.75</v>
      </c>
      <c r="L3858">
        <v>1468200</v>
      </c>
      <c r="M3858" t="s">
        <v>58</v>
      </c>
      <c r="N3858" t="s">
        <v>142</v>
      </c>
      <c r="O3858" t="s">
        <v>162</v>
      </c>
      <c r="P3858">
        <v>100</v>
      </c>
      <c r="Q3858">
        <v>0.125</v>
      </c>
      <c r="R3858">
        <v>137.5</v>
      </c>
      <c r="S3858">
        <v>133925</v>
      </c>
      <c r="T3858" t="s">
        <v>58</v>
      </c>
      <c r="U3858" t="s">
        <v>196</v>
      </c>
      <c r="V3858" t="s">
        <v>218</v>
      </c>
      <c r="W3858" t="s">
        <v>244</v>
      </c>
      <c r="X3858" t="s">
        <v>284</v>
      </c>
      <c r="Y3858" s="1">
        <v>39357</v>
      </c>
      <c r="Z3858">
        <v>1324424</v>
      </c>
    </row>
    <row r="3859" spans="1:26" x14ac:dyDescent="0.25">
      <c r="A3859" s="1">
        <v>43626</v>
      </c>
      <c r="B3859" t="s">
        <v>58</v>
      </c>
      <c r="C3859" t="s">
        <v>75</v>
      </c>
      <c r="D3859">
        <v>200</v>
      </c>
      <c r="E3859">
        <v>8</v>
      </c>
      <c r="F3859" t="s">
        <v>131</v>
      </c>
      <c r="G3859">
        <v>123.199997</v>
      </c>
      <c r="H3859">
        <v>124.489998</v>
      </c>
      <c r="I3859">
        <v>121.540001</v>
      </c>
      <c r="J3859">
        <v>121.75</v>
      </c>
      <c r="K3859">
        <v>121.75</v>
      </c>
      <c r="L3859">
        <v>1468200</v>
      </c>
      <c r="M3859" t="s">
        <v>58</v>
      </c>
      <c r="N3859" t="s">
        <v>144</v>
      </c>
      <c r="O3859" t="s">
        <v>162</v>
      </c>
      <c r="P3859">
        <v>100</v>
      </c>
      <c r="Q3859">
        <v>0.125</v>
      </c>
      <c r="R3859">
        <v>25</v>
      </c>
      <c r="S3859">
        <v>24350</v>
      </c>
      <c r="T3859" t="s">
        <v>58</v>
      </c>
      <c r="U3859" t="s">
        <v>196</v>
      </c>
      <c r="V3859" t="s">
        <v>218</v>
      </c>
      <c r="W3859" t="s">
        <v>244</v>
      </c>
      <c r="X3859" t="s">
        <v>284</v>
      </c>
      <c r="Y3859" s="1">
        <v>39357</v>
      </c>
      <c r="Z3859">
        <v>1324424</v>
      </c>
    </row>
    <row r="3860" spans="1:26" x14ac:dyDescent="0.25">
      <c r="A3860" s="1">
        <v>43560</v>
      </c>
      <c r="B3860" t="s">
        <v>58</v>
      </c>
      <c r="C3860" t="s">
        <v>76</v>
      </c>
      <c r="D3860">
        <v>1800</v>
      </c>
      <c r="E3860">
        <v>19</v>
      </c>
      <c r="F3860" t="s">
        <v>118</v>
      </c>
      <c r="G3860">
        <v>123.160004</v>
      </c>
      <c r="H3860">
        <v>124.089996</v>
      </c>
      <c r="I3860">
        <v>122.16999800000001</v>
      </c>
      <c r="J3860">
        <v>122.5</v>
      </c>
      <c r="K3860">
        <v>122.16632799999999</v>
      </c>
      <c r="L3860">
        <v>1080200</v>
      </c>
      <c r="M3860" t="s">
        <v>58</v>
      </c>
      <c r="N3860" t="s">
        <v>140</v>
      </c>
      <c r="O3860" t="s">
        <v>162</v>
      </c>
      <c r="P3860">
        <v>100</v>
      </c>
      <c r="Q3860">
        <v>0.125</v>
      </c>
      <c r="R3860">
        <v>225</v>
      </c>
      <c r="S3860">
        <v>219899.3904</v>
      </c>
      <c r="T3860" t="s">
        <v>58</v>
      </c>
      <c r="U3860" t="s">
        <v>196</v>
      </c>
      <c r="V3860" t="s">
        <v>218</v>
      </c>
      <c r="W3860" t="s">
        <v>244</v>
      </c>
      <c r="X3860" t="s">
        <v>284</v>
      </c>
      <c r="Y3860" s="1">
        <v>39357</v>
      </c>
      <c r="Z3860">
        <v>1324424</v>
      </c>
    </row>
    <row r="3861" spans="1:26" x14ac:dyDescent="0.25">
      <c r="A3861" s="1">
        <v>43560</v>
      </c>
      <c r="B3861" t="s">
        <v>58</v>
      </c>
      <c r="C3861" t="s">
        <v>76</v>
      </c>
      <c r="D3861">
        <v>2400</v>
      </c>
      <c r="E3861">
        <v>17</v>
      </c>
      <c r="F3861" t="s">
        <v>118</v>
      </c>
      <c r="G3861">
        <v>123.160004</v>
      </c>
      <c r="H3861">
        <v>124.089996</v>
      </c>
      <c r="I3861">
        <v>122.16999800000001</v>
      </c>
      <c r="J3861">
        <v>122.5</v>
      </c>
      <c r="K3861">
        <v>122.16632799999999</v>
      </c>
      <c r="L3861">
        <v>1080200</v>
      </c>
      <c r="M3861" t="s">
        <v>58</v>
      </c>
      <c r="N3861" t="s">
        <v>157</v>
      </c>
      <c r="O3861" t="s">
        <v>162</v>
      </c>
      <c r="P3861">
        <v>100</v>
      </c>
      <c r="Q3861">
        <v>0.125</v>
      </c>
      <c r="R3861">
        <v>300</v>
      </c>
      <c r="S3861">
        <v>293199.18719999999</v>
      </c>
      <c r="T3861" t="s">
        <v>58</v>
      </c>
      <c r="U3861" t="s">
        <v>196</v>
      </c>
      <c r="V3861" t="s">
        <v>218</v>
      </c>
      <c r="W3861" t="s">
        <v>244</v>
      </c>
      <c r="X3861" t="s">
        <v>284</v>
      </c>
      <c r="Y3861" s="1">
        <v>39357</v>
      </c>
      <c r="Z3861">
        <v>1324424</v>
      </c>
    </row>
    <row r="3862" spans="1:26" x14ac:dyDescent="0.25">
      <c r="A3862" s="1">
        <v>43592</v>
      </c>
      <c r="B3862" t="s">
        <v>58</v>
      </c>
      <c r="C3862" t="s">
        <v>75</v>
      </c>
      <c r="D3862">
        <v>2000</v>
      </c>
      <c r="E3862">
        <v>17</v>
      </c>
      <c r="F3862" t="s">
        <v>106</v>
      </c>
      <c r="G3862">
        <v>123.099998</v>
      </c>
      <c r="H3862">
        <v>125.339996</v>
      </c>
      <c r="I3862">
        <v>122.470001</v>
      </c>
      <c r="J3862">
        <v>122.870003</v>
      </c>
      <c r="K3862">
        <v>122.535324</v>
      </c>
      <c r="L3862">
        <v>2425200</v>
      </c>
      <c r="M3862" t="s">
        <v>58</v>
      </c>
      <c r="N3862" t="s">
        <v>157</v>
      </c>
      <c r="O3862" t="s">
        <v>162</v>
      </c>
      <c r="P3862">
        <v>100</v>
      </c>
      <c r="Q3862">
        <v>0.125</v>
      </c>
      <c r="R3862">
        <v>250</v>
      </c>
      <c r="S3862">
        <v>245070.64799999999</v>
      </c>
      <c r="T3862" t="s">
        <v>58</v>
      </c>
      <c r="U3862" t="s">
        <v>196</v>
      </c>
      <c r="V3862" t="s">
        <v>218</v>
      </c>
      <c r="W3862" t="s">
        <v>244</v>
      </c>
      <c r="X3862" t="s">
        <v>284</v>
      </c>
      <c r="Y3862" s="1">
        <v>39357</v>
      </c>
      <c r="Z3862">
        <v>1324424</v>
      </c>
    </row>
    <row r="3863" spans="1:26" x14ac:dyDescent="0.25">
      <c r="A3863" s="1">
        <v>43592</v>
      </c>
      <c r="B3863" t="s">
        <v>58</v>
      </c>
      <c r="C3863" t="s">
        <v>75</v>
      </c>
      <c r="D3863">
        <v>300</v>
      </c>
      <c r="E3863">
        <v>7</v>
      </c>
      <c r="F3863" t="s">
        <v>106</v>
      </c>
      <c r="G3863">
        <v>123.099998</v>
      </c>
      <c r="H3863">
        <v>125.339996</v>
      </c>
      <c r="I3863">
        <v>122.470001</v>
      </c>
      <c r="J3863">
        <v>122.870003</v>
      </c>
      <c r="K3863">
        <v>122.535324</v>
      </c>
      <c r="L3863">
        <v>2425200</v>
      </c>
      <c r="M3863" t="s">
        <v>58</v>
      </c>
      <c r="N3863" t="s">
        <v>147</v>
      </c>
      <c r="O3863" t="s">
        <v>162</v>
      </c>
      <c r="P3863">
        <v>100</v>
      </c>
      <c r="Q3863">
        <v>0.125</v>
      </c>
      <c r="R3863">
        <v>37.5</v>
      </c>
      <c r="S3863">
        <v>36760.597199999997</v>
      </c>
      <c r="T3863" t="s">
        <v>58</v>
      </c>
      <c r="U3863" t="s">
        <v>196</v>
      </c>
      <c r="V3863" t="s">
        <v>218</v>
      </c>
      <c r="W3863" t="s">
        <v>244</v>
      </c>
      <c r="X3863" t="s">
        <v>284</v>
      </c>
      <c r="Y3863" s="1">
        <v>39357</v>
      </c>
      <c r="Z3863">
        <v>1324424</v>
      </c>
    </row>
    <row r="3864" spans="1:26" x14ac:dyDescent="0.25">
      <c r="A3864" s="1">
        <v>43592</v>
      </c>
      <c r="B3864" t="s">
        <v>58</v>
      </c>
      <c r="C3864" t="s">
        <v>76</v>
      </c>
      <c r="D3864">
        <v>1200</v>
      </c>
      <c r="E3864">
        <v>20</v>
      </c>
      <c r="F3864" t="s">
        <v>106</v>
      </c>
      <c r="G3864">
        <v>123.099998</v>
      </c>
      <c r="H3864">
        <v>125.339996</v>
      </c>
      <c r="I3864">
        <v>122.470001</v>
      </c>
      <c r="J3864">
        <v>122.870003</v>
      </c>
      <c r="K3864">
        <v>122.535324</v>
      </c>
      <c r="L3864">
        <v>2425200</v>
      </c>
      <c r="M3864" t="s">
        <v>58</v>
      </c>
      <c r="N3864" t="s">
        <v>155</v>
      </c>
      <c r="O3864" t="s">
        <v>162</v>
      </c>
      <c r="P3864">
        <v>100</v>
      </c>
      <c r="Q3864">
        <v>0.125</v>
      </c>
      <c r="R3864">
        <v>150</v>
      </c>
      <c r="S3864">
        <v>147042.38879999999</v>
      </c>
      <c r="T3864" t="s">
        <v>58</v>
      </c>
      <c r="U3864" t="s">
        <v>196</v>
      </c>
      <c r="V3864" t="s">
        <v>218</v>
      </c>
      <c r="W3864" t="s">
        <v>244</v>
      </c>
      <c r="X3864" t="s">
        <v>284</v>
      </c>
      <c r="Y3864" s="1">
        <v>39357</v>
      </c>
      <c r="Z3864">
        <v>1324424</v>
      </c>
    </row>
    <row r="3865" spans="1:26" x14ac:dyDescent="0.25">
      <c r="A3865" s="1">
        <v>43623</v>
      </c>
      <c r="B3865" t="s">
        <v>58</v>
      </c>
      <c r="C3865" t="s">
        <v>75</v>
      </c>
      <c r="D3865">
        <v>800</v>
      </c>
      <c r="E3865">
        <v>13</v>
      </c>
      <c r="F3865" t="s">
        <v>130</v>
      </c>
      <c r="G3865">
        <v>120.879997</v>
      </c>
      <c r="H3865">
        <v>122.94000200000001</v>
      </c>
      <c r="I3865">
        <v>120.55999799999999</v>
      </c>
      <c r="J3865">
        <v>122.599998</v>
      </c>
      <c r="K3865">
        <v>122.599998</v>
      </c>
      <c r="L3865">
        <v>1384700</v>
      </c>
      <c r="M3865" t="s">
        <v>58</v>
      </c>
      <c r="N3865" t="s">
        <v>153</v>
      </c>
      <c r="O3865" t="s">
        <v>162</v>
      </c>
      <c r="P3865">
        <v>100</v>
      </c>
      <c r="Q3865">
        <v>0.125</v>
      </c>
      <c r="R3865">
        <v>100</v>
      </c>
      <c r="S3865">
        <v>98079.998399999997</v>
      </c>
      <c r="T3865" t="s">
        <v>58</v>
      </c>
      <c r="U3865" t="s">
        <v>196</v>
      </c>
      <c r="V3865" t="s">
        <v>218</v>
      </c>
      <c r="W3865" t="s">
        <v>244</v>
      </c>
      <c r="X3865" t="s">
        <v>284</v>
      </c>
      <c r="Y3865" s="1">
        <v>39357</v>
      </c>
      <c r="Z3865">
        <v>1324424</v>
      </c>
    </row>
    <row r="3866" spans="1:26" x14ac:dyDescent="0.25">
      <c r="A3866" s="1">
        <v>43623</v>
      </c>
      <c r="B3866" t="s">
        <v>58</v>
      </c>
      <c r="C3866" t="s">
        <v>75</v>
      </c>
      <c r="D3866">
        <v>1400</v>
      </c>
      <c r="E3866">
        <v>16</v>
      </c>
      <c r="F3866" t="s">
        <v>130</v>
      </c>
      <c r="G3866">
        <v>120.879997</v>
      </c>
      <c r="H3866">
        <v>122.94000200000001</v>
      </c>
      <c r="I3866">
        <v>120.55999799999999</v>
      </c>
      <c r="J3866">
        <v>122.599998</v>
      </c>
      <c r="K3866">
        <v>122.599998</v>
      </c>
      <c r="L3866">
        <v>1384700</v>
      </c>
      <c r="M3866" t="s">
        <v>58</v>
      </c>
      <c r="N3866" t="s">
        <v>148</v>
      </c>
      <c r="O3866" t="s">
        <v>162</v>
      </c>
      <c r="P3866">
        <v>100</v>
      </c>
      <c r="Q3866">
        <v>0.125</v>
      </c>
      <c r="R3866">
        <v>175</v>
      </c>
      <c r="S3866">
        <v>171639.99720000001</v>
      </c>
      <c r="T3866" t="s">
        <v>58</v>
      </c>
      <c r="U3866" t="s">
        <v>196</v>
      </c>
      <c r="V3866" t="s">
        <v>218</v>
      </c>
      <c r="W3866" t="s">
        <v>244</v>
      </c>
      <c r="X3866" t="s">
        <v>284</v>
      </c>
      <c r="Y3866" s="1">
        <v>39357</v>
      </c>
      <c r="Z3866">
        <v>1324424</v>
      </c>
    </row>
    <row r="3867" spans="1:26" x14ac:dyDescent="0.25">
      <c r="A3867" s="1">
        <v>43563</v>
      </c>
      <c r="B3867" t="s">
        <v>58</v>
      </c>
      <c r="C3867" t="s">
        <v>76</v>
      </c>
      <c r="D3867">
        <v>2600</v>
      </c>
      <c r="E3867">
        <v>18</v>
      </c>
      <c r="F3867" t="s">
        <v>114</v>
      </c>
      <c r="G3867">
        <v>122.25</v>
      </c>
      <c r="H3867">
        <v>123.32</v>
      </c>
      <c r="I3867">
        <v>122.089996</v>
      </c>
      <c r="J3867">
        <v>123.209999</v>
      </c>
      <c r="K3867">
        <v>122.87439000000001</v>
      </c>
      <c r="L3867">
        <v>1435900</v>
      </c>
      <c r="M3867" t="s">
        <v>58</v>
      </c>
      <c r="N3867" t="s">
        <v>158</v>
      </c>
      <c r="O3867" t="s">
        <v>162</v>
      </c>
      <c r="P3867">
        <v>100</v>
      </c>
      <c r="Q3867">
        <v>0.125</v>
      </c>
      <c r="R3867">
        <v>325</v>
      </c>
      <c r="S3867">
        <v>319473.41399999999</v>
      </c>
      <c r="T3867" t="s">
        <v>58</v>
      </c>
      <c r="U3867" t="s">
        <v>196</v>
      </c>
      <c r="V3867" t="s">
        <v>218</v>
      </c>
      <c r="W3867" t="s">
        <v>244</v>
      </c>
      <c r="X3867" t="s">
        <v>284</v>
      </c>
      <c r="Y3867" s="1">
        <v>39357</v>
      </c>
      <c r="Z3867">
        <v>1324424</v>
      </c>
    </row>
    <row r="3868" spans="1:26" x14ac:dyDescent="0.25">
      <c r="A3868" s="1">
        <v>43563</v>
      </c>
      <c r="B3868" t="s">
        <v>58</v>
      </c>
      <c r="C3868" t="s">
        <v>76</v>
      </c>
      <c r="D3868">
        <v>600</v>
      </c>
      <c r="E3868">
        <v>15</v>
      </c>
      <c r="F3868" t="s">
        <v>114</v>
      </c>
      <c r="G3868">
        <v>122.25</v>
      </c>
      <c r="H3868">
        <v>123.32</v>
      </c>
      <c r="I3868">
        <v>122.089996</v>
      </c>
      <c r="J3868">
        <v>123.209999</v>
      </c>
      <c r="K3868">
        <v>122.87439000000001</v>
      </c>
      <c r="L3868">
        <v>1435900</v>
      </c>
      <c r="M3868" t="s">
        <v>58</v>
      </c>
      <c r="N3868" t="s">
        <v>149</v>
      </c>
      <c r="O3868" t="s">
        <v>162</v>
      </c>
      <c r="P3868">
        <v>100</v>
      </c>
      <c r="Q3868">
        <v>0.125</v>
      </c>
      <c r="R3868">
        <v>75</v>
      </c>
      <c r="S3868">
        <v>73724.634000000005</v>
      </c>
      <c r="T3868" t="s">
        <v>58</v>
      </c>
      <c r="U3868" t="s">
        <v>196</v>
      </c>
      <c r="V3868" t="s">
        <v>218</v>
      </c>
      <c r="W3868" t="s">
        <v>244</v>
      </c>
      <c r="X3868" t="s">
        <v>284</v>
      </c>
      <c r="Y3868" s="1">
        <v>39357</v>
      </c>
      <c r="Z3868">
        <v>1324424</v>
      </c>
    </row>
    <row r="3869" spans="1:26" x14ac:dyDescent="0.25">
      <c r="A3869" s="1">
        <v>43627</v>
      </c>
      <c r="B3869" t="s">
        <v>58</v>
      </c>
      <c r="C3869" t="s">
        <v>76</v>
      </c>
      <c r="D3869">
        <v>1700</v>
      </c>
      <c r="E3869">
        <v>18</v>
      </c>
      <c r="F3869" t="s">
        <v>86</v>
      </c>
      <c r="G3869">
        <v>122.510002</v>
      </c>
      <c r="H3869">
        <v>124.160004</v>
      </c>
      <c r="I3869">
        <v>122.5</v>
      </c>
      <c r="J3869">
        <v>123.05999799999999</v>
      </c>
      <c r="K3869">
        <v>123.05999799999999</v>
      </c>
      <c r="L3869">
        <v>1376800</v>
      </c>
      <c r="M3869" t="s">
        <v>58</v>
      </c>
      <c r="N3869" t="s">
        <v>158</v>
      </c>
      <c r="O3869" t="s">
        <v>162</v>
      </c>
      <c r="P3869">
        <v>100</v>
      </c>
      <c r="Q3869">
        <v>0.125</v>
      </c>
      <c r="R3869">
        <v>212.5</v>
      </c>
      <c r="S3869">
        <v>209201.99660000001</v>
      </c>
      <c r="T3869" t="s">
        <v>58</v>
      </c>
      <c r="U3869" t="s">
        <v>196</v>
      </c>
      <c r="V3869" t="s">
        <v>218</v>
      </c>
      <c r="W3869" t="s">
        <v>244</v>
      </c>
      <c r="X3869" t="s">
        <v>284</v>
      </c>
      <c r="Y3869" s="1">
        <v>39357</v>
      </c>
      <c r="Z3869">
        <v>1324424</v>
      </c>
    </row>
    <row r="3870" spans="1:26" x14ac:dyDescent="0.25">
      <c r="A3870" s="1">
        <v>43627</v>
      </c>
      <c r="B3870" t="s">
        <v>58</v>
      </c>
      <c r="C3870" t="s">
        <v>75</v>
      </c>
      <c r="D3870">
        <v>700</v>
      </c>
      <c r="E3870">
        <v>9</v>
      </c>
      <c r="F3870" t="s">
        <v>86</v>
      </c>
      <c r="G3870">
        <v>122.510002</v>
      </c>
      <c r="H3870">
        <v>124.160004</v>
      </c>
      <c r="I3870">
        <v>122.5</v>
      </c>
      <c r="J3870">
        <v>123.05999799999999</v>
      </c>
      <c r="K3870">
        <v>123.05999799999999</v>
      </c>
      <c r="L3870">
        <v>1376800</v>
      </c>
      <c r="M3870" t="s">
        <v>58</v>
      </c>
      <c r="N3870" t="s">
        <v>146</v>
      </c>
      <c r="O3870" t="s">
        <v>162</v>
      </c>
      <c r="P3870">
        <v>100</v>
      </c>
      <c r="Q3870">
        <v>0.125</v>
      </c>
      <c r="R3870">
        <v>87.5</v>
      </c>
      <c r="S3870">
        <v>86141.998599999992</v>
      </c>
      <c r="T3870" t="s">
        <v>58</v>
      </c>
      <c r="U3870" t="s">
        <v>196</v>
      </c>
      <c r="V3870" t="s">
        <v>218</v>
      </c>
      <c r="W3870" t="s">
        <v>244</v>
      </c>
      <c r="X3870" t="s">
        <v>284</v>
      </c>
      <c r="Y3870" s="1">
        <v>39357</v>
      </c>
      <c r="Z3870">
        <v>1324424</v>
      </c>
    </row>
    <row r="3871" spans="1:26" x14ac:dyDescent="0.25">
      <c r="A3871" s="1">
        <v>43591</v>
      </c>
      <c r="B3871" t="s">
        <v>58</v>
      </c>
      <c r="C3871" t="s">
        <v>76</v>
      </c>
      <c r="D3871">
        <v>600</v>
      </c>
      <c r="E3871">
        <v>9</v>
      </c>
      <c r="F3871" t="s">
        <v>134</v>
      </c>
      <c r="G3871">
        <v>124.519997</v>
      </c>
      <c r="H3871">
        <v>125.94000200000001</v>
      </c>
      <c r="I3871">
        <v>123.449997</v>
      </c>
      <c r="J3871">
        <v>124.089996</v>
      </c>
      <c r="K3871">
        <v>123.751991</v>
      </c>
      <c r="L3871">
        <v>1889200</v>
      </c>
      <c r="M3871" t="s">
        <v>58</v>
      </c>
      <c r="N3871" t="s">
        <v>146</v>
      </c>
      <c r="O3871" t="s">
        <v>162</v>
      </c>
      <c r="P3871">
        <v>100</v>
      </c>
      <c r="Q3871">
        <v>0.125</v>
      </c>
      <c r="R3871">
        <v>75</v>
      </c>
      <c r="S3871">
        <v>74251.194600000003</v>
      </c>
      <c r="T3871" t="s">
        <v>58</v>
      </c>
      <c r="U3871" t="s">
        <v>196</v>
      </c>
      <c r="V3871" t="s">
        <v>218</v>
      </c>
      <c r="W3871" t="s">
        <v>244</v>
      </c>
      <c r="X3871" t="s">
        <v>284</v>
      </c>
      <c r="Y3871" s="1">
        <v>39357</v>
      </c>
      <c r="Z3871">
        <v>1324424</v>
      </c>
    </row>
    <row r="3872" spans="1:26" x14ac:dyDescent="0.25">
      <c r="A3872" s="1">
        <v>43565</v>
      </c>
      <c r="B3872" t="s">
        <v>58</v>
      </c>
      <c r="C3872" t="s">
        <v>76</v>
      </c>
      <c r="D3872">
        <v>1900</v>
      </c>
      <c r="E3872">
        <v>16</v>
      </c>
      <c r="F3872" t="s">
        <v>113</v>
      </c>
      <c r="G3872">
        <v>123.849998</v>
      </c>
      <c r="H3872">
        <v>124.349998</v>
      </c>
      <c r="I3872">
        <v>122.150002</v>
      </c>
      <c r="J3872">
        <v>124.160004</v>
      </c>
      <c r="K3872">
        <v>123.821808</v>
      </c>
      <c r="L3872">
        <v>752600</v>
      </c>
      <c r="M3872" t="s">
        <v>58</v>
      </c>
      <c r="N3872" t="s">
        <v>148</v>
      </c>
      <c r="O3872" t="s">
        <v>162</v>
      </c>
      <c r="P3872">
        <v>100</v>
      </c>
      <c r="Q3872">
        <v>0.125</v>
      </c>
      <c r="R3872">
        <v>237.5</v>
      </c>
      <c r="S3872">
        <v>235261.43520000001</v>
      </c>
      <c r="T3872" t="s">
        <v>58</v>
      </c>
      <c r="U3872" t="s">
        <v>196</v>
      </c>
      <c r="V3872" t="s">
        <v>218</v>
      </c>
      <c r="W3872" t="s">
        <v>244</v>
      </c>
      <c r="X3872" t="s">
        <v>284</v>
      </c>
      <c r="Y3872" s="1">
        <v>39357</v>
      </c>
      <c r="Z3872">
        <v>1324424</v>
      </c>
    </row>
    <row r="3873" spans="1:26" x14ac:dyDescent="0.25">
      <c r="A3873" s="1">
        <v>43565</v>
      </c>
      <c r="B3873" t="s">
        <v>58</v>
      </c>
      <c r="C3873" t="s">
        <v>76</v>
      </c>
      <c r="D3873">
        <v>2200</v>
      </c>
      <c r="E3873">
        <v>19</v>
      </c>
      <c r="F3873" t="s">
        <v>113</v>
      </c>
      <c r="G3873">
        <v>123.849998</v>
      </c>
      <c r="H3873">
        <v>124.349998</v>
      </c>
      <c r="I3873">
        <v>122.150002</v>
      </c>
      <c r="J3873">
        <v>124.160004</v>
      </c>
      <c r="K3873">
        <v>123.821808</v>
      </c>
      <c r="L3873">
        <v>752600</v>
      </c>
      <c r="M3873" t="s">
        <v>58</v>
      </c>
      <c r="N3873" t="s">
        <v>140</v>
      </c>
      <c r="O3873" t="s">
        <v>162</v>
      </c>
      <c r="P3873">
        <v>100</v>
      </c>
      <c r="Q3873">
        <v>0.125</v>
      </c>
      <c r="R3873">
        <v>275</v>
      </c>
      <c r="S3873">
        <v>272407.97759999998</v>
      </c>
      <c r="T3873" t="s">
        <v>58</v>
      </c>
      <c r="U3873" t="s">
        <v>196</v>
      </c>
      <c r="V3873" t="s">
        <v>218</v>
      </c>
      <c r="W3873" t="s">
        <v>244</v>
      </c>
      <c r="X3873" t="s">
        <v>284</v>
      </c>
      <c r="Y3873" s="1">
        <v>39357</v>
      </c>
      <c r="Z3873">
        <v>1324424</v>
      </c>
    </row>
    <row r="3874" spans="1:26" x14ac:dyDescent="0.25">
      <c r="A3874" s="1">
        <v>43565</v>
      </c>
      <c r="B3874" t="s">
        <v>58</v>
      </c>
      <c r="C3874" t="s">
        <v>76</v>
      </c>
      <c r="D3874">
        <v>500</v>
      </c>
      <c r="E3874">
        <v>14</v>
      </c>
      <c r="F3874" t="s">
        <v>113</v>
      </c>
      <c r="G3874">
        <v>123.849998</v>
      </c>
      <c r="H3874">
        <v>124.349998</v>
      </c>
      <c r="I3874">
        <v>122.150002</v>
      </c>
      <c r="J3874">
        <v>124.160004</v>
      </c>
      <c r="K3874">
        <v>123.821808</v>
      </c>
      <c r="L3874">
        <v>752600</v>
      </c>
      <c r="M3874" t="s">
        <v>58</v>
      </c>
      <c r="N3874" t="s">
        <v>156</v>
      </c>
      <c r="O3874" t="s">
        <v>162</v>
      </c>
      <c r="P3874">
        <v>100</v>
      </c>
      <c r="Q3874">
        <v>0.125</v>
      </c>
      <c r="R3874">
        <v>62.5</v>
      </c>
      <c r="S3874">
        <v>61910.904000000002</v>
      </c>
      <c r="T3874" t="s">
        <v>58</v>
      </c>
      <c r="U3874" t="s">
        <v>196</v>
      </c>
      <c r="V3874" t="s">
        <v>218</v>
      </c>
      <c r="W3874" t="s">
        <v>244</v>
      </c>
      <c r="X3874" t="s">
        <v>284</v>
      </c>
      <c r="Y3874" s="1">
        <v>39357</v>
      </c>
      <c r="Z3874">
        <v>1324424</v>
      </c>
    </row>
    <row r="3875" spans="1:26" x14ac:dyDescent="0.25">
      <c r="A3875" s="1">
        <v>43579</v>
      </c>
      <c r="B3875" t="s">
        <v>58</v>
      </c>
      <c r="C3875" t="s">
        <v>75</v>
      </c>
      <c r="D3875">
        <v>1100</v>
      </c>
      <c r="E3875">
        <v>18</v>
      </c>
      <c r="F3875" t="s">
        <v>137</v>
      </c>
      <c r="G3875">
        <v>126</v>
      </c>
      <c r="H3875">
        <v>126.5</v>
      </c>
      <c r="I3875">
        <v>124.30999799999999</v>
      </c>
      <c r="J3875">
        <v>124.489998</v>
      </c>
      <c r="K3875">
        <v>124.150902</v>
      </c>
      <c r="L3875">
        <v>1252900</v>
      </c>
      <c r="M3875" t="s">
        <v>58</v>
      </c>
      <c r="N3875" t="s">
        <v>158</v>
      </c>
      <c r="O3875" t="s">
        <v>162</v>
      </c>
      <c r="P3875">
        <v>100</v>
      </c>
      <c r="Q3875">
        <v>0.125</v>
      </c>
      <c r="R3875">
        <v>137.5</v>
      </c>
      <c r="S3875">
        <v>136565.99220000001</v>
      </c>
      <c r="T3875" t="s">
        <v>58</v>
      </c>
      <c r="U3875" t="s">
        <v>196</v>
      </c>
      <c r="V3875" t="s">
        <v>218</v>
      </c>
      <c r="W3875" t="s">
        <v>244</v>
      </c>
      <c r="X3875" t="s">
        <v>284</v>
      </c>
      <c r="Y3875" s="1">
        <v>39357</v>
      </c>
      <c r="Z3875">
        <v>1324424</v>
      </c>
    </row>
    <row r="3876" spans="1:26" x14ac:dyDescent="0.25">
      <c r="A3876" s="1">
        <v>43579</v>
      </c>
      <c r="B3876" t="s">
        <v>58</v>
      </c>
      <c r="C3876" t="s">
        <v>76</v>
      </c>
      <c r="D3876">
        <v>1200</v>
      </c>
      <c r="E3876">
        <v>12</v>
      </c>
      <c r="F3876" t="s">
        <v>137</v>
      </c>
      <c r="G3876">
        <v>126</v>
      </c>
      <c r="H3876">
        <v>126.5</v>
      </c>
      <c r="I3876">
        <v>124.30999799999999</v>
      </c>
      <c r="J3876">
        <v>124.489998</v>
      </c>
      <c r="K3876">
        <v>124.150902</v>
      </c>
      <c r="L3876">
        <v>1252900</v>
      </c>
      <c r="M3876" t="s">
        <v>58</v>
      </c>
      <c r="N3876" t="s">
        <v>151</v>
      </c>
      <c r="O3876" t="s">
        <v>162</v>
      </c>
      <c r="P3876">
        <v>100</v>
      </c>
      <c r="Q3876">
        <v>0.125</v>
      </c>
      <c r="R3876">
        <v>150</v>
      </c>
      <c r="S3876">
        <v>148981.08240000001</v>
      </c>
      <c r="T3876" t="s">
        <v>58</v>
      </c>
      <c r="U3876" t="s">
        <v>196</v>
      </c>
      <c r="V3876" t="s">
        <v>218</v>
      </c>
      <c r="W3876" t="s">
        <v>244</v>
      </c>
      <c r="X3876" t="s">
        <v>284</v>
      </c>
      <c r="Y3876" s="1">
        <v>39357</v>
      </c>
      <c r="Z3876">
        <v>1324424</v>
      </c>
    </row>
    <row r="3877" spans="1:26" x14ac:dyDescent="0.25">
      <c r="A3877" s="1">
        <v>43579</v>
      </c>
      <c r="B3877" t="s">
        <v>58</v>
      </c>
      <c r="C3877" t="s">
        <v>76</v>
      </c>
      <c r="D3877">
        <v>2200</v>
      </c>
      <c r="E3877">
        <v>20</v>
      </c>
      <c r="F3877" t="s">
        <v>137</v>
      </c>
      <c r="G3877">
        <v>126</v>
      </c>
      <c r="H3877">
        <v>126.5</v>
      </c>
      <c r="I3877">
        <v>124.30999799999999</v>
      </c>
      <c r="J3877">
        <v>124.489998</v>
      </c>
      <c r="K3877">
        <v>124.150902</v>
      </c>
      <c r="L3877">
        <v>1252900</v>
      </c>
      <c r="M3877" t="s">
        <v>58</v>
      </c>
      <c r="N3877" t="s">
        <v>155</v>
      </c>
      <c r="O3877" t="s">
        <v>162</v>
      </c>
      <c r="P3877">
        <v>100</v>
      </c>
      <c r="Q3877">
        <v>0.125</v>
      </c>
      <c r="R3877">
        <v>275</v>
      </c>
      <c r="S3877">
        <v>273131.98440000002</v>
      </c>
      <c r="T3877" t="s">
        <v>58</v>
      </c>
      <c r="U3877" t="s">
        <v>196</v>
      </c>
      <c r="V3877" t="s">
        <v>218</v>
      </c>
      <c r="W3877" t="s">
        <v>244</v>
      </c>
      <c r="X3877" t="s">
        <v>284</v>
      </c>
      <c r="Y3877" s="1">
        <v>39357</v>
      </c>
      <c r="Z3877">
        <v>1324424</v>
      </c>
    </row>
    <row r="3878" spans="1:26" x14ac:dyDescent="0.25">
      <c r="A3878" s="1">
        <v>43573</v>
      </c>
      <c r="B3878" t="s">
        <v>58</v>
      </c>
      <c r="C3878" t="s">
        <v>75</v>
      </c>
      <c r="D3878">
        <v>1300</v>
      </c>
      <c r="E3878">
        <v>11</v>
      </c>
      <c r="F3878" t="s">
        <v>124</v>
      </c>
      <c r="G3878">
        <v>125.16999800000001</v>
      </c>
      <c r="H3878">
        <v>125.16999800000001</v>
      </c>
      <c r="I3878">
        <v>123.68</v>
      </c>
      <c r="J3878">
        <v>124.510002</v>
      </c>
      <c r="K3878">
        <v>124.17085299999999</v>
      </c>
      <c r="L3878">
        <v>1154600</v>
      </c>
      <c r="M3878" t="s">
        <v>58</v>
      </c>
      <c r="N3878" t="s">
        <v>141</v>
      </c>
      <c r="O3878" t="s">
        <v>162</v>
      </c>
      <c r="P3878">
        <v>100</v>
      </c>
      <c r="Q3878">
        <v>0.125</v>
      </c>
      <c r="R3878">
        <v>162.5</v>
      </c>
      <c r="S3878">
        <v>161422.10889999999</v>
      </c>
      <c r="T3878" t="s">
        <v>58</v>
      </c>
      <c r="U3878" t="s">
        <v>196</v>
      </c>
      <c r="V3878" t="s">
        <v>218</v>
      </c>
      <c r="W3878" t="s">
        <v>244</v>
      </c>
      <c r="X3878" t="s">
        <v>284</v>
      </c>
      <c r="Y3878" s="1">
        <v>39357</v>
      </c>
      <c r="Z3878">
        <v>1324424</v>
      </c>
    </row>
    <row r="3879" spans="1:26" x14ac:dyDescent="0.25">
      <c r="A3879" s="1">
        <v>43566</v>
      </c>
      <c r="B3879" t="s">
        <v>58</v>
      </c>
      <c r="C3879" t="s">
        <v>76</v>
      </c>
      <c r="D3879">
        <v>1100</v>
      </c>
      <c r="E3879">
        <v>13</v>
      </c>
      <c r="F3879" t="s">
        <v>112</v>
      </c>
      <c r="G3879">
        <v>124.470001</v>
      </c>
      <c r="H3879">
        <v>125</v>
      </c>
      <c r="I3879">
        <v>123.94000200000001</v>
      </c>
      <c r="J3879">
        <v>124.589996</v>
      </c>
      <c r="K3879">
        <v>124.250626</v>
      </c>
      <c r="L3879">
        <v>687400</v>
      </c>
      <c r="M3879" t="s">
        <v>58</v>
      </c>
      <c r="N3879" t="s">
        <v>153</v>
      </c>
      <c r="O3879" t="s">
        <v>162</v>
      </c>
      <c r="P3879">
        <v>100</v>
      </c>
      <c r="Q3879">
        <v>0.125</v>
      </c>
      <c r="R3879">
        <v>137.5</v>
      </c>
      <c r="S3879">
        <v>136675.68859999999</v>
      </c>
      <c r="T3879" t="s">
        <v>58</v>
      </c>
      <c r="U3879" t="s">
        <v>196</v>
      </c>
      <c r="V3879" t="s">
        <v>218</v>
      </c>
      <c r="W3879" t="s">
        <v>244</v>
      </c>
      <c r="X3879" t="s">
        <v>284</v>
      </c>
      <c r="Y3879" s="1">
        <v>39357</v>
      </c>
      <c r="Z3879">
        <v>1324424</v>
      </c>
    </row>
    <row r="3880" spans="1:26" x14ac:dyDescent="0.25">
      <c r="A3880" s="1">
        <v>43566</v>
      </c>
      <c r="B3880" t="s">
        <v>58</v>
      </c>
      <c r="C3880" t="s">
        <v>76</v>
      </c>
      <c r="D3880">
        <v>1100</v>
      </c>
      <c r="E3880">
        <v>7</v>
      </c>
      <c r="F3880" t="s">
        <v>112</v>
      </c>
      <c r="G3880">
        <v>124.470001</v>
      </c>
      <c r="H3880">
        <v>125</v>
      </c>
      <c r="I3880">
        <v>123.94000200000001</v>
      </c>
      <c r="J3880">
        <v>124.589996</v>
      </c>
      <c r="K3880">
        <v>124.250626</v>
      </c>
      <c r="L3880">
        <v>687400</v>
      </c>
      <c r="M3880" t="s">
        <v>58</v>
      </c>
      <c r="N3880" t="s">
        <v>147</v>
      </c>
      <c r="O3880" t="s">
        <v>162</v>
      </c>
      <c r="P3880">
        <v>100</v>
      </c>
      <c r="Q3880">
        <v>0.125</v>
      </c>
      <c r="R3880">
        <v>137.5</v>
      </c>
      <c r="S3880">
        <v>136675.68859999999</v>
      </c>
      <c r="T3880" t="s">
        <v>58</v>
      </c>
      <c r="U3880" t="s">
        <v>196</v>
      </c>
      <c r="V3880" t="s">
        <v>218</v>
      </c>
      <c r="W3880" t="s">
        <v>244</v>
      </c>
      <c r="X3880" t="s">
        <v>284</v>
      </c>
      <c r="Y3880" s="1">
        <v>39357</v>
      </c>
      <c r="Z3880">
        <v>1324424</v>
      </c>
    </row>
    <row r="3881" spans="1:26" x14ac:dyDescent="0.25">
      <c r="A3881" s="1">
        <v>43566</v>
      </c>
      <c r="B3881" t="s">
        <v>58</v>
      </c>
      <c r="C3881" t="s">
        <v>75</v>
      </c>
      <c r="D3881">
        <v>1100</v>
      </c>
      <c r="E3881">
        <v>11</v>
      </c>
      <c r="F3881" t="s">
        <v>112</v>
      </c>
      <c r="G3881">
        <v>124.470001</v>
      </c>
      <c r="H3881">
        <v>125</v>
      </c>
      <c r="I3881">
        <v>123.94000200000001</v>
      </c>
      <c r="J3881">
        <v>124.589996</v>
      </c>
      <c r="K3881">
        <v>124.250626</v>
      </c>
      <c r="L3881">
        <v>687400</v>
      </c>
      <c r="M3881" t="s">
        <v>58</v>
      </c>
      <c r="N3881" t="s">
        <v>141</v>
      </c>
      <c r="O3881" t="s">
        <v>162</v>
      </c>
      <c r="P3881">
        <v>100</v>
      </c>
      <c r="Q3881">
        <v>0.125</v>
      </c>
      <c r="R3881">
        <v>137.5</v>
      </c>
      <c r="S3881">
        <v>136675.68859999999</v>
      </c>
      <c r="T3881" t="s">
        <v>58</v>
      </c>
      <c r="U3881" t="s">
        <v>196</v>
      </c>
      <c r="V3881" t="s">
        <v>218</v>
      </c>
      <c r="W3881" t="s">
        <v>244</v>
      </c>
      <c r="X3881" t="s">
        <v>284</v>
      </c>
      <c r="Y3881" s="1">
        <v>39357</v>
      </c>
      <c r="Z3881">
        <v>1324424</v>
      </c>
    </row>
    <row r="3882" spans="1:26" x14ac:dyDescent="0.25">
      <c r="A3882" s="1">
        <v>43572</v>
      </c>
      <c r="B3882" t="s">
        <v>58</v>
      </c>
      <c r="C3882" t="s">
        <v>76</v>
      </c>
      <c r="D3882">
        <v>1100</v>
      </c>
      <c r="E3882">
        <v>4</v>
      </c>
      <c r="F3882" t="s">
        <v>125</v>
      </c>
      <c r="G3882">
        <v>126.589996</v>
      </c>
      <c r="H3882">
        <v>127.05999799999999</v>
      </c>
      <c r="I3882">
        <v>123.150002</v>
      </c>
      <c r="J3882">
        <v>124.82</v>
      </c>
      <c r="K3882">
        <v>124.480003</v>
      </c>
      <c r="L3882">
        <v>1985400</v>
      </c>
      <c r="M3882" t="s">
        <v>58</v>
      </c>
      <c r="N3882" t="s">
        <v>154</v>
      </c>
      <c r="O3882" t="s">
        <v>162</v>
      </c>
      <c r="P3882">
        <v>100</v>
      </c>
      <c r="Q3882">
        <v>0.125</v>
      </c>
      <c r="R3882">
        <v>137.5</v>
      </c>
      <c r="S3882">
        <v>136928.00330000001</v>
      </c>
      <c r="T3882" t="s">
        <v>58</v>
      </c>
      <c r="U3882" t="s">
        <v>196</v>
      </c>
      <c r="V3882" t="s">
        <v>218</v>
      </c>
      <c r="W3882" t="s">
        <v>244</v>
      </c>
      <c r="X3882" t="s">
        <v>284</v>
      </c>
      <c r="Y3882" s="1">
        <v>39357</v>
      </c>
      <c r="Z3882">
        <v>1324424</v>
      </c>
    </row>
    <row r="3883" spans="1:26" x14ac:dyDescent="0.25">
      <c r="A3883" s="1">
        <v>43572</v>
      </c>
      <c r="B3883" t="s">
        <v>58</v>
      </c>
      <c r="C3883" t="s">
        <v>75</v>
      </c>
      <c r="D3883">
        <v>1600</v>
      </c>
      <c r="E3883">
        <v>12</v>
      </c>
      <c r="F3883" t="s">
        <v>125</v>
      </c>
      <c r="G3883">
        <v>126.589996</v>
      </c>
      <c r="H3883">
        <v>127.05999799999999</v>
      </c>
      <c r="I3883">
        <v>123.150002</v>
      </c>
      <c r="J3883">
        <v>124.82</v>
      </c>
      <c r="K3883">
        <v>124.480003</v>
      </c>
      <c r="L3883">
        <v>1985400</v>
      </c>
      <c r="M3883" t="s">
        <v>58</v>
      </c>
      <c r="N3883" t="s">
        <v>151</v>
      </c>
      <c r="O3883" t="s">
        <v>162</v>
      </c>
      <c r="P3883">
        <v>100</v>
      </c>
      <c r="Q3883">
        <v>0.125</v>
      </c>
      <c r="R3883">
        <v>200</v>
      </c>
      <c r="S3883">
        <v>199168.0048</v>
      </c>
      <c r="T3883" t="s">
        <v>58</v>
      </c>
      <c r="U3883" t="s">
        <v>196</v>
      </c>
      <c r="V3883" t="s">
        <v>218</v>
      </c>
      <c r="W3883" t="s">
        <v>244</v>
      </c>
      <c r="X3883" t="s">
        <v>284</v>
      </c>
      <c r="Y3883" s="1">
        <v>39357</v>
      </c>
      <c r="Z3883">
        <v>1324424</v>
      </c>
    </row>
    <row r="3884" spans="1:26" x14ac:dyDescent="0.25">
      <c r="A3884" s="1">
        <v>43580</v>
      </c>
      <c r="B3884" t="s">
        <v>58</v>
      </c>
      <c r="C3884" t="s">
        <v>76</v>
      </c>
      <c r="D3884">
        <v>2200</v>
      </c>
      <c r="E3884">
        <v>10</v>
      </c>
      <c r="F3884" t="s">
        <v>126</v>
      </c>
      <c r="G3884">
        <v>124.620003</v>
      </c>
      <c r="H3884">
        <v>126.389999</v>
      </c>
      <c r="I3884">
        <v>123.959999</v>
      </c>
      <c r="J3884">
        <v>125.220001</v>
      </c>
      <c r="K3884">
        <v>124.878922</v>
      </c>
      <c r="L3884">
        <v>1328200</v>
      </c>
      <c r="M3884" t="s">
        <v>58</v>
      </c>
      <c r="N3884" t="s">
        <v>142</v>
      </c>
      <c r="O3884" t="s">
        <v>162</v>
      </c>
      <c r="P3884">
        <v>100</v>
      </c>
      <c r="Q3884">
        <v>0.125</v>
      </c>
      <c r="R3884">
        <v>275</v>
      </c>
      <c r="S3884">
        <v>274733.62839999999</v>
      </c>
      <c r="T3884" t="s">
        <v>58</v>
      </c>
      <c r="U3884" t="s">
        <v>196</v>
      </c>
      <c r="V3884" t="s">
        <v>218</v>
      </c>
      <c r="W3884" t="s">
        <v>244</v>
      </c>
      <c r="X3884" t="s">
        <v>284</v>
      </c>
      <c r="Y3884" s="1">
        <v>39357</v>
      </c>
      <c r="Z3884">
        <v>1324424</v>
      </c>
    </row>
    <row r="3885" spans="1:26" x14ac:dyDescent="0.25">
      <c r="A3885" s="1">
        <v>43570</v>
      </c>
      <c r="B3885" t="s">
        <v>58</v>
      </c>
      <c r="C3885" t="s">
        <v>76</v>
      </c>
      <c r="D3885">
        <v>1300</v>
      </c>
      <c r="E3885">
        <v>6</v>
      </c>
      <c r="F3885" t="s">
        <v>120</v>
      </c>
      <c r="G3885">
        <v>126.19000200000001</v>
      </c>
      <c r="H3885">
        <v>126.19000200000001</v>
      </c>
      <c r="I3885">
        <v>124.279999</v>
      </c>
      <c r="J3885">
        <v>125.449997</v>
      </c>
      <c r="K3885">
        <v>125.108284</v>
      </c>
      <c r="L3885">
        <v>869200</v>
      </c>
      <c r="M3885" t="s">
        <v>58</v>
      </c>
      <c r="N3885" t="s">
        <v>145</v>
      </c>
      <c r="O3885" t="s">
        <v>162</v>
      </c>
      <c r="P3885">
        <v>100</v>
      </c>
      <c r="Q3885">
        <v>0.125</v>
      </c>
      <c r="R3885">
        <v>162.5</v>
      </c>
      <c r="S3885">
        <v>162640.76920000001</v>
      </c>
      <c r="T3885" t="s">
        <v>58</v>
      </c>
      <c r="U3885" t="s">
        <v>196</v>
      </c>
      <c r="V3885" t="s">
        <v>218</v>
      </c>
      <c r="W3885" t="s">
        <v>244</v>
      </c>
      <c r="X3885" t="s">
        <v>284</v>
      </c>
      <c r="Y3885" s="1">
        <v>39357</v>
      </c>
      <c r="Z3885">
        <v>1324424</v>
      </c>
    </row>
    <row r="3886" spans="1:26" x14ac:dyDescent="0.25">
      <c r="A3886" s="1">
        <v>43570</v>
      </c>
      <c r="B3886" t="s">
        <v>58</v>
      </c>
      <c r="C3886" t="s">
        <v>75</v>
      </c>
      <c r="D3886">
        <v>2000</v>
      </c>
      <c r="E3886">
        <v>14</v>
      </c>
      <c r="F3886" t="s">
        <v>120</v>
      </c>
      <c r="G3886">
        <v>126.19000200000001</v>
      </c>
      <c r="H3886">
        <v>126.19000200000001</v>
      </c>
      <c r="I3886">
        <v>124.279999</v>
      </c>
      <c r="J3886">
        <v>125.449997</v>
      </c>
      <c r="K3886">
        <v>125.108284</v>
      </c>
      <c r="L3886">
        <v>869200</v>
      </c>
      <c r="M3886" t="s">
        <v>58</v>
      </c>
      <c r="N3886" t="s">
        <v>156</v>
      </c>
      <c r="O3886" t="s">
        <v>162</v>
      </c>
      <c r="P3886">
        <v>100</v>
      </c>
      <c r="Q3886">
        <v>0.125</v>
      </c>
      <c r="R3886">
        <v>250</v>
      </c>
      <c r="S3886">
        <v>250216.568</v>
      </c>
      <c r="T3886" t="s">
        <v>58</v>
      </c>
      <c r="U3886" t="s">
        <v>196</v>
      </c>
      <c r="V3886" t="s">
        <v>218</v>
      </c>
      <c r="W3886" t="s">
        <v>244</v>
      </c>
      <c r="X3886" t="s">
        <v>284</v>
      </c>
      <c r="Y3886" s="1">
        <v>39357</v>
      </c>
      <c r="Z3886">
        <v>1324424</v>
      </c>
    </row>
    <row r="3887" spans="1:26" x14ac:dyDescent="0.25">
      <c r="A3887" s="1">
        <v>43570</v>
      </c>
      <c r="B3887" t="s">
        <v>58</v>
      </c>
      <c r="C3887" t="s">
        <v>75</v>
      </c>
      <c r="D3887">
        <v>400</v>
      </c>
      <c r="E3887">
        <v>3</v>
      </c>
      <c r="F3887" t="s">
        <v>120</v>
      </c>
      <c r="G3887">
        <v>126.19000200000001</v>
      </c>
      <c r="H3887">
        <v>126.19000200000001</v>
      </c>
      <c r="I3887">
        <v>124.279999</v>
      </c>
      <c r="J3887">
        <v>125.449997</v>
      </c>
      <c r="K3887">
        <v>125.108284</v>
      </c>
      <c r="L3887">
        <v>869200</v>
      </c>
      <c r="M3887" t="s">
        <v>58</v>
      </c>
      <c r="N3887" t="s">
        <v>143</v>
      </c>
      <c r="O3887" t="s">
        <v>162</v>
      </c>
      <c r="P3887">
        <v>100</v>
      </c>
      <c r="Q3887">
        <v>0.125</v>
      </c>
      <c r="R3887">
        <v>50</v>
      </c>
      <c r="S3887">
        <v>50043.313600000001</v>
      </c>
      <c r="T3887" t="s">
        <v>58</v>
      </c>
      <c r="U3887" t="s">
        <v>196</v>
      </c>
      <c r="V3887" t="s">
        <v>218</v>
      </c>
      <c r="W3887" t="s">
        <v>244</v>
      </c>
      <c r="X3887" t="s">
        <v>284</v>
      </c>
      <c r="Y3887" s="1">
        <v>39357</v>
      </c>
      <c r="Z3887">
        <v>1324424</v>
      </c>
    </row>
    <row r="3888" spans="1:26" x14ac:dyDescent="0.25">
      <c r="A3888" s="1">
        <v>43567</v>
      </c>
      <c r="B3888" t="s">
        <v>58</v>
      </c>
      <c r="C3888" t="s">
        <v>75</v>
      </c>
      <c r="D3888">
        <v>900</v>
      </c>
      <c r="E3888">
        <v>6</v>
      </c>
      <c r="F3888" t="s">
        <v>121</v>
      </c>
      <c r="G3888">
        <v>125.099998</v>
      </c>
      <c r="H3888">
        <v>126.290001</v>
      </c>
      <c r="I3888">
        <v>124.75</v>
      </c>
      <c r="J3888">
        <v>125.790001</v>
      </c>
      <c r="K3888">
        <v>125.447365</v>
      </c>
      <c r="L3888">
        <v>1066500</v>
      </c>
      <c r="M3888" t="s">
        <v>58</v>
      </c>
      <c r="N3888" t="s">
        <v>145</v>
      </c>
      <c r="O3888" t="s">
        <v>162</v>
      </c>
      <c r="P3888">
        <v>100</v>
      </c>
      <c r="Q3888">
        <v>0.125</v>
      </c>
      <c r="R3888">
        <v>112.5</v>
      </c>
      <c r="S3888">
        <v>112902.62850000001</v>
      </c>
      <c r="T3888" t="s">
        <v>58</v>
      </c>
      <c r="U3888" t="s">
        <v>196</v>
      </c>
      <c r="V3888" t="s">
        <v>218</v>
      </c>
      <c r="W3888" t="s">
        <v>244</v>
      </c>
      <c r="X3888" t="s">
        <v>284</v>
      </c>
      <c r="Y3888" s="1">
        <v>39357</v>
      </c>
      <c r="Z3888">
        <v>1324424</v>
      </c>
    </row>
    <row r="3889" spans="1:26" x14ac:dyDescent="0.25">
      <c r="A3889" s="1">
        <v>43567</v>
      </c>
      <c r="B3889" t="s">
        <v>58</v>
      </c>
      <c r="C3889" t="s">
        <v>76</v>
      </c>
      <c r="D3889">
        <v>1200</v>
      </c>
      <c r="E3889">
        <v>11</v>
      </c>
      <c r="F3889" t="s">
        <v>121</v>
      </c>
      <c r="G3889">
        <v>125.099998</v>
      </c>
      <c r="H3889">
        <v>126.290001</v>
      </c>
      <c r="I3889">
        <v>124.75</v>
      </c>
      <c r="J3889">
        <v>125.790001</v>
      </c>
      <c r="K3889">
        <v>125.447365</v>
      </c>
      <c r="L3889">
        <v>1066500</v>
      </c>
      <c r="M3889" t="s">
        <v>58</v>
      </c>
      <c r="N3889" t="s">
        <v>141</v>
      </c>
      <c r="O3889" t="s">
        <v>162</v>
      </c>
      <c r="P3889">
        <v>100</v>
      </c>
      <c r="Q3889">
        <v>0.125</v>
      </c>
      <c r="R3889">
        <v>150</v>
      </c>
      <c r="S3889">
        <v>150536.83799999999</v>
      </c>
      <c r="T3889" t="s">
        <v>58</v>
      </c>
      <c r="U3889" t="s">
        <v>196</v>
      </c>
      <c r="V3889" t="s">
        <v>218</v>
      </c>
      <c r="W3889" t="s">
        <v>244</v>
      </c>
      <c r="X3889" t="s">
        <v>284</v>
      </c>
      <c r="Y3889" s="1">
        <v>39357</v>
      </c>
      <c r="Z3889">
        <v>1324424</v>
      </c>
    </row>
    <row r="3890" spans="1:26" x14ac:dyDescent="0.25">
      <c r="A3890" s="1">
        <v>43578</v>
      </c>
      <c r="B3890" t="s">
        <v>58</v>
      </c>
      <c r="C3890" t="s">
        <v>76</v>
      </c>
      <c r="D3890">
        <v>700</v>
      </c>
      <c r="E3890">
        <v>12</v>
      </c>
      <c r="F3890" t="s">
        <v>136</v>
      </c>
      <c r="G3890">
        <v>124.449997</v>
      </c>
      <c r="H3890">
        <v>126.480003</v>
      </c>
      <c r="I3890">
        <v>124.099998</v>
      </c>
      <c r="J3890">
        <v>125.879997</v>
      </c>
      <c r="K3890">
        <v>125.53711699999999</v>
      </c>
      <c r="L3890">
        <v>1631600</v>
      </c>
      <c r="M3890" t="s">
        <v>58</v>
      </c>
      <c r="N3890" t="s">
        <v>151</v>
      </c>
      <c r="O3890" t="s">
        <v>162</v>
      </c>
      <c r="P3890">
        <v>100</v>
      </c>
      <c r="Q3890">
        <v>0.125</v>
      </c>
      <c r="R3890">
        <v>87.5</v>
      </c>
      <c r="S3890">
        <v>87875.981899999999</v>
      </c>
      <c r="T3890" t="s">
        <v>58</v>
      </c>
      <c r="U3890" t="s">
        <v>196</v>
      </c>
      <c r="V3890" t="s">
        <v>218</v>
      </c>
      <c r="W3890" t="s">
        <v>244</v>
      </c>
      <c r="X3890" t="s">
        <v>284</v>
      </c>
      <c r="Y3890" s="1">
        <v>39357</v>
      </c>
      <c r="Z3890">
        <v>1324424</v>
      </c>
    </row>
    <row r="3891" spans="1:26" x14ac:dyDescent="0.25">
      <c r="A3891" s="1">
        <v>43578</v>
      </c>
      <c r="B3891" t="s">
        <v>58</v>
      </c>
      <c r="C3891" t="s">
        <v>75</v>
      </c>
      <c r="D3891">
        <v>2400</v>
      </c>
      <c r="E3891">
        <v>13</v>
      </c>
      <c r="F3891" t="s">
        <v>136</v>
      </c>
      <c r="G3891">
        <v>124.449997</v>
      </c>
      <c r="H3891">
        <v>126.480003</v>
      </c>
      <c r="I3891">
        <v>124.099998</v>
      </c>
      <c r="J3891">
        <v>125.879997</v>
      </c>
      <c r="K3891">
        <v>125.53711699999999</v>
      </c>
      <c r="L3891">
        <v>1631600</v>
      </c>
      <c r="M3891" t="s">
        <v>58</v>
      </c>
      <c r="N3891" t="s">
        <v>153</v>
      </c>
      <c r="O3891" t="s">
        <v>162</v>
      </c>
      <c r="P3891">
        <v>100</v>
      </c>
      <c r="Q3891">
        <v>0.125</v>
      </c>
      <c r="R3891">
        <v>300</v>
      </c>
      <c r="S3891">
        <v>301289.0808</v>
      </c>
      <c r="T3891" t="s">
        <v>58</v>
      </c>
      <c r="U3891" t="s">
        <v>196</v>
      </c>
      <c r="V3891" t="s">
        <v>218</v>
      </c>
      <c r="W3891" t="s">
        <v>244</v>
      </c>
      <c r="X3891" t="s">
        <v>284</v>
      </c>
      <c r="Y3891" s="1">
        <v>39357</v>
      </c>
      <c r="Z3891">
        <v>1324424</v>
      </c>
    </row>
    <row r="3892" spans="1:26" x14ac:dyDescent="0.25">
      <c r="A3892" s="1">
        <v>43629</v>
      </c>
      <c r="B3892" t="s">
        <v>58</v>
      </c>
      <c r="C3892" t="s">
        <v>76</v>
      </c>
      <c r="D3892">
        <v>1400</v>
      </c>
      <c r="E3892">
        <v>16</v>
      </c>
      <c r="F3892" t="s">
        <v>82</v>
      </c>
      <c r="G3892">
        <v>124.910004</v>
      </c>
      <c r="H3892">
        <v>126.339996</v>
      </c>
      <c r="I3892">
        <v>124.480003</v>
      </c>
      <c r="J3892">
        <v>125.629997</v>
      </c>
      <c r="K3892">
        <v>125.629997</v>
      </c>
      <c r="L3892">
        <v>1308700</v>
      </c>
      <c r="M3892" t="s">
        <v>58</v>
      </c>
      <c r="N3892" t="s">
        <v>148</v>
      </c>
      <c r="O3892" t="s">
        <v>162</v>
      </c>
      <c r="P3892">
        <v>100</v>
      </c>
      <c r="Q3892">
        <v>0.125</v>
      </c>
      <c r="R3892">
        <v>175</v>
      </c>
      <c r="S3892">
        <v>175881.9958</v>
      </c>
      <c r="T3892" t="s">
        <v>58</v>
      </c>
      <c r="U3892" t="s">
        <v>196</v>
      </c>
      <c r="V3892" t="s">
        <v>218</v>
      </c>
      <c r="W3892" t="s">
        <v>244</v>
      </c>
      <c r="X3892" t="s">
        <v>284</v>
      </c>
      <c r="Y3892" s="1">
        <v>39357</v>
      </c>
      <c r="Z3892">
        <v>1324424</v>
      </c>
    </row>
    <row r="3893" spans="1:26" x14ac:dyDescent="0.25">
      <c r="A3893" s="1">
        <v>43571</v>
      </c>
      <c r="B3893" t="s">
        <v>58</v>
      </c>
      <c r="C3893" t="s">
        <v>76</v>
      </c>
      <c r="D3893">
        <v>1500</v>
      </c>
      <c r="E3893">
        <v>16</v>
      </c>
      <c r="F3893" t="s">
        <v>123</v>
      </c>
      <c r="G3893">
        <v>127.959999</v>
      </c>
      <c r="H3893">
        <v>128.240005</v>
      </c>
      <c r="I3893">
        <v>125.790001</v>
      </c>
      <c r="J3893">
        <v>125.989998</v>
      </c>
      <c r="K3893">
        <v>125.64682000000001</v>
      </c>
      <c r="L3893">
        <v>2014400</v>
      </c>
      <c r="M3893" t="s">
        <v>58</v>
      </c>
      <c r="N3893" t="s">
        <v>148</v>
      </c>
      <c r="O3893" t="s">
        <v>162</v>
      </c>
      <c r="P3893">
        <v>100</v>
      </c>
      <c r="Q3893">
        <v>0.125</v>
      </c>
      <c r="R3893">
        <v>187.5</v>
      </c>
      <c r="S3893">
        <v>188470.23</v>
      </c>
      <c r="T3893" t="s">
        <v>58</v>
      </c>
      <c r="U3893" t="s">
        <v>196</v>
      </c>
      <c r="V3893" t="s">
        <v>218</v>
      </c>
      <c r="W3893" t="s">
        <v>244</v>
      </c>
      <c r="X3893" t="s">
        <v>284</v>
      </c>
      <c r="Y3893" s="1">
        <v>39357</v>
      </c>
      <c r="Z3893">
        <v>1324424</v>
      </c>
    </row>
    <row r="3894" spans="1:26" x14ac:dyDescent="0.25">
      <c r="A3894" s="1">
        <v>43571</v>
      </c>
      <c r="B3894" t="s">
        <v>58</v>
      </c>
      <c r="C3894" t="s">
        <v>76</v>
      </c>
      <c r="D3894">
        <v>300</v>
      </c>
      <c r="E3894">
        <v>4</v>
      </c>
      <c r="F3894" t="s">
        <v>123</v>
      </c>
      <c r="G3894">
        <v>127.959999</v>
      </c>
      <c r="H3894">
        <v>128.240005</v>
      </c>
      <c r="I3894">
        <v>125.790001</v>
      </c>
      <c r="J3894">
        <v>125.989998</v>
      </c>
      <c r="K3894">
        <v>125.64682000000001</v>
      </c>
      <c r="L3894">
        <v>2014400</v>
      </c>
      <c r="M3894" t="s">
        <v>58</v>
      </c>
      <c r="N3894" t="s">
        <v>154</v>
      </c>
      <c r="O3894" t="s">
        <v>162</v>
      </c>
      <c r="P3894">
        <v>100</v>
      </c>
      <c r="Q3894">
        <v>0.125</v>
      </c>
      <c r="R3894">
        <v>37.5</v>
      </c>
      <c r="S3894">
        <v>37694.046000000002</v>
      </c>
      <c r="T3894" t="s">
        <v>58</v>
      </c>
      <c r="U3894" t="s">
        <v>196</v>
      </c>
      <c r="V3894" t="s">
        <v>218</v>
      </c>
      <c r="W3894" t="s">
        <v>244</v>
      </c>
      <c r="X3894" t="s">
        <v>284</v>
      </c>
      <c r="Y3894" s="1">
        <v>39357</v>
      </c>
      <c r="Z3894">
        <v>1324424</v>
      </c>
    </row>
    <row r="3895" spans="1:26" x14ac:dyDescent="0.25">
      <c r="A3895" s="1">
        <v>43588</v>
      </c>
      <c r="B3895" t="s">
        <v>58</v>
      </c>
      <c r="C3895" t="s">
        <v>75</v>
      </c>
      <c r="D3895">
        <v>900</v>
      </c>
      <c r="E3895">
        <v>4</v>
      </c>
      <c r="F3895" t="s">
        <v>111</v>
      </c>
      <c r="G3895">
        <v>124.389999</v>
      </c>
      <c r="H3895">
        <v>127.18</v>
      </c>
      <c r="I3895">
        <v>123</v>
      </c>
      <c r="J3895">
        <v>127.099998</v>
      </c>
      <c r="K3895">
        <v>126.753792</v>
      </c>
      <c r="L3895">
        <v>3869900</v>
      </c>
      <c r="M3895" t="s">
        <v>58</v>
      </c>
      <c r="N3895" t="s">
        <v>154</v>
      </c>
      <c r="O3895" t="s">
        <v>162</v>
      </c>
      <c r="P3895">
        <v>100</v>
      </c>
      <c r="Q3895">
        <v>0.125</v>
      </c>
      <c r="R3895">
        <v>112.5</v>
      </c>
      <c r="S3895">
        <v>114078.41280000001</v>
      </c>
      <c r="T3895" t="s">
        <v>58</v>
      </c>
      <c r="U3895" t="s">
        <v>196</v>
      </c>
      <c r="V3895" t="s">
        <v>218</v>
      </c>
      <c r="W3895" t="s">
        <v>244</v>
      </c>
      <c r="X3895" t="s">
        <v>284</v>
      </c>
      <c r="Y3895" s="1">
        <v>39357</v>
      </c>
      <c r="Z3895">
        <v>1324424</v>
      </c>
    </row>
    <row r="3896" spans="1:26" x14ac:dyDescent="0.25">
      <c r="A3896" s="1">
        <v>43630</v>
      </c>
      <c r="B3896" t="s">
        <v>58</v>
      </c>
      <c r="C3896" t="s">
        <v>76</v>
      </c>
      <c r="D3896">
        <v>100</v>
      </c>
      <c r="E3896">
        <v>2</v>
      </c>
      <c r="F3896" t="s">
        <v>77</v>
      </c>
      <c r="G3896">
        <v>125.790001</v>
      </c>
      <c r="H3896">
        <v>127.839996</v>
      </c>
      <c r="I3896">
        <v>124.91999800000001</v>
      </c>
      <c r="J3896">
        <v>126.80999799999999</v>
      </c>
      <c r="K3896">
        <v>126.80999799999999</v>
      </c>
      <c r="L3896">
        <v>1632500</v>
      </c>
      <c r="M3896" t="s">
        <v>58</v>
      </c>
      <c r="N3896" t="s">
        <v>150</v>
      </c>
      <c r="O3896" t="s">
        <v>162</v>
      </c>
      <c r="P3896">
        <v>100</v>
      </c>
      <c r="Q3896">
        <v>0.125</v>
      </c>
      <c r="R3896">
        <v>12.5</v>
      </c>
      <c r="S3896">
        <v>12680.9998</v>
      </c>
      <c r="T3896" t="s">
        <v>58</v>
      </c>
      <c r="U3896" t="s">
        <v>196</v>
      </c>
      <c r="V3896" t="s">
        <v>218</v>
      </c>
      <c r="W3896" t="s">
        <v>244</v>
      </c>
      <c r="X3896" t="s">
        <v>284</v>
      </c>
      <c r="Y3896" s="1">
        <v>39357</v>
      </c>
      <c r="Z3896">
        <v>1324424</v>
      </c>
    </row>
    <row r="3897" spans="1:26" x14ac:dyDescent="0.25">
      <c r="A3897" s="1">
        <v>43630</v>
      </c>
      <c r="B3897" t="s">
        <v>58</v>
      </c>
      <c r="C3897" t="s">
        <v>76</v>
      </c>
      <c r="D3897">
        <v>1700</v>
      </c>
      <c r="E3897">
        <v>14</v>
      </c>
      <c r="F3897" t="s">
        <v>77</v>
      </c>
      <c r="G3897">
        <v>125.790001</v>
      </c>
      <c r="H3897">
        <v>127.839996</v>
      </c>
      <c r="I3897">
        <v>124.91999800000001</v>
      </c>
      <c r="J3897">
        <v>126.80999799999999</v>
      </c>
      <c r="K3897">
        <v>126.80999799999999</v>
      </c>
      <c r="L3897">
        <v>1632500</v>
      </c>
      <c r="M3897" t="s">
        <v>58</v>
      </c>
      <c r="N3897" t="s">
        <v>156</v>
      </c>
      <c r="O3897" t="s">
        <v>162</v>
      </c>
      <c r="P3897">
        <v>100</v>
      </c>
      <c r="Q3897">
        <v>0.125</v>
      </c>
      <c r="R3897">
        <v>212.5</v>
      </c>
      <c r="S3897">
        <v>215576.99660000001</v>
      </c>
      <c r="T3897" t="s">
        <v>58</v>
      </c>
      <c r="U3897" t="s">
        <v>196</v>
      </c>
      <c r="V3897" t="s">
        <v>218</v>
      </c>
      <c r="W3897" t="s">
        <v>244</v>
      </c>
      <c r="X3897" t="s">
        <v>284</v>
      </c>
      <c r="Y3897" s="1">
        <v>39357</v>
      </c>
      <c r="Z3897">
        <v>1324424</v>
      </c>
    </row>
    <row r="3898" spans="1:26" x14ac:dyDescent="0.25">
      <c r="A3898" s="1">
        <v>43630</v>
      </c>
      <c r="B3898" t="s">
        <v>58</v>
      </c>
      <c r="C3898" t="s">
        <v>76</v>
      </c>
      <c r="D3898">
        <v>1500</v>
      </c>
      <c r="E3898">
        <v>13</v>
      </c>
      <c r="F3898" t="s">
        <v>77</v>
      </c>
      <c r="G3898">
        <v>125.790001</v>
      </c>
      <c r="H3898">
        <v>127.839996</v>
      </c>
      <c r="I3898">
        <v>124.91999800000001</v>
      </c>
      <c r="J3898">
        <v>126.80999799999999</v>
      </c>
      <c r="K3898">
        <v>126.80999799999999</v>
      </c>
      <c r="L3898">
        <v>1632500</v>
      </c>
      <c r="M3898" t="s">
        <v>58</v>
      </c>
      <c r="N3898" t="s">
        <v>153</v>
      </c>
      <c r="O3898" t="s">
        <v>162</v>
      </c>
      <c r="P3898">
        <v>100</v>
      </c>
      <c r="Q3898">
        <v>0.125</v>
      </c>
      <c r="R3898">
        <v>187.5</v>
      </c>
      <c r="S3898">
        <v>190214.997</v>
      </c>
      <c r="T3898" t="s">
        <v>58</v>
      </c>
      <c r="U3898" t="s">
        <v>196</v>
      </c>
      <c r="V3898" t="s">
        <v>218</v>
      </c>
      <c r="W3898" t="s">
        <v>244</v>
      </c>
      <c r="X3898" t="s">
        <v>284</v>
      </c>
      <c r="Y3898" s="1">
        <v>39357</v>
      </c>
      <c r="Z3898">
        <v>1324424</v>
      </c>
    </row>
    <row r="3899" spans="1:26" x14ac:dyDescent="0.25">
      <c r="A3899" s="1">
        <v>43633</v>
      </c>
      <c r="B3899" t="s">
        <v>58</v>
      </c>
      <c r="C3899" t="s">
        <v>76</v>
      </c>
      <c r="D3899">
        <v>1500</v>
      </c>
      <c r="E3899">
        <v>14</v>
      </c>
      <c r="F3899" t="s">
        <v>78</v>
      </c>
      <c r="G3899">
        <v>126.629997</v>
      </c>
      <c r="H3899">
        <v>128.39999399999999</v>
      </c>
      <c r="I3899">
        <v>126.120003</v>
      </c>
      <c r="J3899">
        <v>127.05999799999999</v>
      </c>
      <c r="K3899">
        <v>127.05999799999999</v>
      </c>
      <c r="L3899">
        <v>1357900</v>
      </c>
      <c r="M3899" t="s">
        <v>58</v>
      </c>
      <c r="N3899" t="s">
        <v>156</v>
      </c>
      <c r="O3899" t="s">
        <v>162</v>
      </c>
      <c r="P3899">
        <v>100</v>
      </c>
      <c r="Q3899">
        <v>0.125</v>
      </c>
      <c r="R3899">
        <v>187.5</v>
      </c>
      <c r="S3899">
        <v>190589.997</v>
      </c>
      <c r="T3899" t="s">
        <v>58</v>
      </c>
      <c r="U3899" t="s">
        <v>196</v>
      </c>
      <c r="V3899" t="s">
        <v>218</v>
      </c>
      <c r="W3899" t="s">
        <v>244</v>
      </c>
      <c r="X3899" t="s">
        <v>284</v>
      </c>
      <c r="Y3899" s="1">
        <v>39357</v>
      </c>
      <c r="Z3899">
        <v>1324424</v>
      </c>
    </row>
    <row r="3900" spans="1:26" x14ac:dyDescent="0.25">
      <c r="A3900" s="1">
        <v>43633</v>
      </c>
      <c r="B3900" t="s">
        <v>58</v>
      </c>
      <c r="C3900" t="s">
        <v>75</v>
      </c>
      <c r="D3900">
        <v>300</v>
      </c>
      <c r="E3900">
        <v>6</v>
      </c>
      <c r="F3900" t="s">
        <v>78</v>
      </c>
      <c r="G3900">
        <v>126.629997</v>
      </c>
      <c r="H3900">
        <v>128.39999399999999</v>
      </c>
      <c r="I3900">
        <v>126.120003</v>
      </c>
      <c r="J3900">
        <v>127.05999799999999</v>
      </c>
      <c r="K3900">
        <v>127.05999799999999</v>
      </c>
      <c r="L3900">
        <v>1357900</v>
      </c>
      <c r="M3900" t="s">
        <v>58</v>
      </c>
      <c r="N3900" t="s">
        <v>145</v>
      </c>
      <c r="O3900" t="s">
        <v>162</v>
      </c>
      <c r="P3900">
        <v>100</v>
      </c>
      <c r="Q3900">
        <v>0.125</v>
      </c>
      <c r="R3900">
        <v>37.5</v>
      </c>
      <c r="S3900">
        <v>38117.999400000001</v>
      </c>
      <c r="T3900" t="s">
        <v>58</v>
      </c>
      <c r="U3900" t="s">
        <v>196</v>
      </c>
      <c r="V3900" t="s">
        <v>218</v>
      </c>
      <c r="W3900" t="s">
        <v>244</v>
      </c>
      <c r="X3900" t="s">
        <v>284</v>
      </c>
      <c r="Y3900" s="1">
        <v>39357</v>
      </c>
      <c r="Z3900">
        <v>1324424</v>
      </c>
    </row>
    <row r="3901" spans="1:26" x14ac:dyDescent="0.25">
      <c r="A3901" s="1">
        <v>43634</v>
      </c>
      <c r="B3901" t="s">
        <v>58</v>
      </c>
      <c r="C3901" t="s">
        <v>76</v>
      </c>
      <c r="D3901">
        <v>1700</v>
      </c>
      <c r="E3901">
        <v>11</v>
      </c>
      <c r="F3901" t="s">
        <v>132</v>
      </c>
      <c r="G3901">
        <v>127.69000200000001</v>
      </c>
      <c r="H3901">
        <v>129.16999799999999</v>
      </c>
      <c r="I3901">
        <v>127.370003</v>
      </c>
      <c r="J3901">
        <v>127.589996</v>
      </c>
      <c r="K3901">
        <v>127.589996</v>
      </c>
      <c r="L3901">
        <v>1308600</v>
      </c>
      <c r="M3901" t="s">
        <v>58</v>
      </c>
      <c r="N3901" t="s">
        <v>141</v>
      </c>
      <c r="O3901" t="s">
        <v>162</v>
      </c>
      <c r="P3901">
        <v>100</v>
      </c>
      <c r="Q3901">
        <v>0.125</v>
      </c>
      <c r="R3901">
        <v>212.5</v>
      </c>
      <c r="S3901">
        <v>216902.9932</v>
      </c>
      <c r="T3901" t="s">
        <v>58</v>
      </c>
      <c r="U3901" t="s">
        <v>196</v>
      </c>
      <c r="V3901" t="s">
        <v>218</v>
      </c>
      <c r="W3901" t="s">
        <v>244</v>
      </c>
      <c r="X3901" t="s">
        <v>284</v>
      </c>
      <c r="Y3901" s="1">
        <v>39357</v>
      </c>
      <c r="Z3901">
        <v>1324424</v>
      </c>
    </row>
    <row r="3902" spans="1:26" x14ac:dyDescent="0.25">
      <c r="A3902" s="1">
        <v>43634</v>
      </c>
      <c r="B3902" t="s">
        <v>58</v>
      </c>
      <c r="C3902" t="s">
        <v>76</v>
      </c>
      <c r="D3902">
        <v>500</v>
      </c>
      <c r="E3902">
        <v>8</v>
      </c>
      <c r="F3902" t="s">
        <v>132</v>
      </c>
      <c r="G3902">
        <v>127.69000200000001</v>
      </c>
      <c r="H3902">
        <v>129.16999799999999</v>
      </c>
      <c r="I3902">
        <v>127.370003</v>
      </c>
      <c r="J3902">
        <v>127.589996</v>
      </c>
      <c r="K3902">
        <v>127.589996</v>
      </c>
      <c r="L3902">
        <v>1308600</v>
      </c>
      <c r="M3902" t="s">
        <v>58</v>
      </c>
      <c r="N3902" t="s">
        <v>144</v>
      </c>
      <c r="O3902" t="s">
        <v>162</v>
      </c>
      <c r="P3902">
        <v>100</v>
      </c>
      <c r="Q3902">
        <v>0.125</v>
      </c>
      <c r="R3902">
        <v>62.5</v>
      </c>
      <c r="S3902">
        <v>63794.998</v>
      </c>
      <c r="T3902" t="s">
        <v>58</v>
      </c>
      <c r="U3902" t="s">
        <v>196</v>
      </c>
      <c r="V3902" t="s">
        <v>218</v>
      </c>
      <c r="W3902" t="s">
        <v>244</v>
      </c>
      <c r="X3902" t="s">
        <v>284</v>
      </c>
      <c r="Y3902" s="1">
        <v>39357</v>
      </c>
      <c r="Z3902">
        <v>1324424</v>
      </c>
    </row>
    <row r="3903" spans="1:26" x14ac:dyDescent="0.25">
      <c r="A3903" s="1">
        <v>43634</v>
      </c>
      <c r="B3903" t="s">
        <v>58</v>
      </c>
      <c r="C3903" t="s">
        <v>76</v>
      </c>
      <c r="D3903">
        <v>1700</v>
      </c>
      <c r="E3903">
        <v>12</v>
      </c>
      <c r="F3903" t="s">
        <v>132</v>
      </c>
      <c r="G3903">
        <v>127.69000200000001</v>
      </c>
      <c r="H3903">
        <v>129.16999799999999</v>
      </c>
      <c r="I3903">
        <v>127.370003</v>
      </c>
      <c r="J3903">
        <v>127.589996</v>
      </c>
      <c r="K3903">
        <v>127.589996</v>
      </c>
      <c r="L3903">
        <v>1308600</v>
      </c>
      <c r="M3903" t="s">
        <v>58</v>
      </c>
      <c r="N3903" t="s">
        <v>151</v>
      </c>
      <c r="O3903" t="s">
        <v>162</v>
      </c>
      <c r="P3903">
        <v>100</v>
      </c>
      <c r="Q3903">
        <v>0.125</v>
      </c>
      <c r="R3903">
        <v>212.5</v>
      </c>
      <c r="S3903">
        <v>216902.9932</v>
      </c>
      <c r="T3903" t="s">
        <v>58</v>
      </c>
      <c r="U3903" t="s">
        <v>196</v>
      </c>
      <c r="V3903" t="s">
        <v>218</v>
      </c>
      <c r="W3903" t="s">
        <v>244</v>
      </c>
      <c r="X3903" t="s">
        <v>284</v>
      </c>
      <c r="Y3903" s="1">
        <v>39357</v>
      </c>
      <c r="Z3903">
        <v>1324424</v>
      </c>
    </row>
    <row r="3904" spans="1:26" x14ac:dyDescent="0.25">
      <c r="A3904" s="1">
        <v>43634</v>
      </c>
      <c r="B3904" t="s">
        <v>58</v>
      </c>
      <c r="C3904" t="s">
        <v>76</v>
      </c>
      <c r="D3904">
        <v>200</v>
      </c>
      <c r="E3904">
        <v>4</v>
      </c>
      <c r="F3904" t="s">
        <v>132</v>
      </c>
      <c r="G3904">
        <v>127.69000200000001</v>
      </c>
      <c r="H3904">
        <v>129.16999799999999</v>
      </c>
      <c r="I3904">
        <v>127.370003</v>
      </c>
      <c r="J3904">
        <v>127.589996</v>
      </c>
      <c r="K3904">
        <v>127.589996</v>
      </c>
      <c r="L3904">
        <v>1308600</v>
      </c>
      <c r="M3904" t="s">
        <v>58</v>
      </c>
      <c r="N3904" t="s">
        <v>154</v>
      </c>
      <c r="O3904" t="s">
        <v>162</v>
      </c>
      <c r="P3904">
        <v>100</v>
      </c>
      <c r="Q3904">
        <v>0.125</v>
      </c>
      <c r="R3904">
        <v>25</v>
      </c>
      <c r="S3904">
        <v>25517.999199999998</v>
      </c>
      <c r="T3904" t="s">
        <v>58</v>
      </c>
      <c r="U3904" t="s">
        <v>196</v>
      </c>
      <c r="V3904" t="s">
        <v>218</v>
      </c>
      <c r="W3904" t="s">
        <v>244</v>
      </c>
      <c r="X3904" t="s">
        <v>284</v>
      </c>
      <c r="Y3904" s="1">
        <v>39357</v>
      </c>
      <c r="Z3904">
        <v>1324424</v>
      </c>
    </row>
    <row r="3905" spans="1:26" x14ac:dyDescent="0.25">
      <c r="A3905" s="1">
        <v>43634</v>
      </c>
      <c r="B3905" t="s">
        <v>58</v>
      </c>
      <c r="C3905" t="s">
        <v>75</v>
      </c>
      <c r="D3905">
        <v>1200</v>
      </c>
      <c r="E3905">
        <v>9</v>
      </c>
      <c r="F3905" t="s">
        <v>132</v>
      </c>
      <c r="G3905">
        <v>127.69000200000001</v>
      </c>
      <c r="H3905">
        <v>129.16999799999999</v>
      </c>
      <c r="I3905">
        <v>127.370003</v>
      </c>
      <c r="J3905">
        <v>127.589996</v>
      </c>
      <c r="K3905">
        <v>127.589996</v>
      </c>
      <c r="L3905">
        <v>1308600</v>
      </c>
      <c r="M3905" t="s">
        <v>58</v>
      </c>
      <c r="N3905" t="s">
        <v>146</v>
      </c>
      <c r="O3905" t="s">
        <v>162</v>
      </c>
      <c r="P3905">
        <v>100</v>
      </c>
      <c r="Q3905">
        <v>0.125</v>
      </c>
      <c r="R3905">
        <v>150</v>
      </c>
      <c r="S3905">
        <v>153107.9952</v>
      </c>
      <c r="T3905" t="s">
        <v>58</v>
      </c>
      <c r="U3905" t="s">
        <v>196</v>
      </c>
      <c r="V3905" t="s">
        <v>218</v>
      </c>
      <c r="W3905" t="s">
        <v>244</v>
      </c>
      <c r="X3905" t="s">
        <v>284</v>
      </c>
      <c r="Y3905" s="1">
        <v>39357</v>
      </c>
      <c r="Z3905">
        <v>1324424</v>
      </c>
    </row>
    <row r="3906" spans="1:26" x14ac:dyDescent="0.25">
      <c r="A3906" s="1">
        <v>43642</v>
      </c>
      <c r="B3906" t="s">
        <v>58</v>
      </c>
      <c r="C3906" t="s">
        <v>76</v>
      </c>
      <c r="D3906">
        <v>2700</v>
      </c>
      <c r="E3906">
        <v>20</v>
      </c>
      <c r="F3906" t="s">
        <v>96</v>
      </c>
      <c r="G3906">
        <v>130.03999300000001</v>
      </c>
      <c r="H3906">
        <v>130.71000699999999</v>
      </c>
      <c r="I3906">
        <v>127.519997</v>
      </c>
      <c r="J3906">
        <v>127.660004</v>
      </c>
      <c r="K3906">
        <v>127.660004</v>
      </c>
      <c r="L3906">
        <v>1502400</v>
      </c>
      <c r="M3906" t="s">
        <v>58</v>
      </c>
      <c r="N3906" t="s">
        <v>155</v>
      </c>
      <c r="O3906" t="s">
        <v>162</v>
      </c>
      <c r="P3906">
        <v>100</v>
      </c>
      <c r="Q3906">
        <v>0.125</v>
      </c>
      <c r="R3906">
        <v>337.5</v>
      </c>
      <c r="S3906">
        <v>344682.01079999999</v>
      </c>
      <c r="T3906" t="s">
        <v>58</v>
      </c>
      <c r="U3906" t="s">
        <v>196</v>
      </c>
      <c r="V3906" t="s">
        <v>218</v>
      </c>
      <c r="W3906" t="s">
        <v>244</v>
      </c>
      <c r="X3906" t="s">
        <v>284</v>
      </c>
      <c r="Y3906" s="1">
        <v>39357</v>
      </c>
      <c r="Z3906">
        <v>1324424</v>
      </c>
    </row>
    <row r="3907" spans="1:26" x14ac:dyDescent="0.25">
      <c r="A3907" s="1">
        <v>43587</v>
      </c>
      <c r="B3907" t="s">
        <v>58</v>
      </c>
      <c r="C3907" t="s">
        <v>75</v>
      </c>
      <c r="D3907">
        <v>700</v>
      </c>
      <c r="E3907">
        <v>4</v>
      </c>
      <c r="F3907" t="s">
        <v>115</v>
      </c>
      <c r="G3907">
        <v>128.55999800000001</v>
      </c>
      <c r="H3907">
        <v>128.929993</v>
      </c>
      <c r="I3907">
        <v>126.470001</v>
      </c>
      <c r="J3907">
        <v>128.229996</v>
      </c>
      <c r="K3907">
        <v>127.880714</v>
      </c>
      <c r="L3907">
        <v>2238300</v>
      </c>
      <c r="M3907" t="s">
        <v>58</v>
      </c>
      <c r="N3907" t="s">
        <v>154</v>
      </c>
      <c r="O3907" t="s">
        <v>162</v>
      </c>
      <c r="P3907">
        <v>100</v>
      </c>
      <c r="Q3907">
        <v>0.125</v>
      </c>
      <c r="R3907">
        <v>87.5</v>
      </c>
      <c r="S3907">
        <v>89516.499800000005</v>
      </c>
      <c r="T3907" t="s">
        <v>58</v>
      </c>
      <c r="U3907" t="s">
        <v>196</v>
      </c>
      <c r="V3907" t="s">
        <v>218</v>
      </c>
      <c r="W3907" t="s">
        <v>244</v>
      </c>
      <c r="X3907" t="s">
        <v>284</v>
      </c>
      <c r="Y3907" s="1">
        <v>39357</v>
      </c>
      <c r="Z3907">
        <v>1324424</v>
      </c>
    </row>
    <row r="3908" spans="1:26" x14ac:dyDescent="0.25">
      <c r="A3908" s="1">
        <v>43586</v>
      </c>
      <c r="B3908" t="s">
        <v>58</v>
      </c>
      <c r="C3908" t="s">
        <v>75</v>
      </c>
      <c r="D3908">
        <v>600</v>
      </c>
      <c r="E3908">
        <v>5</v>
      </c>
      <c r="F3908" t="s">
        <v>119</v>
      </c>
      <c r="G3908">
        <v>130.029999</v>
      </c>
      <c r="H3908">
        <v>131.71000699999999</v>
      </c>
      <c r="I3908">
        <v>128.69000199999999</v>
      </c>
      <c r="J3908">
        <v>128.80999800000001</v>
      </c>
      <c r="K3908">
        <v>128.459137</v>
      </c>
      <c r="L3908">
        <v>1604100</v>
      </c>
      <c r="M3908" t="s">
        <v>58</v>
      </c>
      <c r="N3908" t="s">
        <v>152</v>
      </c>
      <c r="O3908" t="s">
        <v>162</v>
      </c>
      <c r="P3908">
        <v>100</v>
      </c>
      <c r="Q3908">
        <v>0.125</v>
      </c>
      <c r="R3908">
        <v>75</v>
      </c>
      <c r="S3908">
        <v>77075.482199999999</v>
      </c>
      <c r="T3908" t="s">
        <v>58</v>
      </c>
      <c r="U3908" t="s">
        <v>196</v>
      </c>
      <c r="V3908" t="s">
        <v>218</v>
      </c>
      <c r="W3908" t="s">
        <v>244</v>
      </c>
      <c r="X3908" t="s">
        <v>284</v>
      </c>
      <c r="Y3908" s="1">
        <v>39357</v>
      </c>
      <c r="Z3908">
        <v>1324424</v>
      </c>
    </row>
    <row r="3909" spans="1:26" x14ac:dyDescent="0.25">
      <c r="A3909" s="1">
        <v>43586</v>
      </c>
      <c r="B3909" t="s">
        <v>58</v>
      </c>
      <c r="C3909" t="s">
        <v>75</v>
      </c>
      <c r="D3909">
        <v>1100</v>
      </c>
      <c r="E3909">
        <v>8</v>
      </c>
      <c r="F3909" t="s">
        <v>119</v>
      </c>
      <c r="G3909">
        <v>130.029999</v>
      </c>
      <c r="H3909">
        <v>131.71000699999999</v>
      </c>
      <c r="I3909">
        <v>128.69000199999999</v>
      </c>
      <c r="J3909">
        <v>128.80999800000001</v>
      </c>
      <c r="K3909">
        <v>128.459137</v>
      </c>
      <c r="L3909">
        <v>1604100</v>
      </c>
      <c r="M3909" t="s">
        <v>58</v>
      </c>
      <c r="N3909" t="s">
        <v>144</v>
      </c>
      <c r="O3909" t="s">
        <v>162</v>
      </c>
      <c r="P3909">
        <v>100</v>
      </c>
      <c r="Q3909">
        <v>0.125</v>
      </c>
      <c r="R3909">
        <v>137.5</v>
      </c>
      <c r="S3909">
        <v>141305.05069999999</v>
      </c>
      <c r="T3909" t="s">
        <v>58</v>
      </c>
      <c r="U3909" t="s">
        <v>196</v>
      </c>
      <c r="V3909" t="s">
        <v>218</v>
      </c>
      <c r="W3909" t="s">
        <v>244</v>
      </c>
      <c r="X3909" t="s">
        <v>284</v>
      </c>
      <c r="Y3909" s="1">
        <v>39357</v>
      </c>
      <c r="Z3909">
        <v>1324424</v>
      </c>
    </row>
    <row r="3910" spans="1:26" x14ac:dyDescent="0.25">
      <c r="A3910" s="1">
        <v>43585</v>
      </c>
      <c r="B3910" t="s">
        <v>58</v>
      </c>
      <c r="C3910" t="s">
        <v>76</v>
      </c>
      <c r="D3910">
        <v>900</v>
      </c>
      <c r="E3910">
        <v>8</v>
      </c>
      <c r="F3910" t="s">
        <v>122</v>
      </c>
      <c r="G3910">
        <v>129.38999899999999</v>
      </c>
      <c r="H3910">
        <v>130.10000600000001</v>
      </c>
      <c r="I3910">
        <v>128.66000399999999</v>
      </c>
      <c r="J3910">
        <v>129.83999600000001</v>
      </c>
      <c r="K3910">
        <v>129.48632799999999</v>
      </c>
      <c r="L3910">
        <v>1800000</v>
      </c>
      <c r="M3910" t="s">
        <v>58</v>
      </c>
      <c r="N3910" t="s">
        <v>144</v>
      </c>
      <c r="O3910" t="s">
        <v>162</v>
      </c>
      <c r="P3910">
        <v>100</v>
      </c>
      <c r="Q3910">
        <v>0.125</v>
      </c>
      <c r="R3910">
        <v>112.5</v>
      </c>
      <c r="S3910">
        <v>116537.6952</v>
      </c>
      <c r="T3910" t="s">
        <v>58</v>
      </c>
      <c r="U3910" t="s">
        <v>196</v>
      </c>
      <c r="V3910" t="s">
        <v>218</v>
      </c>
      <c r="W3910" t="s">
        <v>244</v>
      </c>
      <c r="X3910" t="s">
        <v>284</v>
      </c>
      <c r="Y3910" s="1">
        <v>39357</v>
      </c>
      <c r="Z3910">
        <v>1324424</v>
      </c>
    </row>
    <row r="3911" spans="1:26" x14ac:dyDescent="0.25">
      <c r="A3911" s="1">
        <v>43636</v>
      </c>
      <c r="B3911" t="s">
        <v>58</v>
      </c>
      <c r="C3911" t="s">
        <v>76</v>
      </c>
      <c r="D3911">
        <v>200</v>
      </c>
      <c r="E3911">
        <v>7</v>
      </c>
      <c r="F3911" t="s">
        <v>94</v>
      </c>
      <c r="G3911">
        <v>130</v>
      </c>
      <c r="H3911">
        <v>130.800003</v>
      </c>
      <c r="I3911">
        <v>129.070007</v>
      </c>
      <c r="J3911">
        <v>129.60000600000001</v>
      </c>
      <c r="K3911">
        <v>129.60000600000001</v>
      </c>
      <c r="L3911">
        <v>1305100</v>
      </c>
      <c r="M3911" t="s">
        <v>58</v>
      </c>
      <c r="N3911" t="s">
        <v>147</v>
      </c>
      <c r="O3911" t="s">
        <v>162</v>
      </c>
      <c r="P3911">
        <v>100</v>
      </c>
      <c r="Q3911">
        <v>0.125</v>
      </c>
      <c r="R3911">
        <v>25</v>
      </c>
      <c r="S3911">
        <v>25920.001199999999</v>
      </c>
      <c r="T3911" t="s">
        <v>58</v>
      </c>
      <c r="U3911" t="s">
        <v>196</v>
      </c>
      <c r="V3911" t="s">
        <v>218</v>
      </c>
      <c r="W3911" t="s">
        <v>244</v>
      </c>
      <c r="X3911" t="s">
        <v>284</v>
      </c>
      <c r="Y3911" s="1">
        <v>39357</v>
      </c>
      <c r="Z3911">
        <v>1324424</v>
      </c>
    </row>
    <row r="3912" spans="1:26" x14ac:dyDescent="0.25">
      <c r="A3912" s="1">
        <v>43636</v>
      </c>
      <c r="B3912" t="s">
        <v>58</v>
      </c>
      <c r="C3912" t="s">
        <v>76</v>
      </c>
      <c r="D3912">
        <v>2100</v>
      </c>
      <c r="E3912">
        <v>16</v>
      </c>
      <c r="F3912" t="s">
        <v>94</v>
      </c>
      <c r="G3912">
        <v>130</v>
      </c>
      <c r="H3912">
        <v>130.800003</v>
      </c>
      <c r="I3912">
        <v>129.070007</v>
      </c>
      <c r="J3912">
        <v>129.60000600000001</v>
      </c>
      <c r="K3912">
        <v>129.60000600000001</v>
      </c>
      <c r="L3912">
        <v>1305100</v>
      </c>
      <c r="M3912" t="s">
        <v>58</v>
      </c>
      <c r="N3912" t="s">
        <v>148</v>
      </c>
      <c r="O3912" t="s">
        <v>162</v>
      </c>
      <c r="P3912">
        <v>100</v>
      </c>
      <c r="Q3912">
        <v>0.125</v>
      </c>
      <c r="R3912">
        <v>262.5</v>
      </c>
      <c r="S3912">
        <v>272160.01260000002</v>
      </c>
      <c r="T3912" t="s">
        <v>58</v>
      </c>
      <c r="U3912" t="s">
        <v>196</v>
      </c>
      <c r="V3912" t="s">
        <v>218</v>
      </c>
      <c r="W3912" t="s">
        <v>244</v>
      </c>
      <c r="X3912" t="s">
        <v>284</v>
      </c>
      <c r="Y3912" s="1">
        <v>39357</v>
      </c>
      <c r="Z3912">
        <v>1324424</v>
      </c>
    </row>
    <row r="3913" spans="1:26" x14ac:dyDescent="0.25">
      <c r="A3913" s="1">
        <v>43584</v>
      </c>
      <c r="B3913" t="s">
        <v>58</v>
      </c>
      <c r="C3913" t="s">
        <v>75</v>
      </c>
      <c r="D3913">
        <v>3200</v>
      </c>
      <c r="E3913">
        <v>19</v>
      </c>
      <c r="F3913" t="s">
        <v>127</v>
      </c>
      <c r="G3913">
        <v>127.610001</v>
      </c>
      <c r="H3913">
        <v>130.63999899999999</v>
      </c>
      <c r="I3913">
        <v>127.589996</v>
      </c>
      <c r="J3913">
        <v>129.979996</v>
      </c>
      <c r="K3913">
        <v>129.625946</v>
      </c>
      <c r="L3913">
        <v>1791500</v>
      </c>
      <c r="M3913" t="s">
        <v>58</v>
      </c>
      <c r="N3913" t="s">
        <v>140</v>
      </c>
      <c r="O3913" t="s">
        <v>162</v>
      </c>
      <c r="P3913">
        <v>100</v>
      </c>
      <c r="Q3913">
        <v>0.125</v>
      </c>
      <c r="R3913">
        <v>400</v>
      </c>
      <c r="S3913">
        <v>414803.02720000001</v>
      </c>
      <c r="T3913" t="s">
        <v>58</v>
      </c>
      <c r="U3913" t="s">
        <v>196</v>
      </c>
      <c r="V3913" t="s">
        <v>218</v>
      </c>
      <c r="W3913" t="s">
        <v>244</v>
      </c>
      <c r="X3913" t="s">
        <v>284</v>
      </c>
      <c r="Y3913" s="1">
        <v>39357</v>
      </c>
      <c r="Z3913">
        <v>1324424</v>
      </c>
    </row>
    <row r="3914" spans="1:26" x14ac:dyDescent="0.25">
      <c r="A3914" s="1">
        <v>43584</v>
      </c>
      <c r="B3914" t="s">
        <v>58</v>
      </c>
      <c r="C3914" t="s">
        <v>76</v>
      </c>
      <c r="D3914">
        <v>700</v>
      </c>
      <c r="E3914">
        <v>11</v>
      </c>
      <c r="F3914" t="s">
        <v>127</v>
      </c>
      <c r="G3914">
        <v>127.610001</v>
      </c>
      <c r="H3914">
        <v>130.63999899999999</v>
      </c>
      <c r="I3914">
        <v>127.589996</v>
      </c>
      <c r="J3914">
        <v>129.979996</v>
      </c>
      <c r="K3914">
        <v>129.625946</v>
      </c>
      <c r="L3914">
        <v>1791500</v>
      </c>
      <c r="M3914" t="s">
        <v>58</v>
      </c>
      <c r="N3914" t="s">
        <v>141</v>
      </c>
      <c r="O3914" t="s">
        <v>162</v>
      </c>
      <c r="P3914">
        <v>100</v>
      </c>
      <c r="Q3914">
        <v>0.125</v>
      </c>
      <c r="R3914">
        <v>87.5</v>
      </c>
      <c r="S3914">
        <v>90738.162200000006</v>
      </c>
      <c r="T3914" t="s">
        <v>58</v>
      </c>
      <c r="U3914" t="s">
        <v>196</v>
      </c>
      <c r="V3914" t="s">
        <v>218</v>
      </c>
      <c r="W3914" t="s">
        <v>244</v>
      </c>
      <c r="X3914" t="s">
        <v>284</v>
      </c>
      <c r="Y3914" s="1">
        <v>39357</v>
      </c>
      <c r="Z3914">
        <v>1324424</v>
      </c>
    </row>
    <row r="3915" spans="1:26" x14ac:dyDescent="0.25">
      <c r="A3915" s="1">
        <v>43635</v>
      </c>
      <c r="B3915" t="s">
        <v>58</v>
      </c>
      <c r="C3915" t="s">
        <v>75</v>
      </c>
      <c r="D3915">
        <v>1100</v>
      </c>
      <c r="E3915">
        <v>11</v>
      </c>
      <c r="F3915" t="s">
        <v>80</v>
      </c>
      <c r="G3915">
        <v>127.339996</v>
      </c>
      <c r="H3915">
        <v>129.94000199999999</v>
      </c>
      <c r="I3915">
        <v>126.949997</v>
      </c>
      <c r="J3915">
        <v>129.63999899999999</v>
      </c>
      <c r="K3915">
        <v>129.63999899999999</v>
      </c>
      <c r="L3915">
        <v>1692100</v>
      </c>
      <c r="M3915" t="s">
        <v>58</v>
      </c>
      <c r="N3915" t="s">
        <v>141</v>
      </c>
      <c r="O3915" t="s">
        <v>162</v>
      </c>
      <c r="P3915">
        <v>100</v>
      </c>
      <c r="Q3915">
        <v>0.125</v>
      </c>
      <c r="R3915">
        <v>137.5</v>
      </c>
      <c r="S3915">
        <v>142603.99890000001</v>
      </c>
      <c r="T3915" t="s">
        <v>58</v>
      </c>
      <c r="U3915" t="s">
        <v>196</v>
      </c>
      <c r="V3915" t="s">
        <v>218</v>
      </c>
      <c r="W3915" t="s">
        <v>244</v>
      </c>
      <c r="X3915" t="s">
        <v>284</v>
      </c>
      <c r="Y3915" s="1">
        <v>39357</v>
      </c>
      <c r="Z3915">
        <v>1324424</v>
      </c>
    </row>
    <row r="3916" spans="1:26" x14ac:dyDescent="0.25">
      <c r="A3916" s="1">
        <v>43641</v>
      </c>
      <c r="B3916" t="s">
        <v>58</v>
      </c>
      <c r="C3916" t="s">
        <v>75</v>
      </c>
      <c r="D3916">
        <v>1400</v>
      </c>
      <c r="E3916">
        <v>10</v>
      </c>
      <c r="F3916" t="s">
        <v>84</v>
      </c>
      <c r="G3916">
        <v>130.820007</v>
      </c>
      <c r="H3916">
        <v>131.60000600000001</v>
      </c>
      <c r="I3916">
        <v>129.69000199999999</v>
      </c>
      <c r="J3916">
        <v>129.75</v>
      </c>
      <c r="K3916">
        <v>129.75</v>
      </c>
      <c r="L3916">
        <v>1007900</v>
      </c>
      <c r="M3916" t="s">
        <v>58</v>
      </c>
      <c r="N3916" t="s">
        <v>142</v>
      </c>
      <c r="O3916" t="s">
        <v>162</v>
      </c>
      <c r="P3916">
        <v>100</v>
      </c>
      <c r="Q3916">
        <v>0.125</v>
      </c>
      <c r="R3916">
        <v>175</v>
      </c>
      <c r="S3916">
        <v>181650</v>
      </c>
      <c r="T3916" t="s">
        <v>58</v>
      </c>
      <c r="U3916" t="s">
        <v>196</v>
      </c>
      <c r="V3916" t="s">
        <v>218</v>
      </c>
      <c r="W3916" t="s">
        <v>244</v>
      </c>
      <c r="X3916" t="s">
        <v>284</v>
      </c>
      <c r="Y3916" s="1">
        <v>39357</v>
      </c>
      <c r="Z3916">
        <v>1324424</v>
      </c>
    </row>
    <row r="3917" spans="1:26" x14ac:dyDescent="0.25">
      <c r="A3917" s="1">
        <v>43641</v>
      </c>
      <c r="B3917" t="s">
        <v>58</v>
      </c>
      <c r="C3917" t="s">
        <v>76</v>
      </c>
      <c r="D3917">
        <v>1500</v>
      </c>
      <c r="E3917">
        <v>20</v>
      </c>
      <c r="F3917" t="s">
        <v>84</v>
      </c>
      <c r="G3917">
        <v>130.820007</v>
      </c>
      <c r="H3917">
        <v>131.60000600000001</v>
      </c>
      <c r="I3917">
        <v>129.69000199999999</v>
      </c>
      <c r="J3917">
        <v>129.75</v>
      </c>
      <c r="K3917">
        <v>129.75</v>
      </c>
      <c r="L3917">
        <v>1007900</v>
      </c>
      <c r="M3917" t="s">
        <v>58</v>
      </c>
      <c r="N3917" t="s">
        <v>155</v>
      </c>
      <c r="O3917" t="s">
        <v>162</v>
      </c>
      <c r="P3917">
        <v>100</v>
      </c>
      <c r="Q3917">
        <v>0.125</v>
      </c>
      <c r="R3917">
        <v>187.5</v>
      </c>
      <c r="S3917">
        <v>194625</v>
      </c>
      <c r="T3917" t="s">
        <v>58</v>
      </c>
      <c r="U3917" t="s">
        <v>196</v>
      </c>
      <c r="V3917" t="s">
        <v>218</v>
      </c>
      <c r="W3917" t="s">
        <v>244</v>
      </c>
      <c r="X3917" t="s">
        <v>284</v>
      </c>
      <c r="Y3917" s="1">
        <v>39357</v>
      </c>
      <c r="Z3917">
        <v>1324424</v>
      </c>
    </row>
    <row r="3918" spans="1:26" x14ac:dyDescent="0.25">
      <c r="A3918" s="1">
        <v>43641</v>
      </c>
      <c r="B3918" t="s">
        <v>58</v>
      </c>
      <c r="C3918" t="s">
        <v>75</v>
      </c>
      <c r="D3918">
        <v>400</v>
      </c>
      <c r="E3918">
        <v>3</v>
      </c>
      <c r="F3918" t="s">
        <v>84</v>
      </c>
      <c r="G3918">
        <v>130.820007</v>
      </c>
      <c r="H3918">
        <v>131.60000600000001</v>
      </c>
      <c r="I3918">
        <v>129.69000199999999</v>
      </c>
      <c r="J3918">
        <v>129.75</v>
      </c>
      <c r="K3918">
        <v>129.75</v>
      </c>
      <c r="L3918">
        <v>1007900</v>
      </c>
      <c r="M3918" t="s">
        <v>58</v>
      </c>
      <c r="N3918" t="s">
        <v>143</v>
      </c>
      <c r="O3918" t="s">
        <v>162</v>
      </c>
      <c r="P3918">
        <v>100</v>
      </c>
      <c r="Q3918">
        <v>0.125</v>
      </c>
      <c r="R3918">
        <v>50</v>
      </c>
      <c r="S3918">
        <v>51900</v>
      </c>
      <c r="T3918" t="s">
        <v>58</v>
      </c>
      <c r="U3918" t="s">
        <v>196</v>
      </c>
      <c r="V3918" t="s">
        <v>218</v>
      </c>
      <c r="W3918" t="s">
        <v>244</v>
      </c>
      <c r="X3918" t="s">
        <v>284</v>
      </c>
      <c r="Y3918" s="1">
        <v>39357</v>
      </c>
      <c r="Z3918">
        <v>1324424</v>
      </c>
    </row>
    <row r="3919" spans="1:26" x14ac:dyDescent="0.25">
      <c r="A3919" s="1">
        <v>43643</v>
      </c>
      <c r="B3919" t="s">
        <v>58</v>
      </c>
      <c r="C3919" t="s">
        <v>76</v>
      </c>
      <c r="D3919">
        <v>700</v>
      </c>
      <c r="E3919">
        <v>9</v>
      </c>
      <c r="F3919" t="s">
        <v>97</v>
      </c>
      <c r="G3919">
        <v>128.38999899999999</v>
      </c>
      <c r="H3919">
        <v>130.320007</v>
      </c>
      <c r="I3919">
        <v>127.949997</v>
      </c>
      <c r="J3919">
        <v>130.13999899999999</v>
      </c>
      <c r="K3919">
        <v>130.13999899999999</v>
      </c>
      <c r="L3919">
        <v>1029500</v>
      </c>
      <c r="M3919" t="s">
        <v>58</v>
      </c>
      <c r="N3919" t="s">
        <v>146</v>
      </c>
      <c r="O3919" t="s">
        <v>162</v>
      </c>
      <c r="P3919">
        <v>100</v>
      </c>
      <c r="Q3919">
        <v>0.125</v>
      </c>
      <c r="R3919">
        <v>87.5</v>
      </c>
      <c r="S3919">
        <v>91097.999299999996</v>
      </c>
      <c r="T3919" t="s">
        <v>58</v>
      </c>
      <c r="U3919" t="s">
        <v>196</v>
      </c>
      <c r="V3919" t="s">
        <v>218</v>
      </c>
      <c r="W3919" t="s">
        <v>244</v>
      </c>
      <c r="X3919" t="s">
        <v>284</v>
      </c>
      <c r="Y3919" s="1">
        <v>39357</v>
      </c>
      <c r="Z3919">
        <v>1324424</v>
      </c>
    </row>
    <row r="3920" spans="1:26" x14ac:dyDescent="0.25">
      <c r="A3920" s="1">
        <v>43643</v>
      </c>
      <c r="B3920" t="s">
        <v>58</v>
      </c>
      <c r="C3920" t="s">
        <v>75</v>
      </c>
      <c r="D3920">
        <v>1000</v>
      </c>
      <c r="E3920">
        <v>8</v>
      </c>
      <c r="F3920" t="s">
        <v>97</v>
      </c>
      <c r="G3920">
        <v>128.38999899999999</v>
      </c>
      <c r="H3920">
        <v>130.320007</v>
      </c>
      <c r="I3920">
        <v>127.949997</v>
      </c>
      <c r="J3920">
        <v>130.13999899999999</v>
      </c>
      <c r="K3920">
        <v>130.13999899999999</v>
      </c>
      <c r="L3920">
        <v>1029500</v>
      </c>
      <c r="M3920" t="s">
        <v>58</v>
      </c>
      <c r="N3920" t="s">
        <v>144</v>
      </c>
      <c r="O3920" t="s">
        <v>162</v>
      </c>
      <c r="P3920">
        <v>100</v>
      </c>
      <c r="Q3920">
        <v>0.125</v>
      </c>
      <c r="R3920">
        <v>125</v>
      </c>
      <c r="S3920">
        <v>130139.999</v>
      </c>
      <c r="T3920" t="s">
        <v>58</v>
      </c>
      <c r="U3920" t="s">
        <v>196</v>
      </c>
      <c r="V3920" t="s">
        <v>218</v>
      </c>
      <c r="W3920" t="s">
        <v>244</v>
      </c>
      <c r="X3920" t="s">
        <v>284</v>
      </c>
      <c r="Y3920" s="1">
        <v>39357</v>
      </c>
      <c r="Z3920">
        <v>1324424</v>
      </c>
    </row>
    <row r="3921" spans="1:26" x14ac:dyDescent="0.25">
      <c r="A3921" s="1">
        <v>43643</v>
      </c>
      <c r="B3921" t="s">
        <v>58</v>
      </c>
      <c r="C3921" t="s">
        <v>76</v>
      </c>
      <c r="D3921">
        <v>400</v>
      </c>
      <c r="E3921">
        <v>4</v>
      </c>
      <c r="F3921" t="s">
        <v>97</v>
      </c>
      <c r="G3921">
        <v>128.38999899999999</v>
      </c>
      <c r="H3921">
        <v>130.320007</v>
      </c>
      <c r="I3921">
        <v>127.949997</v>
      </c>
      <c r="J3921">
        <v>130.13999899999999</v>
      </c>
      <c r="K3921">
        <v>130.13999899999999</v>
      </c>
      <c r="L3921">
        <v>1029500</v>
      </c>
      <c r="M3921" t="s">
        <v>58</v>
      </c>
      <c r="N3921" t="s">
        <v>154</v>
      </c>
      <c r="O3921" t="s">
        <v>162</v>
      </c>
      <c r="P3921">
        <v>100</v>
      </c>
      <c r="Q3921">
        <v>0.125</v>
      </c>
      <c r="R3921">
        <v>50</v>
      </c>
      <c r="S3921">
        <v>52055.999600000003</v>
      </c>
      <c r="T3921" t="s">
        <v>58</v>
      </c>
      <c r="U3921" t="s">
        <v>196</v>
      </c>
      <c r="V3921" t="s">
        <v>218</v>
      </c>
      <c r="W3921" t="s">
        <v>244</v>
      </c>
      <c r="X3921" t="s">
        <v>284</v>
      </c>
      <c r="Y3921" s="1">
        <v>39357</v>
      </c>
      <c r="Z3921">
        <v>1324424</v>
      </c>
    </row>
    <row r="3922" spans="1:26" x14ac:dyDescent="0.25">
      <c r="A3922" s="1">
        <v>43640</v>
      </c>
      <c r="B3922" t="s">
        <v>58</v>
      </c>
      <c r="C3922" t="s">
        <v>75</v>
      </c>
      <c r="D3922">
        <v>1000</v>
      </c>
      <c r="E3922">
        <v>14</v>
      </c>
      <c r="F3922" t="s">
        <v>85</v>
      </c>
      <c r="G3922">
        <v>131</v>
      </c>
      <c r="H3922">
        <v>131.949997</v>
      </c>
      <c r="I3922">
        <v>130.11999499999999</v>
      </c>
      <c r="J3922">
        <v>130.229996</v>
      </c>
      <c r="K3922">
        <v>130.229996</v>
      </c>
      <c r="L3922">
        <v>1047400</v>
      </c>
      <c r="M3922" t="s">
        <v>58</v>
      </c>
      <c r="N3922" t="s">
        <v>156</v>
      </c>
      <c r="O3922" t="s">
        <v>162</v>
      </c>
      <c r="P3922">
        <v>100</v>
      </c>
      <c r="Q3922">
        <v>0.125</v>
      </c>
      <c r="R3922">
        <v>125</v>
      </c>
      <c r="S3922">
        <v>130229.996</v>
      </c>
      <c r="T3922" t="s">
        <v>58</v>
      </c>
      <c r="U3922" t="s">
        <v>196</v>
      </c>
      <c r="V3922" t="s">
        <v>218</v>
      </c>
      <c r="W3922" t="s">
        <v>244</v>
      </c>
      <c r="X3922" t="s">
        <v>284</v>
      </c>
      <c r="Y3922" s="1">
        <v>39357</v>
      </c>
      <c r="Z3922">
        <v>1324424</v>
      </c>
    </row>
    <row r="3923" spans="1:26" x14ac:dyDescent="0.25">
      <c r="A3923" s="1">
        <v>43640</v>
      </c>
      <c r="B3923" t="s">
        <v>58</v>
      </c>
      <c r="C3923" t="s">
        <v>75</v>
      </c>
      <c r="D3923">
        <v>700</v>
      </c>
      <c r="E3923">
        <v>5</v>
      </c>
      <c r="F3923" t="s">
        <v>85</v>
      </c>
      <c r="G3923">
        <v>131</v>
      </c>
      <c r="H3923">
        <v>131.949997</v>
      </c>
      <c r="I3923">
        <v>130.11999499999999</v>
      </c>
      <c r="J3923">
        <v>130.229996</v>
      </c>
      <c r="K3923">
        <v>130.229996</v>
      </c>
      <c r="L3923">
        <v>1047400</v>
      </c>
      <c r="M3923" t="s">
        <v>58</v>
      </c>
      <c r="N3923" t="s">
        <v>152</v>
      </c>
      <c r="O3923" t="s">
        <v>162</v>
      </c>
      <c r="P3923">
        <v>100</v>
      </c>
      <c r="Q3923">
        <v>0.125</v>
      </c>
      <c r="R3923">
        <v>87.5</v>
      </c>
      <c r="S3923">
        <v>91160.997199999998</v>
      </c>
      <c r="T3923" t="s">
        <v>58</v>
      </c>
      <c r="U3923" t="s">
        <v>196</v>
      </c>
      <c r="V3923" t="s">
        <v>218</v>
      </c>
      <c r="W3923" t="s">
        <v>244</v>
      </c>
      <c r="X3923" t="s">
        <v>284</v>
      </c>
      <c r="Y3923" s="1">
        <v>39357</v>
      </c>
      <c r="Z3923">
        <v>1324424</v>
      </c>
    </row>
    <row r="3924" spans="1:26" x14ac:dyDescent="0.25">
      <c r="A3924" s="1">
        <v>43637</v>
      </c>
      <c r="B3924" t="s">
        <v>58</v>
      </c>
      <c r="C3924" t="s">
        <v>76</v>
      </c>
      <c r="D3924">
        <v>600</v>
      </c>
      <c r="E3924">
        <v>6</v>
      </c>
      <c r="F3924" t="s">
        <v>90</v>
      </c>
      <c r="G3924">
        <v>129.679993</v>
      </c>
      <c r="H3924">
        <v>131.13999899999999</v>
      </c>
      <c r="I3924">
        <v>128.64999399999999</v>
      </c>
      <c r="J3924">
        <v>130.479996</v>
      </c>
      <c r="K3924">
        <v>130.479996</v>
      </c>
      <c r="L3924">
        <v>1731200</v>
      </c>
      <c r="M3924" t="s">
        <v>58</v>
      </c>
      <c r="N3924" t="s">
        <v>145</v>
      </c>
      <c r="O3924" t="s">
        <v>162</v>
      </c>
      <c r="P3924">
        <v>100</v>
      </c>
      <c r="Q3924">
        <v>0.125</v>
      </c>
      <c r="R3924">
        <v>75</v>
      </c>
      <c r="S3924">
        <v>78287.997600000002</v>
      </c>
      <c r="T3924" t="s">
        <v>58</v>
      </c>
      <c r="U3924" t="s">
        <v>196</v>
      </c>
      <c r="V3924" t="s">
        <v>218</v>
      </c>
      <c r="W3924" t="s">
        <v>244</v>
      </c>
      <c r="X3924" t="s">
        <v>284</v>
      </c>
      <c r="Y3924" s="1">
        <v>39357</v>
      </c>
      <c r="Z3924">
        <v>1324424</v>
      </c>
    </row>
    <row r="3925" spans="1:26" x14ac:dyDescent="0.25">
      <c r="A3925" s="1">
        <v>43637</v>
      </c>
      <c r="B3925" t="s">
        <v>58</v>
      </c>
      <c r="C3925" t="s">
        <v>76</v>
      </c>
      <c r="D3925">
        <v>300</v>
      </c>
      <c r="E3925">
        <v>7</v>
      </c>
      <c r="F3925" t="s">
        <v>90</v>
      </c>
      <c r="G3925">
        <v>129.679993</v>
      </c>
      <c r="H3925">
        <v>131.13999899999999</v>
      </c>
      <c r="I3925">
        <v>128.64999399999999</v>
      </c>
      <c r="J3925">
        <v>130.479996</v>
      </c>
      <c r="K3925">
        <v>130.479996</v>
      </c>
      <c r="L3925">
        <v>1731200</v>
      </c>
      <c r="M3925" t="s">
        <v>58</v>
      </c>
      <c r="N3925" t="s">
        <v>147</v>
      </c>
      <c r="O3925" t="s">
        <v>162</v>
      </c>
      <c r="P3925">
        <v>100</v>
      </c>
      <c r="Q3925">
        <v>0.125</v>
      </c>
      <c r="R3925">
        <v>37.5</v>
      </c>
      <c r="S3925">
        <v>39143.998800000001</v>
      </c>
      <c r="T3925" t="s">
        <v>58</v>
      </c>
      <c r="U3925" t="s">
        <v>196</v>
      </c>
      <c r="V3925" t="s">
        <v>218</v>
      </c>
      <c r="W3925" t="s">
        <v>244</v>
      </c>
      <c r="X3925" t="s">
        <v>284</v>
      </c>
      <c r="Y3925" s="1">
        <v>39357</v>
      </c>
      <c r="Z3925">
        <v>1324424</v>
      </c>
    </row>
    <row r="3926" spans="1:26" x14ac:dyDescent="0.25">
      <c r="A3926" s="1">
        <v>43644</v>
      </c>
      <c r="B3926" t="s">
        <v>58</v>
      </c>
      <c r="C3926" t="s">
        <v>75</v>
      </c>
      <c r="D3926">
        <v>1000</v>
      </c>
      <c r="E3926">
        <v>16</v>
      </c>
      <c r="F3926" t="s">
        <v>129</v>
      </c>
      <c r="G3926">
        <v>130.38999899999999</v>
      </c>
      <c r="H3926">
        <v>133.28999300000001</v>
      </c>
      <c r="I3926">
        <v>130.33999600000001</v>
      </c>
      <c r="J3926">
        <v>133.029999</v>
      </c>
      <c r="K3926">
        <v>133.029999</v>
      </c>
      <c r="L3926">
        <v>1710100</v>
      </c>
      <c r="M3926" t="s">
        <v>58</v>
      </c>
      <c r="N3926" t="s">
        <v>148</v>
      </c>
      <c r="O3926" t="s">
        <v>162</v>
      </c>
      <c r="P3926">
        <v>100</v>
      </c>
      <c r="Q3926">
        <v>0.125</v>
      </c>
      <c r="R3926">
        <v>125</v>
      </c>
      <c r="S3926">
        <v>133029.99900000001</v>
      </c>
      <c r="T3926" t="s">
        <v>58</v>
      </c>
      <c r="U3926" t="s">
        <v>196</v>
      </c>
      <c r="V3926" t="s">
        <v>218</v>
      </c>
      <c r="W3926" t="s">
        <v>244</v>
      </c>
      <c r="X3926" t="s">
        <v>284</v>
      </c>
      <c r="Y3926" s="1">
        <v>39357</v>
      </c>
      <c r="Z3926">
        <v>1324424</v>
      </c>
    </row>
    <row r="3927" spans="1:26" x14ac:dyDescent="0.25">
      <c r="A3927" s="1">
        <v>43599</v>
      </c>
      <c r="B3927" t="s">
        <v>59</v>
      </c>
      <c r="C3927" t="s">
        <v>76</v>
      </c>
      <c r="D3927">
        <v>1000</v>
      </c>
      <c r="E3927">
        <v>10</v>
      </c>
      <c r="F3927" t="s">
        <v>102</v>
      </c>
      <c r="G3927">
        <v>118.279999</v>
      </c>
      <c r="H3927">
        <v>118.790001</v>
      </c>
      <c r="I3927">
        <v>116.980003</v>
      </c>
      <c r="J3927">
        <v>117.279999</v>
      </c>
      <c r="K3927">
        <v>117.011833</v>
      </c>
      <c r="L3927">
        <v>3275800</v>
      </c>
      <c r="M3927" t="s">
        <v>59</v>
      </c>
      <c r="N3927" t="s">
        <v>142</v>
      </c>
      <c r="O3927" t="s">
        <v>162</v>
      </c>
      <c r="P3927">
        <v>100</v>
      </c>
      <c r="Q3927">
        <v>0.125</v>
      </c>
      <c r="R3927">
        <v>125</v>
      </c>
      <c r="S3927">
        <v>117011.833</v>
      </c>
      <c r="T3927" t="s">
        <v>59</v>
      </c>
      <c r="U3927" t="s">
        <v>197</v>
      </c>
      <c r="V3927" t="s">
        <v>218</v>
      </c>
      <c r="W3927" t="s">
        <v>245</v>
      </c>
      <c r="X3927" t="s">
        <v>285</v>
      </c>
      <c r="Y3927" s="1">
        <v>41246</v>
      </c>
      <c r="Z3927">
        <v>29534</v>
      </c>
    </row>
    <row r="3928" spans="1:26" x14ac:dyDescent="0.25">
      <c r="A3928" s="1">
        <v>43599</v>
      </c>
      <c r="B3928" t="s">
        <v>59</v>
      </c>
      <c r="C3928" t="s">
        <v>75</v>
      </c>
      <c r="D3928">
        <v>1000</v>
      </c>
      <c r="E3928">
        <v>14</v>
      </c>
      <c r="F3928" t="s">
        <v>102</v>
      </c>
      <c r="G3928">
        <v>118.279999</v>
      </c>
      <c r="H3928">
        <v>118.790001</v>
      </c>
      <c r="I3928">
        <v>116.980003</v>
      </c>
      <c r="J3928">
        <v>117.279999</v>
      </c>
      <c r="K3928">
        <v>117.011833</v>
      </c>
      <c r="L3928">
        <v>3275800</v>
      </c>
      <c r="M3928" t="s">
        <v>59</v>
      </c>
      <c r="N3928" t="s">
        <v>156</v>
      </c>
      <c r="O3928" t="s">
        <v>162</v>
      </c>
      <c r="P3928">
        <v>100</v>
      </c>
      <c r="Q3928">
        <v>0.125</v>
      </c>
      <c r="R3928">
        <v>125</v>
      </c>
      <c r="S3928">
        <v>117011.833</v>
      </c>
      <c r="T3928" t="s">
        <v>59</v>
      </c>
      <c r="U3928" t="s">
        <v>197</v>
      </c>
      <c r="V3928" t="s">
        <v>218</v>
      </c>
      <c r="W3928" t="s">
        <v>245</v>
      </c>
      <c r="X3928" t="s">
        <v>285</v>
      </c>
      <c r="Y3928" s="1">
        <v>41246</v>
      </c>
      <c r="Z3928">
        <v>29534</v>
      </c>
    </row>
    <row r="3929" spans="1:26" x14ac:dyDescent="0.25">
      <c r="A3929" s="1">
        <v>43557</v>
      </c>
      <c r="B3929" t="s">
        <v>59</v>
      </c>
      <c r="C3929" t="s">
        <v>76</v>
      </c>
      <c r="D3929">
        <v>1300</v>
      </c>
      <c r="E3929">
        <v>15</v>
      </c>
      <c r="F3929" t="s">
        <v>116</v>
      </c>
      <c r="G3929">
        <v>118.230003</v>
      </c>
      <c r="H3929">
        <v>118.33000199999999</v>
      </c>
      <c r="I3929">
        <v>116.760002</v>
      </c>
      <c r="J3929">
        <v>117.889999</v>
      </c>
      <c r="K3929">
        <v>117.313377</v>
      </c>
      <c r="L3929">
        <v>1733500</v>
      </c>
      <c r="M3929" t="s">
        <v>59</v>
      </c>
      <c r="N3929" t="s">
        <v>149</v>
      </c>
      <c r="O3929" t="s">
        <v>162</v>
      </c>
      <c r="P3929">
        <v>100</v>
      </c>
      <c r="Q3929">
        <v>0.125</v>
      </c>
      <c r="R3929">
        <v>162.5</v>
      </c>
      <c r="S3929">
        <v>152507.39009999999</v>
      </c>
      <c r="T3929" t="s">
        <v>59</v>
      </c>
      <c r="U3929" t="s">
        <v>197</v>
      </c>
      <c r="V3929" t="s">
        <v>218</v>
      </c>
      <c r="W3929" t="s">
        <v>245</v>
      </c>
      <c r="X3929" t="s">
        <v>285</v>
      </c>
      <c r="Y3929" s="1">
        <v>41246</v>
      </c>
      <c r="Z3929">
        <v>29534</v>
      </c>
    </row>
    <row r="3930" spans="1:26" x14ac:dyDescent="0.25">
      <c r="A3930" s="1">
        <v>43557</v>
      </c>
      <c r="B3930" t="s">
        <v>59</v>
      </c>
      <c r="C3930" t="s">
        <v>75</v>
      </c>
      <c r="D3930">
        <v>1300</v>
      </c>
      <c r="E3930">
        <v>9</v>
      </c>
      <c r="F3930" t="s">
        <v>116</v>
      </c>
      <c r="G3930">
        <v>118.230003</v>
      </c>
      <c r="H3930">
        <v>118.33000199999999</v>
      </c>
      <c r="I3930">
        <v>116.760002</v>
      </c>
      <c r="J3930">
        <v>117.889999</v>
      </c>
      <c r="K3930">
        <v>117.313377</v>
      </c>
      <c r="L3930">
        <v>1733500</v>
      </c>
      <c r="M3930" t="s">
        <v>59</v>
      </c>
      <c r="N3930" t="s">
        <v>146</v>
      </c>
      <c r="O3930" t="s">
        <v>162</v>
      </c>
      <c r="P3930">
        <v>100</v>
      </c>
      <c r="Q3930">
        <v>0.125</v>
      </c>
      <c r="R3930">
        <v>162.5</v>
      </c>
      <c r="S3930">
        <v>152507.39009999999</v>
      </c>
      <c r="T3930" t="s">
        <v>59</v>
      </c>
      <c r="U3930" t="s">
        <v>197</v>
      </c>
      <c r="V3930" t="s">
        <v>218</v>
      </c>
      <c r="W3930" t="s">
        <v>245</v>
      </c>
      <c r="X3930" t="s">
        <v>285</v>
      </c>
      <c r="Y3930" s="1">
        <v>41246</v>
      </c>
      <c r="Z3930">
        <v>29534</v>
      </c>
    </row>
    <row r="3931" spans="1:26" x14ac:dyDescent="0.25">
      <c r="A3931" s="1">
        <v>43558</v>
      </c>
      <c r="B3931" t="s">
        <v>59</v>
      </c>
      <c r="C3931" t="s">
        <v>76</v>
      </c>
      <c r="D3931">
        <v>500</v>
      </c>
      <c r="E3931">
        <v>3</v>
      </c>
      <c r="F3931" t="s">
        <v>110</v>
      </c>
      <c r="G3931">
        <v>118.5</v>
      </c>
      <c r="H3931">
        <v>119.05999799999999</v>
      </c>
      <c r="I3931">
        <v>117.80999799999999</v>
      </c>
      <c r="J3931">
        <v>118.16999800000001</v>
      </c>
      <c r="K3931">
        <v>117.592018</v>
      </c>
      <c r="L3931">
        <v>1136900</v>
      </c>
      <c r="M3931" t="s">
        <v>59</v>
      </c>
      <c r="N3931" t="s">
        <v>143</v>
      </c>
      <c r="O3931" t="s">
        <v>162</v>
      </c>
      <c r="P3931">
        <v>100</v>
      </c>
      <c r="Q3931">
        <v>0.125</v>
      </c>
      <c r="R3931">
        <v>62.5</v>
      </c>
      <c r="S3931">
        <v>58796.008999999998</v>
      </c>
      <c r="T3931" t="s">
        <v>59</v>
      </c>
      <c r="U3931" t="s">
        <v>197</v>
      </c>
      <c r="V3931" t="s">
        <v>218</v>
      </c>
      <c r="W3931" t="s">
        <v>245</v>
      </c>
      <c r="X3931" t="s">
        <v>285</v>
      </c>
      <c r="Y3931" s="1">
        <v>41246</v>
      </c>
      <c r="Z3931">
        <v>29534</v>
      </c>
    </row>
    <row r="3932" spans="1:26" x14ac:dyDescent="0.25">
      <c r="A3932" s="1">
        <v>43558</v>
      </c>
      <c r="B3932" t="s">
        <v>59</v>
      </c>
      <c r="C3932" t="s">
        <v>76</v>
      </c>
      <c r="D3932">
        <v>600</v>
      </c>
      <c r="E3932">
        <v>7</v>
      </c>
      <c r="F3932" t="s">
        <v>110</v>
      </c>
      <c r="G3932">
        <v>118.5</v>
      </c>
      <c r="H3932">
        <v>119.05999799999999</v>
      </c>
      <c r="I3932">
        <v>117.80999799999999</v>
      </c>
      <c r="J3932">
        <v>118.16999800000001</v>
      </c>
      <c r="K3932">
        <v>117.592018</v>
      </c>
      <c r="L3932">
        <v>1136900</v>
      </c>
      <c r="M3932" t="s">
        <v>59</v>
      </c>
      <c r="N3932" t="s">
        <v>147</v>
      </c>
      <c r="O3932" t="s">
        <v>162</v>
      </c>
      <c r="P3932">
        <v>100</v>
      </c>
      <c r="Q3932">
        <v>0.125</v>
      </c>
      <c r="R3932">
        <v>75</v>
      </c>
      <c r="S3932">
        <v>70555.210800000001</v>
      </c>
      <c r="T3932" t="s">
        <v>59</v>
      </c>
      <c r="U3932" t="s">
        <v>197</v>
      </c>
      <c r="V3932" t="s">
        <v>218</v>
      </c>
      <c r="W3932" t="s">
        <v>245</v>
      </c>
      <c r="X3932" t="s">
        <v>285</v>
      </c>
      <c r="Y3932" s="1">
        <v>41246</v>
      </c>
      <c r="Z3932">
        <v>29534</v>
      </c>
    </row>
    <row r="3933" spans="1:26" x14ac:dyDescent="0.25">
      <c r="A3933" s="1">
        <v>43558</v>
      </c>
      <c r="B3933" t="s">
        <v>59</v>
      </c>
      <c r="C3933" t="s">
        <v>75</v>
      </c>
      <c r="D3933">
        <v>1400</v>
      </c>
      <c r="E3933">
        <v>17</v>
      </c>
      <c r="F3933" t="s">
        <v>110</v>
      </c>
      <c r="G3933">
        <v>118.5</v>
      </c>
      <c r="H3933">
        <v>119.05999799999999</v>
      </c>
      <c r="I3933">
        <v>117.80999799999999</v>
      </c>
      <c r="J3933">
        <v>118.16999800000001</v>
      </c>
      <c r="K3933">
        <v>117.592018</v>
      </c>
      <c r="L3933">
        <v>1136900</v>
      </c>
      <c r="M3933" t="s">
        <v>59</v>
      </c>
      <c r="N3933" t="s">
        <v>157</v>
      </c>
      <c r="O3933" t="s">
        <v>162</v>
      </c>
      <c r="P3933">
        <v>100</v>
      </c>
      <c r="Q3933">
        <v>0.125</v>
      </c>
      <c r="R3933">
        <v>175</v>
      </c>
      <c r="S3933">
        <v>164628.82519999999</v>
      </c>
      <c r="T3933" t="s">
        <v>59</v>
      </c>
      <c r="U3933" t="s">
        <v>197</v>
      </c>
      <c r="V3933" t="s">
        <v>218</v>
      </c>
      <c r="W3933" t="s">
        <v>245</v>
      </c>
      <c r="X3933" t="s">
        <v>285</v>
      </c>
      <c r="Y3933" s="1">
        <v>41246</v>
      </c>
      <c r="Z3933">
        <v>29534</v>
      </c>
    </row>
    <row r="3934" spans="1:26" x14ac:dyDescent="0.25">
      <c r="A3934" s="1">
        <v>43600</v>
      </c>
      <c r="B3934" t="s">
        <v>59</v>
      </c>
      <c r="C3934" t="s">
        <v>75</v>
      </c>
      <c r="D3934">
        <v>300</v>
      </c>
      <c r="E3934">
        <v>6</v>
      </c>
      <c r="F3934" t="s">
        <v>104</v>
      </c>
      <c r="G3934">
        <v>117.360001</v>
      </c>
      <c r="H3934">
        <v>118.370003</v>
      </c>
      <c r="I3934">
        <v>116.150002</v>
      </c>
      <c r="J3934">
        <v>118.040001</v>
      </c>
      <c r="K3934">
        <v>117.770096</v>
      </c>
      <c r="L3934">
        <v>2064900</v>
      </c>
      <c r="M3934" t="s">
        <v>59</v>
      </c>
      <c r="N3934" t="s">
        <v>145</v>
      </c>
      <c r="O3934" t="s">
        <v>162</v>
      </c>
      <c r="P3934">
        <v>100</v>
      </c>
      <c r="Q3934">
        <v>0.125</v>
      </c>
      <c r="R3934">
        <v>37.5</v>
      </c>
      <c r="S3934">
        <v>35331.0288</v>
      </c>
      <c r="T3934" t="s">
        <v>59</v>
      </c>
      <c r="U3934" t="s">
        <v>197</v>
      </c>
      <c r="V3934" t="s">
        <v>218</v>
      </c>
      <c r="W3934" t="s">
        <v>245</v>
      </c>
      <c r="X3934" t="s">
        <v>285</v>
      </c>
      <c r="Y3934" s="1">
        <v>41246</v>
      </c>
      <c r="Z3934">
        <v>29534</v>
      </c>
    </row>
    <row r="3935" spans="1:26" x14ac:dyDescent="0.25">
      <c r="A3935" s="1">
        <v>43600</v>
      </c>
      <c r="B3935" t="s">
        <v>59</v>
      </c>
      <c r="C3935" t="s">
        <v>75</v>
      </c>
      <c r="D3935">
        <v>400</v>
      </c>
      <c r="E3935">
        <v>3</v>
      </c>
      <c r="F3935" t="s">
        <v>104</v>
      </c>
      <c r="G3935">
        <v>117.360001</v>
      </c>
      <c r="H3935">
        <v>118.370003</v>
      </c>
      <c r="I3935">
        <v>116.150002</v>
      </c>
      <c r="J3935">
        <v>118.040001</v>
      </c>
      <c r="K3935">
        <v>117.770096</v>
      </c>
      <c r="L3935">
        <v>2064900</v>
      </c>
      <c r="M3935" t="s">
        <v>59</v>
      </c>
      <c r="N3935" t="s">
        <v>143</v>
      </c>
      <c r="O3935" t="s">
        <v>162</v>
      </c>
      <c r="P3935">
        <v>100</v>
      </c>
      <c r="Q3935">
        <v>0.125</v>
      </c>
      <c r="R3935">
        <v>50</v>
      </c>
      <c r="S3935">
        <v>47108.038399999998</v>
      </c>
      <c r="T3935" t="s">
        <v>59</v>
      </c>
      <c r="U3935" t="s">
        <v>197</v>
      </c>
      <c r="V3935" t="s">
        <v>218</v>
      </c>
      <c r="W3935" t="s">
        <v>245</v>
      </c>
      <c r="X3935" t="s">
        <v>285</v>
      </c>
      <c r="Y3935" s="1">
        <v>41246</v>
      </c>
      <c r="Z3935">
        <v>29534</v>
      </c>
    </row>
    <row r="3936" spans="1:26" x14ac:dyDescent="0.25">
      <c r="A3936" s="1">
        <v>43614</v>
      </c>
      <c r="B3936" t="s">
        <v>59</v>
      </c>
      <c r="C3936" t="s">
        <v>76</v>
      </c>
      <c r="D3936">
        <v>500</v>
      </c>
      <c r="E3936">
        <v>5</v>
      </c>
      <c r="F3936" t="s">
        <v>98</v>
      </c>
      <c r="G3936">
        <v>119.139999</v>
      </c>
      <c r="H3936">
        <v>119.900002</v>
      </c>
      <c r="I3936">
        <v>118.199997</v>
      </c>
      <c r="J3936">
        <v>118.510002</v>
      </c>
      <c r="K3936">
        <v>118.23902099999999</v>
      </c>
      <c r="L3936">
        <v>3196200</v>
      </c>
      <c r="M3936" t="s">
        <v>59</v>
      </c>
      <c r="N3936" t="s">
        <v>152</v>
      </c>
      <c r="O3936" t="s">
        <v>162</v>
      </c>
      <c r="P3936">
        <v>100</v>
      </c>
      <c r="Q3936">
        <v>0.125</v>
      </c>
      <c r="R3936">
        <v>62.5</v>
      </c>
      <c r="S3936">
        <v>59119.510499999997</v>
      </c>
      <c r="T3936" t="s">
        <v>59</v>
      </c>
      <c r="U3936" t="s">
        <v>197</v>
      </c>
      <c r="V3936" t="s">
        <v>218</v>
      </c>
      <c r="W3936" t="s">
        <v>245</v>
      </c>
      <c r="X3936" t="s">
        <v>285</v>
      </c>
      <c r="Y3936" s="1">
        <v>41246</v>
      </c>
      <c r="Z3936">
        <v>29534</v>
      </c>
    </row>
    <row r="3937" spans="1:26" x14ac:dyDescent="0.25">
      <c r="A3937" s="1">
        <v>43601</v>
      </c>
      <c r="B3937" t="s">
        <v>59</v>
      </c>
      <c r="C3937" t="s">
        <v>76</v>
      </c>
      <c r="D3937">
        <v>900</v>
      </c>
      <c r="E3937">
        <v>12</v>
      </c>
      <c r="F3937" t="s">
        <v>138</v>
      </c>
      <c r="G3937">
        <v>118.75</v>
      </c>
      <c r="H3937">
        <v>120.540001</v>
      </c>
      <c r="I3937">
        <v>118.05999799999999</v>
      </c>
      <c r="J3937">
        <v>119.720001</v>
      </c>
      <c r="K3937">
        <v>119.446259</v>
      </c>
      <c r="L3937">
        <v>2006700</v>
      </c>
      <c r="M3937" t="s">
        <v>59</v>
      </c>
      <c r="N3937" t="s">
        <v>151</v>
      </c>
      <c r="O3937" t="s">
        <v>162</v>
      </c>
      <c r="P3937">
        <v>100</v>
      </c>
      <c r="Q3937">
        <v>0.125</v>
      </c>
      <c r="R3937">
        <v>112.5</v>
      </c>
      <c r="S3937">
        <v>107501.63310000001</v>
      </c>
      <c r="T3937" t="s">
        <v>59</v>
      </c>
      <c r="U3937" t="s">
        <v>197</v>
      </c>
      <c r="V3937" t="s">
        <v>218</v>
      </c>
      <c r="W3937" t="s">
        <v>245</v>
      </c>
      <c r="X3937" t="s">
        <v>285</v>
      </c>
      <c r="Y3937" s="1">
        <v>41246</v>
      </c>
      <c r="Z3937">
        <v>29534</v>
      </c>
    </row>
    <row r="3938" spans="1:26" x14ac:dyDescent="0.25">
      <c r="A3938" s="1">
        <v>43601</v>
      </c>
      <c r="B3938" t="s">
        <v>59</v>
      </c>
      <c r="C3938" t="s">
        <v>76</v>
      </c>
      <c r="D3938">
        <v>1000</v>
      </c>
      <c r="E3938">
        <v>16</v>
      </c>
      <c r="F3938" t="s">
        <v>138</v>
      </c>
      <c r="G3938">
        <v>118.75</v>
      </c>
      <c r="H3938">
        <v>120.540001</v>
      </c>
      <c r="I3938">
        <v>118.05999799999999</v>
      </c>
      <c r="J3938">
        <v>119.720001</v>
      </c>
      <c r="K3938">
        <v>119.446259</v>
      </c>
      <c r="L3938">
        <v>2006700</v>
      </c>
      <c r="M3938" t="s">
        <v>59</v>
      </c>
      <c r="N3938" t="s">
        <v>148</v>
      </c>
      <c r="O3938" t="s">
        <v>162</v>
      </c>
      <c r="P3938">
        <v>100</v>
      </c>
      <c r="Q3938">
        <v>0.125</v>
      </c>
      <c r="R3938">
        <v>125</v>
      </c>
      <c r="S3938">
        <v>119446.25900000001</v>
      </c>
      <c r="T3938" t="s">
        <v>59</v>
      </c>
      <c r="U3938" t="s">
        <v>197</v>
      </c>
      <c r="V3938" t="s">
        <v>218</v>
      </c>
      <c r="W3938" t="s">
        <v>245</v>
      </c>
      <c r="X3938" t="s">
        <v>285</v>
      </c>
      <c r="Y3938" s="1">
        <v>41246</v>
      </c>
      <c r="Z3938">
        <v>29534</v>
      </c>
    </row>
    <row r="3939" spans="1:26" x14ac:dyDescent="0.25">
      <c r="A3939" s="1">
        <v>43559</v>
      </c>
      <c r="B3939" t="s">
        <v>59</v>
      </c>
      <c r="C3939" t="s">
        <v>76</v>
      </c>
      <c r="D3939">
        <v>1600</v>
      </c>
      <c r="E3939">
        <v>8</v>
      </c>
      <c r="F3939" t="s">
        <v>109</v>
      </c>
      <c r="G3939">
        <v>118</v>
      </c>
      <c r="H3939">
        <v>120.379997</v>
      </c>
      <c r="I3939">
        <v>117.58000199999999</v>
      </c>
      <c r="J3939">
        <v>120.160004</v>
      </c>
      <c r="K3939">
        <v>119.572289</v>
      </c>
      <c r="L3939">
        <v>1667400</v>
      </c>
      <c r="M3939" t="s">
        <v>59</v>
      </c>
      <c r="N3939" t="s">
        <v>144</v>
      </c>
      <c r="O3939" t="s">
        <v>162</v>
      </c>
      <c r="P3939">
        <v>100</v>
      </c>
      <c r="Q3939">
        <v>0.125</v>
      </c>
      <c r="R3939">
        <v>200</v>
      </c>
      <c r="S3939">
        <v>191315.6624</v>
      </c>
      <c r="T3939" t="s">
        <v>59</v>
      </c>
      <c r="U3939" t="s">
        <v>197</v>
      </c>
      <c r="V3939" t="s">
        <v>218</v>
      </c>
      <c r="W3939" t="s">
        <v>245</v>
      </c>
      <c r="X3939" t="s">
        <v>285</v>
      </c>
      <c r="Y3939" s="1">
        <v>41246</v>
      </c>
      <c r="Z3939">
        <v>29534</v>
      </c>
    </row>
    <row r="3940" spans="1:26" x14ac:dyDescent="0.25">
      <c r="A3940" s="1">
        <v>43613</v>
      </c>
      <c r="B3940" t="s">
        <v>59</v>
      </c>
      <c r="C3940" t="s">
        <v>75</v>
      </c>
      <c r="D3940">
        <v>700</v>
      </c>
      <c r="E3940">
        <v>10</v>
      </c>
      <c r="F3940" t="s">
        <v>91</v>
      </c>
      <c r="G3940">
        <v>121.519997</v>
      </c>
      <c r="H3940">
        <v>122.279999</v>
      </c>
      <c r="I3940">
        <v>119.91999800000001</v>
      </c>
      <c r="J3940">
        <v>119.959999</v>
      </c>
      <c r="K3940">
        <v>119.68570699999999</v>
      </c>
      <c r="L3940">
        <v>2280800</v>
      </c>
      <c r="M3940" t="s">
        <v>59</v>
      </c>
      <c r="N3940" t="s">
        <v>142</v>
      </c>
      <c r="O3940" t="s">
        <v>162</v>
      </c>
      <c r="P3940">
        <v>100</v>
      </c>
      <c r="Q3940">
        <v>0.125</v>
      </c>
      <c r="R3940">
        <v>87.5</v>
      </c>
      <c r="S3940">
        <v>83779.994899999991</v>
      </c>
      <c r="T3940" t="s">
        <v>59</v>
      </c>
      <c r="U3940" t="s">
        <v>197</v>
      </c>
      <c r="V3940" t="s">
        <v>218</v>
      </c>
      <c r="W3940" t="s">
        <v>245</v>
      </c>
      <c r="X3940" t="s">
        <v>285</v>
      </c>
      <c r="Y3940" s="1">
        <v>41246</v>
      </c>
      <c r="Z3940">
        <v>29534</v>
      </c>
    </row>
    <row r="3941" spans="1:26" x14ac:dyDescent="0.25">
      <c r="A3941" s="1">
        <v>43613</v>
      </c>
      <c r="B3941" t="s">
        <v>59</v>
      </c>
      <c r="C3941" t="s">
        <v>75</v>
      </c>
      <c r="D3941">
        <v>500</v>
      </c>
      <c r="E3941">
        <v>8</v>
      </c>
      <c r="F3941" t="s">
        <v>91</v>
      </c>
      <c r="G3941">
        <v>121.519997</v>
      </c>
      <c r="H3941">
        <v>122.279999</v>
      </c>
      <c r="I3941">
        <v>119.91999800000001</v>
      </c>
      <c r="J3941">
        <v>119.959999</v>
      </c>
      <c r="K3941">
        <v>119.68570699999999</v>
      </c>
      <c r="L3941">
        <v>2280800</v>
      </c>
      <c r="M3941" t="s">
        <v>59</v>
      </c>
      <c r="N3941" t="s">
        <v>144</v>
      </c>
      <c r="O3941" t="s">
        <v>162</v>
      </c>
      <c r="P3941">
        <v>100</v>
      </c>
      <c r="Q3941">
        <v>0.125</v>
      </c>
      <c r="R3941">
        <v>62.5</v>
      </c>
      <c r="S3941">
        <v>59842.853499999997</v>
      </c>
      <c r="T3941" t="s">
        <v>59</v>
      </c>
      <c r="U3941" t="s">
        <v>197</v>
      </c>
      <c r="V3941" t="s">
        <v>218</v>
      </c>
      <c r="W3941" t="s">
        <v>245</v>
      </c>
      <c r="X3941" t="s">
        <v>285</v>
      </c>
      <c r="Y3941" s="1">
        <v>41246</v>
      </c>
      <c r="Z3941">
        <v>29534</v>
      </c>
    </row>
    <row r="3942" spans="1:26" x14ac:dyDescent="0.25">
      <c r="A3942" s="1">
        <v>43613</v>
      </c>
      <c r="B3942" t="s">
        <v>59</v>
      </c>
      <c r="C3942" t="s">
        <v>76</v>
      </c>
      <c r="D3942">
        <v>200</v>
      </c>
      <c r="E3942">
        <v>7</v>
      </c>
      <c r="F3942" t="s">
        <v>91</v>
      </c>
      <c r="G3942">
        <v>121.519997</v>
      </c>
      <c r="H3942">
        <v>122.279999</v>
      </c>
      <c r="I3942">
        <v>119.91999800000001</v>
      </c>
      <c r="J3942">
        <v>119.959999</v>
      </c>
      <c r="K3942">
        <v>119.68570699999999</v>
      </c>
      <c r="L3942">
        <v>2280800</v>
      </c>
      <c r="M3942" t="s">
        <v>59</v>
      </c>
      <c r="N3942" t="s">
        <v>147</v>
      </c>
      <c r="O3942" t="s">
        <v>162</v>
      </c>
      <c r="P3942">
        <v>100</v>
      </c>
      <c r="Q3942">
        <v>0.125</v>
      </c>
      <c r="R3942">
        <v>25</v>
      </c>
      <c r="S3942">
        <v>23937.1414</v>
      </c>
      <c r="T3942" t="s">
        <v>59</v>
      </c>
      <c r="U3942" t="s">
        <v>197</v>
      </c>
      <c r="V3942" t="s">
        <v>218</v>
      </c>
      <c r="W3942" t="s">
        <v>245</v>
      </c>
      <c r="X3942" t="s">
        <v>285</v>
      </c>
      <c r="Y3942" s="1">
        <v>41246</v>
      </c>
      <c r="Z3942">
        <v>29534</v>
      </c>
    </row>
    <row r="3943" spans="1:26" x14ac:dyDescent="0.25">
      <c r="A3943" s="1">
        <v>43602</v>
      </c>
      <c r="B3943" t="s">
        <v>59</v>
      </c>
      <c r="C3943" t="s">
        <v>76</v>
      </c>
      <c r="D3943">
        <v>2000</v>
      </c>
      <c r="E3943">
        <v>16</v>
      </c>
      <c r="F3943" t="s">
        <v>101</v>
      </c>
      <c r="G3943">
        <v>118.870003</v>
      </c>
      <c r="H3943">
        <v>121.040001</v>
      </c>
      <c r="I3943">
        <v>118.870003</v>
      </c>
      <c r="J3943">
        <v>120.19000200000001</v>
      </c>
      <c r="K3943">
        <v>119.915184</v>
      </c>
      <c r="L3943">
        <v>1970200</v>
      </c>
      <c r="M3943" t="s">
        <v>59</v>
      </c>
      <c r="N3943" t="s">
        <v>148</v>
      </c>
      <c r="O3943" t="s">
        <v>162</v>
      </c>
      <c r="P3943">
        <v>100</v>
      </c>
      <c r="Q3943">
        <v>0.125</v>
      </c>
      <c r="R3943">
        <v>250</v>
      </c>
      <c r="S3943">
        <v>239830.36799999999</v>
      </c>
      <c r="T3943" t="s">
        <v>59</v>
      </c>
      <c r="U3943" t="s">
        <v>197</v>
      </c>
      <c r="V3943" t="s">
        <v>218</v>
      </c>
      <c r="W3943" t="s">
        <v>245</v>
      </c>
      <c r="X3943" t="s">
        <v>285</v>
      </c>
      <c r="Y3943" s="1">
        <v>41246</v>
      </c>
      <c r="Z3943">
        <v>29534</v>
      </c>
    </row>
    <row r="3944" spans="1:26" x14ac:dyDescent="0.25">
      <c r="A3944" s="1">
        <v>43608</v>
      </c>
      <c r="B3944" t="s">
        <v>59</v>
      </c>
      <c r="C3944" t="s">
        <v>76</v>
      </c>
      <c r="D3944">
        <v>300</v>
      </c>
      <c r="E3944">
        <v>4</v>
      </c>
      <c r="F3944" t="s">
        <v>95</v>
      </c>
      <c r="G3944">
        <v>121.480003</v>
      </c>
      <c r="H3944">
        <v>121.839996</v>
      </c>
      <c r="I3944">
        <v>120.150002</v>
      </c>
      <c r="J3944">
        <v>120.639999</v>
      </c>
      <c r="K3944">
        <v>120.36415100000001</v>
      </c>
      <c r="L3944">
        <v>1439300</v>
      </c>
      <c r="M3944" t="s">
        <v>59</v>
      </c>
      <c r="N3944" t="s">
        <v>154</v>
      </c>
      <c r="O3944" t="s">
        <v>162</v>
      </c>
      <c r="P3944">
        <v>100</v>
      </c>
      <c r="Q3944">
        <v>0.125</v>
      </c>
      <c r="R3944">
        <v>37.5</v>
      </c>
      <c r="S3944">
        <v>36109.245300000002</v>
      </c>
      <c r="T3944" t="s">
        <v>59</v>
      </c>
      <c r="U3944" t="s">
        <v>197</v>
      </c>
      <c r="V3944" t="s">
        <v>218</v>
      </c>
      <c r="W3944" t="s">
        <v>245</v>
      </c>
      <c r="X3944" t="s">
        <v>285</v>
      </c>
      <c r="Y3944" s="1">
        <v>41246</v>
      </c>
      <c r="Z3944">
        <v>29534</v>
      </c>
    </row>
    <row r="3945" spans="1:26" x14ac:dyDescent="0.25">
      <c r="A3945" s="1">
        <v>43608</v>
      </c>
      <c r="B3945" t="s">
        <v>59</v>
      </c>
      <c r="C3945" t="s">
        <v>75</v>
      </c>
      <c r="D3945">
        <v>600</v>
      </c>
      <c r="E3945">
        <v>7</v>
      </c>
      <c r="F3945" t="s">
        <v>95</v>
      </c>
      <c r="G3945">
        <v>121.480003</v>
      </c>
      <c r="H3945">
        <v>121.839996</v>
      </c>
      <c r="I3945">
        <v>120.150002</v>
      </c>
      <c r="J3945">
        <v>120.639999</v>
      </c>
      <c r="K3945">
        <v>120.36415100000001</v>
      </c>
      <c r="L3945">
        <v>1439300</v>
      </c>
      <c r="M3945" t="s">
        <v>59</v>
      </c>
      <c r="N3945" t="s">
        <v>147</v>
      </c>
      <c r="O3945" t="s">
        <v>162</v>
      </c>
      <c r="P3945">
        <v>100</v>
      </c>
      <c r="Q3945">
        <v>0.125</v>
      </c>
      <c r="R3945">
        <v>75</v>
      </c>
      <c r="S3945">
        <v>72218.490600000005</v>
      </c>
      <c r="T3945" t="s">
        <v>59</v>
      </c>
      <c r="U3945" t="s">
        <v>197</v>
      </c>
      <c r="V3945" t="s">
        <v>218</v>
      </c>
      <c r="W3945" t="s">
        <v>245</v>
      </c>
      <c r="X3945" t="s">
        <v>285</v>
      </c>
      <c r="Y3945" s="1">
        <v>41246</v>
      </c>
      <c r="Z3945">
        <v>29534</v>
      </c>
    </row>
    <row r="3946" spans="1:26" x14ac:dyDescent="0.25">
      <c r="A3946" s="1">
        <v>43608</v>
      </c>
      <c r="B3946" t="s">
        <v>59</v>
      </c>
      <c r="C3946" t="s">
        <v>76</v>
      </c>
      <c r="D3946">
        <v>1100</v>
      </c>
      <c r="E3946">
        <v>18</v>
      </c>
      <c r="F3946" t="s">
        <v>95</v>
      </c>
      <c r="G3946">
        <v>121.480003</v>
      </c>
      <c r="H3946">
        <v>121.839996</v>
      </c>
      <c r="I3946">
        <v>120.150002</v>
      </c>
      <c r="J3946">
        <v>120.639999</v>
      </c>
      <c r="K3946">
        <v>120.36415100000001</v>
      </c>
      <c r="L3946">
        <v>1439300</v>
      </c>
      <c r="M3946" t="s">
        <v>59</v>
      </c>
      <c r="N3946" t="s">
        <v>158</v>
      </c>
      <c r="O3946" t="s">
        <v>162</v>
      </c>
      <c r="P3946">
        <v>100</v>
      </c>
      <c r="Q3946">
        <v>0.125</v>
      </c>
      <c r="R3946">
        <v>137.5</v>
      </c>
      <c r="S3946">
        <v>132400.5661</v>
      </c>
      <c r="T3946" t="s">
        <v>59</v>
      </c>
      <c r="U3946" t="s">
        <v>197</v>
      </c>
      <c r="V3946" t="s">
        <v>218</v>
      </c>
      <c r="W3946" t="s">
        <v>245</v>
      </c>
      <c r="X3946" t="s">
        <v>285</v>
      </c>
      <c r="Y3946" s="1">
        <v>41246</v>
      </c>
      <c r="Z3946">
        <v>29534</v>
      </c>
    </row>
    <row r="3947" spans="1:26" x14ac:dyDescent="0.25">
      <c r="A3947" s="1">
        <v>43606</v>
      </c>
      <c r="B3947" t="s">
        <v>59</v>
      </c>
      <c r="C3947" t="s">
        <v>76</v>
      </c>
      <c r="D3947">
        <v>800</v>
      </c>
      <c r="E3947">
        <v>9</v>
      </c>
      <c r="F3947" t="s">
        <v>105</v>
      </c>
      <c r="G3947">
        <v>120.410004</v>
      </c>
      <c r="H3947">
        <v>122.339996</v>
      </c>
      <c r="I3947">
        <v>119.519997</v>
      </c>
      <c r="J3947">
        <v>121.550003</v>
      </c>
      <c r="K3947">
        <v>121.27207199999999</v>
      </c>
      <c r="L3947">
        <v>2280000</v>
      </c>
      <c r="M3947" t="s">
        <v>59</v>
      </c>
      <c r="N3947" t="s">
        <v>146</v>
      </c>
      <c r="O3947" t="s">
        <v>162</v>
      </c>
      <c r="P3947">
        <v>100</v>
      </c>
      <c r="Q3947">
        <v>0.125</v>
      </c>
      <c r="R3947">
        <v>100</v>
      </c>
      <c r="S3947">
        <v>97017.657599999991</v>
      </c>
      <c r="T3947" t="s">
        <v>59</v>
      </c>
      <c r="U3947" t="s">
        <v>197</v>
      </c>
      <c r="V3947" t="s">
        <v>218</v>
      </c>
      <c r="W3947" t="s">
        <v>245</v>
      </c>
      <c r="X3947" t="s">
        <v>285</v>
      </c>
      <c r="Y3947" s="1">
        <v>41246</v>
      </c>
      <c r="Z3947">
        <v>29534</v>
      </c>
    </row>
    <row r="3948" spans="1:26" x14ac:dyDescent="0.25">
      <c r="A3948" s="1">
        <v>43606</v>
      </c>
      <c r="B3948" t="s">
        <v>59</v>
      </c>
      <c r="C3948" t="s">
        <v>76</v>
      </c>
      <c r="D3948">
        <v>1700</v>
      </c>
      <c r="E3948">
        <v>19</v>
      </c>
      <c r="F3948" t="s">
        <v>105</v>
      </c>
      <c r="G3948">
        <v>120.410004</v>
      </c>
      <c r="H3948">
        <v>122.339996</v>
      </c>
      <c r="I3948">
        <v>119.519997</v>
      </c>
      <c r="J3948">
        <v>121.550003</v>
      </c>
      <c r="K3948">
        <v>121.27207199999999</v>
      </c>
      <c r="L3948">
        <v>2280000</v>
      </c>
      <c r="M3948" t="s">
        <v>59</v>
      </c>
      <c r="N3948" t="s">
        <v>140</v>
      </c>
      <c r="O3948" t="s">
        <v>162</v>
      </c>
      <c r="P3948">
        <v>100</v>
      </c>
      <c r="Q3948">
        <v>0.125</v>
      </c>
      <c r="R3948">
        <v>212.5</v>
      </c>
      <c r="S3948">
        <v>206162.52239999999</v>
      </c>
      <c r="T3948" t="s">
        <v>59</v>
      </c>
      <c r="U3948" t="s">
        <v>197</v>
      </c>
      <c r="V3948" t="s">
        <v>218</v>
      </c>
      <c r="W3948" t="s">
        <v>245</v>
      </c>
      <c r="X3948" t="s">
        <v>285</v>
      </c>
      <c r="Y3948" s="1">
        <v>41246</v>
      </c>
      <c r="Z3948">
        <v>29534</v>
      </c>
    </row>
    <row r="3949" spans="1:26" x14ac:dyDescent="0.25">
      <c r="A3949" s="1">
        <v>43606</v>
      </c>
      <c r="B3949" t="s">
        <v>59</v>
      </c>
      <c r="C3949" t="s">
        <v>76</v>
      </c>
      <c r="D3949">
        <v>1800</v>
      </c>
      <c r="E3949">
        <v>17</v>
      </c>
      <c r="F3949" t="s">
        <v>105</v>
      </c>
      <c r="G3949">
        <v>120.410004</v>
      </c>
      <c r="H3949">
        <v>122.339996</v>
      </c>
      <c r="I3949">
        <v>119.519997</v>
      </c>
      <c r="J3949">
        <v>121.550003</v>
      </c>
      <c r="K3949">
        <v>121.27207199999999</v>
      </c>
      <c r="L3949">
        <v>2280000</v>
      </c>
      <c r="M3949" t="s">
        <v>59</v>
      </c>
      <c r="N3949" t="s">
        <v>157</v>
      </c>
      <c r="O3949" t="s">
        <v>162</v>
      </c>
      <c r="P3949">
        <v>100</v>
      </c>
      <c r="Q3949">
        <v>0.125</v>
      </c>
      <c r="R3949">
        <v>225</v>
      </c>
      <c r="S3949">
        <v>218289.72959999999</v>
      </c>
      <c r="T3949" t="s">
        <v>59</v>
      </c>
      <c r="U3949" t="s">
        <v>197</v>
      </c>
      <c r="V3949" t="s">
        <v>218</v>
      </c>
      <c r="W3949" t="s">
        <v>245</v>
      </c>
      <c r="X3949" t="s">
        <v>285</v>
      </c>
      <c r="Y3949" s="1">
        <v>41246</v>
      </c>
      <c r="Z3949">
        <v>29534</v>
      </c>
    </row>
    <row r="3950" spans="1:26" x14ac:dyDescent="0.25">
      <c r="A3950" s="1">
        <v>43606</v>
      </c>
      <c r="B3950" t="s">
        <v>59</v>
      </c>
      <c r="C3950" t="s">
        <v>75</v>
      </c>
      <c r="D3950">
        <v>800</v>
      </c>
      <c r="E3950">
        <v>6</v>
      </c>
      <c r="F3950" t="s">
        <v>105</v>
      </c>
      <c r="G3950">
        <v>120.410004</v>
      </c>
      <c r="H3950">
        <v>122.339996</v>
      </c>
      <c r="I3950">
        <v>119.519997</v>
      </c>
      <c r="J3950">
        <v>121.550003</v>
      </c>
      <c r="K3950">
        <v>121.27207199999999</v>
      </c>
      <c r="L3950">
        <v>2280000</v>
      </c>
      <c r="M3950" t="s">
        <v>59</v>
      </c>
      <c r="N3950" t="s">
        <v>145</v>
      </c>
      <c r="O3950" t="s">
        <v>162</v>
      </c>
      <c r="P3950">
        <v>100</v>
      </c>
      <c r="Q3950">
        <v>0.125</v>
      </c>
      <c r="R3950">
        <v>100</v>
      </c>
      <c r="S3950">
        <v>97017.657599999991</v>
      </c>
      <c r="T3950" t="s">
        <v>59</v>
      </c>
      <c r="U3950" t="s">
        <v>197</v>
      </c>
      <c r="V3950" t="s">
        <v>218</v>
      </c>
      <c r="W3950" t="s">
        <v>245</v>
      </c>
      <c r="X3950" t="s">
        <v>285</v>
      </c>
      <c r="Y3950" s="1">
        <v>41246</v>
      </c>
      <c r="Z3950">
        <v>29534</v>
      </c>
    </row>
    <row r="3951" spans="1:26" x14ac:dyDescent="0.25">
      <c r="A3951" s="1">
        <v>43565</v>
      </c>
      <c r="B3951" t="s">
        <v>59</v>
      </c>
      <c r="C3951" t="s">
        <v>75</v>
      </c>
      <c r="D3951">
        <v>1100</v>
      </c>
      <c r="E3951">
        <v>10</v>
      </c>
      <c r="F3951" t="s">
        <v>113</v>
      </c>
      <c r="G3951">
        <v>121.760002</v>
      </c>
      <c r="H3951">
        <v>122.650002</v>
      </c>
      <c r="I3951">
        <v>121.379997</v>
      </c>
      <c r="J3951">
        <v>121.80999799999999</v>
      </c>
      <c r="K3951">
        <v>121.531471</v>
      </c>
      <c r="L3951">
        <v>2453300</v>
      </c>
      <c r="M3951" t="s">
        <v>59</v>
      </c>
      <c r="N3951" t="s">
        <v>142</v>
      </c>
      <c r="O3951" t="s">
        <v>162</v>
      </c>
      <c r="P3951">
        <v>100</v>
      </c>
      <c r="Q3951">
        <v>0.125</v>
      </c>
      <c r="R3951">
        <v>137.5</v>
      </c>
      <c r="S3951">
        <v>133684.61809999999</v>
      </c>
      <c r="T3951" t="s">
        <v>59</v>
      </c>
      <c r="U3951" t="s">
        <v>197</v>
      </c>
      <c r="V3951" t="s">
        <v>218</v>
      </c>
      <c r="W3951" t="s">
        <v>245</v>
      </c>
      <c r="X3951" t="s">
        <v>285</v>
      </c>
      <c r="Y3951" s="1">
        <v>41246</v>
      </c>
      <c r="Z3951">
        <v>29534</v>
      </c>
    </row>
    <row r="3952" spans="1:26" x14ac:dyDescent="0.25">
      <c r="A3952" s="1">
        <v>43565</v>
      </c>
      <c r="B3952" t="s">
        <v>59</v>
      </c>
      <c r="C3952" t="s">
        <v>75</v>
      </c>
      <c r="D3952">
        <v>1900</v>
      </c>
      <c r="E3952">
        <v>16</v>
      </c>
      <c r="F3952" t="s">
        <v>113</v>
      </c>
      <c r="G3952">
        <v>121.760002</v>
      </c>
      <c r="H3952">
        <v>122.650002</v>
      </c>
      <c r="I3952">
        <v>121.379997</v>
      </c>
      <c r="J3952">
        <v>121.80999799999999</v>
      </c>
      <c r="K3952">
        <v>121.531471</v>
      </c>
      <c r="L3952">
        <v>2453300</v>
      </c>
      <c r="M3952" t="s">
        <v>59</v>
      </c>
      <c r="N3952" t="s">
        <v>148</v>
      </c>
      <c r="O3952" t="s">
        <v>162</v>
      </c>
      <c r="P3952">
        <v>100</v>
      </c>
      <c r="Q3952">
        <v>0.125</v>
      </c>
      <c r="R3952">
        <v>237.5</v>
      </c>
      <c r="S3952">
        <v>230909.79490000001</v>
      </c>
      <c r="T3952" t="s">
        <v>59</v>
      </c>
      <c r="U3952" t="s">
        <v>197</v>
      </c>
      <c r="V3952" t="s">
        <v>218</v>
      </c>
      <c r="W3952" t="s">
        <v>245</v>
      </c>
      <c r="X3952" t="s">
        <v>285</v>
      </c>
      <c r="Y3952" s="1">
        <v>41246</v>
      </c>
      <c r="Z3952">
        <v>29534</v>
      </c>
    </row>
    <row r="3953" spans="1:26" x14ac:dyDescent="0.25">
      <c r="A3953" s="1">
        <v>43595</v>
      </c>
      <c r="B3953" t="s">
        <v>59</v>
      </c>
      <c r="C3953" t="s">
        <v>76</v>
      </c>
      <c r="D3953">
        <v>900</v>
      </c>
      <c r="E3953">
        <v>8</v>
      </c>
      <c r="F3953" t="s">
        <v>103</v>
      </c>
      <c r="G3953">
        <v>122.25</v>
      </c>
      <c r="H3953">
        <v>122.540001</v>
      </c>
      <c r="I3953">
        <v>120.199997</v>
      </c>
      <c r="J3953">
        <v>121.839996</v>
      </c>
      <c r="K3953">
        <v>121.561401</v>
      </c>
      <c r="L3953">
        <v>1374500</v>
      </c>
      <c r="M3953" t="s">
        <v>59</v>
      </c>
      <c r="N3953" t="s">
        <v>144</v>
      </c>
      <c r="O3953" t="s">
        <v>162</v>
      </c>
      <c r="P3953">
        <v>100</v>
      </c>
      <c r="Q3953">
        <v>0.125</v>
      </c>
      <c r="R3953">
        <v>112.5</v>
      </c>
      <c r="S3953">
        <v>109405.26089999999</v>
      </c>
      <c r="T3953" t="s">
        <v>59</v>
      </c>
      <c r="U3953" t="s">
        <v>197</v>
      </c>
      <c r="V3953" t="s">
        <v>218</v>
      </c>
      <c r="W3953" t="s">
        <v>245</v>
      </c>
      <c r="X3953" t="s">
        <v>285</v>
      </c>
      <c r="Y3953" s="1">
        <v>41246</v>
      </c>
      <c r="Z3953">
        <v>29534</v>
      </c>
    </row>
    <row r="3954" spans="1:26" x14ac:dyDescent="0.25">
      <c r="A3954" s="1">
        <v>43595</v>
      </c>
      <c r="B3954" t="s">
        <v>59</v>
      </c>
      <c r="C3954" t="s">
        <v>76</v>
      </c>
      <c r="D3954">
        <v>1600</v>
      </c>
      <c r="E3954">
        <v>15</v>
      </c>
      <c r="F3954" t="s">
        <v>103</v>
      </c>
      <c r="G3954">
        <v>122.25</v>
      </c>
      <c r="H3954">
        <v>122.540001</v>
      </c>
      <c r="I3954">
        <v>120.199997</v>
      </c>
      <c r="J3954">
        <v>121.839996</v>
      </c>
      <c r="K3954">
        <v>121.561401</v>
      </c>
      <c r="L3954">
        <v>1374500</v>
      </c>
      <c r="M3954" t="s">
        <v>59</v>
      </c>
      <c r="N3954" t="s">
        <v>149</v>
      </c>
      <c r="O3954" t="s">
        <v>162</v>
      </c>
      <c r="P3954">
        <v>100</v>
      </c>
      <c r="Q3954">
        <v>0.125</v>
      </c>
      <c r="R3954">
        <v>200</v>
      </c>
      <c r="S3954">
        <v>194498.24160000001</v>
      </c>
      <c r="T3954" t="s">
        <v>59</v>
      </c>
      <c r="U3954" t="s">
        <v>197</v>
      </c>
      <c r="V3954" t="s">
        <v>218</v>
      </c>
      <c r="W3954" t="s">
        <v>245</v>
      </c>
      <c r="X3954" t="s">
        <v>285</v>
      </c>
      <c r="Y3954" s="1">
        <v>41246</v>
      </c>
      <c r="Z3954">
        <v>29534</v>
      </c>
    </row>
    <row r="3955" spans="1:26" x14ac:dyDescent="0.25">
      <c r="A3955" s="1">
        <v>43609</v>
      </c>
      <c r="B3955" t="s">
        <v>59</v>
      </c>
      <c r="C3955" t="s">
        <v>76</v>
      </c>
      <c r="D3955">
        <v>1300</v>
      </c>
      <c r="E3955">
        <v>19</v>
      </c>
      <c r="F3955" t="s">
        <v>92</v>
      </c>
      <c r="G3955">
        <v>121.16999800000001</v>
      </c>
      <c r="H3955">
        <v>122.16999800000001</v>
      </c>
      <c r="I3955">
        <v>120.739998</v>
      </c>
      <c r="J3955">
        <v>121.959999</v>
      </c>
      <c r="K3955">
        <v>121.681129</v>
      </c>
      <c r="L3955">
        <v>1157200</v>
      </c>
      <c r="M3955" t="s">
        <v>59</v>
      </c>
      <c r="N3955" t="s">
        <v>140</v>
      </c>
      <c r="O3955" t="s">
        <v>162</v>
      </c>
      <c r="P3955">
        <v>100</v>
      </c>
      <c r="Q3955">
        <v>0.125</v>
      </c>
      <c r="R3955">
        <v>162.5</v>
      </c>
      <c r="S3955">
        <v>158185.46770000001</v>
      </c>
      <c r="T3955" t="s">
        <v>59</v>
      </c>
      <c r="U3955" t="s">
        <v>197</v>
      </c>
      <c r="V3955" t="s">
        <v>218</v>
      </c>
      <c r="W3955" t="s">
        <v>245</v>
      </c>
      <c r="X3955" t="s">
        <v>285</v>
      </c>
      <c r="Y3955" s="1">
        <v>41246</v>
      </c>
      <c r="Z3955">
        <v>29534</v>
      </c>
    </row>
    <row r="3956" spans="1:26" x14ac:dyDescent="0.25">
      <c r="A3956" s="1">
        <v>43607</v>
      </c>
      <c r="B3956" t="s">
        <v>59</v>
      </c>
      <c r="C3956" t="s">
        <v>76</v>
      </c>
      <c r="D3956">
        <v>1300</v>
      </c>
      <c r="E3956">
        <v>14</v>
      </c>
      <c r="F3956" t="s">
        <v>99</v>
      </c>
      <c r="G3956">
        <v>121.44000200000001</v>
      </c>
      <c r="H3956">
        <v>122.55999799999999</v>
      </c>
      <c r="I3956">
        <v>121.010002</v>
      </c>
      <c r="J3956">
        <v>122.050003</v>
      </c>
      <c r="K3956">
        <v>121.770927</v>
      </c>
      <c r="L3956">
        <v>1557200</v>
      </c>
      <c r="M3956" t="s">
        <v>59</v>
      </c>
      <c r="N3956" t="s">
        <v>156</v>
      </c>
      <c r="O3956" t="s">
        <v>162</v>
      </c>
      <c r="P3956">
        <v>100</v>
      </c>
      <c r="Q3956">
        <v>0.125</v>
      </c>
      <c r="R3956">
        <v>162.5</v>
      </c>
      <c r="S3956">
        <v>158302.20509999999</v>
      </c>
      <c r="T3956" t="s">
        <v>59</v>
      </c>
      <c r="U3956" t="s">
        <v>197</v>
      </c>
      <c r="V3956" t="s">
        <v>218</v>
      </c>
      <c r="W3956" t="s">
        <v>245</v>
      </c>
      <c r="X3956" t="s">
        <v>285</v>
      </c>
      <c r="Y3956" s="1">
        <v>41246</v>
      </c>
      <c r="Z3956">
        <v>29534</v>
      </c>
    </row>
    <row r="3957" spans="1:26" x14ac:dyDescent="0.25">
      <c r="A3957" s="1">
        <v>43592</v>
      </c>
      <c r="B3957" t="s">
        <v>59</v>
      </c>
      <c r="C3957" t="s">
        <v>76</v>
      </c>
      <c r="D3957">
        <v>1100</v>
      </c>
      <c r="E3957">
        <v>9</v>
      </c>
      <c r="F3957" t="s">
        <v>106</v>
      </c>
      <c r="G3957">
        <v>123.41999800000001</v>
      </c>
      <c r="H3957">
        <v>123.589996</v>
      </c>
      <c r="I3957">
        <v>121.300003</v>
      </c>
      <c r="J3957">
        <v>122.25</v>
      </c>
      <c r="K3957">
        <v>121.970467</v>
      </c>
      <c r="L3957">
        <v>1152800</v>
      </c>
      <c r="M3957" t="s">
        <v>59</v>
      </c>
      <c r="N3957" t="s">
        <v>146</v>
      </c>
      <c r="O3957" t="s">
        <v>162</v>
      </c>
      <c r="P3957">
        <v>100</v>
      </c>
      <c r="Q3957">
        <v>0.125</v>
      </c>
      <c r="R3957">
        <v>137.5</v>
      </c>
      <c r="S3957">
        <v>134167.51370000001</v>
      </c>
      <c r="T3957" t="s">
        <v>59</v>
      </c>
      <c r="U3957" t="s">
        <v>197</v>
      </c>
      <c r="V3957" t="s">
        <v>218</v>
      </c>
      <c r="W3957" t="s">
        <v>245</v>
      </c>
      <c r="X3957" t="s">
        <v>285</v>
      </c>
      <c r="Y3957" s="1">
        <v>41246</v>
      </c>
      <c r="Z3957">
        <v>29534</v>
      </c>
    </row>
    <row r="3958" spans="1:26" x14ac:dyDescent="0.25">
      <c r="A3958" s="1">
        <v>43593</v>
      </c>
      <c r="B3958" t="s">
        <v>59</v>
      </c>
      <c r="C3958" t="s">
        <v>75</v>
      </c>
      <c r="D3958">
        <v>900</v>
      </c>
      <c r="E3958">
        <v>4</v>
      </c>
      <c r="F3958" t="s">
        <v>108</v>
      </c>
      <c r="G3958">
        <v>121.91999800000001</v>
      </c>
      <c r="H3958">
        <v>122.970001</v>
      </c>
      <c r="I3958">
        <v>120.860001</v>
      </c>
      <c r="J3958">
        <v>122.279999</v>
      </c>
      <c r="K3958">
        <v>122.00039700000001</v>
      </c>
      <c r="L3958">
        <v>1277900</v>
      </c>
      <c r="M3958" t="s">
        <v>59</v>
      </c>
      <c r="N3958" t="s">
        <v>154</v>
      </c>
      <c r="O3958" t="s">
        <v>162</v>
      </c>
      <c r="P3958">
        <v>100</v>
      </c>
      <c r="Q3958">
        <v>0.125</v>
      </c>
      <c r="R3958">
        <v>112.5</v>
      </c>
      <c r="S3958">
        <v>109800.3573</v>
      </c>
      <c r="T3958" t="s">
        <v>59</v>
      </c>
      <c r="U3958" t="s">
        <v>197</v>
      </c>
      <c r="V3958" t="s">
        <v>218</v>
      </c>
      <c r="W3958" t="s">
        <v>245</v>
      </c>
      <c r="X3958" t="s">
        <v>285</v>
      </c>
      <c r="Y3958" s="1">
        <v>41246</v>
      </c>
      <c r="Z3958">
        <v>29534</v>
      </c>
    </row>
    <row r="3959" spans="1:26" x14ac:dyDescent="0.25">
      <c r="A3959" s="1">
        <v>43593</v>
      </c>
      <c r="B3959" t="s">
        <v>59</v>
      </c>
      <c r="C3959" t="s">
        <v>76</v>
      </c>
      <c r="D3959">
        <v>800</v>
      </c>
      <c r="E3959">
        <v>16</v>
      </c>
      <c r="F3959" t="s">
        <v>108</v>
      </c>
      <c r="G3959">
        <v>121.91999800000001</v>
      </c>
      <c r="H3959">
        <v>122.970001</v>
      </c>
      <c r="I3959">
        <v>120.860001</v>
      </c>
      <c r="J3959">
        <v>122.279999</v>
      </c>
      <c r="K3959">
        <v>122.00039700000001</v>
      </c>
      <c r="L3959">
        <v>1277900</v>
      </c>
      <c r="M3959" t="s">
        <v>59</v>
      </c>
      <c r="N3959" t="s">
        <v>148</v>
      </c>
      <c r="O3959" t="s">
        <v>162</v>
      </c>
      <c r="P3959">
        <v>100</v>
      </c>
      <c r="Q3959">
        <v>0.125</v>
      </c>
      <c r="R3959">
        <v>100</v>
      </c>
      <c r="S3959">
        <v>97600.317600000009</v>
      </c>
      <c r="T3959" t="s">
        <v>59</v>
      </c>
      <c r="U3959" t="s">
        <v>197</v>
      </c>
      <c r="V3959" t="s">
        <v>218</v>
      </c>
      <c r="W3959" t="s">
        <v>245</v>
      </c>
      <c r="X3959" t="s">
        <v>285</v>
      </c>
      <c r="Y3959" s="1">
        <v>41246</v>
      </c>
      <c r="Z3959">
        <v>29534</v>
      </c>
    </row>
    <row r="3960" spans="1:26" x14ac:dyDescent="0.25">
      <c r="A3960" s="1">
        <v>43563</v>
      </c>
      <c r="B3960" t="s">
        <v>59</v>
      </c>
      <c r="C3960" t="s">
        <v>76</v>
      </c>
      <c r="D3960">
        <v>1200</v>
      </c>
      <c r="E3960">
        <v>14</v>
      </c>
      <c r="F3960" t="s">
        <v>114</v>
      </c>
      <c r="G3960">
        <v>122.239998</v>
      </c>
      <c r="H3960">
        <v>122.709999</v>
      </c>
      <c r="I3960">
        <v>121.25</v>
      </c>
      <c r="J3960">
        <v>122.300003</v>
      </c>
      <c r="K3960">
        <v>122.020355</v>
      </c>
      <c r="L3960">
        <v>2003700</v>
      </c>
      <c r="M3960" t="s">
        <v>59</v>
      </c>
      <c r="N3960" t="s">
        <v>156</v>
      </c>
      <c r="O3960" t="s">
        <v>162</v>
      </c>
      <c r="P3960">
        <v>100</v>
      </c>
      <c r="Q3960">
        <v>0.125</v>
      </c>
      <c r="R3960">
        <v>150</v>
      </c>
      <c r="S3960">
        <v>146424.42600000001</v>
      </c>
      <c r="T3960" t="s">
        <v>59</v>
      </c>
      <c r="U3960" t="s">
        <v>197</v>
      </c>
      <c r="V3960" t="s">
        <v>218</v>
      </c>
      <c r="W3960" t="s">
        <v>245</v>
      </c>
      <c r="X3960" t="s">
        <v>285</v>
      </c>
      <c r="Y3960" s="1">
        <v>41246</v>
      </c>
      <c r="Z3960">
        <v>29534</v>
      </c>
    </row>
    <row r="3961" spans="1:26" x14ac:dyDescent="0.25">
      <c r="A3961" s="1">
        <v>43563</v>
      </c>
      <c r="B3961" t="s">
        <v>59</v>
      </c>
      <c r="C3961" t="s">
        <v>76</v>
      </c>
      <c r="D3961">
        <v>400</v>
      </c>
      <c r="E3961">
        <v>6</v>
      </c>
      <c r="F3961" t="s">
        <v>114</v>
      </c>
      <c r="G3961">
        <v>122.239998</v>
      </c>
      <c r="H3961">
        <v>122.709999</v>
      </c>
      <c r="I3961">
        <v>121.25</v>
      </c>
      <c r="J3961">
        <v>122.300003</v>
      </c>
      <c r="K3961">
        <v>122.020355</v>
      </c>
      <c r="L3961">
        <v>2003700</v>
      </c>
      <c r="M3961" t="s">
        <v>59</v>
      </c>
      <c r="N3961" t="s">
        <v>145</v>
      </c>
      <c r="O3961" t="s">
        <v>162</v>
      </c>
      <c r="P3961">
        <v>100</v>
      </c>
      <c r="Q3961">
        <v>0.125</v>
      </c>
      <c r="R3961">
        <v>50</v>
      </c>
      <c r="S3961">
        <v>48808.142</v>
      </c>
      <c r="T3961" t="s">
        <v>59</v>
      </c>
      <c r="U3961" t="s">
        <v>197</v>
      </c>
      <c r="V3961" t="s">
        <v>218</v>
      </c>
      <c r="W3961" t="s">
        <v>245</v>
      </c>
      <c r="X3961" t="s">
        <v>285</v>
      </c>
      <c r="Y3961" s="1">
        <v>41246</v>
      </c>
      <c r="Z3961">
        <v>29534</v>
      </c>
    </row>
    <row r="3962" spans="1:26" x14ac:dyDescent="0.25">
      <c r="A3962" s="1">
        <v>43567</v>
      </c>
      <c r="B3962" t="s">
        <v>59</v>
      </c>
      <c r="C3962" t="s">
        <v>76</v>
      </c>
      <c r="D3962">
        <v>500</v>
      </c>
      <c r="E3962">
        <v>8</v>
      </c>
      <c r="F3962" t="s">
        <v>121</v>
      </c>
      <c r="G3962">
        <v>122.650002</v>
      </c>
      <c r="H3962">
        <v>123.150002</v>
      </c>
      <c r="I3962">
        <v>122.160004</v>
      </c>
      <c r="J3962">
        <v>122.379997</v>
      </c>
      <c r="K3962">
        <v>122.100166</v>
      </c>
      <c r="L3962">
        <v>931700</v>
      </c>
      <c r="M3962" t="s">
        <v>59</v>
      </c>
      <c r="N3962" t="s">
        <v>144</v>
      </c>
      <c r="O3962" t="s">
        <v>162</v>
      </c>
      <c r="P3962">
        <v>100</v>
      </c>
      <c r="Q3962">
        <v>0.125</v>
      </c>
      <c r="R3962">
        <v>62.5</v>
      </c>
      <c r="S3962">
        <v>61050.082999999999</v>
      </c>
      <c r="T3962" t="s">
        <v>59</v>
      </c>
      <c r="U3962" t="s">
        <v>197</v>
      </c>
      <c r="V3962" t="s">
        <v>218</v>
      </c>
      <c r="W3962" t="s">
        <v>245</v>
      </c>
      <c r="X3962" t="s">
        <v>285</v>
      </c>
      <c r="Y3962" s="1">
        <v>41246</v>
      </c>
      <c r="Z3962">
        <v>29534</v>
      </c>
    </row>
    <row r="3963" spans="1:26" x14ac:dyDescent="0.25">
      <c r="A3963" s="1">
        <v>43567</v>
      </c>
      <c r="B3963" t="s">
        <v>59</v>
      </c>
      <c r="C3963" t="s">
        <v>76</v>
      </c>
      <c r="D3963">
        <v>1100</v>
      </c>
      <c r="E3963">
        <v>17</v>
      </c>
      <c r="F3963" t="s">
        <v>121</v>
      </c>
      <c r="G3963">
        <v>122.650002</v>
      </c>
      <c r="H3963">
        <v>123.150002</v>
      </c>
      <c r="I3963">
        <v>122.160004</v>
      </c>
      <c r="J3963">
        <v>122.379997</v>
      </c>
      <c r="K3963">
        <v>122.100166</v>
      </c>
      <c r="L3963">
        <v>931700</v>
      </c>
      <c r="M3963" t="s">
        <v>59</v>
      </c>
      <c r="N3963" t="s">
        <v>157</v>
      </c>
      <c r="O3963" t="s">
        <v>162</v>
      </c>
      <c r="P3963">
        <v>100</v>
      </c>
      <c r="Q3963">
        <v>0.125</v>
      </c>
      <c r="R3963">
        <v>137.5</v>
      </c>
      <c r="S3963">
        <v>134310.1826</v>
      </c>
      <c r="T3963" t="s">
        <v>59</v>
      </c>
      <c r="U3963" t="s">
        <v>197</v>
      </c>
      <c r="V3963" t="s">
        <v>218</v>
      </c>
      <c r="W3963" t="s">
        <v>245</v>
      </c>
      <c r="X3963" t="s">
        <v>285</v>
      </c>
      <c r="Y3963" s="1">
        <v>41246</v>
      </c>
      <c r="Z3963">
        <v>29534</v>
      </c>
    </row>
    <row r="3964" spans="1:26" x14ac:dyDescent="0.25">
      <c r="A3964" s="1">
        <v>43566</v>
      </c>
      <c r="B3964" t="s">
        <v>59</v>
      </c>
      <c r="C3964" t="s">
        <v>76</v>
      </c>
      <c r="D3964">
        <v>600</v>
      </c>
      <c r="E3964">
        <v>12</v>
      </c>
      <c r="F3964" t="s">
        <v>112</v>
      </c>
      <c r="G3964">
        <v>122.32</v>
      </c>
      <c r="H3964">
        <v>122.75</v>
      </c>
      <c r="I3964">
        <v>121.879997</v>
      </c>
      <c r="J3964">
        <v>122.410004</v>
      </c>
      <c r="K3964">
        <v>122.130104</v>
      </c>
      <c r="L3964">
        <v>1379300</v>
      </c>
      <c r="M3964" t="s">
        <v>59</v>
      </c>
      <c r="N3964" t="s">
        <v>151</v>
      </c>
      <c r="O3964" t="s">
        <v>162</v>
      </c>
      <c r="P3964">
        <v>100</v>
      </c>
      <c r="Q3964">
        <v>0.125</v>
      </c>
      <c r="R3964">
        <v>75</v>
      </c>
      <c r="S3964">
        <v>73278.062399999995</v>
      </c>
      <c r="T3964" t="s">
        <v>59</v>
      </c>
      <c r="U3964" t="s">
        <v>197</v>
      </c>
      <c r="V3964" t="s">
        <v>218</v>
      </c>
      <c r="W3964" t="s">
        <v>245</v>
      </c>
      <c r="X3964" t="s">
        <v>285</v>
      </c>
      <c r="Y3964" s="1">
        <v>41246</v>
      </c>
      <c r="Z3964">
        <v>29534</v>
      </c>
    </row>
    <row r="3965" spans="1:26" x14ac:dyDescent="0.25">
      <c r="A3965" s="1">
        <v>43594</v>
      </c>
      <c r="B3965" t="s">
        <v>59</v>
      </c>
      <c r="C3965" t="s">
        <v>75</v>
      </c>
      <c r="D3965">
        <v>1300</v>
      </c>
      <c r="E3965">
        <v>15</v>
      </c>
      <c r="F3965" t="s">
        <v>107</v>
      </c>
      <c r="G3965">
        <v>121.699997</v>
      </c>
      <c r="H3965">
        <v>123.349998</v>
      </c>
      <c r="I3965">
        <v>121.58000199999999</v>
      </c>
      <c r="J3965">
        <v>122.959999</v>
      </c>
      <c r="K3965">
        <v>122.678848</v>
      </c>
      <c r="L3965">
        <v>1019300</v>
      </c>
      <c r="M3965" t="s">
        <v>59</v>
      </c>
      <c r="N3965" t="s">
        <v>149</v>
      </c>
      <c r="O3965" t="s">
        <v>162</v>
      </c>
      <c r="P3965">
        <v>100</v>
      </c>
      <c r="Q3965">
        <v>0.125</v>
      </c>
      <c r="R3965">
        <v>162.5</v>
      </c>
      <c r="S3965">
        <v>159482.5024</v>
      </c>
      <c r="T3965" t="s">
        <v>59</v>
      </c>
      <c r="U3965" t="s">
        <v>197</v>
      </c>
      <c r="V3965" t="s">
        <v>218</v>
      </c>
      <c r="W3965" t="s">
        <v>245</v>
      </c>
      <c r="X3965" t="s">
        <v>285</v>
      </c>
      <c r="Y3965" s="1">
        <v>41246</v>
      </c>
      <c r="Z3965">
        <v>29534</v>
      </c>
    </row>
    <row r="3966" spans="1:26" x14ac:dyDescent="0.25">
      <c r="A3966" s="1">
        <v>43594</v>
      </c>
      <c r="B3966" t="s">
        <v>59</v>
      </c>
      <c r="C3966" t="s">
        <v>76</v>
      </c>
      <c r="D3966">
        <v>800</v>
      </c>
      <c r="E3966">
        <v>7</v>
      </c>
      <c r="F3966" t="s">
        <v>107</v>
      </c>
      <c r="G3966">
        <v>121.699997</v>
      </c>
      <c r="H3966">
        <v>123.349998</v>
      </c>
      <c r="I3966">
        <v>121.58000199999999</v>
      </c>
      <c r="J3966">
        <v>122.959999</v>
      </c>
      <c r="K3966">
        <v>122.678848</v>
      </c>
      <c r="L3966">
        <v>1019300</v>
      </c>
      <c r="M3966" t="s">
        <v>59</v>
      </c>
      <c r="N3966" t="s">
        <v>147</v>
      </c>
      <c r="O3966" t="s">
        <v>162</v>
      </c>
      <c r="P3966">
        <v>100</v>
      </c>
      <c r="Q3966">
        <v>0.125</v>
      </c>
      <c r="R3966">
        <v>100</v>
      </c>
      <c r="S3966">
        <v>98143.078399999999</v>
      </c>
      <c r="T3966" t="s">
        <v>59</v>
      </c>
      <c r="U3966" t="s">
        <v>197</v>
      </c>
      <c r="V3966" t="s">
        <v>218</v>
      </c>
      <c r="W3966" t="s">
        <v>245</v>
      </c>
      <c r="X3966" t="s">
        <v>285</v>
      </c>
      <c r="Y3966" s="1">
        <v>41246</v>
      </c>
      <c r="Z3966">
        <v>29534</v>
      </c>
    </row>
    <row r="3967" spans="1:26" x14ac:dyDescent="0.25">
      <c r="A3967" s="1">
        <v>43594</v>
      </c>
      <c r="B3967" t="s">
        <v>59</v>
      </c>
      <c r="C3967" t="s">
        <v>76</v>
      </c>
      <c r="D3967">
        <v>1300</v>
      </c>
      <c r="E3967">
        <v>16</v>
      </c>
      <c r="F3967" t="s">
        <v>107</v>
      </c>
      <c r="G3967">
        <v>121.699997</v>
      </c>
      <c r="H3967">
        <v>123.349998</v>
      </c>
      <c r="I3967">
        <v>121.58000199999999</v>
      </c>
      <c r="J3967">
        <v>122.959999</v>
      </c>
      <c r="K3967">
        <v>122.678848</v>
      </c>
      <c r="L3967">
        <v>1019300</v>
      </c>
      <c r="M3967" t="s">
        <v>59</v>
      </c>
      <c r="N3967" t="s">
        <v>148</v>
      </c>
      <c r="O3967" t="s">
        <v>162</v>
      </c>
      <c r="P3967">
        <v>100</v>
      </c>
      <c r="Q3967">
        <v>0.125</v>
      </c>
      <c r="R3967">
        <v>162.5</v>
      </c>
      <c r="S3967">
        <v>159482.5024</v>
      </c>
      <c r="T3967" t="s">
        <v>59</v>
      </c>
      <c r="U3967" t="s">
        <v>197</v>
      </c>
      <c r="V3967" t="s">
        <v>218</v>
      </c>
      <c r="W3967" t="s">
        <v>245</v>
      </c>
      <c r="X3967" t="s">
        <v>285</v>
      </c>
      <c r="Y3967" s="1">
        <v>41246</v>
      </c>
      <c r="Z3967">
        <v>29534</v>
      </c>
    </row>
    <row r="3968" spans="1:26" x14ac:dyDescent="0.25">
      <c r="A3968" s="1">
        <v>43594</v>
      </c>
      <c r="B3968" t="s">
        <v>59</v>
      </c>
      <c r="C3968" t="s">
        <v>75</v>
      </c>
      <c r="D3968">
        <v>1000</v>
      </c>
      <c r="E3968">
        <v>9</v>
      </c>
      <c r="F3968" t="s">
        <v>107</v>
      </c>
      <c r="G3968">
        <v>121.699997</v>
      </c>
      <c r="H3968">
        <v>123.349998</v>
      </c>
      <c r="I3968">
        <v>121.58000199999999</v>
      </c>
      <c r="J3968">
        <v>122.959999</v>
      </c>
      <c r="K3968">
        <v>122.678848</v>
      </c>
      <c r="L3968">
        <v>1019300</v>
      </c>
      <c r="M3968" t="s">
        <v>59</v>
      </c>
      <c r="N3968" t="s">
        <v>146</v>
      </c>
      <c r="O3968" t="s">
        <v>162</v>
      </c>
      <c r="P3968">
        <v>100</v>
      </c>
      <c r="Q3968">
        <v>0.125</v>
      </c>
      <c r="R3968">
        <v>125</v>
      </c>
      <c r="S3968">
        <v>122678.848</v>
      </c>
      <c r="T3968" t="s">
        <v>59</v>
      </c>
      <c r="U3968" t="s">
        <v>197</v>
      </c>
      <c r="V3968" t="s">
        <v>218</v>
      </c>
      <c r="W3968" t="s">
        <v>245</v>
      </c>
      <c r="X3968" t="s">
        <v>285</v>
      </c>
      <c r="Y3968" s="1">
        <v>41246</v>
      </c>
      <c r="Z3968">
        <v>29534</v>
      </c>
    </row>
    <row r="3969" spans="1:26" x14ac:dyDescent="0.25">
      <c r="A3969" s="1">
        <v>43573</v>
      </c>
      <c r="B3969" t="s">
        <v>59</v>
      </c>
      <c r="C3969" t="s">
        <v>75</v>
      </c>
      <c r="D3969">
        <v>100</v>
      </c>
      <c r="E3969">
        <v>3</v>
      </c>
      <c r="F3969" t="s">
        <v>124</v>
      </c>
      <c r="G3969">
        <v>124.300003</v>
      </c>
      <c r="H3969">
        <v>124.769997</v>
      </c>
      <c r="I3969">
        <v>123.480003</v>
      </c>
      <c r="J3969">
        <v>123.550003</v>
      </c>
      <c r="K3969">
        <v>123.26750199999999</v>
      </c>
      <c r="L3969">
        <v>1837000</v>
      </c>
      <c r="M3969" t="s">
        <v>59</v>
      </c>
      <c r="N3969" t="s">
        <v>143</v>
      </c>
      <c r="O3969" t="s">
        <v>162</v>
      </c>
      <c r="P3969">
        <v>100</v>
      </c>
      <c r="Q3969">
        <v>0.125</v>
      </c>
      <c r="R3969">
        <v>12.5</v>
      </c>
      <c r="S3969">
        <v>12326.7502</v>
      </c>
      <c r="T3969" t="s">
        <v>59</v>
      </c>
      <c r="U3969" t="s">
        <v>197</v>
      </c>
      <c r="V3969" t="s">
        <v>218</v>
      </c>
      <c r="W3969" t="s">
        <v>245</v>
      </c>
      <c r="X3969" t="s">
        <v>285</v>
      </c>
      <c r="Y3969" s="1">
        <v>41246</v>
      </c>
      <c r="Z3969">
        <v>29534</v>
      </c>
    </row>
    <row r="3970" spans="1:26" x14ac:dyDescent="0.25">
      <c r="A3970" s="1">
        <v>43573</v>
      </c>
      <c r="B3970" t="s">
        <v>59</v>
      </c>
      <c r="C3970" t="s">
        <v>76</v>
      </c>
      <c r="D3970">
        <v>1100</v>
      </c>
      <c r="E3970">
        <v>10</v>
      </c>
      <c r="F3970" t="s">
        <v>124</v>
      </c>
      <c r="G3970">
        <v>124.300003</v>
      </c>
      <c r="H3970">
        <v>124.769997</v>
      </c>
      <c r="I3970">
        <v>123.480003</v>
      </c>
      <c r="J3970">
        <v>123.550003</v>
      </c>
      <c r="K3970">
        <v>123.26750199999999</v>
      </c>
      <c r="L3970">
        <v>1837000</v>
      </c>
      <c r="M3970" t="s">
        <v>59</v>
      </c>
      <c r="N3970" t="s">
        <v>142</v>
      </c>
      <c r="O3970" t="s">
        <v>162</v>
      </c>
      <c r="P3970">
        <v>100</v>
      </c>
      <c r="Q3970">
        <v>0.125</v>
      </c>
      <c r="R3970">
        <v>137.5</v>
      </c>
      <c r="S3970">
        <v>135594.25219999999</v>
      </c>
      <c r="T3970" t="s">
        <v>59</v>
      </c>
      <c r="U3970" t="s">
        <v>197</v>
      </c>
      <c r="V3970" t="s">
        <v>218</v>
      </c>
      <c r="W3970" t="s">
        <v>245</v>
      </c>
      <c r="X3970" t="s">
        <v>285</v>
      </c>
      <c r="Y3970" s="1">
        <v>41246</v>
      </c>
      <c r="Z3970">
        <v>29534</v>
      </c>
    </row>
    <row r="3971" spans="1:26" x14ac:dyDescent="0.25">
      <c r="A3971" s="1">
        <v>43573</v>
      </c>
      <c r="B3971" t="s">
        <v>59</v>
      </c>
      <c r="C3971" t="s">
        <v>76</v>
      </c>
      <c r="D3971">
        <v>1100</v>
      </c>
      <c r="E3971">
        <v>19</v>
      </c>
      <c r="F3971" t="s">
        <v>124</v>
      </c>
      <c r="G3971">
        <v>124.300003</v>
      </c>
      <c r="H3971">
        <v>124.769997</v>
      </c>
      <c r="I3971">
        <v>123.480003</v>
      </c>
      <c r="J3971">
        <v>123.550003</v>
      </c>
      <c r="K3971">
        <v>123.26750199999999</v>
      </c>
      <c r="L3971">
        <v>1837000</v>
      </c>
      <c r="M3971" t="s">
        <v>59</v>
      </c>
      <c r="N3971" t="s">
        <v>140</v>
      </c>
      <c r="O3971" t="s">
        <v>162</v>
      </c>
      <c r="P3971">
        <v>100</v>
      </c>
      <c r="Q3971">
        <v>0.125</v>
      </c>
      <c r="R3971">
        <v>137.5</v>
      </c>
      <c r="S3971">
        <v>135594.25219999999</v>
      </c>
      <c r="T3971" t="s">
        <v>59</v>
      </c>
      <c r="U3971" t="s">
        <v>197</v>
      </c>
      <c r="V3971" t="s">
        <v>218</v>
      </c>
      <c r="W3971" t="s">
        <v>245</v>
      </c>
      <c r="X3971" t="s">
        <v>285</v>
      </c>
      <c r="Y3971" s="1">
        <v>41246</v>
      </c>
      <c r="Z3971">
        <v>29534</v>
      </c>
    </row>
    <row r="3972" spans="1:26" x14ac:dyDescent="0.25">
      <c r="A3972" s="1">
        <v>43573</v>
      </c>
      <c r="B3972" t="s">
        <v>59</v>
      </c>
      <c r="C3972" t="s">
        <v>76</v>
      </c>
      <c r="D3972">
        <v>200</v>
      </c>
      <c r="E3972">
        <v>5</v>
      </c>
      <c r="F3972" t="s">
        <v>124</v>
      </c>
      <c r="G3972">
        <v>124.300003</v>
      </c>
      <c r="H3972">
        <v>124.769997</v>
      </c>
      <c r="I3972">
        <v>123.480003</v>
      </c>
      <c r="J3972">
        <v>123.550003</v>
      </c>
      <c r="K3972">
        <v>123.26750199999999</v>
      </c>
      <c r="L3972">
        <v>1837000</v>
      </c>
      <c r="M3972" t="s">
        <v>59</v>
      </c>
      <c r="N3972" t="s">
        <v>152</v>
      </c>
      <c r="O3972" t="s">
        <v>162</v>
      </c>
      <c r="P3972">
        <v>100</v>
      </c>
      <c r="Q3972">
        <v>0.125</v>
      </c>
      <c r="R3972">
        <v>25</v>
      </c>
      <c r="S3972">
        <v>24653.500400000001</v>
      </c>
      <c r="T3972" t="s">
        <v>59</v>
      </c>
      <c r="U3972" t="s">
        <v>197</v>
      </c>
      <c r="V3972" t="s">
        <v>218</v>
      </c>
      <c r="W3972" t="s">
        <v>245</v>
      </c>
      <c r="X3972" t="s">
        <v>285</v>
      </c>
      <c r="Y3972" s="1">
        <v>41246</v>
      </c>
      <c r="Z3972">
        <v>29534</v>
      </c>
    </row>
    <row r="3973" spans="1:26" x14ac:dyDescent="0.25">
      <c r="A3973" s="1">
        <v>43573</v>
      </c>
      <c r="B3973" t="s">
        <v>59</v>
      </c>
      <c r="C3973" t="s">
        <v>75</v>
      </c>
      <c r="D3973">
        <v>3100</v>
      </c>
      <c r="E3973">
        <v>18</v>
      </c>
      <c r="F3973" t="s">
        <v>124</v>
      </c>
      <c r="G3973">
        <v>124.300003</v>
      </c>
      <c r="H3973">
        <v>124.769997</v>
      </c>
      <c r="I3973">
        <v>123.480003</v>
      </c>
      <c r="J3973">
        <v>123.550003</v>
      </c>
      <c r="K3973">
        <v>123.26750199999999</v>
      </c>
      <c r="L3973">
        <v>1837000</v>
      </c>
      <c r="M3973" t="s">
        <v>59</v>
      </c>
      <c r="N3973" t="s">
        <v>158</v>
      </c>
      <c r="O3973" t="s">
        <v>162</v>
      </c>
      <c r="P3973">
        <v>100</v>
      </c>
      <c r="Q3973">
        <v>0.125</v>
      </c>
      <c r="R3973">
        <v>387.5</v>
      </c>
      <c r="S3973">
        <v>382129.2562</v>
      </c>
      <c r="T3973" t="s">
        <v>59</v>
      </c>
      <c r="U3973" t="s">
        <v>197</v>
      </c>
      <c r="V3973" t="s">
        <v>218</v>
      </c>
      <c r="W3973" t="s">
        <v>245</v>
      </c>
      <c r="X3973" t="s">
        <v>285</v>
      </c>
      <c r="Y3973" s="1">
        <v>41246</v>
      </c>
      <c r="Z3973">
        <v>29534</v>
      </c>
    </row>
    <row r="3974" spans="1:26" x14ac:dyDescent="0.25">
      <c r="A3974" s="1">
        <v>43573</v>
      </c>
      <c r="B3974" t="s">
        <v>59</v>
      </c>
      <c r="C3974" t="s">
        <v>76</v>
      </c>
      <c r="D3974">
        <v>1300</v>
      </c>
      <c r="E3974">
        <v>15</v>
      </c>
      <c r="F3974" t="s">
        <v>124</v>
      </c>
      <c r="G3974">
        <v>124.300003</v>
      </c>
      <c r="H3974">
        <v>124.769997</v>
      </c>
      <c r="I3974">
        <v>123.480003</v>
      </c>
      <c r="J3974">
        <v>123.550003</v>
      </c>
      <c r="K3974">
        <v>123.26750199999999</v>
      </c>
      <c r="L3974">
        <v>1837000</v>
      </c>
      <c r="M3974" t="s">
        <v>59</v>
      </c>
      <c r="N3974" t="s">
        <v>149</v>
      </c>
      <c r="O3974" t="s">
        <v>162</v>
      </c>
      <c r="P3974">
        <v>100</v>
      </c>
      <c r="Q3974">
        <v>0.125</v>
      </c>
      <c r="R3974">
        <v>162.5</v>
      </c>
      <c r="S3974">
        <v>160247.75260000001</v>
      </c>
      <c r="T3974" t="s">
        <v>59</v>
      </c>
      <c r="U3974" t="s">
        <v>197</v>
      </c>
      <c r="V3974" t="s">
        <v>218</v>
      </c>
      <c r="W3974" t="s">
        <v>245</v>
      </c>
      <c r="X3974" t="s">
        <v>285</v>
      </c>
      <c r="Y3974" s="1">
        <v>41246</v>
      </c>
      <c r="Z3974">
        <v>29534</v>
      </c>
    </row>
    <row r="3975" spans="1:26" x14ac:dyDescent="0.25">
      <c r="A3975" s="1">
        <v>43577</v>
      </c>
      <c r="B3975" t="s">
        <v>59</v>
      </c>
      <c r="C3975" t="s">
        <v>76</v>
      </c>
      <c r="D3975">
        <v>1700</v>
      </c>
      <c r="E3975">
        <v>12</v>
      </c>
      <c r="F3975" t="s">
        <v>135</v>
      </c>
      <c r="G3975">
        <v>123.199997</v>
      </c>
      <c r="H3975">
        <v>124.029999</v>
      </c>
      <c r="I3975">
        <v>122.989998</v>
      </c>
      <c r="J3975">
        <v>123.55999799999999</v>
      </c>
      <c r="K3975">
        <v>123.277473</v>
      </c>
      <c r="L3975">
        <v>1156600</v>
      </c>
      <c r="M3975" t="s">
        <v>59</v>
      </c>
      <c r="N3975" t="s">
        <v>151</v>
      </c>
      <c r="O3975" t="s">
        <v>162</v>
      </c>
      <c r="P3975">
        <v>100</v>
      </c>
      <c r="Q3975">
        <v>0.125</v>
      </c>
      <c r="R3975">
        <v>212.5</v>
      </c>
      <c r="S3975">
        <v>209571.7041</v>
      </c>
      <c r="T3975" t="s">
        <v>59</v>
      </c>
      <c r="U3975" t="s">
        <v>197</v>
      </c>
      <c r="V3975" t="s">
        <v>218</v>
      </c>
      <c r="W3975" t="s">
        <v>245</v>
      </c>
      <c r="X3975" t="s">
        <v>285</v>
      </c>
      <c r="Y3975" s="1">
        <v>41246</v>
      </c>
      <c r="Z3975">
        <v>29534</v>
      </c>
    </row>
    <row r="3976" spans="1:26" x14ac:dyDescent="0.25">
      <c r="A3976" s="1">
        <v>43577</v>
      </c>
      <c r="B3976" t="s">
        <v>59</v>
      </c>
      <c r="C3976" t="s">
        <v>75</v>
      </c>
      <c r="D3976">
        <v>1100</v>
      </c>
      <c r="E3976">
        <v>11</v>
      </c>
      <c r="F3976" t="s">
        <v>135</v>
      </c>
      <c r="G3976">
        <v>123.199997</v>
      </c>
      <c r="H3976">
        <v>124.029999</v>
      </c>
      <c r="I3976">
        <v>122.989998</v>
      </c>
      <c r="J3976">
        <v>123.55999799999999</v>
      </c>
      <c r="K3976">
        <v>123.277473</v>
      </c>
      <c r="L3976">
        <v>1156600</v>
      </c>
      <c r="M3976" t="s">
        <v>59</v>
      </c>
      <c r="N3976" t="s">
        <v>141</v>
      </c>
      <c r="O3976" t="s">
        <v>162</v>
      </c>
      <c r="P3976">
        <v>100</v>
      </c>
      <c r="Q3976">
        <v>0.125</v>
      </c>
      <c r="R3976">
        <v>137.5</v>
      </c>
      <c r="S3976">
        <v>135605.22029999999</v>
      </c>
      <c r="T3976" t="s">
        <v>59</v>
      </c>
      <c r="U3976" t="s">
        <v>197</v>
      </c>
      <c r="V3976" t="s">
        <v>218</v>
      </c>
      <c r="W3976" t="s">
        <v>245</v>
      </c>
      <c r="X3976" t="s">
        <v>285</v>
      </c>
      <c r="Y3976" s="1">
        <v>41246</v>
      </c>
      <c r="Z3976">
        <v>29534</v>
      </c>
    </row>
    <row r="3977" spans="1:26" x14ac:dyDescent="0.25">
      <c r="A3977" s="1">
        <v>43577</v>
      </c>
      <c r="B3977" t="s">
        <v>59</v>
      </c>
      <c r="C3977" t="s">
        <v>76</v>
      </c>
      <c r="D3977">
        <v>400</v>
      </c>
      <c r="E3977">
        <v>7</v>
      </c>
      <c r="F3977" t="s">
        <v>135</v>
      </c>
      <c r="G3977">
        <v>123.199997</v>
      </c>
      <c r="H3977">
        <v>124.029999</v>
      </c>
      <c r="I3977">
        <v>122.989998</v>
      </c>
      <c r="J3977">
        <v>123.55999799999999</v>
      </c>
      <c r="K3977">
        <v>123.277473</v>
      </c>
      <c r="L3977">
        <v>1156600</v>
      </c>
      <c r="M3977" t="s">
        <v>59</v>
      </c>
      <c r="N3977" t="s">
        <v>147</v>
      </c>
      <c r="O3977" t="s">
        <v>162</v>
      </c>
      <c r="P3977">
        <v>100</v>
      </c>
      <c r="Q3977">
        <v>0.125</v>
      </c>
      <c r="R3977">
        <v>50</v>
      </c>
      <c r="S3977">
        <v>49310.989200000004</v>
      </c>
      <c r="T3977" t="s">
        <v>59</v>
      </c>
      <c r="U3977" t="s">
        <v>197</v>
      </c>
      <c r="V3977" t="s">
        <v>218</v>
      </c>
      <c r="W3977" t="s">
        <v>245</v>
      </c>
      <c r="X3977" t="s">
        <v>285</v>
      </c>
      <c r="Y3977" s="1">
        <v>41246</v>
      </c>
      <c r="Z3977">
        <v>29534</v>
      </c>
    </row>
    <row r="3978" spans="1:26" x14ac:dyDescent="0.25">
      <c r="A3978" s="1">
        <v>43571</v>
      </c>
      <c r="B3978" t="s">
        <v>59</v>
      </c>
      <c r="C3978" t="s">
        <v>75</v>
      </c>
      <c r="D3978">
        <v>300</v>
      </c>
      <c r="E3978">
        <v>1</v>
      </c>
      <c r="F3978" t="s">
        <v>123</v>
      </c>
      <c r="G3978">
        <v>124.459999</v>
      </c>
      <c r="H3978">
        <v>124.660004</v>
      </c>
      <c r="I3978">
        <v>123.41999800000001</v>
      </c>
      <c r="J3978">
        <v>123.699997</v>
      </c>
      <c r="K3978">
        <v>123.417152</v>
      </c>
      <c r="L3978">
        <v>1743400</v>
      </c>
      <c r="M3978" t="s">
        <v>59</v>
      </c>
      <c r="N3978" t="s">
        <v>159</v>
      </c>
      <c r="O3978" t="s">
        <v>162</v>
      </c>
      <c r="P3978">
        <v>100</v>
      </c>
      <c r="Q3978">
        <v>0.125</v>
      </c>
      <c r="R3978">
        <v>37.5</v>
      </c>
      <c r="S3978">
        <v>37025.145600000003</v>
      </c>
      <c r="T3978" t="s">
        <v>59</v>
      </c>
      <c r="U3978" t="s">
        <v>197</v>
      </c>
      <c r="V3978" t="s">
        <v>218</v>
      </c>
      <c r="W3978" t="s">
        <v>245</v>
      </c>
      <c r="X3978" t="s">
        <v>285</v>
      </c>
      <c r="Y3978" s="1">
        <v>41246</v>
      </c>
      <c r="Z3978">
        <v>29534</v>
      </c>
    </row>
    <row r="3979" spans="1:26" x14ac:dyDescent="0.25">
      <c r="A3979" s="1">
        <v>43571</v>
      </c>
      <c r="B3979" t="s">
        <v>59</v>
      </c>
      <c r="C3979" t="s">
        <v>75</v>
      </c>
      <c r="D3979">
        <v>200</v>
      </c>
      <c r="E3979">
        <v>4</v>
      </c>
      <c r="F3979" t="s">
        <v>123</v>
      </c>
      <c r="G3979">
        <v>124.459999</v>
      </c>
      <c r="H3979">
        <v>124.660004</v>
      </c>
      <c r="I3979">
        <v>123.41999800000001</v>
      </c>
      <c r="J3979">
        <v>123.699997</v>
      </c>
      <c r="K3979">
        <v>123.417152</v>
      </c>
      <c r="L3979">
        <v>1743400</v>
      </c>
      <c r="M3979" t="s">
        <v>59</v>
      </c>
      <c r="N3979" t="s">
        <v>154</v>
      </c>
      <c r="O3979" t="s">
        <v>162</v>
      </c>
      <c r="P3979">
        <v>100</v>
      </c>
      <c r="Q3979">
        <v>0.125</v>
      </c>
      <c r="R3979">
        <v>25</v>
      </c>
      <c r="S3979">
        <v>24683.430400000001</v>
      </c>
      <c r="T3979" t="s">
        <v>59</v>
      </c>
      <c r="U3979" t="s">
        <v>197</v>
      </c>
      <c r="V3979" t="s">
        <v>218</v>
      </c>
      <c r="W3979" t="s">
        <v>245</v>
      </c>
      <c r="X3979" t="s">
        <v>285</v>
      </c>
      <c r="Y3979" s="1">
        <v>41246</v>
      </c>
      <c r="Z3979">
        <v>29534</v>
      </c>
    </row>
    <row r="3980" spans="1:26" x14ac:dyDescent="0.25">
      <c r="A3980" s="1">
        <v>43571</v>
      </c>
      <c r="B3980" t="s">
        <v>59</v>
      </c>
      <c r="C3980" t="s">
        <v>75</v>
      </c>
      <c r="D3980">
        <v>500</v>
      </c>
      <c r="E3980">
        <v>10</v>
      </c>
      <c r="F3980" t="s">
        <v>123</v>
      </c>
      <c r="G3980">
        <v>124.459999</v>
      </c>
      <c r="H3980">
        <v>124.660004</v>
      </c>
      <c r="I3980">
        <v>123.41999800000001</v>
      </c>
      <c r="J3980">
        <v>123.699997</v>
      </c>
      <c r="K3980">
        <v>123.417152</v>
      </c>
      <c r="L3980">
        <v>1743400</v>
      </c>
      <c r="M3980" t="s">
        <v>59</v>
      </c>
      <c r="N3980" t="s">
        <v>142</v>
      </c>
      <c r="O3980" t="s">
        <v>162</v>
      </c>
      <c r="P3980">
        <v>100</v>
      </c>
      <c r="Q3980">
        <v>0.125</v>
      </c>
      <c r="R3980">
        <v>62.5</v>
      </c>
      <c r="S3980">
        <v>61708.576000000001</v>
      </c>
      <c r="T3980" t="s">
        <v>59</v>
      </c>
      <c r="U3980" t="s">
        <v>197</v>
      </c>
      <c r="V3980" t="s">
        <v>218</v>
      </c>
      <c r="W3980" t="s">
        <v>245</v>
      </c>
      <c r="X3980" t="s">
        <v>285</v>
      </c>
      <c r="Y3980" s="1">
        <v>41246</v>
      </c>
      <c r="Z3980">
        <v>29534</v>
      </c>
    </row>
    <row r="3981" spans="1:26" x14ac:dyDescent="0.25">
      <c r="A3981" s="1">
        <v>43586</v>
      </c>
      <c r="B3981" t="s">
        <v>59</v>
      </c>
      <c r="C3981" t="s">
        <v>76</v>
      </c>
      <c r="D3981">
        <v>500</v>
      </c>
      <c r="E3981">
        <v>10</v>
      </c>
      <c r="F3981" t="s">
        <v>119</v>
      </c>
      <c r="G3981">
        <v>125.970001</v>
      </c>
      <c r="H3981">
        <v>126.400002</v>
      </c>
      <c r="I3981">
        <v>123.730003</v>
      </c>
      <c r="J3981">
        <v>123.82</v>
      </c>
      <c r="K3981">
        <v>123.53688</v>
      </c>
      <c r="L3981">
        <v>1726600</v>
      </c>
      <c r="M3981" t="s">
        <v>59</v>
      </c>
      <c r="N3981" t="s">
        <v>142</v>
      </c>
      <c r="O3981" t="s">
        <v>162</v>
      </c>
      <c r="P3981">
        <v>100</v>
      </c>
      <c r="Q3981">
        <v>0.125</v>
      </c>
      <c r="R3981">
        <v>62.5</v>
      </c>
      <c r="S3981">
        <v>61768.44</v>
      </c>
      <c r="T3981" t="s">
        <v>59</v>
      </c>
      <c r="U3981" t="s">
        <v>197</v>
      </c>
      <c r="V3981" t="s">
        <v>218</v>
      </c>
      <c r="W3981" t="s">
        <v>245</v>
      </c>
      <c r="X3981" t="s">
        <v>285</v>
      </c>
      <c r="Y3981" s="1">
        <v>41246</v>
      </c>
      <c r="Z3981">
        <v>29534</v>
      </c>
    </row>
    <row r="3982" spans="1:26" x14ac:dyDescent="0.25">
      <c r="A3982" s="1">
        <v>43570</v>
      </c>
      <c r="B3982" t="s">
        <v>59</v>
      </c>
      <c r="C3982" t="s">
        <v>76</v>
      </c>
      <c r="D3982">
        <v>500</v>
      </c>
      <c r="E3982">
        <v>7</v>
      </c>
      <c r="F3982" t="s">
        <v>120</v>
      </c>
      <c r="G3982">
        <v>122.400002</v>
      </c>
      <c r="H3982">
        <v>124.150002</v>
      </c>
      <c r="I3982">
        <v>122.400002</v>
      </c>
      <c r="J3982">
        <v>123.849998</v>
      </c>
      <c r="K3982">
        <v>123.566811</v>
      </c>
      <c r="L3982">
        <v>1814400</v>
      </c>
      <c r="M3982" t="s">
        <v>59</v>
      </c>
      <c r="N3982" t="s">
        <v>147</v>
      </c>
      <c r="O3982" t="s">
        <v>162</v>
      </c>
      <c r="P3982">
        <v>100</v>
      </c>
      <c r="Q3982">
        <v>0.125</v>
      </c>
      <c r="R3982">
        <v>62.5</v>
      </c>
      <c r="S3982">
        <v>61783.405500000001</v>
      </c>
      <c r="T3982" t="s">
        <v>59</v>
      </c>
      <c r="U3982" t="s">
        <v>197</v>
      </c>
      <c r="V3982" t="s">
        <v>218</v>
      </c>
      <c r="W3982" t="s">
        <v>245</v>
      </c>
      <c r="X3982" t="s">
        <v>285</v>
      </c>
      <c r="Y3982" s="1">
        <v>41246</v>
      </c>
      <c r="Z3982">
        <v>29534</v>
      </c>
    </row>
    <row r="3983" spans="1:26" x14ac:dyDescent="0.25">
      <c r="A3983" s="1">
        <v>43570</v>
      </c>
      <c r="B3983" t="s">
        <v>59</v>
      </c>
      <c r="C3983" t="s">
        <v>76</v>
      </c>
      <c r="D3983">
        <v>400</v>
      </c>
      <c r="E3983">
        <v>5</v>
      </c>
      <c r="F3983" t="s">
        <v>120</v>
      </c>
      <c r="G3983">
        <v>122.400002</v>
      </c>
      <c r="H3983">
        <v>124.150002</v>
      </c>
      <c r="I3983">
        <v>122.400002</v>
      </c>
      <c r="J3983">
        <v>123.849998</v>
      </c>
      <c r="K3983">
        <v>123.566811</v>
      </c>
      <c r="L3983">
        <v>1814400</v>
      </c>
      <c r="M3983" t="s">
        <v>59</v>
      </c>
      <c r="N3983" t="s">
        <v>152</v>
      </c>
      <c r="O3983" t="s">
        <v>162</v>
      </c>
      <c r="P3983">
        <v>100</v>
      </c>
      <c r="Q3983">
        <v>0.125</v>
      </c>
      <c r="R3983">
        <v>50</v>
      </c>
      <c r="S3983">
        <v>49426.724399999999</v>
      </c>
      <c r="T3983" t="s">
        <v>59</v>
      </c>
      <c r="U3983" t="s">
        <v>197</v>
      </c>
      <c r="V3983" t="s">
        <v>218</v>
      </c>
      <c r="W3983" t="s">
        <v>245</v>
      </c>
      <c r="X3983" t="s">
        <v>285</v>
      </c>
      <c r="Y3983" s="1">
        <v>41246</v>
      </c>
      <c r="Z3983">
        <v>29534</v>
      </c>
    </row>
    <row r="3984" spans="1:26" x14ac:dyDescent="0.25">
      <c r="A3984" s="1">
        <v>43578</v>
      </c>
      <c r="B3984" t="s">
        <v>59</v>
      </c>
      <c r="C3984" t="s">
        <v>75</v>
      </c>
      <c r="D3984">
        <v>400</v>
      </c>
      <c r="E3984">
        <v>5</v>
      </c>
      <c r="F3984" t="s">
        <v>136</v>
      </c>
      <c r="G3984">
        <v>123.660004</v>
      </c>
      <c r="H3984">
        <v>124.58000199999999</v>
      </c>
      <c r="I3984">
        <v>122.629997</v>
      </c>
      <c r="J3984">
        <v>124.230003</v>
      </c>
      <c r="K3984">
        <v>123.94594600000001</v>
      </c>
      <c r="L3984">
        <v>1587800</v>
      </c>
      <c r="M3984" t="s">
        <v>59</v>
      </c>
      <c r="N3984" t="s">
        <v>152</v>
      </c>
      <c r="O3984" t="s">
        <v>162</v>
      </c>
      <c r="P3984">
        <v>100</v>
      </c>
      <c r="Q3984">
        <v>0.125</v>
      </c>
      <c r="R3984">
        <v>50</v>
      </c>
      <c r="S3984">
        <v>49578.378400000001</v>
      </c>
      <c r="T3984" t="s">
        <v>59</v>
      </c>
      <c r="U3984" t="s">
        <v>197</v>
      </c>
      <c r="V3984" t="s">
        <v>218</v>
      </c>
      <c r="W3984" t="s">
        <v>245</v>
      </c>
      <c r="X3984" t="s">
        <v>285</v>
      </c>
      <c r="Y3984" s="1">
        <v>41246</v>
      </c>
      <c r="Z3984">
        <v>29534</v>
      </c>
    </row>
    <row r="3985" spans="1:26" x14ac:dyDescent="0.25">
      <c r="A3985" s="1">
        <v>43578</v>
      </c>
      <c r="B3985" t="s">
        <v>59</v>
      </c>
      <c r="C3985" t="s">
        <v>75</v>
      </c>
      <c r="D3985">
        <v>1500</v>
      </c>
      <c r="E3985">
        <v>11</v>
      </c>
      <c r="F3985" t="s">
        <v>136</v>
      </c>
      <c r="G3985">
        <v>123.660004</v>
      </c>
      <c r="H3985">
        <v>124.58000199999999</v>
      </c>
      <c r="I3985">
        <v>122.629997</v>
      </c>
      <c r="J3985">
        <v>124.230003</v>
      </c>
      <c r="K3985">
        <v>123.94594600000001</v>
      </c>
      <c r="L3985">
        <v>1587800</v>
      </c>
      <c r="M3985" t="s">
        <v>59</v>
      </c>
      <c r="N3985" t="s">
        <v>141</v>
      </c>
      <c r="O3985" t="s">
        <v>162</v>
      </c>
      <c r="P3985">
        <v>100</v>
      </c>
      <c r="Q3985">
        <v>0.125</v>
      </c>
      <c r="R3985">
        <v>187.5</v>
      </c>
      <c r="S3985">
        <v>185918.91899999999</v>
      </c>
      <c r="T3985" t="s">
        <v>59</v>
      </c>
      <c r="U3985" t="s">
        <v>197</v>
      </c>
      <c r="V3985" t="s">
        <v>218</v>
      </c>
      <c r="W3985" t="s">
        <v>245</v>
      </c>
      <c r="X3985" t="s">
        <v>285</v>
      </c>
      <c r="Y3985" s="1">
        <v>41246</v>
      </c>
      <c r="Z3985">
        <v>29534</v>
      </c>
    </row>
    <row r="3986" spans="1:26" x14ac:dyDescent="0.25">
      <c r="A3986" s="1">
        <v>43578</v>
      </c>
      <c r="B3986" t="s">
        <v>59</v>
      </c>
      <c r="C3986" t="s">
        <v>76</v>
      </c>
      <c r="D3986">
        <v>100</v>
      </c>
      <c r="E3986">
        <v>3</v>
      </c>
      <c r="F3986" t="s">
        <v>136</v>
      </c>
      <c r="G3986">
        <v>123.660004</v>
      </c>
      <c r="H3986">
        <v>124.58000199999999</v>
      </c>
      <c r="I3986">
        <v>122.629997</v>
      </c>
      <c r="J3986">
        <v>124.230003</v>
      </c>
      <c r="K3986">
        <v>123.94594600000001</v>
      </c>
      <c r="L3986">
        <v>1587800</v>
      </c>
      <c r="M3986" t="s">
        <v>59</v>
      </c>
      <c r="N3986" t="s">
        <v>143</v>
      </c>
      <c r="O3986" t="s">
        <v>162</v>
      </c>
      <c r="P3986">
        <v>100</v>
      </c>
      <c r="Q3986">
        <v>0.125</v>
      </c>
      <c r="R3986">
        <v>12.5</v>
      </c>
      <c r="S3986">
        <v>12394.5946</v>
      </c>
      <c r="T3986" t="s">
        <v>59</v>
      </c>
      <c r="U3986" t="s">
        <v>197</v>
      </c>
      <c r="V3986" t="s">
        <v>218</v>
      </c>
      <c r="W3986" t="s">
        <v>245</v>
      </c>
      <c r="X3986" t="s">
        <v>285</v>
      </c>
      <c r="Y3986" s="1">
        <v>41246</v>
      </c>
      <c r="Z3986">
        <v>29534</v>
      </c>
    </row>
    <row r="3987" spans="1:26" x14ac:dyDescent="0.25">
      <c r="A3987" s="1">
        <v>43572</v>
      </c>
      <c r="B3987" t="s">
        <v>59</v>
      </c>
      <c r="C3987" t="s">
        <v>75</v>
      </c>
      <c r="D3987">
        <v>1500</v>
      </c>
      <c r="E3987">
        <v>16</v>
      </c>
      <c r="F3987" t="s">
        <v>125</v>
      </c>
      <c r="G3987">
        <v>124.150002</v>
      </c>
      <c r="H3987">
        <v>124.83000199999999</v>
      </c>
      <c r="I3987">
        <v>123.949997</v>
      </c>
      <c r="J3987">
        <v>124.300003</v>
      </c>
      <c r="K3987">
        <v>124.01578499999999</v>
      </c>
      <c r="L3987">
        <v>1344200</v>
      </c>
      <c r="M3987" t="s">
        <v>59</v>
      </c>
      <c r="N3987" t="s">
        <v>148</v>
      </c>
      <c r="O3987" t="s">
        <v>162</v>
      </c>
      <c r="P3987">
        <v>100</v>
      </c>
      <c r="Q3987">
        <v>0.125</v>
      </c>
      <c r="R3987">
        <v>187.5</v>
      </c>
      <c r="S3987">
        <v>186023.67749999999</v>
      </c>
      <c r="T3987" t="s">
        <v>59</v>
      </c>
      <c r="U3987" t="s">
        <v>197</v>
      </c>
      <c r="V3987" t="s">
        <v>218</v>
      </c>
      <c r="W3987" t="s">
        <v>245</v>
      </c>
      <c r="X3987" t="s">
        <v>285</v>
      </c>
      <c r="Y3987" s="1">
        <v>41246</v>
      </c>
      <c r="Z3987">
        <v>29534</v>
      </c>
    </row>
    <row r="3988" spans="1:26" x14ac:dyDescent="0.25">
      <c r="A3988" s="1">
        <v>43591</v>
      </c>
      <c r="B3988" t="s">
        <v>59</v>
      </c>
      <c r="C3988" t="s">
        <v>76</v>
      </c>
      <c r="D3988">
        <v>2600</v>
      </c>
      <c r="E3988">
        <v>20</v>
      </c>
      <c r="F3988" t="s">
        <v>134</v>
      </c>
      <c r="G3988">
        <v>123.160004</v>
      </c>
      <c r="H3988">
        <v>124.66999800000001</v>
      </c>
      <c r="I3988">
        <v>122.82</v>
      </c>
      <c r="J3988">
        <v>124.360001</v>
      </c>
      <c r="K3988">
        <v>124.07564499999999</v>
      </c>
      <c r="L3988">
        <v>1191900</v>
      </c>
      <c r="M3988" t="s">
        <v>59</v>
      </c>
      <c r="N3988" t="s">
        <v>155</v>
      </c>
      <c r="O3988" t="s">
        <v>162</v>
      </c>
      <c r="P3988">
        <v>100</v>
      </c>
      <c r="Q3988">
        <v>0.125</v>
      </c>
      <c r="R3988">
        <v>325</v>
      </c>
      <c r="S3988">
        <v>322596.67700000003</v>
      </c>
      <c r="T3988" t="s">
        <v>59</v>
      </c>
      <c r="U3988" t="s">
        <v>197</v>
      </c>
      <c r="V3988" t="s">
        <v>218</v>
      </c>
      <c r="W3988" t="s">
        <v>245</v>
      </c>
      <c r="X3988" t="s">
        <v>285</v>
      </c>
      <c r="Y3988" s="1">
        <v>41246</v>
      </c>
      <c r="Z3988">
        <v>29534</v>
      </c>
    </row>
    <row r="3989" spans="1:26" x14ac:dyDescent="0.25">
      <c r="A3989" s="1">
        <v>43591</v>
      </c>
      <c r="B3989" t="s">
        <v>59</v>
      </c>
      <c r="C3989" t="s">
        <v>75</v>
      </c>
      <c r="D3989">
        <v>700</v>
      </c>
      <c r="E3989">
        <v>13</v>
      </c>
      <c r="F3989" t="s">
        <v>134</v>
      </c>
      <c r="G3989">
        <v>123.160004</v>
      </c>
      <c r="H3989">
        <v>124.66999800000001</v>
      </c>
      <c r="I3989">
        <v>122.82</v>
      </c>
      <c r="J3989">
        <v>124.360001</v>
      </c>
      <c r="K3989">
        <v>124.07564499999999</v>
      </c>
      <c r="L3989">
        <v>1191900</v>
      </c>
      <c r="M3989" t="s">
        <v>59</v>
      </c>
      <c r="N3989" t="s">
        <v>153</v>
      </c>
      <c r="O3989" t="s">
        <v>162</v>
      </c>
      <c r="P3989">
        <v>100</v>
      </c>
      <c r="Q3989">
        <v>0.125</v>
      </c>
      <c r="R3989">
        <v>87.5</v>
      </c>
      <c r="S3989">
        <v>86852.951499999996</v>
      </c>
      <c r="T3989" t="s">
        <v>59</v>
      </c>
      <c r="U3989" t="s">
        <v>197</v>
      </c>
      <c r="V3989" t="s">
        <v>218</v>
      </c>
      <c r="W3989" t="s">
        <v>245</v>
      </c>
      <c r="X3989" t="s">
        <v>285</v>
      </c>
      <c r="Y3989" s="1">
        <v>41246</v>
      </c>
      <c r="Z3989">
        <v>29534</v>
      </c>
    </row>
    <row r="3990" spans="1:26" x14ac:dyDescent="0.25">
      <c r="A3990" s="1">
        <v>43587</v>
      </c>
      <c r="B3990" t="s">
        <v>59</v>
      </c>
      <c r="C3990" t="s">
        <v>76</v>
      </c>
      <c r="D3990">
        <v>900</v>
      </c>
      <c r="E3990">
        <v>10</v>
      </c>
      <c r="F3990" t="s">
        <v>115</v>
      </c>
      <c r="G3990">
        <v>124.18</v>
      </c>
      <c r="H3990">
        <v>125.05999799999999</v>
      </c>
      <c r="I3990">
        <v>123.69000200000001</v>
      </c>
      <c r="J3990">
        <v>124.629997</v>
      </c>
      <c r="K3990">
        <v>124.345024</v>
      </c>
      <c r="L3990">
        <v>1039400</v>
      </c>
      <c r="M3990" t="s">
        <v>59</v>
      </c>
      <c r="N3990" t="s">
        <v>142</v>
      </c>
      <c r="O3990" t="s">
        <v>162</v>
      </c>
      <c r="P3990">
        <v>100</v>
      </c>
      <c r="Q3990">
        <v>0.125</v>
      </c>
      <c r="R3990">
        <v>112.5</v>
      </c>
      <c r="S3990">
        <v>111910.52159999999</v>
      </c>
      <c r="T3990" t="s">
        <v>59</v>
      </c>
      <c r="U3990" t="s">
        <v>197</v>
      </c>
      <c r="V3990" t="s">
        <v>218</v>
      </c>
      <c r="W3990" t="s">
        <v>245</v>
      </c>
      <c r="X3990" t="s">
        <v>285</v>
      </c>
      <c r="Y3990" s="1">
        <v>41246</v>
      </c>
      <c r="Z3990">
        <v>29534</v>
      </c>
    </row>
    <row r="3991" spans="1:26" x14ac:dyDescent="0.25">
      <c r="A3991" s="1">
        <v>43587</v>
      </c>
      <c r="B3991" t="s">
        <v>59</v>
      </c>
      <c r="C3991" t="s">
        <v>76</v>
      </c>
      <c r="D3991">
        <v>100</v>
      </c>
      <c r="E3991">
        <v>3</v>
      </c>
      <c r="F3991" t="s">
        <v>115</v>
      </c>
      <c r="G3991">
        <v>124.18</v>
      </c>
      <c r="H3991">
        <v>125.05999799999999</v>
      </c>
      <c r="I3991">
        <v>123.69000200000001</v>
      </c>
      <c r="J3991">
        <v>124.629997</v>
      </c>
      <c r="K3991">
        <v>124.345024</v>
      </c>
      <c r="L3991">
        <v>1039400</v>
      </c>
      <c r="M3991" t="s">
        <v>59</v>
      </c>
      <c r="N3991" t="s">
        <v>143</v>
      </c>
      <c r="O3991" t="s">
        <v>162</v>
      </c>
      <c r="P3991">
        <v>100</v>
      </c>
      <c r="Q3991">
        <v>0.125</v>
      </c>
      <c r="R3991">
        <v>12.5</v>
      </c>
      <c r="S3991">
        <v>12434.502399999999</v>
      </c>
      <c r="T3991" t="s">
        <v>59</v>
      </c>
      <c r="U3991" t="s">
        <v>197</v>
      </c>
      <c r="V3991" t="s">
        <v>218</v>
      </c>
      <c r="W3991" t="s">
        <v>245</v>
      </c>
      <c r="X3991" t="s">
        <v>285</v>
      </c>
      <c r="Y3991" s="1">
        <v>41246</v>
      </c>
      <c r="Z3991">
        <v>29534</v>
      </c>
    </row>
    <row r="3992" spans="1:26" x14ac:dyDescent="0.25">
      <c r="A3992" s="1">
        <v>43587</v>
      </c>
      <c r="B3992" t="s">
        <v>59</v>
      </c>
      <c r="C3992" t="s">
        <v>76</v>
      </c>
      <c r="D3992">
        <v>600</v>
      </c>
      <c r="E3992">
        <v>14</v>
      </c>
      <c r="F3992" t="s">
        <v>115</v>
      </c>
      <c r="G3992">
        <v>124.18</v>
      </c>
      <c r="H3992">
        <v>125.05999799999999</v>
      </c>
      <c r="I3992">
        <v>123.69000200000001</v>
      </c>
      <c r="J3992">
        <v>124.629997</v>
      </c>
      <c r="K3992">
        <v>124.345024</v>
      </c>
      <c r="L3992">
        <v>1039400</v>
      </c>
      <c r="M3992" t="s">
        <v>59</v>
      </c>
      <c r="N3992" t="s">
        <v>156</v>
      </c>
      <c r="O3992" t="s">
        <v>162</v>
      </c>
      <c r="P3992">
        <v>100</v>
      </c>
      <c r="Q3992">
        <v>0.125</v>
      </c>
      <c r="R3992">
        <v>75</v>
      </c>
      <c r="S3992">
        <v>74607.0144</v>
      </c>
      <c r="T3992" t="s">
        <v>59</v>
      </c>
      <c r="U3992" t="s">
        <v>197</v>
      </c>
      <c r="V3992" t="s">
        <v>218</v>
      </c>
      <c r="W3992" t="s">
        <v>245</v>
      </c>
      <c r="X3992" t="s">
        <v>285</v>
      </c>
      <c r="Y3992" s="1">
        <v>41246</v>
      </c>
      <c r="Z3992">
        <v>29534</v>
      </c>
    </row>
    <row r="3993" spans="1:26" x14ac:dyDescent="0.25">
      <c r="A3993" s="1">
        <v>43584</v>
      </c>
      <c r="B3993" t="s">
        <v>59</v>
      </c>
      <c r="C3993" t="s">
        <v>76</v>
      </c>
      <c r="D3993">
        <v>1500</v>
      </c>
      <c r="E3993">
        <v>18</v>
      </c>
      <c r="F3993" t="s">
        <v>127</v>
      </c>
      <c r="G3993">
        <v>125.05999799999999</v>
      </c>
      <c r="H3993">
        <v>125.57</v>
      </c>
      <c r="I3993">
        <v>124.480003</v>
      </c>
      <c r="J3993">
        <v>125.099998</v>
      </c>
      <c r="K3993">
        <v>124.81395000000001</v>
      </c>
      <c r="L3993">
        <v>958300</v>
      </c>
      <c r="M3993" t="s">
        <v>59</v>
      </c>
      <c r="N3993" t="s">
        <v>158</v>
      </c>
      <c r="O3993" t="s">
        <v>162</v>
      </c>
      <c r="P3993">
        <v>100</v>
      </c>
      <c r="Q3993">
        <v>0.125</v>
      </c>
      <c r="R3993">
        <v>187.5</v>
      </c>
      <c r="S3993">
        <v>187220.92499999999</v>
      </c>
      <c r="T3993" t="s">
        <v>59</v>
      </c>
      <c r="U3993" t="s">
        <v>197</v>
      </c>
      <c r="V3993" t="s">
        <v>218</v>
      </c>
      <c r="W3993" t="s">
        <v>245</v>
      </c>
      <c r="X3993" t="s">
        <v>285</v>
      </c>
      <c r="Y3993" s="1">
        <v>41246</v>
      </c>
      <c r="Z3993">
        <v>29534</v>
      </c>
    </row>
    <row r="3994" spans="1:26" x14ac:dyDescent="0.25">
      <c r="A3994" s="1">
        <v>43581</v>
      </c>
      <c r="B3994" t="s">
        <v>59</v>
      </c>
      <c r="C3994" t="s">
        <v>75</v>
      </c>
      <c r="D3994">
        <v>700</v>
      </c>
      <c r="E3994">
        <v>7</v>
      </c>
      <c r="F3994" t="s">
        <v>139</v>
      </c>
      <c r="G3994">
        <v>124.83000199999999</v>
      </c>
      <c r="H3994">
        <v>125.970001</v>
      </c>
      <c r="I3994">
        <v>123.790001</v>
      </c>
      <c r="J3994">
        <v>125.260002</v>
      </c>
      <c r="K3994">
        <v>124.97358699999999</v>
      </c>
      <c r="L3994">
        <v>1432600</v>
      </c>
      <c r="M3994" t="s">
        <v>59</v>
      </c>
      <c r="N3994" t="s">
        <v>147</v>
      </c>
      <c r="O3994" t="s">
        <v>162</v>
      </c>
      <c r="P3994">
        <v>100</v>
      </c>
      <c r="Q3994">
        <v>0.125</v>
      </c>
      <c r="R3994">
        <v>87.5</v>
      </c>
      <c r="S3994">
        <v>87481.510899999994</v>
      </c>
      <c r="T3994" t="s">
        <v>59</v>
      </c>
      <c r="U3994" t="s">
        <v>197</v>
      </c>
      <c r="V3994" t="s">
        <v>218</v>
      </c>
      <c r="W3994" t="s">
        <v>245</v>
      </c>
      <c r="X3994" t="s">
        <v>285</v>
      </c>
      <c r="Y3994" s="1">
        <v>41246</v>
      </c>
      <c r="Z3994">
        <v>29534</v>
      </c>
    </row>
    <row r="3995" spans="1:26" x14ac:dyDescent="0.25">
      <c r="A3995" s="1">
        <v>43581</v>
      </c>
      <c r="B3995" t="s">
        <v>59</v>
      </c>
      <c r="C3995" t="s">
        <v>75</v>
      </c>
      <c r="D3995">
        <v>2100</v>
      </c>
      <c r="E3995">
        <v>19</v>
      </c>
      <c r="F3995" t="s">
        <v>139</v>
      </c>
      <c r="G3995">
        <v>124.83000199999999</v>
      </c>
      <c r="H3995">
        <v>125.970001</v>
      </c>
      <c r="I3995">
        <v>123.790001</v>
      </c>
      <c r="J3995">
        <v>125.260002</v>
      </c>
      <c r="K3995">
        <v>124.97358699999999</v>
      </c>
      <c r="L3995">
        <v>1432600</v>
      </c>
      <c r="M3995" t="s">
        <v>59</v>
      </c>
      <c r="N3995" t="s">
        <v>140</v>
      </c>
      <c r="O3995" t="s">
        <v>162</v>
      </c>
      <c r="P3995">
        <v>100</v>
      </c>
      <c r="Q3995">
        <v>0.125</v>
      </c>
      <c r="R3995">
        <v>262.5</v>
      </c>
      <c r="S3995">
        <v>262444.53269999998</v>
      </c>
      <c r="T3995" t="s">
        <v>59</v>
      </c>
      <c r="U3995" t="s">
        <v>197</v>
      </c>
      <c r="V3995" t="s">
        <v>218</v>
      </c>
      <c r="W3995" t="s">
        <v>245</v>
      </c>
      <c r="X3995" t="s">
        <v>285</v>
      </c>
      <c r="Y3995" s="1">
        <v>41246</v>
      </c>
      <c r="Z3995">
        <v>29534</v>
      </c>
    </row>
    <row r="3996" spans="1:26" x14ac:dyDescent="0.25">
      <c r="A3996" s="1">
        <v>43581</v>
      </c>
      <c r="B3996" t="s">
        <v>59</v>
      </c>
      <c r="C3996" t="s">
        <v>76</v>
      </c>
      <c r="D3996">
        <v>800</v>
      </c>
      <c r="E3996">
        <v>15</v>
      </c>
      <c r="F3996" t="s">
        <v>139</v>
      </c>
      <c r="G3996">
        <v>124.83000199999999</v>
      </c>
      <c r="H3996">
        <v>125.970001</v>
      </c>
      <c r="I3996">
        <v>123.790001</v>
      </c>
      <c r="J3996">
        <v>125.260002</v>
      </c>
      <c r="K3996">
        <v>124.97358699999999</v>
      </c>
      <c r="L3996">
        <v>1432600</v>
      </c>
      <c r="M3996" t="s">
        <v>59</v>
      </c>
      <c r="N3996" t="s">
        <v>149</v>
      </c>
      <c r="O3996" t="s">
        <v>162</v>
      </c>
      <c r="P3996">
        <v>100</v>
      </c>
      <c r="Q3996">
        <v>0.125</v>
      </c>
      <c r="R3996">
        <v>100</v>
      </c>
      <c r="S3996">
        <v>99978.869599999991</v>
      </c>
      <c r="T3996" t="s">
        <v>59</v>
      </c>
      <c r="U3996" t="s">
        <v>197</v>
      </c>
      <c r="V3996" t="s">
        <v>218</v>
      </c>
      <c r="W3996" t="s">
        <v>245</v>
      </c>
      <c r="X3996" t="s">
        <v>285</v>
      </c>
      <c r="Y3996" s="1">
        <v>41246</v>
      </c>
      <c r="Z3996">
        <v>29534</v>
      </c>
    </row>
    <row r="3997" spans="1:26" x14ac:dyDescent="0.25">
      <c r="A3997" s="1">
        <v>43581</v>
      </c>
      <c r="B3997" t="s">
        <v>59</v>
      </c>
      <c r="C3997" t="s">
        <v>76</v>
      </c>
      <c r="D3997">
        <v>1200</v>
      </c>
      <c r="E3997">
        <v>12</v>
      </c>
      <c r="F3997" t="s">
        <v>139</v>
      </c>
      <c r="G3997">
        <v>124.83000199999999</v>
      </c>
      <c r="H3997">
        <v>125.970001</v>
      </c>
      <c r="I3997">
        <v>123.790001</v>
      </c>
      <c r="J3997">
        <v>125.260002</v>
      </c>
      <c r="K3997">
        <v>124.97358699999999</v>
      </c>
      <c r="L3997">
        <v>1432600</v>
      </c>
      <c r="M3997" t="s">
        <v>59</v>
      </c>
      <c r="N3997" t="s">
        <v>151</v>
      </c>
      <c r="O3997" t="s">
        <v>162</v>
      </c>
      <c r="P3997">
        <v>100</v>
      </c>
      <c r="Q3997">
        <v>0.125</v>
      </c>
      <c r="R3997">
        <v>150</v>
      </c>
      <c r="S3997">
        <v>149968.30439999999</v>
      </c>
      <c r="T3997" t="s">
        <v>59</v>
      </c>
      <c r="U3997" t="s">
        <v>197</v>
      </c>
      <c r="V3997" t="s">
        <v>218</v>
      </c>
      <c r="W3997" t="s">
        <v>245</v>
      </c>
      <c r="X3997" t="s">
        <v>285</v>
      </c>
      <c r="Y3997" s="1">
        <v>41246</v>
      </c>
      <c r="Z3997">
        <v>29534</v>
      </c>
    </row>
    <row r="3998" spans="1:26" x14ac:dyDescent="0.25">
      <c r="A3998" s="1">
        <v>43579</v>
      </c>
      <c r="B3998" t="s">
        <v>59</v>
      </c>
      <c r="C3998" t="s">
        <v>76</v>
      </c>
      <c r="D3998">
        <v>800</v>
      </c>
      <c r="E3998">
        <v>14</v>
      </c>
      <c r="F3998" t="s">
        <v>137</v>
      </c>
      <c r="G3998">
        <v>124.620003</v>
      </c>
      <c r="H3998">
        <v>126.480003</v>
      </c>
      <c r="I3998">
        <v>124.220001</v>
      </c>
      <c r="J3998">
        <v>126.040001</v>
      </c>
      <c r="K3998">
        <v>125.751801</v>
      </c>
      <c r="L3998">
        <v>1382800</v>
      </c>
      <c r="M3998" t="s">
        <v>59</v>
      </c>
      <c r="N3998" t="s">
        <v>156</v>
      </c>
      <c r="O3998" t="s">
        <v>162</v>
      </c>
      <c r="P3998">
        <v>100</v>
      </c>
      <c r="Q3998">
        <v>0.125</v>
      </c>
      <c r="R3998">
        <v>100</v>
      </c>
      <c r="S3998">
        <v>100601.4408</v>
      </c>
      <c r="T3998" t="s">
        <v>59</v>
      </c>
      <c r="U3998" t="s">
        <v>197</v>
      </c>
      <c r="V3998" t="s">
        <v>218</v>
      </c>
      <c r="W3998" t="s">
        <v>245</v>
      </c>
      <c r="X3998" t="s">
        <v>285</v>
      </c>
      <c r="Y3998" s="1">
        <v>41246</v>
      </c>
      <c r="Z3998">
        <v>29534</v>
      </c>
    </row>
    <row r="3999" spans="1:26" x14ac:dyDescent="0.25">
      <c r="A3999" s="1">
        <v>43579</v>
      </c>
      <c r="B3999" t="s">
        <v>59</v>
      </c>
      <c r="C3999" t="s">
        <v>75</v>
      </c>
      <c r="D3999">
        <v>1700</v>
      </c>
      <c r="E3999">
        <v>13</v>
      </c>
      <c r="F3999" t="s">
        <v>137</v>
      </c>
      <c r="G3999">
        <v>124.620003</v>
      </c>
      <c r="H3999">
        <v>126.480003</v>
      </c>
      <c r="I3999">
        <v>124.220001</v>
      </c>
      <c r="J3999">
        <v>126.040001</v>
      </c>
      <c r="K3999">
        <v>125.751801</v>
      </c>
      <c r="L3999">
        <v>1382800</v>
      </c>
      <c r="M3999" t="s">
        <v>59</v>
      </c>
      <c r="N3999" t="s">
        <v>153</v>
      </c>
      <c r="O3999" t="s">
        <v>162</v>
      </c>
      <c r="P3999">
        <v>100</v>
      </c>
      <c r="Q3999">
        <v>0.125</v>
      </c>
      <c r="R3999">
        <v>212.5</v>
      </c>
      <c r="S3999">
        <v>213778.06169999999</v>
      </c>
      <c r="T3999" t="s">
        <v>59</v>
      </c>
      <c r="U3999" t="s">
        <v>197</v>
      </c>
      <c r="V3999" t="s">
        <v>218</v>
      </c>
      <c r="W3999" t="s">
        <v>245</v>
      </c>
      <c r="X3999" t="s">
        <v>285</v>
      </c>
      <c r="Y3999" s="1">
        <v>41246</v>
      </c>
      <c r="Z3999">
        <v>29534</v>
      </c>
    </row>
    <row r="4000" spans="1:26" x14ac:dyDescent="0.25">
      <c r="A4000" s="1">
        <v>43579</v>
      </c>
      <c r="B4000" t="s">
        <v>59</v>
      </c>
      <c r="C4000" t="s">
        <v>76</v>
      </c>
      <c r="D4000">
        <v>1000</v>
      </c>
      <c r="E4000">
        <v>18</v>
      </c>
      <c r="F4000" t="s">
        <v>137</v>
      </c>
      <c r="G4000">
        <v>124.620003</v>
      </c>
      <c r="H4000">
        <v>126.480003</v>
      </c>
      <c r="I4000">
        <v>124.220001</v>
      </c>
      <c r="J4000">
        <v>126.040001</v>
      </c>
      <c r="K4000">
        <v>125.751801</v>
      </c>
      <c r="L4000">
        <v>1382800</v>
      </c>
      <c r="M4000" t="s">
        <v>59</v>
      </c>
      <c r="N4000" t="s">
        <v>158</v>
      </c>
      <c r="O4000" t="s">
        <v>162</v>
      </c>
      <c r="P4000">
        <v>100</v>
      </c>
      <c r="Q4000">
        <v>0.125</v>
      </c>
      <c r="R4000">
        <v>125</v>
      </c>
      <c r="S4000">
        <v>125751.80100000001</v>
      </c>
      <c r="T4000" t="s">
        <v>59</v>
      </c>
      <c r="U4000" t="s">
        <v>197</v>
      </c>
      <c r="V4000" t="s">
        <v>218</v>
      </c>
      <c r="W4000" t="s">
        <v>245</v>
      </c>
      <c r="X4000" t="s">
        <v>285</v>
      </c>
      <c r="Y4000" s="1">
        <v>41246</v>
      </c>
      <c r="Z4000">
        <v>29534</v>
      </c>
    </row>
    <row r="4001" spans="1:26" x14ac:dyDescent="0.25">
      <c r="A4001" s="1">
        <v>43585</v>
      </c>
      <c r="B4001" t="s">
        <v>59</v>
      </c>
      <c r="C4001" t="s">
        <v>75</v>
      </c>
      <c r="D4001">
        <v>900</v>
      </c>
      <c r="E4001">
        <v>11</v>
      </c>
      <c r="F4001" t="s">
        <v>122</v>
      </c>
      <c r="G4001">
        <v>126.32</v>
      </c>
      <c r="H4001">
        <v>126.75</v>
      </c>
      <c r="I4001">
        <v>125.150002</v>
      </c>
      <c r="J4001">
        <v>126.089996</v>
      </c>
      <c r="K4001">
        <v>125.801682</v>
      </c>
      <c r="L4001">
        <v>1812900</v>
      </c>
      <c r="M4001" t="s">
        <v>59</v>
      </c>
      <c r="N4001" t="s">
        <v>141</v>
      </c>
      <c r="O4001" t="s">
        <v>162</v>
      </c>
      <c r="P4001">
        <v>100</v>
      </c>
      <c r="Q4001">
        <v>0.125</v>
      </c>
      <c r="R4001">
        <v>112.5</v>
      </c>
      <c r="S4001">
        <v>113221.5138</v>
      </c>
      <c r="T4001" t="s">
        <v>59</v>
      </c>
      <c r="U4001" t="s">
        <v>197</v>
      </c>
      <c r="V4001" t="s">
        <v>218</v>
      </c>
      <c r="W4001" t="s">
        <v>245</v>
      </c>
      <c r="X4001" t="s">
        <v>285</v>
      </c>
      <c r="Y4001" s="1">
        <v>41246</v>
      </c>
      <c r="Z4001">
        <v>29534</v>
      </c>
    </row>
    <row r="4002" spans="1:26" x14ac:dyDescent="0.25">
      <c r="A4002" s="1">
        <v>43615</v>
      </c>
      <c r="B4002" t="s">
        <v>59</v>
      </c>
      <c r="C4002" t="s">
        <v>75</v>
      </c>
      <c r="D4002">
        <v>900</v>
      </c>
      <c r="E4002">
        <v>19</v>
      </c>
      <c r="F4002" t="s">
        <v>93</v>
      </c>
      <c r="G4002">
        <v>124.790001</v>
      </c>
      <c r="H4002">
        <v>128.070007</v>
      </c>
      <c r="I4002">
        <v>122.769997</v>
      </c>
      <c r="J4002">
        <v>127</v>
      </c>
      <c r="K4002">
        <v>126.70961</v>
      </c>
      <c r="L4002">
        <v>5519000</v>
      </c>
      <c r="M4002" t="s">
        <v>59</v>
      </c>
      <c r="N4002" t="s">
        <v>140</v>
      </c>
      <c r="O4002" t="s">
        <v>162</v>
      </c>
      <c r="P4002">
        <v>100</v>
      </c>
      <c r="Q4002">
        <v>0.125</v>
      </c>
      <c r="R4002">
        <v>112.5</v>
      </c>
      <c r="S4002">
        <v>114038.649</v>
      </c>
      <c r="T4002" t="s">
        <v>59</v>
      </c>
      <c r="U4002" t="s">
        <v>197</v>
      </c>
      <c r="V4002" t="s">
        <v>218</v>
      </c>
      <c r="W4002" t="s">
        <v>245</v>
      </c>
      <c r="X4002" t="s">
        <v>285</v>
      </c>
      <c r="Y4002" s="1">
        <v>41246</v>
      </c>
      <c r="Z4002">
        <v>29534</v>
      </c>
    </row>
    <row r="4003" spans="1:26" x14ac:dyDescent="0.25">
      <c r="A4003" s="1">
        <v>43615</v>
      </c>
      <c r="B4003" t="s">
        <v>59</v>
      </c>
      <c r="C4003" t="s">
        <v>76</v>
      </c>
      <c r="D4003">
        <v>1700</v>
      </c>
      <c r="E4003">
        <v>20</v>
      </c>
      <c r="F4003" t="s">
        <v>93</v>
      </c>
      <c r="G4003">
        <v>124.790001</v>
      </c>
      <c r="H4003">
        <v>128.070007</v>
      </c>
      <c r="I4003">
        <v>122.769997</v>
      </c>
      <c r="J4003">
        <v>127</v>
      </c>
      <c r="K4003">
        <v>126.70961</v>
      </c>
      <c r="L4003">
        <v>5519000</v>
      </c>
      <c r="M4003" t="s">
        <v>59</v>
      </c>
      <c r="N4003" t="s">
        <v>155</v>
      </c>
      <c r="O4003" t="s">
        <v>162</v>
      </c>
      <c r="P4003">
        <v>100</v>
      </c>
      <c r="Q4003">
        <v>0.125</v>
      </c>
      <c r="R4003">
        <v>212.5</v>
      </c>
      <c r="S4003">
        <v>215406.337</v>
      </c>
      <c r="T4003" t="s">
        <v>59</v>
      </c>
      <c r="U4003" t="s">
        <v>197</v>
      </c>
      <c r="V4003" t="s">
        <v>218</v>
      </c>
      <c r="W4003" t="s">
        <v>245</v>
      </c>
      <c r="X4003" t="s">
        <v>285</v>
      </c>
      <c r="Y4003" s="1">
        <v>41246</v>
      </c>
      <c r="Z4003">
        <v>29534</v>
      </c>
    </row>
    <row r="4004" spans="1:26" x14ac:dyDescent="0.25">
      <c r="A4004" s="1">
        <v>43615</v>
      </c>
      <c r="B4004" t="s">
        <v>59</v>
      </c>
      <c r="C4004" t="s">
        <v>76</v>
      </c>
      <c r="D4004">
        <v>1200</v>
      </c>
      <c r="E4004">
        <v>16</v>
      </c>
      <c r="F4004" t="s">
        <v>93</v>
      </c>
      <c r="G4004">
        <v>124.790001</v>
      </c>
      <c r="H4004">
        <v>128.070007</v>
      </c>
      <c r="I4004">
        <v>122.769997</v>
      </c>
      <c r="J4004">
        <v>127</v>
      </c>
      <c r="K4004">
        <v>126.70961</v>
      </c>
      <c r="L4004">
        <v>5519000</v>
      </c>
      <c r="M4004" t="s">
        <v>59</v>
      </c>
      <c r="N4004" t="s">
        <v>148</v>
      </c>
      <c r="O4004" t="s">
        <v>162</v>
      </c>
      <c r="P4004">
        <v>100</v>
      </c>
      <c r="Q4004">
        <v>0.125</v>
      </c>
      <c r="R4004">
        <v>150</v>
      </c>
      <c r="S4004">
        <v>152051.53200000001</v>
      </c>
      <c r="T4004" t="s">
        <v>59</v>
      </c>
      <c r="U4004" t="s">
        <v>197</v>
      </c>
      <c r="V4004" t="s">
        <v>218</v>
      </c>
      <c r="W4004" t="s">
        <v>245</v>
      </c>
      <c r="X4004" t="s">
        <v>285</v>
      </c>
      <c r="Y4004" s="1">
        <v>41246</v>
      </c>
      <c r="Z4004">
        <v>29534</v>
      </c>
    </row>
    <row r="4005" spans="1:26" x14ac:dyDescent="0.25">
      <c r="A4005" s="1">
        <v>43616</v>
      </c>
      <c r="B4005" t="s">
        <v>59</v>
      </c>
      <c r="C4005" t="s">
        <v>76</v>
      </c>
      <c r="D4005">
        <v>1100</v>
      </c>
      <c r="E4005">
        <v>13</v>
      </c>
      <c r="F4005" t="s">
        <v>87</v>
      </c>
      <c r="G4005">
        <v>126.160004</v>
      </c>
      <c r="H4005">
        <v>127.489998</v>
      </c>
      <c r="I4005">
        <v>125.519997</v>
      </c>
      <c r="J4005">
        <v>127.279999</v>
      </c>
      <c r="K4005">
        <v>126.988968</v>
      </c>
      <c r="L4005">
        <v>2892900</v>
      </c>
      <c r="M4005" t="s">
        <v>59</v>
      </c>
      <c r="N4005" t="s">
        <v>153</v>
      </c>
      <c r="O4005" t="s">
        <v>162</v>
      </c>
      <c r="P4005">
        <v>100</v>
      </c>
      <c r="Q4005">
        <v>0.125</v>
      </c>
      <c r="R4005">
        <v>137.5</v>
      </c>
      <c r="S4005">
        <v>139687.86480000001</v>
      </c>
      <c r="T4005" t="s">
        <v>59</v>
      </c>
      <c r="U4005" t="s">
        <v>197</v>
      </c>
      <c r="V4005" t="s">
        <v>218</v>
      </c>
      <c r="W4005" t="s">
        <v>245</v>
      </c>
      <c r="X4005" t="s">
        <v>285</v>
      </c>
      <c r="Y4005" s="1">
        <v>41246</v>
      </c>
      <c r="Z4005">
        <v>29534</v>
      </c>
    </row>
    <row r="4006" spans="1:26" x14ac:dyDescent="0.25">
      <c r="A4006" s="1">
        <v>43616</v>
      </c>
      <c r="B4006" t="s">
        <v>59</v>
      </c>
      <c r="C4006" t="s">
        <v>76</v>
      </c>
      <c r="D4006">
        <v>2300</v>
      </c>
      <c r="E4006">
        <v>20</v>
      </c>
      <c r="F4006" t="s">
        <v>87</v>
      </c>
      <c r="G4006">
        <v>126.160004</v>
      </c>
      <c r="H4006">
        <v>127.489998</v>
      </c>
      <c r="I4006">
        <v>125.519997</v>
      </c>
      <c r="J4006">
        <v>127.279999</v>
      </c>
      <c r="K4006">
        <v>126.988968</v>
      </c>
      <c r="L4006">
        <v>2892900</v>
      </c>
      <c r="M4006" t="s">
        <v>59</v>
      </c>
      <c r="N4006" t="s">
        <v>155</v>
      </c>
      <c r="O4006" t="s">
        <v>162</v>
      </c>
      <c r="P4006">
        <v>100</v>
      </c>
      <c r="Q4006">
        <v>0.125</v>
      </c>
      <c r="R4006">
        <v>287.5</v>
      </c>
      <c r="S4006">
        <v>292074.62640000001</v>
      </c>
      <c r="T4006" t="s">
        <v>59</v>
      </c>
      <c r="U4006" t="s">
        <v>197</v>
      </c>
      <c r="V4006" t="s">
        <v>218</v>
      </c>
      <c r="W4006" t="s">
        <v>245</v>
      </c>
      <c r="X4006" t="s">
        <v>285</v>
      </c>
      <c r="Y4006" s="1">
        <v>41246</v>
      </c>
      <c r="Z4006">
        <v>29534</v>
      </c>
    </row>
    <row r="4007" spans="1:26" x14ac:dyDescent="0.25">
      <c r="A4007" s="1">
        <v>43616</v>
      </c>
      <c r="B4007" t="s">
        <v>59</v>
      </c>
      <c r="C4007" t="s">
        <v>76</v>
      </c>
      <c r="D4007">
        <v>900</v>
      </c>
      <c r="E4007">
        <v>15</v>
      </c>
      <c r="F4007" t="s">
        <v>87</v>
      </c>
      <c r="G4007">
        <v>126.160004</v>
      </c>
      <c r="H4007">
        <v>127.489998</v>
      </c>
      <c r="I4007">
        <v>125.519997</v>
      </c>
      <c r="J4007">
        <v>127.279999</v>
      </c>
      <c r="K4007">
        <v>126.988968</v>
      </c>
      <c r="L4007">
        <v>2892900</v>
      </c>
      <c r="M4007" t="s">
        <v>59</v>
      </c>
      <c r="N4007" t="s">
        <v>149</v>
      </c>
      <c r="O4007" t="s">
        <v>162</v>
      </c>
      <c r="P4007">
        <v>100</v>
      </c>
      <c r="Q4007">
        <v>0.125</v>
      </c>
      <c r="R4007">
        <v>112.5</v>
      </c>
      <c r="S4007">
        <v>114290.07120000001</v>
      </c>
      <c r="T4007" t="s">
        <v>59</v>
      </c>
      <c r="U4007" t="s">
        <v>197</v>
      </c>
      <c r="V4007" t="s">
        <v>218</v>
      </c>
      <c r="W4007" t="s">
        <v>245</v>
      </c>
      <c r="X4007" t="s">
        <v>285</v>
      </c>
      <c r="Y4007" s="1">
        <v>41246</v>
      </c>
      <c r="Z4007">
        <v>29534</v>
      </c>
    </row>
    <row r="4008" spans="1:26" x14ac:dyDescent="0.25">
      <c r="A4008" s="1">
        <v>43616</v>
      </c>
      <c r="B4008" t="s">
        <v>59</v>
      </c>
      <c r="C4008" t="s">
        <v>75</v>
      </c>
      <c r="D4008">
        <v>1400</v>
      </c>
      <c r="E4008">
        <v>16</v>
      </c>
      <c r="F4008" t="s">
        <v>87</v>
      </c>
      <c r="G4008">
        <v>126.160004</v>
      </c>
      <c r="H4008">
        <v>127.489998</v>
      </c>
      <c r="I4008">
        <v>125.519997</v>
      </c>
      <c r="J4008">
        <v>127.279999</v>
      </c>
      <c r="K4008">
        <v>126.988968</v>
      </c>
      <c r="L4008">
        <v>2892900</v>
      </c>
      <c r="M4008" t="s">
        <v>59</v>
      </c>
      <c r="N4008" t="s">
        <v>148</v>
      </c>
      <c r="O4008" t="s">
        <v>162</v>
      </c>
      <c r="P4008">
        <v>100</v>
      </c>
      <c r="Q4008">
        <v>0.125</v>
      </c>
      <c r="R4008">
        <v>175</v>
      </c>
      <c r="S4008">
        <v>177784.5552</v>
      </c>
      <c r="T4008" t="s">
        <v>59</v>
      </c>
      <c r="U4008" t="s">
        <v>197</v>
      </c>
      <c r="V4008" t="s">
        <v>218</v>
      </c>
      <c r="W4008" t="s">
        <v>245</v>
      </c>
      <c r="X4008" t="s">
        <v>285</v>
      </c>
      <c r="Y4008" s="1">
        <v>41246</v>
      </c>
      <c r="Z4008">
        <v>29534</v>
      </c>
    </row>
    <row r="4009" spans="1:26" x14ac:dyDescent="0.25">
      <c r="A4009" s="1">
        <v>43619</v>
      </c>
      <c r="B4009" t="s">
        <v>59</v>
      </c>
      <c r="C4009" t="s">
        <v>75</v>
      </c>
      <c r="D4009">
        <v>1900</v>
      </c>
      <c r="E4009">
        <v>12</v>
      </c>
      <c r="F4009" t="s">
        <v>89</v>
      </c>
      <c r="G4009">
        <v>127.870003</v>
      </c>
      <c r="H4009">
        <v>129.58999600000001</v>
      </c>
      <c r="I4009">
        <v>127.870003</v>
      </c>
      <c r="J4009">
        <v>129</v>
      </c>
      <c r="K4009">
        <v>128.70503199999999</v>
      </c>
      <c r="L4009">
        <v>2318600</v>
      </c>
      <c r="M4009" t="s">
        <v>59</v>
      </c>
      <c r="N4009" t="s">
        <v>151</v>
      </c>
      <c r="O4009" t="s">
        <v>162</v>
      </c>
      <c r="P4009">
        <v>100</v>
      </c>
      <c r="Q4009">
        <v>0.125</v>
      </c>
      <c r="R4009">
        <v>237.5</v>
      </c>
      <c r="S4009">
        <v>244539.56080000001</v>
      </c>
      <c r="T4009" t="s">
        <v>59</v>
      </c>
      <c r="U4009" t="s">
        <v>197</v>
      </c>
      <c r="V4009" t="s">
        <v>218</v>
      </c>
      <c r="W4009" t="s">
        <v>245</v>
      </c>
      <c r="X4009" t="s">
        <v>285</v>
      </c>
      <c r="Y4009" s="1">
        <v>41246</v>
      </c>
      <c r="Z4009">
        <v>29534</v>
      </c>
    </row>
    <row r="4010" spans="1:26" x14ac:dyDescent="0.25">
      <c r="A4010" s="1">
        <v>43619</v>
      </c>
      <c r="B4010" t="s">
        <v>59</v>
      </c>
      <c r="C4010" t="s">
        <v>75</v>
      </c>
      <c r="D4010">
        <v>100</v>
      </c>
      <c r="E4010">
        <v>6</v>
      </c>
      <c r="F4010" t="s">
        <v>89</v>
      </c>
      <c r="G4010">
        <v>127.870003</v>
      </c>
      <c r="H4010">
        <v>129.58999600000001</v>
      </c>
      <c r="I4010">
        <v>127.870003</v>
      </c>
      <c r="J4010">
        <v>129</v>
      </c>
      <c r="K4010">
        <v>128.70503199999999</v>
      </c>
      <c r="L4010">
        <v>2318600</v>
      </c>
      <c r="M4010" t="s">
        <v>59</v>
      </c>
      <c r="N4010" t="s">
        <v>145</v>
      </c>
      <c r="O4010" t="s">
        <v>162</v>
      </c>
      <c r="P4010">
        <v>100</v>
      </c>
      <c r="Q4010">
        <v>0.125</v>
      </c>
      <c r="R4010">
        <v>12.5</v>
      </c>
      <c r="S4010">
        <v>12870.503199999999</v>
      </c>
      <c r="T4010" t="s">
        <v>59</v>
      </c>
      <c r="U4010" t="s">
        <v>197</v>
      </c>
      <c r="V4010" t="s">
        <v>218</v>
      </c>
      <c r="W4010" t="s">
        <v>245</v>
      </c>
      <c r="X4010" t="s">
        <v>285</v>
      </c>
      <c r="Y4010" s="1">
        <v>41246</v>
      </c>
      <c r="Z4010">
        <v>29534</v>
      </c>
    </row>
    <row r="4011" spans="1:26" x14ac:dyDescent="0.25">
      <c r="A4011" s="1">
        <v>43620</v>
      </c>
      <c r="B4011" t="s">
        <v>59</v>
      </c>
      <c r="C4011" t="s">
        <v>76</v>
      </c>
      <c r="D4011">
        <v>1800</v>
      </c>
      <c r="E4011">
        <v>16</v>
      </c>
      <c r="F4011" t="s">
        <v>88</v>
      </c>
      <c r="G4011">
        <v>129</v>
      </c>
      <c r="H4011">
        <v>130.429993</v>
      </c>
      <c r="I4011">
        <v>128.96000699999999</v>
      </c>
      <c r="J4011">
        <v>130</v>
      </c>
      <c r="K4011">
        <v>129.702744</v>
      </c>
      <c r="L4011">
        <v>1828900</v>
      </c>
      <c r="M4011" t="s">
        <v>59</v>
      </c>
      <c r="N4011" t="s">
        <v>148</v>
      </c>
      <c r="O4011" t="s">
        <v>162</v>
      </c>
      <c r="P4011">
        <v>100</v>
      </c>
      <c r="Q4011">
        <v>0.125</v>
      </c>
      <c r="R4011">
        <v>225</v>
      </c>
      <c r="S4011">
        <v>233464.93919999999</v>
      </c>
      <c r="T4011" t="s">
        <v>59</v>
      </c>
      <c r="U4011" t="s">
        <v>197</v>
      </c>
      <c r="V4011" t="s">
        <v>218</v>
      </c>
      <c r="W4011" t="s">
        <v>245</v>
      </c>
      <c r="X4011" t="s">
        <v>285</v>
      </c>
      <c r="Y4011" s="1">
        <v>41246</v>
      </c>
      <c r="Z4011">
        <v>29534</v>
      </c>
    </row>
    <row r="4012" spans="1:26" x14ac:dyDescent="0.25">
      <c r="A4012" s="1">
        <v>43621</v>
      </c>
      <c r="B4012" t="s">
        <v>59</v>
      </c>
      <c r="C4012" t="s">
        <v>75</v>
      </c>
      <c r="D4012">
        <v>500</v>
      </c>
      <c r="E4012">
        <v>7</v>
      </c>
      <c r="F4012" t="s">
        <v>83</v>
      </c>
      <c r="G4012">
        <v>130.39999399999999</v>
      </c>
      <c r="H4012">
        <v>130.61000100000001</v>
      </c>
      <c r="I4012">
        <v>129.11000100000001</v>
      </c>
      <c r="J4012">
        <v>130.39999399999999</v>
      </c>
      <c r="K4012">
        <v>130.101822</v>
      </c>
      <c r="L4012">
        <v>1972000</v>
      </c>
      <c r="M4012" t="s">
        <v>59</v>
      </c>
      <c r="N4012" t="s">
        <v>147</v>
      </c>
      <c r="O4012" t="s">
        <v>162</v>
      </c>
      <c r="P4012">
        <v>100</v>
      </c>
      <c r="Q4012">
        <v>0.125</v>
      </c>
      <c r="R4012">
        <v>62.5</v>
      </c>
      <c r="S4012">
        <v>65050.911</v>
      </c>
      <c r="T4012" t="s">
        <v>59</v>
      </c>
      <c r="U4012" t="s">
        <v>197</v>
      </c>
      <c r="V4012" t="s">
        <v>218</v>
      </c>
      <c r="W4012" t="s">
        <v>245</v>
      </c>
      <c r="X4012" t="s">
        <v>285</v>
      </c>
      <c r="Y4012" s="1">
        <v>41246</v>
      </c>
      <c r="Z4012">
        <v>29534</v>
      </c>
    </row>
    <row r="4013" spans="1:26" x14ac:dyDescent="0.25">
      <c r="A4013" s="1">
        <v>43623</v>
      </c>
      <c r="B4013" t="s">
        <v>59</v>
      </c>
      <c r="C4013" t="s">
        <v>75</v>
      </c>
      <c r="D4013">
        <v>1600</v>
      </c>
      <c r="E4013">
        <v>18</v>
      </c>
      <c r="F4013" t="s">
        <v>130</v>
      </c>
      <c r="G4013">
        <v>132.25</v>
      </c>
      <c r="H4013">
        <v>133.429993</v>
      </c>
      <c r="I4013">
        <v>132.19000199999999</v>
      </c>
      <c r="J4013">
        <v>133.14999399999999</v>
      </c>
      <c r="K4013">
        <v>132.84553500000001</v>
      </c>
      <c r="L4013">
        <v>1271600</v>
      </c>
      <c r="M4013" t="s">
        <v>59</v>
      </c>
      <c r="N4013" t="s">
        <v>158</v>
      </c>
      <c r="O4013" t="s">
        <v>162</v>
      </c>
      <c r="P4013">
        <v>100</v>
      </c>
      <c r="Q4013">
        <v>0.125</v>
      </c>
      <c r="R4013">
        <v>200</v>
      </c>
      <c r="S4013">
        <v>212552.856</v>
      </c>
      <c r="T4013" t="s">
        <v>59</v>
      </c>
      <c r="U4013" t="s">
        <v>197</v>
      </c>
      <c r="V4013" t="s">
        <v>218</v>
      </c>
      <c r="W4013" t="s">
        <v>245</v>
      </c>
      <c r="X4013" t="s">
        <v>285</v>
      </c>
      <c r="Y4013" s="1">
        <v>41246</v>
      </c>
      <c r="Z4013">
        <v>29534</v>
      </c>
    </row>
    <row r="4014" spans="1:26" x14ac:dyDescent="0.25">
      <c r="A4014" s="1">
        <v>43623</v>
      </c>
      <c r="B4014" t="s">
        <v>59</v>
      </c>
      <c r="C4014" t="s">
        <v>75</v>
      </c>
      <c r="D4014">
        <v>1400</v>
      </c>
      <c r="E4014">
        <v>20</v>
      </c>
      <c r="F4014" t="s">
        <v>130</v>
      </c>
      <c r="G4014">
        <v>132.25</v>
      </c>
      <c r="H4014">
        <v>133.429993</v>
      </c>
      <c r="I4014">
        <v>132.19000199999999</v>
      </c>
      <c r="J4014">
        <v>133.14999399999999</v>
      </c>
      <c r="K4014">
        <v>132.84553500000001</v>
      </c>
      <c r="L4014">
        <v>1271600</v>
      </c>
      <c r="M4014" t="s">
        <v>59</v>
      </c>
      <c r="N4014" t="s">
        <v>155</v>
      </c>
      <c r="O4014" t="s">
        <v>162</v>
      </c>
      <c r="P4014">
        <v>100</v>
      </c>
      <c r="Q4014">
        <v>0.125</v>
      </c>
      <c r="R4014">
        <v>175</v>
      </c>
      <c r="S4014">
        <v>185983.74900000001</v>
      </c>
      <c r="T4014" t="s">
        <v>59</v>
      </c>
      <c r="U4014" t="s">
        <v>197</v>
      </c>
      <c r="V4014" t="s">
        <v>218</v>
      </c>
      <c r="W4014" t="s">
        <v>245</v>
      </c>
      <c r="X4014" t="s">
        <v>285</v>
      </c>
      <c r="Y4014" s="1">
        <v>41246</v>
      </c>
      <c r="Z4014">
        <v>29534</v>
      </c>
    </row>
    <row r="4015" spans="1:26" x14ac:dyDescent="0.25">
      <c r="A4015" s="1">
        <v>43623</v>
      </c>
      <c r="B4015" t="s">
        <v>59</v>
      </c>
      <c r="C4015" t="s">
        <v>76</v>
      </c>
      <c r="D4015">
        <v>900</v>
      </c>
      <c r="E4015">
        <v>15</v>
      </c>
      <c r="F4015" t="s">
        <v>130</v>
      </c>
      <c r="G4015">
        <v>132.25</v>
      </c>
      <c r="H4015">
        <v>133.429993</v>
      </c>
      <c r="I4015">
        <v>132.19000199999999</v>
      </c>
      <c r="J4015">
        <v>133.14999399999999</v>
      </c>
      <c r="K4015">
        <v>132.84553500000001</v>
      </c>
      <c r="L4015">
        <v>1271600</v>
      </c>
      <c r="M4015" t="s">
        <v>59</v>
      </c>
      <c r="N4015" t="s">
        <v>149</v>
      </c>
      <c r="O4015" t="s">
        <v>162</v>
      </c>
      <c r="P4015">
        <v>100</v>
      </c>
      <c r="Q4015">
        <v>0.125</v>
      </c>
      <c r="R4015">
        <v>112.5</v>
      </c>
      <c r="S4015">
        <v>119560.98149999999</v>
      </c>
      <c r="T4015" t="s">
        <v>59</v>
      </c>
      <c r="U4015" t="s">
        <v>197</v>
      </c>
      <c r="V4015" t="s">
        <v>218</v>
      </c>
      <c r="W4015" t="s">
        <v>245</v>
      </c>
      <c r="X4015" t="s">
        <v>285</v>
      </c>
      <c r="Y4015" s="1">
        <v>41246</v>
      </c>
      <c r="Z4015">
        <v>29534</v>
      </c>
    </row>
    <row r="4016" spans="1:26" x14ac:dyDescent="0.25">
      <c r="A4016" s="1">
        <v>43626</v>
      </c>
      <c r="B4016" t="s">
        <v>59</v>
      </c>
      <c r="C4016" t="s">
        <v>76</v>
      </c>
      <c r="D4016">
        <v>700</v>
      </c>
      <c r="E4016">
        <v>10</v>
      </c>
      <c r="F4016" t="s">
        <v>131</v>
      </c>
      <c r="G4016">
        <v>133.66999799999999</v>
      </c>
      <c r="H4016">
        <v>135.46000699999999</v>
      </c>
      <c r="I4016">
        <v>133.520004</v>
      </c>
      <c r="J4016">
        <v>134.970001</v>
      </c>
      <c r="K4016">
        <v>134.66139200000001</v>
      </c>
      <c r="L4016">
        <v>1927900</v>
      </c>
      <c r="M4016" t="s">
        <v>59</v>
      </c>
      <c r="N4016" t="s">
        <v>142</v>
      </c>
      <c r="O4016" t="s">
        <v>162</v>
      </c>
      <c r="P4016">
        <v>100</v>
      </c>
      <c r="Q4016">
        <v>0.125</v>
      </c>
      <c r="R4016">
        <v>87.5</v>
      </c>
      <c r="S4016">
        <v>94262.974400000006</v>
      </c>
      <c r="T4016" t="s">
        <v>59</v>
      </c>
      <c r="U4016" t="s">
        <v>197</v>
      </c>
      <c r="V4016" t="s">
        <v>218</v>
      </c>
      <c r="W4016" t="s">
        <v>245</v>
      </c>
      <c r="X4016" t="s">
        <v>285</v>
      </c>
      <c r="Y4016" s="1">
        <v>41246</v>
      </c>
      <c r="Z4016">
        <v>29534</v>
      </c>
    </row>
    <row r="4017" spans="1:26" x14ac:dyDescent="0.25">
      <c r="A4017" s="1">
        <v>43626</v>
      </c>
      <c r="B4017" t="s">
        <v>59</v>
      </c>
      <c r="C4017" t="s">
        <v>75</v>
      </c>
      <c r="D4017">
        <v>900</v>
      </c>
      <c r="E4017">
        <v>12</v>
      </c>
      <c r="F4017" t="s">
        <v>131</v>
      </c>
      <c r="G4017">
        <v>133.66999799999999</v>
      </c>
      <c r="H4017">
        <v>135.46000699999999</v>
      </c>
      <c r="I4017">
        <v>133.520004</v>
      </c>
      <c r="J4017">
        <v>134.970001</v>
      </c>
      <c r="K4017">
        <v>134.66139200000001</v>
      </c>
      <c r="L4017">
        <v>1927900</v>
      </c>
      <c r="M4017" t="s">
        <v>59</v>
      </c>
      <c r="N4017" t="s">
        <v>151</v>
      </c>
      <c r="O4017" t="s">
        <v>162</v>
      </c>
      <c r="P4017">
        <v>100</v>
      </c>
      <c r="Q4017">
        <v>0.125</v>
      </c>
      <c r="R4017">
        <v>112.5</v>
      </c>
      <c r="S4017">
        <v>121195.2528</v>
      </c>
      <c r="T4017" t="s">
        <v>59</v>
      </c>
      <c r="U4017" t="s">
        <v>197</v>
      </c>
      <c r="V4017" t="s">
        <v>218</v>
      </c>
      <c r="W4017" t="s">
        <v>245</v>
      </c>
      <c r="X4017" t="s">
        <v>285</v>
      </c>
      <c r="Y4017" s="1">
        <v>41246</v>
      </c>
      <c r="Z4017">
        <v>29534</v>
      </c>
    </row>
    <row r="4018" spans="1:26" x14ac:dyDescent="0.25">
      <c r="A4018" s="1">
        <v>43644</v>
      </c>
      <c r="B4018" t="s">
        <v>59</v>
      </c>
      <c r="C4018" t="s">
        <v>75</v>
      </c>
      <c r="D4018">
        <v>1800</v>
      </c>
      <c r="E4018">
        <v>19</v>
      </c>
      <c r="F4018" t="s">
        <v>129</v>
      </c>
      <c r="G4018">
        <v>136.13999899999999</v>
      </c>
      <c r="H4018">
        <v>136.429993</v>
      </c>
      <c r="I4018">
        <v>134.570007</v>
      </c>
      <c r="J4018">
        <v>135.16000399999999</v>
      </c>
      <c r="K4018">
        <v>134.85095200000001</v>
      </c>
      <c r="L4018">
        <v>2526800</v>
      </c>
      <c r="M4018" t="s">
        <v>59</v>
      </c>
      <c r="N4018" t="s">
        <v>140</v>
      </c>
      <c r="O4018" t="s">
        <v>162</v>
      </c>
      <c r="P4018">
        <v>100</v>
      </c>
      <c r="Q4018">
        <v>0.125</v>
      </c>
      <c r="R4018">
        <v>225</v>
      </c>
      <c r="S4018">
        <v>242731.71359999999</v>
      </c>
      <c r="T4018" t="s">
        <v>59</v>
      </c>
      <c r="U4018" t="s">
        <v>197</v>
      </c>
      <c r="V4018" t="s">
        <v>218</v>
      </c>
      <c r="W4018" t="s">
        <v>245</v>
      </c>
      <c r="X4018" t="s">
        <v>285</v>
      </c>
      <c r="Y4018" s="1">
        <v>41246</v>
      </c>
      <c r="Z4018">
        <v>29534</v>
      </c>
    </row>
    <row r="4019" spans="1:26" x14ac:dyDescent="0.25">
      <c r="A4019" s="1">
        <v>43644</v>
      </c>
      <c r="B4019" t="s">
        <v>59</v>
      </c>
      <c r="C4019" t="s">
        <v>75</v>
      </c>
      <c r="D4019">
        <v>1100</v>
      </c>
      <c r="E4019">
        <v>9</v>
      </c>
      <c r="F4019" t="s">
        <v>129</v>
      </c>
      <c r="G4019">
        <v>136.13999899999999</v>
      </c>
      <c r="H4019">
        <v>136.429993</v>
      </c>
      <c r="I4019">
        <v>134.570007</v>
      </c>
      <c r="J4019">
        <v>135.16000399999999</v>
      </c>
      <c r="K4019">
        <v>134.85095200000001</v>
      </c>
      <c r="L4019">
        <v>2526800</v>
      </c>
      <c r="M4019" t="s">
        <v>59</v>
      </c>
      <c r="N4019" t="s">
        <v>146</v>
      </c>
      <c r="O4019" t="s">
        <v>162</v>
      </c>
      <c r="P4019">
        <v>100</v>
      </c>
      <c r="Q4019">
        <v>0.125</v>
      </c>
      <c r="R4019">
        <v>137.5</v>
      </c>
      <c r="S4019">
        <v>148336.0472</v>
      </c>
      <c r="T4019" t="s">
        <v>59</v>
      </c>
      <c r="U4019" t="s">
        <v>197</v>
      </c>
      <c r="V4019" t="s">
        <v>218</v>
      </c>
      <c r="W4019" t="s">
        <v>245</v>
      </c>
      <c r="X4019" t="s">
        <v>285</v>
      </c>
      <c r="Y4019" s="1">
        <v>41246</v>
      </c>
      <c r="Z4019">
        <v>29534</v>
      </c>
    </row>
    <row r="4020" spans="1:26" x14ac:dyDescent="0.25">
      <c r="A4020" s="1">
        <v>43644</v>
      </c>
      <c r="B4020" t="s">
        <v>59</v>
      </c>
      <c r="C4020" t="s">
        <v>76</v>
      </c>
      <c r="D4020">
        <v>1200</v>
      </c>
      <c r="E4020">
        <v>14</v>
      </c>
      <c r="F4020" t="s">
        <v>129</v>
      </c>
      <c r="G4020">
        <v>136.13999899999999</v>
      </c>
      <c r="H4020">
        <v>136.429993</v>
      </c>
      <c r="I4020">
        <v>134.570007</v>
      </c>
      <c r="J4020">
        <v>135.16000399999999</v>
      </c>
      <c r="K4020">
        <v>134.85095200000001</v>
      </c>
      <c r="L4020">
        <v>2526800</v>
      </c>
      <c r="M4020" t="s">
        <v>59</v>
      </c>
      <c r="N4020" t="s">
        <v>156</v>
      </c>
      <c r="O4020" t="s">
        <v>162</v>
      </c>
      <c r="P4020">
        <v>100</v>
      </c>
      <c r="Q4020">
        <v>0.125</v>
      </c>
      <c r="R4020">
        <v>150</v>
      </c>
      <c r="S4020">
        <v>161821.14240000001</v>
      </c>
      <c r="T4020" t="s">
        <v>59</v>
      </c>
      <c r="U4020" t="s">
        <v>197</v>
      </c>
      <c r="V4020" t="s">
        <v>218</v>
      </c>
      <c r="W4020" t="s">
        <v>245</v>
      </c>
      <c r="X4020" t="s">
        <v>285</v>
      </c>
      <c r="Y4020" s="1">
        <v>41246</v>
      </c>
      <c r="Z4020">
        <v>29534</v>
      </c>
    </row>
    <row r="4021" spans="1:26" x14ac:dyDescent="0.25">
      <c r="A4021" s="1">
        <v>43644</v>
      </c>
      <c r="B4021" t="s">
        <v>59</v>
      </c>
      <c r="C4021" t="s">
        <v>75</v>
      </c>
      <c r="D4021">
        <v>400</v>
      </c>
      <c r="E4021">
        <v>5</v>
      </c>
      <c r="F4021" t="s">
        <v>129</v>
      </c>
      <c r="G4021">
        <v>136.13999899999999</v>
      </c>
      <c r="H4021">
        <v>136.429993</v>
      </c>
      <c r="I4021">
        <v>134.570007</v>
      </c>
      <c r="J4021">
        <v>135.16000399999999</v>
      </c>
      <c r="K4021">
        <v>134.85095200000001</v>
      </c>
      <c r="L4021">
        <v>2526800</v>
      </c>
      <c r="M4021" t="s">
        <v>59</v>
      </c>
      <c r="N4021" t="s">
        <v>152</v>
      </c>
      <c r="O4021" t="s">
        <v>162</v>
      </c>
      <c r="P4021">
        <v>100</v>
      </c>
      <c r="Q4021">
        <v>0.125</v>
      </c>
      <c r="R4021">
        <v>50</v>
      </c>
      <c r="S4021">
        <v>53940.380799999999</v>
      </c>
      <c r="T4021" t="s">
        <v>59</v>
      </c>
      <c r="U4021" t="s">
        <v>197</v>
      </c>
      <c r="V4021" t="s">
        <v>218</v>
      </c>
      <c r="W4021" t="s">
        <v>245</v>
      </c>
      <c r="X4021" t="s">
        <v>285</v>
      </c>
      <c r="Y4021" s="1">
        <v>41246</v>
      </c>
      <c r="Z4021">
        <v>29534</v>
      </c>
    </row>
    <row r="4022" spans="1:26" x14ac:dyDescent="0.25">
      <c r="A4022" s="1">
        <v>43627</v>
      </c>
      <c r="B4022" t="s">
        <v>59</v>
      </c>
      <c r="C4022" t="s">
        <v>76</v>
      </c>
      <c r="D4022">
        <v>1200</v>
      </c>
      <c r="E4022">
        <v>17</v>
      </c>
      <c r="F4022" t="s">
        <v>86</v>
      </c>
      <c r="G4022">
        <v>135.240005</v>
      </c>
      <c r="H4022">
        <v>135.91000399999999</v>
      </c>
      <c r="I4022">
        <v>134.63000500000001</v>
      </c>
      <c r="J4022">
        <v>135.509995</v>
      </c>
      <c r="K4022">
        <v>135.20015000000001</v>
      </c>
      <c r="L4022">
        <v>1679600</v>
      </c>
      <c r="M4022" t="s">
        <v>59</v>
      </c>
      <c r="N4022" t="s">
        <v>157</v>
      </c>
      <c r="O4022" t="s">
        <v>162</v>
      </c>
      <c r="P4022">
        <v>100</v>
      </c>
      <c r="Q4022">
        <v>0.125</v>
      </c>
      <c r="R4022">
        <v>150</v>
      </c>
      <c r="S4022">
        <v>162240.18</v>
      </c>
      <c r="T4022" t="s">
        <v>59</v>
      </c>
      <c r="U4022" t="s">
        <v>197</v>
      </c>
      <c r="V4022" t="s">
        <v>218</v>
      </c>
      <c r="W4022" t="s">
        <v>245</v>
      </c>
      <c r="X4022" t="s">
        <v>285</v>
      </c>
      <c r="Y4022" s="1">
        <v>41246</v>
      </c>
      <c r="Z4022">
        <v>29534</v>
      </c>
    </row>
    <row r="4023" spans="1:26" x14ac:dyDescent="0.25">
      <c r="A4023" s="1">
        <v>43630</v>
      </c>
      <c r="B4023" t="s">
        <v>59</v>
      </c>
      <c r="C4023" t="s">
        <v>75</v>
      </c>
      <c r="D4023">
        <v>1300</v>
      </c>
      <c r="E4023">
        <v>20</v>
      </c>
      <c r="F4023" t="s">
        <v>77</v>
      </c>
      <c r="G4023">
        <v>136.11999499999999</v>
      </c>
      <c r="H4023">
        <v>136.270004</v>
      </c>
      <c r="I4023">
        <v>135.28999300000001</v>
      </c>
      <c r="J4023">
        <v>135.69000199999999</v>
      </c>
      <c r="K4023">
        <v>135.37974500000001</v>
      </c>
      <c r="L4023">
        <v>1239900</v>
      </c>
      <c r="M4023" t="s">
        <v>59</v>
      </c>
      <c r="N4023" t="s">
        <v>155</v>
      </c>
      <c r="O4023" t="s">
        <v>162</v>
      </c>
      <c r="P4023">
        <v>100</v>
      </c>
      <c r="Q4023">
        <v>0.125</v>
      </c>
      <c r="R4023">
        <v>162.5</v>
      </c>
      <c r="S4023">
        <v>175993.6685</v>
      </c>
      <c r="T4023" t="s">
        <v>59</v>
      </c>
      <c r="U4023" t="s">
        <v>197</v>
      </c>
      <c r="V4023" t="s">
        <v>218</v>
      </c>
      <c r="W4023" t="s">
        <v>245</v>
      </c>
      <c r="X4023" t="s">
        <v>285</v>
      </c>
      <c r="Y4023" s="1">
        <v>41246</v>
      </c>
      <c r="Z4023">
        <v>29534</v>
      </c>
    </row>
    <row r="4024" spans="1:26" x14ac:dyDescent="0.25">
      <c r="A4024" s="1">
        <v>43630</v>
      </c>
      <c r="B4024" t="s">
        <v>59</v>
      </c>
      <c r="C4024" t="s">
        <v>76</v>
      </c>
      <c r="D4024">
        <v>600</v>
      </c>
      <c r="E4024">
        <v>9</v>
      </c>
      <c r="F4024" t="s">
        <v>77</v>
      </c>
      <c r="G4024">
        <v>136.11999499999999</v>
      </c>
      <c r="H4024">
        <v>136.270004</v>
      </c>
      <c r="I4024">
        <v>135.28999300000001</v>
      </c>
      <c r="J4024">
        <v>135.69000199999999</v>
      </c>
      <c r="K4024">
        <v>135.37974500000001</v>
      </c>
      <c r="L4024">
        <v>1239900</v>
      </c>
      <c r="M4024" t="s">
        <v>59</v>
      </c>
      <c r="N4024" t="s">
        <v>146</v>
      </c>
      <c r="O4024" t="s">
        <v>162</v>
      </c>
      <c r="P4024">
        <v>100</v>
      </c>
      <c r="Q4024">
        <v>0.125</v>
      </c>
      <c r="R4024">
        <v>75</v>
      </c>
      <c r="S4024">
        <v>81227.847000000009</v>
      </c>
      <c r="T4024" t="s">
        <v>59</v>
      </c>
      <c r="U4024" t="s">
        <v>197</v>
      </c>
      <c r="V4024" t="s">
        <v>218</v>
      </c>
      <c r="W4024" t="s">
        <v>245</v>
      </c>
      <c r="X4024" t="s">
        <v>285</v>
      </c>
      <c r="Y4024" s="1">
        <v>41246</v>
      </c>
      <c r="Z4024">
        <v>29534</v>
      </c>
    </row>
    <row r="4025" spans="1:26" x14ac:dyDescent="0.25">
      <c r="A4025" s="1">
        <v>43630</v>
      </c>
      <c r="B4025" t="s">
        <v>59</v>
      </c>
      <c r="C4025" t="s">
        <v>75</v>
      </c>
      <c r="D4025">
        <v>900</v>
      </c>
      <c r="E4025">
        <v>7</v>
      </c>
      <c r="F4025" t="s">
        <v>77</v>
      </c>
      <c r="G4025">
        <v>136.11999499999999</v>
      </c>
      <c r="H4025">
        <v>136.270004</v>
      </c>
      <c r="I4025">
        <v>135.28999300000001</v>
      </c>
      <c r="J4025">
        <v>135.69000199999999</v>
      </c>
      <c r="K4025">
        <v>135.37974500000001</v>
      </c>
      <c r="L4025">
        <v>1239900</v>
      </c>
      <c r="M4025" t="s">
        <v>59</v>
      </c>
      <c r="N4025" t="s">
        <v>147</v>
      </c>
      <c r="O4025" t="s">
        <v>162</v>
      </c>
      <c r="P4025">
        <v>100</v>
      </c>
      <c r="Q4025">
        <v>0.125</v>
      </c>
      <c r="R4025">
        <v>112.5</v>
      </c>
      <c r="S4025">
        <v>121841.7705</v>
      </c>
      <c r="T4025" t="s">
        <v>59</v>
      </c>
      <c r="U4025" t="s">
        <v>197</v>
      </c>
      <c r="V4025" t="s">
        <v>218</v>
      </c>
      <c r="W4025" t="s">
        <v>245</v>
      </c>
      <c r="X4025" t="s">
        <v>285</v>
      </c>
      <c r="Y4025" s="1">
        <v>41246</v>
      </c>
      <c r="Z4025">
        <v>29534</v>
      </c>
    </row>
    <row r="4026" spans="1:26" x14ac:dyDescent="0.25">
      <c r="A4026" s="1">
        <v>43633</v>
      </c>
      <c r="B4026" t="s">
        <v>59</v>
      </c>
      <c r="C4026" t="s">
        <v>76</v>
      </c>
      <c r="D4026">
        <v>1200</v>
      </c>
      <c r="E4026">
        <v>20</v>
      </c>
      <c r="F4026" t="s">
        <v>78</v>
      </c>
      <c r="G4026">
        <v>137.050003</v>
      </c>
      <c r="H4026">
        <v>137.38999899999999</v>
      </c>
      <c r="I4026">
        <v>135.740005</v>
      </c>
      <c r="J4026">
        <v>135.89999399999999</v>
      </c>
      <c r="K4026">
        <v>135.589249</v>
      </c>
      <c r="L4026">
        <v>1495900</v>
      </c>
      <c r="M4026" t="s">
        <v>59</v>
      </c>
      <c r="N4026" t="s">
        <v>155</v>
      </c>
      <c r="O4026" t="s">
        <v>162</v>
      </c>
      <c r="P4026">
        <v>100</v>
      </c>
      <c r="Q4026">
        <v>0.125</v>
      </c>
      <c r="R4026">
        <v>150</v>
      </c>
      <c r="S4026">
        <v>162707.09880000001</v>
      </c>
      <c r="T4026" t="s">
        <v>59</v>
      </c>
      <c r="U4026" t="s">
        <v>197</v>
      </c>
      <c r="V4026" t="s">
        <v>218</v>
      </c>
      <c r="W4026" t="s">
        <v>245</v>
      </c>
      <c r="X4026" t="s">
        <v>285</v>
      </c>
      <c r="Y4026" s="1">
        <v>41246</v>
      </c>
      <c r="Z4026">
        <v>29534</v>
      </c>
    </row>
    <row r="4027" spans="1:26" x14ac:dyDescent="0.25">
      <c r="A4027" s="1">
        <v>43633</v>
      </c>
      <c r="B4027" t="s">
        <v>59</v>
      </c>
      <c r="C4027" t="s">
        <v>76</v>
      </c>
      <c r="D4027">
        <v>800</v>
      </c>
      <c r="E4027">
        <v>10</v>
      </c>
      <c r="F4027" t="s">
        <v>78</v>
      </c>
      <c r="G4027">
        <v>137.050003</v>
      </c>
      <c r="H4027">
        <v>137.38999899999999</v>
      </c>
      <c r="I4027">
        <v>135.740005</v>
      </c>
      <c r="J4027">
        <v>135.89999399999999</v>
      </c>
      <c r="K4027">
        <v>135.589249</v>
      </c>
      <c r="L4027">
        <v>1495900</v>
      </c>
      <c r="M4027" t="s">
        <v>59</v>
      </c>
      <c r="N4027" t="s">
        <v>142</v>
      </c>
      <c r="O4027" t="s">
        <v>162</v>
      </c>
      <c r="P4027">
        <v>100</v>
      </c>
      <c r="Q4027">
        <v>0.125</v>
      </c>
      <c r="R4027">
        <v>100</v>
      </c>
      <c r="S4027">
        <v>108471.3992</v>
      </c>
      <c r="T4027" t="s">
        <v>59</v>
      </c>
      <c r="U4027" t="s">
        <v>197</v>
      </c>
      <c r="V4027" t="s">
        <v>218</v>
      </c>
      <c r="W4027" t="s">
        <v>245</v>
      </c>
      <c r="X4027" t="s">
        <v>285</v>
      </c>
      <c r="Y4027" s="1">
        <v>41246</v>
      </c>
      <c r="Z4027">
        <v>29534</v>
      </c>
    </row>
    <row r="4028" spans="1:26" x14ac:dyDescent="0.25">
      <c r="A4028" s="1">
        <v>43629</v>
      </c>
      <c r="B4028" t="s">
        <v>59</v>
      </c>
      <c r="C4028" t="s">
        <v>76</v>
      </c>
      <c r="D4028">
        <v>700</v>
      </c>
      <c r="E4028">
        <v>7</v>
      </c>
      <c r="F4028" t="s">
        <v>82</v>
      </c>
      <c r="G4028">
        <v>136.509995</v>
      </c>
      <c r="H4028">
        <v>137.35000600000001</v>
      </c>
      <c r="I4028">
        <v>135.33000200000001</v>
      </c>
      <c r="J4028">
        <v>135.96000699999999</v>
      </c>
      <c r="K4028">
        <v>135.649124</v>
      </c>
      <c r="L4028">
        <v>1729100</v>
      </c>
      <c r="M4028" t="s">
        <v>59</v>
      </c>
      <c r="N4028" t="s">
        <v>147</v>
      </c>
      <c r="O4028" t="s">
        <v>162</v>
      </c>
      <c r="P4028">
        <v>100</v>
      </c>
      <c r="Q4028">
        <v>0.125</v>
      </c>
      <c r="R4028">
        <v>87.5</v>
      </c>
      <c r="S4028">
        <v>94954.386800000007</v>
      </c>
      <c r="T4028" t="s">
        <v>59</v>
      </c>
      <c r="U4028" t="s">
        <v>197</v>
      </c>
      <c r="V4028" t="s">
        <v>218</v>
      </c>
      <c r="W4028" t="s">
        <v>245</v>
      </c>
      <c r="X4028" t="s">
        <v>285</v>
      </c>
      <c r="Y4028" s="1">
        <v>41246</v>
      </c>
      <c r="Z4028">
        <v>29534</v>
      </c>
    </row>
    <row r="4029" spans="1:26" x14ac:dyDescent="0.25">
      <c r="A4029" s="1">
        <v>43641</v>
      </c>
      <c r="B4029" t="s">
        <v>59</v>
      </c>
      <c r="C4029" t="s">
        <v>76</v>
      </c>
      <c r="D4029">
        <v>700</v>
      </c>
      <c r="E4029">
        <v>10</v>
      </c>
      <c r="F4029" t="s">
        <v>84</v>
      </c>
      <c r="G4029">
        <v>137.490005</v>
      </c>
      <c r="H4029">
        <v>137.770004</v>
      </c>
      <c r="I4029">
        <v>136.009995</v>
      </c>
      <c r="J4029">
        <v>136.009995</v>
      </c>
      <c r="K4029">
        <v>135.699005</v>
      </c>
      <c r="L4029">
        <v>1777400</v>
      </c>
      <c r="M4029" t="s">
        <v>59</v>
      </c>
      <c r="N4029" t="s">
        <v>142</v>
      </c>
      <c r="O4029" t="s">
        <v>162</v>
      </c>
      <c r="P4029">
        <v>100</v>
      </c>
      <c r="Q4029">
        <v>0.125</v>
      </c>
      <c r="R4029">
        <v>87.5</v>
      </c>
      <c r="S4029">
        <v>94989.303499999995</v>
      </c>
      <c r="T4029" t="s">
        <v>59</v>
      </c>
      <c r="U4029" t="s">
        <v>197</v>
      </c>
      <c r="V4029" t="s">
        <v>218</v>
      </c>
      <c r="W4029" t="s">
        <v>245</v>
      </c>
      <c r="X4029" t="s">
        <v>285</v>
      </c>
      <c r="Y4029" s="1">
        <v>41246</v>
      </c>
      <c r="Z4029">
        <v>29534</v>
      </c>
    </row>
    <row r="4030" spans="1:26" x14ac:dyDescent="0.25">
      <c r="A4030" s="1">
        <v>43628</v>
      </c>
      <c r="B4030" t="s">
        <v>59</v>
      </c>
      <c r="C4030" t="s">
        <v>76</v>
      </c>
      <c r="D4030">
        <v>900</v>
      </c>
      <c r="E4030">
        <v>15</v>
      </c>
      <c r="F4030" t="s">
        <v>79</v>
      </c>
      <c r="G4030">
        <v>135.470001</v>
      </c>
      <c r="H4030">
        <v>136.429993</v>
      </c>
      <c r="I4030">
        <v>135.38000500000001</v>
      </c>
      <c r="J4030">
        <v>136.03999300000001</v>
      </c>
      <c r="K4030">
        <v>135.728928</v>
      </c>
      <c r="L4030">
        <v>994200</v>
      </c>
      <c r="M4030" t="s">
        <v>59</v>
      </c>
      <c r="N4030" t="s">
        <v>149</v>
      </c>
      <c r="O4030" t="s">
        <v>162</v>
      </c>
      <c r="P4030">
        <v>100</v>
      </c>
      <c r="Q4030">
        <v>0.125</v>
      </c>
      <c r="R4030">
        <v>112.5</v>
      </c>
      <c r="S4030">
        <v>122156.0352</v>
      </c>
      <c r="T4030" t="s">
        <v>59</v>
      </c>
      <c r="U4030" t="s">
        <v>197</v>
      </c>
      <c r="V4030" t="s">
        <v>218</v>
      </c>
      <c r="W4030" t="s">
        <v>245</v>
      </c>
      <c r="X4030" t="s">
        <v>285</v>
      </c>
      <c r="Y4030" s="1">
        <v>41246</v>
      </c>
      <c r="Z4030">
        <v>29534</v>
      </c>
    </row>
    <row r="4031" spans="1:26" x14ac:dyDescent="0.25">
      <c r="A4031" s="1">
        <v>43628</v>
      </c>
      <c r="B4031" t="s">
        <v>59</v>
      </c>
      <c r="C4031" t="s">
        <v>76</v>
      </c>
      <c r="D4031">
        <v>800</v>
      </c>
      <c r="E4031">
        <v>10</v>
      </c>
      <c r="F4031" t="s">
        <v>79</v>
      </c>
      <c r="G4031">
        <v>135.470001</v>
      </c>
      <c r="H4031">
        <v>136.429993</v>
      </c>
      <c r="I4031">
        <v>135.38000500000001</v>
      </c>
      <c r="J4031">
        <v>136.03999300000001</v>
      </c>
      <c r="K4031">
        <v>135.728928</v>
      </c>
      <c r="L4031">
        <v>994200</v>
      </c>
      <c r="M4031" t="s">
        <v>59</v>
      </c>
      <c r="N4031" t="s">
        <v>142</v>
      </c>
      <c r="O4031" t="s">
        <v>162</v>
      </c>
      <c r="P4031">
        <v>100</v>
      </c>
      <c r="Q4031">
        <v>0.125</v>
      </c>
      <c r="R4031">
        <v>100</v>
      </c>
      <c r="S4031">
        <v>108583.1424</v>
      </c>
      <c r="T4031" t="s">
        <v>59</v>
      </c>
      <c r="U4031" t="s">
        <v>197</v>
      </c>
      <c r="V4031" t="s">
        <v>218</v>
      </c>
      <c r="W4031" t="s">
        <v>245</v>
      </c>
      <c r="X4031" t="s">
        <v>285</v>
      </c>
      <c r="Y4031" s="1">
        <v>41246</v>
      </c>
      <c r="Z4031">
        <v>29534</v>
      </c>
    </row>
    <row r="4032" spans="1:26" x14ac:dyDescent="0.25">
      <c r="A4032" s="1">
        <v>43628</v>
      </c>
      <c r="B4032" t="s">
        <v>59</v>
      </c>
      <c r="C4032" t="s">
        <v>75</v>
      </c>
      <c r="D4032">
        <v>100</v>
      </c>
      <c r="E4032">
        <v>5</v>
      </c>
      <c r="F4032" t="s">
        <v>79</v>
      </c>
      <c r="G4032">
        <v>135.470001</v>
      </c>
      <c r="H4032">
        <v>136.429993</v>
      </c>
      <c r="I4032">
        <v>135.38000500000001</v>
      </c>
      <c r="J4032">
        <v>136.03999300000001</v>
      </c>
      <c r="K4032">
        <v>135.728928</v>
      </c>
      <c r="L4032">
        <v>994200</v>
      </c>
      <c r="M4032" t="s">
        <v>59</v>
      </c>
      <c r="N4032" t="s">
        <v>152</v>
      </c>
      <c r="O4032" t="s">
        <v>162</v>
      </c>
      <c r="P4032">
        <v>100</v>
      </c>
      <c r="Q4032">
        <v>0.125</v>
      </c>
      <c r="R4032">
        <v>12.5</v>
      </c>
      <c r="S4032">
        <v>13572.8928</v>
      </c>
      <c r="T4032" t="s">
        <v>59</v>
      </c>
      <c r="U4032" t="s">
        <v>197</v>
      </c>
      <c r="V4032" t="s">
        <v>218</v>
      </c>
      <c r="W4032" t="s">
        <v>245</v>
      </c>
      <c r="X4032" t="s">
        <v>285</v>
      </c>
      <c r="Y4032" s="1">
        <v>41246</v>
      </c>
      <c r="Z4032">
        <v>29534</v>
      </c>
    </row>
    <row r="4033" spans="1:27" x14ac:dyDescent="0.25">
      <c r="A4033" s="1">
        <v>43643</v>
      </c>
      <c r="B4033" t="s">
        <v>59</v>
      </c>
      <c r="C4033" t="s">
        <v>75</v>
      </c>
      <c r="D4033">
        <v>1100</v>
      </c>
      <c r="E4033">
        <v>12</v>
      </c>
      <c r="F4033" t="s">
        <v>97</v>
      </c>
      <c r="G4033">
        <v>136.229996</v>
      </c>
      <c r="H4033">
        <v>136.800003</v>
      </c>
      <c r="I4033">
        <v>135.949997</v>
      </c>
      <c r="J4033">
        <v>136.46000699999999</v>
      </c>
      <c r="K4033">
        <v>136.14797999999999</v>
      </c>
      <c r="L4033">
        <v>1330000</v>
      </c>
      <c r="M4033" t="s">
        <v>59</v>
      </c>
      <c r="N4033" t="s">
        <v>151</v>
      </c>
      <c r="O4033" t="s">
        <v>162</v>
      </c>
      <c r="P4033">
        <v>100</v>
      </c>
      <c r="Q4033">
        <v>0.125</v>
      </c>
      <c r="R4033">
        <v>137.5</v>
      </c>
      <c r="S4033">
        <v>149762.77799999999</v>
      </c>
      <c r="T4033" t="s">
        <v>59</v>
      </c>
      <c r="U4033" t="s">
        <v>197</v>
      </c>
      <c r="V4033" t="s">
        <v>218</v>
      </c>
      <c r="W4033" t="s">
        <v>245</v>
      </c>
      <c r="X4033" t="s">
        <v>285</v>
      </c>
      <c r="Y4033" s="1">
        <v>41246</v>
      </c>
      <c r="Z4033">
        <v>29534</v>
      </c>
    </row>
    <row r="4034" spans="1:27" x14ac:dyDescent="0.25">
      <c r="A4034" s="1">
        <v>43642</v>
      </c>
      <c r="B4034" t="s">
        <v>59</v>
      </c>
      <c r="C4034" t="s">
        <v>76</v>
      </c>
      <c r="D4034">
        <v>500</v>
      </c>
      <c r="E4034">
        <v>2</v>
      </c>
      <c r="F4034" t="s">
        <v>96</v>
      </c>
      <c r="G4034">
        <v>136.10000600000001</v>
      </c>
      <c r="H4034">
        <v>137.14999399999999</v>
      </c>
      <c r="I4034">
        <v>135.39999399999999</v>
      </c>
      <c r="J4034">
        <v>136.470001</v>
      </c>
      <c r="K4034">
        <v>136.15795900000001</v>
      </c>
      <c r="L4034">
        <v>1561000</v>
      </c>
      <c r="M4034" t="s">
        <v>59</v>
      </c>
      <c r="N4034" t="s">
        <v>150</v>
      </c>
      <c r="O4034" t="s">
        <v>162</v>
      </c>
      <c r="P4034">
        <v>100</v>
      </c>
      <c r="Q4034">
        <v>0.125</v>
      </c>
      <c r="R4034">
        <v>62.5</v>
      </c>
      <c r="S4034">
        <v>68078.979500000001</v>
      </c>
      <c r="T4034" t="s">
        <v>59</v>
      </c>
      <c r="U4034" t="s">
        <v>197</v>
      </c>
      <c r="V4034" t="s">
        <v>218</v>
      </c>
      <c r="W4034" t="s">
        <v>245</v>
      </c>
      <c r="X4034" t="s">
        <v>285</v>
      </c>
      <c r="Y4034" s="1">
        <v>41246</v>
      </c>
      <c r="Z4034">
        <v>29534</v>
      </c>
    </row>
    <row r="4035" spans="1:27" x14ac:dyDescent="0.25">
      <c r="A4035" s="1">
        <v>43634</v>
      </c>
      <c r="B4035" t="s">
        <v>59</v>
      </c>
      <c r="C4035" t="s">
        <v>75</v>
      </c>
      <c r="D4035">
        <v>200</v>
      </c>
      <c r="E4035">
        <v>2</v>
      </c>
      <c r="F4035" t="s">
        <v>132</v>
      </c>
      <c r="G4035">
        <v>136.479996</v>
      </c>
      <c r="H4035">
        <v>137.11999499999999</v>
      </c>
      <c r="I4035">
        <v>135.740005</v>
      </c>
      <c r="J4035">
        <v>137.050003</v>
      </c>
      <c r="K4035">
        <v>136.73663300000001</v>
      </c>
      <c r="L4035">
        <v>2035800</v>
      </c>
      <c r="M4035" t="s">
        <v>59</v>
      </c>
      <c r="N4035" t="s">
        <v>150</v>
      </c>
      <c r="O4035" t="s">
        <v>162</v>
      </c>
      <c r="P4035">
        <v>100</v>
      </c>
      <c r="Q4035">
        <v>0.125</v>
      </c>
      <c r="R4035">
        <v>25</v>
      </c>
      <c r="S4035">
        <v>27347.3266</v>
      </c>
      <c r="T4035" t="s">
        <v>59</v>
      </c>
      <c r="U4035" t="s">
        <v>197</v>
      </c>
      <c r="V4035" t="s">
        <v>218</v>
      </c>
      <c r="W4035" t="s">
        <v>245</v>
      </c>
      <c r="X4035" t="s">
        <v>285</v>
      </c>
      <c r="Y4035" s="1">
        <v>41246</v>
      </c>
      <c r="Z4035">
        <v>29534</v>
      </c>
    </row>
    <row r="4036" spans="1:27" x14ac:dyDescent="0.25">
      <c r="A4036" s="1">
        <v>43640</v>
      </c>
      <c r="B4036" t="s">
        <v>59</v>
      </c>
      <c r="C4036" t="s">
        <v>75</v>
      </c>
      <c r="D4036">
        <v>2500</v>
      </c>
      <c r="E4036">
        <v>16</v>
      </c>
      <c r="F4036" t="s">
        <v>85</v>
      </c>
      <c r="G4036">
        <v>138.91000399999999</v>
      </c>
      <c r="H4036">
        <v>139.070007</v>
      </c>
      <c r="I4036">
        <v>136.820007</v>
      </c>
      <c r="J4036">
        <v>137.13999899999999</v>
      </c>
      <c r="K4036">
        <v>136.82641599999999</v>
      </c>
      <c r="L4036">
        <v>1164100</v>
      </c>
      <c r="M4036" t="s">
        <v>59</v>
      </c>
      <c r="N4036" t="s">
        <v>148</v>
      </c>
      <c r="O4036" t="s">
        <v>162</v>
      </c>
      <c r="P4036">
        <v>100</v>
      </c>
      <c r="Q4036">
        <v>0.125</v>
      </c>
      <c r="R4036">
        <v>312.5</v>
      </c>
      <c r="S4036">
        <v>342066.04</v>
      </c>
      <c r="T4036" t="s">
        <v>59</v>
      </c>
      <c r="U4036" t="s">
        <v>197</v>
      </c>
      <c r="V4036" t="s">
        <v>218</v>
      </c>
      <c r="W4036" t="s">
        <v>245</v>
      </c>
      <c r="X4036" t="s">
        <v>285</v>
      </c>
      <c r="Y4036" s="1">
        <v>41246</v>
      </c>
      <c r="Z4036">
        <v>29534</v>
      </c>
    </row>
    <row r="4037" spans="1:27" x14ac:dyDescent="0.25">
      <c r="A4037" s="1">
        <v>43635</v>
      </c>
      <c r="B4037" t="s">
        <v>59</v>
      </c>
      <c r="C4037" t="s">
        <v>76</v>
      </c>
      <c r="D4037">
        <v>900</v>
      </c>
      <c r="E4037">
        <v>17</v>
      </c>
      <c r="F4037" t="s">
        <v>80</v>
      </c>
      <c r="G4037">
        <v>137.050003</v>
      </c>
      <c r="H4037">
        <v>138.490005</v>
      </c>
      <c r="I4037">
        <v>135.66999799999999</v>
      </c>
      <c r="J4037">
        <v>138.16999799999999</v>
      </c>
      <c r="K4037">
        <v>137.85406499999999</v>
      </c>
      <c r="L4037">
        <v>1364600</v>
      </c>
      <c r="M4037" t="s">
        <v>59</v>
      </c>
      <c r="N4037" t="s">
        <v>157</v>
      </c>
      <c r="O4037" t="s">
        <v>162</v>
      </c>
      <c r="P4037">
        <v>100</v>
      </c>
      <c r="Q4037">
        <v>0.125</v>
      </c>
      <c r="R4037">
        <v>112.5</v>
      </c>
      <c r="S4037">
        <v>124068.65850000001</v>
      </c>
      <c r="T4037" t="s">
        <v>59</v>
      </c>
      <c r="U4037" t="s">
        <v>197</v>
      </c>
      <c r="V4037" t="s">
        <v>218</v>
      </c>
      <c r="W4037" t="s">
        <v>245</v>
      </c>
      <c r="X4037" t="s">
        <v>285</v>
      </c>
      <c r="Y4037" s="1">
        <v>41246</v>
      </c>
      <c r="Z4037">
        <v>29534</v>
      </c>
    </row>
    <row r="4038" spans="1:27" x14ac:dyDescent="0.25">
      <c r="A4038" s="1">
        <v>43635</v>
      </c>
      <c r="B4038" t="s">
        <v>59</v>
      </c>
      <c r="C4038" t="s">
        <v>75</v>
      </c>
      <c r="D4038">
        <v>900</v>
      </c>
      <c r="E4038">
        <v>7</v>
      </c>
      <c r="F4038" t="s">
        <v>80</v>
      </c>
      <c r="G4038">
        <v>137.050003</v>
      </c>
      <c r="H4038">
        <v>138.490005</v>
      </c>
      <c r="I4038">
        <v>135.66999799999999</v>
      </c>
      <c r="J4038">
        <v>138.16999799999999</v>
      </c>
      <c r="K4038">
        <v>137.85406499999999</v>
      </c>
      <c r="L4038">
        <v>1364600</v>
      </c>
      <c r="M4038" t="s">
        <v>59</v>
      </c>
      <c r="N4038" t="s">
        <v>147</v>
      </c>
      <c r="O4038" t="s">
        <v>162</v>
      </c>
      <c r="P4038">
        <v>100</v>
      </c>
      <c r="Q4038">
        <v>0.125</v>
      </c>
      <c r="R4038">
        <v>112.5</v>
      </c>
      <c r="S4038">
        <v>124068.65850000001</v>
      </c>
      <c r="T4038" t="s">
        <v>59</v>
      </c>
      <c r="U4038" t="s">
        <v>197</v>
      </c>
      <c r="V4038" t="s">
        <v>218</v>
      </c>
      <c r="W4038" t="s">
        <v>245</v>
      </c>
      <c r="X4038" t="s">
        <v>285</v>
      </c>
      <c r="Y4038" s="1">
        <v>41246</v>
      </c>
      <c r="Z4038">
        <v>29534</v>
      </c>
    </row>
    <row r="4039" spans="1:27" x14ac:dyDescent="0.25">
      <c r="A4039" s="1">
        <v>43637</v>
      </c>
      <c r="B4039" t="s">
        <v>59</v>
      </c>
      <c r="C4039" t="s">
        <v>76</v>
      </c>
      <c r="D4039">
        <v>1300</v>
      </c>
      <c r="E4039">
        <v>20</v>
      </c>
      <c r="F4039" t="s">
        <v>90</v>
      </c>
      <c r="G4039">
        <v>139.070007</v>
      </c>
      <c r="H4039">
        <v>139.779999</v>
      </c>
      <c r="I4039">
        <v>138.5</v>
      </c>
      <c r="J4039">
        <v>138.779999</v>
      </c>
      <c r="K4039">
        <v>138.46267700000001</v>
      </c>
      <c r="L4039">
        <v>2208200</v>
      </c>
      <c r="M4039" t="s">
        <v>59</v>
      </c>
      <c r="N4039" t="s">
        <v>155</v>
      </c>
      <c r="O4039" t="s">
        <v>162</v>
      </c>
      <c r="P4039">
        <v>100</v>
      </c>
      <c r="Q4039">
        <v>0.125</v>
      </c>
      <c r="R4039">
        <v>162.5</v>
      </c>
      <c r="S4039">
        <v>180001.48009999999</v>
      </c>
      <c r="T4039" t="s">
        <v>59</v>
      </c>
      <c r="U4039" t="s">
        <v>197</v>
      </c>
      <c r="V4039" t="s">
        <v>218</v>
      </c>
      <c r="W4039" t="s">
        <v>245</v>
      </c>
      <c r="X4039" t="s">
        <v>285</v>
      </c>
      <c r="Y4039" s="1">
        <v>41246</v>
      </c>
      <c r="Z4039">
        <v>29534</v>
      </c>
    </row>
    <row r="4040" spans="1:27" x14ac:dyDescent="0.25">
      <c r="A4040" s="1">
        <v>43636</v>
      </c>
      <c r="B4040" t="s">
        <v>59</v>
      </c>
      <c r="C4040" t="s">
        <v>75</v>
      </c>
      <c r="D4040">
        <v>2200</v>
      </c>
      <c r="E4040">
        <v>18</v>
      </c>
      <c r="F4040" t="s">
        <v>94</v>
      </c>
      <c r="G4040">
        <v>139</v>
      </c>
      <c r="H4040">
        <v>139.03999300000001</v>
      </c>
      <c r="I4040">
        <v>138.08999600000001</v>
      </c>
      <c r="J4040">
        <v>138.80999800000001</v>
      </c>
      <c r="K4040">
        <v>138.49259900000001</v>
      </c>
      <c r="L4040">
        <v>1357200</v>
      </c>
      <c r="M4040" t="s">
        <v>59</v>
      </c>
      <c r="N4040" t="s">
        <v>158</v>
      </c>
      <c r="O4040" t="s">
        <v>162</v>
      </c>
      <c r="P4040">
        <v>100</v>
      </c>
      <c r="Q4040">
        <v>0.125</v>
      </c>
      <c r="R4040">
        <v>275</v>
      </c>
      <c r="S4040">
        <v>304683.71779999998</v>
      </c>
      <c r="T4040" t="s">
        <v>59</v>
      </c>
      <c r="U4040" t="s">
        <v>197</v>
      </c>
      <c r="V4040" t="s">
        <v>218</v>
      </c>
      <c r="W4040" t="s">
        <v>245</v>
      </c>
      <c r="X4040" t="s">
        <v>285</v>
      </c>
      <c r="Y4040" s="1">
        <v>41246</v>
      </c>
      <c r="Z4040">
        <v>29534</v>
      </c>
    </row>
    <row r="4041" spans="1:27" x14ac:dyDescent="0.25">
      <c r="A4041" s="1">
        <v>43636</v>
      </c>
      <c r="B4041" t="s">
        <v>59</v>
      </c>
      <c r="C4041" t="s">
        <v>76</v>
      </c>
      <c r="D4041">
        <v>400</v>
      </c>
      <c r="E4041">
        <v>8</v>
      </c>
      <c r="F4041" t="s">
        <v>94</v>
      </c>
      <c r="G4041">
        <v>139</v>
      </c>
      <c r="H4041">
        <v>139.03999300000001</v>
      </c>
      <c r="I4041">
        <v>138.08999600000001</v>
      </c>
      <c r="J4041">
        <v>138.80999800000001</v>
      </c>
      <c r="K4041">
        <v>138.49259900000001</v>
      </c>
      <c r="L4041">
        <v>1357200</v>
      </c>
      <c r="M4041" t="s">
        <v>59</v>
      </c>
      <c r="N4041" t="s">
        <v>144</v>
      </c>
      <c r="O4041" t="s">
        <v>162</v>
      </c>
      <c r="P4041">
        <v>100</v>
      </c>
      <c r="Q4041">
        <v>0.125</v>
      </c>
      <c r="R4041">
        <v>50</v>
      </c>
      <c r="S4041">
        <v>55397.039599999996</v>
      </c>
      <c r="T4041" t="s">
        <v>59</v>
      </c>
      <c r="U4041" t="s">
        <v>197</v>
      </c>
      <c r="V4041" t="s">
        <v>218</v>
      </c>
      <c r="W4041" t="s">
        <v>245</v>
      </c>
      <c r="X4041" t="s">
        <v>285</v>
      </c>
      <c r="Y4041" s="1">
        <v>41246</v>
      </c>
      <c r="Z4041">
        <v>29534</v>
      </c>
    </row>
    <row r="4042" spans="1:27" x14ac:dyDescent="0.25">
      <c r="A4042" s="1">
        <v>43636</v>
      </c>
      <c r="B4042" t="s">
        <v>59</v>
      </c>
      <c r="C4042" t="s">
        <v>75</v>
      </c>
      <c r="D4042">
        <v>1300</v>
      </c>
      <c r="E4042">
        <v>15</v>
      </c>
      <c r="F4042" t="s">
        <v>94</v>
      </c>
      <c r="G4042">
        <v>139</v>
      </c>
      <c r="H4042">
        <v>139.03999300000001</v>
      </c>
      <c r="I4042">
        <v>138.08999600000001</v>
      </c>
      <c r="J4042">
        <v>138.80999800000001</v>
      </c>
      <c r="K4042">
        <v>138.49259900000001</v>
      </c>
      <c r="L4042">
        <v>1357200</v>
      </c>
      <c r="M4042" t="s">
        <v>59</v>
      </c>
      <c r="N4042" t="s">
        <v>149</v>
      </c>
      <c r="O4042" t="s">
        <v>162</v>
      </c>
      <c r="P4042">
        <v>100</v>
      </c>
      <c r="Q4042">
        <v>0.125</v>
      </c>
      <c r="R4042">
        <v>162.5</v>
      </c>
      <c r="S4042">
        <v>180040.3787</v>
      </c>
      <c r="T4042" t="s">
        <v>59</v>
      </c>
      <c r="U4042" t="s">
        <v>197</v>
      </c>
      <c r="V4042" t="s">
        <v>218</v>
      </c>
      <c r="W4042" t="s">
        <v>245</v>
      </c>
      <c r="X4042" t="s">
        <v>285</v>
      </c>
      <c r="Y4042" s="1">
        <v>41246</v>
      </c>
      <c r="Z4042">
        <v>29534</v>
      </c>
    </row>
    <row r="4043" spans="1:27" x14ac:dyDescent="0.25">
      <c r="A4043" s="1">
        <v>43556</v>
      </c>
      <c r="B4043" t="s">
        <v>60</v>
      </c>
      <c r="C4043" t="s">
        <v>76</v>
      </c>
      <c r="D4043">
        <v>600</v>
      </c>
      <c r="E4043">
        <v>5</v>
      </c>
      <c r="F4043" t="s">
        <v>117</v>
      </c>
      <c r="G4043">
        <v>118.949997</v>
      </c>
      <c r="H4043">
        <v>119.110001</v>
      </c>
      <c r="I4043">
        <v>118.099998</v>
      </c>
      <c r="J4043">
        <v>119.019997</v>
      </c>
      <c r="K4043">
        <v>118.58105500000001</v>
      </c>
      <c r="L4043">
        <v>22789100</v>
      </c>
      <c r="M4043" t="s">
        <v>60</v>
      </c>
      <c r="N4043" t="s">
        <v>152</v>
      </c>
      <c r="O4043" t="s">
        <v>162</v>
      </c>
      <c r="P4043">
        <v>100</v>
      </c>
      <c r="Q4043">
        <v>0.125</v>
      </c>
      <c r="R4043">
        <v>75</v>
      </c>
      <c r="S4043">
        <v>71148.633000000002</v>
      </c>
      <c r="T4043" t="s">
        <v>60</v>
      </c>
      <c r="U4043" t="s">
        <v>198</v>
      </c>
      <c r="V4043" t="s">
        <v>214</v>
      </c>
      <c r="W4043" t="s">
        <v>246</v>
      </c>
      <c r="X4043" t="s">
        <v>286</v>
      </c>
      <c r="Y4043" s="1">
        <v>34486</v>
      </c>
      <c r="Z4043">
        <v>789019</v>
      </c>
      <c r="AA4043">
        <v>1975</v>
      </c>
    </row>
    <row r="4044" spans="1:27" x14ac:dyDescent="0.25">
      <c r="A4044" s="1">
        <v>43556</v>
      </c>
      <c r="B4044" t="s">
        <v>60</v>
      </c>
      <c r="C4044" t="s">
        <v>75</v>
      </c>
      <c r="D4044">
        <v>1100</v>
      </c>
      <c r="E4044">
        <v>11</v>
      </c>
      <c r="F4044" t="s">
        <v>117</v>
      </c>
      <c r="G4044">
        <v>118.949997</v>
      </c>
      <c r="H4044">
        <v>119.110001</v>
      </c>
      <c r="I4044">
        <v>118.099998</v>
      </c>
      <c r="J4044">
        <v>119.019997</v>
      </c>
      <c r="K4044">
        <v>118.58105500000001</v>
      </c>
      <c r="L4044">
        <v>22789100</v>
      </c>
      <c r="M4044" t="s">
        <v>60</v>
      </c>
      <c r="N4044" t="s">
        <v>141</v>
      </c>
      <c r="O4044" t="s">
        <v>162</v>
      </c>
      <c r="P4044">
        <v>100</v>
      </c>
      <c r="Q4044">
        <v>0.125</v>
      </c>
      <c r="R4044">
        <v>137.5</v>
      </c>
      <c r="S4044">
        <v>130439.1605</v>
      </c>
      <c r="T4044" t="s">
        <v>60</v>
      </c>
      <c r="U4044" t="s">
        <v>198</v>
      </c>
      <c r="V4044" t="s">
        <v>214</v>
      </c>
      <c r="W4044" t="s">
        <v>246</v>
      </c>
      <c r="X4044" t="s">
        <v>286</v>
      </c>
      <c r="Y4044" s="1">
        <v>34486</v>
      </c>
      <c r="Z4044">
        <v>789019</v>
      </c>
      <c r="AA4044">
        <v>1975</v>
      </c>
    </row>
    <row r="4045" spans="1:27" x14ac:dyDescent="0.25">
      <c r="A4045" s="1">
        <v>43556</v>
      </c>
      <c r="B4045" t="s">
        <v>60</v>
      </c>
      <c r="C4045" t="s">
        <v>76</v>
      </c>
      <c r="D4045">
        <v>600</v>
      </c>
      <c r="E4045">
        <v>14</v>
      </c>
      <c r="F4045" t="s">
        <v>117</v>
      </c>
      <c r="G4045">
        <v>118.949997</v>
      </c>
      <c r="H4045">
        <v>119.110001</v>
      </c>
      <c r="I4045">
        <v>118.099998</v>
      </c>
      <c r="J4045">
        <v>119.019997</v>
      </c>
      <c r="K4045">
        <v>118.58105500000001</v>
      </c>
      <c r="L4045">
        <v>22789100</v>
      </c>
      <c r="M4045" t="s">
        <v>60</v>
      </c>
      <c r="N4045" t="s">
        <v>156</v>
      </c>
      <c r="O4045" t="s">
        <v>162</v>
      </c>
      <c r="P4045">
        <v>100</v>
      </c>
      <c r="Q4045">
        <v>0.125</v>
      </c>
      <c r="R4045">
        <v>75</v>
      </c>
      <c r="S4045">
        <v>71148.633000000002</v>
      </c>
      <c r="T4045" t="s">
        <v>60</v>
      </c>
      <c r="U4045" t="s">
        <v>198</v>
      </c>
      <c r="V4045" t="s">
        <v>214</v>
      </c>
      <c r="W4045" t="s">
        <v>246</v>
      </c>
      <c r="X4045" t="s">
        <v>286</v>
      </c>
      <c r="Y4045" s="1">
        <v>34486</v>
      </c>
      <c r="Z4045">
        <v>789019</v>
      </c>
      <c r="AA4045">
        <v>1975</v>
      </c>
    </row>
    <row r="4046" spans="1:27" x14ac:dyDescent="0.25">
      <c r="A4046" s="1">
        <v>43556</v>
      </c>
      <c r="B4046" t="s">
        <v>60</v>
      </c>
      <c r="C4046" t="s">
        <v>75</v>
      </c>
      <c r="D4046">
        <v>1100</v>
      </c>
      <c r="E4046">
        <v>10</v>
      </c>
      <c r="F4046" t="s">
        <v>117</v>
      </c>
      <c r="G4046">
        <v>118.949997</v>
      </c>
      <c r="H4046">
        <v>119.110001</v>
      </c>
      <c r="I4046">
        <v>118.099998</v>
      </c>
      <c r="J4046">
        <v>119.019997</v>
      </c>
      <c r="K4046">
        <v>118.58105500000001</v>
      </c>
      <c r="L4046">
        <v>22789100</v>
      </c>
      <c r="M4046" t="s">
        <v>60</v>
      </c>
      <c r="N4046" t="s">
        <v>142</v>
      </c>
      <c r="O4046" t="s">
        <v>162</v>
      </c>
      <c r="P4046">
        <v>100</v>
      </c>
      <c r="Q4046">
        <v>0.125</v>
      </c>
      <c r="R4046">
        <v>137.5</v>
      </c>
      <c r="S4046">
        <v>130439.1605</v>
      </c>
      <c r="T4046" t="s">
        <v>60</v>
      </c>
      <c r="U4046" t="s">
        <v>198</v>
      </c>
      <c r="V4046" t="s">
        <v>214</v>
      </c>
      <c r="W4046" t="s">
        <v>246</v>
      </c>
      <c r="X4046" t="s">
        <v>286</v>
      </c>
      <c r="Y4046" s="1">
        <v>34486</v>
      </c>
      <c r="Z4046">
        <v>789019</v>
      </c>
      <c r="AA4046">
        <v>1975</v>
      </c>
    </row>
    <row r="4047" spans="1:27" x14ac:dyDescent="0.25">
      <c r="A4047" s="1">
        <v>43557</v>
      </c>
      <c r="B4047" t="s">
        <v>60</v>
      </c>
      <c r="C4047" t="s">
        <v>76</v>
      </c>
      <c r="D4047">
        <v>200</v>
      </c>
      <c r="E4047">
        <v>6</v>
      </c>
      <c r="F4047" t="s">
        <v>116</v>
      </c>
      <c r="G4047">
        <v>119.05999799999999</v>
      </c>
      <c r="H4047">
        <v>119.480003</v>
      </c>
      <c r="I4047">
        <v>118.519997</v>
      </c>
      <c r="J4047">
        <v>119.19000200000001</v>
      </c>
      <c r="K4047">
        <v>118.750435</v>
      </c>
      <c r="L4047">
        <v>18142300</v>
      </c>
      <c r="M4047" t="s">
        <v>60</v>
      </c>
      <c r="N4047" t="s">
        <v>145</v>
      </c>
      <c r="O4047" t="s">
        <v>162</v>
      </c>
      <c r="P4047">
        <v>100</v>
      </c>
      <c r="Q4047">
        <v>0.125</v>
      </c>
      <c r="R4047">
        <v>25</v>
      </c>
      <c r="S4047">
        <v>23750.087</v>
      </c>
      <c r="T4047" t="s">
        <v>60</v>
      </c>
      <c r="U4047" t="s">
        <v>198</v>
      </c>
      <c r="V4047" t="s">
        <v>214</v>
      </c>
      <c r="W4047" t="s">
        <v>246</v>
      </c>
      <c r="X4047" t="s">
        <v>286</v>
      </c>
      <c r="Y4047" s="1">
        <v>34486</v>
      </c>
      <c r="Z4047">
        <v>789019</v>
      </c>
      <c r="AA4047">
        <v>1975</v>
      </c>
    </row>
    <row r="4048" spans="1:27" x14ac:dyDescent="0.25">
      <c r="A4048" s="1">
        <v>43557</v>
      </c>
      <c r="B4048" t="s">
        <v>60</v>
      </c>
      <c r="C4048" t="s">
        <v>75</v>
      </c>
      <c r="D4048">
        <v>700</v>
      </c>
      <c r="E4048">
        <v>17</v>
      </c>
      <c r="F4048" t="s">
        <v>116</v>
      </c>
      <c r="G4048">
        <v>119.05999799999999</v>
      </c>
      <c r="H4048">
        <v>119.480003</v>
      </c>
      <c r="I4048">
        <v>118.519997</v>
      </c>
      <c r="J4048">
        <v>119.19000200000001</v>
      </c>
      <c r="K4048">
        <v>118.750435</v>
      </c>
      <c r="L4048">
        <v>18142300</v>
      </c>
      <c r="M4048" t="s">
        <v>60</v>
      </c>
      <c r="N4048" t="s">
        <v>157</v>
      </c>
      <c r="O4048" t="s">
        <v>162</v>
      </c>
      <c r="P4048">
        <v>100</v>
      </c>
      <c r="Q4048">
        <v>0.125</v>
      </c>
      <c r="R4048">
        <v>87.5</v>
      </c>
      <c r="S4048">
        <v>83125.304499999998</v>
      </c>
      <c r="T4048" t="s">
        <v>60</v>
      </c>
      <c r="U4048" t="s">
        <v>198</v>
      </c>
      <c r="V4048" t="s">
        <v>214</v>
      </c>
      <c r="W4048" t="s">
        <v>246</v>
      </c>
      <c r="X4048" t="s">
        <v>286</v>
      </c>
      <c r="Y4048" s="1">
        <v>34486</v>
      </c>
      <c r="Z4048">
        <v>789019</v>
      </c>
      <c r="AA4048">
        <v>1975</v>
      </c>
    </row>
    <row r="4049" spans="1:27" x14ac:dyDescent="0.25">
      <c r="A4049" s="1">
        <v>43564</v>
      </c>
      <c r="B4049" t="s">
        <v>60</v>
      </c>
      <c r="C4049" t="s">
        <v>75</v>
      </c>
      <c r="D4049">
        <v>1800</v>
      </c>
      <c r="E4049">
        <v>17</v>
      </c>
      <c r="F4049" t="s">
        <v>133</v>
      </c>
      <c r="G4049">
        <v>118.629997</v>
      </c>
      <c r="H4049">
        <v>119.540001</v>
      </c>
      <c r="I4049">
        <v>118.58000199999999</v>
      </c>
      <c r="J4049">
        <v>119.279999</v>
      </c>
      <c r="K4049">
        <v>118.840096</v>
      </c>
      <c r="L4049">
        <v>17612000</v>
      </c>
      <c r="M4049" t="s">
        <v>60</v>
      </c>
      <c r="N4049" t="s">
        <v>157</v>
      </c>
      <c r="O4049" t="s">
        <v>162</v>
      </c>
      <c r="P4049">
        <v>100</v>
      </c>
      <c r="Q4049">
        <v>0.125</v>
      </c>
      <c r="R4049">
        <v>225</v>
      </c>
      <c r="S4049">
        <v>213912.1728</v>
      </c>
      <c r="T4049" t="s">
        <v>60</v>
      </c>
      <c r="U4049" t="s">
        <v>198</v>
      </c>
      <c r="V4049" t="s">
        <v>214</v>
      </c>
      <c r="W4049" t="s">
        <v>246</v>
      </c>
      <c r="X4049" t="s">
        <v>286</v>
      </c>
      <c r="Y4049" s="1">
        <v>34486</v>
      </c>
      <c r="Z4049">
        <v>789019</v>
      </c>
      <c r="AA4049">
        <v>1975</v>
      </c>
    </row>
    <row r="4050" spans="1:27" x14ac:dyDescent="0.25">
      <c r="A4050" s="1">
        <v>43559</v>
      </c>
      <c r="B4050" t="s">
        <v>60</v>
      </c>
      <c r="C4050" t="s">
        <v>75</v>
      </c>
      <c r="D4050">
        <v>600</v>
      </c>
      <c r="E4050">
        <v>15</v>
      </c>
      <c r="F4050" t="s">
        <v>109</v>
      </c>
      <c r="G4050">
        <v>120.099998</v>
      </c>
      <c r="H4050">
        <v>120.230003</v>
      </c>
      <c r="I4050">
        <v>118.379997</v>
      </c>
      <c r="J4050">
        <v>119.360001</v>
      </c>
      <c r="K4050">
        <v>118.9198</v>
      </c>
      <c r="L4050">
        <v>20112800</v>
      </c>
      <c r="M4050" t="s">
        <v>60</v>
      </c>
      <c r="N4050" t="s">
        <v>149</v>
      </c>
      <c r="O4050" t="s">
        <v>162</v>
      </c>
      <c r="P4050">
        <v>100</v>
      </c>
      <c r="Q4050">
        <v>0.125</v>
      </c>
      <c r="R4050">
        <v>75</v>
      </c>
      <c r="S4050">
        <v>71351.87999999999</v>
      </c>
      <c r="T4050" t="s">
        <v>60</v>
      </c>
      <c r="U4050" t="s">
        <v>198</v>
      </c>
      <c r="V4050" t="s">
        <v>214</v>
      </c>
      <c r="W4050" t="s">
        <v>246</v>
      </c>
      <c r="X4050" t="s">
        <v>286</v>
      </c>
      <c r="Y4050" s="1">
        <v>34486</v>
      </c>
      <c r="Z4050">
        <v>789019</v>
      </c>
      <c r="AA4050">
        <v>1975</v>
      </c>
    </row>
    <row r="4051" spans="1:27" x14ac:dyDescent="0.25">
      <c r="A4051" s="1">
        <v>43560</v>
      </c>
      <c r="B4051" t="s">
        <v>60</v>
      </c>
      <c r="C4051" t="s">
        <v>75</v>
      </c>
      <c r="D4051">
        <v>1900</v>
      </c>
      <c r="E4051">
        <v>19</v>
      </c>
      <c r="F4051" t="s">
        <v>118</v>
      </c>
      <c r="G4051">
        <v>119.389999</v>
      </c>
      <c r="H4051">
        <v>120.230003</v>
      </c>
      <c r="I4051">
        <v>119.370003</v>
      </c>
      <c r="J4051">
        <v>119.889999</v>
      </c>
      <c r="K4051">
        <v>119.447845</v>
      </c>
      <c r="L4051">
        <v>15826200</v>
      </c>
      <c r="M4051" t="s">
        <v>60</v>
      </c>
      <c r="N4051" t="s">
        <v>140</v>
      </c>
      <c r="O4051" t="s">
        <v>162</v>
      </c>
      <c r="P4051">
        <v>100</v>
      </c>
      <c r="Q4051">
        <v>0.125</v>
      </c>
      <c r="R4051">
        <v>237.5</v>
      </c>
      <c r="S4051">
        <v>226950.90549999999</v>
      </c>
      <c r="T4051" t="s">
        <v>60</v>
      </c>
      <c r="U4051" t="s">
        <v>198</v>
      </c>
      <c r="V4051" t="s">
        <v>214</v>
      </c>
      <c r="W4051" t="s">
        <v>246</v>
      </c>
      <c r="X4051" t="s">
        <v>286</v>
      </c>
      <c r="Y4051" s="1">
        <v>34486</v>
      </c>
      <c r="Z4051">
        <v>789019</v>
      </c>
      <c r="AA4051">
        <v>1975</v>
      </c>
    </row>
    <row r="4052" spans="1:27" x14ac:dyDescent="0.25">
      <c r="A4052" s="1">
        <v>43560</v>
      </c>
      <c r="B4052" t="s">
        <v>60</v>
      </c>
      <c r="C4052" t="s">
        <v>76</v>
      </c>
      <c r="D4052">
        <v>1500</v>
      </c>
      <c r="E4052">
        <v>16</v>
      </c>
      <c r="F4052" t="s">
        <v>118</v>
      </c>
      <c r="G4052">
        <v>119.389999</v>
      </c>
      <c r="H4052">
        <v>120.230003</v>
      </c>
      <c r="I4052">
        <v>119.370003</v>
      </c>
      <c r="J4052">
        <v>119.889999</v>
      </c>
      <c r="K4052">
        <v>119.447845</v>
      </c>
      <c r="L4052">
        <v>15826200</v>
      </c>
      <c r="M4052" t="s">
        <v>60</v>
      </c>
      <c r="N4052" t="s">
        <v>148</v>
      </c>
      <c r="O4052" t="s">
        <v>162</v>
      </c>
      <c r="P4052">
        <v>100</v>
      </c>
      <c r="Q4052">
        <v>0.125</v>
      </c>
      <c r="R4052">
        <v>187.5</v>
      </c>
      <c r="S4052">
        <v>179171.76749999999</v>
      </c>
      <c r="T4052" t="s">
        <v>60</v>
      </c>
      <c r="U4052" t="s">
        <v>198</v>
      </c>
      <c r="V4052" t="s">
        <v>214</v>
      </c>
      <c r="W4052" t="s">
        <v>246</v>
      </c>
      <c r="X4052" t="s">
        <v>286</v>
      </c>
      <c r="Y4052" s="1">
        <v>34486</v>
      </c>
      <c r="Z4052">
        <v>789019</v>
      </c>
      <c r="AA4052">
        <v>1975</v>
      </c>
    </row>
    <row r="4053" spans="1:27" x14ac:dyDescent="0.25">
      <c r="A4053" s="1">
        <v>43560</v>
      </c>
      <c r="B4053" t="s">
        <v>60</v>
      </c>
      <c r="C4053" t="s">
        <v>75</v>
      </c>
      <c r="D4053">
        <v>700</v>
      </c>
      <c r="E4053">
        <v>11</v>
      </c>
      <c r="F4053" t="s">
        <v>118</v>
      </c>
      <c r="G4053">
        <v>119.389999</v>
      </c>
      <c r="H4053">
        <v>120.230003</v>
      </c>
      <c r="I4053">
        <v>119.370003</v>
      </c>
      <c r="J4053">
        <v>119.889999</v>
      </c>
      <c r="K4053">
        <v>119.447845</v>
      </c>
      <c r="L4053">
        <v>15826200</v>
      </c>
      <c r="M4053" t="s">
        <v>60</v>
      </c>
      <c r="N4053" t="s">
        <v>141</v>
      </c>
      <c r="O4053" t="s">
        <v>162</v>
      </c>
      <c r="P4053">
        <v>100</v>
      </c>
      <c r="Q4053">
        <v>0.125</v>
      </c>
      <c r="R4053">
        <v>87.5</v>
      </c>
      <c r="S4053">
        <v>83613.491500000004</v>
      </c>
      <c r="T4053" t="s">
        <v>60</v>
      </c>
      <c r="U4053" t="s">
        <v>198</v>
      </c>
      <c r="V4053" t="s">
        <v>214</v>
      </c>
      <c r="W4053" t="s">
        <v>246</v>
      </c>
      <c r="X4053" t="s">
        <v>286</v>
      </c>
      <c r="Y4053" s="1">
        <v>34486</v>
      </c>
      <c r="Z4053">
        <v>789019</v>
      </c>
      <c r="AA4053">
        <v>1975</v>
      </c>
    </row>
    <row r="4054" spans="1:27" x14ac:dyDescent="0.25">
      <c r="A4054" s="1">
        <v>43560</v>
      </c>
      <c r="B4054" t="s">
        <v>60</v>
      </c>
      <c r="C4054" t="s">
        <v>75</v>
      </c>
      <c r="D4054">
        <v>600</v>
      </c>
      <c r="E4054">
        <v>6</v>
      </c>
      <c r="F4054" t="s">
        <v>118</v>
      </c>
      <c r="G4054">
        <v>119.389999</v>
      </c>
      <c r="H4054">
        <v>120.230003</v>
      </c>
      <c r="I4054">
        <v>119.370003</v>
      </c>
      <c r="J4054">
        <v>119.889999</v>
      </c>
      <c r="K4054">
        <v>119.447845</v>
      </c>
      <c r="L4054">
        <v>15826200</v>
      </c>
      <c r="M4054" t="s">
        <v>60</v>
      </c>
      <c r="N4054" t="s">
        <v>145</v>
      </c>
      <c r="O4054" t="s">
        <v>162</v>
      </c>
      <c r="P4054">
        <v>100</v>
      </c>
      <c r="Q4054">
        <v>0.125</v>
      </c>
      <c r="R4054">
        <v>75</v>
      </c>
      <c r="S4054">
        <v>71668.706999999995</v>
      </c>
      <c r="T4054" t="s">
        <v>60</v>
      </c>
      <c r="U4054" t="s">
        <v>198</v>
      </c>
      <c r="V4054" t="s">
        <v>214</v>
      </c>
      <c r="W4054" t="s">
        <v>246</v>
      </c>
      <c r="X4054" t="s">
        <v>286</v>
      </c>
      <c r="Y4054" s="1">
        <v>34486</v>
      </c>
      <c r="Z4054">
        <v>789019</v>
      </c>
      <c r="AA4054">
        <v>1975</v>
      </c>
    </row>
    <row r="4055" spans="1:27" x14ac:dyDescent="0.25">
      <c r="A4055" s="1">
        <v>43565</v>
      </c>
      <c r="B4055" t="s">
        <v>60</v>
      </c>
      <c r="C4055" t="s">
        <v>76</v>
      </c>
      <c r="D4055">
        <v>2000</v>
      </c>
      <c r="E4055">
        <v>12</v>
      </c>
      <c r="F4055" t="s">
        <v>113</v>
      </c>
      <c r="G4055">
        <v>119.760002</v>
      </c>
      <c r="H4055">
        <v>120.349998</v>
      </c>
      <c r="I4055">
        <v>119.540001</v>
      </c>
      <c r="J4055">
        <v>120.19000200000001</v>
      </c>
      <c r="K4055">
        <v>119.746742</v>
      </c>
      <c r="L4055">
        <v>16477200</v>
      </c>
      <c r="M4055" t="s">
        <v>60</v>
      </c>
      <c r="N4055" t="s">
        <v>151</v>
      </c>
      <c r="O4055" t="s">
        <v>162</v>
      </c>
      <c r="P4055">
        <v>100</v>
      </c>
      <c r="Q4055">
        <v>0.125</v>
      </c>
      <c r="R4055">
        <v>250</v>
      </c>
      <c r="S4055">
        <v>239493.484</v>
      </c>
      <c r="T4055" t="s">
        <v>60</v>
      </c>
      <c r="U4055" t="s">
        <v>198</v>
      </c>
      <c r="V4055" t="s">
        <v>214</v>
      </c>
      <c r="W4055" t="s">
        <v>246</v>
      </c>
      <c r="X4055" t="s">
        <v>286</v>
      </c>
      <c r="Y4055" s="1">
        <v>34486</v>
      </c>
      <c r="Z4055">
        <v>789019</v>
      </c>
      <c r="AA4055">
        <v>1975</v>
      </c>
    </row>
    <row r="4056" spans="1:27" x14ac:dyDescent="0.25">
      <c r="A4056" s="1">
        <v>43565</v>
      </c>
      <c r="B4056" t="s">
        <v>60</v>
      </c>
      <c r="C4056" t="s">
        <v>75</v>
      </c>
      <c r="D4056">
        <v>500</v>
      </c>
      <c r="E4056">
        <v>8</v>
      </c>
      <c r="F4056" t="s">
        <v>113</v>
      </c>
      <c r="G4056">
        <v>119.760002</v>
      </c>
      <c r="H4056">
        <v>120.349998</v>
      </c>
      <c r="I4056">
        <v>119.540001</v>
      </c>
      <c r="J4056">
        <v>120.19000200000001</v>
      </c>
      <c r="K4056">
        <v>119.746742</v>
      </c>
      <c r="L4056">
        <v>16477200</v>
      </c>
      <c r="M4056" t="s">
        <v>60</v>
      </c>
      <c r="N4056" t="s">
        <v>144</v>
      </c>
      <c r="O4056" t="s">
        <v>162</v>
      </c>
      <c r="P4056">
        <v>100</v>
      </c>
      <c r="Q4056">
        <v>0.125</v>
      </c>
      <c r="R4056">
        <v>62.5</v>
      </c>
      <c r="S4056">
        <v>59873.370999999999</v>
      </c>
      <c r="T4056" t="s">
        <v>60</v>
      </c>
      <c r="U4056" t="s">
        <v>198</v>
      </c>
      <c r="V4056" t="s">
        <v>214</v>
      </c>
      <c r="W4056" t="s">
        <v>246</v>
      </c>
      <c r="X4056" t="s">
        <v>286</v>
      </c>
      <c r="Y4056" s="1">
        <v>34486</v>
      </c>
      <c r="Z4056">
        <v>789019</v>
      </c>
      <c r="AA4056">
        <v>1975</v>
      </c>
    </row>
    <row r="4057" spans="1:27" x14ac:dyDescent="0.25">
      <c r="A4057" s="1">
        <v>43565</v>
      </c>
      <c r="B4057" t="s">
        <v>60</v>
      </c>
      <c r="C4057" t="s">
        <v>76</v>
      </c>
      <c r="D4057">
        <v>400</v>
      </c>
      <c r="E4057">
        <v>9</v>
      </c>
      <c r="F4057" t="s">
        <v>113</v>
      </c>
      <c r="G4057">
        <v>119.760002</v>
      </c>
      <c r="H4057">
        <v>120.349998</v>
      </c>
      <c r="I4057">
        <v>119.540001</v>
      </c>
      <c r="J4057">
        <v>120.19000200000001</v>
      </c>
      <c r="K4057">
        <v>119.746742</v>
      </c>
      <c r="L4057">
        <v>16477200</v>
      </c>
      <c r="M4057" t="s">
        <v>60</v>
      </c>
      <c r="N4057" t="s">
        <v>146</v>
      </c>
      <c r="O4057" t="s">
        <v>162</v>
      </c>
      <c r="P4057">
        <v>100</v>
      </c>
      <c r="Q4057">
        <v>0.125</v>
      </c>
      <c r="R4057">
        <v>50</v>
      </c>
      <c r="S4057">
        <v>47898.696799999998</v>
      </c>
      <c r="T4057" t="s">
        <v>60</v>
      </c>
      <c r="U4057" t="s">
        <v>198</v>
      </c>
      <c r="V4057" t="s">
        <v>214</v>
      </c>
      <c r="W4057" t="s">
        <v>246</v>
      </c>
      <c r="X4057" t="s">
        <v>286</v>
      </c>
      <c r="Y4057" s="1">
        <v>34486</v>
      </c>
      <c r="Z4057">
        <v>789019</v>
      </c>
      <c r="AA4057">
        <v>1975</v>
      </c>
    </row>
    <row r="4058" spans="1:27" x14ac:dyDescent="0.25">
      <c r="A4058" s="1">
        <v>43565</v>
      </c>
      <c r="B4058" t="s">
        <v>60</v>
      </c>
      <c r="C4058" t="s">
        <v>75</v>
      </c>
      <c r="D4058">
        <v>1800</v>
      </c>
      <c r="E4058">
        <v>16</v>
      </c>
      <c r="F4058" t="s">
        <v>113</v>
      </c>
      <c r="G4058">
        <v>119.760002</v>
      </c>
      <c r="H4058">
        <v>120.349998</v>
      </c>
      <c r="I4058">
        <v>119.540001</v>
      </c>
      <c r="J4058">
        <v>120.19000200000001</v>
      </c>
      <c r="K4058">
        <v>119.746742</v>
      </c>
      <c r="L4058">
        <v>16477200</v>
      </c>
      <c r="M4058" t="s">
        <v>60</v>
      </c>
      <c r="N4058" t="s">
        <v>148</v>
      </c>
      <c r="O4058" t="s">
        <v>162</v>
      </c>
      <c r="P4058">
        <v>100</v>
      </c>
      <c r="Q4058">
        <v>0.125</v>
      </c>
      <c r="R4058">
        <v>225</v>
      </c>
      <c r="S4058">
        <v>215544.13560000001</v>
      </c>
      <c r="T4058" t="s">
        <v>60</v>
      </c>
      <c r="U4058" t="s">
        <v>198</v>
      </c>
      <c r="V4058" t="s">
        <v>214</v>
      </c>
      <c r="W4058" t="s">
        <v>246</v>
      </c>
      <c r="X4058" t="s">
        <v>286</v>
      </c>
      <c r="Y4058" s="1">
        <v>34486</v>
      </c>
      <c r="Z4058">
        <v>789019</v>
      </c>
      <c r="AA4058">
        <v>1975</v>
      </c>
    </row>
    <row r="4059" spans="1:27" x14ac:dyDescent="0.25">
      <c r="A4059" s="1">
        <v>43566</v>
      </c>
      <c r="B4059" t="s">
        <v>60</v>
      </c>
      <c r="C4059" t="s">
        <v>75</v>
      </c>
      <c r="D4059">
        <v>1100</v>
      </c>
      <c r="E4059">
        <v>10</v>
      </c>
      <c r="F4059" t="s">
        <v>112</v>
      </c>
      <c r="G4059">
        <v>120.540001</v>
      </c>
      <c r="H4059">
        <v>120.849998</v>
      </c>
      <c r="I4059">
        <v>119.91999800000001</v>
      </c>
      <c r="J4059">
        <v>120.33000199999999</v>
      </c>
      <c r="K4059">
        <v>119.88623</v>
      </c>
      <c r="L4059">
        <v>14209100</v>
      </c>
      <c r="M4059" t="s">
        <v>60</v>
      </c>
      <c r="N4059" t="s">
        <v>142</v>
      </c>
      <c r="O4059" t="s">
        <v>162</v>
      </c>
      <c r="P4059">
        <v>100</v>
      </c>
      <c r="Q4059">
        <v>0.125</v>
      </c>
      <c r="R4059">
        <v>137.5</v>
      </c>
      <c r="S4059">
        <v>131874.853</v>
      </c>
      <c r="T4059" t="s">
        <v>60</v>
      </c>
      <c r="U4059" t="s">
        <v>198</v>
      </c>
      <c r="V4059" t="s">
        <v>214</v>
      </c>
      <c r="W4059" t="s">
        <v>246</v>
      </c>
      <c r="X4059" t="s">
        <v>286</v>
      </c>
      <c r="Y4059" s="1">
        <v>34486</v>
      </c>
      <c r="Z4059">
        <v>789019</v>
      </c>
      <c r="AA4059">
        <v>1975</v>
      </c>
    </row>
    <row r="4060" spans="1:27" x14ac:dyDescent="0.25">
      <c r="A4060" s="1">
        <v>43566</v>
      </c>
      <c r="B4060" t="s">
        <v>60</v>
      </c>
      <c r="C4060" t="s">
        <v>75</v>
      </c>
      <c r="D4060">
        <v>2200</v>
      </c>
      <c r="E4060">
        <v>20</v>
      </c>
      <c r="F4060" t="s">
        <v>112</v>
      </c>
      <c r="G4060">
        <v>120.540001</v>
      </c>
      <c r="H4060">
        <v>120.849998</v>
      </c>
      <c r="I4060">
        <v>119.91999800000001</v>
      </c>
      <c r="J4060">
        <v>120.33000199999999</v>
      </c>
      <c r="K4060">
        <v>119.88623</v>
      </c>
      <c r="L4060">
        <v>14209100</v>
      </c>
      <c r="M4060" t="s">
        <v>60</v>
      </c>
      <c r="N4060" t="s">
        <v>155</v>
      </c>
      <c r="O4060" t="s">
        <v>162</v>
      </c>
      <c r="P4060">
        <v>100</v>
      </c>
      <c r="Q4060">
        <v>0.125</v>
      </c>
      <c r="R4060">
        <v>275</v>
      </c>
      <c r="S4060">
        <v>263749.70600000001</v>
      </c>
      <c r="T4060" t="s">
        <v>60</v>
      </c>
      <c r="U4060" t="s">
        <v>198</v>
      </c>
      <c r="V4060" t="s">
        <v>214</v>
      </c>
      <c r="W4060" t="s">
        <v>246</v>
      </c>
      <c r="X4060" t="s">
        <v>286</v>
      </c>
      <c r="Y4060" s="1">
        <v>34486</v>
      </c>
      <c r="Z4060">
        <v>789019</v>
      </c>
      <c r="AA4060">
        <v>1975</v>
      </c>
    </row>
    <row r="4061" spans="1:27" x14ac:dyDescent="0.25">
      <c r="A4061" s="1">
        <v>43566</v>
      </c>
      <c r="B4061" t="s">
        <v>60</v>
      </c>
      <c r="C4061" t="s">
        <v>76</v>
      </c>
      <c r="D4061">
        <v>1900</v>
      </c>
      <c r="E4061">
        <v>19</v>
      </c>
      <c r="F4061" t="s">
        <v>112</v>
      </c>
      <c r="G4061">
        <v>120.540001</v>
      </c>
      <c r="H4061">
        <v>120.849998</v>
      </c>
      <c r="I4061">
        <v>119.91999800000001</v>
      </c>
      <c r="J4061">
        <v>120.33000199999999</v>
      </c>
      <c r="K4061">
        <v>119.88623</v>
      </c>
      <c r="L4061">
        <v>14209100</v>
      </c>
      <c r="M4061" t="s">
        <v>60</v>
      </c>
      <c r="N4061" t="s">
        <v>140</v>
      </c>
      <c r="O4061" t="s">
        <v>162</v>
      </c>
      <c r="P4061">
        <v>100</v>
      </c>
      <c r="Q4061">
        <v>0.125</v>
      </c>
      <c r="R4061">
        <v>237.5</v>
      </c>
      <c r="S4061">
        <v>227783.837</v>
      </c>
      <c r="T4061" t="s">
        <v>60</v>
      </c>
      <c r="U4061" t="s">
        <v>198</v>
      </c>
      <c r="V4061" t="s">
        <v>214</v>
      </c>
      <c r="W4061" t="s">
        <v>246</v>
      </c>
      <c r="X4061" t="s">
        <v>286</v>
      </c>
      <c r="Y4061" s="1">
        <v>34486</v>
      </c>
      <c r="Z4061">
        <v>789019</v>
      </c>
      <c r="AA4061">
        <v>1975</v>
      </c>
    </row>
    <row r="4062" spans="1:27" x14ac:dyDescent="0.25">
      <c r="A4062" s="1">
        <v>43571</v>
      </c>
      <c r="B4062" t="s">
        <v>60</v>
      </c>
      <c r="C4062" t="s">
        <v>75</v>
      </c>
      <c r="D4062">
        <v>2000</v>
      </c>
      <c r="E4062">
        <v>17</v>
      </c>
      <c r="F4062" t="s">
        <v>123</v>
      </c>
      <c r="G4062">
        <v>121.639999</v>
      </c>
      <c r="H4062">
        <v>121.650002</v>
      </c>
      <c r="I4062">
        <v>120.099998</v>
      </c>
      <c r="J4062">
        <v>120.769997</v>
      </c>
      <c r="K4062">
        <v>120.3246</v>
      </c>
      <c r="L4062">
        <v>14071800</v>
      </c>
      <c r="M4062" t="s">
        <v>60</v>
      </c>
      <c r="N4062" t="s">
        <v>157</v>
      </c>
      <c r="O4062" t="s">
        <v>162</v>
      </c>
      <c r="P4062">
        <v>100</v>
      </c>
      <c r="Q4062">
        <v>0.125</v>
      </c>
      <c r="R4062">
        <v>250</v>
      </c>
      <c r="S4062">
        <v>240649.2</v>
      </c>
      <c r="T4062" t="s">
        <v>60</v>
      </c>
      <c r="U4062" t="s">
        <v>198</v>
      </c>
      <c r="V4062" t="s">
        <v>214</v>
      </c>
      <c r="W4062" t="s">
        <v>246</v>
      </c>
      <c r="X4062" t="s">
        <v>286</v>
      </c>
      <c r="Y4062" s="1">
        <v>34486</v>
      </c>
      <c r="Z4062">
        <v>789019</v>
      </c>
      <c r="AA4062">
        <v>1975</v>
      </c>
    </row>
    <row r="4063" spans="1:27" x14ac:dyDescent="0.25">
      <c r="A4063" s="1">
        <v>43571</v>
      </c>
      <c r="B4063" t="s">
        <v>60</v>
      </c>
      <c r="C4063" t="s">
        <v>75</v>
      </c>
      <c r="D4063">
        <v>1200</v>
      </c>
      <c r="E4063">
        <v>18</v>
      </c>
      <c r="F4063" t="s">
        <v>123</v>
      </c>
      <c r="G4063">
        <v>121.639999</v>
      </c>
      <c r="H4063">
        <v>121.650002</v>
      </c>
      <c r="I4063">
        <v>120.099998</v>
      </c>
      <c r="J4063">
        <v>120.769997</v>
      </c>
      <c r="K4063">
        <v>120.3246</v>
      </c>
      <c r="L4063">
        <v>14071800</v>
      </c>
      <c r="M4063" t="s">
        <v>60</v>
      </c>
      <c r="N4063" t="s">
        <v>158</v>
      </c>
      <c r="O4063" t="s">
        <v>162</v>
      </c>
      <c r="P4063">
        <v>100</v>
      </c>
      <c r="Q4063">
        <v>0.125</v>
      </c>
      <c r="R4063">
        <v>150</v>
      </c>
      <c r="S4063">
        <v>144389.51999999999</v>
      </c>
      <c r="T4063" t="s">
        <v>60</v>
      </c>
      <c r="U4063" t="s">
        <v>198</v>
      </c>
      <c r="V4063" t="s">
        <v>214</v>
      </c>
      <c r="W4063" t="s">
        <v>246</v>
      </c>
      <c r="X4063" t="s">
        <v>286</v>
      </c>
      <c r="Y4063" s="1">
        <v>34486</v>
      </c>
      <c r="Z4063">
        <v>789019</v>
      </c>
      <c r="AA4063">
        <v>1975</v>
      </c>
    </row>
    <row r="4064" spans="1:27" x14ac:dyDescent="0.25">
      <c r="A4064" s="1">
        <v>43567</v>
      </c>
      <c r="B4064" t="s">
        <v>60</v>
      </c>
      <c r="C4064" t="s">
        <v>76</v>
      </c>
      <c r="D4064">
        <v>200</v>
      </c>
      <c r="E4064">
        <v>2</v>
      </c>
      <c r="F4064" t="s">
        <v>121</v>
      </c>
      <c r="G4064">
        <v>120.639999</v>
      </c>
      <c r="H4064">
        <v>120.980003</v>
      </c>
      <c r="I4064">
        <v>120.370003</v>
      </c>
      <c r="J4064">
        <v>120.949997</v>
      </c>
      <c r="K4064">
        <v>120.50393699999999</v>
      </c>
      <c r="L4064">
        <v>19745100</v>
      </c>
      <c r="M4064" t="s">
        <v>60</v>
      </c>
      <c r="N4064" t="s">
        <v>150</v>
      </c>
      <c r="O4064" t="s">
        <v>162</v>
      </c>
      <c r="P4064">
        <v>100</v>
      </c>
      <c r="Q4064">
        <v>0.125</v>
      </c>
      <c r="R4064">
        <v>25</v>
      </c>
      <c r="S4064">
        <v>24100.787400000001</v>
      </c>
      <c r="T4064" t="s">
        <v>60</v>
      </c>
      <c r="U4064" t="s">
        <v>198</v>
      </c>
      <c r="V4064" t="s">
        <v>214</v>
      </c>
      <c r="W4064" t="s">
        <v>246</v>
      </c>
      <c r="X4064" t="s">
        <v>286</v>
      </c>
      <c r="Y4064" s="1">
        <v>34486</v>
      </c>
      <c r="Z4064">
        <v>789019</v>
      </c>
      <c r="AA4064">
        <v>1975</v>
      </c>
    </row>
    <row r="4065" spans="1:27" x14ac:dyDescent="0.25">
      <c r="A4065" s="1">
        <v>43567</v>
      </c>
      <c r="B4065" t="s">
        <v>60</v>
      </c>
      <c r="C4065" t="s">
        <v>75</v>
      </c>
      <c r="D4065">
        <v>1300</v>
      </c>
      <c r="E4065">
        <v>19</v>
      </c>
      <c r="F4065" t="s">
        <v>121</v>
      </c>
      <c r="G4065">
        <v>120.639999</v>
      </c>
      <c r="H4065">
        <v>120.980003</v>
      </c>
      <c r="I4065">
        <v>120.370003</v>
      </c>
      <c r="J4065">
        <v>120.949997</v>
      </c>
      <c r="K4065">
        <v>120.50393699999999</v>
      </c>
      <c r="L4065">
        <v>19745100</v>
      </c>
      <c r="M4065" t="s">
        <v>60</v>
      </c>
      <c r="N4065" t="s">
        <v>140</v>
      </c>
      <c r="O4065" t="s">
        <v>162</v>
      </c>
      <c r="P4065">
        <v>100</v>
      </c>
      <c r="Q4065">
        <v>0.125</v>
      </c>
      <c r="R4065">
        <v>162.5</v>
      </c>
      <c r="S4065">
        <v>156655.11809999999</v>
      </c>
      <c r="T4065" t="s">
        <v>60</v>
      </c>
      <c r="U4065" t="s">
        <v>198</v>
      </c>
      <c r="V4065" t="s">
        <v>214</v>
      </c>
      <c r="W4065" t="s">
        <v>246</v>
      </c>
      <c r="X4065" t="s">
        <v>286</v>
      </c>
      <c r="Y4065" s="1">
        <v>34486</v>
      </c>
      <c r="Z4065">
        <v>789019</v>
      </c>
      <c r="AA4065">
        <v>1975</v>
      </c>
    </row>
    <row r="4066" spans="1:27" x14ac:dyDescent="0.25">
      <c r="A4066" s="1">
        <v>43570</v>
      </c>
      <c r="B4066" t="s">
        <v>60</v>
      </c>
      <c r="C4066" t="s">
        <v>76</v>
      </c>
      <c r="D4066">
        <v>1500</v>
      </c>
      <c r="E4066">
        <v>16</v>
      </c>
      <c r="F4066" t="s">
        <v>120</v>
      </c>
      <c r="G4066">
        <v>120.94000200000001</v>
      </c>
      <c r="H4066">
        <v>121.58000199999999</v>
      </c>
      <c r="I4066">
        <v>120.57</v>
      </c>
      <c r="J4066">
        <v>121.050003</v>
      </c>
      <c r="K4066">
        <v>120.603577</v>
      </c>
      <c r="L4066">
        <v>15792600</v>
      </c>
      <c r="M4066" t="s">
        <v>60</v>
      </c>
      <c r="N4066" t="s">
        <v>148</v>
      </c>
      <c r="O4066" t="s">
        <v>162</v>
      </c>
      <c r="P4066">
        <v>100</v>
      </c>
      <c r="Q4066">
        <v>0.125</v>
      </c>
      <c r="R4066">
        <v>187.5</v>
      </c>
      <c r="S4066">
        <v>180905.36550000001</v>
      </c>
      <c r="T4066" t="s">
        <v>60</v>
      </c>
      <c r="U4066" t="s">
        <v>198</v>
      </c>
      <c r="V4066" t="s">
        <v>214</v>
      </c>
      <c r="W4066" t="s">
        <v>246</v>
      </c>
      <c r="X4066" t="s">
        <v>286</v>
      </c>
      <c r="Y4066" s="1">
        <v>34486</v>
      </c>
      <c r="Z4066">
        <v>789019</v>
      </c>
      <c r="AA4066">
        <v>1975</v>
      </c>
    </row>
    <row r="4067" spans="1:27" x14ac:dyDescent="0.25">
      <c r="A4067" s="1">
        <v>43572</v>
      </c>
      <c r="B4067" t="s">
        <v>60</v>
      </c>
      <c r="C4067" t="s">
        <v>75</v>
      </c>
      <c r="D4067">
        <v>600</v>
      </c>
      <c r="E4067">
        <v>9</v>
      </c>
      <c r="F4067" t="s">
        <v>125</v>
      </c>
      <c r="G4067">
        <v>121.239998</v>
      </c>
      <c r="H4067">
        <v>121.849998</v>
      </c>
      <c r="I4067">
        <v>120.540001</v>
      </c>
      <c r="J4067">
        <v>121.769997</v>
      </c>
      <c r="K4067">
        <v>121.320915</v>
      </c>
      <c r="L4067">
        <v>19300900</v>
      </c>
      <c r="M4067" t="s">
        <v>60</v>
      </c>
      <c r="N4067" t="s">
        <v>146</v>
      </c>
      <c r="O4067" t="s">
        <v>162</v>
      </c>
      <c r="P4067">
        <v>100</v>
      </c>
      <c r="Q4067">
        <v>0.125</v>
      </c>
      <c r="R4067">
        <v>75</v>
      </c>
      <c r="S4067">
        <v>72792.548999999999</v>
      </c>
      <c r="T4067" t="s">
        <v>60</v>
      </c>
      <c r="U4067" t="s">
        <v>198</v>
      </c>
      <c r="V4067" t="s">
        <v>214</v>
      </c>
      <c r="W4067" t="s">
        <v>246</v>
      </c>
      <c r="X4067" t="s">
        <v>286</v>
      </c>
      <c r="Y4067" s="1">
        <v>34486</v>
      </c>
      <c r="Z4067">
        <v>789019</v>
      </c>
      <c r="AA4067">
        <v>1975</v>
      </c>
    </row>
    <row r="4068" spans="1:27" x14ac:dyDescent="0.25">
      <c r="A4068" s="1">
        <v>43598</v>
      </c>
      <c r="B4068" t="s">
        <v>60</v>
      </c>
      <c r="C4068" t="s">
        <v>76</v>
      </c>
      <c r="D4068">
        <v>300</v>
      </c>
      <c r="E4068">
        <v>2</v>
      </c>
      <c r="F4068" t="s">
        <v>100</v>
      </c>
      <c r="G4068">
        <v>124.110001</v>
      </c>
      <c r="H4068">
        <v>125.550003</v>
      </c>
      <c r="I4068">
        <v>123.040001</v>
      </c>
      <c r="J4068">
        <v>123.349998</v>
      </c>
      <c r="K4068">
        <v>122.895088</v>
      </c>
      <c r="L4068">
        <v>33944900</v>
      </c>
      <c r="M4068" t="s">
        <v>60</v>
      </c>
      <c r="N4068" t="s">
        <v>150</v>
      </c>
      <c r="O4068" t="s">
        <v>162</v>
      </c>
      <c r="P4068">
        <v>100</v>
      </c>
      <c r="Q4068">
        <v>0.125</v>
      </c>
      <c r="R4068">
        <v>37.5</v>
      </c>
      <c r="S4068">
        <v>36868.526400000002</v>
      </c>
      <c r="T4068" t="s">
        <v>60</v>
      </c>
      <c r="U4068" t="s">
        <v>198</v>
      </c>
      <c r="V4068" t="s">
        <v>214</v>
      </c>
      <c r="W4068" t="s">
        <v>246</v>
      </c>
      <c r="X4068" t="s">
        <v>286</v>
      </c>
      <c r="Y4068" s="1">
        <v>34486</v>
      </c>
      <c r="Z4068">
        <v>789019</v>
      </c>
      <c r="AA4068">
        <v>1975</v>
      </c>
    </row>
    <row r="4069" spans="1:27" x14ac:dyDescent="0.25">
      <c r="A4069" s="1">
        <v>43598</v>
      </c>
      <c r="B4069" t="s">
        <v>60</v>
      </c>
      <c r="C4069" t="s">
        <v>75</v>
      </c>
      <c r="D4069">
        <v>2700</v>
      </c>
      <c r="E4069">
        <v>18</v>
      </c>
      <c r="F4069" t="s">
        <v>100</v>
      </c>
      <c r="G4069">
        <v>124.110001</v>
      </c>
      <c r="H4069">
        <v>125.550003</v>
      </c>
      <c r="I4069">
        <v>123.040001</v>
      </c>
      <c r="J4069">
        <v>123.349998</v>
      </c>
      <c r="K4069">
        <v>122.895088</v>
      </c>
      <c r="L4069">
        <v>33944900</v>
      </c>
      <c r="M4069" t="s">
        <v>60</v>
      </c>
      <c r="N4069" t="s">
        <v>158</v>
      </c>
      <c r="O4069" t="s">
        <v>162</v>
      </c>
      <c r="P4069">
        <v>100</v>
      </c>
      <c r="Q4069">
        <v>0.125</v>
      </c>
      <c r="R4069">
        <v>337.5</v>
      </c>
      <c r="S4069">
        <v>331816.73759999999</v>
      </c>
      <c r="T4069" t="s">
        <v>60</v>
      </c>
      <c r="U4069" t="s">
        <v>198</v>
      </c>
      <c r="V4069" t="s">
        <v>214</v>
      </c>
      <c r="W4069" t="s">
        <v>246</v>
      </c>
      <c r="X4069" t="s">
        <v>286</v>
      </c>
      <c r="Y4069" s="1">
        <v>34486</v>
      </c>
      <c r="Z4069">
        <v>789019</v>
      </c>
      <c r="AA4069">
        <v>1975</v>
      </c>
    </row>
    <row r="4070" spans="1:27" x14ac:dyDescent="0.25">
      <c r="A4070" s="1">
        <v>43573</v>
      </c>
      <c r="B4070" t="s">
        <v>60</v>
      </c>
      <c r="C4070" t="s">
        <v>76</v>
      </c>
      <c r="D4070">
        <v>600</v>
      </c>
      <c r="E4070">
        <v>6</v>
      </c>
      <c r="F4070" t="s">
        <v>124</v>
      </c>
      <c r="G4070">
        <v>122.19000200000001</v>
      </c>
      <c r="H4070">
        <v>123.519997</v>
      </c>
      <c r="I4070">
        <v>121.300003</v>
      </c>
      <c r="J4070">
        <v>123.370003</v>
      </c>
      <c r="K4070">
        <v>122.91501599999999</v>
      </c>
      <c r="L4070">
        <v>27991000</v>
      </c>
      <c r="M4070" t="s">
        <v>60</v>
      </c>
      <c r="N4070" t="s">
        <v>145</v>
      </c>
      <c r="O4070" t="s">
        <v>162</v>
      </c>
      <c r="P4070">
        <v>100</v>
      </c>
      <c r="Q4070">
        <v>0.125</v>
      </c>
      <c r="R4070">
        <v>75</v>
      </c>
      <c r="S4070">
        <v>73749.00959999999</v>
      </c>
      <c r="T4070" t="s">
        <v>60</v>
      </c>
      <c r="U4070" t="s">
        <v>198</v>
      </c>
      <c r="V4070" t="s">
        <v>214</v>
      </c>
      <c r="W4070" t="s">
        <v>246</v>
      </c>
      <c r="X4070" t="s">
        <v>286</v>
      </c>
      <c r="Y4070" s="1">
        <v>34486</v>
      </c>
      <c r="Z4070">
        <v>789019</v>
      </c>
      <c r="AA4070">
        <v>1975</v>
      </c>
    </row>
    <row r="4071" spans="1:27" x14ac:dyDescent="0.25">
      <c r="A4071" s="1">
        <v>43620</v>
      </c>
      <c r="B4071" t="s">
        <v>60</v>
      </c>
      <c r="C4071" t="s">
        <v>75</v>
      </c>
      <c r="D4071">
        <v>1700</v>
      </c>
      <c r="E4071">
        <v>20</v>
      </c>
      <c r="F4071" t="s">
        <v>88</v>
      </c>
      <c r="G4071">
        <v>121.279999</v>
      </c>
      <c r="H4071">
        <v>123.279999</v>
      </c>
      <c r="I4071">
        <v>120.650002</v>
      </c>
      <c r="J4071">
        <v>123.160004</v>
      </c>
      <c r="K4071">
        <v>123.160004</v>
      </c>
      <c r="L4071">
        <v>29382600</v>
      </c>
      <c r="M4071" t="s">
        <v>60</v>
      </c>
      <c r="N4071" t="s">
        <v>155</v>
      </c>
      <c r="O4071" t="s">
        <v>162</v>
      </c>
      <c r="P4071">
        <v>100</v>
      </c>
      <c r="Q4071">
        <v>0.125</v>
      </c>
      <c r="R4071">
        <v>212.5</v>
      </c>
      <c r="S4071">
        <v>209372.0068</v>
      </c>
      <c r="T4071" t="s">
        <v>60</v>
      </c>
      <c r="U4071" t="s">
        <v>198</v>
      </c>
      <c r="V4071" t="s">
        <v>214</v>
      </c>
      <c r="W4071" t="s">
        <v>246</v>
      </c>
      <c r="X4071" t="s">
        <v>286</v>
      </c>
      <c r="Y4071" s="1">
        <v>34486</v>
      </c>
      <c r="Z4071">
        <v>789019</v>
      </c>
      <c r="AA4071">
        <v>1975</v>
      </c>
    </row>
    <row r="4072" spans="1:27" x14ac:dyDescent="0.25">
      <c r="A4072" s="1">
        <v>43620</v>
      </c>
      <c r="B4072" t="s">
        <v>60</v>
      </c>
      <c r="C4072" t="s">
        <v>76</v>
      </c>
      <c r="D4072">
        <v>300</v>
      </c>
      <c r="E4072">
        <v>4</v>
      </c>
      <c r="F4072" t="s">
        <v>88</v>
      </c>
      <c r="G4072">
        <v>121.279999</v>
      </c>
      <c r="H4072">
        <v>123.279999</v>
      </c>
      <c r="I4072">
        <v>120.650002</v>
      </c>
      <c r="J4072">
        <v>123.160004</v>
      </c>
      <c r="K4072">
        <v>123.160004</v>
      </c>
      <c r="L4072">
        <v>29382600</v>
      </c>
      <c r="M4072" t="s">
        <v>60</v>
      </c>
      <c r="N4072" t="s">
        <v>154</v>
      </c>
      <c r="O4072" t="s">
        <v>162</v>
      </c>
      <c r="P4072">
        <v>100</v>
      </c>
      <c r="Q4072">
        <v>0.125</v>
      </c>
      <c r="R4072">
        <v>37.5</v>
      </c>
      <c r="S4072">
        <v>36948.001199999999</v>
      </c>
      <c r="T4072" t="s">
        <v>60</v>
      </c>
      <c r="U4072" t="s">
        <v>198</v>
      </c>
      <c r="V4072" t="s">
        <v>214</v>
      </c>
      <c r="W4072" t="s">
        <v>246</v>
      </c>
      <c r="X4072" t="s">
        <v>286</v>
      </c>
      <c r="Y4072" s="1">
        <v>34486</v>
      </c>
      <c r="Z4072">
        <v>789019</v>
      </c>
      <c r="AA4072">
        <v>1975</v>
      </c>
    </row>
    <row r="4073" spans="1:27" x14ac:dyDescent="0.25">
      <c r="A4073" s="1">
        <v>43620</v>
      </c>
      <c r="B4073" t="s">
        <v>60</v>
      </c>
      <c r="C4073" t="s">
        <v>76</v>
      </c>
      <c r="D4073">
        <v>1800</v>
      </c>
      <c r="E4073">
        <v>18</v>
      </c>
      <c r="F4073" t="s">
        <v>88</v>
      </c>
      <c r="G4073">
        <v>121.279999</v>
      </c>
      <c r="H4073">
        <v>123.279999</v>
      </c>
      <c r="I4073">
        <v>120.650002</v>
      </c>
      <c r="J4073">
        <v>123.160004</v>
      </c>
      <c r="K4073">
        <v>123.160004</v>
      </c>
      <c r="L4073">
        <v>29382600</v>
      </c>
      <c r="M4073" t="s">
        <v>60</v>
      </c>
      <c r="N4073" t="s">
        <v>158</v>
      </c>
      <c r="O4073" t="s">
        <v>162</v>
      </c>
      <c r="P4073">
        <v>100</v>
      </c>
      <c r="Q4073">
        <v>0.125</v>
      </c>
      <c r="R4073">
        <v>225</v>
      </c>
      <c r="S4073">
        <v>221688.00719999999</v>
      </c>
      <c r="T4073" t="s">
        <v>60</v>
      </c>
      <c r="U4073" t="s">
        <v>198</v>
      </c>
      <c r="V4073" t="s">
        <v>214</v>
      </c>
      <c r="W4073" t="s">
        <v>246</v>
      </c>
      <c r="X4073" t="s">
        <v>286</v>
      </c>
      <c r="Y4073" s="1">
        <v>34486</v>
      </c>
      <c r="Z4073">
        <v>789019</v>
      </c>
      <c r="AA4073">
        <v>1975</v>
      </c>
    </row>
    <row r="4074" spans="1:27" x14ac:dyDescent="0.25">
      <c r="A4074" s="1">
        <v>43577</v>
      </c>
      <c r="B4074" t="s">
        <v>60</v>
      </c>
      <c r="C4074" t="s">
        <v>75</v>
      </c>
      <c r="D4074">
        <v>1500</v>
      </c>
      <c r="E4074">
        <v>17</v>
      </c>
      <c r="F4074" t="s">
        <v>135</v>
      </c>
      <c r="G4074">
        <v>122.620003</v>
      </c>
      <c r="H4074">
        <v>124</v>
      </c>
      <c r="I4074">
        <v>122.57</v>
      </c>
      <c r="J4074">
        <v>123.760002</v>
      </c>
      <c r="K4074">
        <v>123.30358099999999</v>
      </c>
      <c r="L4074">
        <v>15648700</v>
      </c>
      <c r="M4074" t="s">
        <v>60</v>
      </c>
      <c r="N4074" t="s">
        <v>157</v>
      </c>
      <c r="O4074" t="s">
        <v>162</v>
      </c>
      <c r="P4074">
        <v>100</v>
      </c>
      <c r="Q4074">
        <v>0.125</v>
      </c>
      <c r="R4074">
        <v>187.5</v>
      </c>
      <c r="S4074">
        <v>184955.37150000001</v>
      </c>
      <c r="T4074" t="s">
        <v>60</v>
      </c>
      <c r="U4074" t="s">
        <v>198</v>
      </c>
      <c r="V4074" t="s">
        <v>214</v>
      </c>
      <c r="W4074" t="s">
        <v>246</v>
      </c>
      <c r="X4074" t="s">
        <v>286</v>
      </c>
      <c r="Y4074" s="1">
        <v>34486</v>
      </c>
      <c r="Z4074">
        <v>789019</v>
      </c>
      <c r="AA4074">
        <v>1975</v>
      </c>
    </row>
    <row r="4075" spans="1:27" x14ac:dyDescent="0.25">
      <c r="A4075" s="1">
        <v>43577</v>
      </c>
      <c r="B4075" t="s">
        <v>60</v>
      </c>
      <c r="C4075" t="s">
        <v>76</v>
      </c>
      <c r="D4075">
        <v>500</v>
      </c>
      <c r="E4075">
        <v>10</v>
      </c>
      <c r="F4075" t="s">
        <v>135</v>
      </c>
      <c r="G4075">
        <v>122.620003</v>
      </c>
      <c r="H4075">
        <v>124</v>
      </c>
      <c r="I4075">
        <v>122.57</v>
      </c>
      <c r="J4075">
        <v>123.760002</v>
      </c>
      <c r="K4075">
        <v>123.30358099999999</v>
      </c>
      <c r="L4075">
        <v>15648700</v>
      </c>
      <c r="M4075" t="s">
        <v>60</v>
      </c>
      <c r="N4075" t="s">
        <v>142</v>
      </c>
      <c r="O4075" t="s">
        <v>162</v>
      </c>
      <c r="P4075">
        <v>100</v>
      </c>
      <c r="Q4075">
        <v>0.125</v>
      </c>
      <c r="R4075">
        <v>62.5</v>
      </c>
      <c r="S4075">
        <v>61651.790500000003</v>
      </c>
      <c r="T4075" t="s">
        <v>60</v>
      </c>
      <c r="U4075" t="s">
        <v>198</v>
      </c>
      <c r="V4075" t="s">
        <v>214</v>
      </c>
      <c r="W4075" t="s">
        <v>246</v>
      </c>
      <c r="X4075" t="s">
        <v>286</v>
      </c>
      <c r="Y4075" s="1">
        <v>34486</v>
      </c>
      <c r="Z4075">
        <v>789019</v>
      </c>
      <c r="AA4075">
        <v>1975</v>
      </c>
    </row>
    <row r="4076" spans="1:27" x14ac:dyDescent="0.25">
      <c r="A4076" s="1">
        <v>43577</v>
      </c>
      <c r="B4076" t="s">
        <v>60</v>
      </c>
      <c r="C4076" t="s">
        <v>76</v>
      </c>
      <c r="D4076">
        <v>2000</v>
      </c>
      <c r="E4076">
        <v>11</v>
      </c>
      <c r="F4076" t="s">
        <v>135</v>
      </c>
      <c r="G4076">
        <v>122.620003</v>
      </c>
      <c r="H4076">
        <v>124</v>
      </c>
      <c r="I4076">
        <v>122.57</v>
      </c>
      <c r="J4076">
        <v>123.760002</v>
      </c>
      <c r="K4076">
        <v>123.30358099999999</v>
      </c>
      <c r="L4076">
        <v>15648700</v>
      </c>
      <c r="M4076" t="s">
        <v>60</v>
      </c>
      <c r="N4076" t="s">
        <v>141</v>
      </c>
      <c r="O4076" t="s">
        <v>162</v>
      </c>
      <c r="P4076">
        <v>100</v>
      </c>
      <c r="Q4076">
        <v>0.125</v>
      </c>
      <c r="R4076">
        <v>250</v>
      </c>
      <c r="S4076">
        <v>246607.16200000001</v>
      </c>
      <c r="T4076" t="s">
        <v>60</v>
      </c>
      <c r="U4076" t="s">
        <v>198</v>
      </c>
      <c r="V4076" t="s">
        <v>214</v>
      </c>
      <c r="W4076" t="s">
        <v>246</v>
      </c>
      <c r="X4076" t="s">
        <v>286</v>
      </c>
      <c r="Y4076" s="1">
        <v>34486</v>
      </c>
      <c r="Z4076">
        <v>789019</v>
      </c>
      <c r="AA4076">
        <v>1975</v>
      </c>
    </row>
    <row r="4077" spans="1:27" x14ac:dyDescent="0.25">
      <c r="A4077" s="1">
        <v>43577</v>
      </c>
      <c r="B4077" t="s">
        <v>60</v>
      </c>
      <c r="C4077" t="s">
        <v>75</v>
      </c>
      <c r="D4077">
        <v>2000</v>
      </c>
      <c r="E4077">
        <v>18</v>
      </c>
      <c r="F4077" t="s">
        <v>135</v>
      </c>
      <c r="G4077">
        <v>122.620003</v>
      </c>
      <c r="H4077">
        <v>124</v>
      </c>
      <c r="I4077">
        <v>122.57</v>
      </c>
      <c r="J4077">
        <v>123.760002</v>
      </c>
      <c r="K4077">
        <v>123.30358099999999</v>
      </c>
      <c r="L4077">
        <v>15648700</v>
      </c>
      <c r="M4077" t="s">
        <v>60</v>
      </c>
      <c r="N4077" t="s">
        <v>158</v>
      </c>
      <c r="O4077" t="s">
        <v>162</v>
      </c>
      <c r="P4077">
        <v>100</v>
      </c>
      <c r="Q4077">
        <v>0.125</v>
      </c>
      <c r="R4077">
        <v>250</v>
      </c>
      <c r="S4077">
        <v>246607.16200000001</v>
      </c>
      <c r="T4077" t="s">
        <v>60</v>
      </c>
      <c r="U4077" t="s">
        <v>198</v>
      </c>
      <c r="V4077" t="s">
        <v>214</v>
      </c>
      <c r="W4077" t="s">
        <v>246</v>
      </c>
      <c r="X4077" t="s">
        <v>286</v>
      </c>
      <c r="Y4077" s="1">
        <v>34486</v>
      </c>
      <c r="Z4077">
        <v>789019</v>
      </c>
      <c r="AA4077">
        <v>1975</v>
      </c>
    </row>
    <row r="4078" spans="1:27" x14ac:dyDescent="0.25">
      <c r="A4078" s="1">
        <v>43579</v>
      </c>
      <c r="B4078" t="s">
        <v>60</v>
      </c>
      <c r="C4078" t="s">
        <v>76</v>
      </c>
      <c r="D4078">
        <v>1400</v>
      </c>
      <c r="E4078">
        <v>18</v>
      </c>
      <c r="F4078" t="s">
        <v>137</v>
      </c>
      <c r="G4078">
        <v>125.790001</v>
      </c>
      <c r="H4078">
        <v>125.849998</v>
      </c>
      <c r="I4078">
        <v>124.519997</v>
      </c>
      <c r="J4078">
        <v>125.010002</v>
      </c>
      <c r="K4078">
        <v>124.548965</v>
      </c>
      <c r="L4078">
        <v>31257000</v>
      </c>
      <c r="M4078" t="s">
        <v>60</v>
      </c>
      <c r="N4078" t="s">
        <v>158</v>
      </c>
      <c r="O4078" t="s">
        <v>162</v>
      </c>
      <c r="P4078">
        <v>100</v>
      </c>
      <c r="Q4078">
        <v>0.125</v>
      </c>
      <c r="R4078">
        <v>175</v>
      </c>
      <c r="S4078">
        <v>174368.55100000001</v>
      </c>
      <c r="T4078" t="s">
        <v>60</v>
      </c>
      <c r="U4078" t="s">
        <v>198</v>
      </c>
      <c r="V4078" t="s">
        <v>214</v>
      </c>
      <c r="W4078" t="s">
        <v>246</v>
      </c>
      <c r="X4078" t="s">
        <v>286</v>
      </c>
      <c r="Y4078" s="1">
        <v>34486</v>
      </c>
      <c r="Z4078">
        <v>789019</v>
      </c>
      <c r="AA4078">
        <v>1975</v>
      </c>
    </row>
    <row r="4079" spans="1:27" x14ac:dyDescent="0.25">
      <c r="A4079" s="1">
        <v>43579</v>
      </c>
      <c r="B4079" t="s">
        <v>60</v>
      </c>
      <c r="C4079" t="s">
        <v>76</v>
      </c>
      <c r="D4079">
        <v>100</v>
      </c>
      <c r="E4079">
        <v>2</v>
      </c>
      <c r="F4079" t="s">
        <v>137</v>
      </c>
      <c r="G4079">
        <v>125.790001</v>
      </c>
      <c r="H4079">
        <v>125.849998</v>
      </c>
      <c r="I4079">
        <v>124.519997</v>
      </c>
      <c r="J4079">
        <v>125.010002</v>
      </c>
      <c r="K4079">
        <v>124.548965</v>
      </c>
      <c r="L4079">
        <v>31257000</v>
      </c>
      <c r="M4079" t="s">
        <v>60</v>
      </c>
      <c r="N4079" t="s">
        <v>150</v>
      </c>
      <c r="O4079" t="s">
        <v>162</v>
      </c>
      <c r="P4079">
        <v>100</v>
      </c>
      <c r="Q4079">
        <v>0.125</v>
      </c>
      <c r="R4079">
        <v>12.5</v>
      </c>
      <c r="S4079">
        <v>12454.896500000001</v>
      </c>
      <c r="T4079" t="s">
        <v>60</v>
      </c>
      <c r="U4079" t="s">
        <v>198</v>
      </c>
      <c r="V4079" t="s">
        <v>214</v>
      </c>
      <c r="W4079" t="s">
        <v>246</v>
      </c>
      <c r="X4079" t="s">
        <v>286</v>
      </c>
      <c r="Y4079" s="1">
        <v>34486</v>
      </c>
      <c r="Z4079">
        <v>789019</v>
      </c>
      <c r="AA4079">
        <v>1975</v>
      </c>
    </row>
    <row r="4080" spans="1:27" x14ac:dyDescent="0.25">
      <c r="A4080" s="1">
        <v>43614</v>
      </c>
      <c r="B4080" t="s">
        <v>60</v>
      </c>
      <c r="C4080" t="s">
        <v>76</v>
      </c>
      <c r="D4080">
        <v>1800</v>
      </c>
      <c r="E4080">
        <v>9</v>
      </c>
      <c r="F4080" t="s">
        <v>98</v>
      </c>
      <c r="G4080">
        <v>125.379997</v>
      </c>
      <c r="H4080">
        <v>125.389999</v>
      </c>
      <c r="I4080">
        <v>124.040001</v>
      </c>
      <c r="J4080">
        <v>124.94000200000001</v>
      </c>
      <c r="K4080">
        <v>124.94000200000001</v>
      </c>
      <c r="L4080">
        <v>22763100</v>
      </c>
      <c r="M4080" t="s">
        <v>60</v>
      </c>
      <c r="N4080" t="s">
        <v>146</v>
      </c>
      <c r="O4080" t="s">
        <v>162</v>
      </c>
      <c r="P4080">
        <v>100</v>
      </c>
      <c r="Q4080">
        <v>0.125</v>
      </c>
      <c r="R4080">
        <v>225</v>
      </c>
      <c r="S4080">
        <v>224892.0036</v>
      </c>
      <c r="T4080" t="s">
        <v>60</v>
      </c>
      <c r="U4080" t="s">
        <v>198</v>
      </c>
      <c r="V4080" t="s">
        <v>214</v>
      </c>
      <c r="W4080" t="s">
        <v>246</v>
      </c>
      <c r="X4080" t="s">
        <v>286</v>
      </c>
      <c r="Y4080" s="1">
        <v>34486</v>
      </c>
      <c r="Z4080">
        <v>789019</v>
      </c>
      <c r="AA4080">
        <v>1975</v>
      </c>
    </row>
    <row r="4081" spans="1:27" x14ac:dyDescent="0.25">
      <c r="A4081" s="1">
        <v>43614</v>
      </c>
      <c r="B4081" t="s">
        <v>60</v>
      </c>
      <c r="C4081" t="s">
        <v>76</v>
      </c>
      <c r="D4081">
        <v>100</v>
      </c>
      <c r="E4081">
        <v>2</v>
      </c>
      <c r="F4081" t="s">
        <v>98</v>
      </c>
      <c r="G4081">
        <v>125.379997</v>
      </c>
      <c r="H4081">
        <v>125.389999</v>
      </c>
      <c r="I4081">
        <v>124.040001</v>
      </c>
      <c r="J4081">
        <v>124.94000200000001</v>
      </c>
      <c r="K4081">
        <v>124.94000200000001</v>
      </c>
      <c r="L4081">
        <v>22763100</v>
      </c>
      <c r="M4081" t="s">
        <v>60</v>
      </c>
      <c r="N4081" t="s">
        <v>150</v>
      </c>
      <c r="O4081" t="s">
        <v>162</v>
      </c>
      <c r="P4081">
        <v>100</v>
      </c>
      <c r="Q4081">
        <v>0.125</v>
      </c>
      <c r="R4081">
        <v>12.5</v>
      </c>
      <c r="S4081">
        <v>12494.0002</v>
      </c>
      <c r="T4081" t="s">
        <v>60</v>
      </c>
      <c r="U4081" t="s">
        <v>198</v>
      </c>
      <c r="V4081" t="s">
        <v>214</v>
      </c>
      <c r="W4081" t="s">
        <v>246</v>
      </c>
      <c r="X4081" t="s">
        <v>286</v>
      </c>
      <c r="Y4081" s="1">
        <v>34486</v>
      </c>
      <c r="Z4081">
        <v>789019</v>
      </c>
      <c r="AA4081">
        <v>1975</v>
      </c>
    </row>
    <row r="4082" spans="1:27" x14ac:dyDescent="0.25">
      <c r="A4082" s="1">
        <v>43578</v>
      </c>
      <c r="B4082" t="s">
        <v>60</v>
      </c>
      <c r="C4082" t="s">
        <v>75</v>
      </c>
      <c r="D4082">
        <v>700</v>
      </c>
      <c r="E4082">
        <v>14</v>
      </c>
      <c r="F4082" t="s">
        <v>136</v>
      </c>
      <c r="G4082">
        <v>124.099998</v>
      </c>
      <c r="H4082">
        <v>125.58000199999999</v>
      </c>
      <c r="I4082">
        <v>123.83000199999999</v>
      </c>
      <c r="J4082">
        <v>125.44000200000001</v>
      </c>
      <c r="K4082">
        <v>124.977379</v>
      </c>
      <c r="L4082">
        <v>24025500</v>
      </c>
      <c r="M4082" t="s">
        <v>60</v>
      </c>
      <c r="N4082" t="s">
        <v>156</v>
      </c>
      <c r="O4082" t="s">
        <v>162</v>
      </c>
      <c r="P4082">
        <v>100</v>
      </c>
      <c r="Q4082">
        <v>0.125</v>
      </c>
      <c r="R4082">
        <v>87.5</v>
      </c>
      <c r="S4082">
        <v>87484.165299999993</v>
      </c>
      <c r="T4082" t="s">
        <v>60</v>
      </c>
      <c r="U4082" t="s">
        <v>198</v>
      </c>
      <c r="V4082" t="s">
        <v>214</v>
      </c>
      <c r="W4082" t="s">
        <v>246</v>
      </c>
      <c r="X4082" t="s">
        <v>286</v>
      </c>
      <c r="Y4082" s="1">
        <v>34486</v>
      </c>
      <c r="Z4082">
        <v>789019</v>
      </c>
      <c r="AA4082">
        <v>1975</v>
      </c>
    </row>
    <row r="4083" spans="1:27" x14ac:dyDescent="0.25">
      <c r="A4083" s="1">
        <v>43578</v>
      </c>
      <c r="B4083" t="s">
        <v>60</v>
      </c>
      <c r="C4083" t="s">
        <v>75</v>
      </c>
      <c r="D4083">
        <v>1100</v>
      </c>
      <c r="E4083">
        <v>13</v>
      </c>
      <c r="F4083" t="s">
        <v>136</v>
      </c>
      <c r="G4083">
        <v>124.099998</v>
      </c>
      <c r="H4083">
        <v>125.58000199999999</v>
      </c>
      <c r="I4083">
        <v>123.83000199999999</v>
      </c>
      <c r="J4083">
        <v>125.44000200000001</v>
      </c>
      <c r="K4083">
        <v>124.977379</v>
      </c>
      <c r="L4083">
        <v>24025500</v>
      </c>
      <c r="M4083" t="s">
        <v>60</v>
      </c>
      <c r="N4083" t="s">
        <v>153</v>
      </c>
      <c r="O4083" t="s">
        <v>162</v>
      </c>
      <c r="P4083">
        <v>100</v>
      </c>
      <c r="Q4083">
        <v>0.125</v>
      </c>
      <c r="R4083">
        <v>137.5</v>
      </c>
      <c r="S4083">
        <v>137475.11689999999</v>
      </c>
      <c r="T4083" t="s">
        <v>60</v>
      </c>
      <c r="U4083" t="s">
        <v>198</v>
      </c>
      <c r="V4083" t="s">
        <v>214</v>
      </c>
      <c r="W4083" t="s">
        <v>246</v>
      </c>
      <c r="X4083" t="s">
        <v>286</v>
      </c>
      <c r="Y4083" s="1">
        <v>34486</v>
      </c>
      <c r="Z4083">
        <v>789019</v>
      </c>
      <c r="AA4083">
        <v>1975</v>
      </c>
    </row>
    <row r="4084" spans="1:27" x14ac:dyDescent="0.25">
      <c r="A4084" s="1">
        <v>43594</v>
      </c>
      <c r="B4084" t="s">
        <v>60</v>
      </c>
      <c r="C4084" t="s">
        <v>76</v>
      </c>
      <c r="D4084">
        <v>700</v>
      </c>
      <c r="E4084">
        <v>9</v>
      </c>
      <c r="F4084" t="s">
        <v>107</v>
      </c>
      <c r="G4084">
        <v>124.290001</v>
      </c>
      <c r="H4084">
        <v>125.790001</v>
      </c>
      <c r="I4084">
        <v>123.57</v>
      </c>
      <c r="J4084">
        <v>125.5</v>
      </c>
      <c r="K4084">
        <v>125.037155</v>
      </c>
      <c r="L4084">
        <v>27235800</v>
      </c>
      <c r="M4084" t="s">
        <v>60</v>
      </c>
      <c r="N4084" t="s">
        <v>146</v>
      </c>
      <c r="O4084" t="s">
        <v>162</v>
      </c>
      <c r="P4084">
        <v>100</v>
      </c>
      <c r="Q4084">
        <v>0.125</v>
      </c>
      <c r="R4084">
        <v>87.5</v>
      </c>
      <c r="S4084">
        <v>87526.008499999996</v>
      </c>
      <c r="T4084" t="s">
        <v>60</v>
      </c>
      <c r="U4084" t="s">
        <v>198</v>
      </c>
      <c r="V4084" t="s">
        <v>214</v>
      </c>
      <c r="W4084" t="s">
        <v>246</v>
      </c>
      <c r="X4084" t="s">
        <v>286</v>
      </c>
      <c r="Y4084" s="1">
        <v>34486</v>
      </c>
      <c r="Z4084">
        <v>789019</v>
      </c>
      <c r="AA4084">
        <v>1975</v>
      </c>
    </row>
    <row r="4085" spans="1:27" x14ac:dyDescent="0.25">
      <c r="A4085" s="1">
        <v>43594</v>
      </c>
      <c r="B4085" t="s">
        <v>60</v>
      </c>
      <c r="C4085" t="s">
        <v>75</v>
      </c>
      <c r="D4085">
        <v>100</v>
      </c>
      <c r="E4085">
        <v>2</v>
      </c>
      <c r="F4085" t="s">
        <v>107</v>
      </c>
      <c r="G4085">
        <v>124.290001</v>
      </c>
      <c r="H4085">
        <v>125.790001</v>
      </c>
      <c r="I4085">
        <v>123.57</v>
      </c>
      <c r="J4085">
        <v>125.5</v>
      </c>
      <c r="K4085">
        <v>125.037155</v>
      </c>
      <c r="L4085">
        <v>27235800</v>
      </c>
      <c r="M4085" t="s">
        <v>60</v>
      </c>
      <c r="N4085" t="s">
        <v>150</v>
      </c>
      <c r="O4085" t="s">
        <v>162</v>
      </c>
      <c r="P4085">
        <v>100</v>
      </c>
      <c r="Q4085">
        <v>0.125</v>
      </c>
      <c r="R4085">
        <v>12.5</v>
      </c>
      <c r="S4085">
        <v>12503.7155</v>
      </c>
      <c r="T4085" t="s">
        <v>60</v>
      </c>
      <c r="U4085" t="s">
        <v>198</v>
      </c>
      <c r="V4085" t="s">
        <v>214</v>
      </c>
      <c r="W4085" t="s">
        <v>246</v>
      </c>
      <c r="X4085" t="s">
        <v>286</v>
      </c>
      <c r="Y4085" s="1">
        <v>34486</v>
      </c>
      <c r="Z4085">
        <v>789019</v>
      </c>
      <c r="AA4085">
        <v>1975</v>
      </c>
    </row>
    <row r="4086" spans="1:27" x14ac:dyDescent="0.25">
      <c r="A4086" s="1">
        <v>43594</v>
      </c>
      <c r="B4086" t="s">
        <v>60</v>
      </c>
      <c r="C4086" t="s">
        <v>75</v>
      </c>
      <c r="D4086">
        <v>1300</v>
      </c>
      <c r="E4086">
        <v>14</v>
      </c>
      <c r="F4086" t="s">
        <v>107</v>
      </c>
      <c r="G4086">
        <v>124.290001</v>
      </c>
      <c r="H4086">
        <v>125.790001</v>
      </c>
      <c r="I4086">
        <v>123.57</v>
      </c>
      <c r="J4086">
        <v>125.5</v>
      </c>
      <c r="K4086">
        <v>125.037155</v>
      </c>
      <c r="L4086">
        <v>27235800</v>
      </c>
      <c r="M4086" t="s">
        <v>60</v>
      </c>
      <c r="N4086" t="s">
        <v>156</v>
      </c>
      <c r="O4086" t="s">
        <v>162</v>
      </c>
      <c r="P4086">
        <v>100</v>
      </c>
      <c r="Q4086">
        <v>0.125</v>
      </c>
      <c r="R4086">
        <v>162.5</v>
      </c>
      <c r="S4086">
        <v>162548.3015</v>
      </c>
      <c r="T4086" t="s">
        <v>60</v>
      </c>
      <c r="U4086" t="s">
        <v>198</v>
      </c>
      <c r="V4086" t="s">
        <v>214</v>
      </c>
      <c r="W4086" t="s">
        <v>246</v>
      </c>
      <c r="X4086" t="s">
        <v>286</v>
      </c>
      <c r="Y4086" s="1">
        <v>34486</v>
      </c>
      <c r="Z4086">
        <v>789019</v>
      </c>
      <c r="AA4086">
        <v>1975</v>
      </c>
    </row>
    <row r="4087" spans="1:27" x14ac:dyDescent="0.25">
      <c r="A4087" s="1">
        <v>43593</v>
      </c>
      <c r="B4087" t="s">
        <v>60</v>
      </c>
      <c r="C4087" t="s">
        <v>75</v>
      </c>
      <c r="D4087">
        <v>100</v>
      </c>
      <c r="E4087">
        <v>6</v>
      </c>
      <c r="F4087" t="s">
        <v>108</v>
      </c>
      <c r="G4087">
        <v>125.44000200000001</v>
      </c>
      <c r="H4087">
        <v>126.370003</v>
      </c>
      <c r="I4087">
        <v>124.75</v>
      </c>
      <c r="J4087">
        <v>125.510002</v>
      </c>
      <c r="K4087">
        <v>125.047127</v>
      </c>
      <c r="L4087">
        <v>28419000</v>
      </c>
      <c r="M4087" t="s">
        <v>60</v>
      </c>
      <c r="N4087" t="s">
        <v>145</v>
      </c>
      <c r="O4087" t="s">
        <v>162</v>
      </c>
      <c r="P4087">
        <v>100</v>
      </c>
      <c r="Q4087">
        <v>0.125</v>
      </c>
      <c r="R4087">
        <v>12.5</v>
      </c>
      <c r="S4087">
        <v>12504.7127</v>
      </c>
      <c r="T4087" t="s">
        <v>60</v>
      </c>
      <c r="U4087" t="s">
        <v>198</v>
      </c>
      <c r="V4087" t="s">
        <v>214</v>
      </c>
      <c r="W4087" t="s">
        <v>246</v>
      </c>
      <c r="X4087" t="s">
        <v>286</v>
      </c>
      <c r="Y4087" s="1">
        <v>34486</v>
      </c>
      <c r="Z4087">
        <v>789019</v>
      </c>
      <c r="AA4087">
        <v>1975</v>
      </c>
    </row>
    <row r="4088" spans="1:27" x14ac:dyDescent="0.25">
      <c r="A4088" s="1">
        <v>43593</v>
      </c>
      <c r="B4088" t="s">
        <v>60</v>
      </c>
      <c r="C4088" t="s">
        <v>76</v>
      </c>
      <c r="D4088">
        <v>600</v>
      </c>
      <c r="E4088">
        <v>5</v>
      </c>
      <c r="F4088" t="s">
        <v>108</v>
      </c>
      <c r="G4088">
        <v>125.44000200000001</v>
      </c>
      <c r="H4088">
        <v>126.370003</v>
      </c>
      <c r="I4088">
        <v>124.75</v>
      </c>
      <c r="J4088">
        <v>125.510002</v>
      </c>
      <c r="K4088">
        <v>125.047127</v>
      </c>
      <c r="L4088">
        <v>28419000</v>
      </c>
      <c r="M4088" t="s">
        <v>60</v>
      </c>
      <c r="N4088" t="s">
        <v>152</v>
      </c>
      <c r="O4088" t="s">
        <v>162</v>
      </c>
      <c r="P4088">
        <v>100</v>
      </c>
      <c r="Q4088">
        <v>0.125</v>
      </c>
      <c r="R4088">
        <v>75</v>
      </c>
      <c r="S4088">
        <v>75028.276200000008</v>
      </c>
      <c r="T4088" t="s">
        <v>60</v>
      </c>
      <c r="U4088" t="s">
        <v>198</v>
      </c>
      <c r="V4088" t="s">
        <v>214</v>
      </c>
      <c r="W4088" t="s">
        <v>246</v>
      </c>
      <c r="X4088" t="s">
        <v>286</v>
      </c>
      <c r="Y4088" s="1">
        <v>34486</v>
      </c>
      <c r="Z4088">
        <v>789019</v>
      </c>
      <c r="AA4088">
        <v>1975</v>
      </c>
    </row>
    <row r="4089" spans="1:27" x14ac:dyDescent="0.25">
      <c r="A4089" s="1">
        <v>43593</v>
      </c>
      <c r="B4089" t="s">
        <v>60</v>
      </c>
      <c r="C4089" t="s">
        <v>76</v>
      </c>
      <c r="D4089">
        <v>1200</v>
      </c>
      <c r="E4089">
        <v>12</v>
      </c>
      <c r="F4089" t="s">
        <v>108</v>
      </c>
      <c r="G4089">
        <v>125.44000200000001</v>
      </c>
      <c r="H4089">
        <v>126.370003</v>
      </c>
      <c r="I4089">
        <v>124.75</v>
      </c>
      <c r="J4089">
        <v>125.510002</v>
      </c>
      <c r="K4089">
        <v>125.047127</v>
      </c>
      <c r="L4089">
        <v>28419000</v>
      </c>
      <c r="M4089" t="s">
        <v>60</v>
      </c>
      <c r="N4089" t="s">
        <v>151</v>
      </c>
      <c r="O4089" t="s">
        <v>162</v>
      </c>
      <c r="P4089">
        <v>100</v>
      </c>
      <c r="Q4089">
        <v>0.125</v>
      </c>
      <c r="R4089">
        <v>150</v>
      </c>
      <c r="S4089">
        <v>150056.55239999999</v>
      </c>
      <c r="T4089" t="s">
        <v>60</v>
      </c>
      <c r="U4089" t="s">
        <v>198</v>
      </c>
      <c r="V4089" t="s">
        <v>214</v>
      </c>
      <c r="W4089" t="s">
        <v>246</v>
      </c>
      <c r="X4089" t="s">
        <v>286</v>
      </c>
      <c r="Y4089" s="1">
        <v>34486</v>
      </c>
      <c r="Z4089">
        <v>789019</v>
      </c>
      <c r="AA4089">
        <v>1975</v>
      </c>
    </row>
    <row r="4090" spans="1:27" x14ac:dyDescent="0.25">
      <c r="A4090" s="1">
        <v>43592</v>
      </c>
      <c r="B4090" t="s">
        <v>60</v>
      </c>
      <c r="C4090" t="s">
        <v>75</v>
      </c>
      <c r="D4090">
        <v>500</v>
      </c>
      <c r="E4090">
        <v>5</v>
      </c>
      <c r="F4090" t="s">
        <v>106</v>
      </c>
      <c r="G4090">
        <v>126.459999</v>
      </c>
      <c r="H4090">
        <v>127.18</v>
      </c>
      <c r="I4090">
        <v>124.220001</v>
      </c>
      <c r="J4090">
        <v>125.519997</v>
      </c>
      <c r="K4090">
        <v>125.05708300000001</v>
      </c>
      <c r="L4090">
        <v>36017700</v>
      </c>
      <c r="M4090" t="s">
        <v>60</v>
      </c>
      <c r="N4090" t="s">
        <v>152</v>
      </c>
      <c r="O4090" t="s">
        <v>162</v>
      </c>
      <c r="P4090">
        <v>100</v>
      </c>
      <c r="Q4090">
        <v>0.125</v>
      </c>
      <c r="R4090">
        <v>62.5</v>
      </c>
      <c r="S4090">
        <v>62528.541499999999</v>
      </c>
      <c r="T4090" t="s">
        <v>60</v>
      </c>
      <c r="U4090" t="s">
        <v>198</v>
      </c>
      <c r="V4090" t="s">
        <v>214</v>
      </c>
      <c r="W4090" t="s">
        <v>246</v>
      </c>
      <c r="X4090" t="s">
        <v>286</v>
      </c>
      <c r="Y4090" s="1">
        <v>34486</v>
      </c>
      <c r="Z4090">
        <v>789019</v>
      </c>
      <c r="AA4090">
        <v>1975</v>
      </c>
    </row>
    <row r="4091" spans="1:27" x14ac:dyDescent="0.25">
      <c r="A4091" s="1">
        <v>43615</v>
      </c>
      <c r="B4091" t="s">
        <v>60</v>
      </c>
      <c r="C4091" t="s">
        <v>76</v>
      </c>
      <c r="D4091">
        <v>1800</v>
      </c>
      <c r="E4091">
        <v>14</v>
      </c>
      <c r="F4091" t="s">
        <v>93</v>
      </c>
      <c r="G4091">
        <v>125.260002</v>
      </c>
      <c r="H4091">
        <v>125.760002</v>
      </c>
      <c r="I4091">
        <v>124.779999</v>
      </c>
      <c r="J4091">
        <v>125.730003</v>
      </c>
      <c r="K4091">
        <v>125.730003</v>
      </c>
      <c r="L4091">
        <v>16829600</v>
      </c>
      <c r="M4091" t="s">
        <v>60</v>
      </c>
      <c r="N4091" t="s">
        <v>156</v>
      </c>
      <c r="O4091" t="s">
        <v>162</v>
      </c>
      <c r="P4091">
        <v>100</v>
      </c>
      <c r="Q4091">
        <v>0.125</v>
      </c>
      <c r="R4091">
        <v>225</v>
      </c>
      <c r="S4091">
        <v>226314.00539999999</v>
      </c>
      <c r="T4091" t="s">
        <v>60</v>
      </c>
      <c r="U4091" t="s">
        <v>198</v>
      </c>
      <c r="V4091" t="s">
        <v>214</v>
      </c>
      <c r="W4091" t="s">
        <v>246</v>
      </c>
      <c r="X4091" t="s">
        <v>286</v>
      </c>
      <c r="Y4091" s="1">
        <v>34486</v>
      </c>
      <c r="Z4091">
        <v>789019</v>
      </c>
      <c r="AA4091">
        <v>1975</v>
      </c>
    </row>
    <row r="4092" spans="1:27" x14ac:dyDescent="0.25">
      <c r="A4092" s="1">
        <v>43615</v>
      </c>
      <c r="B4092" t="s">
        <v>60</v>
      </c>
      <c r="C4092" t="s">
        <v>76</v>
      </c>
      <c r="D4092">
        <v>200</v>
      </c>
      <c r="E4092">
        <v>3</v>
      </c>
      <c r="F4092" t="s">
        <v>93</v>
      </c>
      <c r="G4092">
        <v>125.260002</v>
      </c>
      <c r="H4092">
        <v>125.760002</v>
      </c>
      <c r="I4092">
        <v>124.779999</v>
      </c>
      <c r="J4092">
        <v>125.730003</v>
      </c>
      <c r="K4092">
        <v>125.730003</v>
      </c>
      <c r="L4092">
        <v>16829600</v>
      </c>
      <c r="M4092" t="s">
        <v>60</v>
      </c>
      <c r="N4092" t="s">
        <v>143</v>
      </c>
      <c r="O4092" t="s">
        <v>162</v>
      </c>
      <c r="P4092">
        <v>100</v>
      </c>
      <c r="Q4092">
        <v>0.125</v>
      </c>
      <c r="R4092">
        <v>25</v>
      </c>
      <c r="S4092">
        <v>25146.000599999999</v>
      </c>
      <c r="T4092" t="s">
        <v>60</v>
      </c>
      <c r="U4092" t="s">
        <v>198</v>
      </c>
      <c r="V4092" t="s">
        <v>214</v>
      </c>
      <c r="W4092" t="s">
        <v>246</v>
      </c>
      <c r="X4092" t="s">
        <v>286</v>
      </c>
      <c r="Y4092" s="1">
        <v>34486</v>
      </c>
      <c r="Z4092">
        <v>789019</v>
      </c>
      <c r="AA4092">
        <v>1975</v>
      </c>
    </row>
    <row r="4093" spans="1:27" x14ac:dyDescent="0.25">
      <c r="A4093" s="1">
        <v>43615</v>
      </c>
      <c r="B4093" t="s">
        <v>60</v>
      </c>
      <c r="C4093" t="s">
        <v>76</v>
      </c>
      <c r="D4093">
        <v>1800</v>
      </c>
      <c r="E4093">
        <v>18</v>
      </c>
      <c r="F4093" t="s">
        <v>93</v>
      </c>
      <c r="G4093">
        <v>125.260002</v>
      </c>
      <c r="H4093">
        <v>125.760002</v>
      </c>
      <c r="I4093">
        <v>124.779999</v>
      </c>
      <c r="J4093">
        <v>125.730003</v>
      </c>
      <c r="K4093">
        <v>125.730003</v>
      </c>
      <c r="L4093">
        <v>16829600</v>
      </c>
      <c r="M4093" t="s">
        <v>60</v>
      </c>
      <c r="N4093" t="s">
        <v>158</v>
      </c>
      <c r="O4093" t="s">
        <v>162</v>
      </c>
      <c r="P4093">
        <v>100</v>
      </c>
      <c r="Q4093">
        <v>0.125</v>
      </c>
      <c r="R4093">
        <v>225</v>
      </c>
      <c r="S4093">
        <v>226314.00539999999</v>
      </c>
      <c r="T4093" t="s">
        <v>60</v>
      </c>
      <c r="U4093" t="s">
        <v>198</v>
      </c>
      <c r="V4093" t="s">
        <v>214</v>
      </c>
      <c r="W4093" t="s">
        <v>246</v>
      </c>
      <c r="X4093" t="s">
        <v>286</v>
      </c>
      <c r="Y4093" s="1">
        <v>34486</v>
      </c>
      <c r="Z4093">
        <v>789019</v>
      </c>
      <c r="AA4093">
        <v>1975</v>
      </c>
    </row>
    <row r="4094" spans="1:27" x14ac:dyDescent="0.25">
      <c r="A4094" s="1">
        <v>43587</v>
      </c>
      <c r="B4094" t="s">
        <v>60</v>
      </c>
      <c r="C4094" t="s">
        <v>75</v>
      </c>
      <c r="D4094">
        <v>2400</v>
      </c>
      <c r="E4094">
        <v>13</v>
      </c>
      <c r="F4094" t="s">
        <v>115</v>
      </c>
      <c r="G4094">
        <v>127.980003</v>
      </c>
      <c r="H4094">
        <v>128</v>
      </c>
      <c r="I4094">
        <v>125.519997</v>
      </c>
      <c r="J4094">
        <v>126.209999</v>
      </c>
      <c r="K4094">
        <v>125.74453699999999</v>
      </c>
      <c r="L4094">
        <v>27350200</v>
      </c>
      <c r="M4094" t="s">
        <v>60</v>
      </c>
      <c r="N4094" t="s">
        <v>153</v>
      </c>
      <c r="O4094" t="s">
        <v>162</v>
      </c>
      <c r="P4094">
        <v>100</v>
      </c>
      <c r="Q4094">
        <v>0.125</v>
      </c>
      <c r="R4094">
        <v>300</v>
      </c>
      <c r="S4094">
        <v>301786.88880000002</v>
      </c>
      <c r="T4094" t="s">
        <v>60</v>
      </c>
      <c r="U4094" t="s">
        <v>198</v>
      </c>
      <c r="V4094" t="s">
        <v>214</v>
      </c>
      <c r="W4094" t="s">
        <v>246</v>
      </c>
      <c r="X4094" t="s">
        <v>286</v>
      </c>
      <c r="Y4094" s="1">
        <v>34486</v>
      </c>
      <c r="Z4094">
        <v>789019</v>
      </c>
      <c r="AA4094">
        <v>1975</v>
      </c>
    </row>
    <row r="4095" spans="1:27" x14ac:dyDescent="0.25">
      <c r="A4095" s="1">
        <v>43587</v>
      </c>
      <c r="B4095" t="s">
        <v>60</v>
      </c>
      <c r="C4095" t="s">
        <v>75</v>
      </c>
      <c r="D4095">
        <v>500</v>
      </c>
      <c r="E4095">
        <v>19</v>
      </c>
      <c r="F4095" t="s">
        <v>115</v>
      </c>
      <c r="G4095">
        <v>127.980003</v>
      </c>
      <c r="H4095">
        <v>128</v>
      </c>
      <c r="I4095">
        <v>125.519997</v>
      </c>
      <c r="J4095">
        <v>126.209999</v>
      </c>
      <c r="K4095">
        <v>125.74453699999999</v>
      </c>
      <c r="L4095">
        <v>27350200</v>
      </c>
      <c r="M4095" t="s">
        <v>60</v>
      </c>
      <c r="N4095" t="s">
        <v>140</v>
      </c>
      <c r="O4095" t="s">
        <v>162</v>
      </c>
      <c r="P4095">
        <v>100</v>
      </c>
      <c r="Q4095">
        <v>0.125</v>
      </c>
      <c r="R4095">
        <v>62.5</v>
      </c>
      <c r="S4095">
        <v>62872.268499999998</v>
      </c>
      <c r="T4095" t="s">
        <v>60</v>
      </c>
      <c r="U4095" t="s">
        <v>198</v>
      </c>
      <c r="V4095" t="s">
        <v>214</v>
      </c>
      <c r="W4095" t="s">
        <v>246</v>
      </c>
      <c r="X4095" t="s">
        <v>286</v>
      </c>
      <c r="Y4095" s="1">
        <v>34486</v>
      </c>
      <c r="Z4095">
        <v>789019</v>
      </c>
      <c r="AA4095">
        <v>1975</v>
      </c>
    </row>
    <row r="4096" spans="1:27" x14ac:dyDescent="0.25">
      <c r="A4096" s="1">
        <v>43621</v>
      </c>
      <c r="B4096" t="s">
        <v>60</v>
      </c>
      <c r="C4096" t="s">
        <v>75</v>
      </c>
      <c r="D4096">
        <v>1200</v>
      </c>
      <c r="E4096">
        <v>14</v>
      </c>
      <c r="F4096" t="s">
        <v>83</v>
      </c>
      <c r="G4096">
        <v>124.949997</v>
      </c>
      <c r="H4096">
        <v>125.870003</v>
      </c>
      <c r="I4096">
        <v>124.209999</v>
      </c>
      <c r="J4096">
        <v>125.83000199999999</v>
      </c>
      <c r="K4096">
        <v>125.83000199999999</v>
      </c>
      <c r="L4096">
        <v>24926100</v>
      </c>
      <c r="M4096" t="s">
        <v>60</v>
      </c>
      <c r="N4096" t="s">
        <v>156</v>
      </c>
      <c r="O4096" t="s">
        <v>162</v>
      </c>
      <c r="P4096">
        <v>100</v>
      </c>
      <c r="Q4096">
        <v>0.125</v>
      </c>
      <c r="R4096">
        <v>150</v>
      </c>
      <c r="S4096">
        <v>150996.0024</v>
      </c>
      <c r="T4096" t="s">
        <v>60</v>
      </c>
      <c r="U4096" t="s">
        <v>198</v>
      </c>
      <c r="V4096" t="s">
        <v>214</v>
      </c>
      <c r="W4096" t="s">
        <v>246</v>
      </c>
      <c r="X4096" t="s">
        <v>286</v>
      </c>
      <c r="Y4096" s="1">
        <v>34486</v>
      </c>
      <c r="Z4096">
        <v>789019</v>
      </c>
      <c r="AA4096">
        <v>1975</v>
      </c>
    </row>
    <row r="4097" spans="1:27" x14ac:dyDescent="0.25">
      <c r="A4097" s="1">
        <v>43621</v>
      </c>
      <c r="B4097" t="s">
        <v>60</v>
      </c>
      <c r="C4097" t="s">
        <v>76</v>
      </c>
      <c r="D4097">
        <v>800</v>
      </c>
      <c r="E4097">
        <v>6</v>
      </c>
      <c r="F4097" t="s">
        <v>83</v>
      </c>
      <c r="G4097">
        <v>124.949997</v>
      </c>
      <c r="H4097">
        <v>125.870003</v>
      </c>
      <c r="I4097">
        <v>124.209999</v>
      </c>
      <c r="J4097">
        <v>125.83000199999999</v>
      </c>
      <c r="K4097">
        <v>125.83000199999999</v>
      </c>
      <c r="L4097">
        <v>24926100</v>
      </c>
      <c r="M4097" t="s">
        <v>60</v>
      </c>
      <c r="N4097" t="s">
        <v>145</v>
      </c>
      <c r="O4097" t="s">
        <v>162</v>
      </c>
      <c r="P4097">
        <v>100</v>
      </c>
      <c r="Q4097">
        <v>0.125</v>
      </c>
      <c r="R4097">
        <v>100</v>
      </c>
      <c r="S4097">
        <v>100664.0016</v>
      </c>
      <c r="T4097" t="s">
        <v>60</v>
      </c>
      <c r="U4097" t="s">
        <v>198</v>
      </c>
      <c r="V4097" t="s">
        <v>214</v>
      </c>
      <c r="W4097" t="s">
        <v>246</v>
      </c>
      <c r="X4097" t="s">
        <v>286</v>
      </c>
      <c r="Y4097" s="1">
        <v>34486</v>
      </c>
      <c r="Z4097">
        <v>789019</v>
      </c>
      <c r="AA4097">
        <v>1975</v>
      </c>
    </row>
    <row r="4098" spans="1:27" x14ac:dyDescent="0.25">
      <c r="A4098" s="1">
        <v>43621</v>
      </c>
      <c r="B4098" t="s">
        <v>60</v>
      </c>
      <c r="C4098" t="s">
        <v>76</v>
      </c>
      <c r="D4098">
        <v>1000</v>
      </c>
      <c r="E4098">
        <v>13</v>
      </c>
      <c r="F4098" t="s">
        <v>83</v>
      </c>
      <c r="G4098">
        <v>124.949997</v>
      </c>
      <c r="H4098">
        <v>125.870003</v>
      </c>
      <c r="I4098">
        <v>124.209999</v>
      </c>
      <c r="J4098">
        <v>125.83000199999999</v>
      </c>
      <c r="K4098">
        <v>125.83000199999999</v>
      </c>
      <c r="L4098">
        <v>24926100</v>
      </c>
      <c r="M4098" t="s">
        <v>60</v>
      </c>
      <c r="N4098" t="s">
        <v>153</v>
      </c>
      <c r="O4098" t="s">
        <v>162</v>
      </c>
      <c r="P4098">
        <v>100</v>
      </c>
      <c r="Q4098">
        <v>0.125</v>
      </c>
      <c r="R4098">
        <v>125</v>
      </c>
      <c r="S4098">
        <v>125830.00199999999</v>
      </c>
      <c r="T4098" t="s">
        <v>60</v>
      </c>
      <c r="U4098" t="s">
        <v>198</v>
      </c>
      <c r="V4098" t="s">
        <v>214</v>
      </c>
      <c r="W4098" t="s">
        <v>246</v>
      </c>
      <c r="X4098" t="s">
        <v>286</v>
      </c>
      <c r="Y4098" s="1">
        <v>34486</v>
      </c>
      <c r="Z4098">
        <v>789019</v>
      </c>
      <c r="AA4098">
        <v>1975</v>
      </c>
    </row>
    <row r="4099" spans="1:27" x14ac:dyDescent="0.25">
      <c r="A4099" s="1">
        <v>43613</v>
      </c>
      <c r="B4099" t="s">
        <v>60</v>
      </c>
      <c r="C4099" t="s">
        <v>76</v>
      </c>
      <c r="D4099">
        <v>1900</v>
      </c>
      <c r="E4099">
        <v>12</v>
      </c>
      <c r="F4099" t="s">
        <v>91</v>
      </c>
      <c r="G4099">
        <v>126.980003</v>
      </c>
      <c r="H4099">
        <v>128</v>
      </c>
      <c r="I4099">
        <v>126.050003</v>
      </c>
      <c r="J4099">
        <v>126.160004</v>
      </c>
      <c r="K4099">
        <v>126.160004</v>
      </c>
      <c r="L4099">
        <v>23128400</v>
      </c>
      <c r="M4099" t="s">
        <v>60</v>
      </c>
      <c r="N4099" t="s">
        <v>151</v>
      </c>
      <c r="O4099" t="s">
        <v>162</v>
      </c>
      <c r="P4099">
        <v>100</v>
      </c>
      <c r="Q4099">
        <v>0.125</v>
      </c>
      <c r="R4099">
        <v>237.5</v>
      </c>
      <c r="S4099">
        <v>239704.00760000001</v>
      </c>
      <c r="T4099" t="s">
        <v>60</v>
      </c>
      <c r="U4099" t="s">
        <v>198</v>
      </c>
      <c r="V4099" t="s">
        <v>214</v>
      </c>
      <c r="W4099" t="s">
        <v>246</v>
      </c>
      <c r="X4099" t="s">
        <v>286</v>
      </c>
      <c r="Y4099" s="1">
        <v>34486</v>
      </c>
      <c r="Z4099">
        <v>789019</v>
      </c>
      <c r="AA4099">
        <v>1975</v>
      </c>
    </row>
    <row r="4100" spans="1:27" x14ac:dyDescent="0.25">
      <c r="A4100" s="1">
        <v>43613</v>
      </c>
      <c r="B4100" t="s">
        <v>60</v>
      </c>
      <c r="C4100" t="s">
        <v>75</v>
      </c>
      <c r="D4100">
        <v>1300</v>
      </c>
      <c r="E4100">
        <v>20</v>
      </c>
      <c r="F4100" t="s">
        <v>91</v>
      </c>
      <c r="G4100">
        <v>126.980003</v>
      </c>
      <c r="H4100">
        <v>128</v>
      </c>
      <c r="I4100">
        <v>126.050003</v>
      </c>
      <c r="J4100">
        <v>126.160004</v>
      </c>
      <c r="K4100">
        <v>126.160004</v>
      </c>
      <c r="L4100">
        <v>23128400</v>
      </c>
      <c r="M4100" t="s">
        <v>60</v>
      </c>
      <c r="N4100" t="s">
        <v>155</v>
      </c>
      <c r="O4100" t="s">
        <v>162</v>
      </c>
      <c r="P4100">
        <v>100</v>
      </c>
      <c r="Q4100">
        <v>0.125</v>
      </c>
      <c r="R4100">
        <v>162.5</v>
      </c>
      <c r="S4100">
        <v>164008.00520000001</v>
      </c>
      <c r="T4100" t="s">
        <v>60</v>
      </c>
      <c r="U4100" t="s">
        <v>198</v>
      </c>
      <c r="V4100" t="s">
        <v>214</v>
      </c>
      <c r="W4100" t="s">
        <v>246</v>
      </c>
      <c r="X4100" t="s">
        <v>286</v>
      </c>
      <c r="Y4100" s="1">
        <v>34486</v>
      </c>
      <c r="Z4100">
        <v>789019</v>
      </c>
      <c r="AA4100">
        <v>1975</v>
      </c>
    </row>
    <row r="4101" spans="1:27" x14ac:dyDescent="0.25">
      <c r="A4101" s="1">
        <v>43605</v>
      </c>
      <c r="B4101" t="s">
        <v>60</v>
      </c>
      <c r="C4101" t="s">
        <v>76</v>
      </c>
      <c r="D4101">
        <v>3000</v>
      </c>
      <c r="E4101">
        <v>19</v>
      </c>
      <c r="F4101" t="s">
        <v>128</v>
      </c>
      <c r="G4101">
        <v>126.519997</v>
      </c>
      <c r="H4101">
        <v>127.589996</v>
      </c>
      <c r="I4101">
        <v>125.760002</v>
      </c>
      <c r="J4101">
        <v>126.220001</v>
      </c>
      <c r="K4101">
        <v>126.220001</v>
      </c>
      <c r="L4101">
        <v>23706900</v>
      </c>
      <c r="M4101" t="s">
        <v>60</v>
      </c>
      <c r="N4101" t="s">
        <v>140</v>
      </c>
      <c r="O4101" t="s">
        <v>162</v>
      </c>
      <c r="P4101">
        <v>100</v>
      </c>
      <c r="Q4101">
        <v>0.125</v>
      </c>
      <c r="R4101">
        <v>375</v>
      </c>
      <c r="S4101">
        <v>378660.00300000003</v>
      </c>
      <c r="T4101" t="s">
        <v>60</v>
      </c>
      <c r="U4101" t="s">
        <v>198</v>
      </c>
      <c r="V4101" t="s">
        <v>214</v>
      </c>
      <c r="W4101" t="s">
        <v>246</v>
      </c>
      <c r="X4101" t="s">
        <v>286</v>
      </c>
      <c r="Y4101" s="1">
        <v>34486</v>
      </c>
      <c r="Z4101">
        <v>789019</v>
      </c>
      <c r="AA4101">
        <v>1975</v>
      </c>
    </row>
    <row r="4102" spans="1:27" x14ac:dyDescent="0.25">
      <c r="A4102" s="1">
        <v>43605</v>
      </c>
      <c r="B4102" t="s">
        <v>60</v>
      </c>
      <c r="C4102" t="s">
        <v>75</v>
      </c>
      <c r="D4102">
        <v>1700</v>
      </c>
      <c r="E4102">
        <v>16</v>
      </c>
      <c r="F4102" t="s">
        <v>128</v>
      </c>
      <c r="G4102">
        <v>126.519997</v>
      </c>
      <c r="H4102">
        <v>127.589996</v>
      </c>
      <c r="I4102">
        <v>125.760002</v>
      </c>
      <c r="J4102">
        <v>126.220001</v>
      </c>
      <c r="K4102">
        <v>126.220001</v>
      </c>
      <c r="L4102">
        <v>23706900</v>
      </c>
      <c r="M4102" t="s">
        <v>60</v>
      </c>
      <c r="N4102" t="s">
        <v>148</v>
      </c>
      <c r="O4102" t="s">
        <v>162</v>
      </c>
      <c r="P4102">
        <v>100</v>
      </c>
      <c r="Q4102">
        <v>0.125</v>
      </c>
      <c r="R4102">
        <v>212.5</v>
      </c>
      <c r="S4102">
        <v>214574.00169999999</v>
      </c>
      <c r="T4102" t="s">
        <v>60</v>
      </c>
      <c r="U4102" t="s">
        <v>198</v>
      </c>
      <c r="V4102" t="s">
        <v>214</v>
      </c>
      <c r="W4102" t="s">
        <v>246</v>
      </c>
      <c r="X4102" t="s">
        <v>286</v>
      </c>
      <c r="Y4102" s="1">
        <v>34486</v>
      </c>
      <c r="Z4102">
        <v>789019</v>
      </c>
      <c r="AA4102">
        <v>1975</v>
      </c>
    </row>
    <row r="4103" spans="1:27" x14ac:dyDescent="0.25">
      <c r="A4103" s="1">
        <v>43605</v>
      </c>
      <c r="B4103" t="s">
        <v>60</v>
      </c>
      <c r="C4103" t="s">
        <v>75</v>
      </c>
      <c r="D4103">
        <v>1400</v>
      </c>
      <c r="E4103">
        <v>18</v>
      </c>
      <c r="F4103" t="s">
        <v>128</v>
      </c>
      <c r="G4103">
        <v>126.519997</v>
      </c>
      <c r="H4103">
        <v>127.589996</v>
      </c>
      <c r="I4103">
        <v>125.760002</v>
      </c>
      <c r="J4103">
        <v>126.220001</v>
      </c>
      <c r="K4103">
        <v>126.220001</v>
      </c>
      <c r="L4103">
        <v>23706900</v>
      </c>
      <c r="M4103" t="s">
        <v>60</v>
      </c>
      <c r="N4103" t="s">
        <v>158</v>
      </c>
      <c r="O4103" t="s">
        <v>162</v>
      </c>
      <c r="P4103">
        <v>100</v>
      </c>
      <c r="Q4103">
        <v>0.125</v>
      </c>
      <c r="R4103">
        <v>175</v>
      </c>
      <c r="S4103">
        <v>176708.00140000001</v>
      </c>
      <c r="T4103" t="s">
        <v>60</v>
      </c>
      <c r="U4103" t="s">
        <v>198</v>
      </c>
      <c r="V4103" t="s">
        <v>214</v>
      </c>
      <c r="W4103" t="s">
        <v>246</v>
      </c>
      <c r="X4103" t="s">
        <v>286</v>
      </c>
      <c r="Y4103" s="1">
        <v>34486</v>
      </c>
      <c r="Z4103">
        <v>789019</v>
      </c>
      <c r="AA4103">
        <v>1975</v>
      </c>
    </row>
    <row r="4104" spans="1:27" x14ac:dyDescent="0.25">
      <c r="A4104" s="1">
        <v>43605</v>
      </c>
      <c r="B4104" t="s">
        <v>60</v>
      </c>
      <c r="C4104" t="s">
        <v>76</v>
      </c>
      <c r="D4104">
        <v>300</v>
      </c>
      <c r="E4104">
        <v>4</v>
      </c>
      <c r="F4104" t="s">
        <v>128</v>
      </c>
      <c r="G4104">
        <v>126.519997</v>
      </c>
      <c r="H4104">
        <v>127.589996</v>
      </c>
      <c r="I4104">
        <v>125.760002</v>
      </c>
      <c r="J4104">
        <v>126.220001</v>
      </c>
      <c r="K4104">
        <v>126.220001</v>
      </c>
      <c r="L4104">
        <v>23706900</v>
      </c>
      <c r="M4104" t="s">
        <v>60</v>
      </c>
      <c r="N4104" t="s">
        <v>154</v>
      </c>
      <c r="O4104" t="s">
        <v>162</v>
      </c>
      <c r="P4104">
        <v>100</v>
      </c>
      <c r="Q4104">
        <v>0.125</v>
      </c>
      <c r="R4104">
        <v>37.5</v>
      </c>
      <c r="S4104">
        <v>37866.0003</v>
      </c>
      <c r="T4104" t="s">
        <v>60</v>
      </c>
      <c r="U4104" t="s">
        <v>198</v>
      </c>
      <c r="V4104" t="s">
        <v>214</v>
      </c>
      <c r="W4104" t="s">
        <v>246</v>
      </c>
      <c r="X4104" t="s">
        <v>286</v>
      </c>
      <c r="Y4104" s="1">
        <v>34486</v>
      </c>
      <c r="Z4104">
        <v>789019</v>
      </c>
      <c r="AA4104">
        <v>1975</v>
      </c>
    </row>
    <row r="4105" spans="1:27" x14ac:dyDescent="0.25">
      <c r="A4105" s="1">
        <v>43609</v>
      </c>
      <c r="B4105" t="s">
        <v>60</v>
      </c>
      <c r="C4105" t="s">
        <v>75</v>
      </c>
      <c r="D4105">
        <v>400</v>
      </c>
      <c r="E4105">
        <v>6</v>
      </c>
      <c r="F4105" t="s">
        <v>92</v>
      </c>
      <c r="G4105">
        <v>126.910004</v>
      </c>
      <c r="H4105">
        <v>127.41999800000001</v>
      </c>
      <c r="I4105">
        <v>125.970001</v>
      </c>
      <c r="J4105">
        <v>126.239998</v>
      </c>
      <c r="K4105">
        <v>126.239998</v>
      </c>
      <c r="L4105">
        <v>14123400</v>
      </c>
      <c r="M4105" t="s">
        <v>60</v>
      </c>
      <c r="N4105" t="s">
        <v>145</v>
      </c>
      <c r="O4105" t="s">
        <v>162</v>
      </c>
      <c r="P4105">
        <v>100</v>
      </c>
      <c r="Q4105">
        <v>0.125</v>
      </c>
      <c r="R4105">
        <v>50</v>
      </c>
      <c r="S4105">
        <v>50495.999199999998</v>
      </c>
      <c r="T4105" t="s">
        <v>60</v>
      </c>
      <c r="U4105" t="s">
        <v>198</v>
      </c>
      <c r="V4105" t="s">
        <v>214</v>
      </c>
      <c r="W4105" t="s">
        <v>246</v>
      </c>
      <c r="X4105" t="s">
        <v>286</v>
      </c>
      <c r="Y4105" s="1">
        <v>34486</v>
      </c>
      <c r="Z4105">
        <v>789019</v>
      </c>
      <c r="AA4105">
        <v>1975</v>
      </c>
    </row>
    <row r="4106" spans="1:27" x14ac:dyDescent="0.25">
      <c r="A4106" s="1">
        <v>43595</v>
      </c>
      <c r="B4106" t="s">
        <v>60</v>
      </c>
      <c r="C4106" t="s">
        <v>75</v>
      </c>
      <c r="D4106">
        <v>500</v>
      </c>
      <c r="E4106">
        <v>14</v>
      </c>
      <c r="F4106" t="s">
        <v>103</v>
      </c>
      <c r="G4106">
        <v>124.910004</v>
      </c>
      <c r="H4106">
        <v>127.93</v>
      </c>
      <c r="I4106">
        <v>123.82</v>
      </c>
      <c r="J4106">
        <v>127.129997</v>
      </c>
      <c r="K4106">
        <v>126.661148</v>
      </c>
      <c r="L4106">
        <v>30915100</v>
      </c>
      <c r="M4106" t="s">
        <v>60</v>
      </c>
      <c r="N4106" t="s">
        <v>156</v>
      </c>
      <c r="O4106" t="s">
        <v>162</v>
      </c>
      <c r="P4106">
        <v>100</v>
      </c>
      <c r="Q4106">
        <v>0.125</v>
      </c>
      <c r="R4106">
        <v>62.5</v>
      </c>
      <c r="S4106">
        <v>63330.574000000001</v>
      </c>
      <c r="T4106" t="s">
        <v>60</v>
      </c>
      <c r="U4106" t="s">
        <v>198</v>
      </c>
      <c r="V4106" t="s">
        <v>214</v>
      </c>
      <c r="W4106" t="s">
        <v>246</v>
      </c>
      <c r="X4106" t="s">
        <v>286</v>
      </c>
      <c r="Y4106" s="1">
        <v>34486</v>
      </c>
      <c r="Z4106">
        <v>789019</v>
      </c>
      <c r="AA4106">
        <v>1975</v>
      </c>
    </row>
    <row r="4107" spans="1:27" x14ac:dyDescent="0.25">
      <c r="A4107" s="1">
        <v>43595</v>
      </c>
      <c r="B4107" t="s">
        <v>60</v>
      </c>
      <c r="C4107" t="s">
        <v>75</v>
      </c>
      <c r="D4107">
        <v>1600</v>
      </c>
      <c r="E4107">
        <v>12</v>
      </c>
      <c r="F4107" t="s">
        <v>103</v>
      </c>
      <c r="G4107">
        <v>124.910004</v>
      </c>
      <c r="H4107">
        <v>127.93</v>
      </c>
      <c r="I4107">
        <v>123.82</v>
      </c>
      <c r="J4107">
        <v>127.129997</v>
      </c>
      <c r="K4107">
        <v>126.661148</v>
      </c>
      <c r="L4107">
        <v>30915100</v>
      </c>
      <c r="M4107" t="s">
        <v>60</v>
      </c>
      <c r="N4107" t="s">
        <v>151</v>
      </c>
      <c r="O4107" t="s">
        <v>162</v>
      </c>
      <c r="P4107">
        <v>100</v>
      </c>
      <c r="Q4107">
        <v>0.125</v>
      </c>
      <c r="R4107">
        <v>200</v>
      </c>
      <c r="S4107">
        <v>202657.83679999999</v>
      </c>
      <c r="T4107" t="s">
        <v>60</v>
      </c>
      <c r="U4107" t="s">
        <v>198</v>
      </c>
      <c r="V4107" t="s">
        <v>214</v>
      </c>
      <c r="W4107" t="s">
        <v>246</v>
      </c>
      <c r="X4107" t="s">
        <v>286</v>
      </c>
      <c r="Y4107" s="1">
        <v>34486</v>
      </c>
      <c r="Z4107">
        <v>789019</v>
      </c>
      <c r="AA4107">
        <v>1975</v>
      </c>
    </row>
    <row r="4108" spans="1:27" x14ac:dyDescent="0.25">
      <c r="A4108" s="1">
        <v>43595</v>
      </c>
      <c r="B4108" t="s">
        <v>60</v>
      </c>
      <c r="C4108" t="s">
        <v>76</v>
      </c>
      <c r="D4108">
        <v>2400</v>
      </c>
      <c r="E4108">
        <v>18</v>
      </c>
      <c r="F4108" t="s">
        <v>103</v>
      </c>
      <c r="G4108">
        <v>124.910004</v>
      </c>
      <c r="H4108">
        <v>127.93</v>
      </c>
      <c r="I4108">
        <v>123.82</v>
      </c>
      <c r="J4108">
        <v>127.129997</v>
      </c>
      <c r="K4108">
        <v>126.661148</v>
      </c>
      <c r="L4108">
        <v>30915100</v>
      </c>
      <c r="M4108" t="s">
        <v>60</v>
      </c>
      <c r="N4108" t="s">
        <v>158</v>
      </c>
      <c r="O4108" t="s">
        <v>162</v>
      </c>
      <c r="P4108">
        <v>100</v>
      </c>
      <c r="Q4108">
        <v>0.125</v>
      </c>
      <c r="R4108">
        <v>300</v>
      </c>
      <c r="S4108">
        <v>303986.75520000001</v>
      </c>
      <c r="T4108" t="s">
        <v>60</v>
      </c>
      <c r="U4108" t="s">
        <v>198</v>
      </c>
      <c r="V4108" t="s">
        <v>214</v>
      </c>
      <c r="W4108" t="s">
        <v>246</v>
      </c>
      <c r="X4108" t="s">
        <v>286</v>
      </c>
      <c r="Y4108" s="1">
        <v>34486</v>
      </c>
      <c r="Z4108">
        <v>789019</v>
      </c>
      <c r="AA4108">
        <v>1975</v>
      </c>
    </row>
    <row r="4109" spans="1:27" x14ac:dyDescent="0.25">
      <c r="A4109" s="1">
        <v>43586</v>
      </c>
      <c r="B4109" t="s">
        <v>60</v>
      </c>
      <c r="C4109" t="s">
        <v>75</v>
      </c>
      <c r="D4109">
        <v>1600</v>
      </c>
      <c r="E4109">
        <v>18</v>
      </c>
      <c r="F4109" t="s">
        <v>119</v>
      </c>
      <c r="G4109">
        <v>130.529999</v>
      </c>
      <c r="H4109">
        <v>130.64999399999999</v>
      </c>
      <c r="I4109">
        <v>127.699997</v>
      </c>
      <c r="J4109">
        <v>127.879997</v>
      </c>
      <c r="K4109">
        <v>127.408379</v>
      </c>
      <c r="L4109">
        <v>26821700</v>
      </c>
      <c r="M4109" t="s">
        <v>60</v>
      </c>
      <c r="N4109" t="s">
        <v>158</v>
      </c>
      <c r="O4109" t="s">
        <v>162</v>
      </c>
      <c r="P4109">
        <v>100</v>
      </c>
      <c r="Q4109">
        <v>0.125</v>
      </c>
      <c r="R4109">
        <v>200</v>
      </c>
      <c r="S4109">
        <v>203853.40640000001</v>
      </c>
      <c r="T4109" t="s">
        <v>60</v>
      </c>
      <c r="U4109" t="s">
        <v>198</v>
      </c>
      <c r="V4109" t="s">
        <v>214</v>
      </c>
      <c r="W4109" t="s">
        <v>246</v>
      </c>
      <c r="X4109" t="s">
        <v>286</v>
      </c>
      <c r="Y4109" s="1">
        <v>34486</v>
      </c>
      <c r="Z4109">
        <v>789019</v>
      </c>
      <c r="AA4109">
        <v>1975</v>
      </c>
    </row>
    <row r="4110" spans="1:27" x14ac:dyDescent="0.25">
      <c r="A4110" s="1">
        <v>43586</v>
      </c>
      <c r="B4110" t="s">
        <v>60</v>
      </c>
      <c r="C4110" t="s">
        <v>75</v>
      </c>
      <c r="D4110">
        <v>700</v>
      </c>
      <c r="E4110">
        <v>9</v>
      </c>
      <c r="F4110" t="s">
        <v>119</v>
      </c>
      <c r="G4110">
        <v>130.529999</v>
      </c>
      <c r="H4110">
        <v>130.64999399999999</v>
      </c>
      <c r="I4110">
        <v>127.699997</v>
      </c>
      <c r="J4110">
        <v>127.879997</v>
      </c>
      <c r="K4110">
        <v>127.408379</v>
      </c>
      <c r="L4110">
        <v>26821700</v>
      </c>
      <c r="M4110" t="s">
        <v>60</v>
      </c>
      <c r="N4110" t="s">
        <v>146</v>
      </c>
      <c r="O4110" t="s">
        <v>162</v>
      </c>
      <c r="P4110">
        <v>100</v>
      </c>
      <c r="Q4110">
        <v>0.125</v>
      </c>
      <c r="R4110">
        <v>87.5</v>
      </c>
      <c r="S4110">
        <v>89185.86529999999</v>
      </c>
      <c r="T4110" t="s">
        <v>60</v>
      </c>
      <c r="U4110" t="s">
        <v>198</v>
      </c>
      <c r="V4110" t="s">
        <v>214</v>
      </c>
      <c r="W4110" t="s">
        <v>246</v>
      </c>
      <c r="X4110" t="s">
        <v>286</v>
      </c>
      <c r="Y4110" s="1">
        <v>34486</v>
      </c>
      <c r="Z4110">
        <v>789019</v>
      </c>
      <c r="AA4110">
        <v>1975</v>
      </c>
    </row>
    <row r="4111" spans="1:27" x14ac:dyDescent="0.25">
      <c r="A4111" s="1">
        <v>43607</v>
      </c>
      <c r="B4111" t="s">
        <v>60</v>
      </c>
      <c r="C4111" t="s">
        <v>76</v>
      </c>
      <c r="D4111">
        <v>300</v>
      </c>
      <c r="E4111">
        <v>8</v>
      </c>
      <c r="F4111" t="s">
        <v>99</v>
      </c>
      <c r="G4111">
        <v>126.620003</v>
      </c>
      <c r="H4111">
        <v>128.240005</v>
      </c>
      <c r="I4111">
        <v>126.519997</v>
      </c>
      <c r="J4111">
        <v>127.66999800000001</v>
      </c>
      <c r="K4111">
        <v>127.66999800000001</v>
      </c>
      <c r="L4111">
        <v>15396500</v>
      </c>
      <c r="M4111" t="s">
        <v>60</v>
      </c>
      <c r="N4111" t="s">
        <v>144</v>
      </c>
      <c r="O4111" t="s">
        <v>162</v>
      </c>
      <c r="P4111">
        <v>100</v>
      </c>
      <c r="Q4111">
        <v>0.125</v>
      </c>
      <c r="R4111">
        <v>37.5</v>
      </c>
      <c r="S4111">
        <v>38300.999400000001</v>
      </c>
      <c r="T4111" t="s">
        <v>60</v>
      </c>
      <c r="U4111" t="s">
        <v>198</v>
      </c>
      <c r="V4111" t="s">
        <v>214</v>
      </c>
      <c r="W4111" t="s">
        <v>246</v>
      </c>
      <c r="X4111" t="s">
        <v>286</v>
      </c>
      <c r="Y4111" s="1">
        <v>34486</v>
      </c>
      <c r="Z4111">
        <v>789019</v>
      </c>
      <c r="AA4111">
        <v>1975</v>
      </c>
    </row>
    <row r="4112" spans="1:27" x14ac:dyDescent="0.25">
      <c r="A4112" s="1">
        <v>43607</v>
      </c>
      <c r="B4112" t="s">
        <v>60</v>
      </c>
      <c r="C4112" t="s">
        <v>76</v>
      </c>
      <c r="D4112">
        <v>200</v>
      </c>
      <c r="E4112">
        <v>2</v>
      </c>
      <c r="F4112" t="s">
        <v>99</v>
      </c>
      <c r="G4112">
        <v>126.620003</v>
      </c>
      <c r="H4112">
        <v>128.240005</v>
      </c>
      <c r="I4112">
        <v>126.519997</v>
      </c>
      <c r="J4112">
        <v>127.66999800000001</v>
      </c>
      <c r="K4112">
        <v>127.66999800000001</v>
      </c>
      <c r="L4112">
        <v>15396500</v>
      </c>
      <c r="M4112" t="s">
        <v>60</v>
      </c>
      <c r="N4112" t="s">
        <v>150</v>
      </c>
      <c r="O4112" t="s">
        <v>162</v>
      </c>
      <c r="P4112">
        <v>100</v>
      </c>
      <c r="Q4112">
        <v>0.125</v>
      </c>
      <c r="R4112">
        <v>25</v>
      </c>
      <c r="S4112">
        <v>25533.999599999999</v>
      </c>
      <c r="T4112" t="s">
        <v>60</v>
      </c>
      <c r="U4112" t="s">
        <v>198</v>
      </c>
      <c r="V4112" t="s">
        <v>214</v>
      </c>
      <c r="W4112" t="s">
        <v>246</v>
      </c>
      <c r="X4112" t="s">
        <v>286</v>
      </c>
      <c r="Y4112" s="1">
        <v>34486</v>
      </c>
      <c r="Z4112">
        <v>789019</v>
      </c>
      <c r="AA4112">
        <v>1975</v>
      </c>
    </row>
    <row r="4113" spans="1:27" x14ac:dyDescent="0.25">
      <c r="A4113" s="1">
        <v>43591</v>
      </c>
      <c r="B4113" t="s">
        <v>60</v>
      </c>
      <c r="C4113" t="s">
        <v>75</v>
      </c>
      <c r="D4113">
        <v>2100</v>
      </c>
      <c r="E4113">
        <v>17</v>
      </c>
      <c r="F4113" t="s">
        <v>134</v>
      </c>
      <c r="G4113">
        <v>126.389999</v>
      </c>
      <c r="H4113">
        <v>128.55999800000001</v>
      </c>
      <c r="I4113">
        <v>126.110001</v>
      </c>
      <c r="J4113">
        <v>128.14999399999999</v>
      </c>
      <c r="K4113">
        <v>127.677376</v>
      </c>
      <c r="L4113">
        <v>24239800</v>
      </c>
      <c r="M4113" t="s">
        <v>60</v>
      </c>
      <c r="N4113" t="s">
        <v>157</v>
      </c>
      <c r="O4113" t="s">
        <v>162</v>
      </c>
      <c r="P4113">
        <v>100</v>
      </c>
      <c r="Q4113">
        <v>0.125</v>
      </c>
      <c r="R4113">
        <v>262.5</v>
      </c>
      <c r="S4113">
        <v>268122.48959999997</v>
      </c>
      <c r="T4113" t="s">
        <v>60</v>
      </c>
      <c r="U4113" t="s">
        <v>198</v>
      </c>
      <c r="V4113" t="s">
        <v>214</v>
      </c>
      <c r="W4113" t="s">
        <v>246</v>
      </c>
      <c r="X4113" t="s">
        <v>286</v>
      </c>
      <c r="Y4113" s="1">
        <v>34486</v>
      </c>
      <c r="Z4113">
        <v>789019</v>
      </c>
      <c r="AA4113">
        <v>1975</v>
      </c>
    </row>
    <row r="4114" spans="1:27" x14ac:dyDescent="0.25">
      <c r="A4114" s="1">
        <v>43591</v>
      </c>
      <c r="B4114" t="s">
        <v>60</v>
      </c>
      <c r="C4114" t="s">
        <v>75</v>
      </c>
      <c r="D4114">
        <v>2000</v>
      </c>
      <c r="E4114">
        <v>16</v>
      </c>
      <c r="F4114" t="s">
        <v>134</v>
      </c>
      <c r="G4114">
        <v>126.389999</v>
      </c>
      <c r="H4114">
        <v>128.55999800000001</v>
      </c>
      <c r="I4114">
        <v>126.110001</v>
      </c>
      <c r="J4114">
        <v>128.14999399999999</v>
      </c>
      <c r="K4114">
        <v>127.677376</v>
      </c>
      <c r="L4114">
        <v>24239800</v>
      </c>
      <c r="M4114" t="s">
        <v>60</v>
      </c>
      <c r="N4114" t="s">
        <v>148</v>
      </c>
      <c r="O4114" t="s">
        <v>162</v>
      </c>
      <c r="P4114">
        <v>100</v>
      </c>
      <c r="Q4114">
        <v>0.125</v>
      </c>
      <c r="R4114">
        <v>250</v>
      </c>
      <c r="S4114">
        <v>255354.75200000001</v>
      </c>
      <c r="T4114" t="s">
        <v>60</v>
      </c>
      <c r="U4114" t="s">
        <v>198</v>
      </c>
      <c r="V4114" t="s">
        <v>214</v>
      </c>
      <c r="W4114" t="s">
        <v>246</v>
      </c>
      <c r="X4114" t="s">
        <v>286</v>
      </c>
      <c r="Y4114" s="1">
        <v>34486</v>
      </c>
      <c r="Z4114">
        <v>789019</v>
      </c>
      <c r="AA4114">
        <v>1975</v>
      </c>
    </row>
    <row r="4115" spans="1:27" x14ac:dyDescent="0.25">
      <c r="A4115" s="1">
        <v>43622</v>
      </c>
      <c r="B4115" t="s">
        <v>60</v>
      </c>
      <c r="C4115" t="s">
        <v>76</v>
      </c>
      <c r="D4115">
        <v>1200</v>
      </c>
      <c r="E4115">
        <v>10</v>
      </c>
      <c r="F4115" t="s">
        <v>81</v>
      </c>
      <c r="G4115">
        <v>126.44000200000001</v>
      </c>
      <c r="H4115">
        <v>127.970001</v>
      </c>
      <c r="I4115">
        <v>125.599998</v>
      </c>
      <c r="J4115">
        <v>127.82</v>
      </c>
      <c r="K4115">
        <v>127.82</v>
      </c>
      <c r="L4115">
        <v>21459000</v>
      </c>
      <c r="M4115" t="s">
        <v>60</v>
      </c>
      <c r="N4115" t="s">
        <v>142</v>
      </c>
      <c r="O4115" t="s">
        <v>162</v>
      </c>
      <c r="P4115">
        <v>100</v>
      </c>
      <c r="Q4115">
        <v>0.125</v>
      </c>
      <c r="R4115">
        <v>150</v>
      </c>
      <c r="S4115">
        <v>153384</v>
      </c>
      <c r="T4115" t="s">
        <v>60</v>
      </c>
      <c r="U4115" t="s">
        <v>198</v>
      </c>
      <c r="V4115" t="s">
        <v>214</v>
      </c>
      <c r="W4115" t="s">
        <v>246</v>
      </c>
      <c r="X4115" t="s">
        <v>286</v>
      </c>
      <c r="Y4115" s="1">
        <v>34486</v>
      </c>
      <c r="Z4115">
        <v>789019</v>
      </c>
      <c r="AA4115">
        <v>1975</v>
      </c>
    </row>
    <row r="4116" spans="1:27" x14ac:dyDescent="0.25">
      <c r="A4116" s="1">
        <v>43622</v>
      </c>
      <c r="B4116" t="s">
        <v>60</v>
      </c>
      <c r="C4116" t="s">
        <v>75</v>
      </c>
      <c r="D4116">
        <v>1700</v>
      </c>
      <c r="E4116">
        <v>11</v>
      </c>
      <c r="F4116" t="s">
        <v>81</v>
      </c>
      <c r="G4116">
        <v>126.44000200000001</v>
      </c>
      <c r="H4116">
        <v>127.970001</v>
      </c>
      <c r="I4116">
        <v>125.599998</v>
      </c>
      <c r="J4116">
        <v>127.82</v>
      </c>
      <c r="K4116">
        <v>127.82</v>
      </c>
      <c r="L4116">
        <v>21459000</v>
      </c>
      <c r="M4116" t="s">
        <v>60</v>
      </c>
      <c r="N4116" t="s">
        <v>141</v>
      </c>
      <c r="O4116" t="s">
        <v>162</v>
      </c>
      <c r="P4116">
        <v>100</v>
      </c>
      <c r="Q4116">
        <v>0.125</v>
      </c>
      <c r="R4116">
        <v>212.5</v>
      </c>
      <c r="S4116">
        <v>217294</v>
      </c>
      <c r="T4116" t="s">
        <v>60</v>
      </c>
      <c r="U4116" t="s">
        <v>198</v>
      </c>
      <c r="V4116" t="s">
        <v>214</v>
      </c>
      <c r="W4116" t="s">
        <v>246</v>
      </c>
      <c r="X4116" t="s">
        <v>286</v>
      </c>
      <c r="Y4116" s="1">
        <v>34486</v>
      </c>
      <c r="Z4116">
        <v>789019</v>
      </c>
      <c r="AA4116">
        <v>1975</v>
      </c>
    </row>
    <row r="4117" spans="1:27" x14ac:dyDescent="0.25">
      <c r="A4117" s="1">
        <v>43602</v>
      </c>
      <c r="B4117" t="s">
        <v>60</v>
      </c>
      <c r="C4117" t="s">
        <v>76</v>
      </c>
      <c r="D4117">
        <v>2200</v>
      </c>
      <c r="E4117">
        <v>16</v>
      </c>
      <c r="F4117" t="s">
        <v>101</v>
      </c>
      <c r="G4117">
        <v>128.30999800000001</v>
      </c>
      <c r="H4117">
        <v>130.46000699999999</v>
      </c>
      <c r="I4117">
        <v>127.91999800000001</v>
      </c>
      <c r="J4117">
        <v>128.070007</v>
      </c>
      <c r="K4117">
        <v>128.070007</v>
      </c>
      <c r="L4117">
        <v>25770500</v>
      </c>
      <c r="M4117" t="s">
        <v>60</v>
      </c>
      <c r="N4117" t="s">
        <v>148</v>
      </c>
      <c r="O4117" t="s">
        <v>162</v>
      </c>
      <c r="P4117">
        <v>100</v>
      </c>
      <c r="Q4117">
        <v>0.125</v>
      </c>
      <c r="R4117">
        <v>275</v>
      </c>
      <c r="S4117">
        <v>281754.01539999997</v>
      </c>
      <c r="T4117" t="s">
        <v>60</v>
      </c>
      <c r="U4117" t="s">
        <v>198</v>
      </c>
      <c r="V4117" t="s">
        <v>214</v>
      </c>
      <c r="W4117" t="s">
        <v>246</v>
      </c>
      <c r="X4117" t="s">
        <v>286</v>
      </c>
      <c r="Y4117" s="1">
        <v>34486</v>
      </c>
      <c r="Z4117">
        <v>789019</v>
      </c>
      <c r="AA4117">
        <v>1975</v>
      </c>
    </row>
    <row r="4118" spans="1:27" x14ac:dyDescent="0.25">
      <c r="A4118" s="1">
        <v>43602</v>
      </c>
      <c r="B4118" t="s">
        <v>60</v>
      </c>
      <c r="C4118" t="s">
        <v>76</v>
      </c>
      <c r="D4118">
        <v>600</v>
      </c>
      <c r="E4118">
        <v>11</v>
      </c>
      <c r="F4118" t="s">
        <v>101</v>
      </c>
      <c r="G4118">
        <v>128.30999800000001</v>
      </c>
      <c r="H4118">
        <v>130.46000699999999</v>
      </c>
      <c r="I4118">
        <v>127.91999800000001</v>
      </c>
      <c r="J4118">
        <v>128.070007</v>
      </c>
      <c r="K4118">
        <v>128.070007</v>
      </c>
      <c r="L4118">
        <v>25770500</v>
      </c>
      <c r="M4118" t="s">
        <v>60</v>
      </c>
      <c r="N4118" t="s">
        <v>141</v>
      </c>
      <c r="O4118" t="s">
        <v>162</v>
      </c>
      <c r="P4118">
        <v>100</v>
      </c>
      <c r="Q4118">
        <v>0.125</v>
      </c>
      <c r="R4118">
        <v>75</v>
      </c>
      <c r="S4118">
        <v>76842.004199999996</v>
      </c>
      <c r="T4118" t="s">
        <v>60</v>
      </c>
      <c r="U4118" t="s">
        <v>198</v>
      </c>
      <c r="V4118" t="s">
        <v>214</v>
      </c>
      <c r="W4118" t="s">
        <v>246</v>
      </c>
      <c r="X4118" t="s">
        <v>286</v>
      </c>
      <c r="Y4118" s="1">
        <v>34486</v>
      </c>
      <c r="Z4118">
        <v>789019</v>
      </c>
      <c r="AA4118">
        <v>1975</v>
      </c>
    </row>
    <row r="4119" spans="1:27" x14ac:dyDescent="0.25">
      <c r="A4119" s="1">
        <v>43602</v>
      </c>
      <c r="B4119" t="s">
        <v>60</v>
      </c>
      <c r="C4119" t="s">
        <v>75</v>
      </c>
      <c r="D4119">
        <v>100</v>
      </c>
      <c r="E4119">
        <v>1</v>
      </c>
      <c r="F4119" t="s">
        <v>101</v>
      </c>
      <c r="G4119">
        <v>128.30999800000001</v>
      </c>
      <c r="H4119">
        <v>130.46000699999999</v>
      </c>
      <c r="I4119">
        <v>127.91999800000001</v>
      </c>
      <c r="J4119">
        <v>128.070007</v>
      </c>
      <c r="K4119">
        <v>128.070007</v>
      </c>
      <c r="L4119">
        <v>25770500</v>
      </c>
      <c r="M4119" t="s">
        <v>60</v>
      </c>
      <c r="N4119" t="s">
        <v>159</v>
      </c>
      <c r="O4119" t="s">
        <v>162</v>
      </c>
      <c r="P4119">
        <v>100</v>
      </c>
      <c r="Q4119">
        <v>0.125</v>
      </c>
      <c r="R4119">
        <v>12.5</v>
      </c>
      <c r="S4119">
        <v>12807.000700000001</v>
      </c>
      <c r="T4119" t="s">
        <v>60</v>
      </c>
      <c r="U4119" t="s">
        <v>198</v>
      </c>
      <c r="V4119" t="s">
        <v>214</v>
      </c>
      <c r="W4119" t="s">
        <v>246</v>
      </c>
      <c r="X4119" t="s">
        <v>286</v>
      </c>
      <c r="Y4119" s="1">
        <v>34486</v>
      </c>
      <c r="Z4119">
        <v>789019</v>
      </c>
      <c r="AA4119">
        <v>1975</v>
      </c>
    </row>
    <row r="4120" spans="1:27" x14ac:dyDescent="0.25">
      <c r="A4120" s="1">
        <v>43602</v>
      </c>
      <c r="B4120" t="s">
        <v>60</v>
      </c>
      <c r="C4120" t="s">
        <v>75</v>
      </c>
      <c r="D4120">
        <v>100</v>
      </c>
      <c r="E4120">
        <v>7</v>
      </c>
      <c r="F4120" t="s">
        <v>101</v>
      </c>
      <c r="G4120">
        <v>128.30999800000001</v>
      </c>
      <c r="H4120">
        <v>130.46000699999999</v>
      </c>
      <c r="I4120">
        <v>127.91999800000001</v>
      </c>
      <c r="J4120">
        <v>128.070007</v>
      </c>
      <c r="K4120">
        <v>128.070007</v>
      </c>
      <c r="L4120">
        <v>25770500</v>
      </c>
      <c r="M4120" t="s">
        <v>60</v>
      </c>
      <c r="N4120" t="s">
        <v>147</v>
      </c>
      <c r="O4120" t="s">
        <v>162</v>
      </c>
      <c r="P4120">
        <v>100</v>
      </c>
      <c r="Q4120">
        <v>0.125</v>
      </c>
      <c r="R4120">
        <v>12.5</v>
      </c>
      <c r="S4120">
        <v>12807.000700000001</v>
      </c>
      <c r="T4120" t="s">
        <v>60</v>
      </c>
      <c r="U4120" t="s">
        <v>198</v>
      </c>
      <c r="V4120" t="s">
        <v>214</v>
      </c>
      <c r="W4120" t="s">
        <v>246</v>
      </c>
      <c r="X4120" t="s">
        <v>286</v>
      </c>
      <c r="Y4120" s="1">
        <v>34486</v>
      </c>
      <c r="Z4120">
        <v>789019</v>
      </c>
      <c r="AA4120">
        <v>1975</v>
      </c>
    </row>
    <row r="4121" spans="1:27" x14ac:dyDescent="0.25">
      <c r="A4121" s="1">
        <v>43588</v>
      </c>
      <c r="B4121" t="s">
        <v>60</v>
      </c>
      <c r="C4121" t="s">
        <v>75</v>
      </c>
      <c r="D4121">
        <v>2100</v>
      </c>
      <c r="E4121">
        <v>18</v>
      </c>
      <c r="F4121" t="s">
        <v>111</v>
      </c>
      <c r="G4121">
        <v>127.360001</v>
      </c>
      <c r="H4121">
        <v>129.429993</v>
      </c>
      <c r="I4121">
        <v>127.25</v>
      </c>
      <c r="J4121">
        <v>128.89999399999999</v>
      </c>
      <c r="K4121">
        <v>128.42460600000001</v>
      </c>
      <c r="L4121">
        <v>24911100</v>
      </c>
      <c r="M4121" t="s">
        <v>60</v>
      </c>
      <c r="N4121" t="s">
        <v>158</v>
      </c>
      <c r="O4121" t="s">
        <v>162</v>
      </c>
      <c r="P4121">
        <v>100</v>
      </c>
      <c r="Q4121">
        <v>0.125</v>
      </c>
      <c r="R4121">
        <v>262.5</v>
      </c>
      <c r="S4121">
        <v>269691.67259999999</v>
      </c>
      <c r="T4121" t="s">
        <v>60</v>
      </c>
      <c r="U4121" t="s">
        <v>198</v>
      </c>
      <c r="V4121" t="s">
        <v>214</v>
      </c>
      <c r="W4121" t="s">
        <v>246</v>
      </c>
      <c r="X4121" t="s">
        <v>286</v>
      </c>
      <c r="Y4121" s="1">
        <v>34486</v>
      </c>
      <c r="Z4121">
        <v>789019</v>
      </c>
      <c r="AA4121">
        <v>1975</v>
      </c>
    </row>
    <row r="4122" spans="1:27" x14ac:dyDescent="0.25">
      <c r="A4122" s="1">
        <v>43588</v>
      </c>
      <c r="B4122" t="s">
        <v>60</v>
      </c>
      <c r="C4122" t="s">
        <v>75</v>
      </c>
      <c r="D4122">
        <v>600</v>
      </c>
      <c r="E4122">
        <v>9</v>
      </c>
      <c r="F4122" t="s">
        <v>111</v>
      </c>
      <c r="G4122">
        <v>127.360001</v>
      </c>
      <c r="H4122">
        <v>129.429993</v>
      </c>
      <c r="I4122">
        <v>127.25</v>
      </c>
      <c r="J4122">
        <v>128.89999399999999</v>
      </c>
      <c r="K4122">
        <v>128.42460600000001</v>
      </c>
      <c r="L4122">
        <v>24911100</v>
      </c>
      <c r="M4122" t="s">
        <v>60</v>
      </c>
      <c r="N4122" t="s">
        <v>146</v>
      </c>
      <c r="O4122" t="s">
        <v>162</v>
      </c>
      <c r="P4122">
        <v>100</v>
      </c>
      <c r="Q4122">
        <v>0.125</v>
      </c>
      <c r="R4122">
        <v>75</v>
      </c>
      <c r="S4122">
        <v>77054.763600000006</v>
      </c>
      <c r="T4122" t="s">
        <v>60</v>
      </c>
      <c r="U4122" t="s">
        <v>198</v>
      </c>
      <c r="V4122" t="s">
        <v>214</v>
      </c>
      <c r="W4122" t="s">
        <v>246</v>
      </c>
      <c r="X4122" t="s">
        <v>286</v>
      </c>
      <c r="Y4122" s="1">
        <v>34486</v>
      </c>
      <c r="Z4122">
        <v>789019</v>
      </c>
      <c r="AA4122">
        <v>1975</v>
      </c>
    </row>
    <row r="4123" spans="1:27" x14ac:dyDescent="0.25">
      <c r="A4123" s="1">
        <v>43588</v>
      </c>
      <c r="B4123" t="s">
        <v>60</v>
      </c>
      <c r="C4123" t="s">
        <v>75</v>
      </c>
      <c r="D4123">
        <v>1700</v>
      </c>
      <c r="E4123">
        <v>16</v>
      </c>
      <c r="F4123" t="s">
        <v>111</v>
      </c>
      <c r="G4123">
        <v>127.360001</v>
      </c>
      <c r="H4123">
        <v>129.429993</v>
      </c>
      <c r="I4123">
        <v>127.25</v>
      </c>
      <c r="J4123">
        <v>128.89999399999999</v>
      </c>
      <c r="K4123">
        <v>128.42460600000001</v>
      </c>
      <c r="L4123">
        <v>24911100</v>
      </c>
      <c r="M4123" t="s">
        <v>60</v>
      </c>
      <c r="N4123" t="s">
        <v>148</v>
      </c>
      <c r="O4123" t="s">
        <v>162</v>
      </c>
      <c r="P4123">
        <v>100</v>
      </c>
      <c r="Q4123">
        <v>0.125</v>
      </c>
      <c r="R4123">
        <v>212.5</v>
      </c>
      <c r="S4123">
        <v>218321.8302</v>
      </c>
      <c r="T4123" t="s">
        <v>60</v>
      </c>
      <c r="U4123" t="s">
        <v>198</v>
      </c>
      <c r="V4123" t="s">
        <v>214</v>
      </c>
      <c r="W4123" t="s">
        <v>246</v>
      </c>
      <c r="X4123" t="s">
        <v>286</v>
      </c>
      <c r="Y4123" s="1">
        <v>34486</v>
      </c>
      <c r="Z4123">
        <v>789019</v>
      </c>
      <c r="AA4123">
        <v>1975</v>
      </c>
    </row>
    <row r="4124" spans="1:27" x14ac:dyDescent="0.25">
      <c r="A4124" s="1">
        <v>43588</v>
      </c>
      <c r="B4124" t="s">
        <v>60</v>
      </c>
      <c r="C4124" t="s">
        <v>76</v>
      </c>
      <c r="D4124">
        <v>1000</v>
      </c>
      <c r="E4124">
        <v>17</v>
      </c>
      <c r="F4124" t="s">
        <v>111</v>
      </c>
      <c r="G4124">
        <v>127.360001</v>
      </c>
      <c r="H4124">
        <v>129.429993</v>
      </c>
      <c r="I4124">
        <v>127.25</v>
      </c>
      <c r="J4124">
        <v>128.89999399999999</v>
      </c>
      <c r="K4124">
        <v>128.42460600000001</v>
      </c>
      <c r="L4124">
        <v>24911100</v>
      </c>
      <c r="M4124" t="s">
        <v>60</v>
      </c>
      <c r="N4124" t="s">
        <v>157</v>
      </c>
      <c r="O4124" t="s">
        <v>162</v>
      </c>
      <c r="P4124">
        <v>100</v>
      </c>
      <c r="Q4124">
        <v>0.125</v>
      </c>
      <c r="R4124">
        <v>125</v>
      </c>
      <c r="S4124">
        <v>128424.606</v>
      </c>
      <c r="T4124" t="s">
        <v>60</v>
      </c>
      <c r="U4124" t="s">
        <v>198</v>
      </c>
      <c r="V4124" t="s">
        <v>214</v>
      </c>
      <c r="W4124" t="s">
        <v>246</v>
      </c>
      <c r="X4124" t="s">
        <v>286</v>
      </c>
      <c r="Y4124" s="1">
        <v>34486</v>
      </c>
      <c r="Z4124">
        <v>789019</v>
      </c>
      <c r="AA4124">
        <v>1975</v>
      </c>
    </row>
    <row r="4125" spans="1:27" x14ac:dyDescent="0.25">
      <c r="A4125" s="1">
        <v>43580</v>
      </c>
      <c r="B4125" t="s">
        <v>60</v>
      </c>
      <c r="C4125" t="s">
        <v>76</v>
      </c>
      <c r="D4125">
        <v>200</v>
      </c>
      <c r="E4125">
        <v>7</v>
      </c>
      <c r="F4125" t="s">
        <v>126</v>
      </c>
      <c r="G4125">
        <v>130.05999800000001</v>
      </c>
      <c r="H4125">
        <v>131.36999499999999</v>
      </c>
      <c r="I4125">
        <v>128.83000200000001</v>
      </c>
      <c r="J4125">
        <v>129.14999399999999</v>
      </c>
      <c r="K4125">
        <v>128.67369099999999</v>
      </c>
      <c r="L4125">
        <v>38033900</v>
      </c>
      <c r="M4125" t="s">
        <v>60</v>
      </c>
      <c r="N4125" t="s">
        <v>147</v>
      </c>
      <c r="O4125" t="s">
        <v>162</v>
      </c>
      <c r="P4125">
        <v>100</v>
      </c>
      <c r="Q4125">
        <v>0.125</v>
      </c>
      <c r="R4125">
        <v>25</v>
      </c>
      <c r="S4125">
        <v>25734.7382</v>
      </c>
      <c r="T4125" t="s">
        <v>60</v>
      </c>
      <c r="U4125" t="s">
        <v>198</v>
      </c>
      <c r="V4125" t="s">
        <v>214</v>
      </c>
      <c r="W4125" t="s">
        <v>246</v>
      </c>
      <c r="X4125" t="s">
        <v>286</v>
      </c>
      <c r="Y4125" s="1">
        <v>34486</v>
      </c>
      <c r="Z4125">
        <v>789019</v>
      </c>
      <c r="AA4125">
        <v>1975</v>
      </c>
    </row>
    <row r="4126" spans="1:27" x14ac:dyDescent="0.25">
      <c r="A4126" s="1">
        <v>43580</v>
      </c>
      <c r="B4126" t="s">
        <v>60</v>
      </c>
      <c r="C4126" t="s">
        <v>76</v>
      </c>
      <c r="D4126">
        <v>1400</v>
      </c>
      <c r="E4126">
        <v>18</v>
      </c>
      <c r="F4126" t="s">
        <v>126</v>
      </c>
      <c r="G4126">
        <v>130.05999800000001</v>
      </c>
      <c r="H4126">
        <v>131.36999499999999</v>
      </c>
      <c r="I4126">
        <v>128.83000200000001</v>
      </c>
      <c r="J4126">
        <v>129.14999399999999</v>
      </c>
      <c r="K4126">
        <v>128.67369099999999</v>
      </c>
      <c r="L4126">
        <v>38033900</v>
      </c>
      <c r="M4126" t="s">
        <v>60</v>
      </c>
      <c r="N4126" t="s">
        <v>158</v>
      </c>
      <c r="O4126" t="s">
        <v>162</v>
      </c>
      <c r="P4126">
        <v>100</v>
      </c>
      <c r="Q4126">
        <v>0.125</v>
      </c>
      <c r="R4126">
        <v>175</v>
      </c>
      <c r="S4126">
        <v>180143.16740000001</v>
      </c>
      <c r="T4126" t="s">
        <v>60</v>
      </c>
      <c r="U4126" t="s">
        <v>198</v>
      </c>
      <c r="V4126" t="s">
        <v>214</v>
      </c>
      <c r="W4126" t="s">
        <v>246</v>
      </c>
      <c r="X4126" t="s">
        <v>286</v>
      </c>
      <c r="Y4126" s="1">
        <v>34486</v>
      </c>
      <c r="Z4126">
        <v>789019</v>
      </c>
      <c r="AA4126">
        <v>1975</v>
      </c>
    </row>
    <row r="4127" spans="1:27" x14ac:dyDescent="0.25">
      <c r="A4127" s="1">
        <v>43601</v>
      </c>
      <c r="B4127" t="s">
        <v>60</v>
      </c>
      <c r="C4127" t="s">
        <v>75</v>
      </c>
      <c r="D4127">
        <v>100</v>
      </c>
      <c r="E4127">
        <v>2</v>
      </c>
      <c r="F4127" t="s">
        <v>138</v>
      </c>
      <c r="G4127">
        <v>126.75</v>
      </c>
      <c r="H4127">
        <v>129.38000500000001</v>
      </c>
      <c r="I4127">
        <v>126.459999</v>
      </c>
      <c r="J4127">
        <v>128.929993</v>
      </c>
      <c r="K4127">
        <v>128.929993</v>
      </c>
      <c r="L4127">
        <v>30112200</v>
      </c>
      <c r="M4127" t="s">
        <v>60</v>
      </c>
      <c r="N4127" t="s">
        <v>150</v>
      </c>
      <c r="O4127" t="s">
        <v>162</v>
      </c>
      <c r="P4127">
        <v>100</v>
      </c>
      <c r="Q4127">
        <v>0.125</v>
      </c>
      <c r="R4127">
        <v>12.5</v>
      </c>
      <c r="S4127">
        <v>12892.999299999999</v>
      </c>
      <c r="T4127" t="s">
        <v>60</v>
      </c>
      <c r="U4127" t="s">
        <v>198</v>
      </c>
      <c r="V4127" t="s">
        <v>214</v>
      </c>
      <c r="W4127" t="s">
        <v>246</v>
      </c>
      <c r="X4127" t="s">
        <v>286</v>
      </c>
      <c r="Y4127" s="1">
        <v>34486</v>
      </c>
      <c r="Z4127">
        <v>789019</v>
      </c>
      <c r="AA4127">
        <v>1975</v>
      </c>
    </row>
    <row r="4128" spans="1:27" x14ac:dyDescent="0.25">
      <c r="A4128" s="1">
        <v>43584</v>
      </c>
      <c r="B4128" t="s">
        <v>60</v>
      </c>
      <c r="C4128" t="s">
        <v>76</v>
      </c>
      <c r="D4128">
        <v>600</v>
      </c>
      <c r="E4128">
        <v>11</v>
      </c>
      <c r="F4128" t="s">
        <v>127</v>
      </c>
      <c r="G4128">
        <v>129.89999399999999</v>
      </c>
      <c r="H4128">
        <v>130.179993</v>
      </c>
      <c r="I4128">
        <v>129.35000600000001</v>
      </c>
      <c r="J4128">
        <v>129.770004</v>
      </c>
      <c r="K4128">
        <v>129.29141200000001</v>
      </c>
      <c r="L4128">
        <v>16324200</v>
      </c>
      <c r="M4128" t="s">
        <v>60</v>
      </c>
      <c r="N4128" t="s">
        <v>141</v>
      </c>
      <c r="O4128" t="s">
        <v>162</v>
      </c>
      <c r="P4128">
        <v>100</v>
      </c>
      <c r="Q4128">
        <v>0.125</v>
      </c>
      <c r="R4128">
        <v>75</v>
      </c>
      <c r="S4128">
        <v>77574.847200000004</v>
      </c>
      <c r="T4128" t="s">
        <v>60</v>
      </c>
      <c r="U4128" t="s">
        <v>198</v>
      </c>
      <c r="V4128" t="s">
        <v>214</v>
      </c>
      <c r="W4128" t="s">
        <v>246</v>
      </c>
      <c r="X4128" t="s">
        <v>286</v>
      </c>
      <c r="Y4128" s="1">
        <v>34486</v>
      </c>
      <c r="Z4128">
        <v>789019</v>
      </c>
      <c r="AA4128">
        <v>1975</v>
      </c>
    </row>
    <row r="4129" spans="1:27" x14ac:dyDescent="0.25">
      <c r="A4129" s="1">
        <v>43584</v>
      </c>
      <c r="B4129" t="s">
        <v>60</v>
      </c>
      <c r="C4129" t="s">
        <v>76</v>
      </c>
      <c r="D4129">
        <v>300</v>
      </c>
      <c r="E4129">
        <v>6</v>
      </c>
      <c r="F4129" t="s">
        <v>127</v>
      </c>
      <c r="G4129">
        <v>129.89999399999999</v>
      </c>
      <c r="H4129">
        <v>130.179993</v>
      </c>
      <c r="I4129">
        <v>129.35000600000001</v>
      </c>
      <c r="J4129">
        <v>129.770004</v>
      </c>
      <c r="K4129">
        <v>129.29141200000001</v>
      </c>
      <c r="L4129">
        <v>16324200</v>
      </c>
      <c r="M4129" t="s">
        <v>60</v>
      </c>
      <c r="N4129" t="s">
        <v>145</v>
      </c>
      <c r="O4129" t="s">
        <v>162</v>
      </c>
      <c r="P4129">
        <v>100</v>
      </c>
      <c r="Q4129">
        <v>0.125</v>
      </c>
      <c r="R4129">
        <v>37.5</v>
      </c>
      <c r="S4129">
        <v>38787.423600000002</v>
      </c>
      <c r="T4129" t="s">
        <v>60</v>
      </c>
      <c r="U4129" t="s">
        <v>198</v>
      </c>
      <c r="V4129" t="s">
        <v>214</v>
      </c>
      <c r="W4129" t="s">
        <v>246</v>
      </c>
      <c r="X4129" t="s">
        <v>286</v>
      </c>
      <c r="Y4129" s="1">
        <v>34486</v>
      </c>
      <c r="Z4129">
        <v>789019</v>
      </c>
      <c r="AA4129">
        <v>1975</v>
      </c>
    </row>
    <row r="4130" spans="1:27" x14ac:dyDescent="0.25">
      <c r="A4130" s="1">
        <v>43584</v>
      </c>
      <c r="B4130" t="s">
        <v>60</v>
      </c>
      <c r="C4130" t="s">
        <v>76</v>
      </c>
      <c r="D4130">
        <v>1000</v>
      </c>
      <c r="E4130">
        <v>10</v>
      </c>
      <c r="F4130" t="s">
        <v>127</v>
      </c>
      <c r="G4130">
        <v>129.89999399999999</v>
      </c>
      <c r="H4130">
        <v>130.179993</v>
      </c>
      <c r="I4130">
        <v>129.35000600000001</v>
      </c>
      <c r="J4130">
        <v>129.770004</v>
      </c>
      <c r="K4130">
        <v>129.29141200000001</v>
      </c>
      <c r="L4130">
        <v>16324200</v>
      </c>
      <c r="M4130" t="s">
        <v>60</v>
      </c>
      <c r="N4130" t="s">
        <v>142</v>
      </c>
      <c r="O4130" t="s">
        <v>162</v>
      </c>
      <c r="P4130">
        <v>100</v>
      </c>
      <c r="Q4130">
        <v>0.125</v>
      </c>
      <c r="R4130">
        <v>125</v>
      </c>
      <c r="S4130">
        <v>129291.412</v>
      </c>
      <c r="T4130" t="s">
        <v>60</v>
      </c>
      <c r="U4130" t="s">
        <v>198</v>
      </c>
      <c r="V4130" t="s">
        <v>214</v>
      </c>
      <c r="W4130" t="s">
        <v>246</v>
      </c>
      <c r="X4130" t="s">
        <v>286</v>
      </c>
      <c r="Y4130" s="1">
        <v>34486</v>
      </c>
      <c r="Z4130">
        <v>789019</v>
      </c>
      <c r="AA4130">
        <v>1975</v>
      </c>
    </row>
    <row r="4131" spans="1:27" x14ac:dyDescent="0.25">
      <c r="A4131" s="1">
        <v>43581</v>
      </c>
      <c r="B4131" t="s">
        <v>60</v>
      </c>
      <c r="C4131" t="s">
        <v>76</v>
      </c>
      <c r="D4131">
        <v>1600</v>
      </c>
      <c r="E4131">
        <v>11</v>
      </c>
      <c r="F4131" t="s">
        <v>139</v>
      </c>
      <c r="G4131">
        <v>129.699997</v>
      </c>
      <c r="H4131">
        <v>130.520004</v>
      </c>
      <c r="I4131">
        <v>129.020004</v>
      </c>
      <c r="J4131">
        <v>129.88999899999999</v>
      </c>
      <c r="K4131">
        <v>129.410965</v>
      </c>
      <c r="L4131">
        <v>23654900</v>
      </c>
      <c r="M4131" t="s">
        <v>60</v>
      </c>
      <c r="N4131" t="s">
        <v>141</v>
      </c>
      <c r="O4131" t="s">
        <v>162</v>
      </c>
      <c r="P4131">
        <v>100</v>
      </c>
      <c r="Q4131">
        <v>0.125</v>
      </c>
      <c r="R4131">
        <v>200</v>
      </c>
      <c r="S4131">
        <v>207057.54399999999</v>
      </c>
      <c r="T4131" t="s">
        <v>60</v>
      </c>
      <c r="U4131" t="s">
        <v>198</v>
      </c>
      <c r="V4131" t="s">
        <v>214</v>
      </c>
      <c r="W4131" t="s">
        <v>246</v>
      </c>
      <c r="X4131" t="s">
        <v>286</v>
      </c>
      <c r="Y4131" s="1">
        <v>34486</v>
      </c>
      <c r="Z4131">
        <v>789019</v>
      </c>
      <c r="AA4131">
        <v>1975</v>
      </c>
    </row>
    <row r="4132" spans="1:27" x14ac:dyDescent="0.25">
      <c r="A4132" s="1">
        <v>43585</v>
      </c>
      <c r="B4132" t="s">
        <v>60</v>
      </c>
      <c r="C4132" t="s">
        <v>75</v>
      </c>
      <c r="D4132">
        <v>2300</v>
      </c>
      <c r="E4132">
        <v>16</v>
      </c>
      <c r="F4132" t="s">
        <v>122</v>
      </c>
      <c r="G4132">
        <v>129.80999800000001</v>
      </c>
      <c r="H4132">
        <v>130.699997</v>
      </c>
      <c r="I4132">
        <v>129.38999899999999</v>
      </c>
      <c r="J4132">
        <v>130.60000600000001</v>
      </c>
      <c r="K4132">
        <v>130.11836199999999</v>
      </c>
      <c r="L4132">
        <v>24166500</v>
      </c>
      <c r="M4132" t="s">
        <v>60</v>
      </c>
      <c r="N4132" t="s">
        <v>148</v>
      </c>
      <c r="O4132" t="s">
        <v>162</v>
      </c>
      <c r="P4132">
        <v>100</v>
      </c>
      <c r="Q4132">
        <v>0.125</v>
      </c>
      <c r="R4132">
        <v>287.5</v>
      </c>
      <c r="S4132">
        <v>299272.23259999999</v>
      </c>
      <c r="T4132" t="s">
        <v>60</v>
      </c>
      <c r="U4132" t="s">
        <v>198</v>
      </c>
      <c r="V4132" t="s">
        <v>214</v>
      </c>
      <c r="W4132" t="s">
        <v>246</v>
      </c>
      <c r="X4132" t="s">
        <v>286</v>
      </c>
      <c r="Y4132" s="1">
        <v>34486</v>
      </c>
      <c r="Z4132">
        <v>789019</v>
      </c>
      <c r="AA4132">
        <v>1975</v>
      </c>
    </row>
    <row r="4133" spans="1:27" x14ac:dyDescent="0.25">
      <c r="A4133" s="1">
        <v>43585</v>
      </c>
      <c r="B4133" t="s">
        <v>60</v>
      </c>
      <c r="C4133" t="s">
        <v>76</v>
      </c>
      <c r="D4133">
        <v>1600</v>
      </c>
      <c r="E4133">
        <v>10</v>
      </c>
      <c r="F4133" t="s">
        <v>122</v>
      </c>
      <c r="G4133">
        <v>129.80999800000001</v>
      </c>
      <c r="H4133">
        <v>130.699997</v>
      </c>
      <c r="I4133">
        <v>129.38999899999999</v>
      </c>
      <c r="J4133">
        <v>130.60000600000001</v>
      </c>
      <c r="K4133">
        <v>130.11836199999999</v>
      </c>
      <c r="L4133">
        <v>24166500</v>
      </c>
      <c r="M4133" t="s">
        <v>60</v>
      </c>
      <c r="N4133" t="s">
        <v>142</v>
      </c>
      <c r="O4133" t="s">
        <v>162</v>
      </c>
      <c r="P4133">
        <v>100</v>
      </c>
      <c r="Q4133">
        <v>0.125</v>
      </c>
      <c r="R4133">
        <v>200</v>
      </c>
      <c r="S4133">
        <v>208189.3792</v>
      </c>
      <c r="T4133" t="s">
        <v>60</v>
      </c>
      <c r="U4133" t="s">
        <v>198</v>
      </c>
      <c r="V4133" t="s">
        <v>214</v>
      </c>
      <c r="W4133" t="s">
        <v>246</v>
      </c>
      <c r="X4133" t="s">
        <v>286</v>
      </c>
      <c r="Y4133" s="1">
        <v>34486</v>
      </c>
      <c r="Z4133">
        <v>789019</v>
      </c>
      <c r="AA4133">
        <v>1975</v>
      </c>
    </row>
    <row r="4134" spans="1:27" x14ac:dyDescent="0.25">
      <c r="A4134" s="1">
        <v>43585</v>
      </c>
      <c r="B4134" t="s">
        <v>60</v>
      </c>
      <c r="C4134" t="s">
        <v>75</v>
      </c>
      <c r="D4134">
        <v>2300</v>
      </c>
      <c r="E4134">
        <v>20</v>
      </c>
      <c r="F4134" t="s">
        <v>122</v>
      </c>
      <c r="G4134">
        <v>129.80999800000001</v>
      </c>
      <c r="H4134">
        <v>130.699997</v>
      </c>
      <c r="I4134">
        <v>129.38999899999999</v>
      </c>
      <c r="J4134">
        <v>130.60000600000001</v>
      </c>
      <c r="K4134">
        <v>130.11836199999999</v>
      </c>
      <c r="L4134">
        <v>24166500</v>
      </c>
      <c r="M4134" t="s">
        <v>60</v>
      </c>
      <c r="N4134" t="s">
        <v>155</v>
      </c>
      <c r="O4134" t="s">
        <v>162</v>
      </c>
      <c r="P4134">
        <v>100</v>
      </c>
      <c r="Q4134">
        <v>0.125</v>
      </c>
      <c r="R4134">
        <v>287.5</v>
      </c>
      <c r="S4134">
        <v>299272.23259999999</v>
      </c>
      <c r="T4134" t="s">
        <v>60</v>
      </c>
      <c r="U4134" t="s">
        <v>198</v>
      </c>
      <c r="V4134" t="s">
        <v>214</v>
      </c>
      <c r="W4134" t="s">
        <v>246</v>
      </c>
      <c r="X4134" t="s">
        <v>286</v>
      </c>
      <c r="Y4134" s="1">
        <v>34486</v>
      </c>
      <c r="Z4134">
        <v>789019</v>
      </c>
      <c r="AA4134">
        <v>1975</v>
      </c>
    </row>
    <row r="4135" spans="1:27" x14ac:dyDescent="0.25">
      <c r="A4135" s="1">
        <v>43585</v>
      </c>
      <c r="B4135" t="s">
        <v>60</v>
      </c>
      <c r="C4135" t="s">
        <v>75</v>
      </c>
      <c r="D4135">
        <v>100</v>
      </c>
      <c r="E4135">
        <v>6</v>
      </c>
      <c r="F4135" t="s">
        <v>122</v>
      </c>
      <c r="G4135">
        <v>129.80999800000001</v>
      </c>
      <c r="H4135">
        <v>130.699997</v>
      </c>
      <c r="I4135">
        <v>129.38999899999999</v>
      </c>
      <c r="J4135">
        <v>130.60000600000001</v>
      </c>
      <c r="K4135">
        <v>130.11836199999999</v>
      </c>
      <c r="L4135">
        <v>24166500</v>
      </c>
      <c r="M4135" t="s">
        <v>60</v>
      </c>
      <c r="N4135" t="s">
        <v>145</v>
      </c>
      <c r="O4135" t="s">
        <v>162</v>
      </c>
      <c r="P4135">
        <v>100</v>
      </c>
      <c r="Q4135">
        <v>0.125</v>
      </c>
      <c r="R4135">
        <v>12.5</v>
      </c>
      <c r="S4135">
        <v>13011.8362</v>
      </c>
      <c r="T4135" t="s">
        <v>60</v>
      </c>
      <c r="U4135" t="s">
        <v>198</v>
      </c>
      <c r="V4135" t="s">
        <v>214</v>
      </c>
      <c r="W4135" t="s">
        <v>246</v>
      </c>
      <c r="X4135" t="s">
        <v>286</v>
      </c>
      <c r="Y4135" s="1">
        <v>34486</v>
      </c>
      <c r="Z4135">
        <v>789019</v>
      </c>
      <c r="AA4135">
        <v>1975</v>
      </c>
    </row>
    <row r="4136" spans="1:27" x14ac:dyDescent="0.25">
      <c r="A4136" s="1">
        <v>43623</v>
      </c>
      <c r="B4136" t="s">
        <v>60</v>
      </c>
      <c r="C4136" t="s">
        <v>76</v>
      </c>
      <c r="D4136">
        <v>500</v>
      </c>
      <c r="E4136">
        <v>4</v>
      </c>
      <c r="F4136" t="s">
        <v>130</v>
      </c>
      <c r="G4136">
        <v>129.19000199999999</v>
      </c>
      <c r="H4136">
        <v>132.25</v>
      </c>
      <c r="I4136">
        <v>128.259995</v>
      </c>
      <c r="J4136">
        <v>131.39999399999999</v>
      </c>
      <c r="K4136">
        <v>131.39999399999999</v>
      </c>
      <c r="L4136">
        <v>33885600</v>
      </c>
      <c r="M4136" t="s">
        <v>60</v>
      </c>
      <c r="N4136" t="s">
        <v>154</v>
      </c>
      <c r="O4136" t="s">
        <v>162</v>
      </c>
      <c r="P4136">
        <v>100</v>
      </c>
      <c r="Q4136">
        <v>0.125</v>
      </c>
      <c r="R4136">
        <v>62.5</v>
      </c>
      <c r="S4136">
        <v>65699.997000000003</v>
      </c>
      <c r="T4136" t="s">
        <v>60</v>
      </c>
      <c r="U4136" t="s">
        <v>198</v>
      </c>
      <c r="V4136" t="s">
        <v>214</v>
      </c>
      <c r="W4136" t="s">
        <v>246</v>
      </c>
      <c r="X4136" t="s">
        <v>286</v>
      </c>
      <c r="Y4136" s="1">
        <v>34486</v>
      </c>
      <c r="Z4136">
        <v>789019</v>
      </c>
      <c r="AA4136">
        <v>1975</v>
      </c>
    </row>
    <row r="4137" spans="1:27" x14ac:dyDescent="0.25">
      <c r="A4137" s="1">
        <v>43628</v>
      </c>
      <c r="B4137" t="s">
        <v>60</v>
      </c>
      <c r="C4137" t="s">
        <v>75</v>
      </c>
      <c r="D4137">
        <v>2200</v>
      </c>
      <c r="E4137">
        <v>17</v>
      </c>
      <c r="F4137" t="s">
        <v>79</v>
      </c>
      <c r="G4137">
        <v>131.39999399999999</v>
      </c>
      <c r="H4137">
        <v>131.970001</v>
      </c>
      <c r="I4137">
        <v>130.71000699999999</v>
      </c>
      <c r="J4137">
        <v>131.490005</v>
      </c>
      <c r="K4137">
        <v>131.490005</v>
      </c>
      <c r="L4137">
        <v>17092500</v>
      </c>
      <c r="M4137" t="s">
        <v>60</v>
      </c>
      <c r="N4137" t="s">
        <v>157</v>
      </c>
      <c r="O4137" t="s">
        <v>162</v>
      </c>
      <c r="P4137">
        <v>100</v>
      </c>
      <c r="Q4137">
        <v>0.125</v>
      </c>
      <c r="R4137">
        <v>275</v>
      </c>
      <c r="S4137">
        <v>289278.011</v>
      </c>
      <c r="T4137" t="s">
        <v>60</v>
      </c>
      <c r="U4137" t="s">
        <v>198</v>
      </c>
      <c r="V4137" t="s">
        <v>214</v>
      </c>
      <c r="W4137" t="s">
        <v>246</v>
      </c>
      <c r="X4137" t="s">
        <v>286</v>
      </c>
      <c r="Y4137" s="1">
        <v>34486</v>
      </c>
      <c r="Z4137">
        <v>789019</v>
      </c>
      <c r="AA4137">
        <v>1975</v>
      </c>
    </row>
    <row r="4138" spans="1:27" x14ac:dyDescent="0.25">
      <c r="A4138" s="1">
        <v>43628</v>
      </c>
      <c r="B4138" t="s">
        <v>60</v>
      </c>
      <c r="C4138" t="s">
        <v>75</v>
      </c>
      <c r="D4138">
        <v>1000</v>
      </c>
      <c r="E4138">
        <v>8</v>
      </c>
      <c r="F4138" t="s">
        <v>79</v>
      </c>
      <c r="G4138">
        <v>131.39999399999999</v>
      </c>
      <c r="H4138">
        <v>131.970001</v>
      </c>
      <c r="I4138">
        <v>130.71000699999999</v>
      </c>
      <c r="J4138">
        <v>131.490005</v>
      </c>
      <c r="K4138">
        <v>131.490005</v>
      </c>
      <c r="L4138">
        <v>17092500</v>
      </c>
      <c r="M4138" t="s">
        <v>60</v>
      </c>
      <c r="N4138" t="s">
        <v>144</v>
      </c>
      <c r="O4138" t="s">
        <v>162</v>
      </c>
      <c r="P4138">
        <v>100</v>
      </c>
      <c r="Q4138">
        <v>0.125</v>
      </c>
      <c r="R4138">
        <v>125</v>
      </c>
      <c r="S4138">
        <v>131490.005</v>
      </c>
      <c r="T4138" t="s">
        <v>60</v>
      </c>
      <c r="U4138" t="s">
        <v>198</v>
      </c>
      <c r="V4138" t="s">
        <v>214</v>
      </c>
      <c r="W4138" t="s">
        <v>246</v>
      </c>
      <c r="X4138" t="s">
        <v>286</v>
      </c>
      <c r="Y4138" s="1">
        <v>34486</v>
      </c>
      <c r="Z4138">
        <v>789019</v>
      </c>
      <c r="AA4138">
        <v>1975</v>
      </c>
    </row>
    <row r="4139" spans="1:27" x14ac:dyDescent="0.25">
      <c r="A4139" s="1">
        <v>43628</v>
      </c>
      <c r="B4139" t="s">
        <v>60</v>
      </c>
      <c r="C4139" t="s">
        <v>76</v>
      </c>
      <c r="D4139">
        <v>1200</v>
      </c>
      <c r="E4139">
        <v>11</v>
      </c>
      <c r="F4139" t="s">
        <v>79</v>
      </c>
      <c r="G4139">
        <v>131.39999399999999</v>
      </c>
      <c r="H4139">
        <v>131.970001</v>
      </c>
      <c r="I4139">
        <v>130.71000699999999</v>
      </c>
      <c r="J4139">
        <v>131.490005</v>
      </c>
      <c r="K4139">
        <v>131.490005</v>
      </c>
      <c r="L4139">
        <v>17092500</v>
      </c>
      <c r="M4139" t="s">
        <v>60</v>
      </c>
      <c r="N4139" t="s">
        <v>141</v>
      </c>
      <c r="O4139" t="s">
        <v>162</v>
      </c>
      <c r="P4139">
        <v>100</v>
      </c>
      <c r="Q4139">
        <v>0.125</v>
      </c>
      <c r="R4139">
        <v>150</v>
      </c>
      <c r="S4139">
        <v>157788.00599999999</v>
      </c>
      <c r="T4139" t="s">
        <v>60</v>
      </c>
      <c r="U4139" t="s">
        <v>198</v>
      </c>
      <c r="V4139" t="s">
        <v>214</v>
      </c>
      <c r="W4139" t="s">
        <v>246</v>
      </c>
      <c r="X4139" t="s">
        <v>286</v>
      </c>
      <c r="Y4139" s="1">
        <v>34486</v>
      </c>
      <c r="Z4139">
        <v>789019</v>
      </c>
      <c r="AA4139">
        <v>1975</v>
      </c>
    </row>
    <row r="4140" spans="1:27" x14ac:dyDescent="0.25">
      <c r="A4140" s="1">
        <v>43627</v>
      </c>
      <c r="B4140" t="s">
        <v>60</v>
      </c>
      <c r="C4140" t="s">
        <v>76</v>
      </c>
      <c r="D4140">
        <v>1900</v>
      </c>
      <c r="E4140">
        <v>19</v>
      </c>
      <c r="F4140" t="s">
        <v>86</v>
      </c>
      <c r="G4140">
        <v>133.88000500000001</v>
      </c>
      <c r="H4140">
        <v>134.240005</v>
      </c>
      <c r="I4140">
        <v>131.279999</v>
      </c>
      <c r="J4140">
        <v>132.10000600000001</v>
      </c>
      <c r="K4140">
        <v>132.10000600000001</v>
      </c>
      <c r="L4140">
        <v>23913700</v>
      </c>
      <c r="M4140" t="s">
        <v>60</v>
      </c>
      <c r="N4140" t="s">
        <v>140</v>
      </c>
      <c r="O4140" t="s">
        <v>162</v>
      </c>
      <c r="P4140">
        <v>100</v>
      </c>
      <c r="Q4140">
        <v>0.125</v>
      </c>
      <c r="R4140">
        <v>237.5</v>
      </c>
      <c r="S4140">
        <v>250990.01139999999</v>
      </c>
      <c r="T4140" t="s">
        <v>60</v>
      </c>
      <c r="U4140" t="s">
        <v>198</v>
      </c>
      <c r="V4140" t="s">
        <v>214</v>
      </c>
      <c r="W4140" t="s">
        <v>246</v>
      </c>
      <c r="X4140" t="s">
        <v>286</v>
      </c>
      <c r="Y4140" s="1">
        <v>34486</v>
      </c>
      <c r="Z4140">
        <v>789019</v>
      </c>
      <c r="AA4140">
        <v>1975</v>
      </c>
    </row>
    <row r="4141" spans="1:27" x14ac:dyDescent="0.25">
      <c r="A4141" s="1">
        <v>43627</v>
      </c>
      <c r="B4141" t="s">
        <v>60</v>
      </c>
      <c r="C4141" t="s">
        <v>75</v>
      </c>
      <c r="D4141">
        <v>1000</v>
      </c>
      <c r="E4141">
        <v>10</v>
      </c>
      <c r="F4141" t="s">
        <v>86</v>
      </c>
      <c r="G4141">
        <v>133.88000500000001</v>
      </c>
      <c r="H4141">
        <v>134.240005</v>
      </c>
      <c r="I4141">
        <v>131.279999</v>
      </c>
      <c r="J4141">
        <v>132.10000600000001</v>
      </c>
      <c r="K4141">
        <v>132.10000600000001</v>
      </c>
      <c r="L4141">
        <v>23913700</v>
      </c>
      <c r="M4141" t="s">
        <v>60</v>
      </c>
      <c r="N4141" t="s">
        <v>142</v>
      </c>
      <c r="O4141" t="s">
        <v>162</v>
      </c>
      <c r="P4141">
        <v>100</v>
      </c>
      <c r="Q4141">
        <v>0.125</v>
      </c>
      <c r="R4141">
        <v>125</v>
      </c>
      <c r="S4141">
        <v>132100.00599999999</v>
      </c>
      <c r="T4141" t="s">
        <v>60</v>
      </c>
      <c r="U4141" t="s">
        <v>198</v>
      </c>
      <c r="V4141" t="s">
        <v>214</v>
      </c>
      <c r="W4141" t="s">
        <v>246</v>
      </c>
      <c r="X4141" t="s">
        <v>286</v>
      </c>
      <c r="Y4141" s="1">
        <v>34486</v>
      </c>
      <c r="Z4141">
        <v>789019</v>
      </c>
      <c r="AA4141">
        <v>1975</v>
      </c>
    </row>
    <row r="4142" spans="1:27" x14ac:dyDescent="0.25">
      <c r="A4142" s="1">
        <v>43627</v>
      </c>
      <c r="B4142" t="s">
        <v>60</v>
      </c>
      <c r="C4142" t="s">
        <v>76</v>
      </c>
      <c r="D4142">
        <v>900</v>
      </c>
      <c r="E4142">
        <v>7</v>
      </c>
      <c r="F4142" t="s">
        <v>86</v>
      </c>
      <c r="G4142">
        <v>133.88000500000001</v>
      </c>
      <c r="H4142">
        <v>134.240005</v>
      </c>
      <c r="I4142">
        <v>131.279999</v>
      </c>
      <c r="J4142">
        <v>132.10000600000001</v>
      </c>
      <c r="K4142">
        <v>132.10000600000001</v>
      </c>
      <c r="L4142">
        <v>23913700</v>
      </c>
      <c r="M4142" t="s">
        <v>60</v>
      </c>
      <c r="N4142" t="s">
        <v>147</v>
      </c>
      <c r="O4142" t="s">
        <v>162</v>
      </c>
      <c r="P4142">
        <v>100</v>
      </c>
      <c r="Q4142">
        <v>0.125</v>
      </c>
      <c r="R4142">
        <v>112.5</v>
      </c>
      <c r="S4142">
        <v>118890.00539999999</v>
      </c>
      <c r="T4142" t="s">
        <v>60</v>
      </c>
      <c r="U4142" t="s">
        <v>198</v>
      </c>
      <c r="V4142" t="s">
        <v>214</v>
      </c>
      <c r="W4142" t="s">
        <v>246</v>
      </c>
      <c r="X4142" t="s">
        <v>286</v>
      </c>
      <c r="Y4142" s="1">
        <v>34486</v>
      </c>
      <c r="Z4142">
        <v>789019</v>
      </c>
      <c r="AA4142">
        <v>1975</v>
      </c>
    </row>
    <row r="4143" spans="1:27" x14ac:dyDescent="0.25">
      <c r="A4143" s="1">
        <v>43629</v>
      </c>
      <c r="B4143" t="s">
        <v>60</v>
      </c>
      <c r="C4143" t="s">
        <v>75</v>
      </c>
      <c r="D4143">
        <v>400</v>
      </c>
      <c r="E4143">
        <v>10</v>
      </c>
      <c r="F4143" t="s">
        <v>82</v>
      </c>
      <c r="G4143">
        <v>131.979996</v>
      </c>
      <c r="H4143">
        <v>133</v>
      </c>
      <c r="I4143">
        <v>131.55999800000001</v>
      </c>
      <c r="J4143">
        <v>132.320007</v>
      </c>
      <c r="K4143">
        <v>132.320007</v>
      </c>
      <c r="L4143">
        <v>17200800</v>
      </c>
      <c r="M4143" t="s">
        <v>60</v>
      </c>
      <c r="N4143" t="s">
        <v>142</v>
      </c>
      <c r="O4143" t="s">
        <v>162</v>
      </c>
      <c r="P4143">
        <v>100</v>
      </c>
      <c r="Q4143">
        <v>0.125</v>
      </c>
      <c r="R4143">
        <v>50</v>
      </c>
      <c r="S4143">
        <v>52928.002800000002</v>
      </c>
      <c r="T4143" t="s">
        <v>60</v>
      </c>
      <c r="U4143" t="s">
        <v>198</v>
      </c>
      <c r="V4143" t="s">
        <v>214</v>
      </c>
      <c r="W4143" t="s">
        <v>246</v>
      </c>
      <c r="X4143" t="s">
        <v>286</v>
      </c>
      <c r="Y4143" s="1">
        <v>34486</v>
      </c>
      <c r="Z4143">
        <v>789019</v>
      </c>
      <c r="AA4143">
        <v>1975</v>
      </c>
    </row>
    <row r="4144" spans="1:27" x14ac:dyDescent="0.25">
      <c r="A4144" s="1">
        <v>43629</v>
      </c>
      <c r="B4144" t="s">
        <v>60</v>
      </c>
      <c r="C4144" t="s">
        <v>75</v>
      </c>
      <c r="D4144">
        <v>2100</v>
      </c>
      <c r="E4144">
        <v>19</v>
      </c>
      <c r="F4144" t="s">
        <v>82</v>
      </c>
      <c r="G4144">
        <v>131.979996</v>
      </c>
      <c r="H4144">
        <v>133</v>
      </c>
      <c r="I4144">
        <v>131.55999800000001</v>
      </c>
      <c r="J4144">
        <v>132.320007</v>
      </c>
      <c r="K4144">
        <v>132.320007</v>
      </c>
      <c r="L4144">
        <v>17200800</v>
      </c>
      <c r="M4144" t="s">
        <v>60</v>
      </c>
      <c r="N4144" t="s">
        <v>140</v>
      </c>
      <c r="O4144" t="s">
        <v>162</v>
      </c>
      <c r="P4144">
        <v>100</v>
      </c>
      <c r="Q4144">
        <v>0.125</v>
      </c>
      <c r="R4144">
        <v>262.5</v>
      </c>
      <c r="S4144">
        <v>277872.0147</v>
      </c>
      <c r="T4144" t="s">
        <v>60</v>
      </c>
      <c r="U4144" t="s">
        <v>198</v>
      </c>
      <c r="V4144" t="s">
        <v>214</v>
      </c>
      <c r="W4144" t="s">
        <v>246</v>
      </c>
      <c r="X4144" t="s">
        <v>286</v>
      </c>
      <c r="Y4144" s="1">
        <v>34486</v>
      </c>
      <c r="Z4144">
        <v>789019</v>
      </c>
      <c r="AA4144">
        <v>1975</v>
      </c>
    </row>
    <row r="4145" spans="1:27" x14ac:dyDescent="0.25">
      <c r="A4145" s="1">
        <v>43630</v>
      </c>
      <c r="B4145" t="s">
        <v>60</v>
      </c>
      <c r="C4145" t="s">
        <v>75</v>
      </c>
      <c r="D4145">
        <v>900</v>
      </c>
      <c r="E4145">
        <v>11</v>
      </c>
      <c r="F4145" t="s">
        <v>77</v>
      </c>
      <c r="G4145">
        <v>132.259995</v>
      </c>
      <c r="H4145">
        <v>133.78999300000001</v>
      </c>
      <c r="I4145">
        <v>131.63999899999999</v>
      </c>
      <c r="J4145">
        <v>132.449997</v>
      </c>
      <c r="K4145">
        <v>132.449997</v>
      </c>
      <c r="L4145">
        <v>17821700</v>
      </c>
      <c r="M4145" t="s">
        <v>60</v>
      </c>
      <c r="N4145" t="s">
        <v>141</v>
      </c>
      <c r="O4145" t="s">
        <v>162</v>
      </c>
      <c r="P4145">
        <v>100</v>
      </c>
      <c r="Q4145">
        <v>0.125</v>
      </c>
      <c r="R4145">
        <v>112.5</v>
      </c>
      <c r="S4145">
        <v>119204.9973</v>
      </c>
      <c r="T4145" t="s">
        <v>60</v>
      </c>
      <c r="U4145" t="s">
        <v>198</v>
      </c>
      <c r="V4145" t="s">
        <v>214</v>
      </c>
      <c r="W4145" t="s">
        <v>246</v>
      </c>
      <c r="X4145" t="s">
        <v>286</v>
      </c>
      <c r="Y4145" s="1">
        <v>34486</v>
      </c>
      <c r="Z4145">
        <v>789019</v>
      </c>
      <c r="AA4145">
        <v>1975</v>
      </c>
    </row>
    <row r="4146" spans="1:27" x14ac:dyDescent="0.25">
      <c r="A4146" s="1">
        <v>43630</v>
      </c>
      <c r="B4146" t="s">
        <v>60</v>
      </c>
      <c r="C4146" t="s">
        <v>75</v>
      </c>
      <c r="D4146">
        <v>900</v>
      </c>
      <c r="E4146">
        <v>6</v>
      </c>
      <c r="F4146" t="s">
        <v>77</v>
      </c>
      <c r="G4146">
        <v>132.259995</v>
      </c>
      <c r="H4146">
        <v>133.78999300000001</v>
      </c>
      <c r="I4146">
        <v>131.63999899999999</v>
      </c>
      <c r="J4146">
        <v>132.449997</v>
      </c>
      <c r="K4146">
        <v>132.449997</v>
      </c>
      <c r="L4146">
        <v>17821700</v>
      </c>
      <c r="M4146" t="s">
        <v>60</v>
      </c>
      <c r="N4146" t="s">
        <v>145</v>
      </c>
      <c r="O4146" t="s">
        <v>162</v>
      </c>
      <c r="P4146">
        <v>100</v>
      </c>
      <c r="Q4146">
        <v>0.125</v>
      </c>
      <c r="R4146">
        <v>112.5</v>
      </c>
      <c r="S4146">
        <v>119204.9973</v>
      </c>
      <c r="T4146" t="s">
        <v>60</v>
      </c>
      <c r="U4146" t="s">
        <v>198</v>
      </c>
      <c r="V4146" t="s">
        <v>214</v>
      </c>
      <c r="W4146" t="s">
        <v>246</v>
      </c>
      <c r="X4146" t="s">
        <v>286</v>
      </c>
      <c r="Y4146" s="1">
        <v>34486</v>
      </c>
      <c r="Z4146">
        <v>789019</v>
      </c>
      <c r="AA4146">
        <v>1975</v>
      </c>
    </row>
    <row r="4147" spans="1:27" x14ac:dyDescent="0.25">
      <c r="A4147" s="1">
        <v>43626</v>
      </c>
      <c r="B4147" t="s">
        <v>60</v>
      </c>
      <c r="C4147" t="s">
        <v>75</v>
      </c>
      <c r="D4147">
        <v>1400</v>
      </c>
      <c r="E4147">
        <v>9</v>
      </c>
      <c r="F4147" t="s">
        <v>131</v>
      </c>
      <c r="G4147">
        <v>132.39999399999999</v>
      </c>
      <c r="H4147">
        <v>134.08000200000001</v>
      </c>
      <c r="I4147">
        <v>132</v>
      </c>
      <c r="J4147">
        <v>132.60000600000001</v>
      </c>
      <c r="K4147">
        <v>132.60000600000001</v>
      </c>
      <c r="L4147">
        <v>26477100</v>
      </c>
      <c r="M4147" t="s">
        <v>60</v>
      </c>
      <c r="N4147" t="s">
        <v>146</v>
      </c>
      <c r="O4147" t="s">
        <v>162</v>
      </c>
      <c r="P4147">
        <v>100</v>
      </c>
      <c r="Q4147">
        <v>0.125</v>
      </c>
      <c r="R4147">
        <v>175</v>
      </c>
      <c r="S4147">
        <v>185640.00839999999</v>
      </c>
      <c r="T4147" t="s">
        <v>60</v>
      </c>
      <c r="U4147" t="s">
        <v>198</v>
      </c>
      <c r="V4147" t="s">
        <v>214</v>
      </c>
      <c r="W4147" t="s">
        <v>246</v>
      </c>
      <c r="X4147" t="s">
        <v>286</v>
      </c>
      <c r="Y4147" s="1">
        <v>34486</v>
      </c>
      <c r="Z4147">
        <v>789019</v>
      </c>
      <c r="AA4147">
        <v>1975</v>
      </c>
    </row>
    <row r="4148" spans="1:27" x14ac:dyDescent="0.25">
      <c r="A4148" s="1">
        <v>43626</v>
      </c>
      <c r="B4148" t="s">
        <v>60</v>
      </c>
      <c r="C4148" t="s">
        <v>75</v>
      </c>
      <c r="D4148">
        <v>800</v>
      </c>
      <c r="E4148">
        <v>14</v>
      </c>
      <c r="F4148" t="s">
        <v>131</v>
      </c>
      <c r="G4148">
        <v>132.39999399999999</v>
      </c>
      <c r="H4148">
        <v>134.08000200000001</v>
      </c>
      <c r="I4148">
        <v>132</v>
      </c>
      <c r="J4148">
        <v>132.60000600000001</v>
      </c>
      <c r="K4148">
        <v>132.60000600000001</v>
      </c>
      <c r="L4148">
        <v>26477100</v>
      </c>
      <c r="M4148" t="s">
        <v>60</v>
      </c>
      <c r="N4148" t="s">
        <v>156</v>
      </c>
      <c r="O4148" t="s">
        <v>162</v>
      </c>
      <c r="P4148">
        <v>100</v>
      </c>
      <c r="Q4148">
        <v>0.125</v>
      </c>
      <c r="R4148">
        <v>100</v>
      </c>
      <c r="S4148">
        <v>106080.0048</v>
      </c>
      <c r="T4148" t="s">
        <v>60</v>
      </c>
      <c r="U4148" t="s">
        <v>198</v>
      </c>
      <c r="V4148" t="s">
        <v>214</v>
      </c>
      <c r="W4148" t="s">
        <v>246</v>
      </c>
      <c r="X4148" t="s">
        <v>286</v>
      </c>
      <c r="Y4148" s="1">
        <v>34486</v>
      </c>
      <c r="Z4148">
        <v>789019</v>
      </c>
      <c r="AA4148">
        <v>1975</v>
      </c>
    </row>
    <row r="4149" spans="1:27" x14ac:dyDescent="0.25">
      <c r="A4149" s="1">
        <v>43633</v>
      </c>
      <c r="B4149" t="s">
        <v>60</v>
      </c>
      <c r="C4149" t="s">
        <v>75</v>
      </c>
      <c r="D4149">
        <v>100</v>
      </c>
      <c r="E4149">
        <v>2</v>
      </c>
      <c r="F4149" t="s">
        <v>78</v>
      </c>
      <c r="G4149">
        <v>132.63000500000001</v>
      </c>
      <c r="H4149">
        <v>133.729996</v>
      </c>
      <c r="I4149">
        <v>132.529999</v>
      </c>
      <c r="J4149">
        <v>132.85000600000001</v>
      </c>
      <c r="K4149">
        <v>132.85000600000001</v>
      </c>
      <c r="L4149">
        <v>14517800</v>
      </c>
      <c r="M4149" t="s">
        <v>60</v>
      </c>
      <c r="N4149" t="s">
        <v>150</v>
      </c>
      <c r="O4149" t="s">
        <v>162</v>
      </c>
      <c r="P4149">
        <v>100</v>
      </c>
      <c r="Q4149">
        <v>0.125</v>
      </c>
      <c r="R4149">
        <v>12.5</v>
      </c>
      <c r="S4149">
        <v>13285.000599999999</v>
      </c>
      <c r="T4149" t="s">
        <v>60</v>
      </c>
      <c r="U4149" t="s">
        <v>198</v>
      </c>
      <c r="V4149" t="s">
        <v>214</v>
      </c>
      <c r="W4149" t="s">
        <v>246</v>
      </c>
      <c r="X4149" t="s">
        <v>286</v>
      </c>
      <c r="Y4149" s="1">
        <v>34486</v>
      </c>
      <c r="Z4149">
        <v>789019</v>
      </c>
      <c r="AA4149">
        <v>1975</v>
      </c>
    </row>
    <row r="4150" spans="1:27" x14ac:dyDescent="0.25">
      <c r="A4150" s="1">
        <v>43641</v>
      </c>
      <c r="B4150" t="s">
        <v>60</v>
      </c>
      <c r="C4150" t="s">
        <v>75</v>
      </c>
      <c r="D4150">
        <v>800</v>
      </c>
      <c r="E4150">
        <v>11</v>
      </c>
      <c r="F4150" t="s">
        <v>84</v>
      </c>
      <c r="G4150">
        <v>137.25</v>
      </c>
      <c r="H4150">
        <v>137.58999600000001</v>
      </c>
      <c r="I4150">
        <v>132.729996</v>
      </c>
      <c r="J4150">
        <v>133.429993</v>
      </c>
      <c r="K4150">
        <v>133.429993</v>
      </c>
      <c r="L4150">
        <v>33327400</v>
      </c>
      <c r="M4150" t="s">
        <v>60</v>
      </c>
      <c r="N4150" t="s">
        <v>141</v>
      </c>
      <c r="O4150" t="s">
        <v>162</v>
      </c>
      <c r="P4150">
        <v>100</v>
      </c>
      <c r="Q4150">
        <v>0.125</v>
      </c>
      <c r="R4150">
        <v>100</v>
      </c>
      <c r="S4150">
        <v>106743.9944</v>
      </c>
      <c r="T4150" t="s">
        <v>60</v>
      </c>
      <c r="U4150" t="s">
        <v>198</v>
      </c>
      <c r="V4150" t="s">
        <v>214</v>
      </c>
      <c r="W4150" t="s">
        <v>246</v>
      </c>
      <c r="X4150" t="s">
        <v>286</v>
      </c>
      <c r="Y4150" s="1">
        <v>34486</v>
      </c>
      <c r="Z4150">
        <v>789019</v>
      </c>
      <c r="AA4150">
        <v>1975</v>
      </c>
    </row>
    <row r="4151" spans="1:27" x14ac:dyDescent="0.25">
      <c r="A4151" s="1">
        <v>43641</v>
      </c>
      <c r="B4151" t="s">
        <v>60</v>
      </c>
      <c r="C4151" t="s">
        <v>76</v>
      </c>
      <c r="D4151">
        <v>1600</v>
      </c>
      <c r="E4151">
        <v>15</v>
      </c>
      <c r="F4151" t="s">
        <v>84</v>
      </c>
      <c r="G4151">
        <v>137.25</v>
      </c>
      <c r="H4151">
        <v>137.58999600000001</v>
      </c>
      <c r="I4151">
        <v>132.729996</v>
      </c>
      <c r="J4151">
        <v>133.429993</v>
      </c>
      <c r="K4151">
        <v>133.429993</v>
      </c>
      <c r="L4151">
        <v>33327400</v>
      </c>
      <c r="M4151" t="s">
        <v>60</v>
      </c>
      <c r="N4151" t="s">
        <v>149</v>
      </c>
      <c r="O4151" t="s">
        <v>162</v>
      </c>
      <c r="P4151">
        <v>100</v>
      </c>
      <c r="Q4151">
        <v>0.125</v>
      </c>
      <c r="R4151">
        <v>200</v>
      </c>
      <c r="S4151">
        <v>213487.98879999999</v>
      </c>
      <c r="T4151" t="s">
        <v>60</v>
      </c>
      <c r="U4151" t="s">
        <v>198</v>
      </c>
      <c r="V4151" t="s">
        <v>214</v>
      </c>
      <c r="W4151" t="s">
        <v>246</v>
      </c>
      <c r="X4151" t="s">
        <v>286</v>
      </c>
      <c r="Y4151" s="1">
        <v>34486</v>
      </c>
      <c r="Z4151">
        <v>789019</v>
      </c>
      <c r="AA4151">
        <v>1975</v>
      </c>
    </row>
    <row r="4152" spans="1:27" x14ac:dyDescent="0.25">
      <c r="A4152" s="1">
        <v>43641</v>
      </c>
      <c r="B4152" t="s">
        <v>60</v>
      </c>
      <c r="C4152" t="s">
        <v>75</v>
      </c>
      <c r="D4152">
        <v>700</v>
      </c>
      <c r="E4152">
        <v>4</v>
      </c>
      <c r="F4152" t="s">
        <v>84</v>
      </c>
      <c r="G4152">
        <v>137.25</v>
      </c>
      <c r="H4152">
        <v>137.58999600000001</v>
      </c>
      <c r="I4152">
        <v>132.729996</v>
      </c>
      <c r="J4152">
        <v>133.429993</v>
      </c>
      <c r="K4152">
        <v>133.429993</v>
      </c>
      <c r="L4152">
        <v>33327400</v>
      </c>
      <c r="M4152" t="s">
        <v>60</v>
      </c>
      <c r="N4152" t="s">
        <v>154</v>
      </c>
      <c r="O4152" t="s">
        <v>162</v>
      </c>
      <c r="P4152">
        <v>100</v>
      </c>
      <c r="Q4152">
        <v>0.125</v>
      </c>
      <c r="R4152">
        <v>87.5</v>
      </c>
      <c r="S4152">
        <v>93400.9951</v>
      </c>
      <c r="T4152" t="s">
        <v>60</v>
      </c>
      <c r="U4152" t="s">
        <v>198</v>
      </c>
      <c r="V4152" t="s">
        <v>214</v>
      </c>
      <c r="W4152" t="s">
        <v>246</v>
      </c>
      <c r="X4152" t="s">
        <v>286</v>
      </c>
      <c r="Y4152" s="1">
        <v>34486</v>
      </c>
      <c r="Z4152">
        <v>789019</v>
      </c>
      <c r="AA4152">
        <v>1975</v>
      </c>
    </row>
    <row r="4153" spans="1:27" x14ac:dyDescent="0.25">
      <c r="A4153" s="1">
        <v>43642</v>
      </c>
      <c r="B4153" t="s">
        <v>60</v>
      </c>
      <c r="C4153" t="s">
        <v>76</v>
      </c>
      <c r="D4153">
        <v>1900</v>
      </c>
      <c r="E4153">
        <v>19</v>
      </c>
      <c r="F4153" t="s">
        <v>96</v>
      </c>
      <c r="G4153">
        <v>134.35000600000001</v>
      </c>
      <c r="H4153">
        <v>135.740005</v>
      </c>
      <c r="I4153">
        <v>133.60000600000001</v>
      </c>
      <c r="J4153">
        <v>133.929993</v>
      </c>
      <c r="K4153">
        <v>133.929993</v>
      </c>
      <c r="L4153">
        <v>23657700</v>
      </c>
      <c r="M4153" t="s">
        <v>60</v>
      </c>
      <c r="N4153" t="s">
        <v>140</v>
      </c>
      <c r="O4153" t="s">
        <v>162</v>
      </c>
      <c r="P4153">
        <v>100</v>
      </c>
      <c r="Q4153">
        <v>0.125</v>
      </c>
      <c r="R4153">
        <v>237.5</v>
      </c>
      <c r="S4153">
        <v>254466.98670000001</v>
      </c>
      <c r="T4153" t="s">
        <v>60</v>
      </c>
      <c r="U4153" t="s">
        <v>198</v>
      </c>
      <c r="V4153" t="s">
        <v>214</v>
      </c>
      <c r="W4153" t="s">
        <v>246</v>
      </c>
      <c r="X4153" t="s">
        <v>286</v>
      </c>
      <c r="Y4153" s="1">
        <v>34486</v>
      </c>
      <c r="Z4153">
        <v>789019</v>
      </c>
      <c r="AA4153">
        <v>1975</v>
      </c>
    </row>
    <row r="4154" spans="1:27" x14ac:dyDescent="0.25">
      <c r="A4154" s="1">
        <v>43642</v>
      </c>
      <c r="B4154" t="s">
        <v>60</v>
      </c>
      <c r="C4154" t="s">
        <v>75</v>
      </c>
      <c r="D4154">
        <v>800</v>
      </c>
      <c r="E4154">
        <v>14</v>
      </c>
      <c r="F4154" t="s">
        <v>96</v>
      </c>
      <c r="G4154">
        <v>134.35000600000001</v>
      </c>
      <c r="H4154">
        <v>135.740005</v>
      </c>
      <c r="I4154">
        <v>133.60000600000001</v>
      </c>
      <c r="J4154">
        <v>133.929993</v>
      </c>
      <c r="K4154">
        <v>133.929993</v>
      </c>
      <c r="L4154">
        <v>23657700</v>
      </c>
      <c r="M4154" t="s">
        <v>60</v>
      </c>
      <c r="N4154" t="s">
        <v>156</v>
      </c>
      <c r="O4154" t="s">
        <v>162</v>
      </c>
      <c r="P4154">
        <v>100</v>
      </c>
      <c r="Q4154">
        <v>0.125</v>
      </c>
      <c r="R4154">
        <v>100</v>
      </c>
      <c r="S4154">
        <v>107143.9944</v>
      </c>
      <c r="T4154" t="s">
        <v>60</v>
      </c>
      <c r="U4154" t="s">
        <v>198</v>
      </c>
      <c r="V4154" t="s">
        <v>214</v>
      </c>
      <c r="W4154" t="s">
        <v>246</v>
      </c>
      <c r="X4154" t="s">
        <v>286</v>
      </c>
      <c r="Y4154" s="1">
        <v>34486</v>
      </c>
      <c r="Z4154">
        <v>789019</v>
      </c>
      <c r="AA4154">
        <v>1975</v>
      </c>
    </row>
    <row r="4155" spans="1:27" x14ac:dyDescent="0.25">
      <c r="A4155" s="1">
        <v>43644</v>
      </c>
      <c r="B4155" t="s">
        <v>60</v>
      </c>
      <c r="C4155" t="s">
        <v>76</v>
      </c>
      <c r="D4155">
        <v>600</v>
      </c>
      <c r="E4155">
        <v>8</v>
      </c>
      <c r="F4155" t="s">
        <v>129</v>
      </c>
      <c r="G4155">
        <v>134.570007</v>
      </c>
      <c r="H4155">
        <v>134.60000600000001</v>
      </c>
      <c r="I4155">
        <v>133.16000399999999</v>
      </c>
      <c r="J4155">
        <v>133.96000699999999</v>
      </c>
      <c r="K4155">
        <v>133.96000699999999</v>
      </c>
      <c r="L4155">
        <v>30043000</v>
      </c>
      <c r="M4155" t="s">
        <v>60</v>
      </c>
      <c r="N4155" t="s">
        <v>144</v>
      </c>
      <c r="O4155" t="s">
        <v>162</v>
      </c>
      <c r="P4155">
        <v>100</v>
      </c>
      <c r="Q4155">
        <v>0.125</v>
      </c>
      <c r="R4155">
        <v>75</v>
      </c>
      <c r="S4155">
        <v>80376.004199999996</v>
      </c>
      <c r="T4155" t="s">
        <v>60</v>
      </c>
      <c r="U4155" t="s">
        <v>198</v>
      </c>
      <c r="V4155" t="s">
        <v>214</v>
      </c>
      <c r="W4155" t="s">
        <v>246</v>
      </c>
      <c r="X4155" t="s">
        <v>286</v>
      </c>
      <c r="Y4155" s="1">
        <v>34486</v>
      </c>
      <c r="Z4155">
        <v>789019</v>
      </c>
      <c r="AA4155">
        <v>1975</v>
      </c>
    </row>
    <row r="4156" spans="1:27" x14ac:dyDescent="0.25">
      <c r="A4156" s="1">
        <v>43643</v>
      </c>
      <c r="B4156" t="s">
        <v>60</v>
      </c>
      <c r="C4156" t="s">
        <v>76</v>
      </c>
      <c r="D4156">
        <v>800</v>
      </c>
      <c r="E4156">
        <v>8</v>
      </c>
      <c r="F4156" t="s">
        <v>97</v>
      </c>
      <c r="G4156">
        <v>134.13999899999999</v>
      </c>
      <c r="H4156">
        <v>134.71000699999999</v>
      </c>
      <c r="I4156">
        <v>133.509995</v>
      </c>
      <c r="J4156">
        <v>134.14999399999999</v>
      </c>
      <c r="K4156">
        <v>134.14999399999999</v>
      </c>
      <c r="L4156">
        <v>16557500</v>
      </c>
      <c r="M4156" t="s">
        <v>60</v>
      </c>
      <c r="N4156" t="s">
        <v>144</v>
      </c>
      <c r="O4156" t="s">
        <v>162</v>
      </c>
      <c r="P4156">
        <v>100</v>
      </c>
      <c r="Q4156">
        <v>0.125</v>
      </c>
      <c r="R4156">
        <v>100</v>
      </c>
      <c r="S4156">
        <v>107319.9952</v>
      </c>
      <c r="T4156" t="s">
        <v>60</v>
      </c>
      <c r="U4156" t="s">
        <v>198</v>
      </c>
      <c r="V4156" t="s">
        <v>214</v>
      </c>
      <c r="W4156" t="s">
        <v>246</v>
      </c>
      <c r="X4156" t="s">
        <v>286</v>
      </c>
      <c r="Y4156" s="1">
        <v>34486</v>
      </c>
      <c r="Z4156">
        <v>789019</v>
      </c>
      <c r="AA4156">
        <v>1975</v>
      </c>
    </row>
    <row r="4157" spans="1:27" x14ac:dyDescent="0.25">
      <c r="A4157" s="1">
        <v>43643</v>
      </c>
      <c r="B4157" t="s">
        <v>60</v>
      </c>
      <c r="C4157" t="s">
        <v>76</v>
      </c>
      <c r="D4157">
        <v>1700</v>
      </c>
      <c r="E4157">
        <v>15</v>
      </c>
      <c r="F4157" t="s">
        <v>97</v>
      </c>
      <c r="G4157">
        <v>134.13999899999999</v>
      </c>
      <c r="H4157">
        <v>134.71000699999999</v>
      </c>
      <c r="I4157">
        <v>133.509995</v>
      </c>
      <c r="J4157">
        <v>134.14999399999999</v>
      </c>
      <c r="K4157">
        <v>134.14999399999999</v>
      </c>
      <c r="L4157">
        <v>16557500</v>
      </c>
      <c r="M4157" t="s">
        <v>60</v>
      </c>
      <c r="N4157" t="s">
        <v>149</v>
      </c>
      <c r="O4157" t="s">
        <v>162</v>
      </c>
      <c r="P4157">
        <v>100</v>
      </c>
      <c r="Q4157">
        <v>0.125</v>
      </c>
      <c r="R4157">
        <v>212.5</v>
      </c>
      <c r="S4157">
        <v>228054.98980000001</v>
      </c>
      <c r="T4157" t="s">
        <v>60</v>
      </c>
      <c r="U4157" t="s">
        <v>198</v>
      </c>
      <c r="V4157" t="s">
        <v>214</v>
      </c>
      <c r="W4157" t="s">
        <v>246</v>
      </c>
      <c r="X4157" t="s">
        <v>286</v>
      </c>
      <c r="Y4157" s="1">
        <v>34486</v>
      </c>
      <c r="Z4157">
        <v>789019</v>
      </c>
      <c r="AA4157">
        <v>1975</v>
      </c>
    </row>
    <row r="4158" spans="1:27" x14ac:dyDescent="0.25">
      <c r="A4158" s="1">
        <v>43643</v>
      </c>
      <c r="B4158" t="s">
        <v>60</v>
      </c>
      <c r="C4158" t="s">
        <v>76</v>
      </c>
      <c r="D4158">
        <v>1100</v>
      </c>
      <c r="E4158">
        <v>10</v>
      </c>
      <c r="F4158" t="s">
        <v>97</v>
      </c>
      <c r="G4158">
        <v>134.13999899999999</v>
      </c>
      <c r="H4158">
        <v>134.71000699999999</v>
      </c>
      <c r="I4158">
        <v>133.509995</v>
      </c>
      <c r="J4158">
        <v>134.14999399999999</v>
      </c>
      <c r="K4158">
        <v>134.14999399999999</v>
      </c>
      <c r="L4158">
        <v>16557500</v>
      </c>
      <c r="M4158" t="s">
        <v>60</v>
      </c>
      <c r="N4158" t="s">
        <v>142</v>
      </c>
      <c r="O4158" t="s">
        <v>162</v>
      </c>
      <c r="P4158">
        <v>100</v>
      </c>
      <c r="Q4158">
        <v>0.125</v>
      </c>
      <c r="R4158">
        <v>137.5</v>
      </c>
      <c r="S4158">
        <v>147564.99340000001</v>
      </c>
      <c r="T4158" t="s">
        <v>60</v>
      </c>
      <c r="U4158" t="s">
        <v>198</v>
      </c>
      <c r="V4158" t="s">
        <v>214</v>
      </c>
      <c r="W4158" t="s">
        <v>246</v>
      </c>
      <c r="X4158" t="s">
        <v>286</v>
      </c>
      <c r="Y4158" s="1">
        <v>34486</v>
      </c>
      <c r="Z4158">
        <v>789019</v>
      </c>
      <c r="AA4158">
        <v>1975</v>
      </c>
    </row>
    <row r="4159" spans="1:27" x14ac:dyDescent="0.25">
      <c r="A4159" s="1">
        <v>43634</v>
      </c>
      <c r="B4159" t="s">
        <v>60</v>
      </c>
      <c r="C4159" t="s">
        <v>76</v>
      </c>
      <c r="D4159">
        <v>500</v>
      </c>
      <c r="E4159">
        <v>11</v>
      </c>
      <c r="F4159" t="s">
        <v>132</v>
      </c>
      <c r="G4159">
        <v>134.19000199999999</v>
      </c>
      <c r="H4159">
        <v>135.240005</v>
      </c>
      <c r="I4159">
        <v>133.570007</v>
      </c>
      <c r="J4159">
        <v>135.16000399999999</v>
      </c>
      <c r="K4159">
        <v>135.16000399999999</v>
      </c>
      <c r="L4159">
        <v>25934500</v>
      </c>
      <c r="M4159" t="s">
        <v>60</v>
      </c>
      <c r="N4159" t="s">
        <v>141</v>
      </c>
      <c r="O4159" t="s">
        <v>162</v>
      </c>
      <c r="P4159">
        <v>100</v>
      </c>
      <c r="Q4159">
        <v>0.125</v>
      </c>
      <c r="R4159">
        <v>62.5</v>
      </c>
      <c r="S4159">
        <v>67580.001999999993</v>
      </c>
      <c r="T4159" t="s">
        <v>60</v>
      </c>
      <c r="U4159" t="s">
        <v>198</v>
      </c>
      <c r="V4159" t="s">
        <v>214</v>
      </c>
      <c r="W4159" t="s">
        <v>246</v>
      </c>
      <c r="X4159" t="s">
        <v>286</v>
      </c>
      <c r="Y4159" s="1">
        <v>34486</v>
      </c>
      <c r="Z4159">
        <v>789019</v>
      </c>
      <c r="AA4159">
        <v>1975</v>
      </c>
    </row>
    <row r="4160" spans="1:27" x14ac:dyDescent="0.25">
      <c r="A4160" s="1">
        <v>43634</v>
      </c>
      <c r="B4160" t="s">
        <v>60</v>
      </c>
      <c r="C4160" t="s">
        <v>76</v>
      </c>
      <c r="D4160">
        <v>1200</v>
      </c>
      <c r="E4160">
        <v>6</v>
      </c>
      <c r="F4160" t="s">
        <v>132</v>
      </c>
      <c r="G4160">
        <v>134.19000199999999</v>
      </c>
      <c r="H4160">
        <v>135.240005</v>
      </c>
      <c r="I4160">
        <v>133.570007</v>
      </c>
      <c r="J4160">
        <v>135.16000399999999</v>
      </c>
      <c r="K4160">
        <v>135.16000399999999</v>
      </c>
      <c r="L4160">
        <v>25934500</v>
      </c>
      <c r="M4160" t="s">
        <v>60</v>
      </c>
      <c r="N4160" t="s">
        <v>145</v>
      </c>
      <c r="O4160" t="s">
        <v>162</v>
      </c>
      <c r="P4160">
        <v>100</v>
      </c>
      <c r="Q4160">
        <v>0.125</v>
      </c>
      <c r="R4160">
        <v>150</v>
      </c>
      <c r="S4160">
        <v>162192.0048</v>
      </c>
      <c r="T4160" t="s">
        <v>60</v>
      </c>
      <c r="U4160" t="s">
        <v>198</v>
      </c>
      <c r="V4160" t="s">
        <v>214</v>
      </c>
      <c r="W4160" t="s">
        <v>246</v>
      </c>
      <c r="X4160" t="s">
        <v>286</v>
      </c>
      <c r="Y4160" s="1">
        <v>34486</v>
      </c>
      <c r="Z4160">
        <v>789019</v>
      </c>
      <c r="AA4160">
        <v>1975</v>
      </c>
    </row>
    <row r="4161" spans="1:27" x14ac:dyDescent="0.25">
      <c r="A4161" s="1">
        <v>43634</v>
      </c>
      <c r="B4161" t="s">
        <v>60</v>
      </c>
      <c r="C4161" t="s">
        <v>76</v>
      </c>
      <c r="D4161">
        <v>200</v>
      </c>
      <c r="E4161">
        <v>3</v>
      </c>
      <c r="F4161" t="s">
        <v>132</v>
      </c>
      <c r="G4161">
        <v>134.19000199999999</v>
      </c>
      <c r="H4161">
        <v>135.240005</v>
      </c>
      <c r="I4161">
        <v>133.570007</v>
      </c>
      <c r="J4161">
        <v>135.16000399999999</v>
      </c>
      <c r="K4161">
        <v>135.16000399999999</v>
      </c>
      <c r="L4161">
        <v>25934500</v>
      </c>
      <c r="M4161" t="s">
        <v>60</v>
      </c>
      <c r="N4161" t="s">
        <v>143</v>
      </c>
      <c r="O4161" t="s">
        <v>162</v>
      </c>
      <c r="P4161">
        <v>100</v>
      </c>
      <c r="Q4161">
        <v>0.125</v>
      </c>
      <c r="R4161">
        <v>25</v>
      </c>
      <c r="S4161">
        <v>27032.000800000002</v>
      </c>
      <c r="T4161" t="s">
        <v>60</v>
      </c>
      <c r="U4161" t="s">
        <v>198</v>
      </c>
      <c r="V4161" t="s">
        <v>214</v>
      </c>
      <c r="W4161" t="s">
        <v>246</v>
      </c>
      <c r="X4161" t="s">
        <v>286</v>
      </c>
      <c r="Y4161" s="1">
        <v>34486</v>
      </c>
      <c r="Z4161">
        <v>789019</v>
      </c>
      <c r="AA4161">
        <v>1975</v>
      </c>
    </row>
    <row r="4162" spans="1:27" x14ac:dyDescent="0.25">
      <c r="A4162" s="1">
        <v>43635</v>
      </c>
      <c r="B4162" t="s">
        <v>60</v>
      </c>
      <c r="C4162" t="s">
        <v>76</v>
      </c>
      <c r="D4162">
        <v>1000</v>
      </c>
      <c r="E4162">
        <v>14</v>
      </c>
      <c r="F4162" t="s">
        <v>80</v>
      </c>
      <c r="G4162">
        <v>135</v>
      </c>
      <c r="H4162">
        <v>135.929993</v>
      </c>
      <c r="I4162">
        <v>133.80999800000001</v>
      </c>
      <c r="J4162">
        <v>135.69000199999999</v>
      </c>
      <c r="K4162">
        <v>135.69000199999999</v>
      </c>
      <c r="L4162">
        <v>23744400</v>
      </c>
      <c r="M4162" t="s">
        <v>60</v>
      </c>
      <c r="N4162" t="s">
        <v>156</v>
      </c>
      <c r="O4162" t="s">
        <v>162</v>
      </c>
      <c r="P4162">
        <v>100</v>
      </c>
      <c r="Q4162">
        <v>0.125</v>
      </c>
      <c r="R4162">
        <v>125</v>
      </c>
      <c r="S4162">
        <v>135690.00200000001</v>
      </c>
      <c r="T4162" t="s">
        <v>60</v>
      </c>
      <c r="U4162" t="s">
        <v>198</v>
      </c>
      <c r="V4162" t="s">
        <v>214</v>
      </c>
      <c r="W4162" t="s">
        <v>246</v>
      </c>
      <c r="X4162" t="s">
        <v>286</v>
      </c>
      <c r="Y4162" s="1">
        <v>34486</v>
      </c>
      <c r="Z4162">
        <v>789019</v>
      </c>
      <c r="AA4162">
        <v>1975</v>
      </c>
    </row>
    <row r="4163" spans="1:27" x14ac:dyDescent="0.25">
      <c r="A4163" s="1">
        <v>43635</v>
      </c>
      <c r="B4163" t="s">
        <v>60</v>
      </c>
      <c r="C4163" t="s">
        <v>76</v>
      </c>
      <c r="D4163">
        <v>1000</v>
      </c>
      <c r="E4163">
        <v>11</v>
      </c>
      <c r="F4163" t="s">
        <v>80</v>
      </c>
      <c r="G4163">
        <v>135</v>
      </c>
      <c r="H4163">
        <v>135.929993</v>
      </c>
      <c r="I4163">
        <v>133.80999800000001</v>
      </c>
      <c r="J4163">
        <v>135.69000199999999</v>
      </c>
      <c r="K4163">
        <v>135.69000199999999</v>
      </c>
      <c r="L4163">
        <v>23744400</v>
      </c>
      <c r="M4163" t="s">
        <v>60</v>
      </c>
      <c r="N4163" t="s">
        <v>141</v>
      </c>
      <c r="O4163" t="s">
        <v>162</v>
      </c>
      <c r="P4163">
        <v>100</v>
      </c>
      <c r="Q4163">
        <v>0.125</v>
      </c>
      <c r="R4163">
        <v>125</v>
      </c>
      <c r="S4163">
        <v>135690.00200000001</v>
      </c>
      <c r="T4163" t="s">
        <v>60</v>
      </c>
      <c r="U4163" t="s">
        <v>198</v>
      </c>
      <c r="V4163" t="s">
        <v>214</v>
      </c>
      <c r="W4163" t="s">
        <v>246</v>
      </c>
      <c r="X4163" t="s">
        <v>286</v>
      </c>
      <c r="Y4163" s="1">
        <v>34486</v>
      </c>
      <c r="Z4163">
        <v>789019</v>
      </c>
      <c r="AA4163">
        <v>1975</v>
      </c>
    </row>
    <row r="4164" spans="1:27" x14ac:dyDescent="0.25">
      <c r="A4164" s="1">
        <v>43636</v>
      </c>
      <c r="B4164" t="s">
        <v>60</v>
      </c>
      <c r="C4164" t="s">
        <v>76</v>
      </c>
      <c r="D4164">
        <v>2200</v>
      </c>
      <c r="E4164">
        <v>20</v>
      </c>
      <c r="F4164" t="s">
        <v>94</v>
      </c>
      <c r="G4164">
        <v>137.449997</v>
      </c>
      <c r="H4164">
        <v>137.66000399999999</v>
      </c>
      <c r="I4164">
        <v>135.720001</v>
      </c>
      <c r="J4164">
        <v>136.949997</v>
      </c>
      <c r="K4164">
        <v>136.949997</v>
      </c>
      <c r="L4164">
        <v>33042600</v>
      </c>
      <c r="M4164" t="s">
        <v>60</v>
      </c>
      <c r="N4164" t="s">
        <v>155</v>
      </c>
      <c r="O4164" t="s">
        <v>162</v>
      </c>
      <c r="P4164">
        <v>100</v>
      </c>
      <c r="Q4164">
        <v>0.125</v>
      </c>
      <c r="R4164">
        <v>275</v>
      </c>
      <c r="S4164">
        <v>301289.99339999998</v>
      </c>
      <c r="T4164" t="s">
        <v>60</v>
      </c>
      <c r="U4164" t="s">
        <v>198</v>
      </c>
      <c r="V4164" t="s">
        <v>214</v>
      </c>
      <c r="W4164" t="s">
        <v>246</v>
      </c>
      <c r="X4164" t="s">
        <v>286</v>
      </c>
      <c r="Y4164" s="1">
        <v>34486</v>
      </c>
      <c r="Z4164">
        <v>789019</v>
      </c>
      <c r="AA4164">
        <v>1975</v>
      </c>
    </row>
    <row r="4165" spans="1:27" x14ac:dyDescent="0.25">
      <c r="A4165" s="1">
        <v>43636</v>
      </c>
      <c r="B4165" t="s">
        <v>60</v>
      </c>
      <c r="C4165" t="s">
        <v>76</v>
      </c>
      <c r="D4165">
        <v>700</v>
      </c>
      <c r="E4165">
        <v>12</v>
      </c>
      <c r="F4165" t="s">
        <v>94</v>
      </c>
      <c r="G4165">
        <v>137.449997</v>
      </c>
      <c r="H4165">
        <v>137.66000399999999</v>
      </c>
      <c r="I4165">
        <v>135.720001</v>
      </c>
      <c r="J4165">
        <v>136.949997</v>
      </c>
      <c r="K4165">
        <v>136.949997</v>
      </c>
      <c r="L4165">
        <v>33042600</v>
      </c>
      <c r="M4165" t="s">
        <v>60</v>
      </c>
      <c r="N4165" t="s">
        <v>151</v>
      </c>
      <c r="O4165" t="s">
        <v>162</v>
      </c>
      <c r="P4165">
        <v>100</v>
      </c>
      <c r="Q4165">
        <v>0.125</v>
      </c>
      <c r="R4165">
        <v>87.5</v>
      </c>
      <c r="S4165">
        <v>95864.997900000002</v>
      </c>
      <c r="T4165" t="s">
        <v>60</v>
      </c>
      <c r="U4165" t="s">
        <v>198</v>
      </c>
      <c r="V4165" t="s">
        <v>214</v>
      </c>
      <c r="W4165" t="s">
        <v>246</v>
      </c>
      <c r="X4165" t="s">
        <v>286</v>
      </c>
      <c r="Y4165" s="1">
        <v>34486</v>
      </c>
      <c r="Z4165">
        <v>789019</v>
      </c>
      <c r="AA4165">
        <v>1975</v>
      </c>
    </row>
    <row r="4166" spans="1:27" x14ac:dyDescent="0.25">
      <c r="A4166" s="1">
        <v>43636</v>
      </c>
      <c r="B4166" t="s">
        <v>60</v>
      </c>
      <c r="C4166" t="s">
        <v>75</v>
      </c>
      <c r="D4166">
        <v>700</v>
      </c>
      <c r="E4166">
        <v>11</v>
      </c>
      <c r="F4166" t="s">
        <v>94</v>
      </c>
      <c r="G4166">
        <v>137.449997</v>
      </c>
      <c r="H4166">
        <v>137.66000399999999</v>
      </c>
      <c r="I4166">
        <v>135.720001</v>
      </c>
      <c r="J4166">
        <v>136.949997</v>
      </c>
      <c r="K4166">
        <v>136.949997</v>
      </c>
      <c r="L4166">
        <v>33042600</v>
      </c>
      <c r="M4166" t="s">
        <v>60</v>
      </c>
      <c r="N4166" t="s">
        <v>141</v>
      </c>
      <c r="O4166" t="s">
        <v>162</v>
      </c>
      <c r="P4166">
        <v>100</v>
      </c>
      <c r="Q4166">
        <v>0.125</v>
      </c>
      <c r="R4166">
        <v>87.5</v>
      </c>
      <c r="S4166">
        <v>95864.997900000002</v>
      </c>
      <c r="T4166" t="s">
        <v>60</v>
      </c>
      <c r="U4166" t="s">
        <v>198</v>
      </c>
      <c r="V4166" t="s">
        <v>214</v>
      </c>
      <c r="W4166" t="s">
        <v>246</v>
      </c>
      <c r="X4166" t="s">
        <v>286</v>
      </c>
      <c r="Y4166" s="1">
        <v>34486</v>
      </c>
      <c r="Z4166">
        <v>789019</v>
      </c>
      <c r="AA4166">
        <v>1975</v>
      </c>
    </row>
    <row r="4167" spans="1:27" x14ac:dyDescent="0.25">
      <c r="A4167" s="1">
        <v>43637</v>
      </c>
      <c r="B4167" t="s">
        <v>60</v>
      </c>
      <c r="C4167" t="s">
        <v>75</v>
      </c>
      <c r="D4167">
        <v>3900</v>
      </c>
      <c r="E4167">
        <v>18</v>
      </c>
      <c r="F4167" t="s">
        <v>90</v>
      </c>
      <c r="G4167">
        <v>136.58000200000001</v>
      </c>
      <c r="H4167">
        <v>137.729996</v>
      </c>
      <c r="I4167">
        <v>136.46000699999999</v>
      </c>
      <c r="J4167">
        <v>136.970001</v>
      </c>
      <c r="K4167">
        <v>136.970001</v>
      </c>
      <c r="L4167">
        <v>36727900</v>
      </c>
      <c r="M4167" t="s">
        <v>60</v>
      </c>
      <c r="N4167" t="s">
        <v>158</v>
      </c>
      <c r="O4167" t="s">
        <v>162</v>
      </c>
      <c r="P4167">
        <v>100</v>
      </c>
      <c r="Q4167">
        <v>0.125</v>
      </c>
      <c r="R4167">
        <v>487.5</v>
      </c>
      <c r="S4167">
        <v>534183.00390000001</v>
      </c>
      <c r="T4167" t="s">
        <v>60</v>
      </c>
      <c r="U4167" t="s">
        <v>198</v>
      </c>
      <c r="V4167" t="s">
        <v>214</v>
      </c>
      <c r="W4167" t="s">
        <v>246</v>
      </c>
      <c r="X4167" t="s">
        <v>286</v>
      </c>
      <c r="Y4167" s="1">
        <v>34486</v>
      </c>
      <c r="Z4167">
        <v>789019</v>
      </c>
      <c r="AA4167">
        <v>1975</v>
      </c>
    </row>
    <row r="4168" spans="1:27" x14ac:dyDescent="0.25">
      <c r="A4168" s="1">
        <v>43640</v>
      </c>
      <c r="B4168" t="s">
        <v>60</v>
      </c>
      <c r="C4168" t="s">
        <v>76</v>
      </c>
      <c r="D4168">
        <v>900</v>
      </c>
      <c r="E4168">
        <v>17</v>
      </c>
      <c r="F4168" t="s">
        <v>85</v>
      </c>
      <c r="G4168">
        <v>137</v>
      </c>
      <c r="H4168">
        <v>138.39999399999999</v>
      </c>
      <c r="I4168">
        <v>137</v>
      </c>
      <c r="J4168">
        <v>137.779999</v>
      </c>
      <c r="K4168">
        <v>137.779999</v>
      </c>
      <c r="L4168">
        <v>20628800</v>
      </c>
      <c r="M4168" t="s">
        <v>60</v>
      </c>
      <c r="N4168" t="s">
        <v>157</v>
      </c>
      <c r="O4168" t="s">
        <v>162</v>
      </c>
      <c r="P4168">
        <v>100</v>
      </c>
      <c r="Q4168">
        <v>0.125</v>
      </c>
      <c r="R4168">
        <v>112.5</v>
      </c>
      <c r="S4168">
        <v>124001.9991</v>
      </c>
      <c r="T4168" t="s">
        <v>60</v>
      </c>
      <c r="U4168" t="s">
        <v>198</v>
      </c>
      <c r="V4168" t="s">
        <v>214</v>
      </c>
      <c r="W4168" t="s">
        <v>246</v>
      </c>
      <c r="X4168" t="s">
        <v>286</v>
      </c>
      <c r="Y4168" s="1">
        <v>34486</v>
      </c>
      <c r="Z4168">
        <v>789019</v>
      </c>
      <c r="AA4168">
        <v>1975</v>
      </c>
    </row>
    <row r="4169" spans="1:27" x14ac:dyDescent="0.25">
      <c r="A4169" s="1">
        <v>43640</v>
      </c>
      <c r="B4169" t="s">
        <v>60</v>
      </c>
      <c r="C4169" t="s">
        <v>75</v>
      </c>
      <c r="D4169">
        <v>200</v>
      </c>
      <c r="E4169">
        <v>2</v>
      </c>
      <c r="F4169" t="s">
        <v>85</v>
      </c>
      <c r="G4169">
        <v>137</v>
      </c>
      <c r="H4169">
        <v>138.39999399999999</v>
      </c>
      <c r="I4169">
        <v>137</v>
      </c>
      <c r="J4169">
        <v>137.779999</v>
      </c>
      <c r="K4169">
        <v>137.779999</v>
      </c>
      <c r="L4169">
        <v>20628800</v>
      </c>
      <c r="M4169" t="s">
        <v>60</v>
      </c>
      <c r="N4169" t="s">
        <v>150</v>
      </c>
      <c r="O4169" t="s">
        <v>162</v>
      </c>
      <c r="P4169">
        <v>100</v>
      </c>
      <c r="Q4169">
        <v>0.125</v>
      </c>
      <c r="R4169">
        <v>25</v>
      </c>
      <c r="S4169">
        <v>27555.999800000001</v>
      </c>
      <c r="T4169" t="s">
        <v>60</v>
      </c>
      <c r="U4169" t="s">
        <v>198</v>
      </c>
      <c r="V4169" t="s">
        <v>214</v>
      </c>
      <c r="W4169" t="s">
        <v>246</v>
      </c>
      <c r="X4169" t="s">
        <v>286</v>
      </c>
      <c r="Y4169" s="1">
        <v>34486</v>
      </c>
      <c r="Z4169">
        <v>789019</v>
      </c>
      <c r="AA4169">
        <v>1975</v>
      </c>
    </row>
    <row r="4170" spans="1:27" x14ac:dyDescent="0.25">
      <c r="A4170" s="1">
        <v>43640</v>
      </c>
      <c r="B4170" t="s">
        <v>60</v>
      </c>
      <c r="C4170" t="s">
        <v>75</v>
      </c>
      <c r="D4170">
        <v>900</v>
      </c>
      <c r="E4170">
        <v>7</v>
      </c>
      <c r="F4170" t="s">
        <v>85</v>
      </c>
      <c r="G4170">
        <v>137</v>
      </c>
      <c r="H4170">
        <v>138.39999399999999</v>
      </c>
      <c r="I4170">
        <v>137</v>
      </c>
      <c r="J4170">
        <v>137.779999</v>
      </c>
      <c r="K4170">
        <v>137.779999</v>
      </c>
      <c r="L4170">
        <v>20628800</v>
      </c>
      <c r="M4170" t="s">
        <v>60</v>
      </c>
      <c r="N4170" t="s">
        <v>147</v>
      </c>
      <c r="O4170" t="s">
        <v>162</v>
      </c>
      <c r="P4170">
        <v>100</v>
      </c>
      <c r="Q4170">
        <v>0.125</v>
      </c>
      <c r="R4170">
        <v>112.5</v>
      </c>
      <c r="S4170">
        <v>124001.9991</v>
      </c>
      <c r="T4170" t="s">
        <v>60</v>
      </c>
      <c r="U4170" t="s">
        <v>198</v>
      </c>
      <c r="V4170" t="s">
        <v>214</v>
      </c>
      <c r="W4170" t="s">
        <v>246</v>
      </c>
      <c r="X4170" t="s">
        <v>286</v>
      </c>
      <c r="Y4170" s="1">
        <v>34486</v>
      </c>
      <c r="Z4170">
        <v>789019</v>
      </c>
      <c r="AA4170">
        <v>1975</v>
      </c>
    </row>
    <row r="4171" spans="1:27" x14ac:dyDescent="0.25">
      <c r="A4171" s="1">
        <v>43559</v>
      </c>
      <c r="B4171" t="s">
        <v>61</v>
      </c>
      <c r="C4171" t="s">
        <v>75</v>
      </c>
      <c r="D4171">
        <v>2100</v>
      </c>
      <c r="E4171">
        <v>12</v>
      </c>
      <c r="F4171" t="s">
        <v>109</v>
      </c>
      <c r="G4171">
        <v>121.80999799999999</v>
      </c>
      <c r="H4171">
        <v>122.129997</v>
      </c>
      <c r="I4171">
        <v>121.16999800000001</v>
      </c>
      <c r="J4171">
        <v>121.470001</v>
      </c>
      <c r="K4171">
        <v>120.58710499999999</v>
      </c>
      <c r="L4171">
        <v>3022500</v>
      </c>
      <c r="M4171" t="s">
        <v>61</v>
      </c>
      <c r="N4171" t="s">
        <v>151</v>
      </c>
      <c r="O4171" t="s">
        <v>162</v>
      </c>
      <c r="P4171">
        <v>100</v>
      </c>
      <c r="Q4171">
        <v>0.125</v>
      </c>
      <c r="R4171">
        <v>262.5</v>
      </c>
      <c r="S4171">
        <v>253232.92050000001</v>
      </c>
      <c r="T4171" t="s">
        <v>61</v>
      </c>
      <c r="U4171" t="s">
        <v>199</v>
      </c>
      <c r="V4171" t="s">
        <v>219</v>
      </c>
      <c r="W4171" t="s">
        <v>247</v>
      </c>
      <c r="X4171" t="s">
        <v>287</v>
      </c>
      <c r="Z4171">
        <v>77476</v>
      </c>
      <c r="AA4171">
        <v>1898</v>
      </c>
    </row>
    <row r="4172" spans="1:27" x14ac:dyDescent="0.25">
      <c r="A4172" s="1">
        <v>43558</v>
      </c>
      <c r="B4172" t="s">
        <v>61</v>
      </c>
      <c r="C4172" t="s">
        <v>75</v>
      </c>
      <c r="D4172">
        <v>500</v>
      </c>
      <c r="E4172">
        <v>5</v>
      </c>
      <c r="F4172" t="s">
        <v>110</v>
      </c>
      <c r="G4172">
        <v>121.68</v>
      </c>
      <c r="H4172">
        <v>122.230003</v>
      </c>
      <c r="I4172">
        <v>120.739998</v>
      </c>
      <c r="J4172">
        <v>121.55999799999999</v>
      </c>
      <c r="K4172">
        <v>120.676445</v>
      </c>
      <c r="L4172">
        <v>4534400</v>
      </c>
      <c r="M4172" t="s">
        <v>61</v>
      </c>
      <c r="N4172" t="s">
        <v>152</v>
      </c>
      <c r="O4172" t="s">
        <v>162</v>
      </c>
      <c r="P4172">
        <v>100</v>
      </c>
      <c r="Q4172">
        <v>0.125</v>
      </c>
      <c r="R4172">
        <v>62.5</v>
      </c>
      <c r="S4172">
        <v>60338.222500000003</v>
      </c>
      <c r="T4172" t="s">
        <v>61</v>
      </c>
      <c r="U4172" t="s">
        <v>199</v>
      </c>
      <c r="V4172" t="s">
        <v>219</v>
      </c>
      <c r="W4172" t="s">
        <v>247</v>
      </c>
      <c r="X4172" t="s">
        <v>287</v>
      </c>
      <c r="Z4172">
        <v>77476</v>
      </c>
      <c r="AA4172">
        <v>1898</v>
      </c>
    </row>
    <row r="4173" spans="1:27" x14ac:dyDescent="0.25">
      <c r="A4173" s="1">
        <v>43558</v>
      </c>
      <c r="B4173" t="s">
        <v>61</v>
      </c>
      <c r="C4173" t="s">
        <v>76</v>
      </c>
      <c r="D4173">
        <v>1100</v>
      </c>
      <c r="E4173">
        <v>13</v>
      </c>
      <c r="F4173" t="s">
        <v>110</v>
      </c>
      <c r="G4173">
        <v>121.68</v>
      </c>
      <c r="H4173">
        <v>122.230003</v>
      </c>
      <c r="I4173">
        <v>120.739998</v>
      </c>
      <c r="J4173">
        <v>121.55999799999999</v>
      </c>
      <c r="K4173">
        <v>120.676445</v>
      </c>
      <c r="L4173">
        <v>4534400</v>
      </c>
      <c r="M4173" t="s">
        <v>61</v>
      </c>
      <c r="N4173" t="s">
        <v>153</v>
      </c>
      <c r="O4173" t="s">
        <v>162</v>
      </c>
      <c r="P4173">
        <v>100</v>
      </c>
      <c r="Q4173">
        <v>0.125</v>
      </c>
      <c r="R4173">
        <v>137.5</v>
      </c>
      <c r="S4173">
        <v>132744.0895</v>
      </c>
      <c r="T4173" t="s">
        <v>61</v>
      </c>
      <c r="U4173" t="s">
        <v>199</v>
      </c>
      <c r="V4173" t="s">
        <v>219</v>
      </c>
      <c r="W4173" t="s">
        <v>247</v>
      </c>
      <c r="X4173" t="s">
        <v>287</v>
      </c>
      <c r="Z4173">
        <v>77476</v>
      </c>
      <c r="AA4173">
        <v>1898</v>
      </c>
    </row>
    <row r="4174" spans="1:27" x14ac:dyDescent="0.25">
      <c r="A4174" s="1">
        <v>43566</v>
      </c>
      <c r="B4174" t="s">
        <v>61</v>
      </c>
      <c r="C4174" t="s">
        <v>76</v>
      </c>
      <c r="D4174">
        <v>800</v>
      </c>
      <c r="E4174">
        <v>15</v>
      </c>
      <c r="F4174" t="s">
        <v>112</v>
      </c>
      <c r="G4174">
        <v>122.360001</v>
      </c>
      <c r="H4174">
        <v>122.75</v>
      </c>
      <c r="I4174">
        <v>121.16999800000001</v>
      </c>
      <c r="J4174">
        <v>121.66999800000001</v>
      </c>
      <c r="K4174">
        <v>120.785652</v>
      </c>
      <c r="L4174">
        <v>3399700</v>
      </c>
      <c r="M4174" t="s">
        <v>61</v>
      </c>
      <c r="N4174" t="s">
        <v>149</v>
      </c>
      <c r="O4174" t="s">
        <v>162</v>
      </c>
      <c r="P4174">
        <v>100</v>
      </c>
      <c r="Q4174">
        <v>0.125</v>
      </c>
      <c r="R4174">
        <v>100</v>
      </c>
      <c r="S4174">
        <v>96628.521599999993</v>
      </c>
      <c r="T4174" t="s">
        <v>61</v>
      </c>
      <c r="U4174" t="s">
        <v>199</v>
      </c>
      <c r="V4174" t="s">
        <v>219</v>
      </c>
      <c r="W4174" t="s">
        <v>247</v>
      </c>
      <c r="X4174" t="s">
        <v>287</v>
      </c>
      <c r="Z4174">
        <v>77476</v>
      </c>
      <c r="AA4174">
        <v>1898</v>
      </c>
    </row>
    <row r="4175" spans="1:27" x14ac:dyDescent="0.25">
      <c r="A4175" s="1">
        <v>43557</v>
      </c>
      <c r="B4175" t="s">
        <v>61</v>
      </c>
      <c r="C4175" t="s">
        <v>75</v>
      </c>
      <c r="D4175">
        <v>3300</v>
      </c>
      <c r="E4175">
        <v>18</v>
      </c>
      <c r="F4175" t="s">
        <v>116</v>
      </c>
      <c r="G4175">
        <v>121.900002</v>
      </c>
      <c r="H4175">
        <v>122.260002</v>
      </c>
      <c r="I4175">
        <v>121.55999799999999</v>
      </c>
      <c r="J4175">
        <v>121.68</v>
      </c>
      <c r="K4175">
        <v>120.79557800000001</v>
      </c>
      <c r="L4175">
        <v>3242600</v>
      </c>
      <c r="M4175" t="s">
        <v>61</v>
      </c>
      <c r="N4175" t="s">
        <v>158</v>
      </c>
      <c r="O4175" t="s">
        <v>162</v>
      </c>
      <c r="P4175">
        <v>100</v>
      </c>
      <c r="Q4175">
        <v>0.125</v>
      </c>
      <c r="R4175">
        <v>412.5</v>
      </c>
      <c r="S4175">
        <v>398625.40740000003</v>
      </c>
      <c r="T4175" t="s">
        <v>61</v>
      </c>
      <c r="U4175" t="s">
        <v>199</v>
      </c>
      <c r="V4175" t="s">
        <v>219</v>
      </c>
      <c r="W4175" t="s">
        <v>247</v>
      </c>
      <c r="X4175" t="s">
        <v>287</v>
      </c>
      <c r="Z4175">
        <v>77476</v>
      </c>
      <c r="AA4175">
        <v>1898</v>
      </c>
    </row>
    <row r="4176" spans="1:27" x14ac:dyDescent="0.25">
      <c r="A4176" s="1">
        <v>43557</v>
      </c>
      <c r="B4176" t="s">
        <v>61</v>
      </c>
      <c r="C4176" t="s">
        <v>76</v>
      </c>
      <c r="D4176">
        <v>3700</v>
      </c>
      <c r="E4176">
        <v>17</v>
      </c>
      <c r="F4176" t="s">
        <v>116</v>
      </c>
      <c r="G4176">
        <v>121.900002</v>
      </c>
      <c r="H4176">
        <v>122.260002</v>
      </c>
      <c r="I4176">
        <v>121.55999799999999</v>
      </c>
      <c r="J4176">
        <v>121.68</v>
      </c>
      <c r="K4176">
        <v>120.79557800000001</v>
      </c>
      <c r="L4176">
        <v>3242600</v>
      </c>
      <c r="M4176" t="s">
        <v>61</v>
      </c>
      <c r="N4176" t="s">
        <v>157</v>
      </c>
      <c r="O4176" t="s">
        <v>162</v>
      </c>
      <c r="P4176">
        <v>100</v>
      </c>
      <c r="Q4176">
        <v>0.125</v>
      </c>
      <c r="R4176">
        <v>462.5</v>
      </c>
      <c r="S4176">
        <v>446943.63860000001</v>
      </c>
      <c r="T4176" t="s">
        <v>61</v>
      </c>
      <c r="U4176" t="s">
        <v>199</v>
      </c>
      <c r="V4176" t="s">
        <v>219</v>
      </c>
      <c r="W4176" t="s">
        <v>247</v>
      </c>
      <c r="X4176" t="s">
        <v>287</v>
      </c>
      <c r="Z4176">
        <v>77476</v>
      </c>
      <c r="AA4176">
        <v>1898</v>
      </c>
    </row>
    <row r="4177" spans="1:27" x14ac:dyDescent="0.25">
      <c r="A4177" s="1">
        <v>43563</v>
      </c>
      <c r="B4177" t="s">
        <v>61</v>
      </c>
      <c r="C4177" t="s">
        <v>75</v>
      </c>
      <c r="D4177">
        <v>300</v>
      </c>
      <c r="E4177">
        <v>4</v>
      </c>
      <c r="F4177" t="s">
        <v>114</v>
      </c>
      <c r="G4177">
        <v>121.720001</v>
      </c>
      <c r="H4177">
        <v>122.040001</v>
      </c>
      <c r="I4177">
        <v>121.209999</v>
      </c>
      <c r="J4177">
        <v>122</v>
      </c>
      <c r="K4177">
        <v>121.11325100000001</v>
      </c>
      <c r="L4177">
        <v>3140100</v>
      </c>
      <c r="M4177" t="s">
        <v>61</v>
      </c>
      <c r="N4177" t="s">
        <v>154</v>
      </c>
      <c r="O4177" t="s">
        <v>162</v>
      </c>
      <c r="P4177">
        <v>100</v>
      </c>
      <c r="Q4177">
        <v>0.125</v>
      </c>
      <c r="R4177">
        <v>37.5</v>
      </c>
      <c r="S4177">
        <v>36333.975299999998</v>
      </c>
      <c r="T4177" t="s">
        <v>61</v>
      </c>
      <c r="U4177" t="s">
        <v>199</v>
      </c>
      <c r="V4177" t="s">
        <v>219</v>
      </c>
      <c r="W4177" t="s">
        <v>247</v>
      </c>
      <c r="X4177" t="s">
        <v>287</v>
      </c>
      <c r="Z4177">
        <v>77476</v>
      </c>
      <c r="AA4177">
        <v>1898</v>
      </c>
    </row>
    <row r="4178" spans="1:27" x14ac:dyDescent="0.25">
      <c r="A4178" s="1">
        <v>43563</v>
      </c>
      <c r="B4178" t="s">
        <v>61</v>
      </c>
      <c r="C4178" t="s">
        <v>75</v>
      </c>
      <c r="D4178">
        <v>900</v>
      </c>
      <c r="E4178">
        <v>12</v>
      </c>
      <c r="F4178" t="s">
        <v>114</v>
      </c>
      <c r="G4178">
        <v>121.720001</v>
      </c>
      <c r="H4178">
        <v>122.040001</v>
      </c>
      <c r="I4178">
        <v>121.209999</v>
      </c>
      <c r="J4178">
        <v>122</v>
      </c>
      <c r="K4178">
        <v>121.11325100000001</v>
      </c>
      <c r="L4178">
        <v>3140100</v>
      </c>
      <c r="M4178" t="s">
        <v>61</v>
      </c>
      <c r="N4178" t="s">
        <v>151</v>
      </c>
      <c r="O4178" t="s">
        <v>162</v>
      </c>
      <c r="P4178">
        <v>100</v>
      </c>
      <c r="Q4178">
        <v>0.125</v>
      </c>
      <c r="R4178">
        <v>112.5</v>
      </c>
      <c r="S4178">
        <v>109001.9259</v>
      </c>
      <c r="T4178" t="s">
        <v>61</v>
      </c>
      <c r="U4178" t="s">
        <v>199</v>
      </c>
      <c r="V4178" t="s">
        <v>219</v>
      </c>
      <c r="W4178" t="s">
        <v>247</v>
      </c>
      <c r="X4178" t="s">
        <v>287</v>
      </c>
      <c r="Z4178">
        <v>77476</v>
      </c>
      <c r="AA4178">
        <v>1898</v>
      </c>
    </row>
    <row r="4179" spans="1:27" x14ac:dyDescent="0.25">
      <c r="A4179" s="1">
        <v>43563</v>
      </c>
      <c r="B4179" t="s">
        <v>61</v>
      </c>
      <c r="C4179" t="s">
        <v>75</v>
      </c>
      <c r="D4179">
        <v>1100</v>
      </c>
      <c r="E4179">
        <v>9</v>
      </c>
      <c r="F4179" t="s">
        <v>114</v>
      </c>
      <c r="G4179">
        <v>121.720001</v>
      </c>
      <c r="H4179">
        <v>122.040001</v>
      </c>
      <c r="I4179">
        <v>121.209999</v>
      </c>
      <c r="J4179">
        <v>122</v>
      </c>
      <c r="K4179">
        <v>121.11325100000001</v>
      </c>
      <c r="L4179">
        <v>3140100</v>
      </c>
      <c r="M4179" t="s">
        <v>61</v>
      </c>
      <c r="N4179" t="s">
        <v>146</v>
      </c>
      <c r="O4179" t="s">
        <v>162</v>
      </c>
      <c r="P4179">
        <v>100</v>
      </c>
      <c r="Q4179">
        <v>0.125</v>
      </c>
      <c r="R4179">
        <v>137.5</v>
      </c>
      <c r="S4179">
        <v>133224.57610000001</v>
      </c>
      <c r="T4179" t="s">
        <v>61</v>
      </c>
      <c r="U4179" t="s">
        <v>199</v>
      </c>
      <c r="V4179" t="s">
        <v>219</v>
      </c>
      <c r="W4179" t="s">
        <v>247</v>
      </c>
      <c r="X4179" t="s">
        <v>287</v>
      </c>
      <c r="Z4179">
        <v>77476</v>
      </c>
      <c r="AA4179">
        <v>1898</v>
      </c>
    </row>
    <row r="4180" spans="1:27" x14ac:dyDescent="0.25">
      <c r="A4180" s="1">
        <v>43563</v>
      </c>
      <c r="B4180" t="s">
        <v>61</v>
      </c>
      <c r="C4180" t="s">
        <v>76</v>
      </c>
      <c r="D4180">
        <v>600</v>
      </c>
      <c r="E4180">
        <v>13</v>
      </c>
      <c r="F4180" t="s">
        <v>114</v>
      </c>
      <c r="G4180">
        <v>121.720001</v>
      </c>
      <c r="H4180">
        <v>122.040001</v>
      </c>
      <c r="I4180">
        <v>121.209999</v>
      </c>
      <c r="J4180">
        <v>122</v>
      </c>
      <c r="K4180">
        <v>121.11325100000001</v>
      </c>
      <c r="L4180">
        <v>3140100</v>
      </c>
      <c r="M4180" t="s">
        <v>61</v>
      </c>
      <c r="N4180" t="s">
        <v>153</v>
      </c>
      <c r="O4180" t="s">
        <v>162</v>
      </c>
      <c r="P4180">
        <v>100</v>
      </c>
      <c r="Q4180">
        <v>0.125</v>
      </c>
      <c r="R4180">
        <v>75</v>
      </c>
      <c r="S4180">
        <v>72667.950599999996</v>
      </c>
      <c r="T4180" t="s">
        <v>61</v>
      </c>
      <c r="U4180" t="s">
        <v>199</v>
      </c>
      <c r="V4180" t="s">
        <v>219</v>
      </c>
      <c r="W4180" t="s">
        <v>247</v>
      </c>
      <c r="X4180" t="s">
        <v>287</v>
      </c>
      <c r="Z4180">
        <v>77476</v>
      </c>
      <c r="AA4180">
        <v>1898</v>
      </c>
    </row>
    <row r="4181" spans="1:27" x14ac:dyDescent="0.25">
      <c r="A4181" s="1">
        <v>43565</v>
      </c>
      <c r="B4181" t="s">
        <v>61</v>
      </c>
      <c r="C4181" t="s">
        <v>76</v>
      </c>
      <c r="D4181">
        <v>4200</v>
      </c>
      <c r="E4181">
        <v>17</v>
      </c>
      <c r="F4181" t="s">
        <v>113</v>
      </c>
      <c r="G4181">
        <v>122.349998</v>
      </c>
      <c r="H4181">
        <v>122.699997</v>
      </c>
      <c r="I4181">
        <v>121.660004</v>
      </c>
      <c r="J4181">
        <v>122.040001</v>
      </c>
      <c r="K4181">
        <v>121.152962</v>
      </c>
      <c r="L4181">
        <v>2681100</v>
      </c>
      <c r="M4181" t="s">
        <v>61</v>
      </c>
      <c r="N4181" t="s">
        <v>157</v>
      </c>
      <c r="O4181" t="s">
        <v>162</v>
      </c>
      <c r="P4181">
        <v>100</v>
      </c>
      <c r="Q4181">
        <v>0.125</v>
      </c>
      <c r="R4181">
        <v>525</v>
      </c>
      <c r="S4181">
        <v>508842.44040000002</v>
      </c>
      <c r="T4181" t="s">
        <v>61</v>
      </c>
      <c r="U4181" t="s">
        <v>199</v>
      </c>
      <c r="V4181" t="s">
        <v>219</v>
      </c>
      <c r="W4181" t="s">
        <v>247</v>
      </c>
      <c r="X4181" t="s">
        <v>287</v>
      </c>
      <c r="Z4181">
        <v>77476</v>
      </c>
      <c r="AA4181">
        <v>1898</v>
      </c>
    </row>
    <row r="4182" spans="1:27" x14ac:dyDescent="0.25">
      <c r="A4182" s="1">
        <v>43565</v>
      </c>
      <c r="B4182" t="s">
        <v>61</v>
      </c>
      <c r="C4182" t="s">
        <v>75</v>
      </c>
      <c r="D4182">
        <v>300</v>
      </c>
      <c r="E4182">
        <v>7</v>
      </c>
      <c r="F4182" t="s">
        <v>113</v>
      </c>
      <c r="G4182">
        <v>122.349998</v>
      </c>
      <c r="H4182">
        <v>122.699997</v>
      </c>
      <c r="I4182">
        <v>121.660004</v>
      </c>
      <c r="J4182">
        <v>122.040001</v>
      </c>
      <c r="K4182">
        <v>121.152962</v>
      </c>
      <c r="L4182">
        <v>2681100</v>
      </c>
      <c r="M4182" t="s">
        <v>61</v>
      </c>
      <c r="N4182" t="s">
        <v>147</v>
      </c>
      <c r="O4182" t="s">
        <v>162</v>
      </c>
      <c r="P4182">
        <v>100</v>
      </c>
      <c r="Q4182">
        <v>0.125</v>
      </c>
      <c r="R4182">
        <v>37.5</v>
      </c>
      <c r="S4182">
        <v>36345.888599999998</v>
      </c>
      <c r="T4182" t="s">
        <v>61</v>
      </c>
      <c r="U4182" t="s">
        <v>199</v>
      </c>
      <c r="V4182" t="s">
        <v>219</v>
      </c>
      <c r="W4182" t="s">
        <v>247</v>
      </c>
      <c r="X4182" t="s">
        <v>287</v>
      </c>
      <c r="Z4182">
        <v>77476</v>
      </c>
      <c r="AA4182">
        <v>1898</v>
      </c>
    </row>
    <row r="4183" spans="1:27" x14ac:dyDescent="0.25">
      <c r="A4183" s="1">
        <v>43565</v>
      </c>
      <c r="B4183" t="s">
        <v>61</v>
      </c>
      <c r="C4183" t="s">
        <v>75</v>
      </c>
      <c r="D4183">
        <v>800</v>
      </c>
      <c r="E4183">
        <v>10</v>
      </c>
      <c r="F4183" t="s">
        <v>113</v>
      </c>
      <c r="G4183">
        <v>122.349998</v>
      </c>
      <c r="H4183">
        <v>122.699997</v>
      </c>
      <c r="I4183">
        <v>121.660004</v>
      </c>
      <c r="J4183">
        <v>122.040001</v>
      </c>
      <c r="K4183">
        <v>121.152962</v>
      </c>
      <c r="L4183">
        <v>2681100</v>
      </c>
      <c r="M4183" t="s">
        <v>61</v>
      </c>
      <c r="N4183" t="s">
        <v>142</v>
      </c>
      <c r="O4183" t="s">
        <v>162</v>
      </c>
      <c r="P4183">
        <v>100</v>
      </c>
      <c r="Q4183">
        <v>0.125</v>
      </c>
      <c r="R4183">
        <v>100</v>
      </c>
      <c r="S4183">
        <v>96922.369600000005</v>
      </c>
      <c r="T4183" t="s">
        <v>61</v>
      </c>
      <c r="U4183" t="s">
        <v>199</v>
      </c>
      <c r="V4183" t="s">
        <v>219</v>
      </c>
      <c r="W4183" t="s">
        <v>247</v>
      </c>
      <c r="X4183" t="s">
        <v>287</v>
      </c>
      <c r="Z4183">
        <v>77476</v>
      </c>
      <c r="AA4183">
        <v>1898</v>
      </c>
    </row>
    <row r="4184" spans="1:27" x14ac:dyDescent="0.25">
      <c r="A4184" s="1">
        <v>43565</v>
      </c>
      <c r="B4184" t="s">
        <v>61</v>
      </c>
      <c r="C4184" t="s">
        <v>75</v>
      </c>
      <c r="D4184">
        <v>300</v>
      </c>
      <c r="E4184">
        <v>4</v>
      </c>
      <c r="F4184" t="s">
        <v>113</v>
      </c>
      <c r="G4184">
        <v>122.349998</v>
      </c>
      <c r="H4184">
        <v>122.699997</v>
      </c>
      <c r="I4184">
        <v>121.660004</v>
      </c>
      <c r="J4184">
        <v>122.040001</v>
      </c>
      <c r="K4184">
        <v>121.152962</v>
      </c>
      <c r="L4184">
        <v>2681100</v>
      </c>
      <c r="M4184" t="s">
        <v>61</v>
      </c>
      <c r="N4184" t="s">
        <v>154</v>
      </c>
      <c r="O4184" t="s">
        <v>162</v>
      </c>
      <c r="P4184">
        <v>100</v>
      </c>
      <c r="Q4184">
        <v>0.125</v>
      </c>
      <c r="R4184">
        <v>37.5</v>
      </c>
      <c r="S4184">
        <v>36345.888599999998</v>
      </c>
      <c r="T4184" t="s">
        <v>61</v>
      </c>
      <c r="U4184" t="s">
        <v>199</v>
      </c>
      <c r="V4184" t="s">
        <v>219</v>
      </c>
      <c r="W4184" t="s">
        <v>247</v>
      </c>
      <c r="X4184" t="s">
        <v>287</v>
      </c>
      <c r="Z4184">
        <v>77476</v>
      </c>
      <c r="AA4184">
        <v>1898</v>
      </c>
    </row>
    <row r="4185" spans="1:27" x14ac:dyDescent="0.25">
      <c r="A4185" s="1">
        <v>43564</v>
      </c>
      <c r="B4185" t="s">
        <v>61</v>
      </c>
      <c r="C4185" t="s">
        <v>76</v>
      </c>
      <c r="D4185">
        <v>1500</v>
      </c>
      <c r="E4185">
        <v>16</v>
      </c>
      <c r="F4185" t="s">
        <v>133</v>
      </c>
      <c r="G4185">
        <v>121.739998</v>
      </c>
      <c r="H4185">
        <v>122.199997</v>
      </c>
      <c r="I4185">
        <v>120.849998</v>
      </c>
      <c r="J4185">
        <v>122.16999800000001</v>
      </c>
      <c r="K4185">
        <v>121.28201300000001</v>
      </c>
      <c r="L4185">
        <v>3864400</v>
      </c>
      <c r="M4185" t="s">
        <v>61</v>
      </c>
      <c r="N4185" t="s">
        <v>148</v>
      </c>
      <c r="O4185" t="s">
        <v>162</v>
      </c>
      <c r="P4185">
        <v>100</v>
      </c>
      <c r="Q4185">
        <v>0.125</v>
      </c>
      <c r="R4185">
        <v>187.5</v>
      </c>
      <c r="S4185">
        <v>181923.01949999999</v>
      </c>
      <c r="T4185" t="s">
        <v>61</v>
      </c>
      <c r="U4185" t="s">
        <v>199</v>
      </c>
      <c r="V4185" t="s">
        <v>219</v>
      </c>
      <c r="W4185" t="s">
        <v>247</v>
      </c>
      <c r="X4185" t="s">
        <v>287</v>
      </c>
      <c r="Z4185">
        <v>77476</v>
      </c>
      <c r="AA4185">
        <v>1898</v>
      </c>
    </row>
    <row r="4186" spans="1:27" x14ac:dyDescent="0.25">
      <c r="A4186" s="1">
        <v>43567</v>
      </c>
      <c r="B4186" t="s">
        <v>61</v>
      </c>
      <c r="C4186" t="s">
        <v>75</v>
      </c>
      <c r="D4186">
        <v>2100</v>
      </c>
      <c r="E4186">
        <v>20</v>
      </c>
      <c r="F4186" t="s">
        <v>121</v>
      </c>
      <c r="G4186">
        <v>121.529999</v>
      </c>
      <c r="H4186">
        <v>122.33000199999999</v>
      </c>
      <c r="I4186">
        <v>121.150002</v>
      </c>
      <c r="J4186">
        <v>122.230003</v>
      </c>
      <c r="K4186">
        <v>121.341583</v>
      </c>
      <c r="L4186">
        <v>3501100</v>
      </c>
      <c r="M4186" t="s">
        <v>61</v>
      </c>
      <c r="N4186" t="s">
        <v>155</v>
      </c>
      <c r="O4186" t="s">
        <v>162</v>
      </c>
      <c r="P4186">
        <v>100</v>
      </c>
      <c r="Q4186">
        <v>0.125</v>
      </c>
      <c r="R4186">
        <v>262.5</v>
      </c>
      <c r="S4186">
        <v>254817.32430000001</v>
      </c>
      <c r="T4186" t="s">
        <v>61</v>
      </c>
      <c r="U4186" t="s">
        <v>199</v>
      </c>
      <c r="V4186" t="s">
        <v>219</v>
      </c>
      <c r="W4186" t="s">
        <v>247</v>
      </c>
      <c r="X4186" t="s">
        <v>287</v>
      </c>
      <c r="Z4186">
        <v>77476</v>
      </c>
      <c r="AA4186">
        <v>1898</v>
      </c>
    </row>
    <row r="4187" spans="1:27" x14ac:dyDescent="0.25">
      <c r="A4187" s="1">
        <v>43567</v>
      </c>
      <c r="B4187" t="s">
        <v>61</v>
      </c>
      <c r="C4187" t="s">
        <v>76</v>
      </c>
      <c r="D4187">
        <v>300</v>
      </c>
      <c r="E4187">
        <v>2</v>
      </c>
      <c r="F4187" t="s">
        <v>121</v>
      </c>
      <c r="G4187">
        <v>121.529999</v>
      </c>
      <c r="H4187">
        <v>122.33000199999999</v>
      </c>
      <c r="I4187">
        <v>121.150002</v>
      </c>
      <c r="J4187">
        <v>122.230003</v>
      </c>
      <c r="K4187">
        <v>121.341583</v>
      </c>
      <c r="L4187">
        <v>3501100</v>
      </c>
      <c r="M4187" t="s">
        <v>61</v>
      </c>
      <c r="N4187" t="s">
        <v>150</v>
      </c>
      <c r="O4187" t="s">
        <v>162</v>
      </c>
      <c r="P4187">
        <v>100</v>
      </c>
      <c r="Q4187">
        <v>0.125</v>
      </c>
      <c r="R4187">
        <v>37.5</v>
      </c>
      <c r="S4187">
        <v>36402.474900000001</v>
      </c>
      <c r="T4187" t="s">
        <v>61</v>
      </c>
      <c r="U4187" t="s">
        <v>199</v>
      </c>
      <c r="V4187" t="s">
        <v>219</v>
      </c>
      <c r="W4187" t="s">
        <v>247</v>
      </c>
      <c r="X4187" t="s">
        <v>287</v>
      </c>
      <c r="Z4187">
        <v>77476</v>
      </c>
      <c r="AA4187">
        <v>1898</v>
      </c>
    </row>
    <row r="4188" spans="1:27" x14ac:dyDescent="0.25">
      <c r="A4188" s="1">
        <v>43570</v>
      </c>
      <c r="B4188" t="s">
        <v>61</v>
      </c>
      <c r="C4188" t="s">
        <v>76</v>
      </c>
      <c r="D4188">
        <v>1300</v>
      </c>
      <c r="E4188">
        <v>16</v>
      </c>
      <c r="F4188" t="s">
        <v>120</v>
      </c>
      <c r="G4188">
        <v>122.44000200000001</v>
      </c>
      <c r="H4188">
        <v>124</v>
      </c>
      <c r="I4188">
        <v>122.360001</v>
      </c>
      <c r="J4188">
        <v>123.660004</v>
      </c>
      <c r="K4188">
        <v>122.76119199999999</v>
      </c>
      <c r="L4188">
        <v>4419800</v>
      </c>
      <c r="M4188" t="s">
        <v>61</v>
      </c>
      <c r="N4188" t="s">
        <v>148</v>
      </c>
      <c r="O4188" t="s">
        <v>162</v>
      </c>
      <c r="P4188">
        <v>100</v>
      </c>
      <c r="Q4188">
        <v>0.125</v>
      </c>
      <c r="R4188">
        <v>162.5</v>
      </c>
      <c r="S4188">
        <v>159589.5496</v>
      </c>
      <c r="T4188" t="s">
        <v>61</v>
      </c>
      <c r="U4188" t="s">
        <v>199</v>
      </c>
      <c r="V4188" t="s">
        <v>219</v>
      </c>
      <c r="W4188" t="s">
        <v>247</v>
      </c>
      <c r="X4188" t="s">
        <v>287</v>
      </c>
      <c r="Z4188">
        <v>77476</v>
      </c>
      <c r="AA4188">
        <v>1898</v>
      </c>
    </row>
    <row r="4189" spans="1:27" x14ac:dyDescent="0.25">
      <c r="A4189" s="1">
        <v>43570</v>
      </c>
      <c r="B4189" t="s">
        <v>61</v>
      </c>
      <c r="C4189" t="s">
        <v>76</v>
      </c>
      <c r="D4189">
        <v>100</v>
      </c>
      <c r="E4189">
        <v>3</v>
      </c>
      <c r="F4189" t="s">
        <v>120</v>
      </c>
      <c r="G4189">
        <v>122.44000200000001</v>
      </c>
      <c r="H4189">
        <v>124</v>
      </c>
      <c r="I4189">
        <v>122.360001</v>
      </c>
      <c r="J4189">
        <v>123.660004</v>
      </c>
      <c r="K4189">
        <v>122.76119199999999</v>
      </c>
      <c r="L4189">
        <v>4419800</v>
      </c>
      <c r="M4189" t="s">
        <v>61</v>
      </c>
      <c r="N4189" t="s">
        <v>143</v>
      </c>
      <c r="O4189" t="s">
        <v>162</v>
      </c>
      <c r="P4189">
        <v>100</v>
      </c>
      <c r="Q4189">
        <v>0.125</v>
      </c>
      <c r="R4189">
        <v>12.5</v>
      </c>
      <c r="S4189">
        <v>12276.119199999999</v>
      </c>
      <c r="T4189" t="s">
        <v>61</v>
      </c>
      <c r="U4189" t="s">
        <v>199</v>
      </c>
      <c r="V4189" t="s">
        <v>219</v>
      </c>
      <c r="W4189" t="s">
        <v>247</v>
      </c>
      <c r="X4189" t="s">
        <v>287</v>
      </c>
      <c r="Z4189">
        <v>77476</v>
      </c>
      <c r="AA4189">
        <v>1898</v>
      </c>
    </row>
    <row r="4190" spans="1:27" x14ac:dyDescent="0.25">
      <c r="A4190" s="1">
        <v>43592</v>
      </c>
      <c r="B4190" t="s">
        <v>61</v>
      </c>
      <c r="C4190" t="s">
        <v>76</v>
      </c>
      <c r="D4190">
        <v>1600</v>
      </c>
      <c r="E4190">
        <v>20</v>
      </c>
      <c r="F4190" t="s">
        <v>106</v>
      </c>
      <c r="G4190">
        <v>126.639999</v>
      </c>
      <c r="H4190">
        <v>126.949997</v>
      </c>
      <c r="I4190">
        <v>125.18</v>
      </c>
      <c r="J4190">
        <v>125.980003</v>
      </c>
      <c r="K4190">
        <v>125.064323</v>
      </c>
      <c r="L4190">
        <v>3558900</v>
      </c>
      <c r="M4190" t="s">
        <v>61</v>
      </c>
      <c r="N4190" t="s">
        <v>155</v>
      </c>
      <c r="O4190" t="s">
        <v>162</v>
      </c>
      <c r="P4190">
        <v>100</v>
      </c>
      <c r="Q4190">
        <v>0.125</v>
      </c>
      <c r="R4190">
        <v>200</v>
      </c>
      <c r="S4190">
        <v>200102.91680000001</v>
      </c>
      <c r="T4190" t="s">
        <v>61</v>
      </c>
      <c r="U4190" t="s">
        <v>199</v>
      </c>
      <c r="V4190" t="s">
        <v>219</v>
      </c>
      <c r="W4190" t="s">
        <v>247</v>
      </c>
      <c r="X4190" t="s">
        <v>287</v>
      </c>
      <c r="Z4190">
        <v>77476</v>
      </c>
      <c r="AA4190">
        <v>1898</v>
      </c>
    </row>
    <row r="4191" spans="1:27" x14ac:dyDescent="0.25">
      <c r="A4191" s="1">
        <v>43580</v>
      </c>
      <c r="B4191" t="s">
        <v>61</v>
      </c>
      <c r="C4191" t="s">
        <v>76</v>
      </c>
      <c r="D4191">
        <v>300</v>
      </c>
      <c r="E4191">
        <v>9</v>
      </c>
      <c r="F4191" t="s">
        <v>126</v>
      </c>
      <c r="G4191">
        <v>125.650002</v>
      </c>
      <c r="H4191">
        <v>126.400002</v>
      </c>
      <c r="I4191">
        <v>125.18</v>
      </c>
      <c r="J4191">
        <v>126.129997</v>
      </c>
      <c r="K4191">
        <v>125.213234</v>
      </c>
      <c r="L4191">
        <v>4433700</v>
      </c>
      <c r="M4191" t="s">
        <v>61</v>
      </c>
      <c r="N4191" t="s">
        <v>146</v>
      </c>
      <c r="O4191" t="s">
        <v>162</v>
      </c>
      <c r="P4191">
        <v>100</v>
      </c>
      <c r="Q4191">
        <v>0.125</v>
      </c>
      <c r="R4191">
        <v>37.5</v>
      </c>
      <c r="S4191">
        <v>37563.970200000003</v>
      </c>
      <c r="T4191" t="s">
        <v>61</v>
      </c>
      <c r="U4191" t="s">
        <v>199</v>
      </c>
      <c r="V4191" t="s">
        <v>219</v>
      </c>
      <c r="W4191" t="s">
        <v>247</v>
      </c>
      <c r="X4191" t="s">
        <v>287</v>
      </c>
      <c r="Z4191">
        <v>77476</v>
      </c>
      <c r="AA4191">
        <v>1898</v>
      </c>
    </row>
    <row r="4192" spans="1:27" x14ac:dyDescent="0.25">
      <c r="A4192" s="1">
        <v>43581</v>
      </c>
      <c r="B4192" t="s">
        <v>61</v>
      </c>
      <c r="C4192" t="s">
        <v>75</v>
      </c>
      <c r="D4192">
        <v>1700</v>
      </c>
      <c r="E4192">
        <v>18</v>
      </c>
      <c r="F4192" t="s">
        <v>139</v>
      </c>
      <c r="G4192">
        <v>126.519997</v>
      </c>
      <c r="H4192">
        <v>127.25</v>
      </c>
      <c r="I4192">
        <v>126.120003</v>
      </c>
      <c r="J4192">
        <v>126.400002</v>
      </c>
      <c r="K4192">
        <v>125.48126999999999</v>
      </c>
      <c r="L4192">
        <v>3033800</v>
      </c>
      <c r="M4192" t="s">
        <v>61</v>
      </c>
      <c r="N4192" t="s">
        <v>158</v>
      </c>
      <c r="O4192" t="s">
        <v>162</v>
      </c>
      <c r="P4192">
        <v>100</v>
      </c>
      <c r="Q4192">
        <v>0.125</v>
      </c>
      <c r="R4192">
        <v>212.5</v>
      </c>
      <c r="S4192">
        <v>213318.15900000001</v>
      </c>
      <c r="T4192" t="s">
        <v>61</v>
      </c>
      <c r="U4192" t="s">
        <v>199</v>
      </c>
      <c r="V4192" t="s">
        <v>219</v>
      </c>
      <c r="W4192" t="s">
        <v>247</v>
      </c>
      <c r="X4192" t="s">
        <v>287</v>
      </c>
      <c r="Z4192">
        <v>77476</v>
      </c>
      <c r="AA4192">
        <v>1898</v>
      </c>
    </row>
    <row r="4193" spans="1:27" x14ac:dyDescent="0.25">
      <c r="A4193" s="1">
        <v>43577</v>
      </c>
      <c r="B4193" t="s">
        <v>61</v>
      </c>
      <c r="C4193" t="s">
        <v>75</v>
      </c>
      <c r="D4193">
        <v>1400</v>
      </c>
      <c r="E4193">
        <v>13</v>
      </c>
      <c r="F4193" t="s">
        <v>135</v>
      </c>
      <c r="G4193">
        <v>126.769997</v>
      </c>
      <c r="H4193">
        <v>127.239998</v>
      </c>
      <c r="I4193">
        <v>125.879997</v>
      </c>
      <c r="J4193">
        <v>126.44000200000001</v>
      </c>
      <c r="K4193">
        <v>125.52098100000001</v>
      </c>
      <c r="L4193">
        <v>3707000</v>
      </c>
      <c r="M4193" t="s">
        <v>61</v>
      </c>
      <c r="N4193" t="s">
        <v>153</v>
      </c>
      <c r="O4193" t="s">
        <v>162</v>
      </c>
      <c r="P4193">
        <v>100</v>
      </c>
      <c r="Q4193">
        <v>0.125</v>
      </c>
      <c r="R4193">
        <v>175</v>
      </c>
      <c r="S4193">
        <v>175729.37340000001</v>
      </c>
      <c r="T4193" t="s">
        <v>61</v>
      </c>
      <c r="U4193" t="s">
        <v>199</v>
      </c>
      <c r="V4193" t="s">
        <v>219</v>
      </c>
      <c r="W4193" t="s">
        <v>247</v>
      </c>
      <c r="X4193" t="s">
        <v>287</v>
      </c>
      <c r="Z4193">
        <v>77476</v>
      </c>
      <c r="AA4193">
        <v>1898</v>
      </c>
    </row>
    <row r="4194" spans="1:27" x14ac:dyDescent="0.25">
      <c r="A4194" s="1">
        <v>43577</v>
      </c>
      <c r="B4194" t="s">
        <v>61</v>
      </c>
      <c r="C4194" t="s">
        <v>76</v>
      </c>
      <c r="D4194">
        <v>1400</v>
      </c>
      <c r="E4194">
        <v>19</v>
      </c>
      <c r="F4194" t="s">
        <v>135</v>
      </c>
      <c r="G4194">
        <v>126.769997</v>
      </c>
      <c r="H4194">
        <v>127.239998</v>
      </c>
      <c r="I4194">
        <v>125.879997</v>
      </c>
      <c r="J4194">
        <v>126.44000200000001</v>
      </c>
      <c r="K4194">
        <v>125.52098100000001</v>
      </c>
      <c r="L4194">
        <v>3707000</v>
      </c>
      <c r="M4194" t="s">
        <v>61</v>
      </c>
      <c r="N4194" t="s">
        <v>140</v>
      </c>
      <c r="O4194" t="s">
        <v>162</v>
      </c>
      <c r="P4194">
        <v>100</v>
      </c>
      <c r="Q4194">
        <v>0.125</v>
      </c>
      <c r="R4194">
        <v>175</v>
      </c>
      <c r="S4194">
        <v>175729.37340000001</v>
      </c>
      <c r="T4194" t="s">
        <v>61</v>
      </c>
      <c r="U4194" t="s">
        <v>199</v>
      </c>
      <c r="V4194" t="s">
        <v>219</v>
      </c>
      <c r="W4194" t="s">
        <v>247</v>
      </c>
      <c r="X4194" t="s">
        <v>287</v>
      </c>
      <c r="Z4194">
        <v>77476</v>
      </c>
      <c r="AA4194">
        <v>1898</v>
      </c>
    </row>
    <row r="4195" spans="1:27" x14ac:dyDescent="0.25">
      <c r="A4195" s="1">
        <v>43584</v>
      </c>
      <c r="B4195" t="s">
        <v>61</v>
      </c>
      <c r="C4195" t="s">
        <v>76</v>
      </c>
      <c r="D4195">
        <v>1000</v>
      </c>
      <c r="E4195">
        <v>12</v>
      </c>
      <c r="F4195" t="s">
        <v>127</v>
      </c>
      <c r="G4195">
        <v>126.139999</v>
      </c>
      <c r="H4195">
        <v>126.959999</v>
      </c>
      <c r="I4195">
        <v>126.019997</v>
      </c>
      <c r="J4195">
        <v>126.69000200000001</v>
      </c>
      <c r="K4195">
        <v>125.769165</v>
      </c>
      <c r="L4195">
        <v>2793400</v>
      </c>
      <c r="M4195" t="s">
        <v>61</v>
      </c>
      <c r="N4195" t="s">
        <v>151</v>
      </c>
      <c r="O4195" t="s">
        <v>162</v>
      </c>
      <c r="P4195">
        <v>100</v>
      </c>
      <c r="Q4195">
        <v>0.125</v>
      </c>
      <c r="R4195">
        <v>125</v>
      </c>
      <c r="S4195">
        <v>125769.16499999999</v>
      </c>
      <c r="T4195" t="s">
        <v>61</v>
      </c>
      <c r="U4195" t="s">
        <v>199</v>
      </c>
      <c r="V4195" t="s">
        <v>219</v>
      </c>
      <c r="W4195" t="s">
        <v>247</v>
      </c>
      <c r="X4195" t="s">
        <v>287</v>
      </c>
      <c r="Z4195">
        <v>77476</v>
      </c>
      <c r="AA4195">
        <v>1898</v>
      </c>
    </row>
    <row r="4196" spans="1:27" x14ac:dyDescent="0.25">
      <c r="A4196" s="1">
        <v>43584</v>
      </c>
      <c r="B4196" t="s">
        <v>61</v>
      </c>
      <c r="C4196" t="s">
        <v>76</v>
      </c>
      <c r="D4196">
        <v>1800</v>
      </c>
      <c r="E4196">
        <v>11</v>
      </c>
      <c r="F4196" t="s">
        <v>127</v>
      </c>
      <c r="G4196">
        <v>126.139999</v>
      </c>
      <c r="H4196">
        <v>126.959999</v>
      </c>
      <c r="I4196">
        <v>126.019997</v>
      </c>
      <c r="J4196">
        <v>126.69000200000001</v>
      </c>
      <c r="K4196">
        <v>125.769165</v>
      </c>
      <c r="L4196">
        <v>2793400</v>
      </c>
      <c r="M4196" t="s">
        <v>61</v>
      </c>
      <c r="N4196" t="s">
        <v>141</v>
      </c>
      <c r="O4196" t="s">
        <v>162</v>
      </c>
      <c r="P4196">
        <v>100</v>
      </c>
      <c r="Q4196">
        <v>0.125</v>
      </c>
      <c r="R4196">
        <v>225</v>
      </c>
      <c r="S4196">
        <v>226384.497</v>
      </c>
      <c r="T4196" t="s">
        <v>61</v>
      </c>
      <c r="U4196" t="s">
        <v>199</v>
      </c>
      <c r="V4196" t="s">
        <v>219</v>
      </c>
      <c r="W4196" t="s">
        <v>247</v>
      </c>
      <c r="X4196" t="s">
        <v>287</v>
      </c>
      <c r="Z4196">
        <v>77476</v>
      </c>
      <c r="AA4196">
        <v>1898</v>
      </c>
    </row>
    <row r="4197" spans="1:27" x14ac:dyDescent="0.25">
      <c r="A4197" s="1">
        <v>43579</v>
      </c>
      <c r="B4197" t="s">
        <v>61</v>
      </c>
      <c r="C4197" t="s">
        <v>76</v>
      </c>
      <c r="D4197">
        <v>400</v>
      </c>
      <c r="E4197">
        <v>6</v>
      </c>
      <c r="F4197" t="s">
        <v>137</v>
      </c>
      <c r="G4197">
        <v>127.410004</v>
      </c>
      <c r="H4197">
        <v>127.980003</v>
      </c>
      <c r="I4197">
        <v>126.66999800000001</v>
      </c>
      <c r="J4197">
        <v>126.91999800000001</v>
      </c>
      <c r="K4197">
        <v>125.99749</v>
      </c>
      <c r="L4197">
        <v>3517200</v>
      </c>
      <c r="M4197" t="s">
        <v>61</v>
      </c>
      <c r="N4197" t="s">
        <v>145</v>
      </c>
      <c r="O4197" t="s">
        <v>162</v>
      </c>
      <c r="P4197">
        <v>100</v>
      </c>
      <c r="Q4197">
        <v>0.125</v>
      </c>
      <c r="R4197">
        <v>50</v>
      </c>
      <c r="S4197">
        <v>50398.995999999999</v>
      </c>
      <c r="T4197" t="s">
        <v>61</v>
      </c>
      <c r="U4197" t="s">
        <v>199</v>
      </c>
      <c r="V4197" t="s">
        <v>219</v>
      </c>
      <c r="W4197" t="s">
        <v>247</v>
      </c>
      <c r="X4197" t="s">
        <v>287</v>
      </c>
      <c r="Z4197">
        <v>77476</v>
      </c>
      <c r="AA4197">
        <v>1898</v>
      </c>
    </row>
    <row r="4198" spans="1:27" x14ac:dyDescent="0.25">
      <c r="A4198" s="1">
        <v>43572</v>
      </c>
      <c r="B4198" t="s">
        <v>61</v>
      </c>
      <c r="C4198" t="s">
        <v>75</v>
      </c>
      <c r="D4198">
        <v>1800</v>
      </c>
      <c r="E4198">
        <v>18</v>
      </c>
      <c r="F4198" t="s">
        <v>125</v>
      </c>
      <c r="G4198">
        <v>125</v>
      </c>
      <c r="H4198">
        <v>127.110001</v>
      </c>
      <c r="I4198">
        <v>123.839996</v>
      </c>
      <c r="J4198">
        <v>127.010002</v>
      </c>
      <c r="K4198">
        <v>126.086838</v>
      </c>
      <c r="L4198">
        <v>7318200</v>
      </c>
      <c r="M4198" t="s">
        <v>61</v>
      </c>
      <c r="N4198" t="s">
        <v>158</v>
      </c>
      <c r="O4198" t="s">
        <v>162</v>
      </c>
      <c r="P4198">
        <v>100</v>
      </c>
      <c r="Q4198">
        <v>0.125</v>
      </c>
      <c r="R4198">
        <v>225</v>
      </c>
      <c r="S4198">
        <v>226956.30840000001</v>
      </c>
      <c r="T4198" t="s">
        <v>61</v>
      </c>
      <c r="U4198" t="s">
        <v>199</v>
      </c>
      <c r="V4198" t="s">
        <v>219</v>
      </c>
      <c r="W4198" t="s">
        <v>247</v>
      </c>
      <c r="X4198" t="s">
        <v>287</v>
      </c>
      <c r="Z4198">
        <v>77476</v>
      </c>
      <c r="AA4198">
        <v>1898</v>
      </c>
    </row>
    <row r="4199" spans="1:27" x14ac:dyDescent="0.25">
      <c r="A4199" s="1">
        <v>43578</v>
      </c>
      <c r="B4199" t="s">
        <v>61</v>
      </c>
      <c r="C4199" t="s">
        <v>75</v>
      </c>
      <c r="D4199">
        <v>800</v>
      </c>
      <c r="E4199">
        <v>14</v>
      </c>
      <c r="F4199" t="s">
        <v>136</v>
      </c>
      <c r="G4199">
        <v>126.68</v>
      </c>
      <c r="H4199">
        <v>127.540001</v>
      </c>
      <c r="I4199">
        <v>126.120003</v>
      </c>
      <c r="J4199">
        <v>127.089996</v>
      </c>
      <c r="K4199">
        <v>126.166252</v>
      </c>
      <c r="L4199">
        <v>4464100</v>
      </c>
      <c r="M4199" t="s">
        <v>61</v>
      </c>
      <c r="N4199" t="s">
        <v>156</v>
      </c>
      <c r="O4199" t="s">
        <v>162</v>
      </c>
      <c r="P4199">
        <v>100</v>
      </c>
      <c r="Q4199">
        <v>0.125</v>
      </c>
      <c r="R4199">
        <v>100</v>
      </c>
      <c r="S4199">
        <v>100933.0016</v>
      </c>
      <c r="T4199" t="s">
        <v>61</v>
      </c>
      <c r="U4199" t="s">
        <v>199</v>
      </c>
      <c r="V4199" t="s">
        <v>219</v>
      </c>
      <c r="W4199" t="s">
        <v>247</v>
      </c>
      <c r="X4199" t="s">
        <v>287</v>
      </c>
      <c r="Z4199">
        <v>77476</v>
      </c>
      <c r="AA4199">
        <v>1898</v>
      </c>
    </row>
    <row r="4200" spans="1:27" x14ac:dyDescent="0.25">
      <c r="A4200" s="1">
        <v>43573</v>
      </c>
      <c r="B4200" t="s">
        <v>61</v>
      </c>
      <c r="C4200" t="s">
        <v>76</v>
      </c>
      <c r="D4200">
        <v>1400</v>
      </c>
      <c r="E4200">
        <v>18</v>
      </c>
      <c r="F4200" t="s">
        <v>124</v>
      </c>
      <c r="G4200">
        <v>128.229996</v>
      </c>
      <c r="H4200">
        <v>128.259995</v>
      </c>
      <c r="I4200">
        <v>126.730003</v>
      </c>
      <c r="J4200">
        <v>127.089996</v>
      </c>
      <c r="K4200">
        <v>126.166252</v>
      </c>
      <c r="L4200">
        <v>6331200</v>
      </c>
      <c r="M4200" t="s">
        <v>61</v>
      </c>
      <c r="N4200" t="s">
        <v>158</v>
      </c>
      <c r="O4200" t="s">
        <v>162</v>
      </c>
      <c r="P4200">
        <v>100</v>
      </c>
      <c r="Q4200">
        <v>0.125</v>
      </c>
      <c r="R4200">
        <v>175</v>
      </c>
      <c r="S4200">
        <v>176632.75279999999</v>
      </c>
      <c r="T4200" t="s">
        <v>61</v>
      </c>
      <c r="U4200" t="s">
        <v>199</v>
      </c>
      <c r="V4200" t="s">
        <v>219</v>
      </c>
      <c r="W4200" t="s">
        <v>247</v>
      </c>
      <c r="X4200" t="s">
        <v>287</v>
      </c>
      <c r="Z4200">
        <v>77476</v>
      </c>
      <c r="AA4200">
        <v>1898</v>
      </c>
    </row>
    <row r="4201" spans="1:27" x14ac:dyDescent="0.25">
      <c r="A4201" s="1">
        <v>43573</v>
      </c>
      <c r="B4201" t="s">
        <v>61</v>
      </c>
      <c r="C4201" t="s">
        <v>75</v>
      </c>
      <c r="D4201">
        <v>1300</v>
      </c>
      <c r="E4201">
        <v>20</v>
      </c>
      <c r="F4201" t="s">
        <v>124</v>
      </c>
      <c r="G4201">
        <v>128.229996</v>
      </c>
      <c r="H4201">
        <v>128.259995</v>
      </c>
      <c r="I4201">
        <v>126.730003</v>
      </c>
      <c r="J4201">
        <v>127.089996</v>
      </c>
      <c r="K4201">
        <v>126.166252</v>
      </c>
      <c r="L4201">
        <v>6331200</v>
      </c>
      <c r="M4201" t="s">
        <v>61</v>
      </c>
      <c r="N4201" t="s">
        <v>155</v>
      </c>
      <c r="O4201" t="s">
        <v>162</v>
      </c>
      <c r="P4201">
        <v>100</v>
      </c>
      <c r="Q4201">
        <v>0.125</v>
      </c>
      <c r="R4201">
        <v>162.5</v>
      </c>
      <c r="S4201">
        <v>164016.12760000001</v>
      </c>
      <c r="T4201" t="s">
        <v>61</v>
      </c>
      <c r="U4201" t="s">
        <v>199</v>
      </c>
      <c r="V4201" t="s">
        <v>219</v>
      </c>
      <c r="W4201" t="s">
        <v>247</v>
      </c>
      <c r="X4201" t="s">
        <v>287</v>
      </c>
      <c r="Z4201">
        <v>77476</v>
      </c>
      <c r="AA4201">
        <v>1898</v>
      </c>
    </row>
    <row r="4202" spans="1:27" x14ac:dyDescent="0.25">
      <c r="A4202" s="1">
        <v>43578</v>
      </c>
      <c r="B4202" t="s">
        <v>61</v>
      </c>
      <c r="C4202" t="s">
        <v>75</v>
      </c>
      <c r="D4202">
        <v>400</v>
      </c>
      <c r="E4202">
        <v>7</v>
      </c>
      <c r="F4202" t="s">
        <v>136</v>
      </c>
      <c r="G4202">
        <v>126.68</v>
      </c>
      <c r="H4202">
        <v>127.540001</v>
      </c>
      <c r="I4202">
        <v>126.120003</v>
      </c>
      <c r="J4202">
        <v>127.089996</v>
      </c>
      <c r="K4202">
        <v>126.166252</v>
      </c>
      <c r="L4202">
        <v>4464100</v>
      </c>
      <c r="M4202" t="s">
        <v>61</v>
      </c>
      <c r="N4202" t="s">
        <v>147</v>
      </c>
      <c r="O4202" t="s">
        <v>162</v>
      </c>
      <c r="P4202">
        <v>100</v>
      </c>
      <c r="Q4202">
        <v>0.125</v>
      </c>
      <c r="R4202">
        <v>50</v>
      </c>
      <c r="S4202">
        <v>50466.500800000002</v>
      </c>
      <c r="T4202" t="s">
        <v>61</v>
      </c>
      <c r="U4202" t="s">
        <v>199</v>
      </c>
      <c r="V4202" t="s">
        <v>219</v>
      </c>
      <c r="W4202" t="s">
        <v>247</v>
      </c>
      <c r="X4202" t="s">
        <v>287</v>
      </c>
      <c r="Z4202">
        <v>77476</v>
      </c>
      <c r="AA4202">
        <v>1898</v>
      </c>
    </row>
    <row r="4203" spans="1:27" x14ac:dyDescent="0.25">
      <c r="A4203" s="1">
        <v>43598</v>
      </c>
      <c r="B4203" t="s">
        <v>61</v>
      </c>
      <c r="C4203" t="s">
        <v>76</v>
      </c>
      <c r="D4203">
        <v>2100</v>
      </c>
      <c r="E4203">
        <v>16</v>
      </c>
      <c r="F4203" t="s">
        <v>100</v>
      </c>
      <c r="G4203">
        <v>127.019997</v>
      </c>
      <c r="H4203">
        <v>127.94000200000001</v>
      </c>
      <c r="I4203">
        <v>126.629997</v>
      </c>
      <c r="J4203">
        <v>127.160004</v>
      </c>
      <c r="K4203">
        <v>126.235748</v>
      </c>
      <c r="L4203">
        <v>4297200</v>
      </c>
      <c r="M4203" t="s">
        <v>61</v>
      </c>
      <c r="N4203" t="s">
        <v>148</v>
      </c>
      <c r="O4203" t="s">
        <v>162</v>
      </c>
      <c r="P4203">
        <v>100</v>
      </c>
      <c r="Q4203">
        <v>0.125</v>
      </c>
      <c r="R4203">
        <v>262.5</v>
      </c>
      <c r="S4203">
        <v>265095.07079999999</v>
      </c>
      <c r="T4203" t="s">
        <v>61</v>
      </c>
      <c r="U4203" t="s">
        <v>199</v>
      </c>
      <c r="V4203" t="s">
        <v>219</v>
      </c>
      <c r="W4203" t="s">
        <v>247</v>
      </c>
      <c r="X4203" t="s">
        <v>287</v>
      </c>
      <c r="Z4203">
        <v>77476</v>
      </c>
      <c r="AA4203">
        <v>1898</v>
      </c>
    </row>
    <row r="4204" spans="1:27" x14ac:dyDescent="0.25">
      <c r="A4204" s="1">
        <v>43591</v>
      </c>
      <c r="B4204" t="s">
        <v>61</v>
      </c>
      <c r="C4204" t="s">
        <v>75</v>
      </c>
      <c r="D4204">
        <v>1500</v>
      </c>
      <c r="E4204">
        <v>9</v>
      </c>
      <c r="F4204" t="s">
        <v>134</v>
      </c>
      <c r="G4204">
        <v>127.300003</v>
      </c>
      <c r="H4204">
        <v>127.629997</v>
      </c>
      <c r="I4204">
        <v>126.760002</v>
      </c>
      <c r="J4204">
        <v>127.269997</v>
      </c>
      <c r="K4204">
        <v>126.34493999999999</v>
      </c>
      <c r="L4204">
        <v>2883900</v>
      </c>
      <c r="M4204" t="s">
        <v>61</v>
      </c>
      <c r="N4204" t="s">
        <v>146</v>
      </c>
      <c r="O4204" t="s">
        <v>162</v>
      </c>
      <c r="P4204">
        <v>100</v>
      </c>
      <c r="Q4204">
        <v>0.125</v>
      </c>
      <c r="R4204">
        <v>187.5</v>
      </c>
      <c r="S4204">
        <v>189517.41</v>
      </c>
      <c r="T4204" t="s">
        <v>61</v>
      </c>
      <c r="U4204" t="s">
        <v>199</v>
      </c>
      <c r="V4204" t="s">
        <v>219</v>
      </c>
      <c r="W4204" t="s">
        <v>247</v>
      </c>
      <c r="X4204" t="s">
        <v>287</v>
      </c>
      <c r="Z4204">
        <v>77476</v>
      </c>
      <c r="AA4204">
        <v>1898</v>
      </c>
    </row>
    <row r="4205" spans="1:27" x14ac:dyDescent="0.25">
      <c r="A4205" s="1">
        <v>43591</v>
      </c>
      <c r="B4205" t="s">
        <v>61</v>
      </c>
      <c r="C4205" t="s">
        <v>75</v>
      </c>
      <c r="D4205">
        <v>300</v>
      </c>
      <c r="E4205">
        <v>5</v>
      </c>
      <c r="F4205" t="s">
        <v>134</v>
      </c>
      <c r="G4205">
        <v>127.300003</v>
      </c>
      <c r="H4205">
        <v>127.629997</v>
      </c>
      <c r="I4205">
        <v>126.760002</v>
      </c>
      <c r="J4205">
        <v>127.269997</v>
      </c>
      <c r="K4205">
        <v>126.34493999999999</v>
      </c>
      <c r="L4205">
        <v>2883900</v>
      </c>
      <c r="M4205" t="s">
        <v>61</v>
      </c>
      <c r="N4205" t="s">
        <v>152</v>
      </c>
      <c r="O4205" t="s">
        <v>162</v>
      </c>
      <c r="P4205">
        <v>100</v>
      </c>
      <c r="Q4205">
        <v>0.125</v>
      </c>
      <c r="R4205">
        <v>37.5</v>
      </c>
      <c r="S4205">
        <v>37903.482000000004</v>
      </c>
      <c r="T4205" t="s">
        <v>61</v>
      </c>
      <c r="U4205" t="s">
        <v>199</v>
      </c>
      <c r="V4205" t="s">
        <v>219</v>
      </c>
      <c r="W4205" t="s">
        <v>247</v>
      </c>
      <c r="X4205" t="s">
        <v>287</v>
      </c>
      <c r="Z4205">
        <v>77476</v>
      </c>
      <c r="AA4205">
        <v>1898</v>
      </c>
    </row>
    <row r="4206" spans="1:27" x14ac:dyDescent="0.25">
      <c r="A4206" s="1">
        <v>43591</v>
      </c>
      <c r="B4206" t="s">
        <v>61</v>
      </c>
      <c r="C4206" t="s">
        <v>76</v>
      </c>
      <c r="D4206">
        <v>2900</v>
      </c>
      <c r="E4206">
        <v>18</v>
      </c>
      <c r="F4206" t="s">
        <v>134</v>
      </c>
      <c r="G4206">
        <v>127.300003</v>
      </c>
      <c r="H4206">
        <v>127.629997</v>
      </c>
      <c r="I4206">
        <v>126.760002</v>
      </c>
      <c r="J4206">
        <v>127.269997</v>
      </c>
      <c r="K4206">
        <v>126.34493999999999</v>
      </c>
      <c r="L4206">
        <v>2883900</v>
      </c>
      <c r="M4206" t="s">
        <v>61</v>
      </c>
      <c r="N4206" t="s">
        <v>158</v>
      </c>
      <c r="O4206" t="s">
        <v>162</v>
      </c>
      <c r="P4206">
        <v>100</v>
      </c>
      <c r="Q4206">
        <v>0.125</v>
      </c>
      <c r="R4206">
        <v>362.5</v>
      </c>
      <c r="S4206">
        <v>366400.326</v>
      </c>
      <c r="T4206" t="s">
        <v>61</v>
      </c>
      <c r="U4206" t="s">
        <v>199</v>
      </c>
      <c r="V4206" t="s">
        <v>219</v>
      </c>
      <c r="W4206" t="s">
        <v>247</v>
      </c>
      <c r="X4206" t="s">
        <v>287</v>
      </c>
      <c r="Z4206">
        <v>77476</v>
      </c>
      <c r="AA4206">
        <v>1898</v>
      </c>
    </row>
    <row r="4207" spans="1:27" x14ac:dyDescent="0.25">
      <c r="A4207" s="1">
        <v>43599</v>
      </c>
      <c r="B4207" t="s">
        <v>61</v>
      </c>
      <c r="C4207" t="s">
        <v>75</v>
      </c>
      <c r="D4207">
        <v>100</v>
      </c>
      <c r="E4207">
        <v>3</v>
      </c>
      <c r="F4207" t="s">
        <v>102</v>
      </c>
      <c r="G4207">
        <v>127.55999799999999</v>
      </c>
      <c r="H4207">
        <v>128.509995</v>
      </c>
      <c r="I4207">
        <v>127.290001</v>
      </c>
      <c r="J4207">
        <v>127.410004</v>
      </c>
      <c r="K4207">
        <v>126.483932</v>
      </c>
      <c r="L4207">
        <v>5150300</v>
      </c>
      <c r="M4207" t="s">
        <v>61</v>
      </c>
      <c r="N4207" t="s">
        <v>143</v>
      </c>
      <c r="O4207" t="s">
        <v>162</v>
      </c>
      <c r="P4207">
        <v>100</v>
      </c>
      <c r="Q4207">
        <v>0.125</v>
      </c>
      <c r="R4207">
        <v>12.5</v>
      </c>
      <c r="S4207">
        <v>12648.3932</v>
      </c>
      <c r="T4207" t="s">
        <v>61</v>
      </c>
      <c r="U4207" t="s">
        <v>199</v>
      </c>
      <c r="V4207" t="s">
        <v>219</v>
      </c>
      <c r="W4207" t="s">
        <v>247</v>
      </c>
      <c r="X4207" t="s">
        <v>287</v>
      </c>
      <c r="Z4207">
        <v>77476</v>
      </c>
      <c r="AA4207">
        <v>1898</v>
      </c>
    </row>
    <row r="4208" spans="1:27" x14ac:dyDescent="0.25">
      <c r="A4208" s="1">
        <v>43599</v>
      </c>
      <c r="B4208" t="s">
        <v>61</v>
      </c>
      <c r="C4208" t="s">
        <v>76</v>
      </c>
      <c r="D4208">
        <v>1000</v>
      </c>
      <c r="E4208">
        <v>16</v>
      </c>
      <c r="F4208" t="s">
        <v>102</v>
      </c>
      <c r="G4208">
        <v>127.55999799999999</v>
      </c>
      <c r="H4208">
        <v>128.509995</v>
      </c>
      <c r="I4208">
        <v>127.290001</v>
      </c>
      <c r="J4208">
        <v>127.410004</v>
      </c>
      <c r="K4208">
        <v>126.483932</v>
      </c>
      <c r="L4208">
        <v>5150300</v>
      </c>
      <c r="M4208" t="s">
        <v>61</v>
      </c>
      <c r="N4208" t="s">
        <v>148</v>
      </c>
      <c r="O4208" t="s">
        <v>162</v>
      </c>
      <c r="P4208">
        <v>100</v>
      </c>
      <c r="Q4208">
        <v>0.125</v>
      </c>
      <c r="R4208">
        <v>125</v>
      </c>
      <c r="S4208">
        <v>126483.932</v>
      </c>
      <c r="T4208" t="s">
        <v>61</v>
      </c>
      <c r="U4208" t="s">
        <v>199</v>
      </c>
      <c r="V4208" t="s">
        <v>219</v>
      </c>
      <c r="W4208" t="s">
        <v>247</v>
      </c>
      <c r="X4208" t="s">
        <v>287</v>
      </c>
      <c r="Z4208">
        <v>77476</v>
      </c>
      <c r="AA4208">
        <v>1898</v>
      </c>
    </row>
    <row r="4209" spans="1:27" x14ac:dyDescent="0.25">
      <c r="A4209" s="1">
        <v>43613</v>
      </c>
      <c r="B4209" t="s">
        <v>61</v>
      </c>
      <c r="C4209" t="s">
        <v>76</v>
      </c>
      <c r="D4209">
        <v>1100</v>
      </c>
      <c r="E4209">
        <v>9</v>
      </c>
      <c r="F4209" t="s">
        <v>91</v>
      </c>
      <c r="G4209">
        <v>129.5</v>
      </c>
      <c r="H4209">
        <v>129.89999399999999</v>
      </c>
      <c r="I4209">
        <v>127.360001</v>
      </c>
      <c r="J4209">
        <v>127.629997</v>
      </c>
      <c r="K4209">
        <v>126.702324</v>
      </c>
      <c r="L4209">
        <v>8806000</v>
      </c>
      <c r="M4209" t="s">
        <v>61</v>
      </c>
      <c r="N4209" t="s">
        <v>146</v>
      </c>
      <c r="O4209" t="s">
        <v>162</v>
      </c>
      <c r="P4209">
        <v>100</v>
      </c>
      <c r="Q4209">
        <v>0.125</v>
      </c>
      <c r="R4209">
        <v>137.5</v>
      </c>
      <c r="S4209">
        <v>139372.5564</v>
      </c>
      <c r="T4209" t="s">
        <v>61</v>
      </c>
      <c r="U4209" t="s">
        <v>199</v>
      </c>
      <c r="V4209" t="s">
        <v>219</v>
      </c>
      <c r="W4209" t="s">
        <v>247</v>
      </c>
      <c r="X4209" t="s">
        <v>287</v>
      </c>
      <c r="Z4209">
        <v>77476</v>
      </c>
      <c r="AA4209">
        <v>1898</v>
      </c>
    </row>
    <row r="4210" spans="1:27" x14ac:dyDescent="0.25">
      <c r="A4210" s="1">
        <v>43588</v>
      </c>
      <c r="B4210" t="s">
        <v>61</v>
      </c>
      <c r="C4210" t="s">
        <v>75</v>
      </c>
      <c r="D4210">
        <v>1800</v>
      </c>
      <c r="E4210">
        <v>12</v>
      </c>
      <c r="F4210" t="s">
        <v>111</v>
      </c>
      <c r="G4210">
        <v>127.099998</v>
      </c>
      <c r="H4210">
        <v>128.179993</v>
      </c>
      <c r="I4210">
        <v>126.91999800000001</v>
      </c>
      <c r="J4210">
        <v>127.66999800000001</v>
      </c>
      <c r="K4210">
        <v>126.742035</v>
      </c>
      <c r="L4210">
        <v>2854900</v>
      </c>
      <c r="M4210" t="s">
        <v>61</v>
      </c>
      <c r="N4210" t="s">
        <v>151</v>
      </c>
      <c r="O4210" t="s">
        <v>162</v>
      </c>
      <c r="P4210">
        <v>100</v>
      </c>
      <c r="Q4210">
        <v>0.125</v>
      </c>
      <c r="R4210">
        <v>225</v>
      </c>
      <c r="S4210">
        <v>228135.663</v>
      </c>
      <c r="T4210" t="s">
        <v>61</v>
      </c>
      <c r="U4210" t="s">
        <v>199</v>
      </c>
      <c r="V4210" t="s">
        <v>219</v>
      </c>
      <c r="W4210" t="s">
        <v>247</v>
      </c>
      <c r="X4210" t="s">
        <v>287</v>
      </c>
      <c r="Z4210">
        <v>77476</v>
      </c>
      <c r="AA4210">
        <v>1898</v>
      </c>
    </row>
    <row r="4211" spans="1:27" x14ac:dyDescent="0.25">
      <c r="A4211" s="1">
        <v>43616</v>
      </c>
      <c r="B4211" t="s">
        <v>61</v>
      </c>
      <c r="C4211" t="s">
        <v>75</v>
      </c>
      <c r="D4211">
        <v>500</v>
      </c>
      <c r="E4211">
        <v>4</v>
      </c>
      <c r="F4211" t="s">
        <v>87</v>
      </c>
      <c r="G4211">
        <v>128</v>
      </c>
      <c r="H4211">
        <v>128.449997</v>
      </c>
      <c r="I4211">
        <v>126.989998</v>
      </c>
      <c r="J4211">
        <v>128</v>
      </c>
      <c r="K4211">
        <v>127.069641</v>
      </c>
      <c r="L4211">
        <v>4191200</v>
      </c>
      <c r="M4211" t="s">
        <v>61</v>
      </c>
      <c r="N4211" t="s">
        <v>154</v>
      </c>
      <c r="O4211" t="s">
        <v>162</v>
      </c>
      <c r="P4211">
        <v>100</v>
      </c>
      <c r="Q4211">
        <v>0.125</v>
      </c>
      <c r="R4211">
        <v>62.5</v>
      </c>
      <c r="S4211">
        <v>63534.820500000002</v>
      </c>
      <c r="T4211" t="s">
        <v>61</v>
      </c>
      <c r="U4211" t="s">
        <v>199</v>
      </c>
      <c r="V4211" t="s">
        <v>219</v>
      </c>
      <c r="W4211" t="s">
        <v>247</v>
      </c>
      <c r="X4211" t="s">
        <v>287</v>
      </c>
      <c r="Z4211">
        <v>77476</v>
      </c>
      <c r="AA4211">
        <v>1898</v>
      </c>
    </row>
    <row r="4212" spans="1:27" x14ac:dyDescent="0.25">
      <c r="A4212" s="1">
        <v>43616</v>
      </c>
      <c r="B4212" t="s">
        <v>61</v>
      </c>
      <c r="C4212" t="s">
        <v>75</v>
      </c>
      <c r="D4212">
        <v>1100</v>
      </c>
      <c r="E4212">
        <v>16</v>
      </c>
      <c r="F4212" t="s">
        <v>87</v>
      </c>
      <c r="G4212">
        <v>128</v>
      </c>
      <c r="H4212">
        <v>128.449997</v>
      </c>
      <c r="I4212">
        <v>126.989998</v>
      </c>
      <c r="J4212">
        <v>128</v>
      </c>
      <c r="K4212">
        <v>127.069641</v>
      </c>
      <c r="L4212">
        <v>4191200</v>
      </c>
      <c r="M4212" t="s">
        <v>61</v>
      </c>
      <c r="N4212" t="s">
        <v>148</v>
      </c>
      <c r="O4212" t="s">
        <v>162</v>
      </c>
      <c r="P4212">
        <v>100</v>
      </c>
      <c r="Q4212">
        <v>0.125</v>
      </c>
      <c r="R4212">
        <v>137.5</v>
      </c>
      <c r="S4212">
        <v>139776.60509999999</v>
      </c>
      <c r="T4212" t="s">
        <v>61</v>
      </c>
      <c r="U4212" t="s">
        <v>199</v>
      </c>
      <c r="V4212" t="s">
        <v>219</v>
      </c>
      <c r="W4212" t="s">
        <v>247</v>
      </c>
      <c r="X4212" t="s">
        <v>287</v>
      </c>
      <c r="Z4212">
        <v>77476</v>
      </c>
      <c r="AA4212">
        <v>1898</v>
      </c>
    </row>
    <row r="4213" spans="1:27" x14ac:dyDescent="0.25">
      <c r="A4213" s="1">
        <v>43595</v>
      </c>
      <c r="B4213" t="s">
        <v>61</v>
      </c>
      <c r="C4213" t="s">
        <v>75</v>
      </c>
      <c r="D4213">
        <v>1100</v>
      </c>
      <c r="E4213">
        <v>17</v>
      </c>
      <c r="F4213" t="s">
        <v>103</v>
      </c>
      <c r="G4213">
        <v>126.139999</v>
      </c>
      <c r="H4213">
        <v>128.279999</v>
      </c>
      <c r="I4213">
        <v>125.620003</v>
      </c>
      <c r="J4213">
        <v>128.009995</v>
      </c>
      <c r="K4213">
        <v>127.079559</v>
      </c>
      <c r="L4213">
        <v>3720400</v>
      </c>
      <c r="M4213" t="s">
        <v>61</v>
      </c>
      <c r="N4213" t="s">
        <v>157</v>
      </c>
      <c r="O4213" t="s">
        <v>162</v>
      </c>
      <c r="P4213">
        <v>100</v>
      </c>
      <c r="Q4213">
        <v>0.125</v>
      </c>
      <c r="R4213">
        <v>137.5</v>
      </c>
      <c r="S4213">
        <v>139787.51490000001</v>
      </c>
      <c r="T4213" t="s">
        <v>61</v>
      </c>
      <c r="U4213" t="s">
        <v>199</v>
      </c>
      <c r="V4213" t="s">
        <v>219</v>
      </c>
      <c r="W4213" t="s">
        <v>247</v>
      </c>
      <c r="X4213" t="s">
        <v>287</v>
      </c>
      <c r="Z4213">
        <v>77476</v>
      </c>
      <c r="AA4213">
        <v>1898</v>
      </c>
    </row>
    <row r="4214" spans="1:27" x14ac:dyDescent="0.25">
      <c r="A4214" s="1">
        <v>43595</v>
      </c>
      <c r="B4214" t="s">
        <v>61</v>
      </c>
      <c r="C4214" t="s">
        <v>75</v>
      </c>
      <c r="D4214">
        <v>700</v>
      </c>
      <c r="E4214">
        <v>4</v>
      </c>
      <c r="F4214" t="s">
        <v>103</v>
      </c>
      <c r="G4214">
        <v>126.139999</v>
      </c>
      <c r="H4214">
        <v>128.279999</v>
      </c>
      <c r="I4214">
        <v>125.620003</v>
      </c>
      <c r="J4214">
        <v>128.009995</v>
      </c>
      <c r="K4214">
        <v>127.079559</v>
      </c>
      <c r="L4214">
        <v>3720400</v>
      </c>
      <c r="M4214" t="s">
        <v>61</v>
      </c>
      <c r="N4214" t="s">
        <v>154</v>
      </c>
      <c r="O4214" t="s">
        <v>162</v>
      </c>
      <c r="P4214">
        <v>100</v>
      </c>
      <c r="Q4214">
        <v>0.125</v>
      </c>
      <c r="R4214">
        <v>87.5</v>
      </c>
      <c r="S4214">
        <v>88955.691300000006</v>
      </c>
      <c r="T4214" t="s">
        <v>61</v>
      </c>
      <c r="U4214" t="s">
        <v>199</v>
      </c>
      <c r="V4214" t="s">
        <v>219</v>
      </c>
      <c r="W4214" t="s">
        <v>247</v>
      </c>
      <c r="X4214" t="s">
        <v>287</v>
      </c>
      <c r="Z4214">
        <v>77476</v>
      </c>
      <c r="AA4214">
        <v>1898</v>
      </c>
    </row>
    <row r="4215" spans="1:27" x14ac:dyDescent="0.25">
      <c r="A4215" s="1">
        <v>43585</v>
      </c>
      <c r="B4215" t="s">
        <v>61</v>
      </c>
      <c r="C4215" t="s">
        <v>75</v>
      </c>
      <c r="D4215">
        <v>900</v>
      </c>
      <c r="E4215">
        <v>15</v>
      </c>
      <c r="F4215" t="s">
        <v>122</v>
      </c>
      <c r="G4215">
        <v>127.050003</v>
      </c>
      <c r="H4215">
        <v>128.38999899999999</v>
      </c>
      <c r="I4215">
        <v>126.339996</v>
      </c>
      <c r="J4215">
        <v>128.050003</v>
      </c>
      <c r="K4215">
        <v>127.11927799999999</v>
      </c>
      <c r="L4215">
        <v>4963600</v>
      </c>
      <c r="M4215" t="s">
        <v>61</v>
      </c>
      <c r="N4215" t="s">
        <v>149</v>
      </c>
      <c r="O4215" t="s">
        <v>162</v>
      </c>
      <c r="P4215">
        <v>100</v>
      </c>
      <c r="Q4215">
        <v>0.125</v>
      </c>
      <c r="R4215">
        <v>112.5</v>
      </c>
      <c r="S4215">
        <v>114407.3502</v>
      </c>
      <c r="T4215" t="s">
        <v>61</v>
      </c>
      <c r="U4215" t="s">
        <v>199</v>
      </c>
      <c r="V4215" t="s">
        <v>219</v>
      </c>
      <c r="W4215" t="s">
        <v>247</v>
      </c>
      <c r="X4215" t="s">
        <v>287</v>
      </c>
      <c r="Z4215">
        <v>77476</v>
      </c>
      <c r="AA4215">
        <v>1898</v>
      </c>
    </row>
    <row r="4216" spans="1:27" x14ac:dyDescent="0.25">
      <c r="A4216" s="1">
        <v>43585</v>
      </c>
      <c r="B4216" t="s">
        <v>61</v>
      </c>
      <c r="C4216" t="s">
        <v>75</v>
      </c>
      <c r="D4216">
        <v>600</v>
      </c>
      <c r="E4216">
        <v>2</v>
      </c>
      <c r="F4216" t="s">
        <v>122</v>
      </c>
      <c r="G4216">
        <v>127.050003</v>
      </c>
      <c r="H4216">
        <v>128.38999899999999</v>
      </c>
      <c r="I4216">
        <v>126.339996</v>
      </c>
      <c r="J4216">
        <v>128.050003</v>
      </c>
      <c r="K4216">
        <v>127.11927799999999</v>
      </c>
      <c r="L4216">
        <v>4963600</v>
      </c>
      <c r="M4216" t="s">
        <v>61</v>
      </c>
      <c r="N4216" t="s">
        <v>150</v>
      </c>
      <c r="O4216" t="s">
        <v>162</v>
      </c>
      <c r="P4216">
        <v>100</v>
      </c>
      <c r="Q4216">
        <v>0.125</v>
      </c>
      <c r="R4216">
        <v>75</v>
      </c>
      <c r="S4216">
        <v>76271.566800000001</v>
      </c>
      <c r="T4216" t="s">
        <v>61</v>
      </c>
      <c r="U4216" t="s">
        <v>199</v>
      </c>
      <c r="V4216" t="s">
        <v>219</v>
      </c>
      <c r="W4216" t="s">
        <v>247</v>
      </c>
      <c r="X4216" t="s">
        <v>287</v>
      </c>
      <c r="Z4216">
        <v>77476</v>
      </c>
      <c r="AA4216">
        <v>1898</v>
      </c>
    </row>
    <row r="4217" spans="1:27" x14ac:dyDescent="0.25">
      <c r="A4217" s="1">
        <v>43614</v>
      </c>
      <c r="B4217" t="s">
        <v>61</v>
      </c>
      <c r="C4217" t="s">
        <v>76</v>
      </c>
      <c r="D4217">
        <v>600</v>
      </c>
      <c r="E4217">
        <v>5</v>
      </c>
      <c r="F4217" t="s">
        <v>98</v>
      </c>
      <c r="G4217">
        <v>127.58000199999999</v>
      </c>
      <c r="H4217">
        <v>128.30999800000001</v>
      </c>
      <c r="I4217">
        <v>126.839996</v>
      </c>
      <c r="J4217">
        <v>128.16999799999999</v>
      </c>
      <c r="K4217">
        <v>127.23840300000001</v>
      </c>
      <c r="L4217">
        <v>5502700</v>
      </c>
      <c r="M4217" t="s">
        <v>61</v>
      </c>
      <c r="N4217" t="s">
        <v>152</v>
      </c>
      <c r="O4217" t="s">
        <v>162</v>
      </c>
      <c r="P4217">
        <v>100</v>
      </c>
      <c r="Q4217">
        <v>0.125</v>
      </c>
      <c r="R4217">
        <v>75</v>
      </c>
      <c r="S4217">
        <v>76343.041800000006</v>
      </c>
      <c r="T4217" t="s">
        <v>61</v>
      </c>
      <c r="U4217" t="s">
        <v>199</v>
      </c>
      <c r="V4217" t="s">
        <v>219</v>
      </c>
      <c r="W4217" t="s">
        <v>247</v>
      </c>
      <c r="X4217" t="s">
        <v>287</v>
      </c>
      <c r="Z4217">
        <v>77476</v>
      </c>
      <c r="AA4217">
        <v>1898</v>
      </c>
    </row>
    <row r="4218" spans="1:27" x14ac:dyDescent="0.25">
      <c r="A4218" s="1">
        <v>43615</v>
      </c>
      <c r="B4218" t="s">
        <v>61</v>
      </c>
      <c r="C4218" t="s">
        <v>76</v>
      </c>
      <c r="D4218">
        <v>100</v>
      </c>
      <c r="E4218">
        <v>6</v>
      </c>
      <c r="F4218" t="s">
        <v>93</v>
      </c>
      <c r="G4218">
        <v>128.14999399999999</v>
      </c>
      <c r="H4218">
        <v>128.91000399999999</v>
      </c>
      <c r="I4218">
        <v>127.779999</v>
      </c>
      <c r="J4218">
        <v>128.61000100000001</v>
      </c>
      <c r="K4218">
        <v>127.675209</v>
      </c>
      <c r="L4218">
        <v>2710300</v>
      </c>
      <c r="M4218" t="s">
        <v>61</v>
      </c>
      <c r="N4218" t="s">
        <v>145</v>
      </c>
      <c r="O4218" t="s">
        <v>162</v>
      </c>
      <c r="P4218">
        <v>100</v>
      </c>
      <c r="Q4218">
        <v>0.125</v>
      </c>
      <c r="R4218">
        <v>12.5</v>
      </c>
      <c r="S4218">
        <v>12767.5209</v>
      </c>
      <c r="T4218" t="s">
        <v>61</v>
      </c>
      <c r="U4218" t="s">
        <v>199</v>
      </c>
      <c r="V4218" t="s">
        <v>219</v>
      </c>
      <c r="W4218" t="s">
        <v>247</v>
      </c>
      <c r="X4218" t="s">
        <v>287</v>
      </c>
      <c r="Z4218">
        <v>77476</v>
      </c>
      <c r="AA4218">
        <v>1898</v>
      </c>
    </row>
    <row r="4219" spans="1:27" x14ac:dyDescent="0.25">
      <c r="A4219" s="1">
        <v>43615</v>
      </c>
      <c r="B4219" t="s">
        <v>61</v>
      </c>
      <c r="C4219" t="s">
        <v>75</v>
      </c>
      <c r="D4219">
        <v>600</v>
      </c>
      <c r="E4219">
        <v>4</v>
      </c>
      <c r="F4219" t="s">
        <v>93</v>
      </c>
      <c r="G4219">
        <v>128.14999399999999</v>
      </c>
      <c r="H4219">
        <v>128.91000399999999</v>
      </c>
      <c r="I4219">
        <v>127.779999</v>
      </c>
      <c r="J4219">
        <v>128.61000100000001</v>
      </c>
      <c r="K4219">
        <v>127.675209</v>
      </c>
      <c r="L4219">
        <v>2710300</v>
      </c>
      <c r="M4219" t="s">
        <v>61</v>
      </c>
      <c r="N4219" t="s">
        <v>154</v>
      </c>
      <c r="O4219" t="s">
        <v>162</v>
      </c>
      <c r="P4219">
        <v>100</v>
      </c>
      <c r="Q4219">
        <v>0.125</v>
      </c>
      <c r="R4219">
        <v>75</v>
      </c>
      <c r="S4219">
        <v>76605.12539999999</v>
      </c>
      <c r="T4219" t="s">
        <v>61</v>
      </c>
      <c r="U4219" t="s">
        <v>199</v>
      </c>
      <c r="V4219" t="s">
        <v>219</v>
      </c>
      <c r="W4219" t="s">
        <v>247</v>
      </c>
      <c r="X4219" t="s">
        <v>287</v>
      </c>
      <c r="Z4219">
        <v>77476</v>
      </c>
      <c r="AA4219">
        <v>1898</v>
      </c>
    </row>
    <row r="4220" spans="1:27" x14ac:dyDescent="0.25">
      <c r="A4220" s="1">
        <v>43619</v>
      </c>
      <c r="B4220" t="s">
        <v>61</v>
      </c>
      <c r="C4220" t="s">
        <v>76</v>
      </c>
      <c r="D4220">
        <v>700</v>
      </c>
      <c r="E4220">
        <v>11</v>
      </c>
      <c r="F4220" t="s">
        <v>89</v>
      </c>
      <c r="G4220">
        <v>127.860001</v>
      </c>
      <c r="H4220">
        <v>129.16000399999999</v>
      </c>
      <c r="I4220">
        <v>127.489998</v>
      </c>
      <c r="J4220">
        <v>128.979996</v>
      </c>
      <c r="K4220">
        <v>128.04251099999999</v>
      </c>
      <c r="L4220">
        <v>3588700</v>
      </c>
      <c r="M4220" t="s">
        <v>61</v>
      </c>
      <c r="N4220" t="s">
        <v>141</v>
      </c>
      <c r="O4220" t="s">
        <v>162</v>
      </c>
      <c r="P4220">
        <v>100</v>
      </c>
      <c r="Q4220">
        <v>0.125</v>
      </c>
      <c r="R4220">
        <v>87.5</v>
      </c>
      <c r="S4220">
        <v>89629.757699999987</v>
      </c>
      <c r="T4220" t="s">
        <v>61</v>
      </c>
      <c r="U4220" t="s">
        <v>199</v>
      </c>
      <c r="V4220" t="s">
        <v>219</v>
      </c>
      <c r="W4220" t="s">
        <v>247</v>
      </c>
      <c r="X4220" t="s">
        <v>287</v>
      </c>
      <c r="Z4220">
        <v>77476</v>
      </c>
      <c r="AA4220">
        <v>1898</v>
      </c>
    </row>
    <row r="4221" spans="1:27" x14ac:dyDescent="0.25">
      <c r="A4221" s="1">
        <v>43619</v>
      </c>
      <c r="B4221" t="s">
        <v>61</v>
      </c>
      <c r="C4221" t="s">
        <v>75</v>
      </c>
      <c r="D4221">
        <v>400</v>
      </c>
      <c r="E4221">
        <v>7</v>
      </c>
      <c r="F4221" t="s">
        <v>89</v>
      </c>
      <c r="G4221">
        <v>127.860001</v>
      </c>
      <c r="H4221">
        <v>129.16000399999999</v>
      </c>
      <c r="I4221">
        <v>127.489998</v>
      </c>
      <c r="J4221">
        <v>128.979996</v>
      </c>
      <c r="K4221">
        <v>128.04251099999999</v>
      </c>
      <c r="L4221">
        <v>3588700</v>
      </c>
      <c r="M4221" t="s">
        <v>61</v>
      </c>
      <c r="N4221" t="s">
        <v>147</v>
      </c>
      <c r="O4221" t="s">
        <v>162</v>
      </c>
      <c r="P4221">
        <v>100</v>
      </c>
      <c r="Q4221">
        <v>0.125</v>
      </c>
      <c r="R4221">
        <v>50</v>
      </c>
      <c r="S4221">
        <v>51217.004399999998</v>
      </c>
      <c r="T4221" t="s">
        <v>61</v>
      </c>
      <c r="U4221" t="s">
        <v>199</v>
      </c>
      <c r="V4221" t="s">
        <v>219</v>
      </c>
      <c r="W4221" t="s">
        <v>247</v>
      </c>
      <c r="X4221" t="s">
        <v>287</v>
      </c>
      <c r="Z4221">
        <v>77476</v>
      </c>
      <c r="AA4221">
        <v>1898</v>
      </c>
    </row>
    <row r="4222" spans="1:27" x14ac:dyDescent="0.25">
      <c r="A4222" s="1">
        <v>43619</v>
      </c>
      <c r="B4222" t="s">
        <v>61</v>
      </c>
      <c r="C4222" t="s">
        <v>75</v>
      </c>
      <c r="D4222">
        <v>1400</v>
      </c>
      <c r="E4222">
        <v>20</v>
      </c>
      <c r="F4222" t="s">
        <v>89</v>
      </c>
      <c r="G4222">
        <v>127.860001</v>
      </c>
      <c r="H4222">
        <v>129.16000399999999</v>
      </c>
      <c r="I4222">
        <v>127.489998</v>
      </c>
      <c r="J4222">
        <v>128.979996</v>
      </c>
      <c r="K4222">
        <v>128.04251099999999</v>
      </c>
      <c r="L4222">
        <v>3588700</v>
      </c>
      <c r="M4222" t="s">
        <v>61</v>
      </c>
      <c r="N4222" t="s">
        <v>155</v>
      </c>
      <c r="O4222" t="s">
        <v>162</v>
      </c>
      <c r="P4222">
        <v>100</v>
      </c>
      <c r="Q4222">
        <v>0.125</v>
      </c>
      <c r="R4222">
        <v>175</v>
      </c>
      <c r="S4222">
        <v>179259.5154</v>
      </c>
      <c r="T4222" t="s">
        <v>61</v>
      </c>
      <c r="U4222" t="s">
        <v>199</v>
      </c>
      <c r="V4222" t="s">
        <v>219</v>
      </c>
      <c r="W4222" t="s">
        <v>247</v>
      </c>
      <c r="X4222" t="s">
        <v>287</v>
      </c>
      <c r="Z4222">
        <v>77476</v>
      </c>
      <c r="AA4222">
        <v>1898</v>
      </c>
    </row>
    <row r="4223" spans="1:27" x14ac:dyDescent="0.25">
      <c r="A4223" s="1">
        <v>43620</v>
      </c>
      <c r="B4223" t="s">
        <v>61</v>
      </c>
      <c r="C4223" t="s">
        <v>76</v>
      </c>
      <c r="D4223">
        <v>700</v>
      </c>
      <c r="E4223">
        <v>10</v>
      </c>
      <c r="F4223" t="s">
        <v>88</v>
      </c>
      <c r="G4223">
        <v>129.75</v>
      </c>
      <c r="H4223">
        <v>129.80999800000001</v>
      </c>
      <c r="I4223">
        <v>128.020004</v>
      </c>
      <c r="J4223">
        <v>129.070007</v>
      </c>
      <c r="K4223">
        <v>128.131866</v>
      </c>
      <c r="L4223">
        <v>4242400</v>
      </c>
      <c r="M4223" t="s">
        <v>61</v>
      </c>
      <c r="N4223" t="s">
        <v>142</v>
      </c>
      <c r="O4223" t="s">
        <v>162</v>
      </c>
      <c r="P4223">
        <v>100</v>
      </c>
      <c r="Q4223">
        <v>0.125</v>
      </c>
      <c r="R4223">
        <v>87.5</v>
      </c>
      <c r="S4223">
        <v>89692.306200000006</v>
      </c>
      <c r="T4223" t="s">
        <v>61</v>
      </c>
      <c r="U4223" t="s">
        <v>199</v>
      </c>
      <c r="V4223" t="s">
        <v>219</v>
      </c>
      <c r="W4223" t="s">
        <v>247</v>
      </c>
      <c r="X4223" t="s">
        <v>287</v>
      </c>
      <c r="Z4223">
        <v>77476</v>
      </c>
      <c r="AA4223">
        <v>1898</v>
      </c>
    </row>
    <row r="4224" spans="1:27" x14ac:dyDescent="0.25">
      <c r="A4224" s="1">
        <v>43600</v>
      </c>
      <c r="B4224" t="s">
        <v>61</v>
      </c>
      <c r="C4224" t="s">
        <v>75</v>
      </c>
      <c r="D4224">
        <v>1300</v>
      </c>
      <c r="E4224">
        <v>19</v>
      </c>
      <c r="F4224" t="s">
        <v>104</v>
      </c>
      <c r="G4224">
        <v>127.099998</v>
      </c>
      <c r="H4224">
        <v>129.86999499999999</v>
      </c>
      <c r="I4224">
        <v>127.099998</v>
      </c>
      <c r="J4224">
        <v>129.35000600000001</v>
      </c>
      <c r="K4224">
        <v>128.40983600000001</v>
      </c>
      <c r="L4224">
        <v>3751900</v>
      </c>
      <c r="M4224" t="s">
        <v>61</v>
      </c>
      <c r="N4224" t="s">
        <v>140</v>
      </c>
      <c r="O4224" t="s">
        <v>162</v>
      </c>
      <c r="P4224">
        <v>100</v>
      </c>
      <c r="Q4224">
        <v>0.125</v>
      </c>
      <c r="R4224">
        <v>162.5</v>
      </c>
      <c r="S4224">
        <v>166932.7868</v>
      </c>
      <c r="T4224" t="s">
        <v>61</v>
      </c>
      <c r="U4224" t="s">
        <v>199</v>
      </c>
      <c r="V4224" t="s">
        <v>219</v>
      </c>
      <c r="W4224" t="s">
        <v>247</v>
      </c>
      <c r="X4224" t="s">
        <v>287</v>
      </c>
      <c r="Z4224">
        <v>77476</v>
      </c>
      <c r="AA4224">
        <v>1898</v>
      </c>
    </row>
    <row r="4225" spans="1:27" x14ac:dyDescent="0.25">
      <c r="A4225" s="1">
        <v>43609</v>
      </c>
      <c r="B4225" t="s">
        <v>61</v>
      </c>
      <c r="C4225" t="s">
        <v>76</v>
      </c>
      <c r="D4225">
        <v>500</v>
      </c>
      <c r="E4225">
        <v>4</v>
      </c>
      <c r="F4225" t="s">
        <v>92</v>
      </c>
      <c r="G4225">
        <v>130.33000200000001</v>
      </c>
      <c r="H4225">
        <v>130.479996</v>
      </c>
      <c r="I4225">
        <v>128.96000699999999</v>
      </c>
      <c r="J4225">
        <v>129.5</v>
      </c>
      <c r="K4225">
        <v>128.55873099999999</v>
      </c>
      <c r="L4225">
        <v>2702700</v>
      </c>
      <c r="M4225" t="s">
        <v>61</v>
      </c>
      <c r="N4225" t="s">
        <v>154</v>
      </c>
      <c r="O4225" t="s">
        <v>162</v>
      </c>
      <c r="P4225">
        <v>100</v>
      </c>
      <c r="Q4225">
        <v>0.125</v>
      </c>
      <c r="R4225">
        <v>62.5</v>
      </c>
      <c r="S4225">
        <v>64279.3655</v>
      </c>
      <c r="T4225" t="s">
        <v>61</v>
      </c>
      <c r="U4225" t="s">
        <v>199</v>
      </c>
      <c r="V4225" t="s">
        <v>219</v>
      </c>
      <c r="W4225" t="s">
        <v>247</v>
      </c>
      <c r="X4225" t="s">
        <v>287</v>
      </c>
      <c r="Z4225">
        <v>77476</v>
      </c>
      <c r="AA4225">
        <v>1898</v>
      </c>
    </row>
    <row r="4226" spans="1:27" x14ac:dyDescent="0.25">
      <c r="A4226" s="1">
        <v>43608</v>
      </c>
      <c r="B4226" t="s">
        <v>61</v>
      </c>
      <c r="C4226" t="s">
        <v>75</v>
      </c>
      <c r="D4226">
        <v>1300</v>
      </c>
      <c r="E4226">
        <v>14</v>
      </c>
      <c r="F4226" t="s">
        <v>95</v>
      </c>
      <c r="G4226">
        <v>129.60000600000001</v>
      </c>
      <c r="H4226">
        <v>130.89999399999999</v>
      </c>
      <c r="I4226">
        <v>129.509995</v>
      </c>
      <c r="J4226">
        <v>129.970001</v>
      </c>
      <c r="K4226">
        <v>129.02533</v>
      </c>
      <c r="L4226">
        <v>3901400</v>
      </c>
      <c r="M4226" t="s">
        <v>61</v>
      </c>
      <c r="N4226" t="s">
        <v>156</v>
      </c>
      <c r="O4226" t="s">
        <v>162</v>
      </c>
      <c r="P4226">
        <v>100</v>
      </c>
      <c r="Q4226">
        <v>0.125</v>
      </c>
      <c r="R4226">
        <v>162.5</v>
      </c>
      <c r="S4226">
        <v>167732.929</v>
      </c>
      <c r="T4226" t="s">
        <v>61</v>
      </c>
      <c r="U4226" t="s">
        <v>199</v>
      </c>
      <c r="V4226" t="s">
        <v>219</v>
      </c>
      <c r="W4226" t="s">
        <v>247</v>
      </c>
      <c r="X4226" t="s">
        <v>287</v>
      </c>
      <c r="Z4226">
        <v>77476</v>
      </c>
      <c r="AA4226">
        <v>1898</v>
      </c>
    </row>
    <row r="4227" spans="1:27" x14ac:dyDescent="0.25">
      <c r="A4227" s="1">
        <v>43605</v>
      </c>
      <c r="B4227" t="s">
        <v>61</v>
      </c>
      <c r="C4227" t="s">
        <v>76</v>
      </c>
      <c r="D4227">
        <v>900</v>
      </c>
      <c r="E4227">
        <v>15</v>
      </c>
      <c r="F4227" t="s">
        <v>128</v>
      </c>
      <c r="G4227">
        <v>130.03999300000001</v>
      </c>
      <c r="H4227">
        <v>130.449997</v>
      </c>
      <c r="I4227">
        <v>129.550003</v>
      </c>
      <c r="J4227">
        <v>129.990005</v>
      </c>
      <c r="K4227">
        <v>129.04518100000001</v>
      </c>
      <c r="L4227">
        <v>3965600</v>
      </c>
      <c r="M4227" t="s">
        <v>61</v>
      </c>
      <c r="N4227" t="s">
        <v>149</v>
      </c>
      <c r="O4227" t="s">
        <v>162</v>
      </c>
      <c r="P4227">
        <v>100</v>
      </c>
      <c r="Q4227">
        <v>0.125</v>
      </c>
      <c r="R4227">
        <v>112.5</v>
      </c>
      <c r="S4227">
        <v>116140.6629</v>
      </c>
      <c r="T4227" t="s">
        <v>61</v>
      </c>
      <c r="U4227" t="s">
        <v>199</v>
      </c>
      <c r="V4227" t="s">
        <v>219</v>
      </c>
      <c r="W4227" t="s">
        <v>247</v>
      </c>
      <c r="X4227" t="s">
        <v>287</v>
      </c>
      <c r="Z4227">
        <v>77476</v>
      </c>
      <c r="AA4227">
        <v>1898</v>
      </c>
    </row>
    <row r="4228" spans="1:27" x14ac:dyDescent="0.25">
      <c r="A4228" s="1">
        <v>43605</v>
      </c>
      <c r="B4228" t="s">
        <v>61</v>
      </c>
      <c r="C4228" t="s">
        <v>76</v>
      </c>
      <c r="D4228">
        <v>600</v>
      </c>
      <c r="E4228">
        <v>17</v>
      </c>
      <c r="F4228" t="s">
        <v>128</v>
      </c>
      <c r="G4228">
        <v>130.03999300000001</v>
      </c>
      <c r="H4228">
        <v>130.449997</v>
      </c>
      <c r="I4228">
        <v>129.550003</v>
      </c>
      <c r="J4228">
        <v>129.990005</v>
      </c>
      <c r="K4228">
        <v>129.04518100000001</v>
      </c>
      <c r="L4228">
        <v>3965600</v>
      </c>
      <c r="M4228" t="s">
        <v>61</v>
      </c>
      <c r="N4228" t="s">
        <v>157</v>
      </c>
      <c r="O4228" t="s">
        <v>162</v>
      </c>
      <c r="P4228">
        <v>100</v>
      </c>
      <c r="Q4228">
        <v>0.125</v>
      </c>
      <c r="R4228">
        <v>75</v>
      </c>
      <c r="S4228">
        <v>77427.108600000007</v>
      </c>
      <c r="T4228" t="s">
        <v>61</v>
      </c>
      <c r="U4228" t="s">
        <v>199</v>
      </c>
      <c r="V4228" t="s">
        <v>219</v>
      </c>
      <c r="W4228" t="s">
        <v>247</v>
      </c>
      <c r="X4228" t="s">
        <v>287</v>
      </c>
      <c r="Z4228">
        <v>77476</v>
      </c>
      <c r="AA4228">
        <v>1898</v>
      </c>
    </row>
    <row r="4229" spans="1:27" x14ac:dyDescent="0.25">
      <c r="A4229" s="1">
        <v>43607</v>
      </c>
      <c r="B4229" t="s">
        <v>61</v>
      </c>
      <c r="C4229" t="s">
        <v>76</v>
      </c>
      <c r="D4229">
        <v>300</v>
      </c>
      <c r="E4229">
        <v>2</v>
      </c>
      <c r="F4229" t="s">
        <v>99</v>
      </c>
      <c r="G4229">
        <v>129.10000600000001</v>
      </c>
      <c r="H4229">
        <v>130.63999899999999</v>
      </c>
      <c r="I4229">
        <v>128.949997</v>
      </c>
      <c r="J4229">
        <v>130.070007</v>
      </c>
      <c r="K4229">
        <v>129.12460300000001</v>
      </c>
      <c r="L4229">
        <v>3588000</v>
      </c>
      <c r="M4229" t="s">
        <v>61</v>
      </c>
      <c r="N4229" t="s">
        <v>150</v>
      </c>
      <c r="O4229" t="s">
        <v>162</v>
      </c>
      <c r="P4229">
        <v>100</v>
      </c>
      <c r="Q4229">
        <v>0.125</v>
      </c>
      <c r="R4229">
        <v>37.5</v>
      </c>
      <c r="S4229">
        <v>38737.380899999996</v>
      </c>
      <c r="T4229" t="s">
        <v>61</v>
      </c>
      <c r="U4229" t="s">
        <v>199</v>
      </c>
      <c r="V4229" t="s">
        <v>219</v>
      </c>
      <c r="W4229" t="s">
        <v>247</v>
      </c>
      <c r="X4229" t="s">
        <v>287</v>
      </c>
      <c r="Z4229">
        <v>77476</v>
      </c>
      <c r="AA4229">
        <v>1898</v>
      </c>
    </row>
    <row r="4230" spans="1:27" x14ac:dyDescent="0.25">
      <c r="A4230" s="1">
        <v>43601</v>
      </c>
      <c r="B4230" t="s">
        <v>61</v>
      </c>
      <c r="C4230" t="s">
        <v>75</v>
      </c>
      <c r="D4230">
        <v>800</v>
      </c>
      <c r="E4230">
        <v>6</v>
      </c>
      <c r="F4230" t="s">
        <v>138</v>
      </c>
      <c r="G4230">
        <v>129.36999499999999</v>
      </c>
      <c r="H4230">
        <v>130.75</v>
      </c>
      <c r="I4230">
        <v>128.759995</v>
      </c>
      <c r="J4230">
        <v>130.270004</v>
      </c>
      <c r="K4230">
        <v>129.323151</v>
      </c>
      <c r="L4230">
        <v>4812900</v>
      </c>
      <c r="M4230" t="s">
        <v>61</v>
      </c>
      <c r="N4230" t="s">
        <v>145</v>
      </c>
      <c r="O4230" t="s">
        <v>162</v>
      </c>
      <c r="P4230">
        <v>100</v>
      </c>
      <c r="Q4230">
        <v>0.125</v>
      </c>
      <c r="R4230">
        <v>100</v>
      </c>
      <c r="S4230">
        <v>103458.5208</v>
      </c>
      <c r="T4230" t="s">
        <v>61</v>
      </c>
      <c r="U4230" t="s">
        <v>199</v>
      </c>
      <c r="V4230" t="s">
        <v>219</v>
      </c>
      <c r="W4230" t="s">
        <v>247</v>
      </c>
      <c r="X4230" t="s">
        <v>287</v>
      </c>
      <c r="Z4230">
        <v>77476</v>
      </c>
      <c r="AA4230">
        <v>1898</v>
      </c>
    </row>
    <row r="4231" spans="1:27" x14ac:dyDescent="0.25">
      <c r="A4231" s="1">
        <v>43602</v>
      </c>
      <c r="B4231" t="s">
        <v>61</v>
      </c>
      <c r="C4231" t="s">
        <v>75</v>
      </c>
      <c r="D4231">
        <v>500</v>
      </c>
      <c r="E4231">
        <v>5</v>
      </c>
      <c r="F4231" t="s">
        <v>101</v>
      </c>
      <c r="G4231">
        <v>129.91999799999999</v>
      </c>
      <c r="H4231">
        <v>130.86999499999999</v>
      </c>
      <c r="I4231">
        <v>129.64999399999999</v>
      </c>
      <c r="J4231">
        <v>130.509995</v>
      </c>
      <c r="K4231">
        <v>129.561386</v>
      </c>
      <c r="L4231">
        <v>4011700</v>
      </c>
      <c r="M4231" t="s">
        <v>61</v>
      </c>
      <c r="N4231" t="s">
        <v>152</v>
      </c>
      <c r="O4231" t="s">
        <v>162</v>
      </c>
      <c r="P4231">
        <v>100</v>
      </c>
      <c r="Q4231">
        <v>0.125</v>
      </c>
      <c r="R4231">
        <v>62.5</v>
      </c>
      <c r="S4231">
        <v>64780.692999999999</v>
      </c>
      <c r="T4231" t="s">
        <v>61</v>
      </c>
      <c r="U4231" t="s">
        <v>199</v>
      </c>
      <c r="V4231" t="s">
        <v>219</v>
      </c>
      <c r="W4231" t="s">
        <v>247</v>
      </c>
      <c r="X4231" t="s">
        <v>287</v>
      </c>
      <c r="Z4231">
        <v>77476</v>
      </c>
      <c r="AA4231">
        <v>1898</v>
      </c>
    </row>
    <row r="4232" spans="1:27" x14ac:dyDescent="0.25">
      <c r="A4232" s="1">
        <v>43621</v>
      </c>
      <c r="B4232" t="s">
        <v>61</v>
      </c>
      <c r="C4232" t="s">
        <v>75</v>
      </c>
      <c r="D4232">
        <v>1400</v>
      </c>
      <c r="E4232">
        <v>10</v>
      </c>
      <c r="F4232" t="s">
        <v>83</v>
      </c>
      <c r="G4232">
        <v>129.220001</v>
      </c>
      <c r="H4232">
        <v>131.60000600000001</v>
      </c>
      <c r="I4232">
        <v>128.86000100000001</v>
      </c>
      <c r="J4232">
        <v>131.38999899999999</v>
      </c>
      <c r="K4232">
        <v>130.43499800000001</v>
      </c>
      <c r="L4232">
        <v>5084200</v>
      </c>
      <c r="M4232" t="s">
        <v>61</v>
      </c>
      <c r="N4232" t="s">
        <v>142</v>
      </c>
      <c r="O4232" t="s">
        <v>162</v>
      </c>
      <c r="P4232">
        <v>100</v>
      </c>
      <c r="Q4232">
        <v>0.125</v>
      </c>
      <c r="R4232">
        <v>175</v>
      </c>
      <c r="S4232">
        <v>182608.99720000001</v>
      </c>
      <c r="T4232" t="s">
        <v>61</v>
      </c>
      <c r="U4232" t="s">
        <v>199</v>
      </c>
      <c r="V4232" t="s">
        <v>219</v>
      </c>
      <c r="W4232" t="s">
        <v>247</v>
      </c>
      <c r="X4232" t="s">
        <v>287</v>
      </c>
      <c r="Z4232">
        <v>77476</v>
      </c>
      <c r="AA4232">
        <v>1898</v>
      </c>
    </row>
    <row r="4233" spans="1:27" x14ac:dyDescent="0.25">
      <c r="A4233" s="1">
        <v>43621</v>
      </c>
      <c r="B4233" t="s">
        <v>61</v>
      </c>
      <c r="C4233" t="s">
        <v>75</v>
      </c>
      <c r="D4233">
        <v>1700</v>
      </c>
      <c r="E4233">
        <v>14</v>
      </c>
      <c r="F4233" t="s">
        <v>83</v>
      </c>
      <c r="G4233">
        <v>129.220001</v>
      </c>
      <c r="H4233">
        <v>131.60000600000001</v>
      </c>
      <c r="I4233">
        <v>128.86000100000001</v>
      </c>
      <c r="J4233">
        <v>131.38999899999999</v>
      </c>
      <c r="K4233">
        <v>130.43499800000001</v>
      </c>
      <c r="L4233">
        <v>5084200</v>
      </c>
      <c r="M4233" t="s">
        <v>61</v>
      </c>
      <c r="N4233" t="s">
        <v>156</v>
      </c>
      <c r="O4233" t="s">
        <v>162</v>
      </c>
      <c r="P4233">
        <v>100</v>
      </c>
      <c r="Q4233">
        <v>0.125</v>
      </c>
      <c r="R4233">
        <v>212.5</v>
      </c>
      <c r="S4233">
        <v>221739.49660000001</v>
      </c>
      <c r="T4233" t="s">
        <v>61</v>
      </c>
      <c r="U4233" t="s">
        <v>199</v>
      </c>
      <c r="V4233" t="s">
        <v>219</v>
      </c>
      <c r="W4233" t="s">
        <v>247</v>
      </c>
      <c r="X4233" t="s">
        <v>287</v>
      </c>
      <c r="Z4233">
        <v>77476</v>
      </c>
      <c r="AA4233">
        <v>1898</v>
      </c>
    </row>
    <row r="4234" spans="1:27" x14ac:dyDescent="0.25">
      <c r="A4234" s="1">
        <v>43621</v>
      </c>
      <c r="B4234" t="s">
        <v>61</v>
      </c>
      <c r="C4234" t="s">
        <v>75</v>
      </c>
      <c r="D4234">
        <v>1300</v>
      </c>
      <c r="E4234">
        <v>18</v>
      </c>
      <c r="F4234" t="s">
        <v>83</v>
      </c>
      <c r="G4234">
        <v>129.220001</v>
      </c>
      <c r="H4234">
        <v>131.60000600000001</v>
      </c>
      <c r="I4234">
        <v>128.86000100000001</v>
      </c>
      <c r="J4234">
        <v>131.38999899999999</v>
      </c>
      <c r="K4234">
        <v>130.43499800000001</v>
      </c>
      <c r="L4234">
        <v>5084200</v>
      </c>
      <c r="M4234" t="s">
        <v>61</v>
      </c>
      <c r="N4234" t="s">
        <v>158</v>
      </c>
      <c r="O4234" t="s">
        <v>162</v>
      </c>
      <c r="P4234">
        <v>100</v>
      </c>
      <c r="Q4234">
        <v>0.125</v>
      </c>
      <c r="R4234">
        <v>162.5</v>
      </c>
      <c r="S4234">
        <v>169565.49739999999</v>
      </c>
      <c r="T4234" t="s">
        <v>61</v>
      </c>
      <c r="U4234" t="s">
        <v>199</v>
      </c>
      <c r="V4234" t="s">
        <v>219</v>
      </c>
      <c r="W4234" t="s">
        <v>247</v>
      </c>
      <c r="X4234" t="s">
        <v>287</v>
      </c>
      <c r="Z4234">
        <v>77476</v>
      </c>
      <c r="AA4234">
        <v>1898</v>
      </c>
    </row>
    <row r="4235" spans="1:27" x14ac:dyDescent="0.25">
      <c r="A4235" s="1">
        <v>43643</v>
      </c>
      <c r="B4235" t="s">
        <v>61</v>
      </c>
      <c r="C4235" t="s">
        <v>76</v>
      </c>
      <c r="D4235">
        <v>1400</v>
      </c>
      <c r="E4235">
        <v>17</v>
      </c>
      <c r="F4235" t="s">
        <v>97</v>
      </c>
      <c r="G4235">
        <v>132.25</v>
      </c>
      <c r="H4235">
        <v>132.44000199999999</v>
      </c>
      <c r="I4235">
        <v>131.38000500000001</v>
      </c>
      <c r="J4235">
        <v>131.69000199999999</v>
      </c>
      <c r="K4235">
        <v>131.69000199999999</v>
      </c>
      <c r="L4235">
        <v>4750900</v>
      </c>
      <c r="M4235" t="s">
        <v>61</v>
      </c>
      <c r="N4235" t="s">
        <v>157</v>
      </c>
      <c r="O4235" t="s">
        <v>162</v>
      </c>
      <c r="P4235">
        <v>100</v>
      </c>
      <c r="Q4235">
        <v>0.125</v>
      </c>
      <c r="R4235">
        <v>175</v>
      </c>
      <c r="S4235">
        <v>184366.00279999999</v>
      </c>
      <c r="T4235" t="s">
        <v>61</v>
      </c>
      <c r="U4235" t="s">
        <v>199</v>
      </c>
      <c r="V4235" t="s">
        <v>219</v>
      </c>
      <c r="W4235" t="s">
        <v>247</v>
      </c>
      <c r="X4235" t="s">
        <v>287</v>
      </c>
      <c r="Z4235">
        <v>77476</v>
      </c>
      <c r="AA4235">
        <v>1898</v>
      </c>
    </row>
    <row r="4236" spans="1:27" x14ac:dyDescent="0.25">
      <c r="A4236" s="1">
        <v>43643</v>
      </c>
      <c r="B4236" t="s">
        <v>61</v>
      </c>
      <c r="C4236" t="s">
        <v>76</v>
      </c>
      <c r="D4236">
        <v>500</v>
      </c>
      <c r="E4236">
        <v>8</v>
      </c>
      <c r="F4236" t="s">
        <v>97</v>
      </c>
      <c r="G4236">
        <v>132.25</v>
      </c>
      <c r="H4236">
        <v>132.44000199999999</v>
      </c>
      <c r="I4236">
        <v>131.38000500000001</v>
      </c>
      <c r="J4236">
        <v>131.69000199999999</v>
      </c>
      <c r="K4236">
        <v>131.69000199999999</v>
      </c>
      <c r="L4236">
        <v>4750900</v>
      </c>
      <c r="M4236" t="s">
        <v>61</v>
      </c>
      <c r="N4236" t="s">
        <v>144</v>
      </c>
      <c r="O4236" t="s">
        <v>162</v>
      </c>
      <c r="P4236">
        <v>100</v>
      </c>
      <c r="Q4236">
        <v>0.125</v>
      </c>
      <c r="R4236">
        <v>62.5</v>
      </c>
      <c r="S4236">
        <v>65845.000999999989</v>
      </c>
      <c r="T4236" t="s">
        <v>61</v>
      </c>
      <c r="U4236" t="s">
        <v>199</v>
      </c>
      <c r="V4236" t="s">
        <v>219</v>
      </c>
      <c r="W4236" t="s">
        <v>247</v>
      </c>
      <c r="X4236" t="s">
        <v>287</v>
      </c>
      <c r="Z4236">
        <v>77476</v>
      </c>
      <c r="AA4236">
        <v>1898</v>
      </c>
    </row>
    <row r="4237" spans="1:27" x14ac:dyDescent="0.25">
      <c r="A4237" s="1">
        <v>43643</v>
      </c>
      <c r="B4237" t="s">
        <v>61</v>
      </c>
      <c r="C4237" t="s">
        <v>75</v>
      </c>
      <c r="D4237">
        <v>1500</v>
      </c>
      <c r="E4237">
        <v>11</v>
      </c>
      <c r="F4237" t="s">
        <v>97</v>
      </c>
      <c r="G4237">
        <v>132.25</v>
      </c>
      <c r="H4237">
        <v>132.44000199999999</v>
      </c>
      <c r="I4237">
        <v>131.38000500000001</v>
      </c>
      <c r="J4237">
        <v>131.69000199999999</v>
      </c>
      <c r="K4237">
        <v>131.69000199999999</v>
      </c>
      <c r="L4237">
        <v>4750900</v>
      </c>
      <c r="M4237" t="s">
        <v>61</v>
      </c>
      <c r="N4237" t="s">
        <v>141</v>
      </c>
      <c r="O4237" t="s">
        <v>162</v>
      </c>
      <c r="P4237">
        <v>100</v>
      </c>
      <c r="Q4237">
        <v>0.125</v>
      </c>
      <c r="R4237">
        <v>187.5</v>
      </c>
      <c r="S4237">
        <v>197535.003</v>
      </c>
      <c r="T4237" t="s">
        <v>61</v>
      </c>
      <c r="U4237" t="s">
        <v>199</v>
      </c>
      <c r="V4237" t="s">
        <v>219</v>
      </c>
      <c r="W4237" t="s">
        <v>247</v>
      </c>
      <c r="X4237" t="s">
        <v>287</v>
      </c>
      <c r="Z4237">
        <v>77476</v>
      </c>
      <c r="AA4237">
        <v>1898</v>
      </c>
    </row>
    <row r="4238" spans="1:27" x14ac:dyDescent="0.25">
      <c r="A4238" s="1">
        <v>43622</v>
      </c>
      <c r="B4238" t="s">
        <v>61</v>
      </c>
      <c r="C4238" t="s">
        <v>75</v>
      </c>
      <c r="D4238">
        <v>1200</v>
      </c>
      <c r="E4238">
        <v>6</v>
      </c>
      <c r="F4238" t="s">
        <v>81</v>
      </c>
      <c r="G4238">
        <v>131.08000200000001</v>
      </c>
      <c r="H4238">
        <v>132.270004</v>
      </c>
      <c r="I4238">
        <v>130.55999800000001</v>
      </c>
      <c r="J4238">
        <v>131.979996</v>
      </c>
      <c r="K4238">
        <v>131.979996</v>
      </c>
      <c r="L4238">
        <v>5528000</v>
      </c>
      <c r="M4238" t="s">
        <v>61</v>
      </c>
      <c r="N4238" t="s">
        <v>145</v>
      </c>
      <c r="O4238" t="s">
        <v>162</v>
      </c>
      <c r="P4238">
        <v>100</v>
      </c>
      <c r="Q4238">
        <v>0.125</v>
      </c>
      <c r="R4238">
        <v>150</v>
      </c>
      <c r="S4238">
        <v>158375.9952</v>
      </c>
      <c r="T4238" t="s">
        <v>61</v>
      </c>
      <c r="U4238" t="s">
        <v>199</v>
      </c>
      <c r="V4238" t="s">
        <v>219</v>
      </c>
      <c r="W4238" t="s">
        <v>247</v>
      </c>
      <c r="X4238" t="s">
        <v>287</v>
      </c>
      <c r="Z4238">
        <v>77476</v>
      </c>
      <c r="AA4238">
        <v>1898</v>
      </c>
    </row>
    <row r="4239" spans="1:27" x14ac:dyDescent="0.25">
      <c r="A4239" s="1">
        <v>43622</v>
      </c>
      <c r="B4239" t="s">
        <v>61</v>
      </c>
      <c r="C4239" t="s">
        <v>76</v>
      </c>
      <c r="D4239">
        <v>2800</v>
      </c>
      <c r="E4239">
        <v>15</v>
      </c>
      <c r="F4239" t="s">
        <v>81</v>
      </c>
      <c r="G4239">
        <v>131.08000200000001</v>
      </c>
      <c r="H4239">
        <v>132.270004</v>
      </c>
      <c r="I4239">
        <v>130.55999800000001</v>
      </c>
      <c r="J4239">
        <v>131.979996</v>
      </c>
      <c r="K4239">
        <v>131.979996</v>
      </c>
      <c r="L4239">
        <v>5528000</v>
      </c>
      <c r="M4239" t="s">
        <v>61</v>
      </c>
      <c r="N4239" t="s">
        <v>149</v>
      </c>
      <c r="O4239" t="s">
        <v>162</v>
      </c>
      <c r="P4239">
        <v>100</v>
      </c>
      <c r="Q4239">
        <v>0.125</v>
      </c>
      <c r="R4239">
        <v>350</v>
      </c>
      <c r="S4239">
        <v>369543.98879999999</v>
      </c>
      <c r="T4239" t="s">
        <v>61</v>
      </c>
      <c r="U4239" t="s">
        <v>199</v>
      </c>
      <c r="V4239" t="s">
        <v>219</v>
      </c>
      <c r="W4239" t="s">
        <v>247</v>
      </c>
      <c r="X4239" t="s">
        <v>287</v>
      </c>
      <c r="Z4239">
        <v>77476</v>
      </c>
      <c r="AA4239">
        <v>1898</v>
      </c>
    </row>
    <row r="4240" spans="1:27" x14ac:dyDescent="0.25">
      <c r="A4240" s="1">
        <v>43622</v>
      </c>
      <c r="B4240" t="s">
        <v>61</v>
      </c>
      <c r="C4240" t="s">
        <v>75</v>
      </c>
      <c r="D4240">
        <v>1800</v>
      </c>
      <c r="E4240">
        <v>18</v>
      </c>
      <c r="F4240" t="s">
        <v>81</v>
      </c>
      <c r="G4240">
        <v>131.08000200000001</v>
      </c>
      <c r="H4240">
        <v>132.270004</v>
      </c>
      <c r="I4240">
        <v>130.55999800000001</v>
      </c>
      <c r="J4240">
        <v>131.979996</v>
      </c>
      <c r="K4240">
        <v>131.979996</v>
      </c>
      <c r="L4240">
        <v>5528000</v>
      </c>
      <c r="M4240" t="s">
        <v>61</v>
      </c>
      <c r="N4240" t="s">
        <v>158</v>
      </c>
      <c r="O4240" t="s">
        <v>162</v>
      </c>
      <c r="P4240">
        <v>100</v>
      </c>
      <c r="Q4240">
        <v>0.125</v>
      </c>
      <c r="R4240">
        <v>225</v>
      </c>
      <c r="S4240">
        <v>237563.99280000001</v>
      </c>
      <c r="T4240" t="s">
        <v>61</v>
      </c>
      <c r="U4240" t="s">
        <v>199</v>
      </c>
      <c r="V4240" t="s">
        <v>219</v>
      </c>
      <c r="W4240" t="s">
        <v>247</v>
      </c>
      <c r="X4240" t="s">
        <v>287</v>
      </c>
      <c r="Z4240">
        <v>77476</v>
      </c>
      <c r="AA4240">
        <v>1898</v>
      </c>
    </row>
    <row r="4241" spans="1:27" x14ac:dyDescent="0.25">
      <c r="A4241" s="1">
        <v>43642</v>
      </c>
      <c r="B4241" t="s">
        <v>61</v>
      </c>
      <c r="C4241" t="s">
        <v>76</v>
      </c>
      <c r="D4241">
        <v>1700</v>
      </c>
      <c r="E4241">
        <v>16</v>
      </c>
      <c r="F4241" t="s">
        <v>96</v>
      </c>
      <c r="G4241">
        <v>133.05999800000001</v>
      </c>
      <c r="H4241">
        <v>133.770004</v>
      </c>
      <c r="I4241">
        <v>132.300003</v>
      </c>
      <c r="J4241">
        <v>132.320007</v>
      </c>
      <c r="K4241">
        <v>132.320007</v>
      </c>
      <c r="L4241">
        <v>6024100</v>
      </c>
      <c r="M4241" t="s">
        <v>61</v>
      </c>
      <c r="N4241" t="s">
        <v>148</v>
      </c>
      <c r="O4241" t="s">
        <v>162</v>
      </c>
      <c r="P4241">
        <v>100</v>
      </c>
      <c r="Q4241">
        <v>0.125</v>
      </c>
      <c r="R4241">
        <v>212.5</v>
      </c>
      <c r="S4241">
        <v>224944.01190000001</v>
      </c>
      <c r="T4241" t="s">
        <v>61</v>
      </c>
      <c r="U4241" t="s">
        <v>199</v>
      </c>
      <c r="V4241" t="s">
        <v>219</v>
      </c>
      <c r="W4241" t="s">
        <v>247</v>
      </c>
      <c r="X4241" t="s">
        <v>287</v>
      </c>
      <c r="Z4241">
        <v>77476</v>
      </c>
      <c r="AA4241">
        <v>1898</v>
      </c>
    </row>
    <row r="4242" spans="1:27" x14ac:dyDescent="0.25">
      <c r="A4242" s="1">
        <v>43642</v>
      </c>
      <c r="B4242" t="s">
        <v>61</v>
      </c>
      <c r="C4242" t="s">
        <v>75</v>
      </c>
      <c r="D4242">
        <v>600</v>
      </c>
      <c r="E4242">
        <v>9</v>
      </c>
      <c r="F4242" t="s">
        <v>96</v>
      </c>
      <c r="G4242">
        <v>133.05999800000001</v>
      </c>
      <c r="H4242">
        <v>133.770004</v>
      </c>
      <c r="I4242">
        <v>132.300003</v>
      </c>
      <c r="J4242">
        <v>132.320007</v>
      </c>
      <c r="K4242">
        <v>132.320007</v>
      </c>
      <c r="L4242">
        <v>6024100</v>
      </c>
      <c r="M4242" t="s">
        <v>61</v>
      </c>
      <c r="N4242" t="s">
        <v>146</v>
      </c>
      <c r="O4242" t="s">
        <v>162</v>
      </c>
      <c r="P4242">
        <v>100</v>
      </c>
      <c r="Q4242">
        <v>0.125</v>
      </c>
      <c r="R4242">
        <v>75</v>
      </c>
      <c r="S4242">
        <v>79392.004199999996</v>
      </c>
      <c r="T4242" t="s">
        <v>61</v>
      </c>
      <c r="U4242" t="s">
        <v>199</v>
      </c>
      <c r="V4242" t="s">
        <v>219</v>
      </c>
      <c r="W4242" t="s">
        <v>247</v>
      </c>
      <c r="X4242" t="s">
        <v>287</v>
      </c>
      <c r="Z4242">
        <v>77476</v>
      </c>
      <c r="AA4242">
        <v>1898</v>
      </c>
    </row>
    <row r="4243" spans="1:27" x14ac:dyDescent="0.25">
      <c r="A4243" s="1">
        <v>43633</v>
      </c>
      <c r="B4243" t="s">
        <v>61</v>
      </c>
      <c r="C4243" t="s">
        <v>75</v>
      </c>
      <c r="D4243">
        <v>600</v>
      </c>
      <c r="E4243">
        <v>12</v>
      </c>
      <c r="F4243" t="s">
        <v>78</v>
      </c>
      <c r="G4243">
        <v>132.720001</v>
      </c>
      <c r="H4243">
        <v>133.240005</v>
      </c>
      <c r="I4243">
        <v>131.88999899999999</v>
      </c>
      <c r="J4243">
        <v>132.520004</v>
      </c>
      <c r="K4243">
        <v>132.520004</v>
      </c>
      <c r="L4243">
        <v>2725800</v>
      </c>
      <c r="M4243" t="s">
        <v>61</v>
      </c>
      <c r="N4243" t="s">
        <v>151</v>
      </c>
      <c r="O4243" t="s">
        <v>162</v>
      </c>
      <c r="P4243">
        <v>100</v>
      </c>
      <c r="Q4243">
        <v>0.125</v>
      </c>
      <c r="R4243">
        <v>75</v>
      </c>
      <c r="S4243">
        <v>79512.002399999998</v>
      </c>
      <c r="T4243" t="s">
        <v>61</v>
      </c>
      <c r="U4243" t="s">
        <v>199</v>
      </c>
      <c r="V4243" t="s">
        <v>219</v>
      </c>
      <c r="W4243" t="s">
        <v>247</v>
      </c>
      <c r="X4243" t="s">
        <v>287</v>
      </c>
      <c r="Z4243">
        <v>77476</v>
      </c>
      <c r="AA4243">
        <v>1898</v>
      </c>
    </row>
    <row r="4244" spans="1:27" x14ac:dyDescent="0.25">
      <c r="A4244" s="1">
        <v>43633</v>
      </c>
      <c r="B4244" t="s">
        <v>61</v>
      </c>
      <c r="C4244" t="s">
        <v>75</v>
      </c>
      <c r="D4244">
        <v>700</v>
      </c>
      <c r="E4244">
        <v>7</v>
      </c>
      <c r="F4244" t="s">
        <v>78</v>
      </c>
      <c r="G4244">
        <v>132.720001</v>
      </c>
      <c r="H4244">
        <v>133.240005</v>
      </c>
      <c r="I4244">
        <v>131.88999899999999</v>
      </c>
      <c r="J4244">
        <v>132.520004</v>
      </c>
      <c r="K4244">
        <v>132.520004</v>
      </c>
      <c r="L4244">
        <v>2725800</v>
      </c>
      <c r="M4244" t="s">
        <v>61</v>
      </c>
      <c r="N4244" t="s">
        <v>147</v>
      </c>
      <c r="O4244" t="s">
        <v>162</v>
      </c>
      <c r="P4244">
        <v>100</v>
      </c>
      <c r="Q4244">
        <v>0.125</v>
      </c>
      <c r="R4244">
        <v>87.5</v>
      </c>
      <c r="S4244">
        <v>92764.002800000002</v>
      </c>
      <c r="T4244" t="s">
        <v>61</v>
      </c>
      <c r="U4244" t="s">
        <v>199</v>
      </c>
      <c r="V4244" t="s">
        <v>219</v>
      </c>
      <c r="W4244" t="s">
        <v>247</v>
      </c>
      <c r="X4244" t="s">
        <v>287</v>
      </c>
      <c r="Z4244">
        <v>77476</v>
      </c>
      <c r="AA4244">
        <v>1898</v>
      </c>
    </row>
    <row r="4245" spans="1:27" x14ac:dyDescent="0.25">
      <c r="A4245" s="1">
        <v>43630</v>
      </c>
      <c r="B4245" t="s">
        <v>61</v>
      </c>
      <c r="C4245" t="s">
        <v>75</v>
      </c>
      <c r="D4245">
        <v>1800</v>
      </c>
      <c r="E4245">
        <v>17</v>
      </c>
      <c r="F4245" t="s">
        <v>77</v>
      </c>
      <c r="G4245">
        <v>133.009995</v>
      </c>
      <c r="H4245">
        <v>133.53999300000001</v>
      </c>
      <c r="I4245">
        <v>132.55999800000001</v>
      </c>
      <c r="J4245">
        <v>132.729996</v>
      </c>
      <c r="K4245">
        <v>132.729996</v>
      </c>
      <c r="L4245">
        <v>3291800</v>
      </c>
      <c r="M4245" t="s">
        <v>61</v>
      </c>
      <c r="N4245" t="s">
        <v>157</v>
      </c>
      <c r="O4245" t="s">
        <v>162</v>
      </c>
      <c r="P4245">
        <v>100</v>
      </c>
      <c r="Q4245">
        <v>0.125</v>
      </c>
      <c r="R4245">
        <v>225</v>
      </c>
      <c r="S4245">
        <v>238913.99280000001</v>
      </c>
      <c r="T4245" t="s">
        <v>61</v>
      </c>
      <c r="U4245" t="s">
        <v>199</v>
      </c>
      <c r="V4245" t="s">
        <v>219</v>
      </c>
      <c r="W4245" t="s">
        <v>247</v>
      </c>
      <c r="X4245" t="s">
        <v>287</v>
      </c>
      <c r="Z4245">
        <v>77476</v>
      </c>
      <c r="AA4245">
        <v>1898</v>
      </c>
    </row>
    <row r="4246" spans="1:27" x14ac:dyDescent="0.25">
      <c r="A4246" s="1">
        <v>43635</v>
      </c>
      <c r="B4246" t="s">
        <v>61</v>
      </c>
      <c r="C4246" t="s">
        <v>75</v>
      </c>
      <c r="D4246">
        <v>1600</v>
      </c>
      <c r="E4246">
        <v>19</v>
      </c>
      <c r="F4246" t="s">
        <v>80</v>
      </c>
      <c r="G4246">
        <v>132.05999800000001</v>
      </c>
      <c r="H4246">
        <v>133.28999300000001</v>
      </c>
      <c r="I4246">
        <v>131.33000200000001</v>
      </c>
      <c r="J4246">
        <v>132.85000600000001</v>
      </c>
      <c r="K4246">
        <v>132.85000600000001</v>
      </c>
      <c r="L4246">
        <v>4349900</v>
      </c>
      <c r="M4246" t="s">
        <v>61</v>
      </c>
      <c r="N4246" t="s">
        <v>140</v>
      </c>
      <c r="O4246" t="s">
        <v>162</v>
      </c>
      <c r="P4246">
        <v>100</v>
      </c>
      <c r="Q4246">
        <v>0.125</v>
      </c>
      <c r="R4246">
        <v>200</v>
      </c>
      <c r="S4246">
        <v>212560.00959999999</v>
      </c>
      <c r="T4246" t="s">
        <v>61</v>
      </c>
      <c r="U4246" t="s">
        <v>199</v>
      </c>
      <c r="V4246" t="s">
        <v>219</v>
      </c>
      <c r="W4246" t="s">
        <v>247</v>
      </c>
      <c r="X4246" t="s">
        <v>287</v>
      </c>
      <c r="Z4246">
        <v>77476</v>
      </c>
      <c r="AA4246">
        <v>1898</v>
      </c>
    </row>
    <row r="4247" spans="1:27" x14ac:dyDescent="0.25">
      <c r="A4247" s="1">
        <v>43635</v>
      </c>
      <c r="B4247" t="s">
        <v>61</v>
      </c>
      <c r="C4247" t="s">
        <v>75</v>
      </c>
      <c r="D4247">
        <v>100</v>
      </c>
      <c r="E4247">
        <v>4</v>
      </c>
      <c r="F4247" t="s">
        <v>80</v>
      </c>
      <c r="G4247">
        <v>132.05999800000001</v>
      </c>
      <c r="H4247">
        <v>133.28999300000001</v>
      </c>
      <c r="I4247">
        <v>131.33000200000001</v>
      </c>
      <c r="J4247">
        <v>132.85000600000001</v>
      </c>
      <c r="K4247">
        <v>132.85000600000001</v>
      </c>
      <c r="L4247">
        <v>4349900</v>
      </c>
      <c r="M4247" t="s">
        <v>61</v>
      </c>
      <c r="N4247" t="s">
        <v>154</v>
      </c>
      <c r="O4247" t="s">
        <v>162</v>
      </c>
      <c r="P4247">
        <v>100</v>
      </c>
      <c r="Q4247">
        <v>0.125</v>
      </c>
      <c r="R4247">
        <v>12.5</v>
      </c>
      <c r="S4247">
        <v>13285.000599999999</v>
      </c>
      <c r="T4247" t="s">
        <v>61</v>
      </c>
      <c r="U4247" t="s">
        <v>199</v>
      </c>
      <c r="V4247" t="s">
        <v>219</v>
      </c>
      <c r="W4247" t="s">
        <v>247</v>
      </c>
      <c r="X4247" t="s">
        <v>287</v>
      </c>
      <c r="Z4247">
        <v>77476</v>
      </c>
      <c r="AA4247">
        <v>1898</v>
      </c>
    </row>
    <row r="4248" spans="1:27" x14ac:dyDescent="0.25">
      <c r="A4248" s="1">
        <v>43629</v>
      </c>
      <c r="B4248" t="s">
        <v>61</v>
      </c>
      <c r="C4248" t="s">
        <v>76</v>
      </c>
      <c r="D4248">
        <v>900</v>
      </c>
      <c r="E4248">
        <v>11</v>
      </c>
      <c r="F4248" t="s">
        <v>82</v>
      </c>
      <c r="G4248">
        <v>133.449997</v>
      </c>
      <c r="H4248">
        <v>133.78999300000001</v>
      </c>
      <c r="I4248">
        <v>131.85000600000001</v>
      </c>
      <c r="J4248">
        <v>132.94000199999999</v>
      </c>
      <c r="K4248">
        <v>132.94000199999999</v>
      </c>
      <c r="L4248">
        <v>2851400</v>
      </c>
      <c r="M4248" t="s">
        <v>61</v>
      </c>
      <c r="N4248" t="s">
        <v>141</v>
      </c>
      <c r="O4248" t="s">
        <v>162</v>
      </c>
      <c r="P4248">
        <v>100</v>
      </c>
      <c r="Q4248">
        <v>0.125</v>
      </c>
      <c r="R4248">
        <v>112.5</v>
      </c>
      <c r="S4248">
        <v>119646.0018</v>
      </c>
      <c r="T4248" t="s">
        <v>61</v>
      </c>
      <c r="U4248" t="s">
        <v>199</v>
      </c>
      <c r="V4248" t="s">
        <v>219</v>
      </c>
      <c r="W4248" t="s">
        <v>247</v>
      </c>
      <c r="X4248" t="s">
        <v>287</v>
      </c>
      <c r="Z4248">
        <v>77476</v>
      </c>
      <c r="AA4248">
        <v>1898</v>
      </c>
    </row>
    <row r="4249" spans="1:27" x14ac:dyDescent="0.25">
      <c r="A4249" s="1">
        <v>43629</v>
      </c>
      <c r="B4249" t="s">
        <v>61</v>
      </c>
      <c r="C4249" t="s">
        <v>75</v>
      </c>
      <c r="D4249">
        <v>100</v>
      </c>
      <c r="E4249">
        <v>1</v>
      </c>
      <c r="F4249" t="s">
        <v>82</v>
      </c>
      <c r="G4249">
        <v>133.449997</v>
      </c>
      <c r="H4249">
        <v>133.78999300000001</v>
      </c>
      <c r="I4249">
        <v>131.85000600000001</v>
      </c>
      <c r="J4249">
        <v>132.94000199999999</v>
      </c>
      <c r="K4249">
        <v>132.94000199999999</v>
      </c>
      <c r="L4249">
        <v>2851400</v>
      </c>
      <c r="M4249" t="s">
        <v>61</v>
      </c>
      <c r="N4249" t="s">
        <v>159</v>
      </c>
      <c r="O4249" t="s">
        <v>162</v>
      </c>
      <c r="P4249">
        <v>100</v>
      </c>
      <c r="Q4249">
        <v>0.125</v>
      </c>
      <c r="R4249">
        <v>12.5</v>
      </c>
      <c r="S4249">
        <v>13294.0002</v>
      </c>
      <c r="T4249" t="s">
        <v>61</v>
      </c>
      <c r="U4249" t="s">
        <v>199</v>
      </c>
      <c r="V4249" t="s">
        <v>219</v>
      </c>
      <c r="W4249" t="s">
        <v>247</v>
      </c>
      <c r="X4249" t="s">
        <v>287</v>
      </c>
      <c r="Z4249">
        <v>77476</v>
      </c>
      <c r="AA4249">
        <v>1898</v>
      </c>
    </row>
    <row r="4250" spans="1:27" x14ac:dyDescent="0.25">
      <c r="A4250" s="1">
        <v>43629</v>
      </c>
      <c r="B4250" t="s">
        <v>61</v>
      </c>
      <c r="C4250" t="s">
        <v>76</v>
      </c>
      <c r="D4250">
        <v>700</v>
      </c>
      <c r="E4250">
        <v>8</v>
      </c>
      <c r="F4250" t="s">
        <v>82</v>
      </c>
      <c r="G4250">
        <v>133.449997</v>
      </c>
      <c r="H4250">
        <v>133.78999300000001</v>
      </c>
      <c r="I4250">
        <v>131.85000600000001</v>
      </c>
      <c r="J4250">
        <v>132.94000199999999</v>
      </c>
      <c r="K4250">
        <v>132.94000199999999</v>
      </c>
      <c r="L4250">
        <v>2851400</v>
      </c>
      <c r="M4250" t="s">
        <v>61</v>
      </c>
      <c r="N4250" t="s">
        <v>144</v>
      </c>
      <c r="O4250" t="s">
        <v>162</v>
      </c>
      <c r="P4250">
        <v>100</v>
      </c>
      <c r="Q4250">
        <v>0.125</v>
      </c>
      <c r="R4250">
        <v>87.5</v>
      </c>
      <c r="S4250">
        <v>93058.001399999994</v>
      </c>
      <c r="T4250" t="s">
        <v>61</v>
      </c>
      <c r="U4250" t="s">
        <v>199</v>
      </c>
      <c r="V4250" t="s">
        <v>219</v>
      </c>
      <c r="W4250" t="s">
        <v>247</v>
      </c>
      <c r="X4250" t="s">
        <v>287</v>
      </c>
      <c r="Z4250">
        <v>77476</v>
      </c>
      <c r="AA4250">
        <v>1898</v>
      </c>
    </row>
    <row r="4251" spans="1:27" x14ac:dyDescent="0.25">
      <c r="A4251" s="1">
        <v>43629</v>
      </c>
      <c r="B4251" t="s">
        <v>61</v>
      </c>
      <c r="C4251" t="s">
        <v>76</v>
      </c>
      <c r="D4251">
        <v>2800</v>
      </c>
      <c r="E4251">
        <v>20</v>
      </c>
      <c r="F4251" t="s">
        <v>82</v>
      </c>
      <c r="G4251">
        <v>133.449997</v>
      </c>
      <c r="H4251">
        <v>133.78999300000001</v>
      </c>
      <c r="I4251">
        <v>131.85000600000001</v>
      </c>
      <c r="J4251">
        <v>132.94000199999999</v>
      </c>
      <c r="K4251">
        <v>132.94000199999999</v>
      </c>
      <c r="L4251">
        <v>2851400</v>
      </c>
      <c r="M4251" t="s">
        <v>61</v>
      </c>
      <c r="N4251" t="s">
        <v>155</v>
      </c>
      <c r="O4251" t="s">
        <v>162</v>
      </c>
      <c r="P4251">
        <v>100</v>
      </c>
      <c r="Q4251">
        <v>0.125</v>
      </c>
      <c r="R4251">
        <v>350</v>
      </c>
      <c r="S4251">
        <v>372232.00559999997</v>
      </c>
      <c r="T4251" t="s">
        <v>61</v>
      </c>
      <c r="U4251" t="s">
        <v>199</v>
      </c>
      <c r="V4251" t="s">
        <v>219</v>
      </c>
      <c r="W4251" t="s">
        <v>247</v>
      </c>
      <c r="X4251" t="s">
        <v>287</v>
      </c>
      <c r="Z4251">
        <v>77476</v>
      </c>
      <c r="AA4251">
        <v>1898</v>
      </c>
    </row>
    <row r="4252" spans="1:27" x14ac:dyDescent="0.25">
      <c r="A4252" s="1">
        <v>43629</v>
      </c>
      <c r="B4252" t="s">
        <v>61</v>
      </c>
      <c r="C4252" t="s">
        <v>76</v>
      </c>
      <c r="D4252">
        <v>200</v>
      </c>
      <c r="E4252">
        <v>4</v>
      </c>
      <c r="F4252" t="s">
        <v>82</v>
      </c>
      <c r="G4252">
        <v>133.449997</v>
      </c>
      <c r="H4252">
        <v>133.78999300000001</v>
      </c>
      <c r="I4252">
        <v>131.85000600000001</v>
      </c>
      <c r="J4252">
        <v>132.94000199999999</v>
      </c>
      <c r="K4252">
        <v>132.94000199999999</v>
      </c>
      <c r="L4252">
        <v>2851400</v>
      </c>
      <c r="M4252" t="s">
        <v>61</v>
      </c>
      <c r="N4252" t="s">
        <v>154</v>
      </c>
      <c r="O4252" t="s">
        <v>162</v>
      </c>
      <c r="P4252">
        <v>100</v>
      </c>
      <c r="Q4252">
        <v>0.125</v>
      </c>
      <c r="R4252">
        <v>25</v>
      </c>
      <c r="S4252">
        <v>26588.000400000001</v>
      </c>
      <c r="T4252" t="s">
        <v>61</v>
      </c>
      <c r="U4252" t="s">
        <v>199</v>
      </c>
      <c r="V4252" t="s">
        <v>219</v>
      </c>
      <c r="W4252" t="s">
        <v>247</v>
      </c>
      <c r="X4252" t="s">
        <v>287</v>
      </c>
      <c r="Z4252">
        <v>77476</v>
      </c>
      <c r="AA4252">
        <v>1898</v>
      </c>
    </row>
    <row r="4253" spans="1:27" x14ac:dyDescent="0.25">
      <c r="A4253" s="1">
        <v>43629</v>
      </c>
      <c r="B4253" t="s">
        <v>61</v>
      </c>
      <c r="C4253" t="s">
        <v>75</v>
      </c>
      <c r="D4253">
        <v>1300</v>
      </c>
      <c r="E4253">
        <v>12</v>
      </c>
      <c r="F4253" t="s">
        <v>82</v>
      </c>
      <c r="G4253">
        <v>133.449997</v>
      </c>
      <c r="H4253">
        <v>133.78999300000001</v>
      </c>
      <c r="I4253">
        <v>131.85000600000001</v>
      </c>
      <c r="J4253">
        <v>132.94000199999999</v>
      </c>
      <c r="K4253">
        <v>132.94000199999999</v>
      </c>
      <c r="L4253">
        <v>2851400</v>
      </c>
      <c r="M4253" t="s">
        <v>61</v>
      </c>
      <c r="N4253" t="s">
        <v>151</v>
      </c>
      <c r="O4253" t="s">
        <v>162</v>
      </c>
      <c r="P4253">
        <v>100</v>
      </c>
      <c r="Q4253">
        <v>0.125</v>
      </c>
      <c r="R4253">
        <v>162.5</v>
      </c>
      <c r="S4253">
        <v>172822.00260000001</v>
      </c>
      <c r="T4253" t="s">
        <v>61</v>
      </c>
      <c r="U4253" t="s">
        <v>199</v>
      </c>
      <c r="V4253" t="s">
        <v>219</v>
      </c>
      <c r="W4253" t="s">
        <v>247</v>
      </c>
      <c r="X4253" t="s">
        <v>287</v>
      </c>
      <c r="Z4253">
        <v>77476</v>
      </c>
      <c r="AA4253">
        <v>1898</v>
      </c>
    </row>
    <row r="4254" spans="1:27" x14ac:dyDescent="0.25">
      <c r="A4254" s="1">
        <v>43629</v>
      </c>
      <c r="B4254" t="s">
        <v>61</v>
      </c>
      <c r="C4254" t="s">
        <v>75</v>
      </c>
      <c r="D4254">
        <v>500</v>
      </c>
      <c r="E4254">
        <v>10</v>
      </c>
      <c r="F4254" t="s">
        <v>82</v>
      </c>
      <c r="G4254">
        <v>133.449997</v>
      </c>
      <c r="H4254">
        <v>133.78999300000001</v>
      </c>
      <c r="I4254">
        <v>131.85000600000001</v>
      </c>
      <c r="J4254">
        <v>132.94000199999999</v>
      </c>
      <c r="K4254">
        <v>132.94000199999999</v>
      </c>
      <c r="L4254">
        <v>2851400</v>
      </c>
      <c r="M4254" t="s">
        <v>61</v>
      </c>
      <c r="N4254" t="s">
        <v>142</v>
      </c>
      <c r="O4254" t="s">
        <v>162</v>
      </c>
      <c r="P4254">
        <v>100</v>
      </c>
      <c r="Q4254">
        <v>0.125</v>
      </c>
      <c r="R4254">
        <v>62.5</v>
      </c>
      <c r="S4254">
        <v>66470.000999999989</v>
      </c>
      <c r="T4254" t="s">
        <v>61</v>
      </c>
      <c r="U4254" t="s">
        <v>199</v>
      </c>
      <c r="V4254" t="s">
        <v>219</v>
      </c>
      <c r="W4254" t="s">
        <v>247</v>
      </c>
      <c r="X4254" t="s">
        <v>287</v>
      </c>
      <c r="Z4254">
        <v>77476</v>
      </c>
      <c r="AA4254">
        <v>1898</v>
      </c>
    </row>
    <row r="4255" spans="1:27" x14ac:dyDescent="0.25">
      <c r="A4255" s="1">
        <v>43628</v>
      </c>
      <c r="B4255" t="s">
        <v>61</v>
      </c>
      <c r="C4255" t="s">
        <v>76</v>
      </c>
      <c r="D4255">
        <v>2300</v>
      </c>
      <c r="E4255">
        <v>19</v>
      </c>
      <c r="F4255" t="s">
        <v>79</v>
      </c>
      <c r="G4255">
        <v>134.009995</v>
      </c>
      <c r="H4255">
        <v>134.44000199999999</v>
      </c>
      <c r="I4255">
        <v>132.66000399999999</v>
      </c>
      <c r="J4255">
        <v>133.13999899999999</v>
      </c>
      <c r="K4255">
        <v>133.13999899999999</v>
      </c>
      <c r="L4255">
        <v>3302800</v>
      </c>
      <c r="M4255" t="s">
        <v>61</v>
      </c>
      <c r="N4255" t="s">
        <v>140</v>
      </c>
      <c r="O4255" t="s">
        <v>162</v>
      </c>
      <c r="P4255">
        <v>100</v>
      </c>
      <c r="Q4255">
        <v>0.125</v>
      </c>
      <c r="R4255">
        <v>287.5</v>
      </c>
      <c r="S4255">
        <v>306221.99769999989</v>
      </c>
      <c r="T4255" t="s">
        <v>61</v>
      </c>
      <c r="U4255" t="s">
        <v>199</v>
      </c>
      <c r="V4255" t="s">
        <v>219</v>
      </c>
      <c r="W4255" t="s">
        <v>247</v>
      </c>
      <c r="X4255" t="s">
        <v>287</v>
      </c>
      <c r="Z4255">
        <v>77476</v>
      </c>
      <c r="AA4255">
        <v>1898</v>
      </c>
    </row>
    <row r="4256" spans="1:27" x14ac:dyDescent="0.25">
      <c r="A4256" s="1">
        <v>43628</v>
      </c>
      <c r="B4256" t="s">
        <v>61</v>
      </c>
      <c r="C4256" t="s">
        <v>75</v>
      </c>
      <c r="D4256">
        <v>600</v>
      </c>
      <c r="E4256">
        <v>20</v>
      </c>
      <c r="F4256" t="s">
        <v>79</v>
      </c>
      <c r="G4256">
        <v>134.009995</v>
      </c>
      <c r="H4256">
        <v>134.44000199999999</v>
      </c>
      <c r="I4256">
        <v>132.66000399999999</v>
      </c>
      <c r="J4256">
        <v>133.13999899999999</v>
      </c>
      <c r="K4256">
        <v>133.13999899999999</v>
      </c>
      <c r="L4256">
        <v>3302800</v>
      </c>
      <c r="M4256" t="s">
        <v>61</v>
      </c>
      <c r="N4256" t="s">
        <v>155</v>
      </c>
      <c r="O4256" t="s">
        <v>162</v>
      </c>
      <c r="P4256">
        <v>100</v>
      </c>
      <c r="Q4256">
        <v>0.125</v>
      </c>
      <c r="R4256">
        <v>75</v>
      </c>
      <c r="S4256">
        <v>79883.999400000001</v>
      </c>
      <c r="T4256" t="s">
        <v>61</v>
      </c>
      <c r="U4256" t="s">
        <v>199</v>
      </c>
      <c r="V4256" t="s">
        <v>219</v>
      </c>
      <c r="W4256" t="s">
        <v>247</v>
      </c>
      <c r="X4256" t="s">
        <v>287</v>
      </c>
      <c r="Z4256">
        <v>77476</v>
      </c>
      <c r="AA4256">
        <v>1898</v>
      </c>
    </row>
    <row r="4257" spans="1:27" x14ac:dyDescent="0.25">
      <c r="A4257" s="1">
        <v>43627</v>
      </c>
      <c r="B4257" t="s">
        <v>61</v>
      </c>
      <c r="C4257" t="s">
        <v>75</v>
      </c>
      <c r="D4257">
        <v>300</v>
      </c>
      <c r="E4257">
        <v>10</v>
      </c>
      <c r="F4257" t="s">
        <v>86</v>
      </c>
      <c r="G4257">
        <v>134.05999800000001</v>
      </c>
      <c r="H4257">
        <v>134.33999600000001</v>
      </c>
      <c r="I4257">
        <v>132.69000199999999</v>
      </c>
      <c r="J4257">
        <v>133.199997</v>
      </c>
      <c r="K4257">
        <v>133.199997</v>
      </c>
      <c r="L4257">
        <v>3553600</v>
      </c>
      <c r="M4257" t="s">
        <v>61</v>
      </c>
      <c r="N4257" t="s">
        <v>142</v>
      </c>
      <c r="O4257" t="s">
        <v>162</v>
      </c>
      <c r="P4257">
        <v>100</v>
      </c>
      <c r="Q4257">
        <v>0.125</v>
      </c>
      <c r="R4257">
        <v>37.5</v>
      </c>
      <c r="S4257">
        <v>39959.999100000001</v>
      </c>
      <c r="T4257" t="s">
        <v>61</v>
      </c>
      <c r="U4257" t="s">
        <v>199</v>
      </c>
      <c r="V4257" t="s">
        <v>219</v>
      </c>
      <c r="W4257" t="s">
        <v>247</v>
      </c>
      <c r="X4257" t="s">
        <v>287</v>
      </c>
      <c r="Z4257">
        <v>77476</v>
      </c>
      <c r="AA4257">
        <v>1898</v>
      </c>
    </row>
    <row r="4258" spans="1:27" x14ac:dyDescent="0.25">
      <c r="A4258" s="1">
        <v>43627</v>
      </c>
      <c r="B4258" t="s">
        <v>61</v>
      </c>
      <c r="C4258" t="s">
        <v>76</v>
      </c>
      <c r="D4258">
        <v>1400</v>
      </c>
      <c r="E4258">
        <v>12</v>
      </c>
      <c r="F4258" t="s">
        <v>86</v>
      </c>
      <c r="G4258">
        <v>134.05999800000001</v>
      </c>
      <c r="H4258">
        <v>134.33999600000001</v>
      </c>
      <c r="I4258">
        <v>132.69000199999999</v>
      </c>
      <c r="J4258">
        <v>133.199997</v>
      </c>
      <c r="K4258">
        <v>133.199997</v>
      </c>
      <c r="L4258">
        <v>3553600</v>
      </c>
      <c r="M4258" t="s">
        <v>61</v>
      </c>
      <c r="N4258" t="s">
        <v>151</v>
      </c>
      <c r="O4258" t="s">
        <v>162</v>
      </c>
      <c r="P4258">
        <v>100</v>
      </c>
      <c r="Q4258">
        <v>0.125</v>
      </c>
      <c r="R4258">
        <v>175</v>
      </c>
      <c r="S4258">
        <v>186479.9958</v>
      </c>
      <c r="T4258" t="s">
        <v>61</v>
      </c>
      <c r="U4258" t="s">
        <v>199</v>
      </c>
      <c r="V4258" t="s">
        <v>219</v>
      </c>
      <c r="W4258" t="s">
        <v>247</v>
      </c>
      <c r="X4258" t="s">
        <v>287</v>
      </c>
      <c r="Z4258">
        <v>77476</v>
      </c>
      <c r="AA4258">
        <v>1898</v>
      </c>
    </row>
    <row r="4259" spans="1:27" x14ac:dyDescent="0.25">
      <c r="A4259" s="1">
        <v>43627</v>
      </c>
      <c r="B4259" t="s">
        <v>61</v>
      </c>
      <c r="C4259" t="s">
        <v>76</v>
      </c>
      <c r="D4259">
        <v>2000</v>
      </c>
      <c r="E4259">
        <v>18</v>
      </c>
      <c r="F4259" t="s">
        <v>86</v>
      </c>
      <c r="G4259">
        <v>134.05999800000001</v>
      </c>
      <c r="H4259">
        <v>134.33999600000001</v>
      </c>
      <c r="I4259">
        <v>132.69000199999999</v>
      </c>
      <c r="J4259">
        <v>133.199997</v>
      </c>
      <c r="K4259">
        <v>133.199997</v>
      </c>
      <c r="L4259">
        <v>3553600</v>
      </c>
      <c r="M4259" t="s">
        <v>61</v>
      </c>
      <c r="N4259" t="s">
        <v>158</v>
      </c>
      <c r="O4259" t="s">
        <v>162</v>
      </c>
      <c r="P4259">
        <v>100</v>
      </c>
      <c r="Q4259">
        <v>0.125</v>
      </c>
      <c r="R4259">
        <v>250</v>
      </c>
      <c r="S4259">
        <v>266399.99400000001</v>
      </c>
      <c r="T4259" t="s">
        <v>61</v>
      </c>
      <c r="U4259" t="s">
        <v>199</v>
      </c>
      <c r="V4259" t="s">
        <v>219</v>
      </c>
      <c r="W4259" t="s">
        <v>247</v>
      </c>
      <c r="X4259" t="s">
        <v>287</v>
      </c>
      <c r="Z4259">
        <v>77476</v>
      </c>
      <c r="AA4259">
        <v>1898</v>
      </c>
    </row>
    <row r="4260" spans="1:27" x14ac:dyDescent="0.25">
      <c r="A4260" s="1">
        <v>43623</v>
      </c>
      <c r="B4260" t="s">
        <v>61</v>
      </c>
      <c r="C4260" t="s">
        <v>75</v>
      </c>
      <c r="D4260">
        <v>1000</v>
      </c>
      <c r="E4260">
        <v>12</v>
      </c>
      <c r="F4260" t="s">
        <v>130</v>
      </c>
      <c r="G4260">
        <v>132.83999600000001</v>
      </c>
      <c r="H4260">
        <v>134.71000699999999</v>
      </c>
      <c r="I4260">
        <v>132.58999600000001</v>
      </c>
      <c r="J4260">
        <v>133.470001</v>
      </c>
      <c r="K4260">
        <v>133.470001</v>
      </c>
      <c r="L4260">
        <v>6332700</v>
      </c>
      <c r="M4260" t="s">
        <v>61</v>
      </c>
      <c r="N4260" t="s">
        <v>151</v>
      </c>
      <c r="O4260" t="s">
        <v>162</v>
      </c>
      <c r="P4260">
        <v>100</v>
      </c>
      <c r="Q4260">
        <v>0.125</v>
      </c>
      <c r="R4260">
        <v>125</v>
      </c>
      <c r="S4260">
        <v>133470.00099999999</v>
      </c>
      <c r="T4260" t="s">
        <v>61</v>
      </c>
      <c r="U4260" t="s">
        <v>199</v>
      </c>
      <c r="V4260" t="s">
        <v>219</v>
      </c>
      <c r="W4260" t="s">
        <v>247</v>
      </c>
      <c r="X4260" t="s">
        <v>287</v>
      </c>
      <c r="Z4260">
        <v>77476</v>
      </c>
      <c r="AA4260">
        <v>1898</v>
      </c>
    </row>
    <row r="4261" spans="1:27" x14ac:dyDescent="0.25">
      <c r="A4261" s="1">
        <v>43623</v>
      </c>
      <c r="B4261" t="s">
        <v>61</v>
      </c>
      <c r="C4261" t="s">
        <v>75</v>
      </c>
      <c r="D4261">
        <v>500</v>
      </c>
      <c r="E4261">
        <v>8</v>
      </c>
      <c r="F4261" t="s">
        <v>130</v>
      </c>
      <c r="G4261">
        <v>132.83999600000001</v>
      </c>
      <c r="H4261">
        <v>134.71000699999999</v>
      </c>
      <c r="I4261">
        <v>132.58999600000001</v>
      </c>
      <c r="J4261">
        <v>133.470001</v>
      </c>
      <c r="K4261">
        <v>133.470001</v>
      </c>
      <c r="L4261">
        <v>6332700</v>
      </c>
      <c r="M4261" t="s">
        <v>61</v>
      </c>
      <c r="N4261" t="s">
        <v>144</v>
      </c>
      <c r="O4261" t="s">
        <v>162</v>
      </c>
      <c r="P4261">
        <v>100</v>
      </c>
      <c r="Q4261">
        <v>0.125</v>
      </c>
      <c r="R4261">
        <v>62.5</v>
      </c>
      <c r="S4261">
        <v>66735.000499999995</v>
      </c>
      <c r="T4261" t="s">
        <v>61</v>
      </c>
      <c r="U4261" t="s">
        <v>199</v>
      </c>
      <c r="V4261" t="s">
        <v>219</v>
      </c>
      <c r="W4261" t="s">
        <v>247</v>
      </c>
      <c r="X4261" t="s">
        <v>287</v>
      </c>
      <c r="Z4261">
        <v>77476</v>
      </c>
      <c r="AA4261">
        <v>1898</v>
      </c>
    </row>
    <row r="4262" spans="1:27" x14ac:dyDescent="0.25">
      <c r="A4262" s="1">
        <v>43626</v>
      </c>
      <c r="B4262" t="s">
        <v>61</v>
      </c>
      <c r="C4262" t="s">
        <v>76</v>
      </c>
      <c r="D4262">
        <v>500</v>
      </c>
      <c r="E4262">
        <v>12</v>
      </c>
      <c r="F4262" t="s">
        <v>131</v>
      </c>
      <c r="G4262">
        <v>133.179993</v>
      </c>
      <c r="H4262">
        <v>133.679993</v>
      </c>
      <c r="I4262">
        <v>132.36000100000001</v>
      </c>
      <c r="J4262">
        <v>133.58999600000001</v>
      </c>
      <c r="K4262">
        <v>133.58999600000001</v>
      </c>
      <c r="L4262">
        <v>2957900</v>
      </c>
      <c r="M4262" t="s">
        <v>61</v>
      </c>
      <c r="N4262" t="s">
        <v>151</v>
      </c>
      <c r="O4262" t="s">
        <v>162</v>
      </c>
      <c r="P4262">
        <v>100</v>
      </c>
      <c r="Q4262">
        <v>0.125</v>
      </c>
      <c r="R4262">
        <v>62.5</v>
      </c>
      <c r="S4262">
        <v>66794.998000000007</v>
      </c>
      <c r="T4262" t="s">
        <v>61</v>
      </c>
      <c r="U4262" t="s">
        <v>199</v>
      </c>
      <c r="V4262" t="s">
        <v>219</v>
      </c>
      <c r="W4262" t="s">
        <v>247</v>
      </c>
      <c r="X4262" t="s">
        <v>287</v>
      </c>
      <c r="Z4262">
        <v>77476</v>
      </c>
      <c r="AA4262">
        <v>1898</v>
      </c>
    </row>
    <row r="4263" spans="1:27" x14ac:dyDescent="0.25">
      <c r="A4263" s="1">
        <v>43641</v>
      </c>
      <c r="B4263" t="s">
        <v>61</v>
      </c>
      <c r="C4263" t="s">
        <v>76</v>
      </c>
      <c r="D4263">
        <v>1300</v>
      </c>
      <c r="E4263">
        <v>7</v>
      </c>
      <c r="F4263" t="s">
        <v>84</v>
      </c>
      <c r="G4263">
        <v>133.979996</v>
      </c>
      <c r="H4263">
        <v>134.479996</v>
      </c>
      <c r="I4263">
        <v>133.53999300000001</v>
      </c>
      <c r="J4263">
        <v>133.80999800000001</v>
      </c>
      <c r="K4263">
        <v>133.80999800000001</v>
      </c>
      <c r="L4263">
        <v>4176300</v>
      </c>
      <c r="M4263" t="s">
        <v>61</v>
      </c>
      <c r="N4263" t="s">
        <v>147</v>
      </c>
      <c r="O4263" t="s">
        <v>162</v>
      </c>
      <c r="P4263">
        <v>100</v>
      </c>
      <c r="Q4263">
        <v>0.125</v>
      </c>
      <c r="R4263">
        <v>162.5</v>
      </c>
      <c r="S4263">
        <v>173952.99739999999</v>
      </c>
      <c r="T4263" t="s">
        <v>61</v>
      </c>
      <c r="U4263" t="s">
        <v>199</v>
      </c>
      <c r="V4263" t="s">
        <v>219</v>
      </c>
      <c r="W4263" t="s">
        <v>247</v>
      </c>
      <c r="X4263" t="s">
        <v>287</v>
      </c>
      <c r="Z4263">
        <v>77476</v>
      </c>
      <c r="AA4263">
        <v>1898</v>
      </c>
    </row>
    <row r="4264" spans="1:27" x14ac:dyDescent="0.25">
      <c r="A4264" s="1">
        <v>43641</v>
      </c>
      <c r="B4264" t="s">
        <v>61</v>
      </c>
      <c r="C4264" t="s">
        <v>76</v>
      </c>
      <c r="D4264">
        <v>400</v>
      </c>
      <c r="E4264">
        <v>10</v>
      </c>
      <c r="F4264" t="s">
        <v>84</v>
      </c>
      <c r="G4264">
        <v>133.979996</v>
      </c>
      <c r="H4264">
        <v>134.479996</v>
      </c>
      <c r="I4264">
        <v>133.53999300000001</v>
      </c>
      <c r="J4264">
        <v>133.80999800000001</v>
      </c>
      <c r="K4264">
        <v>133.80999800000001</v>
      </c>
      <c r="L4264">
        <v>4176300</v>
      </c>
      <c r="M4264" t="s">
        <v>61</v>
      </c>
      <c r="N4264" t="s">
        <v>142</v>
      </c>
      <c r="O4264" t="s">
        <v>162</v>
      </c>
      <c r="P4264">
        <v>100</v>
      </c>
      <c r="Q4264">
        <v>0.125</v>
      </c>
      <c r="R4264">
        <v>50</v>
      </c>
      <c r="S4264">
        <v>53523.999200000013</v>
      </c>
      <c r="T4264" t="s">
        <v>61</v>
      </c>
      <c r="U4264" t="s">
        <v>199</v>
      </c>
      <c r="V4264" t="s">
        <v>219</v>
      </c>
      <c r="W4264" t="s">
        <v>247</v>
      </c>
      <c r="X4264" t="s">
        <v>287</v>
      </c>
      <c r="Z4264">
        <v>77476</v>
      </c>
      <c r="AA4264">
        <v>1898</v>
      </c>
    </row>
    <row r="4265" spans="1:27" x14ac:dyDescent="0.25">
      <c r="A4265" s="1">
        <v>43641</v>
      </c>
      <c r="B4265" t="s">
        <v>61</v>
      </c>
      <c r="C4265" t="s">
        <v>75</v>
      </c>
      <c r="D4265">
        <v>1900</v>
      </c>
      <c r="E4265">
        <v>19</v>
      </c>
      <c r="F4265" t="s">
        <v>84</v>
      </c>
      <c r="G4265">
        <v>133.979996</v>
      </c>
      <c r="H4265">
        <v>134.479996</v>
      </c>
      <c r="I4265">
        <v>133.53999300000001</v>
      </c>
      <c r="J4265">
        <v>133.80999800000001</v>
      </c>
      <c r="K4265">
        <v>133.80999800000001</v>
      </c>
      <c r="L4265">
        <v>4176300</v>
      </c>
      <c r="M4265" t="s">
        <v>61</v>
      </c>
      <c r="N4265" t="s">
        <v>140</v>
      </c>
      <c r="O4265" t="s">
        <v>162</v>
      </c>
      <c r="P4265">
        <v>100</v>
      </c>
      <c r="Q4265">
        <v>0.125</v>
      </c>
      <c r="R4265">
        <v>237.5</v>
      </c>
      <c r="S4265">
        <v>254238.99619999999</v>
      </c>
      <c r="T4265" t="s">
        <v>61</v>
      </c>
      <c r="U4265" t="s">
        <v>199</v>
      </c>
      <c r="V4265" t="s">
        <v>219</v>
      </c>
      <c r="W4265" t="s">
        <v>247</v>
      </c>
      <c r="X4265" t="s">
        <v>287</v>
      </c>
      <c r="Z4265">
        <v>77476</v>
      </c>
      <c r="AA4265">
        <v>1898</v>
      </c>
    </row>
    <row r="4266" spans="1:27" x14ac:dyDescent="0.25">
      <c r="A4266" s="1">
        <v>43641</v>
      </c>
      <c r="B4266" t="s">
        <v>61</v>
      </c>
      <c r="C4266" t="s">
        <v>76</v>
      </c>
      <c r="D4266">
        <v>1300</v>
      </c>
      <c r="E4266">
        <v>14</v>
      </c>
      <c r="F4266" t="s">
        <v>84</v>
      </c>
      <c r="G4266">
        <v>133.979996</v>
      </c>
      <c r="H4266">
        <v>134.479996</v>
      </c>
      <c r="I4266">
        <v>133.53999300000001</v>
      </c>
      <c r="J4266">
        <v>133.80999800000001</v>
      </c>
      <c r="K4266">
        <v>133.80999800000001</v>
      </c>
      <c r="L4266">
        <v>4176300</v>
      </c>
      <c r="M4266" t="s">
        <v>61</v>
      </c>
      <c r="N4266" t="s">
        <v>156</v>
      </c>
      <c r="O4266" t="s">
        <v>162</v>
      </c>
      <c r="P4266">
        <v>100</v>
      </c>
      <c r="Q4266">
        <v>0.125</v>
      </c>
      <c r="R4266">
        <v>162.5</v>
      </c>
      <c r="S4266">
        <v>173952.99739999999</v>
      </c>
      <c r="T4266" t="s">
        <v>61</v>
      </c>
      <c r="U4266" t="s">
        <v>199</v>
      </c>
      <c r="V4266" t="s">
        <v>219</v>
      </c>
      <c r="W4266" t="s">
        <v>247</v>
      </c>
      <c r="X4266" t="s">
        <v>287</v>
      </c>
      <c r="Z4266">
        <v>77476</v>
      </c>
      <c r="AA4266">
        <v>1898</v>
      </c>
    </row>
    <row r="4267" spans="1:27" x14ac:dyDescent="0.25">
      <c r="A4267" s="1">
        <v>43641</v>
      </c>
      <c r="B4267" t="s">
        <v>61</v>
      </c>
      <c r="C4267" t="s">
        <v>75</v>
      </c>
      <c r="D4267">
        <v>1700</v>
      </c>
      <c r="E4267">
        <v>17</v>
      </c>
      <c r="F4267" t="s">
        <v>84</v>
      </c>
      <c r="G4267">
        <v>133.979996</v>
      </c>
      <c r="H4267">
        <v>134.479996</v>
      </c>
      <c r="I4267">
        <v>133.53999300000001</v>
      </c>
      <c r="J4267">
        <v>133.80999800000001</v>
      </c>
      <c r="K4267">
        <v>133.80999800000001</v>
      </c>
      <c r="L4267">
        <v>4176300</v>
      </c>
      <c r="M4267" t="s">
        <v>61</v>
      </c>
      <c r="N4267" t="s">
        <v>157</v>
      </c>
      <c r="O4267" t="s">
        <v>162</v>
      </c>
      <c r="P4267">
        <v>100</v>
      </c>
      <c r="Q4267">
        <v>0.125</v>
      </c>
      <c r="R4267">
        <v>212.5</v>
      </c>
      <c r="S4267">
        <v>227476.99660000001</v>
      </c>
      <c r="T4267" t="s">
        <v>61</v>
      </c>
      <c r="U4267" t="s">
        <v>199</v>
      </c>
      <c r="V4267" t="s">
        <v>219</v>
      </c>
      <c r="W4267" t="s">
        <v>247</v>
      </c>
      <c r="X4267" t="s">
        <v>287</v>
      </c>
      <c r="Z4267">
        <v>77476</v>
      </c>
      <c r="AA4267">
        <v>1898</v>
      </c>
    </row>
    <row r="4268" spans="1:27" x14ac:dyDescent="0.25">
      <c r="A4268" s="1">
        <v>43641</v>
      </c>
      <c r="B4268" t="s">
        <v>61</v>
      </c>
      <c r="C4268" t="s">
        <v>76</v>
      </c>
      <c r="D4268">
        <v>800</v>
      </c>
      <c r="E4268">
        <v>8</v>
      </c>
      <c r="F4268" t="s">
        <v>84</v>
      </c>
      <c r="G4268">
        <v>133.979996</v>
      </c>
      <c r="H4268">
        <v>134.479996</v>
      </c>
      <c r="I4268">
        <v>133.53999300000001</v>
      </c>
      <c r="J4268">
        <v>133.80999800000001</v>
      </c>
      <c r="K4268">
        <v>133.80999800000001</v>
      </c>
      <c r="L4268">
        <v>4176300</v>
      </c>
      <c r="M4268" t="s">
        <v>61</v>
      </c>
      <c r="N4268" t="s">
        <v>144</v>
      </c>
      <c r="O4268" t="s">
        <v>162</v>
      </c>
      <c r="P4268">
        <v>100</v>
      </c>
      <c r="Q4268">
        <v>0.125</v>
      </c>
      <c r="R4268">
        <v>100</v>
      </c>
      <c r="S4268">
        <v>107047.9984</v>
      </c>
      <c r="T4268" t="s">
        <v>61</v>
      </c>
      <c r="U4268" t="s">
        <v>199</v>
      </c>
      <c r="V4268" t="s">
        <v>219</v>
      </c>
      <c r="W4268" t="s">
        <v>247</v>
      </c>
      <c r="X4268" t="s">
        <v>287</v>
      </c>
      <c r="Z4268">
        <v>77476</v>
      </c>
      <c r="AA4268">
        <v>1898</v>
      </c>
    </row>
    <row r="4269" spans="1:27" x14ac:dyDescent="0.25">
      <c r="A4269" s="1">
        <v>43637</v>
      </c>
      <c r="B4269" t="s">
        <v>61</v>
      </c>
      <c r="C4269" t="s">
        <v>76</v>
      </c>
      <c r="D4269">
        <v>700</v>
      </c>
      <c r="E4269">
        <v>5</v>
      </c>
      <c r="F4269" t="s">
        <v>90</v>
      </c>
      <c r="G4269">
        <v>134.16000399999999</v>
      </c>
      <c r="H4269">
        <v>134.55999800000001</v>
      </c>
      <c r="I4269">
        <v>133.63000500000001</v>
      </c>
      <c r="J4269">
        <v>133.96000699999999</v>
      </c>
      <c r="K4269">
        <v>133.96000699999999</v>
      </c>
      <c r="L4269">
        <v>7696300</v>
      </c>
      <c r="M4269" t="s">
        <v>61</v>
      </c>
      <c r="N4269" t="s">
        <v>152</v>
      </c>
      <c r="O4269" t="s">
        <v>162</v>
      </c>
      <c r="P4269">
        <v>100</v>
      </c>
      <c r="Q4269">
        <v>0.125</v>
      </c>
      <c r="R4269">
        <v>87.5</v>
      </c>
      <c r="S4269">
        <v>93772.0049</v>
      </c>
      <c r="T4269" t="s">
        <v>61</v>
      </c>
      <c r="U4269" t="s">
        <v>199</v>
      </c>
      <c r="V4269" t="s">
        <v>219</v>
      </c>
      <c r="W4269" t="s">
        <v>247</v>
      </c>
      <c r="X4269" t="s">
        <v>287</v>
      </c>
      <c r="Z4269">
        <v>77476</v>
      </c>
      <c r="AA4269">
        <v>1898</v>
      </c>
    </row>
    <row r="4270" spans="1:27" x14ac:dyDescent="0.25">
      <c r="A4270" s="1">
        <v>43640</v>
      </c>
      <c r="B4270" t="s">
        <v>61</v>
      </c>
      <c r="C4270" t="s">
        <v>76</v>
      </c>
      <c r="D4270">
        <v>1300</v>
      </c>
      <c r="E4270">
        <v>16</v>
      </c>
      <c r="F4270" t="s">
        <v>85</v>
      </c>
      <c r="G4270">
        <v>134.64999399999999</v>
      </c>
      <c r="H4270">
        <v>135.240005</v>
      </c>
      <c r="I4270">
        <v>133.94000199999999</v>
      </c>
      <c r="J4270">
        <v>134.13999899999999</v>
      </c>
      <c r="K4270">
        <v>134.13999899999999</v>
      </c>
      <c r="L4270">
        <v>3685800</v>
      </c>
      <c r="M4270" t="s">
        <v>61</v>
      </c>
      <c r="N4270" t="s">
        <v>148</v>
      </c>
      <c r="O4270" t="s">
        <v>162</v>
      </c>
      <c r="P4270">
        <v>100</v>
      </c>
      <c r="Q4270">
        <v>0.125</v>
      </c>
      <c r="R4270">
        <v>162.5</v>
      </c>
      <c r="S4270">
        <v>174381.9987</v>
      </c>
      <c r="T4270" t="s">
        <v>61</v>
      </c>
      <c r="U4270" t="s">
        <v>199</v>
      </c>
      <c r="V4270" t="s">
        <v>219</v>
      </c>
      <c r="W4270" t="s">
        <v>247</v>
      </c>
      <c r="X4270" t="s">
        <v>287</v>
      </c>
      <c r="Z4270">
        <v>77476</v>
      </c>
      <c r="AA4270">
        <v>1898</v>
      </c>
    </row>
    <row r="4271" spans="1:27" x14ac:dyDescent="0.25">
      <c r="A4271" s="1">
        <v>43640</v>
      </c>
      <c r="B4271" t="s">
        <v>61</v>
      </c>
      <c r="C4271" t="s">
        <v>76</v>
      </c>
      <c r="D4271">
        <v>700</v>
      </c>
      <c r="E4271">
        <v>8</v>
      </c>
      <c r="F4271" t="s">
        <v>85</v>
      </c>
      <c r="G4271">
        <v>134.64999399999999</v>
      </c>
      <c r="H4271">
        <v>135.240005</v>
      </c>
      <c r="I4271">
        <v>133.94000199999999</v>
      </c>
      <c r="J4271">
        <v>134.13999899999999</v>
      </c>
      <c r="K4271">
        <v>134.13999899999999</v>
      </c>
      <c r="L4271">
        <v>3685800</v>
      </c>
      <c r="M4271" t="s">
        <v>61</v>
      </c>
      <c r="N4271" t="s">
        <v>144</v>
      </c>
      <c r="O4271" t="s">
        <v>162</v>
      </c>
      <c r="P4271">
        <v>100</v>
      </c>
      <c r="Q4271">
        <v>0.125</v>
      </c>
      <c r="R4271">
        <v>87.5</v>
      </c>
      <c r="S4271">
        <v>93897.999299999996</v>
      </c>
      <c r="T4271" t="s">
        <v>61</v>
      </c>
      <c r="U4271" t="s">
        <v>199</v>
      </c>
      <c r="V4271" t="s">
        <v>219</v>
      </c>
      <c r="W4271" t="s">
        <v>247</v>
      </c>
      <c r="X4271" t="s">
        <v>287</v>
      </c>
      <c r="Z4271">
        <v>77476</v>
      </c>
      <c r="AA4271">
        <v>1898</v>
      </c>
    </row>
    <row r="4272" spans="1:27" x14ac:dyDescent="0.25">
      <c r="A4272" s="1">
        <v>43636</v>
      </c>
      <c r="B4272" t="s">
        <v>61</v>
      </c>
      <c r="C4272" t="s">
        <v>76</v>
      </c>
      <c r="D4272">
        <v>1100</v>
      </c>
      <c r="E4272">
        <v>11</v>
      </c>
      <c r="F4272" t="s">
        <v>94</v>
      </c>
      <c r="G4272">
        <v>133.86999499999999</v>
      </c>
      <c r="H4272">
        <v>134.449997</v>
      </c>
      <c r="I4272">
        <v>133.33999600000001</v>
      </c>
      <c r="J4272">
        <v>134.16000399999999</v>
      </c>
      <c r="K4272">
        <v>134.16000399999999</v>
      </c>
      <c r="L4272">
        <v>3847500</v>
      </c>
      <c r="M4272" t="s">
        <v>61</v>
      </c>
      <c r="N4272" t="s">
        <v>141</v>
      </c>
      <c r="O4272" t="s">
        <v>162</v>
      </c>
      <c r="P4272">
        <v>100</v>
      </c>
      <c r="Q4272">
        <v>0.125</v>
      </c>
      <c r="R4272">
        <v>137.5</v>
      </c>
      <c r="S4272">
        <v>147576.00440000001</v>
      </c>
      <c r="T4272" t="s">
        <v>61</v>
      </c>
      <c r="U4272" t="s">
        <v>199</v>
      </c>
      <c r="V4272" t="s">
        <v>219</v>
      </c>
      <c r="W4272" t="s">
        <v>247</v>
      </c>
      <c r="X4272" t="s">
        <v>287</v>
      </c>
      <c r="Z4272">
        <v>77476</v>
      </c>
      <c r="AA4272">
        <v>1898</v>
      </c>
    </row>
    <row r="4273" spans="1:27" x14ac:dyDescent="0.25">
      <c r="A4273" s="1">
        <v>43636</v>
      </c>
      <c r="B4273" t="s">
        <v>61</v>
      </c>
      <c r="C4273" t="s">
        <v>75</v>
      </c>
      <c r="D4273">
        <v>1100</v>
      </c>
      <c r="E4273">
        <v>8</v>
      </c>
      <c r="F4273" t="s">
        <v>94</v>
      </c>
      <c r="G4273">
        <v>133.86999499999999</v>
      </c>
      <c r="H4273">
        <v>134.449997</v>
      </c>
      <c r="I4273">
        <v>133.33999600000001</v>
      </c>
      <c r="J4273">
        <v>134.16000399999999</v>
      </c>
      <c r="K4273">
        <v>134.16000399999999</v>
      </c>
      <c r="L4273">
        <v>3847500</v>
      </c>
      <c r="M4273" t="s">
        <v>61</v>
      </c>
      <c r="N4273" t="s">
        <v>144</v>
      </c>
      <c r="O4273" t="s">
        <v>162</v>
      </c>
      <c r="P4273">
        <v>100</v>
      </c>
      <c r="Q4273">
        <v>0.125</v>
      </c>
      <c r="R4273">
        <v>137.5</v>
      </c>
      <c r="S4273">
        <v>147576.00440000001</v>
      </c>
      <c r="T4273" t="s">
        <v>61</v>
      </c>
      <c r="U4273" t="s">
        <v>199</v>
      </c>
      <c r="V4273" t="s">
        <v>219</v>
      </c>
      <c r="W4273" t="s">
        <v>247</v>
      </c>
      <c r="X4273" t="s">
        <v>287</v>
      </c>
      <c r="Z4273">
        <v>77476</v>
      </c>
      <c r="AA4273">
        <v>1898</v>
      </c>
    </row>
    <row r="4274" spans="1:27" x14ac:dyDescent="0.25">
      <c r="A4274" s="1">
        <v>43636</v>
      </c>
      <c r="B4274" t="s">
        <v>61</v>
      </c>
      <c r="C4274" t="s">
        <v>75</v>
      </c>
      <c r="D4274">
        <v>1100</v>
      </c>
      <c r="E4274">
        <v>6</v>
      </c>
      <c r="F4274" t="s">
        <v>94</v>
      </c>
      <c r="G4274">
        <v>133.86999499999999</v>
      </c>
      <c r="H4274">
        <v>134.449997</v>
      </c>
      <c r="I4274">
        <v>133.33999600000001</v>
      </c>
      <c r="J4274">
        <v>134.16000399999999</v>
      </c>
      <c r="K4274">
        <v>134.16000399999999</v>
      </c>
      <c r="L4274">
        <v>3847500</v>
      </c>
      <c r="M4274" t="s">
        <v>61</v>
      </c>
      <c r="N4274" t="s">
        <v>145</v>
      </c>
      <c r="O4274" t="s">
        <v>162</v>
      </c>
      <c r="P4274">
        <v>100</v>
      </c>
      <c r="Q4274">
        <v>0.125</v>
      </c>
      <c r="R4274">
        <v>137.5</v>
      </c>
      <c r="S4274">
        <v>147576.00440000001</v>
      </c>
      <c r="T4274" t="s">
        <v>61</v>
      </c>
      <c r="U4274" t="s">
        <v>199</v>
      </c>
      <c r="V4274" t="s">
        <v>219</v>
      </c>
      <c r="W4274" t="s">
        <v>247</v>
      </c>
      <c r="X4274" t="s">
        <v>287</v>
      </c>
      <c r="Z4274">
        <v>77476</v>
      </c>
      <c r="AA4274">
        <v>1898</v>
      </c>
    </row>
    <row r="4275" spans="1:27" x14ac:dyDescent="0.25">
      <c r="A4275" s="1">
        <v>43619</v>
      </c>
      <c r="B4275" t="s">
        <v>62</v>
      </c>
      <c r="C4275" t="s">
        <v>75</v>
      </c>
      <c r="D4275">
        <v>1100</v>
      </c>
      <c r="E4275">
        <v>12</v>
      </c>
      <c r="F4275" t="s">
        <v>89</v>
      </c>
      <c r="G4275">
        <v>135.91000399999999</v>
      </c>
      <c r="H4275">
        <v>137.470001</v>
      </c>
      <c r="I4275">
        <v>132.60000600000001</v>
      </c>
      <c r="J4275">
        <v>133.779999</v>
      </c>
      <c r="K4275">
        <v>133.779999</v>
      </c>
      <c r="L4275">
        <v>11966100</v>
      </c>
      <c r="M4275" t="s">
        <v>62</v>
      </c>
      <c r="N4275" t="s">
        <v>151</v>
      </c>
      <c r="O4275" t="s">
        <v>162</v>
      </c>
      <c r="P4275">
        <v>100</v>
      </c>
      <c r="Q4275">
        <v>0.125</v>
      </c>
      <c r="R4275">
        <v>137.5</v>
      </c>
      <c r="S4275">
        <v>147157.99890000001</v>
      </c>
      <c r="T4275" t="s">
        <v>62</v>
      </c>
      <c r="U4275" t="s">
        <v>200</v>
      </c>
      <c r="V4275" t="s">
        <v>214</v>
      </c>
      <c r="W4275" t="s">
        <v>222</v>
      </c>
      <c r="X4275" t="s">
        <v>265</v>
      </c>
      <c r="Y4275" s="1">
        <v>37225</v>
      </c>
      <c r="Z4275">
        <v>1045810</v>
      </c>
    </row>
    <row r="4276" spans="1:27" x14ac:dyDescent="0.25">
      <c r="A4276" s="1">
        <v>43615</v>
      </c>
      <c r="B4276" t="s">
        <v>62</v>
      </c>
      <c r="C4276" t="s">
        <v>76</v>
      </c>
      <c r="D4276">
        <v>500</v>
      </c>
      <c r="E4276">
        <v>10</v>
      </c>
      <c r="F4276" t="s">
        <v>93</v>
      </c>
      <c r="G4276">
        <v>140.30999800000001</v>
      </c>
      <c r="H4276">
        <v>141.75</v>
      </c>
      <c r="I4276">
        <v>137.570007</v>
      </c>
      <c r="J4276">
        <v>139.11000100000001</v>
      </c>
      <c r="K4276">
        <v>139.11000100000001</v>
      </c>
      <c r="L4276">
        <v>9857500</v>
      </c>
      <c r="M4276" t="s">
        <v>62</v>
      </c>
      <c r="N4276" t="s">
        <v>142</v>
      </c>
      <c r="O4276" t="s">
        <v>162</v>
      </c>
      <c r="P4276">
        <v>100</v>
      </c>
      <c r="Q4276">
        <v>0.125</v>
      </c>
      <c r="R4276">
        <v>62.5</v>
      </c>
      <c r="S4276">
        <v>69555.000500000009</v>
      </c>
      <c r="T4276" t="s">
        <v>62</v>
      </c>
      <c r="U4276" t="s">
        <v>200</v>
      </c>
      <c r="V4276" t="s">
        <v>214</v>
      </c>
      <c r="W4276" t="s">
        <v>222</v>
      </c>
      <c r="X4276" t="s">
        <v>265</v>
      </c>
      <c r="Y4276" s="1">
        <v>37225</v>
      </c>
      <c r="Z4276">
        <v>1045810</v>
      </c>
    </row>
    <row r="4277" spans="1:27" x14ac:dyDescent="0.25">
      <c r="A4277" s="1">
        <v>43615</v>
      </c>
      <c r="B4277" t="s">
        <v>62</v>
      </c>
      <c r="C4277" t="s">
        <v>75</v>
      </c>
      <c r="D4277">
        <v>900</v>
      </c>
      <c r="E4277">
        <v>13</v>
      </c>
      <c r="F4277" t="s">
        <v>93</v>
      </c>
      <c r="G4277">
        <v>140.30999800000001</v>
      </c>
      <c r="H4277">
        <v>141.75</v>
      </c>
      <c r="I4277">
        <v>137.570007</v>
      </c>
      <c r="J4277">
        <v>139.11000100000001</v>
      </c>
      <c r="K4277">
        <v>139.11000100000001</v>
      </c>
      <c r="L4277">
        <v>9857500</v>
      </c>
      <c r="M4277" t="s">
        <v>62</v>
      </c>
      <c r="N4277" t="s">
        <v>153</v>
      </c>
      <c r="O4277" t="s">
        <v>162</v>
      </c>
      <c r="P4277">
        <v>100</v>
      </c>
      <c r="Q4277">
        <v>0.125</v>
      </c>
      <c r="R4277">
        <v>112.5</v>
      </c>
      <c r="S4277">
        <v>125199.0009</v>
      </c>
      <c r="T4277" t="s">
        <v>62</v>
      </c>
      <c r="U4277" t="s">
        <v>200</v>
      </c>
      <c r="V4277" t="s">
        <v>214</v>
      </c>
      <c r="W4277" t="s">
        <v>222</v>
      </c>
      <c r="X4277" t="s">
        <v>265</v>
      </c>
      <c r="Y4277" s="1">
        <v>37225</v>
      </c>
      <c r="Z4277">
        <v>1045810</v>
      </c>
    </row>
    <row r="4278" spans="1:27" x14ac:dyDescent="0.25">
      <c r="A4278" s="1">
        <v>43615</v>
      </c>
      <c r="B4278" t="s">
        <v>62</v>
      </c>
      <c r="C4278" t="s">
        <v>76</v>
      </c>
      <c r="D4278">
        <v>100</v>
      </c>
      <c r="E4278">
        <v>2</v>
      </c>
      <c r="F4278" t="s">
        <v>93</v>
      </c>
      <c r="G4278">
        <v>140.30999800000001</v>
      </c>
      <c r="H4278">
        <v>141.75</v>
      </c>
      <c r="I4278">
        <v>137.570007</v>
      </c>
      <c r="J4278">
        <v>139.11000100000001</v>
      </c>
      <c r="K4278">
        <v>139.11000100000001</v>
      </c>
      <c r="L4278">
        <v>9857500</v>
      </c>
      <c r="M4278" t="s">
        <v>62</v>
      </c>
      <c r="N4278" t="s">
        <v>150</v>
      </c>
      <c r="O4278" t="s">
        <v>162</v>
      </c>
      <c r="P4278">
        <v>100</v>
      </c>
      <c r="Q4278">
        <v>0.125</v>
      </c>
      <c r="R4278">
        <v>12.5</v>
      </c>
      <c r="S4278">
        <v>13911.000099999999</v>
      </c>
      <c r="T4278" t="s">
        <v>62</v>
      </c>
      <c r="U4278" t="s">
        <v>200</v>
      </c>
      <c r="V4278" t="s">
        <v>214</v>
      </c>
      <c r="W4278" t="s">
        <v>222</v>
      </c>
      <c r="X4278" t="s">
        <v>265</v>
      </c>
      <c r="Y4278" s="1">
        <v>37225</v>
      </c>
      <c r="Z4278">
        <v>1045810</v>
      </c>
    </row>
    <row r="4279" spans="1:27" x14ac:dyDescent="0.25">
      <c r="A4279" s="1">
        <v>43615</v>
      </c>
      <c r="B4279" t="s">
        <v>62</v>
      </c>
      <c r="C4279" t="s">
        <v>76</v>
      </c>
      <c r="D4279">
        <v>800</v>
      </c>
      <c r="E4279">
        <v>17</v>
      </c>
      <c r="F4279" t="s">
        <v>93</v>
      </c>
      <c r="G4279">
        <v>140.30999800000001</v>
      </c>
      <c r="H4279">
        <v>141.75</v>
      </c>
      <c r="I4279">
        <v>137.570007</v>
      </c>
      <c r="J4279">
        <v>139.11000100000001</v>
      </c>
      <c r="K4279">
        <v>139.11000100000001</v>
      </c>
      <c r="L4279">
        <v>9857500</v>
      </c>
      <c r="M4279" t="s">
        <v>62</v>
      </c>
      <c r="N4279" t="s">
        <v>157</v>
      </c>
      <c r="O4279" t="s">
        <v>162</v>
      </c>
      <c r="P4279">
        <v>100</v>
      </c>
      <c r="Q4279">
        <v>0.125</v>
      </c>
      <c r="R4279">
        <v>100</v>
      </c>
      <c r="S4279">
        <v>111288.00079999999</v>
      </c>
      <c r="T4279" t="s">
        <v>62</v>
      </c>
      <c r="U4279" t="s">
        <v>200</v>
      </c>
      <c r="V4279" t="s">
        <v>214</v>
      </c>
      <c r="W4279" t="s">
        <v>222</v>
      </c>
      <c r="X4279" t="s">
        <v>265</v>
      </c>
      <c r="Y4279" s="1">
        <v>37225</v>
      </c>
      <c r="Z4279">
        <v>1045810</v>
      </c>
    </row>
    <row r="4280" spans="1:27" x14ac:dyDescent="0.25">
      <c r="A4280" s="1">
        <v>43614</v>
      </c>
      <c r="B4280" t="s">
        <v>62</v>
      </c>
      <c r="C4280" t="s">
        <v>75</v>
      </c>
      <c r="D4280">
        <v>700</v>
      </c>
      <c r="E4280">
        <v>15</v>
      </c>
      <c r="F4280" t="s">
        <v>98</v>
      </c>
      <c r="G4280">
        <v>141.41000399999999</v>
      </c>
      <c r="H4280">
        <v>142.820007</v>
      </c>
      <c r="I4280">
        <v>138.94000199999999</v>
      </c>
      <c r="J4280">
        <v>140.33999600000001</v>
      </c>
      <c r="K4280">
        <v>140.179993</v>
      </c>
      <c r="L4280">
        <v>13995000</v>
      </c>
      <c r="M4280" t="s">
        <v>62</v>
      </c>
      <c r="N4280" t="s">
        <v>149</v>
      </c>
      <c r="O4280" t="s">
        <v>162</v>
      </c>
      <c r="P4280">
        <v>100</v>
      </c>
      <c r="Q4280">
        <v>0.125</v>
      </c>
      <c r="R4280">
        <v>87.5</v>
      </c>
      <c r="S4280">
        <v>98125.9951</v>
      </c>
      <c r="T4280" t="s">
        <v>62</v>
      </c>
      <c r="U4280" t="s">
        <v>200</v>
      </c>
      <c r="V4280" t="s">
        <v>214</v>
      </c>
      <c r="W4280" t="s">
        <v>222</v>
      </c>
      <c r="X4280" t="s">
        <v>265</v>
      </c>
      <c r="Y4280" s="1">
        <v>37225</v>
      </c>
      <c r="Z4280">
        <v>1045810</v>
      </c>
    </row>
    <row r="4281" spans="1:27" x14ac:dyDescent="0.25">
      <c r="A4281" s="1">
        <v>43614</v>
      </c>
      <c r="B4281" t="s">
        <v>62</v>
      </c>
      <c r="C4281" t="s">
        <v>75</v>
      </c>
      <c r="D4281">
        <v>200</v>
      </c>
      <c r="E4281">
        <v>3</v>
      </c>
      <c r="F4281" t="s">
        <v>98</v>
      </c>
      <c r="G4281">
        <v>141.41000399999999</v>
      </c>
      <c r="H4281">
        <v>142.820007</v>
      </c>
      <c r="I4281">
        <v>138.94000199999999</v>
      </c>
      <c r="J4281">
        <v>140.33999600000001</v>
      </c>
      <c r="K4281">
        <v>140.179993</v>
      </c>
      <c r="L4281">
        <v>13995000</v>
      </c>
      <c r="M4281" t="s">
        <v>62</v>
      </c>
      <c r="N4281" t="s">
        <v>143</v>
      </c>
      <c r="O4281" t="s">
        <v>162</v>
      </c>
      <c r="P4281">
        <v>100</v>
      </c>
      <c r="Q4281">
        <v>0.125</v>
      </c>
      <c r="R4281">
        <v>25</v>
      </c>
      <c r="S4281">
        <v>28035.998599999999</v>
      </c>
      <c r="T4281" t="s">
        <v>62</v>
      </c>
      <c r="U4281" t="s">
        <v>200</v>
      </c>
      <c r="V4281" t="s">
        <v>214</v>
      </c>
      <c r="W4281" t="s">
        <v>222</v>
      </c>
      <c r="X4281" t="s">
        <v>265</v>
      </c>
      <c r="Y4281" s="1">
        <v>37225</v>
      </c>
      <c r="Z4281">
        <v>1045810</v>
      </c>
    </row>
    <row r="4282" spans="1:27" x14ac:dyDescent="0.25">
      <c r="A4282" s="1">
        <v>43621</v>
      </c>
      <c r="B4282" t="s">
        <v>62</v>
      </c>
      <c r="C4282" t="s">
        <v>75</v>
      </c>
      <c r="D4282">
        <v>100</v>
      </c>
      <c r="E4282">
        <v>2</v>
      </c>
      <c r="F4282" t="s">
        <v>83</v>
      </c>
      <c r="G4282">
        <v>145.970001</v>
      </c>
      <c r="H4282">
        <v>146.19000199999999</v>
      </c>
      <c r="I4282">
        <v>139.820007</v>
      </c>
      <c r="J4282">
        <v>141.279999</v>
      </c>
      <c r="K4282">
        <v>141.279999</v>
      </c>
      <c r="L4282">
        <v>12790400</v>
      </c>
      <c r="M4282" t="s">
        <v>62</v>
      </c>
      <c r="N4282" t="s">
        <v>150</v>
      </c>
      <c r="O4282" t="s">
        <v>162</v>
      </c>
      <c r="P4282">
        <v>100</v>
      </c>
      <c r="Q4282">
        <v>0.125</v>
      </c>
      <c r="R4282">
        <v>12.5</v>
      </c>
      <c r="S4282">
        <v>14127.999900000001</v>
      </c>
      <c r="T4282" t="s">
        <v>62</v>
      </c>
      <c r="U4282" t="s">
        <v>200</v>
      </c>
      <c r="V4282" t="s">
        <v>214</v>
      </c>
      <c r="W4282" t="s">
        <v>222</v>
      </c>
      <c r="X4282" t="s">
        <v>265</v>
      </c>
      <c r="Y4282" s="1">
        <v>37225</v>
      </c>
      <c r="Z4282">
        <v>1045810</v>
      </c>
    </row>
    <row r="4283" spans="1:27" x14ac:dyDescent="0.25">
      <c r="A4283" s="1">
        <v>43621</v>
      </c>
      <c r="B4283" t="s">
        <v>62</v>
      </c>
      <c r="C4283" t="s">
        <v>76</v>
      </c>
      <c r="D4283">
        <v>100</v>
      </c>
      <c r="E4283">
        <v>3</v>
      </c>
      <c r="F4283" t="s">
        <v>83</v>
      </c>
      <c r="G4283">
        <v>145.970001</v>
      </c>
      <c r="H4283">
        <v>146.19000199999999</v>
      </c>
      <c r="I4283">
        <v>139.820007</v>
      </c>
      <c r="J4283">
        <v>141.279999</v>
      </c>
      <c r="K4283">
        <v>141.279999</v>
      </c>
      <c r="L4283">
        <v>12790400</v>
      </c>
      <c r="M4283" t="s">
        <v>62</v>
      </c>
      <c r="N4283" t="s">
        <v>143</v>
      </c>
      <c r="O4283" t="s">
        <v>162</v>
      </c>
      <c r="P4283">
        <v>100</v>
      </c>
      <c r="Q4283">
        <v>0.125</v>
      </c>
      <c r="R4283">
        <v>12.5</v>
      </c>
      <c r="S4283">
        <v>14127.999900000001</v>
      </c>
      <c r="T4283" t="s">
        <v>62</v>
      </c>
      <c r="U4283" t="s">
        <v>200</v>
      </c>
      <c r="V4283" t="s">
        <v>214</v>
      </c>
      <c r="W4283" t="s">
        <v>222</v>
      </c>
      <c r="X4283" t="s">
        <v>265</v>
      </c>
      <c r="Y4283" s="1">
        <v>37225</v>
      </c>
      <c r="Z4283">
        <v>1045810</v>
      </c>
    </row>
    <row r="4284" spans="1:27" x14ac:dyDescent="0.25">
      <c r="A4284" s="1">
        <v>43621</v>
      </c>
      <c r="B4284" t="s">
        <v>62</v>
      </c>
      <c r="C4284" t="s">
        <v>75</v>
      </c>
      <c r="D4284">
        <v>2700</v>
      </c>
      <c r="E4284">
        <v>20</v>
      </c>
      <c r="F4284" t="s">
        <v>83</v>
      </c>
      <c r="G4284">
        <v>145.970001</v>
      </c>
      <c r="H4284">
        <v>146.19000199999999</v>
      </c>
      <c r="I4284">
        <v>139.820007</v>
      </c>
      <c r="J4284">
        <v>141.279999</v>
      </c>
      <c r="K4284">
        <v>141.279999</v>
      </c>
      <c r="L4284">
        <v>12790400</v>
      </c>
      <c r="M4284" t="s">
        <v>62</v>
      </c>
      <c r="N4284" t="s">
        <v>155</v>
      </c>
      <c r="O4284" t="s">
        <v>162</v>
      </c>
      <c r="P4284">
        <v>100</v>
      </c>
      <c r="Q4284">
        <v>0.125</v>
      </c>
      <c r="R4284">
        <v>337.5</v>
      </c>
      <c r="S4284">
        <v>381455.99729999999</v>
      </c>
      <c r="T4284" t="s">
        <v>62</v>
      </c>
      <c r="U4284" t="s">
        <v>200</v>
      </c>
      <c r="V4284" t="s">
        <v>214</v>
      </c>
      <c r="W4284" t="s">
        <v>222</v>
      </c>
      <c r="X4284" t="s">
        <v>265</v>
      </c>
      <c r="Y4284" s="1">
        <v>37225</v>
      </c>
      <c r="Z4284">
        <v>1045810</v>
      </c>
    </row>
    <row r="4285" spans="1:27" x14ac:dyDescent="0.25">
      <c r="A4285" s="1">
        <v>43621</v>
      </c>
      <c r="B4285" t="s">
        <v>62</v>
      </c>
      <c r="C4285" t="s">
        <v>76</v>
      </c>
      <c r="D4285">
        <v>300</v>
      </c>
      <c r="E4285">
        <v>1</v>
      </c>
      <c r="F4285" t="s">
        <v>83</v>
      </c>
      <c r="G4285">
        <v>145.970001</v>
      </c>
      <c r="H4285">
        <v>146.19000199999999</v>
      </c>
      <c r="I4285">
        <v>139.820007</v>
      </c>
      <c r="J4285">
        <v>141.279999</v>
      </c>
      <c r="K4285">
        <v>141.279999</v>
      </c>
      <c r="L4285">
        <v>12790400</v>
      </c>
      <c r="M4285" t="s">
        <v>62</v>
      </c>
      <c r="N4285" t="s">
        <v>159</v>
      </c>
      <c r="O4285" t="s">
        <v>162</v>
      </c>
      <c r="P4285">
        <v>100</v>
      </c>
      <c r="Q4285">
        <v>0.125</v>
      </c>
      <c r="R4285">
        <v>37.5</v>
      </c>
      <c r="S4285">
        <v>42383.9997</v>
      </c>
      <c r="T4285" t="s">
        <v>62</v>
      </c>
      <c r="U4285" t="s">
        <v>200</v>
      </c>
      <c r="V4285" t="s">
        <v>214</v>
      </c>
      <c r="W4285" t="s">
        <v>222</v>
      </c>
      <c r="X4285" t="s">
        <v>265</v>
      </c>
      <c r="Y4285" s="1">
        <v>37225</v>
      </c>
      <c r="Z4285">
        <v>1045810</v>
      </c>
    </row>
    <row r="4286" spans="1:27" x14ac:dyDescent="0.25">
      <c r="A4286" s="1">
        <v>43620</v>
      </c>
      <c r="B4286" t="s">
        <v>62</v>
      </c>
      <c r="C4286" t="s">
        <v>75</v>
      </c>
      <c r="D4286">
        <v>300</v>
      </c>
      <c r="E4286">
        <v>3</v>
      </c>
      <c r="F4286" t="s">
        <v>88</v>
      </c>
      <c r="G4286">
        <v>136.36000100000001</v>
      </c>
      <c r="H4286">
        <v>143.21000699999999</v>
      </c>
      <c r="I4286">
        <v>135.470001</v>
      </c>
      <c r="J4286">
        <v>143</v>
      </c>
      <c r="K4286">
        <v>143</v>
      </c>
      <c r="L4286">
        <v>16045900</v>
      </c>
      <c r="M4286" t="s">
        <v>62</v>
      </c>
      <c r="N4286" t="s">
        <v>143</v>
      </c>
      <c r="O4286" t="s">
        <v>162</v>
      </c>
      <c r="P4286">
        <v>100</v>
      </c>
      <c r="Q4286">
        <v>0.125</v>
      </c>
      <c r="R4286">
        <v>37.5</v>
      </c>
      <c r="S4286">
        <v>42900</v>
      </c>
      <c r="T4286" t="s">
        <v>62</v>
      </c>
      <c r="U4286" t="s">
        <v>200</v>
      </c>
      <c r="V4286" t="s">
        <v>214</v>
      </c>
      <c r="W4286" t="s">
        <v>222</v>
      </c>
      <c r="X4286" t="s">
        <v>265</v>
      </c>
      <c r="Y4286" s="1">
        <v>37225</v>
      </c>
      <c r="Z4286">
        <v>1045810</v>
      </c>
    </row>
    <row r="4287" spans="1:27" x14ac:dyDescent="0.25">
      <c r="A4287" s="1">
        <v>43620</v>
      </c>
      <c r="B4287" t="s">
        <v>62</v>
      </c>
      <c r="C4287" t="s">
        <v>75</v>
      </c>
      <c r="D4287">
        <v>500</v>
      </c>
      <c r="E4287">
        <v>7</v>
      </c>
      <c r="F4287" t="s">
        <v>88</v>
      </c>
      <c r="G4287">
        <v>136.36000100000001</v>
      </c>
      <c r="H4287">
        <v>143.21000699999999</v>
      </c>
      <c r="I4287">
        <v>135.470001</v>
      </c>
      <c r="J4287">
        <v>143</v>
      </c>
      <c r="K4287">
        <v>143</v>
      </c>
      <c r="L4287">
        <v>16045900</v>
      </c>
      <c r="M4287" t="s">
        <v>62</v>
      </c>
      <c r="N4287" t="s">
        <v>147</v>
      </c>
      <c r="O4287" t="s">
        <v>162</v>
      </c>
      <c r="P4287">
        <v>100</v>
      </c>
      <c r="Q4287">
        <v>0.125</v>
      </c>
      <c r="R4287">
        <v>62.5</v>
      </c>
      <c r="S4287">
        <v>71500</v>
      </c>
      <c r="T4287" t="s">
        <v>62</v>
      </c>
      <c r="U4287" t="s">
        <v>200</v>
      </c>
      <c r="V4287" t="s">
        <v>214</v>
      </c>
      <c r="W4287" t="s">
        <v>222</v>
      </c>
      <c r="X4287" t="s">
        <v>265</v>
      </c>
      <c r="Y4287" s="1">
        <v>37225</v>
      </c>
      <c r="Z4287">
        <v>1045810</v>
      </c>
    </row>
    <row r="4288" spans="1:27" x14ac:dyDescent="0.25">
      <c r="A4288" s="1">
        <v>43622</v>
      </c>
      <c r="B4288" t="s">
        <v>62</v>
      </c>
      <c r="C4288" t="s">
        <v>75</v>
      </c>
      <c r="D4288">
        <v>1700</v>
      </c>
      <c r="E4288">
        <v>13</v>
      </c>
      <c r="F4288" t="s">
        <v>81</v>
      </c>
      <c r="G4288">
        <v>141.449997</v>
      </c>
      <c r="H4288">
        <v>144.770004</v>
      </c>
      <c r="I4288">
        <v>141.35000600000001</v>
      </c>
      <c r="J4288">
        <v>143.779999</v>
      </c>
      <c r="K4288">
        <v>143.779999</v>
      </c>
      <c r="L4288">
        <v>10203500</v>
      </c>
      <c r="M4288" t="s">
        <v>62</v>
      </c>
      <c r="N4288" t="s">
        <v>153</v>
      </c>
      <c r="O4288" t="s">
        <v>162</v>
      </c>
      <c r="P4288">
        <v>100</v>
      </c>
      <c r="Q4288">
        <v>0.125</v>
      </c>
      <c r="R4288">
        <v>212.5</v>
      </c>
      <c r="S4288">
        <v>244425.99830000001</v>
      </c>
      <c r="T4288" t="s">
        <v>62</v>
      </c>
      <c r="U4288" t="s">
        <v>200</v>
      </c>
      <c r="V4288" t="s">
        <v>214</v>
      </c>
      <c r="W4288" t="s">
        <v>222</v>
      </c>
      <c r="X4288" t="s">
        <v>265</v>
      </c>
      <c r="Y4288" s="1">
        <v>37225</v>
      </c>
      <c r="Z4288">
        <v>1045810</v>
      </c>
    </row>
    <row r="4289" spans="1:26" x14ac:dyDescent="0.25">
      <c r="A4289" s="1">
        <v>43622</v>
      </c>
      <c r="B4289" t="s">
        <v>62</v>
      </c>
      <c r="C4289" t="s">
        <v>76</v>
      </c>
      <c r="D4289">
        <v>500</v>
      </c>
      <c r="E4289">
        <v>6</v>
      </c>
      <c r="F4289" t="s">
        <v>81</v>
      </c>
      <c r="G4289">
        <v>141.449997</v>
      </c>
      <c r="H4289">
        <v>144.770004</v>
      </c>
      <c r="I4289">
        <v>141.35000600000001</v>
      </c>
      <c r="J4289">
        <v>143.779999</v>
      </c>
      <c r="K4289">
        <v>143.779999</v>
      </c>
      <c r="L4289">
        <v>10203500</v>
      </c>
      <c r="M4289" t="s">
        <v>62</v>
      </c>
      <c r="N4289" t="s">
        <v>145</v>
      </c>
      <c r="O4289" t="s">
        <v>162</v>
      </c>
      <c r="P4289">
        <v>100</v>
      </c>
      <c r="Q4289">
        <v>0.125</v>
      </c>
      <c r="R4289">
        <v>62.5</v>
      </c>
      <c r="S4289">
        <v>71889.999500000005</v>
      </c>
      <c r="T4289" t="s">
        <v>62</v>
      </c>
      <c r="U4289" t="s">
        <v>200</v>
      </c>
      <c r="V4289" t="s">
        <v>214</v>
      </c>
      <c r="W4289" t="s">
        <v>222</v>
      </c>
      <c r="X4289" t="s">
        <v>265</v>
      </c>
      <c r="Y4289" s="1">
        <v>37225</v>
      </c>
      <c r="Z4289">
        <v>1045810</v>
      </c>
    </row>
    <row r="4290" spans="1:26" x14ac:dyDescent="0.25">
      <c r="A4290" s="1">
        <v>43630</v>
      </c>
      <c r="B4290" t="s">
        <v>62</v>
      </c>
      <c r="C4290" t="s">
        <v>76</v>
      </c>
      <c r="D4290">
        <v>400</v>
      </c>
      <c r="E4290">
        <v>3</v>
      </c>
      <c r="F4290" t="s">
        <v>77</v>
      </c>
      <c r="G4290">
        <v>144.509995</v>
      </c>
      <c r="H4290">
        <v>145.490005</v>
      </c>
      <c r="I4290">
        <v>142.83999600000001</v>
      </c>
      <c r="J4290">
        <v>144.63999899999999</v>
      </c>
      <c r="K4290">
        <v>144.63999899999999</v>
      </c>
      <c r="L4290">
        <v>9860700</v>
      </c>
      <c r="M4290" t="s">
        <v>62</v>
      </c>
      <c r="N4290" t="s">
        <v>143</v>
      </c>
      <c r="O4290" t="s">
        <v>162</v>
      </c>
      <c r="P4290">
        <v>100</v>
      </c>
      <c r="Q4290">
        <v>0.125</v>
      </c>
      <c r="R4290">
        <v>50</v>
      </c>
      <c r="S4290">
        <v>57855.999600000003</v>
      </c>
      <c r="T4290" t="s">
        <v>62</v>
      </c>
      <c r="U4290" t="s">
        <v>200</v>
      </c>
      <c r="V4290" t="s">
        <v>214</v>
      </c>
      <c r="W4290" t="s">
        <v>222</v>
      </c>
      <c r="X4290" t="s">
        <v>265</v>
      </c>
      <c r="Y4290" s="1">
        <v>37225</v>
      </c>
      <c r="Z4290">
        <v>1045810</v>
      </c>
    </row>
    <row r="4291" spans="1:26" x14ac:dyDescent="0.25">
      <c r="A4291" s="1">
        <v>43609</v>
      </c>
      <c r="B4291" t="s">
        <v>62</v>
      </c>
      <c r="C4291" t="s">
        <v>76</v>
      </c>
      <c r="D4291">
        <v>1900</v>
      </c>
      <c r="E4291">
        <v>15</v>
      </c>
      <c r="F4291" t="s">
        <v>92</v>
      </c>
      <c r="G4291">
        <v>148.08000200000001</v>
      </c>
      <c r="H4291">
        <v>149.5</v>
      </c>
      <c r="I4291">
        <v>144.88000500000001</v>
      </c>
      <c r="J4291">
        <v>145.14999399999999</v>
      </c>
      <c r="K4291">
        <v>144.984512</v>
      </c>
      <c r="L4291">
        <v>8939600</v>
      </c>
      <c r="M4291" t="s">
        <v>62</v>
      </c>
      <c r="N4291" t="s">
        <v>149</v>
      </c>
      <c r="O4291" t="s">
        <v>162</v>
      </c>
      <c r="P4291">
        <v>100</v>
      </c>
      <c r="Q4291">
        <v>0.125</v>
      </c>
      <c r="R4291">
        <v>237.5</v>
      </c>
      <c r="S4291">
        <v>275470.57280000002</v>
      </c>
      <c r="T4291" t="s">
        <v>62</v>
      </c>
      <c r="U4291" t="s">
        <v>200</v>
      </c>
      <c r="V4291" t="s">
        <v>214</v>
      </c>
      <c r="W4291" t="s">
        <v>222</v>
      </c>
      <c r="X4291" t="s">
        <v>265</v>
      </c>
      <c r="Y4291" s="1">
        <v>37225</v>
      </c>
      <c r="Z4291">
        <v>1045810</v>
      </c>
    </row>
    <row r="4292" spans="1:26" x14ac:dyDescent="0.25">
      <c r="A4292" s="1">
        <v>43609</v>
      </c>
      <c r="B4292" t="s">
        <v>62</v>
      </c>
      <c r="C4292" t="s">
        <v>75</v>
      </c>
      <c r="D4292">
        <v>500</v>
      </c>
      <c r="E4292">
        <v>5</v>
      </c>
      <c r="F4292" t="s">
        <v>92</v>
      </c>
      <c r="G4292">
        <v>148.08000200000001</v>
      </c>
      <c r="H4292">
        <v>149.5</v>
      </c>
      <c r="I4292">
        <v>144.88000500000001</v>
      </c>
      <c r="J4292">
        <v>145.14999399999999</v>
      </c>
      <c r="K4292">
        <v>144.984512</v>
      </c>
      <c r="L4292">
        <v>8939600</v>
      </c>
      <c r="M4292" t="s">
        <v>62</v>
      </c>
      <c r="N4292" t="s">
        <v>152</v>
      </c>
      <c r="O4292" t="s">
        <v>162</v>
      </c>
      <c r="P4292">
        <v>100</v>
      </c>
      <c r="Q4292">
        <v>0.125</v>
      </c>
      <c r="R4292">
        <v>62.5</v>
      </c>
      <c r="S4292">
        <v>72492.255999999994</v>
      </c>
      <c r="T4292" t="s">
        <v>62</v>
      </c>
      <c r="U4292" t="s">
        <v>200</v>
      </c>
      <c r="V4292" t="s">
        <v>214</v>
      </c>
      <c r="W4292" t="s">
        <v>222</v>
      </c>
      <c r="X4292" t="s">
        <v>265</v>
      </c>
      <c r="Y4292" s="1">
        <v>37225</v>
      </c>
      <c r="Z4292">
        <v>1045810</v>
      </c>
    </row>
    <row r="4293" spans="1:26" x14ac:dyDescent="0.25">
      <c r="A4293" s="1">
        <v>43609</v>
      </c>
      <c r="B4293" t="s">
        <v>62</v>
      </c>
      <c r="C4293" t="s">
        <v>76</v>
      </c>
      <c r="D4293">
        <v>1600</v>
      </c>
      <c r="E4293">
        <v>17</v>
      </c>
      <c r="F4293" t="s">
        <v>92</v>
      </c>
      <c r="G4293">
        <v>148.08000200000001</v>
      </c>
      <c r="H4293">
        <v>149.5</v>
      </c>
      <c r="I4293">
        <v>144.88000500000001</v>
      </c>
      <c r="J4293">
        <v>145.14999399999999</v>
      </c>
      <c r="K4293">
        <v>144.984512</v>
      </c>
      <c r="L4293">
        <v>8939600</v>
      </c>
      <c r="M4293" t="s">
        <v>62</v>
      </c>
      <c r="N4293" t="s">
        <v>157</v>
      </c>
      <c r="O4293" t="s">
        <v>162</v>
      </c>
      <c r="P4293">
        <v>100</v>
      </c>
      <c r="Q4293">
        <v>0.125</v>
      </c>
      <c r="R4293">
        <v>200</v>
      </c>
      <c r="S4293">
        <v>231975.21919999999</v>
      </c>
      <c r="T4293" t="s">
        <v>62</v>
      </c>
      <c r="U4293" t="s">
        <v>200</v>
      </c>
      <c r="V4293" t="s">
        <v>214</v>
      </c>
      <c r="W4293" t="s">
        <v>222</v>
      </c>
      <c r="X4293" t="s">
        <v>265</v>
      </c>
      <c r="Y4293" s="1">
        <v>37225</v>
      </c>
      <c r="Z4293">
        <v>1045810</v>
      </c>
    </row>
    <row r="4294" spans="1:26" x14ac:dyDescent="0.25">
      <c r="A4294" s="1">
        <v>43609</v>
      </c>
      <c r="B4294" t="s">
        <v>62</v>
      </c>
      <c r="C4294" t="s">
        <v>76</v>
      </c>
      <c r="D4294">
        <v>1000</v>
      </c>
      <c r="E4294">
        <v>14</v>
      </c>
      <c r="F4294" t="s">
        <v>92</v>
      </c>
      <c r="G4294">
        <v>148.08000200000001</v>
      </c>
      <c r="H4294">
        <v>149.5</v>
      </c>
      <c r="I4294">
        <v>144.88000500000001</v>
      </c>
      <c r="J4294">
        <v>145.14999399999999</v>
      </c>
      <c r="K4294">
        <v>144.984512</v>
      </c>
      <c r="L4294">
        <v>8939600</v>
      </c>
      <c r="M4294" t="s">
        <v>62</v>
      </c>
      <c r="N4294" t="s">
        <v>156</v>
      </c>
      <c r="O4294" t="s">
        <v>162</v>
      </c>
      <c r="P4294">
        <v>100</v>
      </c>
      <c r="Q4294">
        <v>0.125</v>
      </c>
      <c r="R4294">
        <v>125</v>
      </c>
      <c r="S4294">
        <v>144984.51199999999</v>
      </c>
      <c r="T4294" t="s">
        <v>62</v>
      </c>
      <c r="U4294" t="s">
        <v>200</v>
      </c>
      <c r="V4294" t="s">
        <v>214</v>
      </c>
      <c r="W4294" t="s">
        <v>222</v>
      </c>
      <c r="X4294" t="s">
        <v>265</v>
      </c>
      <c r="Y4294" s="1">
        <v>37225</v>
      </c>
      <c r="Z4294">
        <v>1045810</v>
      </c>
    </row>
    <row r="4295" spans="1:26" x14ac:dyDescent="0.25">
      <c r="A4295" s="1">
        <v>43633</v>
      </c>
      <c r="B4295" t="s">
        <v>62</v>
      </c>
      <c r="C4295" t="s">
        <v>76</v>
      </c>
      <c r="D4295">
        <v>500</v>
      </c>
      <c r="E4295">
        <v>4</v>
      </c>
      <c r="F4295" t="s">
        <v>78</v>
      </c>
      <c r="G4295">
        <v>144.570007</v>
      </c>
      <c r="H4295">
        <v>146.520004</v>
      </c>
      <c r="I4295">
        <v>143.64999399999999</v>
      </c>
      <c r="J4295">
        <v>145.029999</v>
      </c>
      <c r="K4295">
        <v>145.029999</v>
      </c>
      <c r="L4295">
        <v>6901000</v>
      </c>
      <c r="M4295" t="s">
        <v>62</v>
      </c>
      <c r="N4295" t="s">
        <v>154</v>
      </c>
      <c r="O4295" t="s">
        <v>162</v>
      </c>
      <c r="P4295">
        <v>100</v>
      </c>
      <c r="Q4295">
        <v>0.125</v>
      </c>
      <c r="R4295">
        <v>62.5</v>
      </c>
      <c r="S4295">
        <v>72514.999500000005</v>
      </c>
      <c r="T4295" t="s">
        <v>62</v>
      </c>
      <c r="U4295" t="s">
        <v>200</v>
      </c>
      <c r="V4295" t="s">
        <v>214</v>
      </c>
      <c r="W4295" t="s">
        <v>222</v>
      </c>
      <c r="X4295" t="s">
        <v>265</v>
      </c>
      <c r="Y4295" s="1">
        <v>37225</v>
      </c>
      <c r="Z4295">
        <v>1045810</v>
      </c>
    </row>
    <row r="4296" spans="1:26" x14ac:dyDescent="0.25">
      <c r="A4296" s="1">
        <v>43623</v>
      </c>
      <c r="B4296" t="s">
        <v>62</v>
      </c>
      <c r="C4296" t="s">
        <v>76</v>
      </c>
      <c r="D4296">
        <v>600</v>
      </c>
      <c r="E4296">
        <v>9</v>
      </c>
      <c r="F4296" t="s">
        <v>130</v>
      </c>
      <c r="G4296">
        <v>144.020004</v>
      </c>
      <c r="H4296">
        <v>146.88000500000001</v>
      </c>
      <c r="I4296">
        <v>143.25</v>
      </c>
      <c r="J4296">
        <v>145.5</v>
      </c>
      <c r="K4296">
        <v>145.5</v>
      </c>
      <c r="L4296">
        <v>8721400</v>
      </c>
      <c r="M4296" t="s">
        <v>62</v>
      </c>
      <c r="N4296" t="s">
        <v>146</v>
      </c>
      <c r="O4296" t="s">
        <v>162</v>
      </c>
      <c r="P4296">
        <v>100</v>
      </c>
      <c r="Q4296">
        <v>0.125</v>
      </c>
      <c r="R4296">
        <v>75</v>
      </c>
      <c r="S4296">
        <v>87300</v>
      </c>
      <c r="T4296" t="s">
        <v>62</v>
      </c>
      <c r="U4296" t="s">
        <v>200</v>
      </c>
      <c r="V4296" t="s">
        <v>214</v>
      </c>
      <c r="W4296" t="s">
        <v>222</v>
      </c>
      <c r="X4296" t="s">
        <v>265</v>
      </c>
      <c r="Y4296" s="1">
        <v>37225</v>
      </c>
      <c r="Z4296">
        <v>1045810</v>
      </c>
    </row>
    <row r="4297" spans="1:26" x14ac:dyDescent="0.25">
      <c r="A4297" s="1">
        <v>43628</v>
      </c>
      <c r="B4297" t="s">
        <v>62</v>
      </c>
      <c r="C4297" t="s">
        <v>75</v>
      </c>
      <c r="D4297">
        <v>2400</v>
      </c>
      <c r="E4297">
        <v>17</v>
      </c>
      <c r="F4297" t="s">
        <v>79</v>
      </c>
      <c r="G4297">
        <v>149</v>
      </c>
      <c r="H4297">
        <v>149.25</v>
      </c>
      <c r="I4297">
        <v>145.58999600000001</v>
      </c>
      <c r="J4297">
        <v>146.199997</v>
      </c>
      <c r="K4297">
        <v>146.199997</v>
      </c>
      <c r="L4297">
        <v>8972300</v>
      </c>
      <c r="M4297" t="s">
        <v>62</v>
      </c>
      <c r="N4297" t="s">
        <v>157</v>
      </c>
      <c r="O4297" t="s">
        <v>162</v>
      </c>
      <c r="P4297">
        <v>100</v>
      </c>
      <c r="Q4297">
        <v>0.125</v>
      </c>
      <c r="R4297">
        <v>300</v>
      </c>
      <c r="S4297">
        <v>350879.99280000001</v>
      </c>
      <c r="T4297" t="s">
        <v>62</v>
      </c>
      <c r="U4297" t="s">
        <v>200</v>
      </c>
      <c r="V4297" t="s">
        <v>214</v>
      </c>
      <c r="W4297" t="s">
        <v>222</v>
      </c>
      <c r="X4297" t="s">
        <v>265</v>
      </c>
      <c r="Y4297" s="1">
        <v>37225</v>
      </c>
      <c r="Z4297">
        <v>1045810</v>
      </c>
    </row>
    <row r="4298" spans="1:26" x14ac:dyDescent="0.25">
      <c r="A4298" s="1">
        <v>43628</v>
      </c>
      <c r="B4298" t="s">
        <v>62</v>
      </c>
      <c r="C4298" t="s">
        <v>75</v>
      </c>
      <c r="D4298">
        <v>1400</v>
      </c>
      <c r="E4298">
        <v>10</v>
      </c>
      <c r="F4298" t="s">
        <v>79</v>
      </c>
      <c r="G4298">
        <v>149</v>
      </c>
      <c r="H4298">
        <v>149.25</v>
      </c>
      <c r="I4298">
        <v>145.58999600000001</v>
      </c>
      <c r="J4298">
        <v>146.199997</v>
      </c>
      <c r="K4298">
        <v>146.199997</v>
      </c>
      <c r="L4298">
        <v>8972300</v>
      </c>
      <c r="M4298" t="s">
        <v>62</v>
      </c>
      <c r="N4298" t="s">
        <v>142</v>
      </c>
      <c r="O4298" t="s">
        <v>162</v>
      </c>
      <c r="P4298">
        <v>100</v>
      </c>
      <c r="Q4298">
        <v>0.125</v>
      </c>
      <c r="R4298">
        <v>175</v>
      </c>
      <c r="S4298">
        <v>204679.9958</v>
      </c>
      <c r="T4298" t="s">
        <v>62</v>
      </c>
      <c r="U4298" t="s">
        <v>200</v>
      </c>
      <c r="V4298" t="s">
        <v>214</v>
      </c>
      <c r="W4298" t="s">
        <v>222</v>
      </c>
      <c r="X4298" t="s">
        <v>265</v>
      </c>
      <c r="Y4298" s="1">
        <v>37225</v>
      </c>
      <c r="Z4298">
        <v>1045810</v>
      </c>
    </row>
    <row r="4299" spans="1:26" x14ac:dyDescent="0.25">
      <c r="A4299" s="1">
        <v>43628</v>
      </c>
      <c r="B4299" t="s">
        <v>62</v>
      </c>
      <c r="C4299" t="s">
        <v>75</v>
      </c>
      <c r="D4299">
        <v>900</v>
      </c>
      <c r="E4299">
        <v>8</v>
      </c>
      <c r="F4299" t="s">
        <v>79</v>
      </c>
      <c r="G4299">
        <v>149</v>
      </c>
      <c r="H4299">
        <v>149.25</v>
      </c>
      <c r="I4299">
        <v>145.58999600000001</v>
      </c>
      <c r="J4299">
        <v>146.199997</v>
      </c>
      <c r="K4299">
        <v>146.199997</v>
      </c>
      <c r="L4299">
        <v>8972300</v>
      </c>
      <c r="M4299" t="s">
        <v>62</v>
      </c>
      <c r="N4299" t="s">
        <v>144</v>
      </c>
      <c r="O4299" t="s">
        <v>162</v>
      </c>
      <c r="P4299">
        <v>100</v>
      </c>
      <c r="Q4299">
        <v>0.125</v>
      </c>
      <c r="R4299">
        <v>112.5</v>
      </c>
      <c r="S4299">
        <v>131579.99729999999</v>
      </c>
      <c r="T4299" t="s">
        <v>62</v>
      </c>
      <c r="U4299" t="s">
        <v>200</v>
      </c>
      <c r="V4299" t="s">
        <v>214</v>
      </c>
      <c r="W4299" t="s">
        <v>222</v>
      </c>
      <c r="X4299" t="s">
        <v>265</v>
      </c>
      <c r="Y4299" s="1">
        <v>37225</v>
      </c>
      <c r="Z4299">
        <v>1045810</v>
      </c>
    </row>
    <row r="4300" spans="1:26" x14ac:dyDescent="0.25">
      <c r="A4300" s="1">
        <v>43628</v>
      </c>
      <c r="B4300" t="s">
        <v>62</v>
      </c>
      <c r="C4300" t="s">
        <v>76</v>
      </c>
      <c r="D4300">
        <v>1000</v>
      </c>
      <c r="E4300">
        <v>16</v>
      </c>
      <c r="F4300" t="s">
        <v>79</v>
      </c>
      <c r="G4300">
        <v>149</v>
      </c>
      <c r="H4300">
        <v>149.25</v>
      </c>
      <c r="I4300">
        <v>145.58999600000001</v>
      </c>
      <c r="J4300">
        <v>146.199997</v>
      </c>
      <c r="K4300">
        <v>146.199997</v>
      </c>
      <c r="L4300">
        <v>8972300</v>
      </c>
      <c r="M4300" t="s">
        <v>62</v>
      </c>
      <c r="N4300" t="s">
        <v>148</v>
      </c>
      <c r="O4300" t="s">
        <v>162</v>
      </c>
      <c r="P4300">
        <v>100</v>
      </c>
      <c r="Q4300">
        <v>0.125</v>
      </c>
      <c r="R4300">
        <v>125</v>
      </c>
      <c r="S4300">
        <v>146199.997</v>
      </c>
      <c r="T4300" t="s">
        <v>62</v>
      </c>
      <c r="U4300" t="s">
        <v>200</v>
      </c>
      <c r="V4300" t="s">
        <v>214</v>
      </c>
      <c r="W4300" t="s">
        <v>222</v>
      </c>
      <c r="X4300" t="s">
        <v>265</v>
      </c>
      <c r="Y4300" s="1">
        <v>37225</v>
      </c>
      <c r="Z4300">
        <v>1045810</v>
      </c>
    </row>
    <row r="4301" spans="1:26" x14ac:dyDescent="0.25">
      <c r="A4301" s="1">
        <v>43628</v>
      </c>
      <c r="B4301" t="s">
        <v>62</v>
      </c>
      <c r="C4301" t="s">
        <v>76</v>
      </c>
      <c r="D4301">
        <v>700</v>
      </c>
      <c r="E4301">
        <v>12</v>
      </c>
      <c r="F4301" t="s">
        <v>79</v>
      </c>
      <c r="G4301">
        <v>149</v>
      </c>
      <c r="H4301">
        <v>149.25</v>
      </c>
      <c r="I4301">
        <v>145.58999600000001</v>
      </c>
      <c r="J4301">
        <v>146.199997</v>
      </c>
      <c r="K4301">
        <v>146.199997</v>
      </c>
      <c r="L4301">
        <v>8972300</v>
      </c>
      <c r="M4301" t="s">
        <v>62</v>
      </c>
      <c r="N4301" t="s">
        <v>151</v>
      </c>
      <c r="O4301" t="s">
        <v>162</v>
      </c>
      <c r="P4301">
        <v>100</v>
      </c>
      <c r="Q4301">
        <v>0.125</v>
      </c>
      <c r="R4301">
        <v>87.5</v>
      </c>
      <c r="S4301">
        <v>102339.9979</v>
      </c>
      <c r="T4301" t="s">
        <v>62</v>
      </c>
      <c r="U4301" t="s">
        <v>200</v>
      </c>
      <c r="V4301" t="s">
        <v>214</v>
      </c>
      <c r="W4301" t="s">
        <v>222</v>
      </c>
      <c r="X4301" t="s">
        <v>265</v>
      </c>
      <c r="Y4301" s="1">
        <v>37225</v>
      </c>
      <c r="Z4301">
        <v>1045810</v>
      </c>
    </row>
    <row r="4302" spans="1:26" x14ac:dyDescent="0.25">
      <c r="A4302" s="1">
        <v>43608</v>
      </c>
      <c r="B4302" t="s">
        <v>62</v>
      </c>
      <c r="C4302" t="s">
        <v>75</v>
      </c>
      <c r="D4302">
        <v>1200</v>
      </c>
      <c r="E4302">
        <v>13</v>
      </c>
      <c r="F4302" t="s">
        <v>95</v>
      </c>
      <c r="G4302">
        <v>149.69000199999999</v>
      </c>
      <c r="H4302">
        <v>149.69000199999999</v>
      </c>
      <c r="I4302">
        <v>144.91000399999999</v>
      </c>
      <c r="J4302">
        <v>147.320007</v>
      </c>
      <c r="K4302">
        <v>147.152039</v>
      </c>
      <c r="L4302">
        <v>14796100</v>
      </c>
      <c r="M4302" t="s">
        <v>62</v>
      </c>
      <c r="N4302" t="s">
        <v>153</v>
      </c>
      <c r="O4302" t="s">
        <v>162</v>
      </c>
      <c r="P4302">
        <v>100</v>
      </c>
      <c r="Q4302">
        <v>0.125</v>
      </c>
      <c r="R4302">
        <v>150</v>
      </c>
      <c r="S4302">
        <v>176582.44680000001</v>
      </c>
      <c r="T4302" t="s">
        <v>62</v>
      </c>
      <c r="U4302" t="s">
        <v>200</v>
      </c>
      <c r="V4302" t="s">
        <v>214</v>
      </c>
      <c r="W4302" t="s">
        <v>222</v>
      </c>
      <c r="X4302" t="s">
        <v>265</v>
      </c>
      <c r="Y4302" s="1">
        <v>37225</v>
      </c>
      <c r="Z4302">
        <v>1045810</v>
      </c>
    </row>
    <row r="4303" spans="1:26" x14ac:dyDescent="0.25">
      <c r="A4303" s="1">
        <v>43608</v>
      </c>
      <c r="B4303" t="s">
        <v>62</v>
      </c>
      <c r="C4303" t="s">
        <v>76</v>
      </c>
      <c r="D4303">
        <v>300</v>
      </c>
      <c r="E4303">
        <v>8</v>
      </c>
      <c r="F4303" t="s">
        <v>95</v>
      </c>
      <c r="G4303">
        <v>149.69000199999999</v>
      </c>
      <c r="H4303">
        <v>149.69000199999999</v>
      </c>
      <c r="I4303">
        <v>144.91000399999999</v>
      </c>
      <c r="J4303">
        <v>147.320007</v>
      </c>
      <c r="K4303">
        <v>147.152039</v>
      </c>
      <c r="L4303">
        <v>14796100</v>
      </c>
      <c r="M4303" t="s">
        <v>62</v>
      </c>
      <c r="N4303" t="s">
        <v>144</v>
      </c>
      <c r="O4303" t="s">
        <v>162</v>
      </c>
      <c r="P4303">
        <v>100</v>
      </c>
      <c r="Q4303">
        <v>0.125</v>
      </c>
      <c r="R4303">
        <v>37.5</v>
      </c>
      <c r="S4303">
        <v>44145.611700000001</v>
      </c>
      <c r="T4303" t="s">
        <v>62</v>
      </c>
      <c r="U4303" t="s">
        <v>200</v>
      </c>
      <c r="V4303" t="s">
        <v>214</v>
      </c>
      <c r="W4303" t="s">
        <v>222</v>
      </c>
      <c r="X4303" t="s">
        <v>265</v>
      </c>
      <c r="Y4303" s="1">
        <v>37225</v>
      </c>
      <c r="Z4303">
        <v>1045810</v>
      </c>
    </row>
    <row r="4304" spans="1:26" x14ac:dyDescent="0.25">
      <c r="A4304" s="1">
        <v>43629</v>
      </c>
      <c r="B4304" t="s">
        <v>62</v>
      </c>
      <c r="C4304" t="s">
        <v>75</v>
      </c>
      <c r="D4304">
        <v>600</v>
      </c>
      <c r="E4304">
        <v>10</v>
      </c>
      <c r="F4304" t="s">
        <v>82</v>
      </c>
      <c r="G4304">
        <v>147.08999600000001</v>
      </c>
      <c r="H4304">
        <v>149</v>
      </c>
      <c r="I4304">
        <v>146.38000500000001</v>
      </c>
      <c r="J4304">
        <v>148.259995</v>
      </c>
      <c r="K4304">
        <v>148.259995</v>
      </c>
      <c r="L4304">
        <v>7702000</v>
      </c>
      <c r="M4304" t="s">
        <v>62</v>
      </c>
      <c r="N4304" t="s">
        <v>142</v>
      </c>
      <c r="O4304" t="s">
        <v>162</v>
      </c>
      <c r="P4304">
        <v>100</v>
      </c>
      <c r="Q4304">
        <v>0.125</v>
      </c>
      <c r="R4304">
        <v>75</v>
      </c>
      <c r="S4304">
        <v>88955.997000000003</v>
      </c>
      <c r="T4304" t="s">
        <v>62</v>
      </c>
      <c r="U4304" t="s">
        <v>200</v>
      </c>
      <c r="V4304" t="s">
        <v>214</v>
      </c>
      <c r="W4304" t="s">
        <v>222</v>
      </c>
      <c r="X4304" t="s">
        <v>265</v>
      </c>
      <c r="Y4304" s="1">
        <v>37225</v>
      </c>
      <c r="Z4304">
        <v>1045810</v>
      </c>
    </row>
    <row r="4305" spans="1:26" x14ac:dyDescent="0.25">
      <c r="A4305" s="1">
        <v>43626</v>
      </c>
      <c r="B4305" t="s">
        <v>62</v>
      </c>
      <c r="C4305" t="s">
        <v>75</v>
      </c>
      <c r="D4305">
        <v>500</v>
      </c>
      <c r="E4305">
        <v>5</v>
      </c>
      <c r="F4305" t="s">
        <v>131</v>
      </c>
      <c r="G4305">
        <v>147.759995</v>
      </c>
      <c r="H4305">
        <v>151.19000199999999</v>
      </c>
      <c r="I4305">
        <v>147.759995</v>
      </c>
      <c r="J4305">
        <v>148.429993</v>
      </c>
      <c r="K4305">
        <v>148.429993</v>
      </c>
      <c r="L4305">
        <v>10069500</v>
      </c>
      <c r="M4305" t="s">
        <v>62</v>
      </c>
      <c r="N4305" t="s">
        <v>152</v>
      </c>
      <c r="O4305" t="s">
        <v>162</v>
      </c>
      <c r="P4305">
        <v>100</v>
      </c>
      <c r="Q4305">
        <v>0.125</v>
      </c>
      <c r="R4305">
        <v>62.5</v>
      </c>
      <c r="S4305">
        <v>74214.996499999994</v>
      </c>
      <c r="T4305" t="s">
        <v>62</v>
      </c>
      <c r="U4305" t="s">
        <v>200</v>
      </c>
      <c r="V4305" t="s">
        <v>214</v>
      </c>
      <c r="W4305" t="s">
        <v>222</v>
      </c>
      <c r="X4305" t="s">
        <v>265</v>
      </c>
      <c r="Y4305" s="1">
        <v>37225</v>
      </c>
      <c r="Z4305">
        <v>1045810</v>
      </c>
    </row>
    <row r="4306" spans="1:26" x14ac:dyDescent="0.25">
      <c r="A4306" s="1">
        <v>43626</v>
      </c>
      <c r="B4306" t="s">
        <v>62</v>
      </c>
      <c r="C4306" t="s">
        <v>76</v>
      </c>
      <c r="D4306">
        <v>200</v>
      </c>
      <c r="E4306">
        <v>6</v>
      </c>
      <c r="F4306" t="s">
        <v>131</v>
      </c>
      <c r="G4306">
        <v>147.759995</v>
      </c>
      <c r="H4306">
        <v>151.19000199999999</v>
      </c>
      <c r="I4306">
        <v>147.759995</v>
      </c>
      <c r="J4306">
        <v>148.429993</v>
      </c>
      <c r="K4306">
        <v>148.429993</v>
      </c>
      <c r="L4306">
        <v>10069500</v>
      </c>
      <c r="M4306" t="s">
        <v>62</v>
      </c>
      <c r="N4306" t="s">
        <v>145</v>
      </c>
      <c r="O4306" t="s">
        <v>162</v>
      </c>
      <c r="P4306">
        <v>100</v>
      </c>
      <c r="Q4306">
        <v>0.125</v>
      </c>
      <c r="R4306">
        <v>25</v>
      </c>
      <c r="S4306">
        <v>29685.998599999999</v>
      </c>
      <c r="T4306" t="s">
        <v>62</v>
      </c>
      <c r="U4306" t="s">
        <v>200</v>
      </c>
      <c r="V4306" t="s">
        <v>214</v>
      </c>
      <c r="W4306" t="s">
        <v>222</v>
      </c>
      <c r="X4306" t="s">
        <v>265</v>
      </c>
      <c r="Y4306" s="1">
        <v>37225</v>
      </c>
      <c r="Z4306">
        <v>1045810</v>
      </c>
    </row>
    <row r="4307" spans="1:26" x14ac:dyDescent="0.25">
      <c r="A4307" s="1">
        <v>43627</v>
      </c>
      <c r="B4307" t="s">
        <v>62</v>
      </c>
      <c r="C4307" t="s">
        <v>75</v>
      </c>
      <c r="D4307">
        <v>100</v>
      </c>
      <c r="E4307">
        <v>3</v>
      </c>
      <c r="F4307" t="s">
        <v>86</v>
      </c>
      <c r="G4307">
        <v>150.83999600000001</v>
      </c>
      <c r="H4307">
        <v>152.36000100000001</v>
      </c>
      <c r="I4307">
        <v>149.16000399999999</v>
      </c>
      <c r="J4307">
        <v>150.75</v>
      </c>
      <c r="K4307">
        <v>150.75</v>
      </c>
      <c r="L4307">
        <v>9596800</v>
      </c>
      <c r="M4307" t="s">
        <v>62</v>
      </c>
      <c r="N4307" t="s">
        <v>143</v>
      </c>
      <c r="O4307" t="s">
        <v>162</v>
      </c>
      <c r="P4307">
        <v>100</v>
      </c>
      <c r="Q4307">
        <v>0.125</v>
      </c>
      <c r="R4307">
        <v>12.5</v>
      </c>
      <c r="S4307">
        <v>15075</v>
      </c>
      <c r="T4307" t="s">
        <v>62</v>
      </c>
      <c r="U4307" t="s">
        <v>200</v>
      </c>
      <c r="V4307" t="s">
        <v>214</v>
      </c>
      <c r="W4307" t="s">
        <v>222</v>
      </c>
      <c r="X4307" t="s">
        <v>265</v>
      </c>
      <c r="Y4307" s="1">
        <v>37225</v>
      </c>
      <c r="Z4307">
        <v>1045810</v>
      </c>
    </row>
    <row r="4308" spans="1:26" x14ac:dyDescent="0.25">
      <c r="A4308" s="1">
        <v>43627</v>
      </c>
      <c r="B4308" t="s">
        <v>62</v>
      </c>
      <c r="C4308" t="s">
        <v>75</v>
      </c>
      <c r="D4308">
        <v>1800</v>
      </c>
      <c r="E4308">
        <v>16</v>
      </c>
      <c r="F4308" t="s">
        <v>86</v>
      </c>
      <c r="G4308">
        <v>150.83999600000001</v>
      </c>
      <c r="H4308">
        <v>152.36000100000001</v>
      </c>
      <c r="I4308">
        <v>149.16000399999999</v>
      </c>
      <c r="J4308">
        <v>150.75</v>
      </c>
      <c r="K4308">
        <v>150.75</v>
      </c>
      <c r="L4308">
        <v>9596800</v>
      </c>
      <c r="M4308" t="s">
        <v>62</v>
      </c>
      <c r="N4308" t="s">
        <v>148</v>
      </c>
      <c r="O4308" t="s">
        <v>162</v>
      </c>
      <c r="P4308">
        <v>100</v>
      </c>
      <c r="Q4308">
        <v>0.125</v>
      </c>
      <c r="R4308">
        <v>225</v>
      </c>
      <c r="S4308">
        <v>271350</v>
      </c>
      <c r="T4308" t="s">
        <v>62</v>
      </c>
      <c r="U4308" t="s">
        <v>200</v>
      </c>
      <c r="V4308" t="s">
        <v>214</v>
      </c>
      <c r="W4308" t="s">
        <v>222</v>
      </c>
      <c r="X4308" t="s">
        <v>265</v>
      </c>
      <c r="Y4308" s="1">
        <v>37225</v>
      </c>
      <c r="Z4308">
        <v>1045810</v>
      </c>
    </row>
    <row r="4309" spans="1:26" x14ac:dyDescent="0.25">
      <c r="A4309" s="1">
        <v>43627</v>
      </c>
      <c r="B4309" t="s">
        <v>62</v>
      </c>
      <c r="C4309" t="s">
        <v>75</v>
      </c>
      <c r="D4309">
        <v>1400</v>
      </c>
      <c r="E4309">
        <v>5</v>
      </c>
      <c r="F4309" t="s">
        <v>86</v>
      </c>
      <c r="G4309">
        <v>150.83999600000001</v>
      </c>
      <c r="H4309">
        <v>152.36000100000001</v>
      </c>
      <c r="I4309">
        <v>149.16000399999999</v>
      </c>
      <c r="J4309">
        <v>150.75</v>
      </c>
      <c r="K4309">
        <v>150.75</v>
      </c>
      <c r="L4309">
        <v>9596800</v>
      </c>
      <c r="M4309" t="s">
        <v>62</v>
      </c>
      <c r="N4309" t="s">
        <v>152</v>
      </c>
      <c r="O4309" t="s">
        <v>162</v>
      </c>
      <c r="P4309">
        <v>100</v>
      </c>
      <c r="Q4309">
        <v>0.125</v>
      </c>
      <c r="R4309">
        <v>175</v>
      </c>
      <c r="S4309">
        <v>211050</v>
      </c>
      <c r="T4309" t="s">
        <v>62</v>
      </c>
      <c r="U4309" t="s">
        <v>200</v>
      </c>
      <c r="V4309" t="s">
        <v>214</v>
      </c>
      <c r="W4309" t="s">
        <v>222</v>
      </c>
      <c r="X4309" t="s">
        <v>265</v>
      </c>
      <c r="Y4309" s="1">
        <v>37225</v>
      </c>
      <c r="Z4309">
        <v>1045810</v>
      </c>
    </row>
    <row r="4310" spans="1:26" x14ac:dyDescent="0.25">
      <c r="A4310" s="1">
        <v>43641</v>
      </c>
      <c r="B4310" t="s">
        <v>62</v>
      </c>
      <c r="C4310" t="s">
        <v>76</v>
      </c>
      <c r="D4310">
        <v>900</v>
      </c>
      <c r="E4310">
        <v>16</v>
      </c>
      <c r="F4310" t="s">
        <v>84</v>
      </c>
      <c r="G4310">
        <v>152.86000100000001</v>
      </c>
      <c r="H4310">
        <v>155.88000500000001</v>
      </c>
      <c r="I4310">
        <v>151.36999499999999</v>
      </c>
      <c r="J4310">
        <v>151.479996</v>
      </c>
      <c r="K4310">
        <v>151.479996</v>
      </c>
      <c r="L4310">
        <v>7796700</v>
      </c>
      <c r="M4310" t="s">
        <v>62</v>
      </c>
      <c r="N4310" t="s">
        <v>148</v>
      </c>
      <c r="O4310" t="s">
        <v>162</v>
      </c>
      <c r="P4310">
        <v>100</v>
      </c>
      <c r="Q4310">
        <v>0.125</v>
      </c>
      <c r="R4310">
        <v>112.5</v>
      </c>
      <c r="S4310">
        <v>136331.9964</v>
      </c>
      <c r="T4310" t="s">
        <v>62</v>
      </c>
      <c r="U4310" t="s">
        <v>200</v>
      </c>
      <c r="V4310" t="s">
        <v>214</v>
      </c>
      <c r="W4310" t="s">
        <v>222</v>
      </c>
      <c r="X4310" t="s">
        <v>265</v>
      </c>
      <c r="Y4310" s="1">
        <v>37225</v>
      </c>
      <c r="Z4310">
        <v>1045810</v>
      </c>
    </row>
    <row r="4311" spans="1:26" x14ac:dyDescent="0.25">
      <c r="A4311" s="1">
        <v>43641</v>
      </c>
      <c r="B4311" t="s">
        <v>62</v>
      </c>
      <c r="C4311" t="s">
        <v>75</v>
      </c>
      <c r="D4311">
        <v>1500</v>
      </c>
      <c r="E4311">
        <v>20</v>
      </c>
      <c r="F4311" t="s">
        <v>84</v>
      </c>
      <c r="G4311">
        <v>152.86000100000001</v>
      </c>
      <c r="H4311">
        <v>155.88000500000001</v>
      </c>
      <c r="I4311">
        <v>151.36999499999999</v>
      </c>
      <c r="J4311">
        <v>151.479996</v>
      </c>
      <c r="K4311">
        <v>151.479996</v>
      </c>
      <c r="L4311">
        <v>7796700</v>
      </c>
      <c r="M4311" t="s">
        <v>62</v>
      </c>
      <c r="N4311" t="s">
        <v>155</v>
      </c>
      <c r="O4311" t="s">
        <v>162</v>
      </c>
      <c r="P4311">
        <v>100</v>
      </c>
      <c r="Q4311">
        <v>0.125</v>
      </c>
      <c r="R4311">
        <v>187.5</v>
      </c>
      <c r="S4311">
        <v>227219.99400000001</v>
      </c>
      <c r="T4311" t="s">
        <v>62</v>
      </c>
      <c r="U4311" t="s">
        <v>200</v>
      </c>
      <c r="V4311" t="s">
        <v>214</v>
      </c>
      <c r="W4311" t="s">
        <v>222</v>
      </c>
      <c r="X4311" t="s">
        <v>265</v>
      </c>
      <c r="Y4311" s="1">
        <v>37225</v>
      </c>
      <c r="Z4311">
        <v>1045810</v>
      </c>
    </row>
    <row r="4312" spans="1:26" x14ac:dyDescent="0.25">
      <c r="A4312" s="1">
        <v>43641</v>
      </c>
      <c r="B4312" t="s">
        <v>62</v>
      </c>
      <c r="C4312" t="s">
        <v>75</v>
      </c>
      <c r="D4312">
        <v>200</v>
      </c>
      <c r="E4312">
        <v>3</v>
      </c>
      <c r="F4312" t="s">
        <v>84</v>
      </c>
      <c r="G4312">
        <v>152.86000100000001</v>
      </c>
      <c r="H4312">
        <v>155.88000500000001</v>
      </c>
      <c r="I4312">
        <v>151.36999499999999</v>
      </c>
      <c r="J4312">
        <v>151.479996</v>
      </c>
      <c r="K4312">
        <v>151.479996</v>
      </c>
      <c r="L4312">
        <v>7796700</v>
      </c>
      <c r="M4312" t="s">
        <v>62</v>
      </c>
      <c r="N4312" t="s">
        <v>143</v>
      </c>
      <c r="O4312" t="s">
        <v>162</v>
      </c>
      <c r="P4312">
        <v>100</v>
      </c>
      <c r="Q4312">
        <v>0.125</v>
      </c>
      <c r="R4312">
        <v>25</v>
      </c>
      <c r="S4312">
        <v>30295.999199999998</v>
      </c>
      <c r="T4312" t="s">
        <v>62</v>
      </c>
      <c r="U4312" t="s">
        <v>200</v>
      </c>
      <c r="V4312" t="s">
        <v>214</v>
      </c>
      <c r="W4312" t="s">
        <v>222</v>
      </c>
      <c r="X4312" t="s">
        <v>265</v>
      </c>
      <c r="Y4312" s="1">
        <v>37225</v>
      </c>
      <c r="Z4312">
        <v>1045810</v>
      </c>
    </row>
    <row r="4313" spans="1:26" x14ac:dyDescent="0.25">
      <c r="A4313" s="1">
        <v>43641</v>
      </c>
      <c r="B4313" t="s">
        <v>62</v>
      </c>
      <c r="C4313" t="s">
        <v>76</v>
      </c>
      <c r="D4313">
        <v>1100</v>
      </c>
      <c r="E4313">
        <v>7</v>
      </c>
      <c r="F4313" t="s">
        <v>84</v>
      </c>
      <c r="G4313">
        <v>152.86000100000001</v>
      </c>
      <c r="H4313">
        <v>155.88000500000001</v>
      </c>
      <c r="I4313">
        <v>151.36999499999999</v>
      </c>
      <c r="J4313">
        <v>151.479996</v>
      </c>
      <c r="K4313">
        <v>151.479996</v>
      </c>
      <c r="L4313">
        <v>7796700</v>
      </c>
      <c r="M4313" t="s">
        <v>62</v>
      </c>
      <c r="N4313" t="s">
        <v>147</v>
      </c>
      <c r="O4313" t="s">
        <v>162</v>
      </c>
      <c r="P4313">
        <v>100</v>
      </c>
      <c r="Q4313">
        <v>0.125</v>
      </c>
      <c r="R4313">
        <v>137.5</v>
      </c>
      <c r="S4313">
        <v>166627.99559999999</v>
      </c>
      <c r="T4313" t="s">
        <v>62</v>
      </c>
      <c r="U4313" t="s">
        <v>200</v>
      </c>
      <c r="V4313" t="s">
        <v>214</v>
      </c>
      <c r="W4313" t="s">
        <v>222</v>
      </c>
      <c r="X4313" t="s">
        <v>265</v>
      </c>
      <c r="Y4313" s="1">
        <v>37225</v>
      </c>
      <c r="Z4313">
        <v>1045810</v>
      </c>
    </row>
    <row r="4314" spans="1:26" x14ac:dyDescent="0.25">
      <c r="A4314" s="1">
        <v>43605</v>
      </c>
      <c r="B4314" t="s">
        <v>62</v>
      </c>
      <c r="C4314" t="s">
        <v>76</v>
      </c>
      <c r="D4314">
        <v>1200</v>
      </c>
      <c r="E4314">
        <v>20</v>
      </c>
      <c r="F4314" t="s">
        <v>128</v>
      </c>
      <c r="G4314">
        <v>152.550003</v>
      </c>
      <c r="H4314">
        <v>154.770004</v>
      </c>
      <c r="I4314">
        <v>150.75</v>
      </c>
      <c r="J4314">
        <v>151.75</v>
      </c>
      <c r="K4314">
        <v>151.57698099999999</v>
      </c>
      <c r="L4314">
        <v>14301600</v>
      </c>
      <c r="M4314" t="s">
        <v>62</v>
      </c>
      <c r="N4314" t="s">
        <v>155</v>
      </c>
      <c r="O4314" t="s">
        <v>162</v>
      </c>
      <c r="P4314">
        <v>100</v>
      </c>
      <c r="Q4314">
        <v>0.125</v>
      </c>
      <c r="R4314">
        <v>150</v>
      </c>
      <c r="S4314">
        <v>181892.37719999999</v>
      </c>
      <c r="T4314" t="s">
        <v>62</v>
      </c>
      <c r="U4314" t="s">
        <v>200</v>
      </c>
      <c r="V4314" t="s">
        <v>214</v>
      </c>
      <c r="W4314" t="s">
        <v>222</v>
      </c>
      <c r="X4314" t="s">
        <v>265</v>
      </c>
      <c r="Y4314" s="1">
        <v>37225</v>
      </c>
      <c r="Z4314">
        <v>1045810</v>
      </c>
    </row>
    <row r="4315" spans="1:26" x14ac:dyDescent="0.25">
      <c r="A4315" s="1">
        <v>43605</v>
      </c>
      <c r="B4315" t="s">
        <v>62</v>
      </c>
      <c r="C4315" t="s">
        <v>75</v>
      </c>
      <c r="D4315">
        <v>1900</v>
      </c>
      <c r="E4315">
        <v>18</v>
      </c>
      <c r="F4315" t="s">
        <v>128</v>
      </c>
      <c r="G4315">
        <v>152.550003</v>
      </c>
      <c r="H4315">
        <v>154.770004</v>
      </c>
      <c r="I4315">
        <v>150.75</v>
      </c>
      <c r="J4315">
        <v>151.75</v>
      </c>
      <c r="K4315">
        <v>151.57698099999999</v>
      </c>
      <c r="L4315">
        <v>14301600</v>
      </c>
      <c r="M4315" t="s">
        <v>62</v>
      </c>
      <c r="N4315" t="s">
        <v>158</v>
      </c>
      <c r="O4315" t="s">
        <v>162</v>
      </c>
      <c r="P4315">
        <v>100</v>
      </c>
      <c r="Q4315">
        <v>0.125</v>
      </c>
      <c r="R4315">
        <v>237.5</v>
      </c>
      <c r="S4315">
        <v>287996.26390000002</v>
      </c>
      <c r="T4315" t="s">
        <v>62</v>
      </c>
      <c r="U4315" t="s">
        <v>200</v>
      </c>
      <c r="V4315" t="s">
        <v>214</v>
      </c>
      <c r="W4315" t="s">
        <v>222</v>
      </c>
      <c r="X4315" t="s">
        <v>265</v>
      </c>
      <c r="Y4315" s="1">
        <v>37225</v>
      </c>
      <c r="Z4315">
        <v>1045810</v>
      </c>
    </row>
    <row r="4316" spans="1:26" x14ac:dyDescent="0.25">
      <c r="A4316" s="1">
        <v>43605</v>
      </c>
      <c r="B4316" t="s">
        <v>62</v>
      </c>
      <c r="C4316" t="s">
        <v>75</v>
      </c>
      <c r="D4316">
        <v>1900</v>
      </c>
      <c r="E4316">
        <v>17</v>
      </c>
      <c r="F4316" t="s">
        <v>128</v>
      </c>
      <c r="G4316">
        <v>152.550003</v>
      </c>
      <c r="H4316">
        <v>154.770004</v>
      </c>
      <c r="I4316">
        <v>150.75</v>
      </c>
      <c r="J4316">
        <v>151.75</v>
      </c>
      <c r="K4316">
        <v>151.57698099999999</v>
      </c>
      <c r="L4316">
        <v>14301600</v>
      </c>
      <c r="M4316" t="s">
        <v>62</v>
      </c>
      <c r="N4316" t="s">
        <v>157</v>
      </c>
      <c r="O4316" t="s">
        <v>162</v>
      </c>
      <c r="P4316">
        <v>100</v>
      </c>
      <c r="Q4316">
        <v>0.125</v>
      </c>
      <c r="R4316">
        <v>237.5</v>
      </c>
      <c r="S4316">
        <v>287996.26390000002</v>
      </c>
      <c r="T4316" t="s">
        <v>62</v>
      </c>
      <c r="U4316" t="s">
        <v>200</v>
      </c>
      <c r="V4316" t="s">
        <v>214</v>
      </c>
      <c r="W4316" t="s">
        <v>222</v>
      </c>
      <c r="X4316" t="s">
        <v>265</v>
      </c>
      <c r="Y4316" s="1">
        <v>37225</v>
      </c>
      <c r="Z4316">
        <v>1045810</v>
      </c>
    </row>
    <row r="4317" spans="1:26" x14ac:dyDescent="0.25">
      <c r="A4317" s="1">
        <v>43637</v>
      </c>
      <c r="B4317" t="s">
        <v>62</v>
      </c>
      <c r="C4317" t="s">
        <v>75</v>
      </c>
      <c r="D4317">
        <v>2400</v>
      </c>
      <c r="E4317">
        <v>14</v>
      </c>
      <c r="F4317" t="s">
        <v>90</v>
      </c>
      <c r="G4317">
        <v>153.5</v>
      </c>
      <c r="H4317">
        <v>155.479996</v>
      </c>
      <c r="I4317">
        <v>151.5</v>
      </c>
      <c r="J4317">
        <v>151.759995</v>
      </c>
      <c r="K4317">
        <v>151.759995</v>
      </c>
      <c r="L4317">
        <v>10860700</v>
      </c>
      <c r="M4317" t="s">
        <v>62</v>
      </c>
      <c r="N4317" t="s">
        <v>156</v>
      </c>
      <c r="O4317" t="s">
        <v>162</v>
      </c>
      <c r="P4317">
        <v>100</v>
      </c>
      <c r="Q4317">
        <v>0.125</v>
      </c>
      <c r="R4317">
        <v>300</v>
      </c>
      <c r="S4317">
        <v>364223.98800000001</v>
      </c>
      <c r="T4317" t="s">
        <v>62</v>
      </c>
      <c r="U4317" t="s">
        <v>200</v>
      </c>
      <c r="V4317" t="s">
        <v>214</v>
      </c>
      <c r="W4317" t="s">
        <v>222</v>
      </c>
      <c r="X4317" t="s">
        <v>265</v>
      </c>
      <c r="Y4317" s="1">
        <v>37225</v>
      </c>
      <c r="Z4317">
        <v>1045810</v>
      </c>
    </row>
    <row r="4318" spans="1:26" x14ac:dyDescent="0.25">
      <c r="A4318" s="1">
        <v>43607</v>
      </c>
      <c r="B4318" t="s">
        <v>62</v>
      </c>
      <c r="C4318" t="s">
        <v>75</v>
      </c>
      <c r="D4318">
        <v>2100</v>
      </c>
      <c r="E4318">
        <v>15</v>
      </c>
      <c r="F4318" t="s">
        <v>99</v>
      </c>
      <c r="G4318">
        <v>153.5</v>
      </c>
      <c r="H4318">
        <v>154.550003</v>
      </c>
      <c r="I4318">
        <v>151.759995</v>
      </c>
      <c r="J4318">
        <v>152.199997</v>
      </c>
      <c r="K4318">
        <v>152.02647400000001</v>
      </c>
      <c r="L4318">
        <v>8146700</v>
      </c>
      <c r="M4318" t="s">
        <v>62</v>
      </c>
      <c r="N4318" t="s">
        <v>149</v>
      </c>
      <c r="O4318" t="s">
        <v>162</v>
      </c>
      <c r="P4318">
        <v>100</v>
      </c>
      <c r="Q4318">
        <v>0.125</v>
      </c>
      <c r="R4318">
        <v>262.5</v>
      </c>
      <c r="S4318">
        <v>319255.59539999999</v>
      </c>
      <c r="T4318" t="s">
        <v>62</v>
      </c>
      <c r="U4318" t="s">
        <v>200</v>
      </c>
      <c r="V4318" t="s">
        <v>214</v>
      </c>
      <c r="W4318" t="s">
        <v>222</v>
      </c>
      <c r="X4318" t="s">
        <v>265</v>
      </c>
      <c r="Y4318" s="1">
        <v>37225</v>
      </c>
      <c r="Z4318">
        <v>1045810</v>
      </c>
    </row>
    <row r="4319" spans="1:26" x14ac:dyDescent="0.25">
      <c r="A4319" s="1">
        <v>43607</v>
      </c>
      <c r="B4319" t="s">
        <v>62</v>
      </c>
      <c r="C4319" t="s">
        <v>76</v>
      </c>
      <c r="D4319">
        <v>400</v>
      </c>
      <c r="E4319">
        <v>12</v>
      </c>
      <c r="F4319" t="s">
        <v>99</v>
      </c>
      <c r="G4319">
        <v>153.5</v>
      </c>
      <c r="H4319">
        <v>154.550003</v>
      </c>
      <c r="I4319">
        <v>151.759995</v>
      </c>
      <c r="J4319">
        <v>152.199997</v>
      </c>
      <c r="K4319">
        <v>152.02647400000001</v>
      </c>
      <c r="L4319">
        <v>8146700</v>
      </c>
      <c r="M4319" t="s">
        <v>62</v>
      </c>
      <c r="N4319" t="s">
        <v>151</v>
      </c>
      <c r="O4319" t="s">
        <v>162</v>
      </c>
      <c r="P4319">
        <v>100</v>
      </c>
      <c r="Q4319">
        <v>0.125</v>
      </c>
      <c r="R4319">
        <v>50</v>
      </c>
      <c r="S4319">
        <v>60810.589600000007</v>
      </c>
      <c r="T4319" t="s">
        <v>62</v>
      </c>
      <c r="U4319" t="s">
        <v>200</v>
      </c>
      <c r="V4319" t="s">
        <v>214</v>
      </c>
      <c r="W4319" t="s">
        <v>222</v>
      </c>
      <c r="X4319" t="s">
        <v>265</v>
      </c>
      <c r="Y4319" s="1">
        <v>37225</v>
      </c>
      <c r="Z4319">
        <v>1045810</v>
      </c>
    </row>
    <row r="4320" spans="1:26" x14ac:dyDescent="0.25">
      <c r="A4320" s="1">
        <v>43607</v>
      </c>
      <c r="B4320" t="s">
        <v>62</v>
      </c>
      <c r="C4320" t="s">
        <v>75</v>
      </c>
      <c r="D4320">
        <v>1700</v>
      </c>
      <c r="E4320">
        <v>17</v>
      </c>
      <c r="F4320" t="s">
        <v>99</v>
      </c>
      <c r="G4320">
        <v>153.5</v>
      </c>
      <c r="H4320">
        <v>154.550003</v>
      </c>
      <c r="I4320">
        <v>151.759995</v>
      </c>
      <c r="J4320">
        <v>152.199997</v>
      </c>
      <c r="K4320">
        <v>152.02647400000001</v>
      </c>
      <c r="L4320">
        <v>8146700</v>
      </c>
      <c r="M4320" t="s">
        <v>62</v>
      </c>
      <c r="N4320" t="s">
        <v>157</v>
      </c>
      <c r="O4320" t="s">
        <v>162</v>
      </c>
      <c r="P4320">
        <v>100</v>
      </c>
      <c r="Q4320">
        <v>0.125</v>
      </c>
      <c r="R4320">
        <v>212.5</v>
      </c>
      <c r="S4320">
        <v>258445.00580000001</v>
      </c>
      <c r="T4320" t="s">
        <v>62</v>
      </c>
      <c r="U4320" t="s">
        <v>200</v>
      </c>
      <c r="V4320" t="s">
        <v>214</v>
      </c>
      <c r="W4320" t="s">
        <v>222</v>
      </c>
      <c r="X4320" t="s">
        <v>265</v>
      </c>
      <c r="Y4320" s="1">
        <v>37225</v>
      </c>
      <c r="Z4320">
        <v>1045810</v>
      </c>
    </row>
    <row r="4321" spans="1:26" x14ac:dyDescent="0.25">
      <c r="A4321" s="1">
        <v>43607</v>
      </c>
      <c r="B4321" t="s">
        <v>62</v>
      </c>
      <c r="C4321" t="s">
        <v>75</v>
      </c>
      <c r="D4321">
        <v>900</v>
      </c>
      <c r="E4321">
        <v>11</v>
      </c>
      <c r="F4321" t="s">
        <v>99</v>
      </c>
      <c r="G4321">
        <v>153.5</v>
      </c>
      <c r="H4321">
        <v>154.550003</v>
      </c>
      <c r="I4321">
        <v>151.759995</v>
      </c>
      <c r="J4321">
        <v>152.199997</v>
      </c>
      <c r="K4321">
        <v>152.02647400000001</v>
      </c>
      <c r="L4321">
        <v>8146700</v>
      </c>
      <c r="M4321" t="s">
        <v>62</v>
      </c>
      <c r="N4321" t="s">
        <v>141</v>
      </c>
      <c r="O4321" t="s">
        <v>162</v>
      </c>
      <c r="P4321">
        <v>100</v>
      </c>
      <c r="Q4321">
        <v>0.125</v>
      </c>
      <c r="R4321">
        <v>112.5</v>
      </c>
      <c r="S4321">
        <v>136823.8266</v>
      </c>
      <c r="T4321" t="s">
        <v>62</v>
      </c>
      <c r="U4321" t="s">
        <v>200</v>
      </c>
      <c r="V4321" t="s">
        <v>214</v>
      </c>
      <c r="W4321" t="s">
        <v>222</v>
      </c>
      <c r="X4321" t="s">
        <v>265</v>
      </c>
      <c r="Y4321" s="1">
        <v>37225</v>
      </c>
      <c r="Z4321">
        <v>1045810</v>
      </c>
    </row>
    <row r="4322" spans="1:26" x14ac:dyDescent="0.25">
      <c r="A4322" s="1">
        <v>43607</v>
      </c>
      <c r="B4322" t="s">
        <v>62</v>
      </c>
      <c r="C4322" t="s">
        <v>75</v>
      </c>
      <c r="D4322">
        <v>400</v>
      </c>
      <c r="E4322">
        <v>7</v>
      </c>
      <c r="F4322" t="s">
        <v>99</v>
      </c>
      <c r="G4322">
        <v>153.5</v>
      </c>
      <c r="H4322">
        <v>154.550003</v>
      </c>
      <c r="I4322">
        <v>151.759995</v>
      </c>
      <c r="J4322">
        <v>152.199997</v>
      </c>
      <c r="K4322">
        <v>152.02647400000001</v>
      </c>
      <c r="L4322">
        <v>8146700</v>
      </c>
      <c r="M4322" t="s">
        <v>62</v>
      </c>
      <c r="N4322" t="s">
        <v>147</v>
      </c>
      <c r="O4322" t="s">
        <v>162</v>
      </c>
      <c r="P4322">
        <v>100</v>
      </c>
      <c r="Q4322">
        <v>0.125</v>
      </c>
      <c r="R4322">
        <v>50</v>
      </c>
      <c r="S4322">
        <v>60810.589600000007</v>
      </c>
      <c r="T4322" t="s">
        <v>62</v>
      </c>
      <c r="U4322" t="s">
        <v>200</v>
      </c>
      <c r="V4322" t="s">
        <v>214</v>
      </c>
      <c r="W4322" t="s">
        <v>222</v>
      </c>
      <c r="X4322" t="s">
        <v>265</v>
      </c>
      <c r="Y4322" s="1">
        <v>37225</v>
      </c>
      <c r="Z4322">
        <v>1045810</v>
      </c>
    </row>
    <row r="4323" spans="1:26" x14ac:dyDescent="0.25">
      <c r="A4323" s="1">
        <v>43607</v>
      </c>
      <c r="B4323" t="s">
        <v>62</v>
      </c>
      <c r="C4323" t="s">
        <v>76</v>
      </c>
      <c r="D4323">
        <v>1300</v>
      </c>
      <c r="E4323">
        <v>10</v>
      </c>
      <c r="F4323" t="s">
        <v>99</v>
      </c>
      <c r="G4323">
        <v>153.5</v>
      </c>
      <c r="H4323">
        <v>154.550003</v>
      </c>
      <c r="I4323">
        <v>151.759995</v>
      </c>
      <c r="J4323">
        <v>152.199997</v>
      </c>
      <c r="K4323">
        <v>152.02647400000001</v>
      </c>
      <c r="L4323">
        <v>8146700</v>
      </c>
      <c r="M4323" t="s">
        <v>62</v>
      </c>
      <c r="N4323" t="s">
        <v>142</v>
      </c>
      <c r="O4323" t="s">
        <v>162</v>
      </c>
      <c r="P4323">
        <v>100</v>
      </c>
      <c r="Q4323">
        <v>0.125</v>
      </c>
      <c r="R4323">
        <v>162.5</v>
      </c>
      <c r="S4323">
        <v>197634.41620000001</v>
      </c>
      <c r="T4323" t="s">
        <v>62</v>
      </c>
      <c r="U4323" t="s">
        <v>200</v>
      </c>
      <c r="V4323" t="s">
        <v>214</v>
      </c>
      <c r="W4323" t="s">
        <v>222</v>
      </c>
      <c r="X4323" t="s">
        <v>265</v>
      </c>
      <c r="Y4323" s="1">
        <v>37225</v>
      </c>
      <c r="Z4323">
        <v>1045810</v>
      </c>
    </row>
    <row r="4324" spans="1:26" x14ac:dyDescent="0.25">
      <c r="A4324" s="1">
        <v>43640</v>
      </c>
      <c r="B4324" t="s">
        <v>62</v>
      </c>
      <c r="C4324" t="s">
        <v>75</v>
      </c>
      <c r="D4324">
        <v>300</v>
      </c>
      <c r="E4324">
        <v>2</v>
      </c>
      <c r="F4324" t="s">
        <v>85</v>
      </c>
      <c r="G4324">
        <v>152.61999499999999</v>
      </c>
      <c r="H4324">
        <v>153.85000600000001</v>
      </c>
      <c r="I4324">
        <v>150.720001</v>
      </c>
      <c r="J4324">
        <v>152.66000399999999</v>
      </c>
      <c r="K4324">
        <v>152.66000399999999</v>
      </c>
      <c r="L4324">
        <v>7073700</v>
      </c>
      <c r="M4324" t="s">
        <v>62</v>
      </c>
      <c r="N4324" t="s">
        <v>150</v>
      </c>
      <c r="O4324" t="s">
        <v>162</v>
      </c>
      <c r="P4324">
        <v>100</v>
      </c>
      <c r="Q4324">
        <v>0.125</v>
      </c>
      <c r="R4324">
        <v>37.5</v>
      </c>
      <c r="S4324">
        <v>45798.001199999999</v>
      </c>
      <c r="T4324" t="s">
        <v>62</v>
      </c>
      <c r="U4324" t="s">
        <v>200</v>
      </c>
      <c r="V4324" t="s">
        <v>214</v>
      </c>
      <c r="W4324" t="s">
        <v>222</v>
      </c>
      <c r="X4324" t="s">
        <v>265</v>
      </c>
      <c r="Y4324" s="1">
        <v>37225</v>
      </c>
      <c r="Z4324">
        <v>1045810</v>
      </c>
    </row>
    <row r="4325" spans="1:26" x14ac:dyDescent="0.25">
      <c r="A4325" s="1">
        <v>43634</v>
      </c>
      <c r="B4325" t="s">
        <v>62</v>
      </c>
      <c r="C4325" t="s">
        <v>76</v>
      </c>
      <c r="D4325">
        <v>800</v>
      </c>
      <c r="E4325">
        <v>13</v>
      </c>
      <c r="F4325" t="s">
        <v>132</v>
      </c>
      <c r="G4325">
        <v>147.5</v>
      </c>
      <c r="H4325">
        <v>155.11000100000001</v>
      </c>
      <c r="I4325">
        <v>147.05999800000001</v>
      </c>
      <c r="J4325">
        <v>152.88000500000001</v>
      </c>
      <c r="K4325">
        <v>152.88000500000001</v>
      </c>
      <c r="L4325">
        <v>14548000</v>
      </c>
      <c r="M4325" t="s">
        <v>62</v>
      </c>
      <c r="N4325" t="s">
        <v>153</v>
      </c>
      <c r="O4325" t="s">
        <v>162</v>
      </c>
      <c r="P4325">
        <v>100</v>
      </c>
      <c r="Q4325">
        <v>0.125</v>
      </c>
      <c r="R4325">
        <v>100</v>
      </c>
      <c r="S4325">
        <v>122304.004</v>
      </c>
      <c r="T4325" t="s">
        <v>62</v>
      </c>
      <c r="U4325" t="s">
        <v>200</v>
      </c>
      <c r="V4325" t="s">
        <v>214</v>
      </c>
      <c r="W4325" t="s">
        <v>222</v>
      </c>
      <c r="X4325" t="s">
        <v>265</v>
      </c>
      <c r="Y4325" s="1">
        <v>37225</v>
      </c>
      <c r="Z4325">
        <v>1045810</v>
      </c>
    </row>
    <row r="4326" spans="1:26" x14ac:dyDescent="0.25">
      <c r="A4326" s="1">
        <v>43634</v>
      </c>
      <c r="B4326" t="s">
        <v>62</v>
      </c>
      <c r="C4326" t="s">
        <v>75</v>
      </c>
      <c r="D4326">
        <v>1100</v>
      </c>
      <c r="E4326">
        <v>15</v>
      </c>
      <c r="F4326" t="s">
        <v>132</v>
      </c>
      <c r="G4326">
        <v>147.5</v>
      </c>
      <c r="H4326">
        <v>155.11000100000001</v>
      </c>
      <c r="I4326">
        <v>147.05999800000001</v>
      </c>
      <c r="J4326">
        <v>152.88000500000001</v>
      </c>
      <c r="K4326">
        <v>152.88000500000001</v>
      </c>
      <c r="L4326">
        <v>14548000</v>
      </c>
      <c r="M4326" t="s">
        <v>62</v>
      </c>
      <c r="N4326" t="s">
        <v>149</v>
      </c>
      <c r="O4326" t="s">
        <v>162</v>
      </c>
      <c r="P4326">
        <v>100</v>
      </c>
      <c r="Q4326">
        <v>0.125</v>
      </c>
      <c r="R4326">
        <v>137.5</v>
      </c>
      <c r="S4326">
        <v>168168.0055</v>
      </c>
      <c r="T4326" t="s">
        <v>62</v>
      </c>
      <c r="U4326" t="s">
        <v>200</v>
      </c>
      <c r="V4326" t="s">
        <v>214</v>
      </c>
      <c r="W4326" t="s">
        <v>222</v>
      </c>
      <c r="X4326" t="s">
        <v>265</v>
      </c>
      <c r="Y4326" s="1">
        <v>37225</v>
      </c>
      <c r="Z4326">
        <v>1045810</v>
      </c>
    </row>
    <row r="4327" spans="1:26" x14ac:dyDescent="0.25">
      <c r="A4327" s="1">
        <v>43634</v>
      </c>
      <c r="B4327" t="s">
        <v>62</v>
      </c>
      <c r="C4327" t="s">
        <v>75</v>
      </c>
      <c r="D4327">
        <v>300</v>
      </c>
      <c r="E4327">
        <v>8</v>
      </c>
      <c r="F4327" t="s">
        <v>132</v>
      </c>
      <c r="G4327">
        <v>147.5</v>
      </c>
      <c r="H4327">
        <v>155.11000100000001</v>
      </c>
      <c r="I4327">
        <v>147.05999800000001</v>
      </c>
      <c r="J4327">
        <v>152.88000500000001</v>
      </c>
      <c r="K4327">
        <v>152.88000500000001</v>
      </c>
      <c r="L4327">
        <v>14548000</v>
      </c>
      <c r="M4327" t="s">
        <v>62</v>
      </c>
      <c r="N4327" t="s">
        <v>144</v>
      </c>
      <c r="O4327" t="s">
        <v>162</v>
      </c>
      <c r="P4327">
        <v>100</v>
      </c>
      <c r="Q4327">
        <v>0.125</v>
      </c>
      <c r="R4327">
        <v>37.5</v>
      </c>
      <c r="S4327">
        <v>45864.001500000013</v>
      </c>
      <c r="T4327" t="s">
        <v>62</v>
      </c>
      <c r="U4327" t="s">
        <v>200</v>
      </c>
      <c r="V4327" t="s">
        <v>214</v>
      </c>
      <c r="W4327" t="s">
        <v>222</v>
      </c>
      <c r="X4327" t="s">
        <v>265</v>
      </c>
      <c r="Y4327" s="1">
        <v>37225</v>
      </c>
      <c r="Z4327">
        <v>1045810</v>
      </c>
    </row>
    <row r="4328" spans="1:26" x14ac:dyDescent="0.25">
      <c r="A4328" s="1">
        <v>43636</v>
      </c>
      <c r="B4328" t="s">
        <v>62</v>
      </c>
      <c r="C4328" t="s">
        <v>75</v>
      </c>
      <c r="D4328">
        <v>900</v>
      </c>
      <c r="E4328">
        <v>17</v>
      </c>
      <c r="F4328" t="s">
        <v>94</v>
      </c>
      <c r="G4328">
        <v>156.770004</v>
      </c>
      <c r="H4328">
        <v>157.33000200000001</v>
      </c>
      <c r="I4328">
        <v>153.520004</v>
      </c>
      <c r="J4328">
        <v>154.10000600000001</v>
      </c>
      <c r="K4328">
        <v>154.10000600000001</v>
      </c>
      <c r="L4328">
        <v>8754200</v>
      </c>
      <c r="M4328" t="s">
        <v>62</v>
      </c>
      <c r="N4328" t="s">
        <v>157</v>
      </c>
      <c r="O4328" t="s">
        <v>162</v>
      </c>
      <c r="P4328">
        <v>100</v>
      </c>
      <c r="Q4328">
        <v>0.125</v>
      </c>
      <c r="R4328">
        <v>112.5</v>
      </c>
      <c r="S4328">
        <v>138690.00539999999</v>
      </c>
      <c r="T4328" t="s">
        <v>62</v>
      </c>
      <c r="U4328" t="s">
        <v>200</v>
      </c>
      <c r="V4328" t="s">
        <v>214</v>
      </c>
      <c r="W4328" t="s">
        <v>222</v>
      </c>
      <c r="X4328" t="s">
        <v>265</v>
      </c>
      <c r="Y4328" s="1">
        <v>37225</v>
      </c>
      <c r="Z4328">
        <v>1045810</v>
      </c>
    </row>
    <row r="4329" spans="1:26" x14ac:dyDescent="0.25">
      <c r="A4329" s="1">
        <v>43636</v>
      </c>
      <c r="B4329" t="s">
        <v>62</v>
      </c>
      <c r="C4329" t="s">
        <v>76</v>
      </c>
      <c r="D4329">
        <v>1700</v>
      </c>
      <c r="E4329">
        <v>20</v>
      </c>
      <c r="F4329" t="s">
        <v>94</v>
      </c>
      <c r="G4329">
        <v>156.770004</v>
      </c>
      <c r="H4329">
        <v>157.33000200000001</v>
      </c>
      <c r="I4329">
        <v>153.520004</v>
      </c>
      <c r="J4329">
        <v>154.10000600000001</v>
      </c>
      <c r="K4329">
        <v>154.10000600000001</v>
      </c>
      <c r="L4329">
        <v>8754200</v>
      </c>
      <c r="M4329" t="s">
        <v>62</v>
      </c>
      <c r="N4329" t="s">
        <v>155</v>
      </c>
      <c r="O4329" t="s">
        <v>162</v>
      </c>
      <c r="P4329">
        <v>100</v>
      </c>
      <c r="Q4329">
        <v>0.125</v>
      </c>
      <c r="R4329">
        <v>212.5</v>
      </c>
      <c r="S4329">
        <v>261970.01019999999</v>
      </c>
      <c r="T4329" t="s">
        <v>62</v>
      </c>
      <c r="U4329" t="s">
        <v>200</v>
      </c>
      <c r="V4329" t="s">
        <v>214</v>
      </c>
      <c r="W4329" t="s">
        <v>222</v>
      </c>
      <c r="X4329" t="s">
        <v>265</v>
      </c>
      <c r="Y4329" s="1">
        <v>37225</v>
      </c>
      <c r="Z4329">
        <v>1045810</v>
      </c>
    </row>
    <row r="4330" spans="1:26" x14ac:dyDescent="0.25">
      <c r="A4330" s="1">
        <v>43602</v>
      </c>
      <c r="B4330" t="s">
        <v>62</v>
      </c>
      <c r="C4330" t="s">
        <v>76</v>
      </c>
      <c r="D4330">
        <v>2400</v>
      </c>
      <c r="E4330">
        <v>15</v>
      </c>
      <c r="F4330" t="s">
        <v>101</v>
      </c>
      <c r="G4330">
        <v>158.5</v>
      </c>
      <c r="H4330">
        <v>163.71000699999999</v>
      </c>
      <c r="I4330">
        <v>154.94000199999999</v>
      </c>
      <c r="J4330">
        <v>156.529999</v>
      </c>
      <c r="K4330">
        <v>156.35153199999999</v>
      </c>
      <c r="L4330">
        <v>25551700</v>
      </c>
      <c r="M4330" t="s">
        <v>62</v>
      </c>
      <c r="N4330" t="s">
        <v>149</v>
      </c>
      <c r="O4330" t="s">
        <v>162</v>
      </c>
      <c r="P4330">
        <v>100</v>
      </c>
      <c r="Q4330">
        <v>0.125</v>
      </c>
      <c r="R4330">
        <v>300</v>
      </c>
      <c r="S4330">
        <v>375243.67680000002</v>
      </c>
      <c r="T4330" t="s">
        <v>62</v>
      </c>
      <c r="U4330" t="s">
        <v>200</v>
      </c>
      <c r="V4330" t="s">
        <v>214</v>
      </c>
      <c r="W4330" t="s">
        <v>222</v>
      </c>
      <c r="X4330" t="s">
        <v>265</v>
      </c>
      <c r="Y4330" s="1">
        <v>37225</v>
      </c>
      <c r="Z4330">
        <v>1045810</v>
      </c>
    </row>
    <row r="4331" spans="1:26" x14ac:dyDescent="0.25">
      <c r="A4331" s="1">
        <v>43602</v>
      </c>
      <c r="B4331" t="s">
        <v>62</v>
      </c>
      <c r="C4331" t="s">
        <v>75</v>
      </c>
      <c r="D4331">
        <v>100</v>
      </c>
      <c r="E4331">
        <v>2</v>
      </c>
      <c r="F4331" t="s">
        <v>101</v>
      </c>
      <c r="G4331">
        <v>158.5</v>
      </c>
      <c r="H4331">
        <v>163.71000699999999</v>
      </c>
      <c r="I4331">
        <v>154.94000199999999</v>
      </c>
      <c r="J4331">
        <v>156.529999</v>
      </c>
      <c r="K4331">
        <v>156.35153199999999</v>
      </c>
      <c r="L4331">
        <v>25551700</v>
      </c>
      <c r="M4331" t="s">
        <v>62</v>
      </c>
      <c r="N4331" t="s">
        <v>150</v>
      </c>
      <c r="O4331" t="s">
        <v>162</v>
      </c>
      <c r="P4331">
        <v>100</v>
      </c>
      <c r="Q4331">
        <v>0.125</v>
      </c>
      <c r="R4331">
        <v>12.5</v>
      </c>
      <c r="S4331">
        <v>15635.153200000001</v>
      </c>
      <c r="T4331" t="s">
        <v>62</v>
      </c>
      <c r="U4331" t="s">
        <v>200</v>
      </c>
      <c r="V4331" t="s">
        <v>214</v>
      </c>
      <c r="W4331" t="s">
        <v>222</v>
      </c>
      <c r="X4331" t="s">
        <v>265</v>
      </c>
      <c r="Y4331" s="1">
        <v>37225</v>
      </c>
      <c r="Z4331">
        <v>1045810</v>
      </c>
    </row>
    <row r="4332" spans="1:26" x14ac:dyDescent="0.25">
      <c r="A4332" s="1">
        <v>43602</v>
      </c>
      <c r="B4332" t="s">
        <v>62</v>
      </c>
      <c r="C4332" t="s">
        <v>76</v>
      </c>
      <c r="D4332">
        <v>700</v>
      </c>
      <c r="E4332">
        <v>6</v>
      </c>
      <c r="F4332" t="s">
        <v>101</v>
      </c>
      <c r="G4332">
        <v>158.5</v>
      </c>
      <c r="H4332">
        <v>163.71000699999999</v>
      </c>
      <c r="I4332">
        <v>154.94000199999999</v>
      </c>
      <c r="J4332">
        <v>156.529999</v>
      </c>
      <c r="K4332">
        <v>156.35153199999999</v>
      </c>
      <c r="L4332">
        <v>25551700</v>
      </c>
      <c r="M4332" t="s">
        <v>62</v>
      </c>
      <c r="N4332" t="s">
        <v>145</v>
      </c>
      <c r="O4332" t="s">
        <v>162</v>
      </c>
      <c r="P4332">
        <v>100</v>
      </c>
      <c r="Q4332">
        <v>0.125</v>
      </c>
      <c r="R4332">
        <v>87.5</v>
      </c>
      <c r="S4332">
        <v>109446.0724</v>
      </c>
      <c r="T4332" t="s">
        <v>62</v>
      </c>
      <c r="U4332" t="s">
        <v>200</v>
      </c>
      <c r="V4332" t="s">
        <v>214</v>
      </c>
      <c r="W4332" t="s">
        <v>222</v>
      </c>
      <c r="X4332" t="s">
        <v>265</v>
      </c>
      <c r="Y4332" s="1">
        <v>37225</v>
      </c>
      <c r="Z4332">
        <v>1045810</v>
      </c>
    </row>
    <row r="4333" spans="1:26" x14ac:dyDescent="0.25">
      <c r="A4333" s="1">
        <v>43598</v>
      </c>
      <c r="B4333" t="s">
        <v>62</v>
      </c>
      <c r="C4333" t="s">
        <v>75</v>
      </c>
      <c r="D4333">
        <v>1000</v>
      </c>
      <c r="E4333">
        <v>13</v>
      </c>
      <c r="F4333" t="s">
        <v>100</v>
      </c>
      <c r="G4333">
        <v>163.5</v>
      </c>
      <c r="H4333">
        <v>164.429993</v>
      </c>
      <c r="I4333">
        <v>157.80999800000001</v>
      </c>
      <c r="J4333">
        <v>158.449997</v>
      </c>
      <c r="K4333">
        <v>158.26934800000001</v>
      </c>
      <c r="L4333">
        <v>16422800</v>
      </c>
      <c r="M4333" t="s">
        <v>62</v>
      </c>
      <c r="N4333" t="s">
        <v>153</v>
      </c>
      <c r="O4333" t="s">
        <v>162</v>
      </c>
      <c r="P4333">
        <v>100</v>
      </c>
      <c r="Q4333">
        <v>0.125</v>
      </c>
      <c r="R4333">
        <v>125</v>
      </c>
      <c r="S4333">
        <v>158269.348</v>
      </c>
      <c r="T4333" t="s">
        <v>62</v>
      </c>
      <c r="U4333" t="s">
        <v>200</v>
      </c>
      <c r="V4333" t="s">
        <v>214</v>
      </c>
      <c r="W4333" t="s">
        <v>222</v>
      </c>
      <c r="X4333" t="s">
        <v>265</v>
      </c>
      <c r="Y4333" s="1">
        <v>37225</v>
      </c>
      <c r="Z4333">
        <v>1045810</v>
      </c>
    </row>
    <row r="4334" spans="1:26" x14ac:dyDescent="0.25">
      <c r="A4334" s="1">
        <v>43598</v>
      </c>
      <c r="B4334" t="s">
        <v>62</v>
      </c>
      <c r="C4334" t="s">
        <v>76</v>
      </c>
      <c r="D4334">
        <v>1800</v>
      </c>
      <c r="E4334">
        <v>12</v>
      </c>
      <c r="F4334" t="s">
        <v>100</v>
      </c>
      <c r="G4334">
        <v>163.5</v>
      </c>
      <c r="H4334">
        <v>164.429993</v>
      </c>
      <c r="I4334">
        <v>157.80999800000001</v>
      </c>
      <c r="J4334">
        <v>158.449997</v>
      </c>
      <c r="K4334">
        <v>158.26934800000001</v>
      </c>
      <c r="L4334">
        <v>16422800</v>
      </c>
      <c r="M4334" t="s">
        <v>62</v>
      </c>
      <c r="N4334" t="s">
        <v>151</v>
      </c>
      <c r="O4334" t="s">
        <v>162</v>
      </c>
      <c r="P4334">
        <v>100</v>
      </c>
      <c r="Q4334">
        <v>0.125</v>
      </c>
      <c r="R4334">
        <v>225</v>
      </c>
      <c r="S4334">
        <v>284884.82640000002</v>
      </c>
      <c r="T4334" t="s">
        <v>62</v>
      </c>
      <c r="U4334" t="s">
        <v>200</v>
      </c>
      <c r="V4334" t="s">
        <v>214</v>
      </c>
      <c r="W4334" t="s">
        <v>222</v>
      </c>
      <c r="X4334" t="s">
        <v>265</v>
      </c>
      <c r="Y4334" s="1">
        <v>37225</v>
      </c>
      <c r="Z4334">
        <v>1045810</v>
      </c>
    </row>
    <row r="4335" spans="1:26" x14ac:dyDescent="0.25">
      <c r="A4335" s="1">
        <v>43642</v>
      </c>
      <c r="B4335" t="s">
        <v>62</v>
      </c>
      <c r="C4335" t="s">
        <v>76</v>
      </c>
      <c r="D4335">
        <v>600</v>
      </c>
      <c r="E4335">
        <v>10</v>
      </c>
      <c r="F4335" t="s">
        <v>96</v>
      </c>
      <c r="G4335">
        <v>156.61000100000001</v>
      </c>
      <c r="H4335">
        <v>161.720001</v>
      </c>
      <c r="I4335">
        <v>156.08999600000001</v>
      </c>
      <c r="J4335">
        <v>159.259995</v>
      </c>
      <c r="K4335">
        <v>159.259995</v>
      </c>
      <c r="L4335">
        <v>14601800</v>
      </c>
      <c r="M4335" t="s">
        <v>62</v>
      </c>
      <c r="N4335" t="s">
        <v>142</v>
      </c>
      <c r="O4335" t="s">
        <v>162</v>
      </c>
      <c r="P4335">
        <v>100</v>
      </c>
      <c r="Q4335">
        <v>0.125</v>
      </c>
      <c r="R4335">
        <v>75</v>
      </c>
      <c r="S4335">
        <v>95555.997000000003</v>
      </c>
      <c r="T4335" t="s">
        <v>62</v>
      </c>
      <c r="U4335" t="s">
        <v>200</v>
      </c>
      <c r="V4335" t="s">
        <v>214</v>
      </c>
      <c r="W4335" t="s">
        <v>222</v>
      </c>
      <c r="X4335" t="s">
        <v>265</v>
      </c>
      <c r="Y4335" s="1">
        <v>37225</v>
      </c>
      <c r="Z4335">
        <v>1045810</v>
      </c>
    </row>
    <row r="4336" spans="1:26" x14ac:dyDescent="0.25">
      <c r="A4336" s="1">
        <v>43601</v>
      </c>
      <c r="B4336" t="s">
        <v>62</v>
      </c>
      <c r="C4336" t="s">
        <v>75</v>
      </c>
      <c r="D4336">
        <v>1100</v>
      </c>
      <c r="E4336">
        <v>16</v>
      </c>
      <c r="F4336" t="s">
        <v>138</v>
      </c>
      <c r="G4336">
        <v>159.36000100000001</v>
      </c>
      <c r="H4336">
        <v>161.91000399999999</v>
      </c>
      <c r="I4336">
        <v>157.64999399999999</v>
      </c>
      <c r="J4336">
        <v>160.19000199999999</v>
      </c>
      <c r="K4336">
        <v>160.00737000000001</v>
      </c>
      <c r="L4336">
        <v>19527200</v>
      </c>
      <c r="M4336" t="s">
        <v>62</v>
      </c>
      <c r="N4336" t="s">
        <v>148</v>
      </c>
      <c r="O4336" t="s">
        <v>162</v>
      </c>
      <c r="P4336">
        <v>100</v>
      </c>
      <c r="Q4336">
        <v>0.125</v>
      </c>
      <c r="R4336">
        <v>137.5</v>
      </c>
      <c r="S4336">
        <v>176008.10699999999</v>
      </c>
      <c r="T4336" t="s">
        <v>62</v>
      </c>
      <c r="U4336" t="s">
        <v>200</v>
      </c>
      <c r="V4336" t="s">
        <v>214</v>
      </c>
      <c r="W4336" t="s">
        <v>222</v>
      </c>
      <c r="X4336" t="s">
        <v>265</v>
      </c>
      <c r="Y4336" s="1">
        <v>37225</v>
      </c>
      <c r="Z4336">
        <v>1045810</v>
      </c>
    </row>
    <row r="4337" spans="1:26" x14ac:dyDescent="0.25">
      <c r="A4337" s="1">
        <v>43601</v>
      </c>
      <c r="B4337" t="s">
        <v>62</v>
      </c>
      <c r="C4337" t="s">
        <v>75</v>
      </c>
      <c r="D4337">
        <v>500</v>
      </c>
      <c r="E4337">
        <v>7</v>
      </c>
      <c r="F4337" t="s">
        <v>138</v>
      </c>
      <c r="G4337">
        <v>159.36000100000001</v>
      </c>
      <c r="H4337">
        <v>161.91000399999999</v>
      </c>
      <c r="I4337">
        <v>157.64999399999999</v>
      </c>
      <c r="J4337">
        <v>160.19000199999999</v>
      </c>
      <c r="K4337">
        <v>160.00737000000001</v>
      </c>
      <c r="L4337">
        <v>19527200</v>
      </c>
      <c r="M4337" t="s">
        <v>62</v>
      </c>
      <c r="N4337" t="s">
        <v>147</v>
      </c>
      <c r="O4337" t="s">
        <v>162</v>
      </c>
      <c r="P4337">
        <v>100</v>
      </c>
      <c r="Q4337">
        <v>0.125</v>
      </c>
      <c r="R4337">
        <v>62.5</v>
      </c>
      <c r="S4337">
        <v>80003.684999999998</v>
      </c>
      <c r="T4337" t="s">
        <v>62</v>
      </c>
      <c r="U4337" t="s">
        <v>200</v>
      </c>
      <c r="V4337" t="s">
        <v>214</v>
      </c>
      <c r="W4337" t="s">
        <v>222</v>
      </c>
      <c r="X4337" t="s">
        <v>265</v>
      </c>
      <c r="Y4337" s="1">
        <v>37225</v>
      </c>
      <c r="Z4337">
        <v>1045810</v>
      </c>
    </row>
    <row r="4338" spans="1:26" x14ac:dyDescent="0.25">
      <c r="A4338" s="1">
        <v>43601</v>
      </c>
      <c r="B4338" t="s">
        <v>62</v>
      </c>
      <c r="C4338" t="s">
        <v>76</v>
      </c>
      <c r="D4338">
        <v>100</v>
      </c>
      <c r="E4338">
        <v>4</v>
      </c>
      <c r="F4338" t="s">
        <v>138</v>
      </c>
      <c r="G4338">
        <v>159.36000100000001</v>
      </c>
      <c r="H4338">
        <v>161.91000399999999</v>
      </c>
      <c r="I4338">
        <v>157.64999399999999</v>
      </c>
      <c r="J4338">
        <v>160.19000199999999</v>
      </c>
      <c r="K4338">
        <v>160.00737000000001</v>
      </c>
      <c r="L4338">
        <v>19527200</v>
      </c>
      <c r="M4338" t="s">
        <v>62</v>
      </c>
      <c r="N4338" t="s">
        <v>154</v>
      </c>
      <c r="O4338" t="s">
        <v>162</v>
      </c>
      <c r="P4338">
        <v>100</v>
      </c>
      <c r="Q4338">
        <v>0.125</v>
      </c>
      <c r="R4338">
        <v>12.5</v>
      </c>
      <c r="S4338">
        <v>16000.736999999999</v>
      </c>
      <c r="T4338" t="s">
        <v>62</v>
      </c>
      <c r="U4338" t="s">
        <v>200</v>
      </c>
      <c r="V4338" t="s">
        <v>214</v>
      </c>
      <c r="W4338" t="s">
        <v>222</v>
      </c>
      <c r="X4338" t="s">
        <v>265</v>
      </c>
      <c r="Y4338" s="1">
        <v>37225</v>
      </c>
      <c r="Z4338">
        <v>1045810</v>
      </c>
    </row>
    <row r="4339" spans="1:26" x14ac:dyDescent="0.25">
      <c r="A4339" s="1">
        <v>43601</v>
      </c>
      <c r="B4339" t="s">
        <v>62</v>
      </c>
      <c r="C4339" t="s">
        <v>76</v>
      </c>
      <c r="D4339">
        <v>100</v>
      </c>
      <c r="E4339">
        <v>3</v>
      </c>
      <c r="F4339" t="s">
        <v>138</v>
      </c>
      <c r="G4339">
        <v>159.36000100000001</v>
      </c>
      <c r="H4339">
        <v>161.91000399999999</v>
      </c>
      <c r="I4339">
        <v>157.64999399999999</v>
      </c>
      <c r="J4339">
        <v>160.19000199999999</v>
      </c>
      <c r="K4339">
        <v>160.00737000000001</v>
      </c>
      <c r="L4339">
        <v>19527200</v>
      </c>
      <c r="M4339" t="s">
        <v>62</v>
      </c>
      <c r="N4339" t="s">
        <v>143</v>
      </c>
      <c r="O4339" t="s">
        <v>162</v>
      </c>
      <c r="P4339">
        <v>100</v>
      </c>
      <c r="Q4339">
        <v>0.125</v>
      </c>
      <c r="R4339">
        <v>12.5</v>
      </c>
      <c r="S4339">
        <v>16000.736999999999</v>
      </c>
      <c r="T4339" t="s">
        <v>62</v>
      </c>
      <c r="U4339" t="s">
        <v>200</v>
      </c>
      <c r="V4339" t="s">
        <v>214</v>
      </c>
      <c r="W4339" t="s">
        <v>222</v>
      </c>
      <c r="X4339" t="s">
        <v>265</v>
      </c>
      <c r="Y4339" s="1">
        <v>37225</v>
      </c>
      <c r="Z4339">
        <v>1045810</v>
      </c>
    </row>
    <row r="4340" spans="1:26" x14ac:dyDescent="0.25">
      <c r="A4340" s="1">
        <v>43599</v>
      </c>
      <c r="B4340" t="s">
        <v>62</v>
      </c>
      <c r="C4340" t="s">
        <v>75</v>
      </c>
      <c r="D4340">
        <v>2900</v>
      </c>
      <c r="E4340">
        <v>20</v>
      </c>
      <c r="F4340" t="s">
        <v>102</v>
      </c>
      <c r="G4340">
        <v>160.050003</v>
      </c>
      <c r="H4340">
        <v>163.46000699999999</v>
      </c>
      <c r="I4340">
        <v>158.490005</v>
      </c>
      <c r="J4340">
        <v>162.03999300000001</v>
      </c>
      <c r="K4340">
        <v>161.855255</v>
      </c>
      <c r="L4340">
        <v>13122000</v>
      </c>
      <c r="M4340" t="s">
        <v>62</v>
      </c>
      <c r="N4340" t="s">
        <v>155</v>
      </c>
      <c r="O4340" t="s">
        <v>162</v>
      </c>
      <c r="P4340">
        <v>100</v>
      </c>
      <c r="Q4340">
        <v>0.125</v>
      </c>
      <c r="R4340">
        <v>362.5</v>
      </c>
      <c r="S4340">
        <v>469380.23950000003</v>
      </c>
      <c r="T4340" t="s">
        <v>62</v>
      </c>
      <c r="U4340" t="s">
        <v>200</v>
      </c>
      <c r="V4340" t="s">
        <v>214</v>
      </c>
      <c r="W4340" t="s">
        <v>222</v>
      </c>
      <c r="X4340" t="s">
        <v>265</v>
      </c>
      <c r="Y4340" s="1">
        <v>37225</v>
      </c>
      <c r="Z4340">
        <v>1045810</v>
      </c>
    </row>
    <row r="4341" spans="1:26" x14ac:dyDescent="0.25">
      <c r="A4341" s="1">
        <v>43599</v>
      </c>
      <c r="B4341" t="s">
        <v>62</v>
      </c>
      <c r="C4341" t="s">
        <v>76</v>
      </c>
      <c r="D4341">
        <v>1300</v>
      </c>
      <c r="E4341">
        <v>14</v>
      </c>
      <c r="F4341" t="s">
        <v>102</v>
      </c>
      <c r="G4341">
        <v>160.050003</v>
      </c>
      <c r="H4341">
        <v>163.46000699999999</v>
      </c>
      <c r="I4341">
        <v>158.490005</v>
      </c>
      <c r="J4341">
        <v>162.03999300000001</v>
      </c>
      <c r="K4341">
        <v>161.855255</v>
      </c>
      <c r="L4341">
        <v>13122000</v>
      </c>
      <c r="M4341" t="s">
        <v>62</v>
      </c>
      <c r="N4341" t="s">
        <v>156</v>
      </c>
      <c r="O4341" t="s">
        <v>162</v>
      </c>
      <c r="P4341">
        <v>100</v>
      </c>
      <c r="Q4341">
        <v>0.125</v>
      </c>
      <c r="R4341">
        <v>162.5</v>
      </c>
      <c r="S4341">
        <v>210411.8315</v>
      </c>
      <c r="T4341" t="s">
        <v>62</v>
      </c>
      <c r="U4341" t="s">
        <v>200</v>
      </c>
      <c r="V4341" t="s">
        <v>214</v>
      </c>
      <c r="W4341" t="s">
        <v>222</v>
      </c>
      <c r="X4341" t="s">
        <v>265</v>
      </c>
      <c r="Y4341" s="1">
        <v>37225</v>
      </c>
      <c r="Z4341">
        <v>1045810</v>
      </c>
    </row>
    <row r="4342" spans="1:26" x14ac:dyDescent="0.25">
      <c r="A4342" s="1">
        <v>43643</v>
      </c>
      <c r="B4342" t="s">
        <v>62</v>
      </c>
      <c r="C4342" t="s">
        <v>76</v>
      </c>
      <c r="D4342">
        <v>1500</v>
      </c>
      <c r="E4342">
        <v>18</v>
      </c>
      <c r="F4342" t="s">
        <v>97</v>
      </c>
      <c r="G4342">
        <v>162.71000699999999</v>
      </c>
      <c r="H4342">
        <v>164</v>
      </c>
      <c r="I4342">
        <v>161.259995</v>
      </c>
      <c r="J4342">
        <v>163.229996</v>
      </c>
      <c r="K4342">
        <v>163.229996</v>
      </c>
      <c r="L4342">
        <v>11136000</v>
      </c>
      <c r="M4342" t="s">
        <v>62</v>
      </c>
      <c r="N4342" t="s">
        <v>158</v>
      </c>
      <c r="O4342" t="s">
        <v>162</v>
      </c>
      <c r="P4342">
        <v>100</v>
      </c>
      <c r="Q4342">
        <v>0.125</v>
      </c>
      <c r="R4342">
        <v>187.5</v>
      </c>
      <c r="S4342">
        <v>244844.99400000001</v>
      </c>
      <c r="T4342" t="s">
        <v>62</v>
      </c>
      <c r="U4342" t="s">
        <v>200</v>
      </c>
      <c r="V4342" t="s">
        <v>214</v>
      </c>
      <c r="W4342" t="s">
        <v>222</v>
      </c>
      <c r="X4342" t="s">
        <v>265</v>
      </c>
      <c r="Y4342" s="1">
        <v>37225</v>
      </c>
      <c r="Z4342">
        <v>1045810</v>
      </c>
    </row>
    <row r="4343" spans="1:26" x14ac:dyDescent="0.25">
      <c r="A4343" s="1">
        <v>43643</v>
      </c>
      <c r="B4343" t="s">
        <v>62</v>
      </c>
      <c r="C4343" t="s">
        <v>76</v>
      </c>
      <c r="D4343">
        <v>1000</v>
      </c>
      <c r="E4343">
        <v>7</v>
      </c>
      <c r="F4343" t="s">
        <v>97</v>
      </c>
      <c r="G4343">
        <v>162.71000699999999</v>
      </c>
      <c r="H4343">
        <v>164</v>
      </c>
      <c r="I4343">
        <v>161.259995</v>
      </c>
      <c r="J4343">
        <v>163.229996</v>
      </c>
      <c r="K4343">
        <v>163.229996</v>
      </c>
      <c r="L4343">
        <v>11136000</v>
      </c>
      <c r="M4343" t="s">
        <v>62</v>
      </c>
      <c r="N4343" t="s">
        <v>147</v>
      </c>
      <c r="O4343" t="s">
        <v>162</v>
      </c>
      <c r="P4343">
        <v>100</v>
      </c>
      <c r="Q4343">
        <v>0.125</v>
      </c>
      <c r="R4343">
        <v>125</v>
      </c>
      <c r="S4343">
        <v>163229.99600000001</v>
      </c>
      <c r="T4343" t="s">
        <v>62</v>
      </c>
      <c r="U4343" t="s">
        <v>200</v>
      </c>
      <c r="V4343" t="s">
        <v>214</v>
      </c>
      <c r="W4343" t="s">
        <v>222</v>
      </c>
      <c r="X4343" t="s">
        <v>265</v>
      </c>
      <c r="Y4343" s="1">
        <v>37225</v>
      </c>
      <c r="Z4343">
        <v>1045810</v>
      </c>
    </row>
    <row r="4344" spans="1:26" x14ac:dyDescent="0.25">
      <c r="A4344" s="1">
        <v>43595</v>
      </c>
      <c r="B4344" t="s">
        <v>62</v>
      </c>
      <c r="C4344" t="s">
        <v>76</v>
      </c>
      <c r="D4344">
        <v>900</v>
      </c>
      <c r="E4344">
        <v>9</v>
      </c>
      <c r="F4344" t="s">
        <v>103</v>
      </c>
      <c r="G4344">
        <v>168.949997</v>
      </c>
      <c r="H4344">
        <v>171.58999600000001</v>
      </c>
      <c r="I4344">
        <v>164</v>
      </c>
      <c r="J4344">
        <v>168.820007</v>
      </c>
      <c r="K4344">
        <v>168.627533</v>
      </c>
      <c r="L4344">
        <v>14237500</v>
      </c>
      <c r="M4344" t="s">
        <v>62</v>
      </c>
      <c r="N4344" t="s">
        <v>146</v>
      </c>
      <c r="O4344" t="s">
        <v>162</v>
      </c>
      <c r="P4344">
        <v>100</v>
      </c>
      <c r="Q4344">
        <v>0.125</v>
      </c>
      <c r="R4344">
        <v>112.5</v>
      </c>
      <c r="S4344">
        <v>151764.77970000001</v>
      </c>
      <c r="T4344" t="s">
        <v>62</v>
      </c>
      <c r="U4344" t="s">
        <v>200</v>
      </c>
      <c r="V4344" t="s">
        <v>214</v>
      </c>
      <c r="W4344" t="s">
        <v>222</v>
      </c>
      <c r="X4344" t="s">
        <v>265</v>
      </c>
      <c r="Y4344" s="1">
        <v>37225</v>
      </c>
      <c r="Z4344">
        <v>1045810</v>
      </c>
    </row>
    <row r="4345" spans="1:26" x14ac:dyDescent="0.25">
      <c r="A4345" s="1">
        <v>43595</v>
      </c>
      <c r="B4345" t="s">
        <v>62</v>
      </c>
      <c r="C4345" t="s">
        <v>75</v>
      </c>
      <c r="D4345">
        <v>1400</v>
      </c>
      <c r="E4345">
        <v>17</v>
      </c>
      <c r="F4345" t="s">
        <v>103</v>
      </c>
      <c r="G4345">
        <v>168.949997</v>
      </c>
      <c r="H4345">
        <v>171.58999600000001</v>
      </c>
      <c r="I4345">
        <v>164</v>
      </c>
      <c r="J4345">
        <v>168.820007</v>
      </c>
      <c r="K4345">
        <v>168.627533</v>
      </c>
      <c r="L4345">
        <v>14237500</v>
      </c>
      <c r="M4345" t="s">
        <v>62</v>
      </c>
      <c r="N4345" t="s">
        <v>157</v>
      </c>
      <c r="O4345" t="s">
        <v>162</v>
      </c>
      <c r="P4345">
        <v>100</v>
      </c>
      <c r="Q4345">
        <v>0.125</v>
      </c>
      <c r="R4345">
        <v>175</v>
      </c>
      <c r="S4345">
        <v>236078.54620000001</v>
      </c>
      <c r="T4345" t="s">
        <v>62</v>
      </c>
      <c r="U4345" t="s">
        <v>200</v>
      </c>
      <c r="V4345" t="s">
        <v>214</v>
      </c>
      <c r="W4345" t="s">
        <v>222</v>
      </c>
      <c r="X4345" t="s">
        <v>265</v>
      </c>
      <c r="Y4345" s="1">
        <v>37225</v>
      </c>
      <c r="Z4345">
        <v>1045810</v>
      </c>
    </row>
    <row r="4346" spans="1:26" x14ac:dyDescent="0.25">
      <c r="A4346" s="1">
        <v>43595</v>
      </c>
      <c r="B4346" t="s">
        <v>62</v>
      </c>
      <c r="C4346" t="s">
        <v>76</v>
      </c>
      <c r="D4346">
        <v>1400</v>
      </c>
      <c r="E4346">
        <v>16</v>
      </c>
      <c r="F4346" t="s">
        <v>103</v>
      </c>
      <c r="G4346">
        <v>168.949997</v>
      </c>
      <c r="H4346">
        <v>171.58999600000001</v>
      </c>
      <c r="I4346">
        <v>164</v>
      </c>
      <c r="J4346">
        <v>168.820007</v>
      </c>
      <c r="K4346">
        <v>168.627533</v>
      </c>
      <c r="L4346">
        <v>14237500</v>
      </c>
      <c r="M4346" t="s">
        <v>62</v>
      </c>
      <c r="N4346" t="s">
        <v>148</v>
      </c>
      <c r="O4346" t="s">
        <v>162</v>
      </c>
      <c r="P4346">
        <v>100</v>
      </c>
      <c r="Q4346">
        <v>0.125</v>
      </c>
      <c r="R4346">
        <v>175</v>
      </c>
      <c r="S4346">
        <v>236078.54620000001</v>
      </c>
      <c r="T4346" t="s">
        <v>62</v>
      </c>
      <c r="U4346" t="s">
        <v>200</v>
      </c>
      <c r="V4346" t="s">
        <v>214</v>
      </c>
      <c r="W4346" t="s">
        <v>222</v>
      </c>
      <c r="X4346" t="s">
        <v>265</v>
      </c>
      <c r="Y4346" s="1">
        <v>37225</v>
      </c>
      <c r="Z4346">
        <v>1045810</v>
      </c>
    </row>
    <row r="4347" spans="1:26" x14ac:dyDescent="0.25">
      <c r="A4347" s="1">
        <v>43594</v>
      </c>
      <c r="B4347" t="s">
        <v>62</v>
      </c>
      <c r="C4347" t="s">
        <v>75</v>
      </c>
      <c r="D4347">
        <v>200</v>
      </c>
      <c r="E4347">
        <v>8</v>
      </c>
      <c r="F4347" t="s">
        <v>107</v>
      </c>
      <c r="G4347">
        <v>171.13999899999999</v>
      </c>
      <c r="H4347">
        <v>171.529999</v>
      </c>
      <c r="I4347">
        <v>165.39999399999999</v>
      </c>
      <c r="J4347">
        <v>170.19000199999999</v>
      </c>
      <c r="K4347">
        <v>169.99597199999999</v>
      </c>
      <c r="L4347">
        <v>16506200</v>
      </c>
      <c r="M4347" t="s">
        <v>62</v>
      </c>
      <c r="N4347" t="s">
        <v>144</v>
      </c>
      <c r="O4347" t="s">
        <v>162</v>
      </c>
      <c r="P4347">
        <v>100</v>
      </c>
      <c r="Q4347">
        <v>0.125</v>
      </c>
      <c r="R4347">
        <v>25</v>
      </c>
      <c r="S4347">
        <v>33999.1944</v>
      </c>
      <c r="T4347" t="s">
        <v>62</v>
      </c>
      <c r="U4347" t="s">
        <v>200</v>
      </c>
      <c r="V4347" t="s">
        <v>214</v>
      </c>
      <c r="W4347" t="s">
        <v>222</v>
      </c>
      <c r="X4347" t="s">
        <v>265</v>
      </c>
      <c r="Y4347" s="1">
        <v>37225</v>
      </c>
      <c r="Z4347">
        <v>1045810</v>
      </c>
    </row>
    <row r="4348" spans="1:26" x14ac:dyDescent="0.25">
      <c r="A4348" s="1">
        <v>43594</v>
      </c>
      <c r="B4348" t="s">
        <v>62</v>
      </c>
      <c r="C4348" t="s">
        <v>75</v>
      </c>
      <c r="D4348">
        <v>200</v>
      </c>
      <c r="E4348">
        <v>3</v>
      </c>
      <c r="F4348" t="s">
        <v>107</v>
      </c>
      <c r="G4348">
        <v>171.13999899999999</v>
      </c>
      <c r="H4348">
        <v>171.529999</v>
      </c>
      <c r="I4348">
        <v>165.39999399999999</v>
      </c>
      <c r="J4348">
        <v>170.19000199999999</v>
      </c>
      <c r="K4348">
        <v>169.99597199999999</v>
      </c>
      <c r="L4348">
        <v>16506200</v>
      </c>
      <c r="M4348" t="s">
        <v>62</v>
      </c>
      <c r="N4348" t="s">
        <v>143</v>
      </c>
      <c r="O4348" t="s">
        <v>162</v>
      </c>
      <c r="P4348">
        <v>100</v>
      </c>
      <c r="Q4348">
        <v>0.125</v>
      </c>
      <c r="R4348">
        <v>25</v>
      </c>
      <c r="S4348">
        <v>33999.1944</v>
      </c>
      <c r="T4348" t="s">
        <v>62</v>
      </c>
      <c r="U4348" t="s">
        <v>200</v>
      </c>
      <c r="V4348" t="s">
        <v>214</v>
      </c>
      <c r="W4348" t="s">
        <v>222</v>
      </c>
      <c r="X4348" t="s">
        <v>265</v>
      </c>
      <c r="Y4348" s="1">
        <v>37225</v>
      </c>
      <c r="Z4348">
        <v>1045810</v>
      </c>
    </row>
    <row r="4349" spans="1:26" x14ac:dyDescent="0.25">
      <c r="A4349" s="1">
        <v>43593</v>
      </c>
      <c r="B4349" t="s">
        <v>62</v>
      </c>
      <c r="C4349" t="s">
        <v>75</v>
      </c>
      <c r="D4349">
        <v>600</v>
      </c>
      <c r="E4349">
        <v>5</v>
      </c>
      <c r="F4349" t="s">
        <v>108</v>
      </c>
      <c r="G4349">
        <v>172</v>
      </c>
      <c r="H4349">
        <v>177.14999399999999</v>
      </c>
      <c r="I4349">
        <v>171.520004</v>
      </c>
      <c r="J4349">
        <v>173.91999799999999</v>
      </c>
      <c r="K4349">
        <v>173.72171</v>
      </c>
      <c r="L4349">
        <v>10479200</v>
      </c>
      <c r="M4349" t="s">
        <v>62</v>
      </c>
      <c r="N4349" t="s">
        <v>152</v>
      </c>
      <c r="O4349" t="s">
        <v>162</v>
      </c>
      <c r="P4349">
        <v>100</v>
      </c>
      <c r="Q4349">
        <v>0.125</v>
      </c>
      <c r="R4349">
        <v>75</v>
      </c>
      <c r="S4349">
        <v>104233.026</v>
      </c>
      <c r="T4349" t="s">
        <v>62</v>
      </c>
      <c r="U4349" t="s">
        <v>200</v>
      </c>
      <c r="V4349" t="s">
        <v>214</v>
      </c>
      <c r="W4349" t="s">
        <v>222</v>
      </c>
      <c r="X4349" t="s">
        <v>265</v>
      </c>
      <c r="Y4349" s="1">
        <v>37225</v>
      </c>
      <c r="Z4349">
        <v>1045810</v>
      </c>
    </row>
    <row r="4350" spans="1:26" x14ac:dyDescent="0.25">
      <c r="A4350" s="1">
        <v>43593</v>
      </c>
      <c r="B4350" t="s">
        <v>62</v>
      </c>
      <c r="C4350" t="s">
        <v>76</v>
      </c>
      <c r="D4350">
        <v>300</v>
      </c>
      <c r="E4350">
        <v>4</v>
      </c>
      <c r="F4350" t="s">
        <v>108</v>
      </c>
      <c r="G4350">
        <v>172</v>
      </c>
      <c r="H4350">
        <v>177.14999399999999</v>
      </c>
      <c r="I4350">
        <v>171.520004</v>
      </c>
      <c r="J4350">
        <v>173.91999799999999</v>
      </c>
      <c r="K4350">
        <v>173.72171</v>
      </c>
      <c r="L4350">
        <v>10479200</v>
      </c>
      <c r="M4350" t="s">
        <v>62</v>
      </c>
      <c r="N4350" t="s">
        <v>154</v>
      </c>
      <c r="O4350" t="s">
        <v>162</v>
      </c>
      <c r="P4350">
        <v>100</v>
      </c>
      <c r="Q4350">
        <v>0.125</v>
      </c>
      <c r="R4350">
        <v>37.5</v>
      </c>
      <c r="S4350">
        <v>52116.512999999999</v>
      </c>
      <c r="T4350" t="s">
        <v>62</v>
      </c>
      <c r="U4350" t="s">
        <v>200</v>
      </c>
      <c r="V4350" t="s">
        <v>214</v>
      </c>
      <c r="W4350" t="s">
        <v>222</v>
      </c>
      <c r="X4350" t="s">
        <v>265</v>
      </c>
      <c r="Y4350" s="1">
        <v>37225</v>
      </c>
      <c r="Z4350">
        <v>1045810</v>
      </c>
    </row>
    <row r="4351" spans="1:26" x14ac:dyDescent="0.25">
      <c r="A4351" s="1">
        <v>43581</v>
      </c>
      <c r="B4351" t="s">
        <v>62</v>
      </c>
      <c r="C4351" t="s">
        <v>75</v>
      </c>
      <c r="D4351">
        <v>1400</v>
      </c>
      <c r="E4351">
        <v>18</v>
      </c>
      <c r="F4351" t="s">
        <v>139</v>
      </c>
      <c r="G4351">
        <v>180.71000699999999</v>
      </c>
      <c r="H4351">
        <v>180.88999899999999</v>
      </c>
      <c r="I4351">
        <v>173.300003</v>
      </c>
      <c r="J4351">
        <v>178.08999600000001</v>
      </c>
      <c r="K4351">
        <v>177.88694799999999</v>
      </c>
      <c r="L4351">
        <v>21724700</v>
      </c>
      <c r="M4351" t="s">
        <v>62</v>
      </c>
      <c r="N4351" t="s">
        <v>158</v>
      </c>
      <c r="O4351" t="s">
        <v>162</v>
      </c>
      <c r="P4351">
        <v>100</v>
      </c>
      <c r="Q4351">
        <v>0.125</v>
      </c>
      <c r="R4351">
        <v>175</v>
      </c>
      <c r="S4351">
        <v>249041.72719999999</v>
      </c>
      <c r="T4351" t="s">
        <v>62</v>
      </c>
      <c r="U4351" t="s">
        <v>200</v>
      </c>
      <c r="V4351" t="s">
        <v>214</v>
      </c>
      <c r="W4351" t="s">
        <v>222</v>
      </c>
      <c r="X4351" t="s">
        <v>265</v>
      </c>
      <c r="Y4351" s="1">
        <v>37225</v>
      </c>
      <c r="Z4351">
        <v>1045810</v>
      </c>
    </row>
    <row r="4352" spans="1:26" x14ac:dyDescent="0.25">
      <c r="A4352" s="1">
        <v>43584</v>
      </c>
      <c r="B4352" t="s">
        <v>62</v>
      </c>
      <c r="C4352" t="s">
        <v>75</v>
      </c>
      <c r="D4352">
        <v>1600</v>
      </c>
      <c r="E4352">
        <v>14</v>
      </c>
      <c r="F4352" t="s">
        <v>127</v>
      </c>
      <c r="G4352">
        <v>178.41000399999999</v>
      </c>
      <c r="H4352">
        <v>180.449997</v>
      </c>
      <c r="I4352">
        <v>175.5</v>
      </c>
      <c r="J4352">
        <v>179.33000200000001</v>
      </c>
      <c r="K4352">
        <v>179.12554900000001</v>
      </c>
      <c r="L4352">
        <v>9798000</v>
      </c>
      <c r="M4352" t="s">
        <v>62</v>
      </c>
      <c r="N4352" t="s">
        <v>156</v>
      </c>
      <c r="O4352" t="s">
        <v>162</v>
      </c>
      <c r="P4352">
        <v>100</v>
      </c>
      <c r="Q4352">
        <v>0.125</v>
      </c>
      <c r="R4352">
        <v>200</v>
      </c>
      <c r="S4352">
        <v>286600.87839999999</v>
      </c>
      <c r="T4352" t="s">
        <v>62</v>
      </c>
      <c r="U4352" t="s">
        <v>200</v>
      </c>
      <c r="V4352" t="s">
        <v>214</v>
      </c>
      <c r="W4352" t="s">
        <v>222</v>
      </c>
      <c r="X4352" t="s">
        <v>265</v>
      </c>
      <c r="Y4352" s="1">
        <v>37225</v>
      </c>
      <c r="Z4352">
        <v>1045810</v>
      </c>
    </row>
    <row r="4353" spans="1:26" x14ac:dyDescent="0.25">
      <c r="A4353" s="1">
        <v>43584</v>
      </c>
      <c r="B4353" t="s">
        <v>62</v>
      </c>
      <c r="C4353" t="s">
        <v>75</v>
      </c>
      <c r="D4353">
        <v>2200</v>
      </c>
      <c r="E4353">
        <v>19</v>
      </c>
      <c r="F4353" t="s">
        <v>127</v>
      </c>
      <c r="G4353">
        <v>178.41000399999999</v>
      </c>
      <c r="H4353">
        <v>180.449997</v>
      </c>
      <c r="I4353">
        <v>175.5</v>
      </c>
      <c r="J4353">
        <v>179.33000200000001</v>
      </c>
      <c r="K4353">
        <v>179.12554900000001</v>
      </c>
      <c r="L4353">
        <v>9798000</v>
      </c>
      <c r="M4353" t="s">
        <v>62</v>
      </c>
      <c r="N4353" t="s">
        <v>140</v>
      </c>
      <c r="O4353" t="s">
        <v>162</v>
      </c>
      <c r="P4353">
        <v>100</v>
      </c>
      <c r="Q4353">
        <v>0.125</v>
      </c>
      <c r="R4353">
        <v>275</v>
      </c>
      <c r="S4353">
        <v>394076.20779999997</v>
      </c>
      <c r="T4353" t="s">
        <v>62</v>
      </c>
      <c r="U4353" t="s">
        <v>200</v>
      </c>
      <c r="V4353" t="s">
        <v>214</v>
      </c>
      <c r="W4353" t="s">
        <v>222</v>
      </c>
      <c r="X4353" t="s">
        <v>265</v>
      </c>
      <c r="Y4353" s="1">
        <v>37225</v>
      </c>
      <c r="Z4353">
        <v>1045810</v>
      </c>
    </row>
    <row r="4354" spans="1:26" x14ac:dyDescent="0.25">
      <c r="A4354" s="1">
        <v>43584</v>
      </c>
      <c r="B4354" t="s">
        <v>62</v>
      </c>
      <c r="C4354" t="s">
        <v>76</v>
      </c>
      <c r="D4354">
        <v>2200</v>
      </c>
      <c r="E4354">
        <v>20</v>
      </c>
      <c r="F4354" t="s">
        <v>127</v>
      </c>
      <c r="G4354">
        <v>178.41000399999999</v>
      </c>
      <c r="H4354">
        <v>180.449997</v>
      </c>
      <c r="I4354">
        <v>175.5</v>
      </c>
      <c r="J4354">
        <v>179.33000200000001</v>
      </c>
      <c r="K4354">
        <v>179.12554900000001</v>
      </c>
      <c r="L4354">
        <v>9798000</v>
      </c>
      <c r="M4354" t="s">
        <v>62</v>
      </c>
      <c r="N4354" t="s">
        <v>155</v>
      </c>
      <c r="O4354" t="s">
        <v>162</v>
      </c>
      <c r="P4354">
        <v>100</v>
      </c>
      <c r="Q4354">
        <v>0.125</v>
      </c>
      <c r="R4354">
        <v>275</v>
      </c>
      <c r="S4354">
        <v>394076.20779999997</v>
      </c>
      <c r="T4354" t="s">
        <v>62</v>
      </c>
      <c r="U4354" t="s">
        <v>200</v>
      </c>
      <c r="V4354" t="s">
        <v>214</v>
      </c>
      <c r="W4354" t="s">
        <v>222</v>
      </c>
      <c r="X4354" t="s">
        <v>265</v>
      </c>
      <c r="Y4354" s="1">
        <v>37225</v>
      </c>
      <c r="Z4354">
        <v>1045810</v>
      </c>
    </row>
    <row r="4355" spans="1:26" x14ac:dyDescent="0.25">
      <c r="A4355" s="1">
        <v>43591</v>
      </c>
      <c r="B4355" t="s">
        <v>62</v>
      </c>
      <c r="C4355" t="s">
        <v>76</v>
      </c>
      <c r="D4355">
        <v>600</v>
      </c>
      <c r="E4355">
        <v>11</v>
      </c>
      <c r="F4355" t="s">
        <v>134</v>
      </c>
      <c r="G4355">
        <v>175.5</v>
      </c>
      <c r="H4355">
        <v>180.33999600000001</v>
      </c>
      <c r="I4355">
        <v>174</v>
      </c>
      <c r="J4355">
        <v>179.85000600000001</v>
      </c>
      <c r="K4355">
        <v>179.644958</v>
      </c>
      <c r="L4355">
        <v>10554400</v>
      </c>
      <c r="M4355" t="s">
        <v>62</v>
      </c>
      <c r="N4355" t="s">
        <v>141</v>
      </c>
      <c r="O4355" t="s">
        <v>162</v>
      </c>
      <c r="P4355">
        <v>100</v>
      </c>
      <c r="Q4355">
        <v>0.125</v>
      </c>
      <c r="R4355">
        <v>75</v>
      </c>
      <c r="S4355">
        <v>107786.9748</v>
      </c>
      <c r="T4355" t="s">
        <v>62</v>
      </c>
      <c r="U4355" t="s">
        <v>200</v>
      </c>
      <c r="V4355" t="s">
        <v>214</v>
      </c>
      <c r="W4355" t="s">
        <v>222</v>
      </c>
      <c r="X4355" t="s">
        <v>265</v>
      </c>
      <c r="Y4355" s="1">
        <v>37225</v>
      </c>
      <c r="Z4355">
        <v>1045810</v>
      </c>
    </row>
    <row r="4356" spans="1:26" x14ac:dyDescent="0.25">
      <c r="A4356" s="1">
        <v>43585</v>
      </c>
      <c r="B4356" t="s">
        <v>62</v>
      </c>
      <c r="C4356" t="s">
        <v>75</v>
      </c>
      <c r="D4356">
        <v>1200</v>
      </c>
      <c r="E4356">
        <v>19</v>
      </c>
      <c r="F4356" t="s">
        <v>122</v>
      </c>
      <c r="G4356">
        <v>178.029999</v>
      </c>
      <c r="H4356">
        <v>182.029999</v>
      </c>
      <c r="I4356">
        <v>177.259995</v>
      </c>
      <c r="J4356">
        <v>181</v>
      </c>
      <c r="K4356">
        <v>180.79364000000001</v>
      </c>
      <c r="L4356">
        <v>9073000</v>
      </c>
      <c r="M4356" t="s">
        <v>62</v>
      </c>
      <c r="N4356" t="s">
        <v>140</v>
      </c>
      <c r="O4356" t="s">
        <v>162</v>
      </c>
      <c r="P4356">
        <v>100</v>
      </c>
      <c r="Q4356">
        <v>0.125</v>
      </c>
      <c r="R4356">
        <v>150</v>
      </c>
      <c r="S4356">
        <v>216952.36799999999</v>
      </c>
      <c r="T4356" t="s">
        <v>62</v>
      </c>
      <c r="U4356" t="s">
        <v>200</v>
      </c>
      <c r="V4356" t="s">
        <v>214</v>
      </c>
      <c r="W4356" t="s">
        <v>222</v>
      </c>
      <c r="X4356" t="s">
        <v>265</v>
      </c>
      <c r="Y4356" s="1">
        <v>37225</v>
      </c>
      <c r="Z4356">
        <v>1045810</v>
      </c>
    </row>
    <row r="4357" spans="1:26" x14ac:dyDescent="0.25">
      <c r="A4357" s="1">
        <v>43585</v>
      </c>
      <c r="B4357" t="s">
        <v>62</v>
      </c>
      <c r="C4357" t="s">
        <v>75</v>
      </c>
      <c r="D4357">
        <v>1500</v>
      </c>
      <c r="E4357">
        <v>17</v>
      </c>
      <c r="F4357" t="s">
        <v>122</v>
      </c>
      <c r="G4357">
        <v>178.029999</v>
      </c>
      <c r="H4357">
        <v>182.029999</v>
      </c>
      <c r="I4357">
        <v>177.259995</v>
      </c>
      <c r="J4357">
        <v>181</v>
      </c>
      <c r="K4357">
        <v>180.79364000000001</v>
      </c>
      <c r="L4357">
        <v>9073000</v>
      </c>
      <c r="M4357" t="s">
        <v>62</v>
      </c>
      <c r="N4357" t="s">
        <v>157</v>
      </c>
      <c r="O4357" t="s">
        <v>162</v>
      </c>
      <c r="P4357">
        <v>100</v>
      </c>
      <c r="Q4357">
        <v>0.125</v>
      </c>
      <c r="R4357">
        <v>187.5</v>
      </c>
      <c r="S4357">
        <v>271190.46000000002</v>
      </c>
      <c r="T4357" t="s">
        <v>62</v>
      </c>
      <c r="U4357" t="s">
        <v>200</v>
      </c>
      <c r="V4357" t="s">
        <v>214</v>
      </c>
      <c r="W4357" t="s">
        <v>222</v>
      </c>
      <c r="X4357" t="s">
        <v>265</v>
      </c>
      <c r="Y4357" s="1">
        <v>37225</v>
      </c>
      <c r="Z4357">
        <v>1045810</v>
      </c>
    </row>
    <row r="4358" spans="1:26" x14ac:dyDescent="0.25">
      <c r="A4358" s="1">
        <v>43556</v>
      </c>
      <c r="B4358" t="s">
        <v>62</v>
      </c>
      <c r="C4358" t="s">
        <v>76</v>
      </c>
      <c r="D4358">
        <v>700</v>
      </c>
      <c r="E4358">
        <v>5</v>
      </c>
      <c r="F4358" t="s">
        <v>117</v>
      </c>
      <c r="G4358">
        <v>183.259995</v>
      </c>
      <c r="H4358">
        <v>183.5</v>
      </c>
      <c r="I4358">
        <v>180.36999499999999</v>
      </c>
      <c r="J4358">
        <v>182.279999</v>
      </c>
      <c r="K4358">
        <v>182.07217399999999</v>
      </c>
      <c r="L4358">
        <v>12095600</v>
      </c>
      <c r="M4358" t="s">
        <v>62</v>
      </c>
      <c r="N4358" t="s">
        <v>152</v>
      </c>
      <c r="O4358" t="s">
        <v>162</v>
      </c>
      <c r="P4358">
        <v>100</v>
      </c>
      <c r="Q4358">
        <v>0.125</v>
      </c>
      <c r="R4358">
        <v>87.5</v>
      </c>
      <c r="S4358">
        <v>127450.5218</v>
      </c>
      <c r="T4358" t="s">
        <v>62</v>
      </c>
      <c r="U4358" t="s">
        <v>200</v>
      </c>
      <c r="V4358" t="s">
        <v>214</v>
      </c>
      <c r="W4358" t="s">
        <v>222</v>
      </c>
      <c r="X4358" t="s">
        <v>265</v>
      </c>
      <c r="Y4358" s="1">
        <v>37225</v>
      </c>
      <c r="Z4358">
        <v>1045810</v>
      </c>
    </row>
    <row r="4359" spans="1:26" x14ac:dyDescent="0.25">
      <c r="A4359" s="1">
        <v>43556</v>
      </c>
      <c r="B4359" t="s">
        <v>62</v>
      </c>
      <c r="C4359" t="s">
        <v>76</v>
      </c>
      <c r="D4359">
        <v>1000</v>
      </c>
      <c r="E4359">
        <v>9</v>
      </c>
      <c r="F4359" t="s">
        <v>117</v>
      </c>
      <c r="G4359">
        <v>183.259995</v>
      </c>
      <c r="H4359">
        <v>183.5</v>
      </c>
      <c r="I4359">
        <v>180.36999499999999</v>
      </c>
      <c r="J4359">
        <v>182.279999</v>
      </c>
      <c r="K4359">
        <v>182.07217399999999</v>
      </c>
      <c r="L4359">
        <v>12095600</v>
      </c>
      <c r="M4359" t="s">
        <v>62</v>
      </c>
      <c r="N4359" t="s">
        <v>146</v>
      </c>
      <c r="O4359" t="s">
        <v>162</v>
      </c>
      <c r="P4359">
        <v>100</v>
      </c>
      <c r="Q4359">
        <v>0.125</v>
      </c>
      <c r="R4359">
        <v>125</v>
      </c>
      <c r="S4359">
        <v>182072.174</v>
      </c>
      <c r="T4359" t="s">
        <v>62</v>
      </c>
      <c r="U4359" t="s">
        <v>200</v>
      </c>
      <c r="V4359" t="s">
        <v>214</v>
      </c>
      <c r="W4359" t="s">
        <v>222</v>
      </c>
      <c r="X4359" t="s">
        <v>265</v>
      </c>
      <c r="Y4359" s="1">
        <v>37225</v>
      </c>
      <c r="Z4359">
        <v>1045810</v>
      </c>
    </row>
    <row r="4360" spans="1:26" x14ac:dyDescent="0.25">
      <c r="A4360" s="1">
        <v>43556</v>
      </c>
      <c r="B4360" t="s">
        <v>62</v>
      </c>
      <c r="C4360" t="s">
        <v>75</v>
      </c>
      <c r="D4360">
        <v>2200</v>
      </c>
      <c r="E4360">
        <v>19</v>
      </c>
      <c r="F4360" t="s">
        <v>117</v>
      </c>
      <c r="G4360">
        <v>183.259995</v>
      </c>
      <c r="H4360">
        <v>183.5</v>
      </c>
      <c r="I4360">
        <v>180.36999499999999</v>
      </c>
      <c r="J4360">
        <v>182.279999</v>
      </c>
      <c r="K4360">
        <v>182.07217399999999</v>
      </c>
      <c r="L4360">
        <v>12095600</v>
      </c>
      <c r="M4360" t="s">
        <v>62</v>
      </c>
      <c r="N4360" t="s">
        <v>140</v>
      </c>
      <c r="O4360" t="s">
        <v>162</v>
      </c>
      <c r="P4360">
        <v>100</v>
      </c>
      <c r="Q4360">
        <v>0.125</v>
      </c>
      <c r="R4360">
        <v>275</v>
      </c>
      <c r="S4360">
        <v>400558.78279999999</v>
      </c>
      <c r="T4360" t="s">
        <v>62</v>
      </c>
      <c r="U4360" t="s">
        <v>200</v>
      </c>
      <c r="V4360" t="s">
        <v>214</v>
      </c>
      <c r="W4360" t="s">
        <v>222</v>
      </c>
      <c r="X4360" t="s">
        <v>265</v>
      </c>
      <c r="Y4360" s="1">
        <v>37225</v>
      </c>
      <c r="Z4360">
        <v>1045810</v>
      </c>
    </row>
    <row r="4361" spans="1:26" x14ac:dyDescent="0.25">
      <c r="A4361" s="1">
        <v>43557</v>
      </c>
      <c r="B4361" t="s">
        <v>62</v>
      </c>
      <c r="C4361" t="s">
        <v>75</v>
      </c>
      <c r="D4361">
        <v>100</v>
      </c>
      <c r="E4361">
        <v>2</v>
      </c>
      <c r="F4361" t="s">
        <v>116</v>
      </c>
      <c r="G4361">
        <v>183.25</v>
      </c>
      <c r="H4361">
        <v>184.78999300000001</v>
      </c>
      <c r="I4361">
        <v>181.520004</v>
      </c>
      <c r="J4361">
        <v>183</v>
      </c>
      <c r="K4361">
        <v>182.79135099999999</v>
      </c>
      <c r="L4361">
        <v>11023000</v>
      </c>
      <c r="M4361" t="s">
        <v>62</v>
      </c>
      <c r="N4361" t="s">
        <v>150</v>
      </c>
      <c r="O4361" t="s">
        <v>162</v>
      </c>
      <c r="P4361">
        <v>100</v>
      </c>
      <c r="Q4361">
        <v>0.125</v>
      </c>
      <c r="R4361">
        <v>12.5</v>
      </c>
      <c r="S4361">
        <v>18279.1351</v>
      </c>
      <c r="T4361" t="s">
        <v>62</v>
      </c>
      <c r="U4361" t="s">
        <v>200</v>
      </c>
      <c r="V4361" t="s">
        <v>214</v>
      </c>
      <c r="W4361" t="s">
        <v>222</v>
      </c>
      <c r="X4361" t="s">
        <v>265</v>
      </c>
      <c r="Y4361" s="1">
        <v>37225</v>
      </c>
      <c r="Z4361">
        <v>1045810</v>
      </c>
    </row>
    <row r="4362" spans="1:26" x14ac:dyDescent="0.25">
      <c r="A4362" s="1">
        <v>43557</v>
      </c>
      <c r="B4362" t="s">
        <v>62</v>
      </c>
      <c r="C4362" t="s">
        <v>75</v>
      </c>
      <c r="D4362">
        <v>600</v>
      </c>
      <c r="E4362">
        <v>12</v>
      </c>
      <c r="F4362" t="s">
        <v>116</v>
      </c>
      <c r="G4362">
        <v>183.25</v>
      </c>
      <c r="H4362">
        <v>184.78999300000001</v>
      </c>
      <c r="I4362">
        <v>181.520004</v>
      </c>
      <c r="J4362">
        <v>183</v>
      </c>
      <c r="K4362">
        <v>182.79135099999999</v>
      </c>
      <c r="L4362">
        <v>11023000</v>
      </c>
      <c r="M4362" t="s">
        <v>62</v>
      </c>
      <c r="N4362" t="s">
        <v>151</v>
      </c>
      <c r="O4362" t="s">
        <v>162</v>
      </c>
      <c r="P4362">
        <v>100</v>
      </c>
      <c r="Q4362">
        <v>0.125</v>
      </c>
      <c r="R4362">
        <v>75</v>
      </c>
      <c r="S4362">
        <v>109674.8106</v>
      </c>
      <c r="T4362" t="s">
        <v>62</v>
      </c>
      <c r="U4362" t="s">
        <v>200</v>
      </c>
      <c r="V4362" t="s">
        <v>214</v>
      </c>
      <c r="W4362" t="s">
        <v>222</v>
      </c>
      <c r="X4362" t="s">
        <v>265</v>
      </c>
      <c r="Y4362" s="1">
        <v>37225</v>
      </c>
      <c r="Z4362">
        <v>1045810</v>
      </c>
    </row>
    <row r="4363" spans="1:26" x14ac:dyDescent="0.25">
      <c r="A4363" s="1">
        <v>43588</v>
      </c>
      <c r="B4363" t="s">
        <v>62</v>
      </c>
      <c r="C4363" t="s">
        <v>76</v>
      </c>
      <c r="D4363">
        <v>1800</v>
      </c>
      <c r="E4363">
        <v>14</v>
      </c>
      <c r="F4363" t="s">
        <v>111</v>
      </c>
      <c r="G4363">
        <v>183.529999</v>
      </c>
      <c r="H4363">
        <v>183.929993</v>
      </c>
      <c r="I4363">
        <v>180.529999</v>
      </c>
      <c r="J4363">
        <v>183.009995</v>
      </c>
      <c r="K4363">
        <v>182.801346</v>
      </c>
      <c r="L4363">
        <v>8420600</v>
      </c>
      <c r="M4363" t="s">
        <v>62</v>
      </c>
      <c r="N4363" t="s">
        <v>156</v>
      </c>
      <c r="O4363" t="s">
        <v>162</v>
      </c>
      <c r="P4363">
        <v>100</v>
      </c>
      <c r="Q4363">
        <v>0.125</v>
      </c>
      <c r="R4363">
        <v>225</v>
      </c>
      <c r="S4363">
        <v>329042.4228</v>
      </c>
      <c r="T4363" t="s">
        <v>62</v>
      </c>
      <c r="U4363" t="s">
        <v>200</v>
      </c>
      <c r="V4363" t="s">
        <v>214</v>
      </c>
      <c r="W4363" t="s">
        <v>222</v>
      </c>
      <c r="X4363" t="s">
        <v>265</v>
      </c>
      <c r="Y4363" s="1">
        <v>37225</v>
      </c>
      <c r="Z4363">
        <v>1045810</v>
      </c>
    </row>
    <row r="4364" spans="1:26" x14ac:dyDescent="0.25">
      <c r="A4364" s="1">
        <v>43588</v>
      </c>
      <c r="B4364" t="s">
        <v>62</v>
      </c>
      <c r="C4364" t="s">
        <v>75</v>
      </c>
      <c r="D4364">
        <v>1700</v>
      </c>
      <c r="E4364">
        <v>17</v>
      </c>
      <c r="F4364" t="s">
        <v>111</v>
      </c>
      <c r="G4364">
        <v>183.529999</v>
      </c>
      <c r="H4364">
        <v>183.929993</v>
      </c>
      <c r="I4364">
        <v>180.529999</v>
      </c>
      <c r="J4364">
        <v>183.009995</v>
      </c>
      <c r="K4364">
        <v>182.801346</v>
      </c>
      <c r="L4364">
        <v>8420600</v>
      </c>
      <c r="M4364" t="s">
        <v>62</v>
      </c>
      <c r="N4364" t="s">
        <v>157</v>
      </c>
      <c r="O4364" t="s">
        <v>162</v>
      </c>
      <c r="P4364">
        <v>100</v>
      </c>
      <c r="Q4364">
        <v>0.125</v>
      </c>
      <c r="R4364">
        <v>212.5</v>
      </c>
      <c r="S4364">
        <v>310762.28820000001</v>
      </c>
      <c r="T4364" t="s">
        <v>62</v>
      </c>
      <c r="U4364" t="s">
        <v>200</v>
      </c>
      <c r="V4364" t="s">
        <v>214</v>
      </c>
      <c r="W4364" t="s">
        <v>222</v>
      </c>
      <c r="X4364" t="s">
        <v>265</v>
      </c>
      <c r="Y4364" s="1">
        <v>37225</v>
      </c>
      <c r="Z4364">
        <v>1045810</v>
      </c>
    </row>
    <row r="4365" spans="1:26" x14ac:dyDescent="0.25">
      <c r="A4365" s="1">
        <v>43588</v>
      </c>
      <c r="B4365" t="s">
        <v>62</v>
      </c>
      <c r="C4365" t="s">
        <v>76</v>
      </c>
      <c r="D4365">
        <v>2000</v>
      </c>
      <c r="E4365">
        <v>16</v>
      </c>
      <c r="F4365" t="s">
        <v>111</v>
      </c>
      <c r="G4365">
        <v>183.529999</v>
      </c>
      <c r="H4365">
        <v>183.929993</v>
      </c>
      <c r="I4365">
        <v>180.529999</v>
      </c>
      <c r="J4365">
        <v>183.009995</v>
      </c>
      <c r="K4365">
        <v>182.801346</v>
      </c>
      <c r="L4365">
        <v>8420600</v>
      </c>
      <c r="M4365" t="s">
        <v>62</v>
      </c>
      <c r="N4365" t="s">
        <v>148</v>
      </c>
      <c r="O4365" t="s">
        <v>162</v>
      </c>
      <c r="P4365">
        <v>100</v>
      </c>
      <c r="Q4365">
        <v>0.125</v>
      </c>
      <c r="R4365">
        <v>250</v>
      </c>
      <c r="S4365">
        <v>365602.69199999998</v>
      </c>
      <c r="T4365" t="s">
        <v>62</v>
      </c>
      <c r="U4365" t="s">
        <v>200</v>
      </c>
      <c r="V4365" t="s">
        <v>214</v>
      </c>
      <c r="W4365" t="s">
        <v>222</v>
      </c>
      <c r="X4365" t="s">
        <v>265</v>
      </c>
      <c r="Y4365" s="1">
        <v>37225</v>
      </c>
      <c r="Z4365">
        <v>1045810</v>
      </c>
    </row>
    <row r="4366" spans="1:26" x14ac:dyDescent="0.25">
      <c r="A4366" s="1">
        <v>43588</v>
      </c>
      <c r="B4366" t="s">
        <v>62</v>
      </c>
      <c r="C4366" t="s">
        <v>76</v>
      </c>
      <c r="D4366">
        <v>200</v>
      </c>
      <c r="E4366">
        <v>2</v>
      </c>
      <c r="F4366" t="s">
        <v>111</v>
      </c>
      <c r="G4366">
        <v>183.529999</v>
      </c>
      <c r="H4366">
        <v>183.929993</v>
      </c>
      <c r="I4366">
        <v>180.529999</v>
      </c>
      <c r="J4366">
        <v>183.009995</v>
      </c>
      <c r="K4366">
        <v>182.801346</v>
      </c>
      <c r="L4366">
        <v>8420600</v>
      </c>
      <c r="M4366" t="s">
        <v>62</v>
      </c>
      <c r="N4366" t="s">
        <v>150</v>
      </c>
      <c r="O4366" t="s">
        <v>162</v>
      </c>
      <c r="P4366">
        <v>100</v>
      </c>
      <c r="Q4366">
        <v>0.125</v>
      </c>
      <c r="R4366">
        <v>25</v>
      </c>
      <c r="S4366">
        <v>36560.269200000002</v>
      </c>
      <c r="T4366" t="s">
        <v>62</v>
      </c>
      <c r="U4366" t="s">
        <v>200</v>
      </c>
      <c r="V4366" t="s">
        <v>214</v>
      </c>
      <c r="W4366" t="s">
        <v>222</v>
      </c>
      <c r="X4366" t="s">
        <v>265</v>
      </c>
      <c r="Y4366" s="1">
        <v>37225</v>
      </c>
      <c r="Z4366">
        <v>1045810</v>
      </c>
    </row>
    <row r="4367" spans="1:26" x14ac:dyDescent="0.25">
      <c r="A4367" s="1">
        <v>43588</v>
      </c>
      <c r="B4367" t="s">
        <v>62</v>
      </c>
      <c r="C4367" t="s">
        <v>75</v>
      </c>
      <c r="D4367">
        <v>1300</v>
      </c>
      <c r="E4367">
        <v>11</v>
      </c>
      <c r="F4367" t="s">
        <v>111</v>
      </c>
      <c r="G4367">
        <v>183.529999</v>
      </c>
      <c r="H4367">
        <v>183.929993</v>
      </c>
      <c r="I4367">
        <v>180.529999</v>
      </c>
      <c r="J4367">
        <v>183.009995</v>
      </c>
      <c r="K4367">
        <v>182.801346</v>
      </c>
      <c r="L4367">
        <v>8420600</v>
      </c>
      <c r="M4367" t="s">
        <v>62</v>
      </c>
      <c r="N4367" t="s">
        <v>141</v>
      </c>
      <c r="O4367" t="s">
        <v>162</v>
      </c>
      <c r="P4367">
        <v>100</v>
      </c>
      <c r="Q4367">
        <v>0.125</v>
      </c>
      <c r="R4367">
        <v>162.5</v>
      </c>
      <c r="S4367">
        <v>237641.74979999999</v>
      </c>
      <c r="T4367" t="s">
        <v>62</v>
      </c>
      <c r="U4367" t="s">
        <v>200</v>
      </c>
      <c r="V4367" t="s">
        <v>214</v>
      </c>
      <c r="W4367" t="s">
        <v>222</v>
      </c>
      <c r="X4367" t="s">
        <v>265</v>
      </c>
      <c r="Y4367" s="1">
        <v>37225</v>
      </c>
      <c r="Z4367">
        <v>1045810</v>
      </c>
    </row>
    <row r="4368" spans="1:26" x14ac:dyDescent="0.25">
      <c r="A4368" s="1">
        <v>43587</v>
      </c>
      <c r="B4368" t="s">
        <v>62</v>
      </c>
      <c r="C4368" t="s">
        <v>75</v>
      </c>
      <c r="D4368">
        <v>1500</v>
      </c>
      <c r="E4368">
        <v>20</v>
      </c>
      <c r="F4368" t="s">
        <v>115</v>
      </c>
      <c r="G4368">
        <v>180.86000100000001</v>
      </c>
      <c r="H4368">
        <v>184.86999499999999</v>
      </c>
      <c r="I4368">
        <v>179.11999499999999</v>
      </c>
      <c r="J4368">
        <v>183.19000199999999</v>
      </c>
      <c r="K4368">
        <v>182.98114000000001</v>
      </c>
      <c r="L4368">
        <v>9867100</v>
      </c>
      <c r="M4368" t="s">
        <v>62</v>
      </c>
      <c r="N4368" t="s">
        <v>155</v>
      </c>
      <c r="O4368" t="s">
        <v>162</v>
      </c>
      <c r="P4368">
        <v>100</v>
      </c>
      <c r="Q4368">
        <v>0.125</v>
      </c>
      <c r="R4368">
        <v>187.5</v>
      </c>
      <c r="S4368">
        <v>274471.71000000002</v>
      </c>
      <c r="T4368" t="s">
        <v>62</v>
      </c>
      <c r="U4368" t="s">
        <v>200</v>
      </c>
      <c r="V4368" t="s">
        <v>214</v>
      </c>
      <c r="W4368" t="s">
        <v>222</v>
      </c>
      <c r="X4368" t="s">
        <v>265</v>
      </c>
      <c r="Y4368" s="1">
        <v>37225</v>
      </c>
      <c r="Z4368">
        <v>1045810</v>
      </c>
    </row>
    <row r="4369" spans="1:26" x14ac:dyDescent="0.25">
      <c r="A4369" s="1">
        <v>43570</v>
      </c>
      <c r="B4369" t="s">
        <v>62</v>
      </c>
      <c r="C4369" t="s">
        <v>76</v>
      </c>
      <c r="D4369">
        <v>1000</v>
      </c>
      <c r="E4369">
        <v>8</v>
      </c>
      <c r="F4369" t="s">
        <v>120</v>
      </c>
      <c r="G4369">
        <v>189.699997</v>
      </c>
      <c r="H4369">
        <v>189.89999399999999</v>
      </c>
      <c r="I4369">
        <v>183.10000600000001</v>
      </c>
      <c r="J4369">
        <v>184.699997</v>
      </c>
      <c r="K4369">
        <v>184.48940999999999</v>
      </c>
      <c r="L4369">
        <v>11002300</v>
      </c>
      <c r="M4369" t="s">
        <v>62</v>
      </c>
      <c r="N4369" t="s">
        <v>144</v>
      </c>
      <c r="O4369" t="s">
        <v>162</v>
      </c>
      <c r="P4369">
        <v>100</v>
      </c>
      <c r="Q4369">
        <v>0.125</v>
      </c>
      <c r="R4369">
        <v>125</v>
      </c>
      <c r="S4369">
        <v>184489.41</v>
      </c>
      <c r="T4369" t="s">
        <v>62</v>
      </c>
      <c r="U4369" t="s">
        <v>200</v>
      </c>
      <c r="V4369" t="s">
        <v>214</v>
      </c>
      <c r="W4369" t="s">
        <v>222</v>
      </c>
      <c r="X4369" t="s">
        <v>265</v>
      </c>
      <c r="Y4369" s="1">
        <v>37225</v>
      </c>
      <c r="Z4369">
        <v>1045810</v>
      </c>
    </row>
    <row r="4370" spans="1:26" x14ac:dyDescent="0.25">
      <c r="A4370" s="1">
        <v>43570</v>
      </c>
      <c r="B4370" t="s">
        <v>62</v>
      </c>
      <c r="C4370" t="s">
        <v>76</v>
      </c>
      <c r="D4370">
        <v>700</v>
      </c>
      <c r="E4370">
        <v>9</v>
      </c>
      <c r="F4370" t="s">
        <v>120</v>
      </c>
      <c r="G4370">
        <v>189.699997</v>
      </c>
      <c r="H4370">
        <v>189.89999399999999</v>
      </c>
      <c r="I4370">
        <v>183.10000600000001</v>
      </c>
      <c r="J4370">
        <v>184.699997</v>
      </c>
      <c r="K4370">
        <v>184.48940999999999</v>
      </c>
      <c r="L4370">
        <v>11002300</v>
      </c>
      <c r="M4370" t="s">
        <v>62</v>
      </c>
      <c r="N4370" t="s">
        <v>146</v>
      </c>
      <c r="O4370" t="s">
        <v>162</v>
      </c>
      <c r="P4370">
        <v>100</v>
      </c>
      <c r="Q4370">
        <v>0.125</v>
      </c>
      <c r="R4370">
        <v>87.5</v>
      </c>
      <c r="S4370">
        <v>129142.587</v>
      </c>
      <c r="T4370" t="s">
        <v>62</v>
      </c>
      <c r="U4370" t="s">
        <v>200</v>
      </c>
      <c r="V4370" t="s">
        <v>214</v>
      </c>
      <c r="W4370" t="s">
        <v>222</v>
      </c>
      <c r="X4370" t="s">
        <v>265</v>
      </c>
      <c r="Y4370" s="1">
        <v>37225</v>
      </c>
      <c r="Z4370">
        <v>1045810</v>
      </c>
    </row>
    <row r="4371" spans="1:26" x14ac:dyDescent="0.25">
      <c r="A4371" s="1">
        <v>43570</v>
      </c>
      <c r="B4371" t="s">
        <v>62</v>
      </c>
      <c r="C4371" t="s">
        <v>76</v>
      </c>
      <c r="D4371">
        <v>400</v>
      </c>
      <c r="E4371">
        <v>6</v>
      </c>
      <c r="F4371" t="s">
        <v>120</v>
      </c>
      <c r="G4371">
        <v>189.699997</v>
      </c>
      <c r="H4371">
        <v>189.89999399999999</v>
      </c>
      <c r="I4371">
        <v>183.10000600000001</v>
      </c>
      <c r="J4371">
        <v>184.699997</v>
      </c>
      <c r="K4371">
        <v>184.48940999999999</v>
      </c>
      <c r="L4371">
        <v>11002300</v>
      </c>
      <c r="M4371" t="s">
        <v>62</v>
      </c>
      <c r="N4371" t="s">
        <v>145</v>
      </c>
      <c r="O4371" t="s">
        <v>162</v>
      </c>
      <c r="P4371">
        <v>100</v>
      </c>
      <c r="Q4371">
        <v>0.125</v>
      </c>
      <c r="R4371">
        <v>50</v>
      </c>
      <c r="S4371">
        <v>73795.763999999996</v>
      </c>
      <c r="T4371" t="s">
        <v>62</v>
      </c>
      <c r="U4371" t="s">
        <v>200</v>
      </c>
      <c r="V4371" t="s">
        <v>214</v>
      </c>
      <c r="W4371" t="s">
        <v>222</v>
      </c>
      <c r="X4371" t="s">
        <v>265</v>
      </c>
      <c r="Y4371" s="1">
        <v>37225</v>
      </c>
      <c r="Z4371">
        <v>1045810</v>
      </c>
    </row>
    <row r="4372" spans="1:26" x14ac:dyDescent="0.25">
      <c r="A4372" s="1">
        <v>43573</v>
      </c>
      <c r="B4372" t="s">
        <v>62</v>
      </c>
      <c r="C4372" t="s">
        <v>76</v>
      </c>
      <c r="D4372">
        <v>2400</v>
      </c>
      <c r="E4372">
        <v>20</v>
      </c>
      <c r="F4372" t="s">
        <v>124</v>
      </c>
      <c r="G4372">
        <v>187.55999800000001</v>
      </c>
      <c r="H4372">
        <v>188.929993</v>
      </c>
      <c r="I4372">
        <v>185.179993</v>
      </c>
      <c r="J4372">
        <v>186.300003</v>
      </c>
      <c r="K4372">
        <v>186.08760100000001</v>
      </c>
      <c r="L4372">
        <v>9524700</v>
      </c>
      <c r="M4372" t="s">
        <v>62</v>
      </c>
      <c r="N4372" t="s">
        <v>155</v>
      </c>
      <c r="O4372" t="s">
        <v>162</v>
      </c>
      <c r="P4372">
        <v>100</v>
      </c>
      <c r="Q4372">
        <v>0.125</v>
      </c>
      <c r="R4372">
        <v>300</v>
      </c>
      <c r="S4372">
        <v>446610.24239999999</v>
      </c>
      <c r="T4372" t="s">
        <v>62</v>
      </c>
      <c r="U4372" t="s">
        <v>200</v>
      </c>
      <c r="V4372" t="s">
        <v>214</v>
      </c>
      <c r="W4372" t="s">
        <v>222</v>
      </c>
      <c r="X4372" t="s">
        <v>265</v>
      </c>
      <c r="Y4372" s="1">
        <v>37225</v>
      </c>
      <c r="Z4372">
        <v>1045810</v>
      </c>
    </row>
    <row r="4373" spans="1:26" x14ac:dyDescent="0.25">
      <c r="A4373" s="1">
        <v>43573</v>
      </c>
      <c r="B4373" t="s">
        <v>62</v>
      </c>
      <c r="C4373" t="s">
        <v>76</v>
      </c>
      <c r="D4373">
        <v>400</v>
      </c>
      <c r="E4373">
        <v>7</v>
      </c>
      <c r="F4373" t="s">
        <v>124</v>
      </c>
      <c r="G4373">
        <v>187.55999800000001</v>
      </c>
      <c r="H4373">
        <v>188.929993</v>
      </c>
      <c r="I4373">
        <v>185.179993</v>
      </c>
      <c r="J4373">
        <v>186.300003</v>
      </c>
      <c r="K4373">
        <v>186.08760100000001</v>
      </c>
      <c r="L4373">
        <v>9524700</v>
      </c>
      <c r="M4373" t="s">
        <v>62</v>
      </c>
      <c r="N4373" t="s">
        <v>147</v>
      </c>
      <c r="O4373" t="s">
        <v>162</v>
      </c>
      <c r="P4373">
        <v>100</v>
      </c>
      <c r="Q4373">
        <v>0.125</v>
      </c>
      <c r="R4373">
        <v>50</v>
      </c>
      <c r="S4373">
        <v>74435.040399999998</v>
      </c>
      <c r="T4373" t="s">
        <v>62</v>
      </c>
      <c r="U4373" t="s">
        <v>200</v>
      </c>
      <c r="V4373" t="s">
        <v>214</v>
      </c>
      <c r="W4373" t="s">
        <v>222</v>
      </c>
      <c r="X4373" t="s">
        <v>265</v>
      </c>
      <c r="Y4373" s="1">
        <v>37225</v>
      </c>
      <c r="Z4373">
        <v>1045810</v>
      </c>
    </row>
    <row r="4374" spans="1:26" x14ac:dyDescent="0.25">
      <c r="A4374" s="1">
        <v>43580</v>
      </c>
      <c r="B4374" t="s">
        <v>62</v>
      </c>
      <c r="C4374" t="s">
        <v>76</v>
      </c>
      <c r="D4374">
        <v>1200</v>
      </c>
      <c r="E4374">
        <v>11</v>
      </c>
      <c r="F4374" t="s">
        <v>126</v>
      </c>
      <c r="G4374">
        <v>189.550003</v>
      </c>
      <c r="H4374">
        <v>190.449997</v>
      </c>
      <c r="I4374">
        <v>183.699997</v>
      </c>
      <c r="J4374">
        <v>186.91000399999999</v>
      </c>
      <c r="K4374">
        <v>186.696899</v>
      </c>
      <c r="L4374">
        <v>12482400</v>
      </c>
      <c r="M4374" t="s">
        <v>62</v>
      </c>
      <c r="N4374" t="s">
        <v>141</v>
      </c>
      <c r="O4374" t="s">
        <v>162</v>
      </c>
      <c r="P4374">
        <v>100</v>
      </c>
      <c r="Q4374">
        <v>0.125</v>
      </c>
      <c r="R4374">
        <v>150</v>
      </c>
      <c r="S4374">
        <v>224036.2788</v>
      </c>
      <c r="T4374" t="s">
        <v>62</v>
      </c>
      <c r="U4374" t="s">
        <v>200</v>
      </c>
      <c r="V4374" t="s">
        <v>214</v>
      </c>
      <c r="W4374" t="s">
        <v>222</v>
      </c>
      <c r="X4374" t="s">
        <v>265</v>
      </c>
      <c r="Y4374" s="1">
        <v>37225</v>
      </c>
      <c r="Z4374">
        <v>1045810</v>
      </c>
    </row>
    <row r="4375" spans="1:26" x14ac:dyDescent="0.25">
      <c r="A4375" s="1">
        <v>43572</v>
      </c>
      <c r="B4375" t="s">
        <v>62</v>
      </c>
      <c r="C4375" t="s">
        <v>75</v>
      </c>
      <c r="D4375">
        <v>1800</v>
      </c>
      <c r="E4375">
        <v>13</v>
      </c>
      <c r="F4375" t="s">
        <v>125</v>
      </c>
      <c r="G4375">
        <v>189.61999499999999</v>
      </c>
      <c r="H4375">
        <v>190.46000699999999</v>
      </c>
      <c r="I4375">
        <v>186.38999899999999</v>
      </c>
      <c r="J4375">
        <v>187.28999300000001</v>
      </c>
      <c r="K4375">
        <v>187.07646199999999</v>
      </c>
      <c r="L4375">
        <v>8775100</v>
      </c>
      <c r="M4375" t="s">
        <v>62</v>
      </c>
      <c r="N4375" t="s">
        <v>153</v>
      </c>
      <c r="O4375" t="s">
        <v>162</v>
      </c>
      <c r="P4375">
        <v>100</v>
      </c>
      <c r="Q4375">
        <v>0.125</v>
      </c>
      <c r="R4375">
        <v>225</v>
      </c>
      <c r="S4375">
        <v>336737.63160000002</v>
      </c>
      <c r="T4375" t="s">
        <v>62</v>
      </c>
      <c r="U4375" t="s">
        <v>200</v>
      </c>
      <c r="V4375" t="s">
        <v>214</v>
      </c>
      <c r="W4375" t="s">
        <v>222</v>
      </c>
      <c r="X4375" t="s">
        <v>265</v>
      </c>
      <c r="Y4375" s="1">
        <v>37225</v>
      </c>
      <c r="Z4375">
        <v>1045810</v>
      </c>
    </row>
    <row r="4376" spans="1:26" x14ac:dyDescent="0.25">
      <c r="A4376" s="1">
        <v>43572</v>
      </c>
      <c r="B4376" t="s">
        <v>62</v>
      </c>
      <c r="C4376" t="s">
        <v>75</v>
      </c>
      <c r="D4376">
        <v>1100</v>
      </c>
      <c r="E4376">
        <v>4</v>
      </c>
      <c r="F4376" t="s">
        <v>125</v>
      </c>
      <c r="G4376">
        <v>189.61999499999999</v>
      </c>
      <c r="H4376">
        <v>190.46000699999999</v>
      </c>
      <c r="I4376">
        <v>186.38999899999999</v>
      </c>
      <c r="J4376">
        <v>187.28999300000001</v>
      </c>
      <c r="K4376">
        <v>187.07646199999999</v>
      </c>
      <c r="L4376">
        <v>8775100</v>
      </c>
      <c r="M4376" t="s">
        <v>62</v>
      </c>
      <c r="N4376" t="s">
        <v>154</v>
      </c>
      <c r="O4376" t="s">
        <v>162</v>
      </c>
      <c r="P4376">
        <v>100</v>
      </c>
      <c r="Q4376">
        <v>0.125</v>
      </c>
      <c r="R4376">
        <v>137.5</v>
      </c>
      <c r="S4376">
        <v>205784.10819999999</v>
      </c>
      <c r="T4376" t="s">
        <v>62</v>
      </c>
      <c r="U4376" t="s">
        <v>200</v>
      </c>
      <c r="V4376" t="s">
        <v>214</v>
      </c>
      <c r="W4376" t="s">
        <v>222</v>
      </c>
      <c r="X4376" t="s">
        <v>265</v>
      </c>
      <c r="Y4376" s="1">
        <v>37225</v>
      </c>
      <c r="Z4376">
        <v>1045810</v>
      </c>
    </row>
    <row r="4377" spans="1:26" x14ac:dyDescent="0.25">
      <c r="A4377" s="1">
        <v>43571</v>
      </c>
      <c r="B4377" t="s">
        <v>62</v>
      </c>
      <c r="C4377" t="s">
        <v>75</v>
      </c>
      <c r="D4377">
        <v>800</v>
      </c>
      <c r="E4377">
        <v>11</v>
      </c>
      <c r="F4377" t="s">
        <v>123</v>
      </c>
      <c r="G4377">
        <v>186.279999</v>
      </c>
      <c r="H4377">
        <v>188.970001</v>
      </c>
      <c r="I4377">
        <v>184.96000699999999</v>
      </c>
      <c r="J4377">
        <v>188.21000699999999</v>
      </c>
      <c r="K4377">
        <v>187.99542199999999</v>
      </c>
      <c r="L4377">
        <v>9874100</v>
      </c>
      <c r="M4377" t="s">
        <v>62</v>
      </c>
      <c r="N4377" t="s">
        <v>141</v>
      </c>
      <c r="O4377" t="s">
        <v>162</v>
      </c>
      <c r="P4377">
        <v>100</v>
      </c>
      <c r="Q4377">
        <v>0.125</v>
      </c>
      <c r="R4377">
        <v>100</v>
      </c>
      <c r="S4377">
        <v>150396.3376</v>
      </c>
      <c r="T4377" t="s">
        <v>62</v>
      </c>
      <c r="U4377" t="s">
        <v>200</v>
      </c>
      <c r="V4377" t="s">
        <v>214</v>
      </c>
      <c r="W4377" t="s">
        <v>222</v>
      </c>
      <c r="X4377" t="s">
        <v>265</v>
      </c>
      <c r="Y4377" s="1">
        <v>37225</v>
      </c>
      <c r="Z4377">
        <v>1045810</v>
      </c>
    </row>
    <row r="4378" spans="1:26" x14ac:dyDescent="0.25">
      <c r="A4378" s="1">
        <v>43571</v>
      </c>
      <c r="B4378" t="s">
        <v>62</v>
      </c>
      <c r="C4378" t="s">
        <v>76</v>
      </c>
      <c r="D4378">
        <v>1500</v>
      </c>
      <c r="E4378">
        <v>15</v>
      </c>
      <c r="F4378" t="s">
        <v>123</v>
      </c>
      <c r="G4378">
        <v>186.279999</v>
      </c>
      <c r="H4378">
        <v>188.970001</v>
      </c>
      <c r="I4378">
        <v>184.96000699999999</v>
      </c>
      <c r="J4378">
        <v>188.21000699999999</v>
      </c>
      <c r="K4378">
        <v>187.99542199999999</v>
      </c>
      <c r="L4378">
        <v>9874100</v>
      </c>
      <c r="M4378" t="s">
        <v>62</v>
      </c>
      <c r="N4378" t="s">
        <v>149</v>
      </c>
      <c r="O4378" t="s">
        <v>162</v>
      </c>
      <c r="P4378">
        <v>100</v>
      </c>
      <c r="Q4378">
        <v>0.125</v>
      </c>
      <c r="R4378">
        <v>187.5</v>
      </c>
      <c r="S4378">
        <v>281993.13299999997</v>
      </c>
      <c r="T4378" t="s">
        <v>62</v>
      </c>
      <c r="U4378" t="s">
        <v>200</v>
      </c>
      <c r="V4378" t="s">
        <v>214</v>
      </c>
      <c r="W4378" t="s">
        <v>222</v>
      </c>
      <c r="X4378" t="s">
        <v>265</v>
      </c>
      <c r="Y4378" s="1">
        <v>37225</v>
      </c>
      <c r="Z4378">
        <v>1045810</v>
      </c>
    </row>
    <row r="4379" spans="1:26" x14ac:dyDescent="0.25">
      <c r="A4379" s="1">
        <v>43571</v>
      </c>
      <c r="B4379" t="s">
        <v>62</v>
      </c>
      <c r="C4379" t="s">
        <v>76</v>
      </c>
      <c r="D4379">
        <v>600</v>
      </c>
      <c r="E4379">
        <v>8</v>
      </c>
      <c r="F4379" t="s">
        <v>123</v>
      </c>
      <c r="G4379">
        <v>186.279999</v>
      </c>
      <c r="H4379">
        <v>188.970001</v>
      </c>
      <c r="I4379">
        <v>184.96000699999999</v>
      </c>
      <c r="J4379">
        <v>188.21000699999999</v>
      </c>
      <c r="K4379">
        <v>187.99542199999999</v>
      </c>
      <c r="L4379">
        <v>9874100</v>
      </c>
      <c r="M4379" t="s">
        <v>62</v>
      </c>
      <c r="N4379" t="s">
        <v>144</v>
      </c>
      <c r="O4379" t="s">
        <v>162</v>
      </c>
      <c r="P4379">
        <v>100</v>
      </c>
      <c r="Q4379">
        <v>0.125</v>
      </c>
      <c r="R4379">
        <v>75</v>
      </c>
      <c r="S4379">
        <v>112797.25320000001</v>
      </c>
      <c r="T4379" t="s">
        <v>62</v>
      </c>
      <c r="U4379" t="s">
        <v>200</v>
      </c>
      <c r="V4379" t="s">
        <v>214</v>
      </c>
      <c r="W4379" t="s">
        <v>222</v>
      </c>
      <c r="X4379" t="s">
        <v>265</v>
      </c>
      <c r="Y4379" s="1">
        <v>37225</v>
      </c>
      <c r="Z4379">
        <v>1045810</v>
      </c>
    </row>
    <row r="4380" spans="1:26" x14ac:dyDescent="0.25">
      <c r="A4380" s="1">
        <v>43571</v>
      </c>
      <c r="B4380" t="s">
        <v>62</v>
      </c>
      <c r="C4380" t="s">
        <v>75</v>
      </c>
      <c r="D4380">
        <v>100</v>
      </c>
      <c r="E4380">
        <v>3</v>
      </c>
      <c r="F4380" t="s">
        <v>123</v>
      </c>
      <c r="G4380">
        <v>186.279999</v>
      </c>
      <c r="H4380">
        <v>188.970001</v>
      </c>
      <c r="I4380">
        <v>184.96000699999999</v>
      </c>
      <c r="J4380">
        <v>188.21000699999999</v>
      </c>
      <c r="K4380">
        <v>187.99542199999999</v>
      </c>
      <c r="L4380">
        <v>9874100</v>
      </c>
      <c r="M4380" t="s">
        <v>62</v>
      </c>
      <c r="N4380" t="s">
        <v>143</v>
      </c>
      <c r="O4380" t="s">
        <v>162</v>
      </c>
      <c r="P4380">
        <v>100</v>
      </c>
      <c r="Q4380">
        <v>0.125</v>
      </c>
      <c r="R4380">
        <v>12.5</v>
      </c>
      <c r="S4380">
        <v>18799.5422</v>
      </c>
      <c r="T4380" t="s">
        <v>62</v>
      </c>
      <c r="U4380" t="s">
        <v>200</v>
      </c>
      <c r="V4380" t="s">
        <v>214</v>
      </c>
      <c r="W4380" t="s">
        <v>222</v>
      </c>
      <c r="X4380" t="s">
        <v>265</v>
      </c>
      <c r="Y4380" s="1">
        <v>37225</v>
      </c>
      <c r="Z4380">
        <v>1045810</v>
      </c>
    </row>
    <row r="4381" spans="1:26" x14ac:dyDescent="0.25">
      <c r="A4381" s="1">
        <v>43577</v>
      </c>
      <c r="B4381" t="s">
        <v>62</v>
      </c>
      <c r="C4381" t="s">
        <v>75</v>
      </c>
      <c r="D4381">
        <v>700</v>
      </c>
      <c r="E4381">
        <v>2</v>
      </c>
      <c r="F4381" t="s">
        <v>135</v>
      </c>
      <c r="G4381">
        <v>185.35000600000001</v>
      </c>
      <c r="H4381">
        <v>189.10000600000001</v>
      </c>
      <c r="I4381">
        <v>184.08000200000001</v>
      </c>
      <c r="J4381">
        <v>188.470001</v>
      </c>
      <c r="K4381">
        <v>188.25512699999999</v>
      </c>
      <c r="L4381">
        <v>6998400</v>
      </c>
      <c r="M4381" t="s">
        <v>62</v>
      </c>
      <c r="N4381" t="s">
        <v>150</v>
      </c>
      <c r="O4381" t="s">
        <v>162</v>
      </c>
      <c r="P4381">
        <v>100</v>
      </c>
      <c r="Q4381">
        <v>0.125</v>
      </c>
      <c r="R4381">
        <v>87.5</v>
      </c>
      <c r="S4381">
        <v>131778.5889</v>
      </c>
      <c r="T4381" t="s">
        <v>62</v>
      </c>
      <c r="U4381" t="s">
        <v>200</v>
      </c>
      <c r="V4381" t="s">
        <v>214</v>
      </c>
      <c r="W4381" t="s">
        <v>222</v>
      </c>
      <c r="X4381" t="s">
        <v>265</v>
      </c>
      <c r="Y4381" s="1">
        <v>37225</v>
      </c>
      <c r="Z4381">
        <v>1045810</v>
      </c>
    </row>
    <row r="4382" spans="1:26" x14ac:dyDescent="0.25">
      <c r="A4382" s="1">
        <v>43577</v>
      </c>
      <c r="B4382" t="s">
        <v>62</v>
      </c>
      <c r="C4382" t="s">
        <v>76</v>
      </c>
      <c r="D4382">
        <v>1500</v>
      </c>
      <c r="E4382">
        <v>16</v>
      </c>
      <c r="F4382" t="s">
        <v>135</v>
      </c>
      <c r="G4382">
        <v>185.35000600000001</v>
      </c>
      <c r="H4382">
        <v>189.10000600000001</v>
      </c>
      <c r="I4382">
        <v>184.08000200000001</v>
      </c>
      <c r="J4382">
        <v>188.470001</v>
      </c>
      <c r="K4382">
        <v>188.25512699999999</v>
      </c>
      <c r="L4382">
        <v>6998400</v>
      </c>
      <c r="M4382" t="s">
        <v>62</v>
      </c>
      <c r="N4382" t="s">
        <v>148</v>
      </c>
      <c r="O4382" t="s">
        <v>162</v>
      </c>
      <c r="P4382">
        <v>100</v>
      </c>
      <c r="Q4382">
        <v>0.125</v>
      </c>
      <c r="R4382">
        <v>187.5</v>
      </c>
      <c r="S4382">
        <v>282382.69050000003</v>
      </c>
      <c r="T4382" t="s">
        <v>62</v>
      </c>
      <c r="U4382" t="s">
        <v>200</v>
      </c>
      <c r="V4382" t="s">
        <v>214</v>
      </c>
      <c r="W4382" t="s">
        <v>222</v>
      </c>
      <c r="X4382" t="s">
        <v>265</v>
      </c>
      <c r="Y4382" s="1">
        <v>37225</v>
      </c>
      <c r="Z4382">
        <v>1045810</v>
      </c>
    </row>
    <row r="4383" spans="1:26" x14ac:dyDescent="0.25">
      <c r="A4383" s="1">
        <v>43558</v>
      </c>
      <c r="B4383" t="s">
        <v>62</v>
      </c>
      <c r="C4383" t="s">
        <v>76</v>
      </c>
      <c r="D4383">
        <v>900</v>
      </c>
      <c r="E4383">
        <v>14</v>
      </c>
      <c r="F4383" t="s">
        <v>110</v>
      </c>
      <c r="G4383">
        <v>185</v>
      </c>
      <c r="H4383">
        <v>191</v>
      </c>
      <c r="I4383">
        <v>184.800003</v>
      </c>
      <c r="J4383">
        <v>188.61999499999999</v>
      </c>
      <c r="K4383">
        <v>188.40495300000001</v>
      </c>
      <c r="L4383">
        <v>19587600</v>
      </c>
      <c r="M4383" t="s">
        <v>62</v>
      </c>
      <c r="N4383" t="s">
        <v>156</v>
      </c>
      <c r="O4383" t="s">
        <v>162</v>
      </c>
      <c r="P4383">
        <v>100</v>
      </c>
      <c r="Q4383">
        <v>0.125</v>
      </c>
      <c r="R4383">
        <v>112.5</v>
      </c>
      <c r="S4383">
        <v>169564.4577</v>
      </c>
      <c r="T4383" t="s">
        <v>62</v>
      </c>
      <c r="U4383" t="s">
        <v>200</v>
      </c>
      <c r="V4383" t="s">
        <v>214</v>
      </c>
      <c r="W4383" t="s">
        <v>222</v>
      </c>
      <c r="X4383" t="s">
        <v>265</v>
      </c>
      <c r="Y4383" s="1">
        <v>37225</v>
      </c>
      <c r="Z4383">
        <v>1045810</v>
      </c>
    </row>
    <row r="4384" spans="1:26" x14ac:dyDescent="0.25">
      <c r="A4384" s="1">
        <v>43558</v>
      </c>
      <c r="B4384" t="s">
        <v>62</v>
      </c>
      <c r="C4384" t="s">
        <v>75</v>
      </c>
      <c r="D4384">
        <v>2600</v>
      </c>
      <c r="E4384">
        <v>10</v>
      </c>
      <c r="F4384" t="s">
        <v>110</v>
      </c>
      <c r="G4384">
        <v>185</v>
      </c>
      <c r="H4384">
        <v>191</v>
      </c>
      <c r="I4384">
        <v>184.800003</v>
      </c>
      <c r="J4384">
        <v>188.61999499999999</v>
      </c>
      <c r="K4384">
        <v>188.40495300000001</v>
      </c>
      <c r="L4384">
        <v>19587600</v>
      </c>
      <c r="M4384" t="s">
        <v>62</v>
      </c>
      <c r="N4384" t="s">
        <v>142</v>
      </c>
      <c r="O4384" t="s">
        <v>162</v>
      </c>
      <c r="P4384">
        <v>100</v>
      </c>
      <c r="Q4384">
        <v>0.125</v>
      </c>
      <c r="R4384">
        <v>325</v>
      </c>
      <c r="S4384">
        <v>489852.87780000002</v>
      </c>
      <c r="T4384" t="s">
        <v>62</v>
      </c>
      <c r="U4384" t="s">
        <v>200</v>
      </c>
      <c r="V4384" t="s">
        <v>214</v>
      </c>
      <c r="W4384" t="s">
        <v>222</v>
      </c>
      <c r="X4384" t="s">
        <v>265</v>
      </c>
      <c r="Y4384" s="1">
        <v>37225</v>
      </c>
      <c r="Z4384">
        <v>1045810</v>
      </c>
    </row>
    <row r="4385" spans="1:26" x14ac:dyDescent="0.25">
      <c r="A4385" s="1">
        <v>43558</v>
      </c>
      <c r="B4385" t="s">
        <v>62</v>
      </c>
      <c r="C4385" t="s">
        <v>75</v>
      </c>
      <c r="D4385">
        <v>1900</v>
      </c>
      <c r="E4385">
        <v>18</v>
      </c>
      <c r="F4385" t="s">
        <v>110</v>
      </c>
      <c r="G4385">
        <v>185</v>
      </c>
      <c r="H4385">
        <v>191</v>
      </c>
      <c r="I4385">
        <v>184.800003</v>
      </c>
      <c r="J4385">
        <v>188.61999499999999</v>
      </c>
      <c r="K4385">
        <v>188.40495300000001</v>
      </c>
      <c r="L4385">
        <v>19587600</v>
      </c>
      <c r="M4385" t="s">
        <v>62</v>
      </c>
      <c r="N4385" t="s">
        <v>158</v>
      </c>
      <c r="O4385" t="s">
        <v>162</v>
      </c>
      <c r="P4385">
        <v>100</v>
      </c>
      <c r="Q4385">
        <v>0.125</v>
      </c>
      <c r="R4385">
        <v>237.5</v>
      </c>
      <c r="S4385">
        <v>357969.41070000001</v>
      </c>
      <c r="T4385" t="s">
        <v>62</v>
      </c>
      <c r="U4385" t="s">
        <v>200</v>
      </c>
      <c r="V4385" t="s">
        <v>214</v>
      </c>
      <c r="W4385" t="s">
        <v>222</v>
      </c>
      <c r="X4385" t="s">
        <v>265</v>
      </c>
      <c r="Y4385" s="1">
        <v>37225</v>
      </c>
      <c r="Z4385">
        <v>1045810</v>
      </c>
    </row>
    <row r="4386" spans="1:26" x14ac:dyDescent="0.25">
      <c r="A4386" s="1">
        <v>43564</v>
      </c>
      <c r="B4386" t="s">
        <v>62</v>
      </c>
      <c r="C4386" t="s">
        <v>75</v>
      </c>
      <c r="D4386">
        <v>400</v>
      </c>
      <c r="E4386">
        <v>8</v>
      </c>
      <c r="F4386" t="s">
        <v>133</v>
      </c>
      <c r="G4386">
        <v>190.44000199999999</v>
      </c>
      <c r="H4386">
        <v>190.88999899999999</v>
      </c>
      <c r="I4386">
        <v>187.55999800000001</v>
      </c>
      <c r="J4386">
        <v>189.259995</v>
      </c>
      <c r="K4386">
        <v>189.04422</v>
      </c>
      <c r="L4386">
        <v>10999300</v>
      </c>
      <c r="M4386" t="s">
        <v>62</v>
      </c>
      <c r="N4386" t="s">
        <v>144</v>
      </c>
      <c r="O4386" t="s">
        <v>162</v>
      </c>
      <c r="P4386">
        <v>100</v>
      </c>
      <c r="Q4386">
        <v>0.125</v>
      </c>
      <c r="R4386">
        <v>50</v>
      </c>
      <c r="S4386">
        <v>75617.687999999995</v>
      </c>
      <c r="T4386" t="s">
        <v>62</v>
      </c>
      <c r="U4386" t="s">
        <v>200</v>
      </c>
      <c r="V4386" t="s">
        <v>214</v>
      </c>
      <c r="W4386" t="s">
        <v>222</v>
      </c>
      <c r="X4386" t="s">
        <v>265</v>
      </c>
      <c r="Y4386" s="1">
        <v>37225</v>
      </c>
      <c r="Z4386">
        <v>1045810</v>
      </c>
    </row>
    <row r="4387" spans="1:26" x14ac:dyDescent="0.25">
      <c r="A4387" s="1">
        <v>43564</v>
      </c>
      <c r="B4387" t="s">
        <v>62</v>
      </c>
      <c r="C4387" t="s">
        <v>75</v>
      </c>
      <c r="D4387">
        <v>1700</v>
      </c>
      <c r="E4387">
        <v>17</v>
      </c>
      <c r="F4387" t="s">
        <v>133</v>
      </c>
      <c r="G4387">
        <v>190.44000199999999</v>
      </c>
      <c r="H4387">
        <v>190.88999899999999</v>
      </c>
      <c r="I4387">
        <v>187.55999800000001</v>
      </c>
      <c r="J4387">
        <v>189.259995</v>
      </c>
      <c r="K4387">
        <v>189.04422</v>
      </c>
      <c r="L4387">
        <v>10999300</v>
      </c>
      <c r="M4387" t="s">
        <v>62</v>
      </c>
      <c r="N4387" t="s">
        <v>157</v>
      </c>
      <c r="O4387" t="s">
        <v>162</v>
      </c>
      <c r="P4387">
        <v>100</v>
      </c>
      <c r="Q4387">
        <v>0.125</v>
      </c>
      <c r="R4387">
        <v>212.5</v>
      </c>
      <c r="S4387">
        <v>321375.174</v>
      </c>
      <c r="T4387" t="s">
        <v>62</v>
      </c>
      <c r="U4387" t="s">
        <v>200</v>
      </c>
      <c r="V4387" t="s">
        <v>214</v>
      </c>
      <c r="W4387" t="s">
        <v>222</v>
      </c>
      <c r="X4387" t="s">
        <v>265</v>
      </c>
      <c r="Y4387" s="1">
        <v>37225</v>
      </c>
      <c r="Z4387">
        <v>1045810</v>
      </c>
    </row>
    <row r="4388" spans="1:26" x14ac:dyDescent="0.25">
      <c r="A4388" s="1">
        <v>43564</v>
      </c>
      <c r="B4388" t="s">
        <v>62</v>
      </c>
      <c r="C4388" t="s">
        <v>75</v>
      </c>
      <c r="D4388">
        <v>1600</v>
      </c>
      <c r="E4388">
        <v>18</v>
      </c>
      <c r="F4388" t="s">
        <v>133</v>
      </c>
      <c r="G4388">
        <v>190.44000199999999</v>
      </c>
      <c r="H4388">
        <v>190.88999899999999</v>
      </c>
      <c r="I4388">
        <v>187.55999800000001</v>
      </c>
      <c r="J4388">
        <v>189.259995</v>
      </c>
      <c r="K4388">
        <v>189.04422</v>
      </c>
      <c r="L4388">
        <v>10999300</v>
      </c>
      <c r="M4388" t="s">
        <v>62</v>
      </c>
      <c r="N4388" t="s">
        <v>158</v>
      </c>
      <c r="O4388" t="s">
        <v>162</v>
      </c>
      <c r="P4388">
        <v>100</v>
      </c>
      <c r="Q4388">
        <v>0.125</v>
      </c>
      <c r="R4388">
        <v>200</v>
      </c>
      <c r="S4388">
        <v>302470.75199999998</v>
      </c>
      <c r="T4388" t="s">
        <v>62</v>
      </c>
      <c r="U4388" t="s">
        <v>200</v>
      </c>
      <c r="V4388" t="s">
        <v>214</v>
      </c>
      <c r="W4388" t="s">
        <v>222</v>
      </c>
      <c r="X4388" t="s">
        <v>265</v>
      </c>
      <c r="Y4388" s="1">
        <v>37225</v>
      </c>
      <c r="Z4388">
        <v>1045810</v>
      </c>
    </row>
    <row r="4389" spans="1:26" x14ac:dyDescent="0.25">
      <c r="A4389" s="1">
        <v>43567</v>
      </c>
      <c r="B4389" t="s">
        <v>62</v>
      </c>
      <c r="C4389" t="s">
        <v>76</v>
      </c>
      <c r="D4389">
        <v>1400</v>
      </c>
      <c r="E4389">
        <v>14</v>
      </c>
      <c r="F4389" t="s">
        <v>121</v>
      </c>
      <c r="G4389">
        <v>193.10000600000001</v>
      </c>
      <c r="H4389">
        <v>193.259995</v>
      </c>
      <c r="I4389">
        <v>189.66000399999999</v>
      </c>
      <c r="J4389">
        <v>190.009995</v>
      </c>
      <c r="K4389">
        <v>189.79336499999999</v>
      </c>
      <c r="L4389">
        <v>11792700</v>
      </c>
      <c r="M4389" t="s">
        <v>62</v>
      </c>
      <c r="N4389" t="s">
        <v>156</v>
      </c>
      <c r="O4389" t="s">
        <v>162</v>
      </c>
      <c r="P4389">
        <v>100</v>
      </c>
      <c r="Q4389">
        <v>0.125</v>
      </c>
      <c r="R4389">
        <v>175</v>
      </c>
      <c r="S4389">
        <v>265710.71100000001</v>
      </c>
      <c r="T4389" t="s">
        <v>62</v>
      </c>
      <c r="U4389" t="s">
        <v>200</v>
      </c>
      <c r="V4389" t="s">
        <v>214</v>
      </c>
      <c r="W4389" t="s">
        <v>222</v>
      </c>
      <c r="X4389" t="s">
        <v>265</v>
      </c>
      <c r="Y4389" s="1">
        <v>37225</v>
      </c>
      <c r="Z4389">
        <v>1045810</v>
      </c>
    </row>
    <row r="4390" spans="1:26" x14ac:dyDescent="0.25">
      <c r="A4390" s="1">
        <v>43567</v>
      </c>
      <c r="B4390" t="s">
        <v>62</v>
      </c>
      <c r="C4390" t="s">
        <v>76</v>
      </c>
      <c r="D4390">
        <v>1200</v>
      </c>
      <c r="E4390">
        <v>17</v>
      </c>
      <c r="F4390" t="s">
        <v>121</v>
      </c>
      <c r="G4390">
        <v>193.10000600000001</v>
      </c>
      <c r="H4390">
        <v>193.259995</v>
      </c>
      <c r="I4390">
        <v>189.66000399999999</v>
      </c>
      <c r="J4390">
        <v>190.009995</v>
      </c>
      <c r="K4390">
        <v>189.79336499999999</v>
      </c>
      <c r="L4390">
        <v>11792700</v>
      </c>
      <c r="M4390" t="s">
        <v>62</v>
      </c>
      <c r="N4390" t="s">
        <v>157</v>
      </c>
      <c r="O4390" t="s">
        <v>162</v>
      </c>
      <c r="P4390">
        <v>100</v>
      </c>
      <c r="Q4390">
        <v>0.125</v>
      </c>
      <c r="R4390">
        <v>150</v>
      </c>
      <c r="S4390">
        <v>227752.038</v>
      </c>
      <c r="T4390" t="s">
        <v>62</v>
      </c>
      <c r="U4390" t="s">
        <v>200</v>
      </c>
      <c r="V4390" t="s">
        <v>214</v>
      </c>
      <c r="W4390" t="s">
        <v>222</v>
      </c>
      <c r="X4390" t="s">
        <v>265</v>
      </c>
      <c r="Y4390" s="1">
        <v>37225</v>
      </c>
      <c r="Z4390">
        <v>1045810</v>
      </c>
    </row>
    <row r="4391" spans="1:26" x14ac:dyDescent="0.25">
      <c r="A4391" s="1">
        <v>43567</v>
      </c>
      <c r="B4391" t="s">
        <v>62</v>
      </c>
      <c r="C4391" t="s">
        <v>75</v>
      </c>
      <c r="D4391">
        <v>600</v>
      </c>
      <c r="E4391">
        <v>15</v>
      </c>
      <c r="F4391" t="s">
        <v>121</v>
      </c>
      <c r="G4391">
        <v>193.10000600000001</v>
      </c>
      <c r="H4391">
        <v>193.259995</v>
      </c>
      <c r="I4391">
        <v>189.66000399999999</v>
      </c>
      <c r="J4391">
        <v>190.009995</v>
      </c>
      <c r="K4391">
        <v>189.79336499999999</v>
      </c>
      <c r="L4391">
        <v>11792700</v>
      </c>
      <c r="M4391" t="s">
        <v>62</v>
      </c>
      <c r="N4391" t="s">
        <v>149</v>
      </c>
      <c r="O4391" t="s">
        <v>162</v>
      </c>
      <c r="P4391">
        <v>100</v>
      </c>
      <c r="Q4391">
        <v>0.125</v>
      </c>
      <c r="R4391">
        <v>75</v>
      </c>
      <c r="S4391">
        <v>113876.019</v>
      </c>
      <c r="T4391" t="s">
        <v>62</v>
      </c>
      <c r="U4391" t="s">
        <v>200</v>
      </c>
      <c r="V4391" t="s">
        <v>214</v>
      </c>
      <c r="W4391" t="s">
        <v>222</v>
      </c>
      <c r="X4391" t="s">
        <v>265</v>
      </c>
      <c r="Y4391" s="1">
        <v>37225</v>
      </c>
      <c r="Z4391">
        <v>1045810</v>
      </c>
    </row>
    <row r="4392" spans="1:26" x14ac:dyDescent="0.25">
      <c r="A4392" s="1">
        <v>43567</v>
      </c>
      <c r="B4392" t="s">
        <v>62</v>
      </c>
      <c r="C4392" t="s">
        <v>76</v>
      </c>
      <c r="D4392">
        <v>800</v>
      </c>
      <c r="E4392">
        <v>9</v>
      </c>
      <c r="F4392" t="s">
        <v>121</v>
      </c>
      <c r="G4392">
        <v>193.10000600000001</v>
      </c>
      <c r="H4392">
        <v>193.259995</v>
      </c>
      <c r="I4392">
        <v>189.66000399999999</v>
      </c>
      <c r="J4392">
        <v>190.009995</v>
      </c>
      <c r="K4392">
        <v>189.79336499999999</v>
      </c>
      <c r="L4392">
        <v>11792700</v>
      </c>
      <c r="M4392" t="s">
        <v>62</v>
      </c>
      <c r="N4392" t="s">
        <v>146</v>
      </c>
      <c r="O4392" t="s">
        <v>162</v>
      </c>
      <c r="P4392">
        <v>100</v>
      </c>
      <c r="Q4392">
        <v>0.125</v>
      </c>
      <c r="R4392">
        <v>100</v>
      </c>
      <c r="S4392">
        <v>151834.69200000001</v>
      </c>
      <c r="T4392" t="s">
        <v>62</v>
      </c>
      <c r="U4392" t="s">
        <v>200</v>
      </c>
      <c r="V4392" t="s">
        <v>214</v>
      </c>
      <c r="W4392" t="s">
        <v>222</v>
      </c>
      <c r="X4392" t="s">
        <v>265</v>
      </c>
      <c r="Y4392" s="1">
        <v>37225</v>
      </c>
      <c r="Z4392">
        <v>1045810</v>
      </c>
    </row>
    <row r="4393" spans="1:26" x14ac:dyDescent="0.25">
      <c r="A4393" s="1">
        <v>43578</v>
      </c>
      <c r="B4393" t="s">
        <v>62</v>
      </c>
      <c r="C4393" t="s">
        <v>75</v>
      </c>
      <c r="D4393">
        <v>600</v>
      </c>
      <c r="E4393">
        <v>7</v>
      </c>
      <c r="F4393" t="s">
        <v>136</v>
      </c>
      <c r="G4393">
        <v>189</v>
      </c>
      <c r="H4393">
        <v>191.929993</v>
      </c>
      <c r="I4393">
        <v>188.61000100000001</v>
      </c>
      <c r="J4393">
        <v>190.66999799999999</v>
      </c>
      <c r="K4393">
        <v>190.452606</v>
      </c>
      <c r="L4393">
        <v>8671400</v>
      </c>
      <c r="M4393" t="s">
        <v>62</v>
      </c>
      <c r="N4393" t="s">
        <v>147</v>
      </c>
      <c r="O4393" t="s">
        <v>162</v>
      </c>
      <c r="P4393">
        <v>100</v>
      </c>
      <c r="Q4393">
        <v>0.125</v>
      </c>
      <c r="R4393">
        <v>75</v>
      </c>
      <c r="S4393">
        <v>114271.56359999999</v>
      </c>
      <c r="T4393" t="s">
        <v>62</v>
      </c>
      <c r="U4393" t="s">
        <v>200</v>
      </c>
      <c r="V4393" t="s">
        <v>214</v>
      </c>
      <c r="W4393" t="s">
        <v>222</v>
      </c>
      <c r="X4393" t="s">
        <v>265</v>
      </c>
      <c r="Y4393" s="1">
        <v>37225</v>
      </c>
      <c r="Z4393">
        <v>1045810</v>
      </c>
    </row>
    <row r="4394" spans="1:26" x14ac:dyDescent="0.25">
      <c r="A4394" s="1">
        <v>43578</v>
      </c>
      <c r="B4394" t="s">
        <v>62</v>
      </c>
      <c r="C4394" t="s">
        <v>76</v>
      </c>
      <c r="D4394">
        <v>600</v>
      </c>
      <c r="E4394">
        <v>11</v>
      </c>
      <c r="F4394" t="s">
        <v>136</v>
      </c>
      <c r="G4394">
        <v>189</v>
      </c>
      <c r="H4394">
        <v>191.929993</v>
      </c>
      <c r="I4394">
        <v>188.61000100000001</v>
      </c>
      <c r="J4394">
        <v>190.66999799999999</v>
      </c>
      <c r="K4394">
        <v>190.452606</v>
      </c>
      <c r="L4394">
        <v>8671400</v>
      </c>
      <c r="M4394" t="s">
        <v>62</v>
      </c>
      <c r="N4394" t="s">
        <v>141</v>
      </c>
      <c r="O4394" t="s">
        <v>162</v>
      </c>
      <c r="P4394">
        <v>100</v>
      </c>
      <c r="Q4394">
        <v>0.125</v>
      </c>
      <c r="R4394">
        <v>75</v>
      </c>
      <c r="S4394">
        <v>114271.56359999999</v>
      </c>
      <c r="T4394" t="s">
        <v>62</v>
      </c>
      <c r="U4394" t="s">
        <v>200</v>
      </c>
      <c r="V4394" t="s">
        <v>214</v>
      </c>
      <c r="W4394" t="s">
        <v>222</v>
      </c>
      <c r="X4394" t="s">
        <v>265</v>
      </c>
      <c r="Y4394" s="1">
        <v>37225</v>
      </c>
      <c r="Z4394">
        <v>1045810</v>
      </c>
    </row>
    <row r="4395" spans="1:26" x14ac:dyDescent="0.25">
      <c r="A4395" s="1">
        <v>43578</v>
      </c>
      <c r="B4395" t="s">
        <v>62</v>
      </c>
      <c r="C4395" t="s">
        <v>76</v>
      </c>
      <c r="D4395">
        <v>1200</v>
      </c>
      <c r="E4395">
        <v>16</v>
      </c>
      <c r="F4395" t="s">
        <v>136</v>
      </c>
      <c r="G4395">
        <v>189</v>
      </c>
      <c r="H4395">
        <v>191.929993</v>
      </c>
      <c r="I4395">
        <v>188.61000100000001</v>
      </c>
      <c r="J4395">
        <v>190.66999799999999</v>
      </c>
      <c r="K4395">
        <v>190.452606</v>
      </c>
      <c r="L4395">
        <v>8671400</v>
      </c>
      <c r="M4395" t="s">
        <v>62</v>
      </c>
      <c r="N4395" t="s">
        <v>148</v>
      </c>
      <c r="O4395" t="s">
        <v>162</v>
      </c>
      <c r="P4395">
        <v>100</v>
      </c>
      <c r="Q4395">
        <v>0.125</v>
      </c>
      <c r="R4395">
        <v>150</v>
      </c>
      <c r="S4395">
        <v>228543.12719999999</v>
      </c>
      <c r="T4395" t="s">
        <v>62</v>
      </c>
      <c r="U4395" t="s">
        <v>200</v>
      </c>
      <c r="V4395" t="s">
        <v>214</v>
      </c>
      <c r="W4395" t="s">
        <v>222</v>
      </c>
      <c r="X4395" t="s">
        <v>265</v>
      </c>
      <c r="Y4395" s="1">
        <v>37225</v>
      </c>
      <c r="Z4395">
        <v>1045810</v>
      </c>
    </row>
    <row r="4396" spans="1:26" x14ac:dyDescent="0.25">
      <c r="A4396" s="1">
        <v>43560</v>
      </c>
      <c r="B4396" t="s">
        <v>62</v>
      </c>
      <c r="C4396" t="s">
        <v>76</v>
      </c>
      <c r="D4396">
        <v>500</v>
      </c>
      <c r="E4396">
        <v>7</v>
      </c>
      <c r="F4396" t="s">
        <v>118</v>
      </c>
      <c r="G4396">
        <v>190</v>
      </c>
      <c r="H4396">
        <v>191.64999399999999</v>
      </c>
      <c r="I4396">
        <v>188.529999</v>
      </c>
      <c r="J4396">
        <v>190.949997</v>
      </c>
      <c r="K4396">
        <v>190.73228499999999</v>
      </c>
      <c r="L4396">
        <v>12043600</v>
      </c>
      <c r="M4396" t="s">
        <v>62</v>
      </c>
      <c r="N4396" t="s">
        <v>147</v>
      </c>
      <c r="O4396" t="s">
        <v>162</v>
      </c>
      <c r="P4396">
        <v>100</v>
      </c>
      <c r="Q4396">
        <v>0.125</v>
      </c>
      <c r="R4396">
        <v>62.5</v>
      </c>
      <c r="S4396">
        <v>95366.142500000002</v>
      </c>
      <c r="T4396" t="s">
        <v>62</v>
      </c>
      <c r="U4396" t="s">
        <v>200</v>
      </c>
      <c r="V4396" t="s">
        <v>214</v>
      </c>
      <c r="W4396" t="s">
        <v>222</v>
      </c>
      <c r="X4396" t="s">
        <v>265</v>
      </c>
      <c r="Y4396" s="1">
        <v>37225</v>
      </c>
      <c r="Z4396">
        <v>1045810</v>
      </c>
    </row>
    <row r="4397" spans="1:26" x14ac:dyDescent="0.25">
      <c r="A4397" s="1">
        <v>43560</v>
      </c>
      <c r="B4397" t="s">
        <v>62</v>
      </c>
      <c r="C4397" t="s">
        <v>75</v>
      </c>
      <c r="D4397">
        <v>1100</v>
      </c>
      <c r="E4397">
        <v>12</v>
      </c>
      <c r="F4397" t="s">
        <v>118</v>
      </c>
      <c r="G4397">
        <v>190</v>
      </c>
      <c r="H4397">
        <v>191.64999399999999</v>
      </c>
      <c r="I4397">
        <v>188.529999</v>
      </c>
      <c r="J4397">
        <v>190.949997</v>
      </c>
      <c r="K4397">
        <v>190.73228499999999</v>
      </c>
      <c r="L4397">
        <v>12043600</v>
      </c>
      <c r="M4397" t="s">
        <v>62</v>
      </c>
      <c r="N4397" t="s">
        <v>151</v>
      </c>
      <c r="O4397" t="s">
        <v>162</v>
      </c>
      <c r="P4397">
        <v>100</v>
      </c>
      <c r="Q4397">
        <v>0.125</v>
      </c>
      <c r="R4397">
        <v>137.5</v>
      </c>
      <c r="S4397">
        <v>209805.5135</v>
      </c>
      <c r="T4397" t="s">
        <v>62</v>
      </c>
      <c r="U4397" t="s">
        <v>200</v>
      </c>
      <c r="V4397" t="s">
        <v>214</v>
      </c>
      <c r="W4397" t="s">
        <v>222</v>
      </c>
      <c r="X4397" t="s">
        <v>265</v>
      </c>
      <c r="Y4397" s="1">
        <v>37225</v>
      </c>
      <c r="Z4397">
        <v>1045810</v>
      </c>
    </row>
    <row r="4398" spans="1:26" x14ac:dyDescent="0.25">
      <c r="A4398" s="1">
        <v>43560</v>
      </c>
      <c r="B4398" t="s">
        <v>62</v>
      </c>
      <c r="C4398" t="s">
        <v>76</v>
      </c>
      <c r="D4398">
        <v>1200</v>
      </c>
      <c r="E4398">
        <v>4</v>
      </c>
      <c r="F4398" t="s">
        <v>118</v>
      </c>
      <c r="G4398">
        <v>190</v>
      </c>
      <c r="H4398">
        <v>191.64999399999999</v>
      </c>
      <c r="I4398">
        <v>188.529999</v>
      </c>
      <c r="J4398">
        <v>190.949997</v>
      </c>
      <c r="K4398">
        <v>190.73228499999999</v>
      </c>
      <c r="L4398">
        <v>12043600</v>
      </c>
      <c r="M4398" t="s">
        <v>62</v>
      </c>
      <c r="N4398" t="s">
        <v>154</v>
      </c>
      <c r="O4398" t="s">
        <v>162</v>
      </c>
      <c r="P4398">
        <v>100</v>
      </c>
      <c r="Q4398">
        <v>0.125</v>
      </c>
      <c r="R4398">
        <v>150</v>
      </c>
      <c r="S4398">
        <v>228878.742</v>
      </c>
      <c r="T4398" t="s">
        <v>62</v>
      </c>
      <c r="U4398" t="s">
        <v>200</v>
      </c>
      <c r="V4398" t="s">
        <v>214</v>
      </c>
      <c r="W4398" t="s">
        <v>222</v>
      </c>
      <c r="X4398" t="s">
        <v>265</v>
      </c>
      <c r="Y4398" s="1">
        <v>37225</v>
      </c>
      <c r="Z4398">
        <v>1045810</v>
      </c>
    </row>
    <row r="4399" spans="1:26" x14ac:dyDescent="0.25">
      <c r="A4399" s="1">
        <v>43579</v>
      </c>
      <c r="B4399" t="s">
        <v>62</v>
      </c>
      <c r="C4399" t="s">
        <v>76</v>
      </c>
      <c r="D4399">
        <v>1000</v>
      </c>
      <c r="E4399">
        <v>9</v>
      </c>
      <c r="F4399" t="s">
        <v>137</v>
      </c>
      <c r="G4399">
        <v>191.08999600000001</v>
      </c>
      <c r="H4399">
        <v>192.80999800000001</v>
      </c>
      <c r="I4399">
        <v>188.63999899999999</v>
      </c>
      <c r="J4399">
        <v>191.16999799999999</v>
      </c>
      <c r="K4399">
        <v>190.95204200000001</v>
      </c>
      <c r="L4399">
        <v>7955100</v>
      </c>
      <c r="M4399" t="s">
        <v>62</v>
      </c>
      <c r="N4399" t="s">
        <v>146</v>
      </c>
      <c r="O4399" t="s">
        <v>162</v>
      </c>
      <c r="P4399">
        <v>100</v>
      </c>
      <c r="Q4399">
        <v>0.125</v>
      </c>
      <c r="R4399">
        <v>125</v>
      </c>
      <c r="S4399">
        <v>190952.04199999999</v>
      </c>
      <c r="T4399" t="s">
        <v>62</v>
      </c>
      <c r="U4399" t="s">
        <v>200</v>
      </c>
      <c r="V4399" t="s">
        <v>214</v>
      </c>
      <c r="W4399" t="s">
        <v>222</v>
      </c>
      <c r="X4399" t="s">
        <v>265</v>
      </c>
      <c r="Y4399" s="1">
        <v>37225</v>
      </c>
      <c r="Z4399">
        <v>1045810</v>
      </c>
    </row>
    <row r="4400" spans="1:26" x14ac:dyDescent="0.25">
      <c r="A4400" s="1">
        <v>43566</v>
      </c>
      <c r="B4400" t="s">
        <v>62</v>
      </c>
      <c r="C4400" t="s">
        <v>76</v>
      </c>
      <c r="D4400">
        <v>500</v>
      </c>
      <c r="E4400">
        <v>14</v>
      </c>
      <c r="F4400" t="s">
        <v>112</v>
      </c>
      <c r="G4400">
        <v>192.199997</v>
      </c>
      <c r="H4400">
        <v>193.470001</v>
      </c>
      <c r="I4400">
        <v>189.550003</v>
      </c>
      <c r="J4400">
        <v>191.53999300000001</v>
      </c>
      <c r="K4400">
        <v>191.321609</v>
      </c>
      <c r="L4400">
        <v>9365000</v>
      </c>
      <c r="M4400" t="s">
        <v>62</v>
      </c>
      <c r="N4400" t="s">
        <v>156</v>
      </c>
      <c r="O4400" t="s">
        <v>162</v>
      </c>
      <c r="P4400">
        <v>100</v>
      </c>
      <c r="Q4400">
        <v>0.125</v>
      </c>
      <c r="R4400">
        <v>62.5</v>
      </c>
      <c r="S4400">
        <v>95660.804499999998</v>
      </c>
      <c r="T4400" t="s">
        <v>62</v>
      </c>
      <c r="U4400" t="s">
        <v>200</v>
      </c>
      <c r="V4400" t="s">
        <v>214</v>
      </c>
      <c r="W4400" t="s">
        <v>222</v>
      </c>
      <c r="X4400" t="s">
        <v>265</v>
      </c>
      <c r="Y4400" s="1">
        <v>37225</v>
      </c>
      <c r="Z4400">
        <v>1045810</v>
      </c>
    </row>
    <row r="4401" spans="1:27" x14ac:dyDescent="0.25">
      <c r="A4401" s="1">
        <v>43566</v>
      </c>
      <c r="B4401" t="s">
        <v>62</v>
      </c>
      <c r="C4401" t="s">
        <v>75</v>
      </c>
      <c r="D4401">
        <v>1100</v>
      </c>
      <c r="E4401">
        <v>7</v>
      </c>
      <c r="F4401" t="s">
        <v>112</v>
      </c>
      <c r="G4401">
        <v>192.199997</v>
      </c>
      <c r="H4401">
        <v>193.470001</v>
      </c>
      <c r="I4401">
        <v>189.550003</v>
      </c>
      <c r="J4401">
        <v>191.53999300000001</v>
      </c>
      <c r="K4401">
        <v>191.321609</v>
      </c>
      <c r="L4401">
        <v>9365000</v>
      </c>
      <c r="M4401" t="s">
        <v>62</v>
      </c>
      <c r="N4401" t="s">
        <v>147</v>
      </c>
      <c r="O4401" t="s">
        <v>162</v>
      </c>
      <c r="P4401">
        <v>100</v>
      </c>
      <c r="Q4401">
        <v>0.125</v>
      </c>
      <c r="R4401">
        <v>137.5</v>
      </c>
      <c r="S4401">
        <v>210453.76990000001</v>
      </c>
      <c r="T4401" t="s">
        <v>62</v>
      </c>
      <c r="U4401" t="s">
        <v>200</v>
      </c>
      <c r="V4401" t="s">
        <v>214</v>
      </c>
      <c r="W4401" t="s">
        <v>222</v>
      </c>
      <c r="X4401" t="s">
        <v>265</v>
      </c>
      <c r="Y4401" s="1">
        <v>37225</v>
      </c>
      <c r="Z4401">
        <v>1045810</v>
      </c>
    </row>
    <row r="4402" spans="1:27" x14ac:dyDescent="0.25">
      <c r="A4402" s="1">
        <v>43566</v>
      </c>
      <c r="B4402" t="s">
        <v>62</v>
      </c>
      <c r="C4402" t="s">
        <v>75</v>
      </c>
      <c r="D4402">
        <v>800</v>
      </c>
      <c r="E4402">
        <v>3</v>
      </c>
      <c r="F4402" t="s">
        <v>112</v>
      </c>
      <c r="G4402">
        <v>192.199997</v>
      </c>
      <c r="H4402">
        <v>193.470001</v>
      </c>
      <c r="I4402">
        <v>189.550003</v>
      </c>
      <c r="J4402">
        <v>191.53999300000001</v>
      </c>
      <c r="K4402">
        <v>191.321609</v>
      </c>
      <c r="L4402">
        <v>9365000</v>
      </c>
      <c r="M4402" t="s">
        <v>62</v>
      </c>
      <c r="N4402" t="s">
        <v>143</v>
      </c>
      <c r="O4402" t="s">
        <v>162</v>
      </c>
      <c r="P4402">
        <v>100</v>
      </c>
      <c r="Q4402">
        <v>0.125</v>
      </c>
      <c r="R4402">
        <v>100</v>
      </c>
      <c r="S4402">
        <v>153057.28719999999</v>
      </c>
      <c r="T4402" t="s">
        <v>62</v>
      </c>
      <c r="U4402" t="s">
        <v>200</v>
      </c>
      <c r="V4402" t="s">
        <v>214</v>
      </c>
      <c r="W4402" t="s">
        <v>222</v>
      </c>
      <c r="X4402" t="s">
        <v>265</v>
      </c>
      <c r="Y4402" s="1">
        <v>37225</v>
      </c>
      <c r="Z4402">
        <v>1045810</v>
      </c>
    </row>
    <row r="4403" spans="1:27" x14ac:dyDescent="0.25">
      <c r="A4403" s="1">
        <v>43563</v>
      </c>
      <c r="B4403" t="s">
        <v>62</v>
      </c>
      <c r="C4403" t="s">
        <v>76</v>
      </c>
      <c r="D4403">
        <v>200</v>
      </c>
      <c r="E4403">
        <v>7</v>
      </c>
      <c r="F4403" t="s">
        <v>114</v>
      </c>
      <c r="G4403">
        <v>189.720001</v>
      </c>
      <c r="H4403">
        <v>192.800003</v>
      </c>
      <c r="I4403">
        <v>188.75</v>
      </c>
      <c r="J4403">
        <v>191.78999300000001</v>
      </c>
      <c r="K4403">
        <v>191.571335</v>
      </c>
      <c r="L4403">
        <v>10604800</v>
      </c>
      <c r="M4403" t="s">
        <v>62</v>
      </c>
      <c r="N4403" t="s">
        <v>147</v>
      </c>
      <c r="O4403" t="s">
        <v>162</v>
      </c>
      <c r="P4403">
        <v>100</v>
      </c>
      <c r="Q4403">
        <v>0.125</v>
      </c>
      <c r="R4403">
        <v>25</v>
      </c>
      <c r="S4403">
        <v>38314.267</v>
      </c>
      <c r="T4403" t="s">
        <v>62</v>
      </c>
      <c r="U4403" t="s">
        <v>200</v>
      </c>
      <c r="V4403" t="s">
        <v>214</v>
      </c>
      <c r="W4403" t="s">
        <v>222</v>
      </c>
      <c r="X4403" t="s">
        <v>265</v>
      </c>
      <c r="Y4403" s="1">
        <v>37225</v>
      </c>
      <c r="Z4403">
        <v>1045810</v>
      </c>
    </row>
    <row r="4404" spans="1:27" x14ac:dyDescent="0.25">
      <c r="A4404" s="1">
        <v>43563</v>
      </c>
      <c r="B4404" t="s">
        <v>63</v>
      </c>
      <c r="C4404" t="s">
        <v>76</v>
      </c>
      <c r="D4404">
        <v>1900</v>
      </c>
      <c r="E4404">
        <v>20</v>
      </c>
      <c r="F4404" t="s">
        <v>114</v>
      </c>
      <c r="G4404">
        <v>140.64999399999999</v>
      </c>
      <c r="H4404">
        <v>140.91000399999999</v>
      </c>
      <c r="I4404">
        <v>139.490005</v>
      </c>
      <c r="J4404">
        <v>140.63000500000001</v>
      </c>
      <c r="K4404">
        <v>140.13308699999999</v>
      </c>
      <c r="L4404">
        <v>578600</v>
      </c>
      <c r="M4404" t="s">
        <v>63</v>
      </c>
      <c r="N4404" t="s">
        <v>155</v>
      </c>
      <c r="O4404" t="s">
        <v>162</v>
      </c>
      <c r="P4404">
        <v>100</v>
      </c>
      <c r="Q4404">
        <v>0.125</v>
      </c>
      <c r="R4404">
        <v>237.5</v>
      </c>
      <c r="S4404">
        <v>266252.8653</v>
      </c>
      <c r="T4404" t="s">
        <v>63</v>
      </c>
      <c r="U4404" t="s">
        <v>201</v>
      </c>
      <c r="V4404" t="s">
        <v>214</v>
      </c>
      <c r="W4404" t="s">
        <v>221</v>
      </c>
      <c r="X4404" t="s">
        <v>288</v>
      </c>
      <c r="Z4404">
        <v>68505</v>
      </c>
      <c r="AA4404" t="s">
        <v>297</v>
      </c>
    </row>
    <row r="4405" spans="1:27" x14ac:dyDescent="0.25">
      <c r="A4405" s="1">
        <v>43560</v>
      </c>
      <c r="B4405" t="s">
        <v>63</v>
      </c>
      <c r="C4405" t="s">
        <v>75</v>
      </c>
      <c r="D4405">
        <v>700</v>
      </c>
      <c r="E4405">
        <v>8</v>
      </c>
      <c r="F4405" t="s">
        <v>118</v>
      </c>
      <c r="G4405">
        <v>141.33000200000001</v>
      </c>
      <c r="H4405">
        <v>141.449997</v>
      </c>
      <c r="I4405">
        <v>140.28999300000001</v>
      </c>
      <c r="J4405">
        <v>140.66000399999999</v>
      </c>
      <c r="K4405">
        <v>140.16297900000001</v>
      </c>
      <c r="L4405">
        <v>1030700</v>
      </c>
      <c r="M4405" t="s">
        <v>63</v>
      </c>
      <c r="N4405" t="s">
        <v>144</v>
      </c>
      <c r="O4405" t="s">
        <v>162</v>
      </c>
      <c r="P4405">
        <v>100</v>
      </c>
      <c r="Q4405">
        <v>0.125</v>
      </c>
      <c r="R4405">
        <v>87.5</v>
      </c>
      <c r="S4405">
        <v>98114.085300000006</v>
      </c>
      <c r="T4405" t="s">
        <v>63</v>
      </c>
      <c r="U4405" t="s">
        <v>201</v>
      </c>
      <c r="V4405" t="s">
        <v>214</v>
      </c>
      <c r="W4405" t="s">
        <v>221</v>
      </c>
      <c r="X4405" t="s">
        <v>288</v>
      </c>
      <c r="Z4405">
        <v>68505</v>
      </c>
      <c r="AA4405" t="s">
        <v>297</v>
      </c>
    </row>
    <row r="4406" spans="1:27" x14ac:dyDescent="0.25">
      <c r="A4406" s="1">
        <v>43560</v>
      </c>
      <c r="B4406" t="s">
        <v>63</v>
      </c>
      <c r="C4406" t="s">
        <v>75</v>
      </c>
      <c r="D4406">
        <v>200</v>
      </c>
      <c r="E4406">
        <v>1</v>
      </c>
      <c r="F4406" t="s">
        <v>118</v>
      </c>
      <c r="G4406">
        <v>141.33000200000001</v>
      </c>
      <c r="H4406">
        <v>141.449997</v>
      </c>
      <c r="I4406">
        <v>140.28999300000001</v>
      </c>
      <c r="J4406">
        <v>140.66000399999999</v>
      </c>
      <c r="K4406">
        <v>140.16297900000001</v>
      </c>
      <c r="L4406">
        <v>1030700</v>
      </c>
      <c r="M4406" t="s">
        <v>63</v>
      </c>
      <c r="N4406" t="s">
        <v>159</v>
      </c>
      <c r="O4406" t="s">
        <v>162</v>
      </c>
      <c r="P4406">
        <v>100</v>
      </c>
      <c r="Q4406">
        <v>0.125</v>
      </c>
      <c r="R4406">
        <v>25</v>
      </c>
      <c r="S4406">
        <v>28032.595799999999</v>
      </c>
      <c r="T4406" t="s">
        <v>63</v>
      </c>
      <c r="U4406" t="s">
        <v>201</v>
      </c>
      <c r="V4406" t="s">
        <v>214</v>
      </c>
      <c r="W4406" t="s">
        <v>221</v>
      </c>
      <c r="X4406" t="s">
        <v>288</v>
      </c>
      <c r="Z4406">
        <v>68505</v>
      </c>
      <c r="AA4406" t="s">
        <v>297</v>
      </c>
    </row>
    <row r="4407" spans="1:27" x14ac:dyDescent="0.25">
      <c r="A4407" s="1">
        <v>43559</v>
      </c>
      <c r="B4407" t="s">
        <v>63</v>
      </c>
      <c r="C4407" t="s">
        <v>75</v>
      </c>
      <c r="D4407">
        <v>1300</v>
      </c>
      <c r="E4407">
        <v>12</v>
      </c>
      <c r="F4407" t="s">
        <v>109</v>
      </c>
      <c r="G4407">
        <v>142.69000199999999</v>
      </c>
      <c r="H4407">
        <v>142.75</v>
      </c>
      <c r="I4407">
        <v>139.740005</v>
      </c>
      <c r="J4407">
        <v>140.679993</v>
      </c>
      <c r="K4407">
        <v>140.18289200000001</v>
      </c>
      <c r="L4407">
        <v>442600</v>
      </c>
      <c r="M4407" t="s">
        <v>63</v>
      </c>
      <c r="N4407" t="s">
        <v>151</v>
      </c>
      <c r="O4407" t="s">
        <v>162</v>
      </c>
      <c r="P4407">
        <v>100</v>
      </c>
      <c r="Q4407">
        <v>0.125</v>
      </c>
      <c r="R4407">
        <v>162.5</v>
      </c>
      <c r="S4407">
        <v>182237.75959999999</v>
      </c>
      <c r="T4407" t="s">
        <v>63</v>
      </c>
      <c r="U4407" t="s">
        <v>201</v>
      </c>
      <c r="V4407" t="s">
        <v>214</v>
      </c>
      <c r="W4407" t="s">
        <v>221</v>
      </c>
      <c r="X4407" t="s">
        <v>288</v>
      </c>
      <c r="Z4407">
        <v>68505</v>
      </c>
      <c r="AA4407" t="s">
        <v>297</v>
      </c>
    </row>
    <row r="4408" spans="1:27" x14ac:dyDescent="0.25">
      <c r="A4408" s="1">
        <v>43559</v>
      </c>
      <c r="B4408" t="s">
        <v>63</v>
      </c>
      <c r="C4408" t="s">
        <v>76</v>
      </c>
      <c r="D4408">
        <v>500</v>
      </c>
      <c r="E4408">
        <v>5</v>
      </c>
      <c r="F4408" t="s">
        <v>109</v>
      </c>
      <c r="G4408">
        <v>142.69000199999999</v>
      </c>
      <c r="H4408">
        <v>142.75</v>
      </c>
      <c r="I4408">
        <v>139.740005</v>
      </c>
      <c r="J4408">
        <v>140.679993</v>
      </c>
      <c r="K4408">
        <v>140.18289200000001</v>
      </c>
      <c r="L4408">
        <v>442600</v>
      </c>
      <c r="M4408" t="s">
        <v>63</v>
      </c>
      <c r="N4408" t="s">
        <v>152</v>
      </c>
      <c r="O4408" t="s">
        <v>162</v>
      </c>
      <c r="P4408">
        <v>100</v>
      </c>
      <c r="Q4408">
        <v>0.125</v>
      </c>
      <c r="R4408">
        <v>62.5</v>
      </c>
      <c r="S4408">
        <v>70091.446000000011</v>
      </c>
      <c r="T4408" t="s">
        <v>63</v>
      </c>
      <c r="U4408" t="s">
        <v>201</v>
      </c>
      <c r="V4408" t="s">
        <v>214</v>
      </c>
      <c r="W4408" t="s">
        <v>221</v>
      </c>
      <c r="X4408" t="s">
        <v>288</v>
      </c>
      <c r="Z4408">
        <v>68505</v>
      </c>
      <c r="AA4408" t="s">
        <v>297</v>
      </c>
    </row>
    <row r="4409" spans="1:27" x14ac:dyDescent="0.25">
      <c r="A4409" s="1">
        <v>43564</v>
      </c>
      <c r="B4409" t="s">
        <v>63</v>
      </c>
      <c r="C4409" t="s">
        <v>76</v>
      </c>
      <c r="D4409">
        <v>600</v>
      </c>
      <c r="E4409">
        <v>9</v>
      </c>
      <c r="F4409" t="s">
        <v>133</v>
      </c>
      <c r="G4409">
        <v>140.529999</v>
      </c>
      <c r="H4409">
        <v>141.5</v>
      </c>
      <c r="I4409">
        <v>139.71000699999999</v>
      </c>
      <c r="J4409">
        <v>140.779999</v>
      </c>
      <c r="K4409">
        <v>140.28254699999999</v>
      </c>
      <c r="L4409">
        <v>756800</v>
      </c>
      <c r="M4409" t="s">
        <v>63</v>
      </c>
      <c r="N4409" t="s">
        <v>146</v>
      </c>
      <c r="O4409" t="s">
        <v>162</v>
      </c>
      <c r="P4409">
        <v>100</v>
      </c>
      <c r="Q4409">
        <v>0.125</v>
      </c>
      <c r="R4409">
        <v>75</v>
      </c>
      <c r="S4409">
        <v>84169.528200000001</v>
      </c>
      <c r="T4409" t="s">
        <v>63</v>
      </c>
      <c r="U4409" t="s">
        <v>201</v>
      </c>
      <c r="V4409" t="s">
        <v>214</v>
      </c>
      <c r="W4409" t="s">
        <v>221</v>
      </c>
      <c r="X4409" t="s">
        <v>288</v>
      </c>
      <c r="Z4409">
        <v>68505</v>
      </c>
      <c r="AA4409" t="s">
        <v>297</v>
      </c>
    </row>
    <row r="4410" spans="1:27" x14ac:dyDescent="0.25">
      <c r="A4410" s="1">
        <v>43564</v>
      </c>
      <c r="B4410" t="s">
        <v>63</v>
      </c>
      <c r="C4410" t="s">
        <v>76</v>
      </c>
      <c r="D4410">
        <v>600</v>
      </c>
      <c r="E4410">
        <v>5</v>
      </c>
      <c r="F4410" t="s">
        <v>133</v>
      </c>
      <c r="G4410">
        <v>140.529999</v>
      </c>
      <c r="H4410">
        <v>141.5</v>
      </c>
      <c r="I4410">
        <v>139.71000699999999</v>
      </c>
      <c r="J4410">
        <v>140.779999</v>
      </c>
      <c r="K4410">
        <v>140.28254699999999</v>
      </c>
      <c r="L4410">
        <v>756800</v>
      </c>
      <c r="M4410" t="s">
        <v>63</v>
      </c>
      <c r="N4410" t="s">
        <v>152</v>
      </c>
      <c r="O4410" t="s">
        <v>162</v>
      </c>
      <c r="P4410">
        <v>100</v>
      </c>
      <c r="Q4410">
        <v>0.125</v>
      </c>
      <c r="R4410">
        <v>75</v>
      </c>
      <c r="S4410">
        <v>84169.528200000001</v>
      </c>
      <c r="T4410" t="s">
        <v>63</v>
      </c>
      <c r="U4410" t="s">
        <v>201</v>
      </c>
      <c r="V4410" t="s">
        <v>214</v>
      </c>
      <c r="W4410" t="s">
        <v>221</v>
      </c>
      <c r="X4410" t="s">
        <v>288</v>
      </c>
      <c r="Z4410">
        <v>68505</v>
      </c>
      <c r="AA4410" t="s">
        <v>297</v>
      </c>
    </row>
    <row r="4411" spans="1:27" x14ac:dyDescent="0.25">
      <c r="A4411" s="1">
        <v>43556</v>
      </c>
      <c r="B4411" t="s">
        <v>63</v>
      </c>
      <c r="C4411" t="s">
        <v>76</v>
      </c>
      <c r="D4411">
        <v>800</v>
      </c>
      <c r="E4411">
        <v>12</v>
      </c>
      <c r="F4411" t="s">
        <v>117</v>
      </c>
      <c r="G4411">
        <v>141.509995</v>
      </c>
      <c r="H4411">
        <v>142.46000699999999</v>
      </c>
      <c r="I4411">
        <v>140.19000199999999</v>
      </c>
      <c r="J4411">
        <v>141.320007</v>
      </c>
      <c r="K4411">
        <v>140.82064800000001</v>
      </c>
      <c r="L4411">
        <v>701100</v>
      </c>
      <c r="M4411" t="s">
        <v>63</v>
      </c>
      <c r="N4411" t="s">
        <v>151</v>
      </c>
      <c r="O4411" t="s">
        <v>162</v>
      </c>
      <c r="P4411">
        <v>100</v>
      </c>
      <c r="Q4411">
        <v>0.125</v>
      </c>
      <c r="R4411">
        <v>100</v>
      </c>
      <c r="S4411">
        <v>112656.5184</v>
      </c>
      <c r="T4411" t="s">
        <v>63</v>
      </c>
      <c r="U4411" t="s">
        <v>201</v>
      </c>
      <c r="V4411" t="s">
        <v>214</v>
      </c>
      <c r="W4411" t="s">
        <v>221</v>
      </c>
      <c r="X4411" t="s">
        <v>288</v>
      </c>
      <c r="Z4411">
        <v>68505</v>
      </c>
      <c r="AA4411" t="s">
        <v>297</v>
      </c>
    </row>
    <row r="4412" spans="1:27" x14ac:dyDescent="0.25">
      <c r="A4412" s="1">
        <v>43556</v>
      </c>
      <c r="B4412" t="s">
        <v>63</v>
      </c>
      <c r="C4412" t="s">
        <v>76</v>
      </c>
      <c r="D4412">
        <v>1100</v>
      </c>
      <c r="E4412">
        <v>13</v>
      </c>
      <c r="F4412" t="s">
        <v>117</v>
      </c>
      <c r="G4412">
        <v>141.509995</v>
      </c>
      <c r="H4412">
        <v>142.46000699999999</v>
      </c>
      <c r="I4412">
        <v>140.19000199999999</v>
      </c>
      <c r="J4412">
        <v>141.320007</v>
      </c>
      <c r="K4412">
        <v>140.82064800000001</v>
      </c>
      <c r="L4412">
        <v>701100</v>
      </c>
      <c r="M4412" t="s">
        <v>63</v>
      </c>
      <c r="N4412" t="s">
        <v>153</v>
      </c>
      <c r="O4412" t="s">
        <v>162</v>
      </c>
      <c r="P4412">
        <v>100</v>
      </c>
      <c r="Q4412">
        <v>0.125</v>
      </c>
      <c r="R4412">
        <v>137.5</v>
      </c>
      <c r="S4412">
        <v>154902.71280000001</v>
      </c>
      <c r="T4412" t="s">
        <v>63</v>
      </c>
      <c r="U4412" t="s">
        <v>201</v>
      </c>
      <c r="V4412" t="s">
        <v>214</v>
      </c>
      <c r="W4412" t="s">
        <v>221</v>
      </c>
      <c r="X4412" t="s">
        <v>288</v>
      </c>
      <c r="Z4412">
        <v>68505</v>
      </c>
      <c r="AA4412" t="s">
        <v>297</v>
      </c>
    </row>
    <row r="4413" spans="1:27" x14ac:dyDescent="0.25">
      <c r="A4413" s="1">
        <v>43557</v>
      </c>
      <c r="B4413" t="s">
        <v>63</v>
      </c>
      <c r="C4413" t="s">
        <v>75</v>
      </c>
      <c r="D4413">
        <v>2000</v>
      </c>
      <c r="E4413">
        <v>17</v>
      </c>
      <c r="F4413" t="s">
        <v>116</v>
      </c>
      <c r="G4413">
        <v>141.89999399999999</v>
      </c>
      <c r="H4413">
        <v>142.35000600000001</v>
      </c>
      <c r="I4413">
        <v>140.759995</v>
      </c>
      <c r="J4413">
        <v>141.66999799999999</v>
      </c>
      <c r="K4413">
        <v>141.16940299999999</v>
      </c>
      <c r="L4413">
        <v>662700</v>
      </c>
      <c r="M4413" t="s">
        <v>63</v>
      </c>
      <c r="N4413" t="s">
        <v>157</v>
      </c>
      <c r="O4413" t="s">
        <v>162</v>
      </c>
      <c r="P4413">
        <v>100</v>
      </c>
      <c r="Q4413">
        <v>0.125</v>
      </c>
      <c r="R4413">
        <v>250</v>
      </c>
      <c r="S4413">
        <v>282338.80599999998</v>
      </c>
      <c r="T4413" t="s">
        <v>63</v>
      </c>
      <c r="U4413" t="s">
        <v>201</v>
      </c>
      <c r="V4413" t="s">
        <v>214</v>
      </c>
      <c r="W4413" t="s">
        <v>221</v>
      </c>
      <c r="X4413" t="s">
        <v>288</v>
      </c>
      <c r="Z4413">
        <v>68505</v>
      </c>
      <c r="AA4413" t="s">
        <v>297</v>
      </c>
    </row>
    <row r="4414" spans="1:27" x14ac:dyDescent="0.25">
      <c r="A4414" s="1">
        <v>43557</v>
      </c>
      <c r="B4414" t="s">
        <v>63</v>
      </c>
      <c r="C4414" t="s">
        <v>75</v>
      </c>
      <c r="D4414">
        <v>100</v>
      </c>
      <c r="E4414">
        <v>4</v>
      </c>
      <c r="F4414" t="s">
        <v>116</v>
      </c>
      <c r="G4414">
        <v>141.89999399999999</v>
      </c>
      <c r="H4414">
        <v>142.35000600000001</v>
      </c>
      <c r="I4414">
        <v>140.759995</v>
      </c>
      <c r="J4414">
        <v>141.66999799999999</v>
      </c>
      <c r="K4414">
        <v>141.16940299999999</v>
      </c>
      <c r="L4414">
        <v>662700</v>
      </c>
      <c r="M4414" t="s">
        <v>63</v>
      </c>
      <c r="N4414" t="s">
        <v>154</v>
      </c>
      <c r="O4414" t="s">
        <v>162</v>
      </c>
      <c r="P4414">
        <v>100</v>
      </c>
      <c r="Q4414">
        <v>0.125</v>
      </c>
      <c r="R4414">
        <v>12.5</v>
      </c>
      <c r="S4414">
        <v>14116.9403</v>
      </c>
      <c r="T4414" t="s">
        <v>63</v>
      </c>
      <c r="U4414" t="s">
        <v>201</v>
      </c>
      <c r="V4414" t="s">
        <v>214</v>
      </c>
      <c r="W4414" t="s">
        <v>221</v>
      </c>
      <c r="X4414" t="s">
        <v>288</v>
      </c>
      <c r="Z4414">
        <v>68505</v>
      </c>
      <c r="AA4414" t="s">
        <v>297</v>
      </c>
    </row>
    <row r="4415" spans="1:27" x14ac:dyDescent="0.25">
      <c r="A4415" s="1">
        <v>43592</v>
      </c>
      <c r="B4415" t="s">
        <v>63</v>
      </c>
      <c r="C4415" t="s">
        <v>75</v>
      </c>
      <c r="D4415">
        <v>1200</v>
      </c>
      <c r="E4415">
        <v>16</v>
      </c>
      <c r="F4415" t="s">
        <v>106</v>
      </c>
      <c r="G4415">
        <v>140.83999600000001</v>
      </c>
      <c r="H4415">
        <v>141.990005</v>
      </c>
      <c r="I4415">
        <v>140.53999300000001</v>
      </c>
      <c r="J4415">
        <v>141.75</v>
      </c>
      <c r="K4415">
        <v>141.24911499999999</v>
      </c>
      <c r="L4415">
        <v>1026100</v>
      </c>
      <c r="M4415" t="s">
        <v>63</v>
      </c>
      <c r="N4415" t="s">
        <v>148</v>
      </c>
      <c r="O4415" t="s">
        <v>162</v>
      </c>
      <c r="P4415">
        <v>100</v>
      </c>
      <c r="Q4415">
        <v>0.125</v>
      </c>
      <c r="R4415">
        <v>150</v>
      </c>
      <c r="S4415">
        <v>169498.93799999999</v>
      </c>
      <c r="T4415" t="s">
        <v>63</v>
      </c>
      <c r="U4415" t="s">
        <v>201</v>
      </c>
      <c r="V4415" t="s">
        <v>214</v>
      </c>
      <c r="W4415" t="s">
        <v>221</v>
      </c>
      <c r="X4415" t="s">
        <v>288</v>
      </c>
      <c r="Z4415">
        <v>68505</v>
      </c>
      <c r="AA4415" t="s">
        <v>297</v>
      </c>
    </row>
    <row r="4416" spans="1:27" x14ac:dyDescent="0.25">
      <c r="A4416" s="1">
        <v>43592</v>
      </c>
      <c r="B4416" t="s">
        <v>63</v>
      </c>
      <c r="C4416" t="s">
        <v>76</v>
      </c>
      <c r="D4416">
        <v>1000</v>
      </c>
      <c r="E4416">
        <v>20</v>
      </c>
      <c r="F4416" t="s">
        <v>106</v>
      </c>
      <c r="G4416">
        <v>140.83999600000001</v>
      </c>
      <c r="H4416">
        <v>141.990005</v>
      </c>
      <c r="I4416">
        <v>140.53999300000001</v>
      </c>
      <c r="J4416">
        <v>141.75</v>
      </c>
      <c r="K4416">
        <v>141.24911499999999</v>
      </c>
      <c r="L4416">
        <v>1026100</v>
      </c>
      <c r="M4416" t="s">
        <v>63</v>
      </c>
      <c r="N4416" t="s">
        <v>155</v>
      </c>
      <c r="O4416" t="s">
        <v>162</v>
      </c>
      <c r="P4416">
        <v>100</v>
      </c>
      <c r="Q4416">
        <v>0.125</v>
      </c>
      <c r="R4416">
        <v>125</v>
      </c>
      <c r="S4416">
        <v>141249.11499999999</v>
      </c>
      <c r="T4416" t="s">
        <v>63</v>
      </c>
      <c r="U4416" t="s">
        <v>201</v>
      </c>
      <c r="V4416" t="s">
        <v>214</v>
      </c>
      <c r="W4416" t="s">
        <v>221</v>
      </c>
      <c r="X4416" t="s">
        <v>288</v>
      </c>
      <c r="Z4416">
        <v>68505</v>
      </c>
      <c r="AA4416" t="s">
        <v>297</v>
      </c>
    </row>
    <row r="4417" spans="1:27" x14ac:dyDescent="0.25">
      <c r="A4417" s="1">
        <v>43592</v>
      </c>
      <c r="B4417" t="s">
        <v>63</v>
      </c>
      <c r="C4417" t="s">
        <v>75</v>
      </c>
      <c r="D4417">
        <v>800</v>
      </c>
      <c r="E4417">
        <v>10</v>
      </c>
      <c r="F4417" t="s">
        <v>106</v>
      </c>
      <c r="G4417">
        <v>140.83999600000001</v>
      </c>
      <c r="H4417">
        <v>141.990005</v>
      </c>
      <c r="I4417">
        <v>140.53999300000001</v>
      </c>
      <c r="J4417">
        <v>141.75</v>
      </c>
      <c r="K4417">
        <v>141.24911499999999</v>
      </c>
      <c r="L4417">
        <v>1026100</v>
      </c>
      <c r="M4417" t="s">
        <v>63</v>
      </c>
      <c r="N4417" t="s">
        <v>142</v>
      </c>
      <c r="O4417" t="s">
        <v>162</v>
      </c>
      <c r="P4417">
        <v>100</v>
      </c>
      <c r="Q4417">
        <v>0.125</v>
      </c>
      <c r="R4417">
        <v>100</v>
      </c>
      <c r="S4417">
        <v>112999.292</v>
      </c>
      <c r="T4417" t="s">
        <v>63</v>
      </c>
      <c r="U4417" t="s">
        <v>201</v>
      </c>
      <c r="V4417" t="s">
        <v>214</v>
      </c>
      <c r="W4417" t="s">
        <v>221</v>
      </c>
      <c r="X4417" t="s">
        <v>288</v>
      </c>
      <c r="Z4417">
        <v>68505</v>
      </c>
      <c r="AA4417" t="s">
        <v>297</v>
      </c>
    </row>
    <row r="4418" spans="1:27" x14ac:dyDescent="0.25">
      <c r="A4418" s="1">
        <v>43592</v>
      </c>
      <c r="B4418" t="s">
        <v>63</v>
      </c>
      <c r="C4418" t="s">
        <v>75</v>
      </c>
      <c r="D4418">
        <v>300</v>
      </c>
      <c r="E4418">
        <v>3</v>
      </c>
      <c r="F4418" t="s">
        <v>106</v>
      </c>
      <c r="G4418">
        <v>140.83999600000001</v>
      </c>
      <c r="H4418">
        <v>141.990005</v>
      </c>
      <c r="I4418">
        <v>140.53999300000001</v>
      </c>
      <c r="J4418">
        <v>141.75</v>
      </c>
      <c r="K4418">
        <v>141.24911499999999</v>
      </c>
      <c r="L4418">
        <v>1026100</v>
      </c>
      <c r="M4418" t="s">
        <v>63</v>
      </c>
      <c r="N4418" t="s">
        <v>143</v>
      </c>
      <c r="O4418" t="s">
        <v>162</v>
      </c>
      <c r="P4418">
        <v>100</v>
      </c>
      <c r="Q4418">
        <v>0.125</v>
      </c>
      <c r="R4418">
        <v>37.5</v>
      </c>
      <c r="S4418">
        <v>42374.734499999999</v>
      </c>
      <c r="T4418" t="s">
        <v>63</v>
      </c>
      <c r="U4418" t="s">
        <v>201</v>
      </c>
      <c r="V4418" t="s">
        <v>214</v>
      </c>
      <c r="W4418" t="s">
        <v>221</v>
      </c>
      <c r="X4418" t="s">
        <v>288</v>
      </c>
      <c r="Z4418">
        <v>68505</v>
      </c>
      <c r="AA4418" t="s">
        <v>297</v>
      </c>
    </row>
    <row r="4419" spans="1:27" x14ac:dyDescent="0.25">
      <c r="A4419" s="1">
        <v>43591</v>
      </c>
      <c r="B4419" t="s">
        <v>63</v>
      </c>
      <c r="C4419" t="s">
        <v>76</v>
      </c>
      <c r="D4419">
        <v>1000</v>
      </c>
      <c r="E4419">
        <v>10</v>
      </c>
      <c r="F4419" t="s">
        <v>134</v>
      </c>
      <c r="G4419">
        <v>141.36999499999999</v>
      </c>
      <c r="H4419">
        <v>142.66000399999999</v>
      </c>
      <c r="I4419">
        <v>139.21000699999999</v>
      </c>
      <c r="J4419">
        <v>142.279999</v>
      </c>
      <c r="K4419">
        <v>141.777252</v>
      </c>
      <c r="L4419">
        <v>1011700</v>
      </c>
      <c r="M4419" t="s">
        <v>63</v>
      </c>
      <c r="N4419" t="s">
        <v>142</v>
      </c>
      <c r="O4419" t="s">
        <v>162</v>
      </c>
      <c r="P4419">
        <v>100</v>
      </c>
      <c r="Q4419">
        <v>0.125</v>
      </c>
      <c r="R4419">
        <v>125</v>
      </c>
      <c r="S4419">
        <v>141777.25200000001</v>
      </c>
      <c r="T4419" t="s">
        <v>63</v>
      </c>
      <c r="U4419" t="s">
        <v>201</v>
      </c>
      <c r="V4419" t="s">
        <v>214</v>
      </c>
      <c r="W4419" t="s">
        <v>221</v>
      </c>
      <c r="X4419" t="s">
        <v>288</v>
      </c>
      <c r="Z4419">
        <v>68505</v>
      </c>
      <c r="AA4419" t="s">
        <v>297</v>
      </c>
    </row>
    <row r="4420" spans="1:27" x14ac:dyDescent="0.25">
      <c r="A4420" s="1">
        <v>43591</v>
      </c>
      <c r="B4420" t="s">
        <v>63</v>
      </c>
      <c r="C4420" t="s">
        <v>76</v>
      </c>
      <c r="D4420">
        <v>1300</v>
      </c>
      <c r="E4420">
        <v>6</v>
      </c>
      <c r="F4420" t="s">
        <v>134</v>
      </c>
      <c r="G4420">
        <v>141.36999499999999</v>
      </c>
      <c r="H4420">
        <v>142.66000399999999</v>
      </c>
      <c r="I4420">
        <v>139.21000699999999</v>
      </c>
      <c r="J4420">
        <v>142.279999</v>
      </c>
      <c r="K4420">
        <v>141.777252</v>
      </c>
      <c r="L4420">
        <v>1011700</v>
      </c>
      <c r="M4420" t="s">
        <v>63</v>
      </c>
      <c r="N4420" t="s">
        <v>145</v>
      </c>
      <c r="O4420" t="s">
        <v>162</v>
      </c>
      <c r="P4420">
        <v>100</v>
      </c>
      <c r="Q4420">
        <v>0.125</v>
      </c>
      <c r="R4420">
        <v>162.5</v>
      </c>
      <c r="S4420">
        <v>184310.4276</v>
      </c>
      <c r="T4420" t="s">
        <v>63</v>
      </c>
      <c r="U4420" t="s">
        <v>201</v>
      </c>
      <c r="V4420" t="s">
        <v>214</v>
      </c>
      <c r="W4420" t="s">
        <v>221</v>
      </c>
      <c r="X4420" t="s">
        <v>288</v>
      </c>
      <c r="Z4420">
        <v>68505</v>
      </c>
      <c r="AA4420" t="s">
        <v>297</v>
      </c>
    </row>
    <row r="4421" spans="1:27" x14ac:dyDescent="0.25">
      <c r="A4421" s="1">
        <v>43591</v>
      </c>
      <c r="B4421" t="s">
        <v>63</v>
      </c>
      <c r="C4421" t="s">
        <v>75</v>
      </c>
      <c r="D4421">
        <v>1700</v>
      </c>
      <c r="E4421">
        <v>19</v>
      </c>
      <c r="F4421" t="s">
        <v>134</v>
      </c>
      <c r="G4421">
        <v>141.36999499999999</v>
      </c>
      <c r="H4421">
        <v>142.66000399999999</v>
      </c>
      <c r="I4421">
        <v>139.21000699999999</v>
      </c>
      <c r="J4421">
        <v>142.279999</v>
      </c>
      <c r="K4421">
        <v>141.777252</v>
      </c>
      <c r="L4421">
        <v>1011700</v>
      </c>
      <c r="M4421" t="s">
        <v>63</v>
      </c>
      <c r="N4421" t="s">
        <v>140</v>
      </c>
      <c r="O4421" t="s">
        <v>162</v>
      </c>
      <c r="P4421">
        <v>100</v>
      </c>
      <c r="Q4421">
        <v>0.125</v>
      </c>
      <c r="R4421">
        <v>212.5</v>
      </c>
      <c r="S4421">
        <v>241021.3284</v>
      </c>
      <c r="T4421" t="s">
        <v>63</v>
      </c>
      <c r="U4421" t="s">
        <v>201</v>
      </c>
      <c r="V4421" t="s">
        <v>214</v>
      </c>
      <c r="W4421" t="s">
        <v>221</v>
      </c>
      <c r="X4421" t="s">
        <v>288</v>
      </c>
      <c r="Z4421">
        <v>68505</v>
      </c>
      <c r="AA4421" t="s">
        <v>297</v>
      </c>
    </row>
    <row r="4422" spans="1:27" x14ac:dyDescent="0.25">
      <c r="A4422" s="1">
        <v>43587</v>
      </c>
      <c r="B4422" t="s">
        <v>63</v>
      </c>
      <c r="C4422" t="s">
        <v>76</v>
      </c>
      <c r="D4422">
        <v>1700</v>
      </c>
      <c r="E4422">
        <v>16</v>
      </c>
      <c r="F4422" t="s">
        <v>115</v>
      </c>
      <c r="G4422">
        <v>142.53999300000001</v>
      </c>
      <c r="H4422">
        <v>143.279999</v>
      </c>
      <c r="I4422">
        <v>141.16999799999999</v>
      </c>
      <c r="J4422">
        <v>142.35000600000001</v>
      </c>
      <c r="K4422">
        <v>141.84700000000001</v>
      </c>
      <c r="L4422">
        <v>1018000</v>
      </c>
      <c r="M4422" t="s">
        <v>63</v>
      </c>
      <c r="N4422" t="s">
        <v>148</v>
      </c>
      <c r="O4422" t="s">
        <v>162</v>
      </c>
      <c r="P4422">
        <v>100</v>
      </c>
      <c r="Q4422">
        <v>0.125</v>
      </c>
      <c r="R4422">
        <v>212.5</v>
      </c>
      <c r="S4422">
        <v>241139.9</v>
      </c>
      <c r="T4422" t="s">
        <v>63</v>
      </c>
      <c r="U4422" t="s">
        <v>201</v>
      </c>
      <c r="V4422" t="s">
        <v>214</v>
      </c>
      <c r="W4422" t="s">
        <v>221</v>
      </c>
      <c r="X4422" t="s">
        <v>288</v>
      </c>
      <c r="Z4422">
        <v>68505</v>
      </c>
      <c r="AA4422" t="s">
        <v>297</v>
      </c>
    </row>
    <row r="4423" spans="1:27" x14ac:dyDescent="0.25">
      <c r="A4423" s="1">
        <v>43565</v>
      </c>
      <c r="B4423" t="s">
        <v>63</v>
      </c>
      <c r="C4423" t="s">
        <v>75</v>
      </c>
      <c r="D4423">
        <v>1200</v>
      </c>
      <c r="E4423">
        <v>10</v>
      </c>
      <c r="F4423" t="s">
        <v>113</v>
      </c>
      <c r="G4423">
        <v>141</v>
      </c>
      <c r="H4423">
        <v>142.75</v>
      </c>
      <c r="I4423">
        <v>140.89999399999999</v>
      </c>
      <c r="J4423">
        <v>142.699997</v>
      </c>
      <c r="K4423">
        <v>142.19575499999999</v>
      </c>
      <c r="L4423">
        <v>646100</v>
      </c>
      <c r="M4423" t="s">
        <v>63</v>
      </c>
      <c r="N4423" t="s">
        <v>142</v>
      </c>
      <c r="O4423" t="s">
        <v>162</v>
      </c>
      <c r="P4423">
        <v>100</v>
      </c>
      <c r="Q4423">
        <v>0.125</v>
      </c>
      <c r="R4423">
        <v>150</v>
      </c>
      <c r="S4423">
        <v>170634.90599999999</v>
      </c>
      <c r="T4423" t="s">
        <v>63</v>
      </c>
      <c r="U4423" t="s">
        <v>201</v>
      </c>
      <c r="V4423" t="s">
        <v>214</v>
      </c>
      <c r="W4423" t="s">
        <v>221</v>
      </c>
      <c r="X4423" t="s">
        <v>288</v>
      </c>
      <c r="Z4423">
        <v>68505</v>
      </c>
      <c r="AA4423" t="s">
        <v>297</v>
      </c>
    </row>
    <row r="4424" spans="1:27" x14ac:dyDescent="0.25">
      <c r="A4424" s="1">
        <v>43565</v>
      </c>
      <c r="B4424" t="s">
        <v>63</v>
      </c>
      <c r="C4424" t="s">
        <v>76</v>
      </c>
      <c r="D4424">
        <v>200</v>
      </c>
      <c r="E4424">
        <v>2</v>
      </c>
      <c r="F4424" t="s">
        <v>113</v>
      </c>
      <c r="G4424">
        <v>141</v>
      </c>
      <c r="H4424">
        <v>142.75</v>
      </c>
      <c r="I4424">
        <v>140.89999399999999</v>
      </c>
      <c r="J4424">
        <v>142.699997</v>
      </c>
      <c r="K4424">
        <v>142.19575499999999</v>
      </c>
      <c r="L4424">
        <v>646100</v>
      </c>
      <c r="M4424" t="s">
        <v>63</v>
      </c>
      <c r="N4424" t="s">
        <v>150</v>
      </c>
      <c r="O4424" t="s">
        <v>162</v>
      </c>
      <c r="P4424">
        <v>100</v>
      </c>
      <c r="Q4424">
        <v>0.125</v>
      </c>
      <c r="R4424">
        <v>25</v>
      </c>
      <c r="S4424">
        <v>28439.151000000002</v>
      </c>
      <c r="T4424" t="s">
        <v>63</v>
      </c>
      <c r="U4424" t="s">
        <v>201</v>
      </c>
      <c r="V4424" t="s">
        <v>214</v>
      </c>
      <c r="W4424" t="s">
        <v>221</v>
      </c>
      <c r="X4424" t="s">
        <v>288</v>
      </c>
      <c r="Z4424">
        <v>68505</v>
      </c>
      <c r="AA4424" t="s">
        <v>297</v>
      </c>
    </row>
    <row r="4425" spans="1:27" x14ac:dyDescent="0.25">
      <c r="A4425" s="1">
        <v>43565</v>
      </c>
      <c r="B4425" t="s">
        <v>63</v>
      </c>
      <c r="C4425" t="s">
        <v>75</v>
      </c>
      <c r="D4425">
        <v>3100</v>
      </c>
      <c r="E4425">
        <v>17</v>
      </c>
      <c r="F4425" t="s">
        <v>113</v>
      </c>
      <c r="G4425">
        <v>141</v>
      </c>
      <c r="H4425">
        <v>142.75</v>
      </c>
      <c r="I4425">
        <v>140.89999399999999</v>
      </c>
      <c r="J4425">
        <v>142.699997</v>
      </c>
      <c r="K4425">
        <v>142.19575499999999</v>
      </c>
      <c r="L4425">
        <v>646100</v>
      </c>
      <c r="M4425" t="s">
        <v>63</v>
      </c>
      <c r="N4425" t="s">
        <v>157</v>
      </c>
      <c r="O4425" t="s">
        <v>162</v>
      </c>
      <c r="P4425">
        <v>100</v>
      </c>
      <c r="Q4425">
        <v>0.125</v>
      </c>
      <c r="R4425">
        <v>387.5</v>
      </c>
      <c r="S4425">
        <v>440806.84049999999</v>
      </c>
      <c r="T4425" t="s">
        <v>63</v>
      </c>
      <c r="U4425" t="s">
        <v>201</v>
      </c>
      <c r="V4425" t="s">
        <v>214</v>
      </c>
      <c r="W4425" t="s">
        <v>221</v>
      </c>
      <c r="X4425" t="s">
        <v>288</v>
      </c>
      <c r="Z4425">
        <v>68505</v>
      </c>
      <c r="AA4425" t="s">
        <v>297</v>
      </c>
    </row>
    <row r="4426" spans="1:27" x14ac:dyDescent="0.25">
      <c r="A4426" s="1">
        <v>43565</v>
      </c>
      <c r="B4426" t="s">
        <v>63</v>
      </c>
      <c r="C4426" t="s">
        <v>75</v>
      </c>
      <c r="D4426">
        <v>1200</v>
      </c>
      <c r="E4426">
        <v>11</v>
      </c>
      <c r="F4426" t="s">
        <v>113</v>
      </c>
      <c r="G4426">
        <v>141</v>
      </c>
      <c r="H4426">
        <v>142.75</v>
      </c>
      <c r="I4426">
        <v>140.89999399999999</v>
      </c>
      <c r="J4426">
        <v>142.699997</v>
      </c>
      <c r="K4426">
        <v>142.19575499999999</v>
      </c>
      <c r="L4426">
        <v>646100</v>
      </c>
      <c r="M4426" t="s">
        <v>63</v>
      </c>
      <c r="N4426" t="s">
        <v>141</v>
      </c>
      <c r="O4426" t="s">
        <v>162</v>
      </c>
      <c r="P4426">
        <v>100</v>
      </c>
      <c r="Q4426">
        <v>0.125</v>
      </c>
      <c r="R4426">
        <v>150</v>
      </c>
      <c r="S4426">
        <v>170634.90599999999</v>
      </c>
      <c r="T4426" t="s">
        <v>63</v>
      </c>
      <c r="U4426" t="s">
        <v>201</v>
      </c>
      <c r="V4426" t="s">
        <v>214</v>
      </c>
      <c r="W4426" t="s">
        <v>221</v>
      </c>
      <c r="X4426" t="s">
        <v>288</v>
      </c>
      <c r="Z4426">
        <v>68505</v>
      </c>
      <c r="AA4426" t="s">
        <v>297</v>
      </c>
    </row>
    <row r="4427" spans="1:27" x14ac:dyDescent="0.25">
      <c r="A4427" s="1">
        <v>43586</v>
      </c>
      <c r="B4427" t="s">
        <v>63</v>
      </c>
      <c r="C4427" t="s">
        <v>76</v>
      </c>
      <c r="D4427">
        <v>1000</v>
      </c>
      <c r="E4427">
        <v>11</v>
      </c>
      <c r="F4427" t="s">
        <v>119</v>
      </c>
      <c r="G4427">
        <v>144.96000699999999</v>
      </c>
      <c r="H4427">
        <v>145.21000699999999</v>
      </c>
      <c r="I4427">
        <v>142.71000699999999</v>
      </c>
      <c r="J4427">
        <v>142.729996</v>
      </c>
      <c r="K4427">
        <v>142.22564700000001</v>
      </c>
      <c r="L4427">
        <v>1056400</v>
      </c>
      <c r="M4427" t="s">
        <v>63</v>
      </c>
      <c r="N4427" t="s">
        <v>141</v>
      </c>
      <c r="O4427" t="s">
        <v>162</v>
      </c>
      <c r="P4427">
        <v>100</v>
      </c>
      <c r="Q4427">
        <v>0.125</v>
      </c>
      <c r="R4427">
        <v>125</v>
      </c>
      <c r="S4427">
        <v>142225.647</v>
      </c>
      <c r="T4427" t="s">
        <v>63</v>
      </c>
      <c r="U4427" t="s">
        <v>201</v>
      </c>
      <c r="V4427" t="s">
        <v>214</v>
      </c>
      <c r="W4427" t="s">
        <v>221</v>
      </c>
      <c r="X4427" t="s">
        <v>288</v>
      </c>
      <c r="Z4427">
        <v>68505</v>
      </c>
      <c r="AA4427" t="s">
        <v>297</v>
      </c>
    </row>
    <row r="4428" spans="1:27" x14ac:dyDescent="0.25">
      <c r="A4428" s="1">
        <v>43586</v>
      </c>
      <c r="B4428" t="s">
        <v>63</v>
      </c>
      <c r="C4428" t="s">
        <v>75</v>
      </c>
      <c r="D4428">
        <v>400</v>
      </c>
      <c r="E4428">
        <v>5</v>
      </c>
      <c r="F4428" t="s">
        <v>119</v>
      </c>
      <c r="G4428">
        <v>144.96000699999999</v>
      </c>
      <c r="H4428">
        <v>145.21000699999999</v>
      </c>
      <c r="I4428">
        <v>142.71000699999999</v>
      </c>
      <c r="J4428">
        <v>142.729996</v>
      </c>
      <c r="K4428">
        <v>142.22564700000001</v>
      </c>
      <c r="L4428">
        <v>1056400</v>
      </c>
      <c r="M4428" t="s">
        <v>63</v>
      </c>
      <c r="N4428" t="s">
        <v>152</v>
      </c>
      <c r="O4428" t="s">
        <v>162</v>
      </c>
      <c r="P4428">
        <v>100</v>
      </c>
      <c r="Q4428">
        <v>0.125</v>
      </c>
      <c r="R4428">
        <v>50</v>
      </c>
      <c r="S4428">
        <v>56890.258800000003</v>
      </c>
      <c r="T4428" t="s">
        <v>63</v>
      </c>
      <c r="U4428" t="s">
        <v>201</v>
      </c>
      <c r="V4428" t="s">
        <v>214</v>
      </c>
      <c r="W4428" t="s">
        <v>221</v>
      </c>
      <c r="X4428" t="s">
        <v>288</v>
      </c>
      <c r="Z4428">
        <v>68505</v>
      </c>
      <c r="AA4428" t="s">
        <v>297</v>
      </c>
    </row>
    <row r="4429" spans="1:27" x14ac:dyDescent="0.25">
      <c r="A4429" s="1">
        <v>43586</v>
      </c>
      <c r="B4429" t="s">
        <v>63</v>
      </c>
      <c r="C4429" t="s">
        <v>76</v>
      </c>
      <c r="D4429">
        <v>500</v>
      </c>
      <c r="E4429">
        <v>2</v>
      </c>
      <c r="F4429" t="s">
        <v>119</v>
      </c>
      <c r="G4429">
        <v>144.96000699999999</v>
      </c>
      <c r="H4429">
        <v>145.21000699999999</v>
      </c>
      <c r="I4429">
        <v>142.71000699999999</v>
      </c>
      <c r="J4429">
        <v>142.729996</v>
      </c>
      <c r="K4429">
        <v>142.22564700000001</v>
      </c>
      <c r="L4429">
        <v>1056400</v>
      </c>
      <c r="M4429" t="s">
        <v>63</v>
      </c>
      <c r="N4429" t="s">
        <v>150</v>
      </c>
      <c r="O4429" t="s">
        <v>162</v>
      </c>
      <c r="P4429">
        <v>100</v>
      </c>
      <c r="Q4429">
        <v>0.125</v>
      </c>
      <c r="R4429">
        <v>62.5</v>
      </c>
      <c r="S4429">
        <v>71112.823499999999</v>
      </c>
      <c r="T4429" t="s">
        <v>63</v>
      </c>
      <c r="U4429" t="s">
        <v>201</v>
      </c>
      <c r="V4429" t="s">
        <v>214</v>
      </c>
      <c r="W4429" t="s">
        <v>221</v>
      </c>
      <c r="X4429" t="s">
        <v>288</v>
      </c>
      <c r="Z4429">
        <v>68505</v>
      </c>
      <c r="AA4429" t="s">
        <v>297</v>
      </c>
    </row>
    <row r="4430" spans="1:27" x14ac:dyDescent="0.25">
      <c r="A4430" s="1">
        <v>43586</v>
      </c>
      <c r="B4430" t="s">
        <v>63</v>
      </c>
      <c r="C4430" t="s">
        <v>75</v>
      </c>
      <c r="D4430">
        <v>700</v>
      </c>
      <c r="E4430">
        <v>8</v>
      </c>
      <c r="F4430" t="s">
        <v>119</v>
      </c>
      <c r="G4430">
        <v>144.96000699999999</v>
      </c>
      <c r="H4430">
        <v>145.21000699999999</v>
      </c>
      <c r="I4430">
        <v>142.71000699999999</v>
      </c>
      <c r="J4430">
        <v>142.729996</v>
      </c>
      <c r="K4430">
        <v>142.22564700000001</v>
      </c>
      <c r="L4430">
        <v>1056400</v>
      </c>
      <c r="M4430" t="s">
        <v>63</v>
      </c>
      <c r="N4430" t="s">
        <v>144</v>
      </c>
      <c r="O4430" t="s">
        <v>162</v>
      </c>
      <c r="P4430">
        <v>100</v>
      </c>
      <c r="Q4430">
        <v>0.125</v>
      </c>
      <c r="R4430">
        <v>87.5</v>
      </c>
      <c r="S4430">
        <v>99557.952900000004</v>
      </c>
      <c r="T4430" t="s">
        <v>63</v>
      </c>
      <c r="U4430" t="s">
        <v>201</v>
      </c>
      <c r="V4430" t="s">
        <v>214</v>
      </c>
      <c r="W4430" t="s">
        <v>221</v>
      </c>
      <c r="X4430" t="s">
        <v>288</v>
      </c>
      <c r="Z4430">
        <v>68505</v>
      </c>
      <c r="AA4430" t="s">
        <v>297</v>
      </c>
    </row>
    <row r="4431" spans="1:27" x14ac:dyDescent="0.25">
      <c r="A4431" s="1">
        <v>43593</v>
      </c>
      <c r="B4431" t="s">
        <v>63</v>
      </c>
      <c r="C4431" t="s">
        <v>75</v>
      </c>
      <c r="D4431">
        <v>600</v>
      </c>
      <c r="E4431">
        <v>10</v>
      </c>
      <c r="F4431" t="s">
        <v>108</v>
      </c>
      <c r="G4431">
        <v>141.729996</v>
      </c>
      <c r="H4431">
        <v>143.979996</v>
      </c>
      <c r="I4431">
        <v>141.199997</v>
      </c>
      <c r="J4431">
        <v>143.050003</v>
      </c>
      <c r="K4431">
        <v>142.54452499999999</v>
      </c>
      <c r="L4431">
        <v>809600</v>
      </c>
      <c r="M4431" t="s">
        <v>63</v>
      </c>
      <c r="N4431" t="s">
        <v>142</v>
      </c>
      <c r="O4431" t="s">
        <v>162</v>
      </c>
      <c r="P4431">
        <v>100</v>
      </c>
      <c r="Q4431">
        <v>0.125</v>
      </c>
      <c r="R4431">
        <v>75</v>
      </c>
      <c r="S4431">
        <v>85526.714999999997</v>
      </c>
      <c r="T4431" t="s">
        <v>63</v>
      </c>
      <c r="U4431" t="s">
        <v>201</v>
      </c>
      <c r="V4431" t="s">
        <v>214</v>
      </c>
      <c r="W4431" t="s">
        <v>221</v>
      </c>
      <c r="X4431" t="s">
        <v>288</v>
      </c>
      <c r="Z4431">
        <v>68505</v>
      </c>
      <c r="AA4431" t="s">
        <v>297</v>
      </c>
    </row>
    <row r="4432" spans="1:27" x14ac:dyDescent="0.25">
      <c r="A4432" s="1">
        <v>43598</v>
      </c>
      <c r="B4432" t="s">
        <v>63</v>
      </c>
      <c r="C4432" t="s">
        <v>76</v>
      </c>
      <c r="D4432">
        <v>1100</v>
      </c>
      <c r="E4432">
        <v>19</v>
      </c>
      <c r="F4432" t="s">
        <v>100</v>
      </c>
      <c r="G4432">
        <v>145.229996</v>
      </c>
      <c r="H4432">
        <v>145.69000199999999</v>
      </c>
      <c r="I4432">
        <v>142.570007</v>
      </c>
      <c r="J4432">
        <v>143.229996</v>
      </c>
      <c r="K4432">
        <v>142.72389200000001</v>
      </c>
      <c r="L4432">
        <v>1199500</v>
      </c>
      <c r="M4432" t="s">
        <v>63</v>
      </c>
      <c r="N4432" t="s">
        <v>140</v>
      </c>
      <c r="O4432" t="s">
        <v>162</v>
      </c>
      <c r="P4432">
        <v>100</v>
      </c>
      <c r="Q4432">
        <v>0.125</v>
      </c>
      <c r="R4432">
        <v>137.5</v>
      </c>
      <c r="S4432">
        <v>156996.2812</v>
      </c>
      <c r="T4432" t="s">
        <v>63</v>
      </c>
      <c r="U4432" t="s">
        <v>201</v>
      </c>
      <c r="V4432" t="s">
        <v>214</v>
      </c>
      <c r="W4432" t="s">
        <v>221</v>
      </c>
      <c r="X4432" t="s">
        <v>288</v>
      </c>
      <c r="Z4432">
        <v>68505</v>
      </c>
      <c r="AA4432" t="s">
        <v>297</v>
      </c>
    </row>
    <row r="4433" spans="1:27" x14ac:dyDescent="0.25">
      <c r="A4433" s="1">
        <v>43567</v>
      </c>
      <c r="B4433" t="s">
        <v>63</v>
      </c>
      <c r="C4433" t="s">
        <v>76</v>
      </c>
      <c r="D4433">
        <v>900</v>
      </c>
      <c r="E4433">
        <v>7</v>
      </c>
      <c r="F4433" t="s">
        <v>121</v>
      </c>
      <c r="G4433">
        <v>143.470001</v>
      </c>
      <c r="H4433">
        <v>143.66999799999999</v>
      </c>
      <c r="I4433">
        <v>142.179993</v>
      </c>
      <c r="J4433">
        <v>143.229996</v>
      </c>
      <c r="K4433">
        <v>142.72389200000001</v>
      </c>
      <c r="L4433">
        <v>732400</v>
      </c>
      <c r="M4433" t="s">
        <v>63</v>
      </c>
      <c r="N4433" t="s">
        <v>147</v>
      </c>
      <c r="O4433" t="s">
        <v>162</v>
      </c>
      <c r="P4433">
        <v>100</v>
      </c>
      <c r="Q4433">
        <v>0.125</v>
      </c>
      <c r="R4433">
        <v>112.5</v>
      </c>
      <c r="S4433">
        <v>128451.5028</v>
      </c>
      <c r="T4433" t="s">
        <v>63</v>
      </c>
      <c r="U4433" t="s">
        <v>201</v>
      </c>
      <c r="V4433" t="s">
        <v>214</v>
      </c>
      <c r="W4433" t="s">
        <v>221</v>
      </c>
      <c r="X4433" t="s">
        <v>288</v>
      </c>
      <c r="Z4433">
        <v>68505</v>
      </c>
      <c r="AA4433" t="s">
        <v>297</v>
      </c>
    </row>
    <row r="4434" spans="1:27" x14ac:dyDescent="0.25">
      <c r="A4434" s="1">
        <v>43573</v>
      </c>
      <c r="B4434" t="s">
        <v>63</v>
      </c>
      <c r="C4434" t="s">
        <v>75</v>
      </c>
      <c r="D4434">
        <v>400</v>
      </c>
      <c r="E4434">
        <v>3</v>
      </c>
      <c r="F4434" t="s">
        <v>124</v>
      </c>
      <c r="G4434">
        <v>144.13999899999999</v>
      </c>
      <c r="H4434">
        <v>144.78999300000001</v>
      </c>
      <c r="I4434">
        <v>143.229996</v>
      </c>
      <c r="J4434">
        <v>143.36000100000001</v>
      </c>
      <c r="K4434">
        <v>142.85343900000001</v>
      </c>
      <c r="L4434">
        <v>601300</v>
      </c>
      <c r="M4434" t="s">
        <v>63</v>
      </c>
      <c r="N4434" t="s">
        <v>143</v>
      </c>
      <c r="O4434" t="s">
        <v>162</v>
      </c>
      <c r="P4434">
        <v>100</v>
      </c>
      <c r="Q4434">
        <v>0.125</v>
      </c>
      <c r="R4434">
        <v>50</v>
      </c>
      <c r="S4434">
        <v>57141.375600000007</v>
      </c>
      <c r="T4434" t="s">
        <v>63</v>
      </c>
      <c r="U4434" t="s">
        <v>201</v>
      </c>
      <c r="V4434" t="s">
        <v>214</v>
      </c>
      <c r="W4434" t="s">
        <v>221</v>
      </c>
      <c r="X4434" t="s">
        <v>288</v>
      </c>
      <c r="Z4434">
        <v>68505</v>
      </c>
      <c r="AA4434" t="s">
        <v>297</v>
      </c>
    </row>
    <row r="4435" spans="1:27" x14ac:dyDescent="0.25">
      <c r="A4435" s="1">
        <v>43573</v>
      </c>
      <c r="B4435" t="s">
        <v>63</v>
      </c>
      <c r="C4435" t="s">
        <v>76</v>
      </c>
      <c r="D4435">
        <v>1100</v>
      </c>
      <c r="E4435">
        <v>13</v>
      </c>
      <c r="F4435" t="s">
        <v>124</v>
      </c>
      <c r="G4435">
        <v>144.13999899999999</v>
      </c>
      <c r="H4435">
        <v>144.78999300000001</v>
      </c>
      <c r="I4435">
        <v>143.229996</v>
      </c>
      <c r="J4435">
        <v>143.36000100000001</v>
      </c>
      <c r="K4435">
        <v>142.85343900000001</v>
      </c>
      <c r="L4435">
        <v>601300</v>
      </c>
      <c r="M4435" t="s">
        <v>63</v>
      </c>
      <c r="N4435" t="s">
        <v>153</v>
      </c>
      <c r="O4435" t="s">
        <v>162</v>
      </c>
      <c r="P4435">
        <v>100</v>
      </c>
      <c r="Q4435">
        <v>0.125</v>
      </c>
      <c r="R4435">
        <v>137.5</v>
      </c>
      <c r="S4435">
        <v>157138.78289999999</v>
      </c>
      <c r="T4435" t="s">
        <v>63</v>
      </c>
      <c r="U4435" t="s">
        <v>201</v>
      </c>
      <c r="V4435" t="s">
        <v>214</v>
      </c>
      <c r="W4435" t="s">
        <v>221</v>
      </c>
      <c r="X4435" t="s">
        <v>288</v>
      </c>
      <c r="Z4435">
        <v>68505</v>
      </c>
      <c r="AA4435" t="s">
        <v>297</v>
      </c>
    </row>
    <row r="4436" spans="1:27" x14ac:dyDescent="0.25">
      <c r="A4436" s="1">
        <v>43570</v>
      </c>
      <c r="B4436" t="s">
        <v>63</v>
      </c>
      <c r="C4436" t="s">
        <v>75</v>
      </c>
      <c r="D4436">
        <v>1700</v>
      </c>
      <c r="E4436">
        <v>20</v>
      </c>
      <c r="F4436" t="s">
        <v>120</v>
      </c>
      <c r="G4436">
        <v>143.029999</v>
      </c>
      <c r="H4436">
        <v>143.699997</v>
      </c>
      <c r="I4436">
        <v>142.44000199999999</v>
      </c>
      <c r="J4436">
        <v>143.570007</v>
      </c>
      <c r="K4436">
        <v>143.06269800000001</v>
      </c>
      <c r="L4436">
        <v>461900</v>
      </c>
      <c r="M4436" t="s">
        <v>63</v>
      </c>
      <c r="N4436" t="s">
        <v>155</v>
      </c>
      <c r="O4436" t="s">
        <v>162</v>
      </c>
      <c r="P4436">
        <v>100</v>
      </c>
      <c r="Q4436">
        <v>0.125</v>
      </c>
      <c r="R4436">
        <v>212.5</v>
      </c>
      <c r="S4436">
        <v>243206.58660000001</v>
      </c>
      <c r="T4436" t="s">
        <v>63</v>
      </c>
      <c r="U4436" t="s">
        <v>201</v>
      </c>
      <c r="V4436" t="s">
        <v>214</v>
      </c>
      <c r="W4436" t="s">
        <v>221</v>
      </c>
      <c r="X4436" t="s">
        <v>288</v>
      </c>
      <c r="Z4436">
        <v>68505</v>
      </c>
      <c r="AA4436" t="s">
        <v>297</v>
      </c>
    </row>
    <row r="4437" spans="1:27" x14ac:dyDescent="0.25">
      <c r="A4437" s="1">
        <v>43588</v>
      </c>
      <c r="B4437" t="s">
        <v>63</v>
      </c>
      <c r="C4437" t="s">
        <v>76</v>
      </c>
      <c r="D4437">
        <v>1500</v>
      </c>
      <c r="E4437">
        <v>15</v>
      </c>
      <c r="F4437" t="s">
        <v>111</v>
      </c>
      <c r="G4437">
        <v>143.21000699999999</v>
      </c>
      <c r="H4437">
        <v>148.429993</v>
      </c>
      <c r="I4437">
        <v>140.64999399999999</v>
      </c>
      <c r="J4437">
        <v>143.61999499999999</v>
      </c>
      <c r="K4437">
        <v>143.112503</v>
      </c>
      <c r="L4437">
        <v>1564000</v>
      </c>
      <c r="M4437" t="s">
        <v>63</v>
      </c>
      <c r="N4437" t="s">
        <v>149</v>
      </c>
      <c r="O4437" t="s">
        <v>162</v>
      </c>
      <c r="P4437">
        <v>100</v>
      </c>
      <c r="Q4437">
        <v>0.125</v>
      </c>
      <c r="R4437">
        <v>187.5</v>
      </c>
      <c r="S4437">
        <v>214668.75450000001</v>
      </c>
      <c r="T4437" t="s">
        <v>63</v>
      </c>
      <c r="U4437" t="s">
        <v>201</v>
      </c>
      <c r="V4437" t="s">
        <v>214</v>
      </c>
      <c r="W4437" t="s">
        <v>221</v>
      </c>
      <c r="X4437" t="s">
        <v>288</v>
      </c>
      <c r="Z4437">
        <v>68505</v>
      </c>
      <c r="AA4437" t="s">
        <v>297</v>
      </c>
    </row>
    <row r="4438" spans="1:27" x14ac:dyDescent="0.25">
      <c r="A4438" s="1">
        <v>43588</v>
      </c>
      <c r="B4438" t="s">
        <v>63</v>
      </c>
      <c r="C4438" t="s">
        <v>75</v>
      </c>
      <c r="D4438">
        <v>1000</v>
      </c>
      <c r="E4438">
        <v>9</v>
      </c>
      <c r="F4438" t="s">
        <v>111</v>
      </c>
      <c r="G4438">
        <v>143.21000699999999</v>
      </c>
      <c r="H4438">
        <v>148.429993</v>
      </c>
      <c r="I4438">
        <v>140.64999399999999</v>
      </c>
      <c r="J4438">
        <v>143.61999499999999</v>
      </c>
      <c r="K4438">
        <v>143.112503</v>
      </c>
      <c r="L4438">
        <v>1564000</v>
      </c>
      <c r="M4438" t="s">
        <v>63</v>
      </c>
      <c r="N4438" t="s">
        <v>146</v>
      </c>
      <c r="O4438" t="s">
        <v>162</v>
      </c>
      <c r="P4438">
        <v>100</v>
      </c>
      <c r="Q4438">
        <v>0.125</v>
      </c>
      <c r="R4438">
        <v>125</v>
      </c>
      <c r="S4438">
        <v>143112.503</v>
      </c>
      <c r="T4438" t="s">
        <v>63</v>
      </c>
      <c r="U4438" t="s">
        <v>201</v>
      </c>
      <c r="V4438" t="s">
        <v>214</v>
      </c>
      <c r="W4438" t="s">
        <v>221</v>
      </c>
      <c r="X4438" t="s">
        <v>288</v>
      </c>
      <c r="Z4438">
        <v>68505</v>
      </c>
      <c r="AA4438" t="s">
        <v>297</v>
      </c>
    </row>
    <row r="4439" spans="1:27" x14ac:dyDescent="0.25">
      <c r="A4439" s="1">
        <v>43572</v>
      </c>
      <c r="B4439" t="s">
        <v>63</v>
      </c>
      <c r="C4439" t="s">
        <v>76</v>
      </c>
      <c r="D4439">
        <v>1900</v>
      </c>
      <c r="E4439">
        <v>10</v>
      </c>
      <c r="F4439" t="s">
        <v>125</v>
      </c>
      <c r="G4439">
        <v>145</v>
      </c>
      <c r="H4439">
        <v>145.759995</v>
      </c>
      <c r="I4439">
        <v>143.449997</v>
      </c>
      <c r="J4439">
        <v>143.61999499999999</v>
      </c>
      <c r="K4439">
        <v>143.112503</v>
      </c>
      <c r="L4439">
        <v>539700</v>
      </c>
      <c r="M4439" t="s">
        <v>63</v>
      </c>
      <c r="N4439" t="s">
        <v>142</v>
      </c>
      <c r="O4439" t="s">
        <v>162</v>
      </c>
      <c r="P4439">
        <v>100</v>
      </c>
      <c r="Q4439">
        <v>0.125</v>
      </c>
      <c r="R4439">
        <v>237.5</v>
      </c>
      <c r="S4439">
        <v>271913.75569999998</v>
      </c>
      <c r="T4439" t="s">
        <v>63</v>
      </c>
      <c r="U4439" t="s">
        <v>201</v>
      </c>
      <c r="V4439" t="s">
        <v>214</v>
      </c>
      <c r="W4439" t="s">
        <v>221</v>
      </c>
      <c r="X4439" t="s">
        <v>288</v>
      </c>
      <c r="Z4439">
        <v>68505</v>
      </c>
      <c r="AA4439" t="s">
        <v>297</v>
      </c>
    </row>
    <row r="4440" spans="1:27" x14ac:dyDescent="0.25">
      <c r="A4440" s="1">
        <v>43577</v>
      </c>
      <c r="B4440" t="s">
        <v>63</v>
      </c>
      <c r="C4440" t="s">
        <v>76</v>
      </c>
      <c r="D4440">
        <v>1100</v>
      </c>
      <c r="E4440">
        <v>17</v>
      </c>
      <c r="F4440" t="s">
        <v>135</v>
      </c>
      <c r="G4440">
        <v>143.11000100000001</v>
      </c>
      <c r="H4440">
        <v>144.61999499999999</v>
      </c>
      <c r="I4440">
        <v>142.509995</v>
      </c>
      <c r="J4440">
        <v>144.11999499999999</v>
      </c>
      <c r="K4440">
        <v>143.610748</v>
      </c>
      <c r="L4440">
        <v>663200</v>
      </c>
      <c r="M4440" t="s">
        <v>63</v>
      </c>
      <c r="N4440" t="s">
        <v>157</v>
      </c>
      <c r="O4440" t="s">
        <v>162</v>
      </c>
      <c r="P4440">
        <v>100</v>
      </c>
      <c r="Q4440">
        <v>0.125</v>
      </c>
      <c r="R4440">
        <v>137.5</v>
      </c>
      <c r="S4440">
        <v>157971.82279999999</v>
      </c>
      <c r="T4440" t="s">
        <v>63</v>
      </c>
      <c r="U4440" t="s">
        <v>201</v>
      </c>
      <c r="V4440" t="s">
        <v>214</v>
      </c>
      <c r="W4440" t="s">
        <v>221</v>
      </c>
      <c r="X4440" t="s">
        <v>288</v>
      </c>
      <c r="Z4440">
        <v>68505</v>
      </c>
      <c r="AA4440" t="s">
        <v>297</v>
      </c>
    </row>
    <row r="4441" spans="1:27" x14ac:dyDescent="0.25">
      <c r="A4441" s="1">
        <v>43577</v>
      </c>
      <c r="B4441" t="s">
        <v>63</v>
      </c>
      <c r="C4441" t="s">
        <v>75</v>
      </c>
      <c r="D4441">
        <v>1400</v>
      </c>
      <c r="E4441">
        <v>8</v>
      </c>
      <c r="F4441" t="s">
        <v>135</v>
      </c>
      <c r="G4441">
        <v>143.11000100000001</v>
      </c>
      <c r="H4441">
        <v>144.61999499999999</v>
      </c>
      <c r="I4441">
        <v>142.509995</v>
      </c>
      <c r="J4441">
        <v>144.11999499999999</v>
      </c>
      <c r="K4441">
        <v>143.610748</v>
      </c>
      <c r="L4441">
        <v>663200</v>
      </c>
      <c r="M4441" t="s">
        <v>63</v>
      </c>
      <c r="N4441" t="s">
        <v>144</v>
      </c>
      <c r="O4441" t="s">
        <v>162</v>
      </c>
      <c r="P4441">
        <v>100</v>
      </c>
      <c r="Q4441">
        <v>0.125</v>
      </c>
      <c r="R4441">
        <v>175</v>
      </c>
      <c r="S4441">
        <v>201055.0472</v>
      </c>
      <c r="T4441" t="s">
        <v>63</v>
      </c>
      <c r="U4441" t="s">
        <v>201</v>
      </c>
      <c r="V4441" t="s">
        <v>214</v>
      </c>
      <c r="W4441" t="s">
        <v>221</v>
      </c>
      <c r="X4441" t="s">
        <v>288</v>
      </c>
      <c r="Z4441">
        <v>68505</v>
      </c>
      <c r="AA4441" t="s">
        <v>297</v>
      </c>
    </row>
    <row r="4442" spans="1:27" x14ac:dyDescent="0.25">
      <c r="A4442" s="1">
        <v>43599</v>
      </c>
      <c r="B4442" t="s">
        <v>63</v>
      </c>
      <c r="C4442" t="s">
        <v>75</v>
      </c>
      <c r="D4442">
        <v>1400</v>
      </c>
      <c r="E4442">
        <v>12</v>
      </c>
      <c r="F4442" t="s">
        <v>102</v>
      </c>
      <c r="G4442">
        <v>143.75</v>
      </c>
      <c r="H4442">
        <v>145.199997</v>
      </c>
      <c r="I4442">
        <v>143.470001</v>
      </c>
      <c r="J4442">
        <v>144.63000500000001</v>
      </c>
      <c r="K4442">
        <v>144.118942</v>
      </c>
      <c r="L4442">
        <v>1045300</v>
      </c>
      <c r="M4442" t="s">
        <v>63</v>
      </c>
      <c r="N4442" t="s">
        <v>151</v>
      </c>
      <c r="O4442" t="s">
        <v>162</v>
      </c>
      <c r="P4442">
        <v>100</v>
      </c>
      <c r="Q4442">
        <v>0.125</v>
      </c>
      <c r="R4442">
        <v>175</v>
      </c>
      <c r="S4442">
        <v>201766.51879999999</v>
      </c>
      <c r="T4442" t="s">
        <v>63</v>
      </c>
      <c r="U4442" t="s">
        <v>201</v>
      </c>
      <c r="V4442" t="s">
        <v>214</v>
      </c>
      <c r="W4442" t="s">
        <v>221</v>
      </c>
      <c r="X4442" t="s">
        <v>288</v>
      </c>
      <c r="Z4442">
        <v>68505</v>
      </c>
      <c r="AA4442" t="s">
        <v>297</v>
      </c>
    </row>
    <row r="4443" spans="1:27" x14ac:dyDescent="0.25">
      <c r="A4443" s="1">
        <v>43599</v>
      </c>
      <c r="B4443" t="s">
        <v>63</v>
      </c>
      <c r="C4443" t="s">
        <v>76</v>
      </c>
      <c r="D4443">
        <v>800</v>
      </c>
      <c r="E4443">
        <v>15</v>
      </c>
      <c r="F4443" t="s">
        <v>102</v>
      </c>
      <c r="G4443">
        <v>143.75</v>
      </c>
      <c r="H4443">
        <v>145.199997</v>
      </c>
      <c r="I4443">
        <v>143.470001</v>
      </c>
      <c r="J4443">
        <v>144.63000500000001</v>
      </c>
      <c r="K4443">
        <v>144.118942</v>
      </c>
      <c r="L4443">
        <v>1045300</v>
      </c>
      <c r="M4443" t="s">
        <v>63</v>
      </c>
      <c r="N4443" t="s">
        <v>149</v>
      </c>
      <c r="O4443" t="s">
        <v>162</v>
      </c>
      <c r="P4443">
        <v>100</v>
      </c>
      <c r="Q4443">
        <v>0.125</v>
      </c>
      <c r="R4443">
        <v>100</v>
      </c>
      <c r="S4443">
        <v>115295.15360000001</v>
      </c>
      <c r="T4443" t="s">
        <v>63</v>
      </c>
      <c r="U4443" t="s">
        <v>201</v>
      </c>
      <c r="V4443" t="s">
        <v>214</v>
      </c>
      <c r="W4443" t="s">
        <v>221</v>
      </c>
      <c r="X4443" t="s">
        <v>288</v>
      </c>
      <c r="Z4443">
        <v>68505</v>
      </c>
      <c r="AA4443" t="s">
        <v>297</v>
      </c>
    </row>
    <row r="4444" spans="1:27" x14ac:dyDescent="0.25">
      <c r="A4444" s="1">
        <v>43571</v>
      </c>
      <c r="B4444" t="s">
        <v>63</v>
      </c>
      <c r="C4444" t="s">
        <v>75</v>
      </c>
      <c r="D4444">
        <v>1400</v>
      </c>
      <c r="E4444">
        <v>9</v>
      </c>
      <c r="F4444" t="s">
        <v>123</v>
      </c>
      <c r="G4444">
        <v>143.83000200000001</v>
      </c>
      <c r="H4444">
        <v>144.91000399999999</v>
      </c>
      <c r="I4444">
        <v>143.41999799999999</v>
      </c>
      <c r="J4444">
        <v>144.80999800000001</v>
      </c>
      <c r="K4444">
        <v>144.29830899999999</v>
      </c>
      <c r="L4444">
        <v>714300</v>
      </c>
      <c r="M4444" t="s">
        <v>63</v>
      </c>
      <c r="N4444" t="s">
        <v>146</v>
      </c>
      <c r="O4444" t="s">
        <v>162</v>
      </c>
      <c r="P4444">
        <v>100</v>
      </c>
      <c r="Q4444">
        <v>0.125</v>
      </c>
      <c r="R4444">
        <v>175</v>
      </c>
      <c r="S4444">
        <v>202017.63260000001</v>
      </c>
      <c r="T4444" t="s">
        <v>63</v>
      </c>
      <c r="U4444" t="s">
        <v>201</v>
      </c>
      <c r="V4444" t="s">
        <v>214</v>
      </c>
      <c r="W4444" t="s">
        <v>221</v>
      </c>
      <c r="X4444" t="s">
        <v>288</v>
      </c>
      <c r="Z4444">
        <v>68505</v>
      </c>
      <c r="AA4444" t="s">
        <v>297</v>
      </c>
    </row>
    <row r="4445" spans="1:27" x14ac:dyDescent="0.25">
      <c r="A4445" s="1">
        <v>43571</v>
      </c>
      <c r="B4445" t="s">
        <v>63</v>
      </c>
      <c r="C4445" t="s">
        <v>76</v>
      </c>
      <c r="D4445">
        <v>2100</v>
      </c>
      <c r="E4445">
        <v>18</v>
      </c>
      <c r="F4445" t="s">
        <v>123</v>
      </c>
      <c r="G4445">
        <v>143.83000200000001</v>
      </c>
      <c r="H4445">
        <v>144.91000399999999</v>
      </c>
      <c r="I4445">
        <v>143.41999799999999</v>
      </c>
      <c r="J4445">
        <v>144.80999800000001</v>
      </c>
      <c r="K4445">
        <v>144.29830899999999</v>
      </c>
      <c r="L4445">
        <v>714300</v>
      </c>
      <c r="M4445" t="s">
        <v>63</v>
      </c>
      <c r="N4445" t="s">
        <v>158</v>
      </c>
      <c r="O4445" t="s">
        <v>162</v>
      </c>
      <c r="P4445">
        <v>100</v>
      </c>
      <c r="Q4445">
        <v>0.125</v>
      </c>
      <c r="R4445">
        <v>262.5</v>
      </c>
      <c r="S4445">
        <v>303026.44890000002</v>
      </c>
      <c r="T4445" t="s">
        <v>63</v>
      </c>
      <c r="U4445" t="s">
        <v>201</v>
      </c>
      <c r="V4445" t="s">
        <v>214</v>
      </c>
      <c r="W4445" t="s">
        <v>221</v>
      </c>
      <c r="X4445" t="s">
        <v>288</v>
      </c>
      <c r="Z4445">
        <v>68505</v>
      </c>
      <c r="AA4445" t="s">
        <v>297</v>
      </c>
    </row>
    <row r="4446" spans="1:27" x14ac:dyDescent="0.25">
      <c r="A4446" s="1">
        <v>43585</v>
      </c>
      <c r="B4446" t="s">
        <v>63</v>
      </c>
      <c r="C4446" t="s">
        <v>76</v>
      </c>
      <c r="D4446">
        <v>1100</v>
      </c>
      <c r="E4446">
        <v>7</v>
      </c>
      <c r="F4446" t="s">
        <v>122</v>
      </c>
      <c r="G4446">
        <v>145.479996</v>
      </c>
      <c r="H4446">
        <v>145.479996</v>
      </c>
      <c r="I4446">
        <v>143.479996</v>
      </c>
      <c r="J4446">
        <v>144.91000399999999</v>
      </c>
      <c r="K4446">
        <v>144.397964</v>
      </c>
      <c r="L4446">
        <v>666100</v>
      </c>
      <c r="M4446" t="s">
        <v>63</v>
      </c>
      <c r="N4446" t="s">
        <v>147</v>
      </c>
      <c r="O4446" t="s">
        <v>162</v>
      </c>
      <c r="P4446">
        <v>100</v>
      </c>
      <c r="Q4446">
        <v>0.125</v>
      </c>
      <c r="R4446">
        <v>137.5</v>
      </c>
      <c r="S4446">
        <v>158837.7604</v>
      </c>
      <c r="T4446" t="s">
        <v>63</v>
      </c>
      <c r="U4446" t="s">
        <v>201</v>
      </c>
      <c r="V4446" t="s">
        <v>214</v>
      </c>
      <c r="W4446" t="s">
        <v>221</v>
      </c>
      <c r="X4446" t="s">
        <v>288</v>
      </c>
      <c r="Z4446">
        <v>68505</v>
      </c>
      <c r="AA4446" t="s">
        <v>297</v>
      </c>
    </row>
    <row r="4447" spans="1:27" x14ac:dyDescent="0.25">
      <c r="A4447" s="1">
        <v>43600</v>
      </c>
      <c r="B4447" t="s">
        <v>63</v>
      </c>
      <c r="C4447" t="s">
        <v>75</v>
      </c>
      <c r="D4447">
        <v>3200</v>
      </c>
      <c r="E4447">
        <v>16</v>
      </c>
      <c r="F4447" t="s">
        <v>104</v>
      </c>
      <c r="G4447">
        <v>143.83000200000001</v>
      </c>
      <c r="H4447">
        <v>145.28999300000001</v>
      </c>
      <c r="I4447">
        <v>143.08000200000001</v>
      </c>
      <c r="J4447">
        <v>145.179993</v>
      </c>
      <c r="K4447">
        <v>144.66699199999999</v>
      </c>
      <c r="L4447">
        <v>795800</v>
      </c>
      <c r="M4447" t="s">
        <v>63</v>
      </c>
      <c r="N4447" t="s">
        <v>148</v>
      </c>
      <c r="O4447" t="s">
        <v>162</v>
      </c>
      <c r="P4447">
        <v>100</v>
      </c>
      <c r="Q4447">
        <v>0.125</v>
      </c>
      <c r="R4447">
        <v>400</v>
      </c>
      <c r="S4447">
        <v>462934.37439999997</v>
      </c>
      <c r="T4447" t="s">
        <v>63</v>
      </c>
      <c r="U4447" t="s">
        <v>201</v>
      </c>
      <c r="V4447" t="s">
        <v>214</v>
      </c>
      <c r="W4447" t="s">
        <v>221</v>
      </c>
      <c r="X4447" t="s">
        <v>288</v>
      </c>
      <c r="Z4447">
        <v>68505</v>
      </c>
      <c r="AA4447" t="s">
        <v>297</v>
      </c>
    </row>
    <row r="4448" spans="1:27" x14ac:dyDescent="0.25">
      <c r="A4448" s="1">
        <v>43600</v>
      </c>
      <c r="B4448" t="s">
        <v>63</v>
      </c>
      <c r="C4448" t="s">
        <v>76</v>
      </c>
      <c r="D4448">
        <v>500</v>
      </c>
      <c r="E4448">
        <v>4</v>
      </c>
      <c r="F4448" t="s">
        <v>104</v>
      </c>
      <c r="G4448">
        <v>143.83000200000001</v>
      </c>
      <c r="H4448">
        <v>145.28999300000001</v>
      </c>
      <c r="I4448">
        <v>143.08000200000001</v>
      </c>
      <c r="J4448">
        <v>145.179993</v>
      </c>
      <c r="K4448">
        <v>144.66699199999999</v>
      </c>
      <c r="L4448">
        <v>795800</v>
      </c>
      <c r="M4448" t="s">
        <v>63</v>
      </c>
      <c r="N4448" t="s">
        <v>154</v>
      </c>
      <c r="O4448" t="s">
        <v>162</v>
      </c>
      <c r="P4448">
        <v>100</v>
      </c>
      <c r="Q4448">
        <v>0.125</v>
      </c>
      <c r="R4448">
        <v>62.5</v>
      </c>
      <c r="S4448">
        <v>72333.495999999999</v>
      </c>
      <c r="T4448" t="s">
        <v>63</v>
      </c>
      <c r="U4448" t="s">
        <v>201</v>
      </c>
      <c r="V4448" t="s">
        <v>214</v>
      </c>
      <c r="W4448" t="s">
        <v>221</v>
      </c>
      <c r="X4448" t="s">
        <v>288</v>
      </c>
      <c r="Z4448">
        <v>68505</v>
      </c>
      <c r="AA4448" t="s">
        <v>297</v>
      </c>
    </row>
    <row r="4449" spans="1:27" x14ac:dyDescent="0.25">
      <c r="A4449" s="1">
        <v>43600</v>
      </c>
      <c r="B4449" t="s">
        <v>63</v>
      </c>
      <c r="C4449" t="s">
        <v>75</v>
      </c>
      <c r="D4449">
        <v>800</v>
      </c>
      <c r="E4449">
        <v>6</v>
      </c>
      <c r="F4449" t="s">
        <v>104</v>
      </c>
      <c r="G4449">
        <v>143.83000200000001</v>
      </c>
      <c r="H4449">
        <v>145.28999300000001</v>
      </c>
      <c r="I4449">
        <v>143.08000200000001</v>
      </c>
      <c r="J4449">
        <v>145.179993</v>
      </c>
      <c r="K4449">
        <v>144.66699199999999</v>
      </c>
      <c r="L4449">
        <v>795800</v>
      </c>
      <c r="M4449" t="s">
        <v>63</v>
      </c>
      <c r="N4449" t="s">
        <v>145</v>
      </c>
      <c r="O4449" t="s">
        <v>162</v>
      </c>
      <c r="P4449">
        <v>100</v>
      </c>
      <c r="Q4449">
        <v>0.125</v>
      </c>
      <c r="R4449">
        <v>100</v>
      </c>
      <c r="S4449">
        <v>115733.59359999999</v>
      </c>
      <c r="T4449" t="s">
        <v>63</v>
      </c>
      <c r="U4449" t="s">
        <v>201</v>
      </c>
      <c r="V4449" t="s">
        <v>214</v>
      </c>
      <c r="W4449" t="s">
        <v>221</v>
      </c>
      <c r="X4449" t="s">
        <v>288</v>
      </c>
      <c r="Z4449">
        <v>68505</v>
      </c>
      <c r="AA4449" t="s">
        <v>297</v>
      </c>
    </row>
    <row r="4450" spans="1:27" x14ac:dyDescent="0.25">
      <c r="A4450" s="1">
        <v>43600</v>
      </c>
      <c r="B4450" t="s">
        <v>63</v>
      </c>
      <c r="C4450" t="s">
        <v>75</v>
      </c>
      <c r="D4450">
        <v>200</v>
      </c>
      <c r="E4450">
        <v>1</v>
      </c>
      <c r="F4450" t="s">
        <v>104</v>
      </c>
      <c r="G4450">
        <v>143.83000200000001</v>
      </c>
      <c r="H4450">
        <v>145.28999300000001</v>
      </c>
      <c r="I4450">
        <v>143.08000200000001</v>
      </c>
      <c r="J4450">
        <v>145.179993</v>
      </c>
      <c r="K4450">
        <v>144.66699199999999</v>
      </c>
      <c r="L4450">
        <v>795800</v>
      </c>
      <c r="M4450" t="s">
        <v>63</v>
      </c>
      <c r="N4450" t="s">
        <v>159</v>
      </c>
      <c r="O4450" t="s">
        <v>162</v>
      </c>
      <c r="P4450">
        <v>100</v>
      </c>
      <c r="Q4450">
        <v>0.125</v>
      </c>
      <c r="R4450">
        <v>25</v>
      </c>
      <c r="S4450">
        <v>28933.398399999998</v>
      </c>
      <c r="T4450" t="s">
        <v>63</v>
      </c>
      <c r="U4450" t="s">
        <v>201</v>
      </c>
      <c r="V4450" t="s">
        <v>214</v>
      </c>
      <c r="W4450" t="s">
        <v>221</v>
      </c>
      <c r="X4450" t="s">
        <v>288</v>
      </c>
      <c r="Z4450">
        <v>68505</v>
      </c>
      <c r="AA4450" t="s">
        <v>297</v>
      </c>
    </row>
    <row r="4451" spans="1:27" x14ac:dyDescent="0.25">
      <c r="A4451" s="1">
        <v>43584</v>
      </c>
      <c r="B4451" t="s">
        <v>63</v>
      </c>
      <c r="C4451" t="s">
        <v>75</v>
      </c>
      <c r="D4451">
        <v>2600</v>
      </c>
      <c r="E4451">
        <v>20</v>
      </c>
      <c r="F4451" t="s">
        <v>127</v>
      </c>
      <c r="G4451">
        <v>145.89999399999999</v>
      </c>
      <c r="H4451">
        <v>146.070007</v>
      </c>
      <c r="I4451">
        <v>144.720001</v>
      </c>
      <c r="J4451">
        <v>145.259995</v>
      </c>
      <c r="K4451">
        <v>144.74671900000001</v>
      </c>
      <c r="L4451">
        <v>712600</v>
      </c>
      <c r="M4451" t="s">
        <v>63</v>
      </c>
      <c r="N4451" t="s">
        <v>155</v>
      </c>
      <c r="O4451" t="s">
        <v>162</v>
      </c>
      <c r="P4451">
        <v>100</v>
      </c>
      <c r="Q4451">
        <v>0.125</v>
      </c>
      <c r="R4451">
        <v>325</v>
      </c>
      <c r="S4451">
        <v>376341.46940000012</v>
      </c>
      <c r="T4451" t="s">
        <v>63</v>
      </c>
      <c r="U4451" t="s">
        <v>201</v>
      </c>
      <c r="V4451" t="s">
        <v>214</v>
      </c>
      <c r="W4451" t="s">
        <v>221</v>
      </c>
      <c r="X4451" t="s">
        <v>288</v>
      </c>
      <c r="Z4451">
        <v>68505</v>
      </c>
      <c r="AA4451" t="s">
        <v>297</v>
      </c>
    </row>
    <row r="4452" spans="1:27" x14ac:dyDescent="0.25">
      <c r="A4452" s="1">
        <v>43584</v>
      </c>
      <c r="B4452" t="s">
        <v>63</v>
      </c>
      <c r="C4452" t="s">
        <v>76</v>
      </c>
      <c r="D4452">
        <v>600</v>
      </c>
      <c r="E4452">
        <v>4</v>
      </c>
      <c r="F4452" t="s">
        <v>127</v>
      </c>
      <c r="G4452">
        <v>145.89999399999999</v>
      </c>
      <c r="H4452">
        <v>146.070007</v>
      </c>
      <c r="I4452">
        <v>144.720001</v>
      </c>
      <c r="J4452">
        <v>145.259995</v>
      </c>
      <c r="K4452">
        <v>144.74671900000001</v>
      </c>
      <c r="L4452">
        <v>712600</v>
      </c>
      <c r="M4452" t="s">
        <v>63</v>
      </c>
      <c r="N4452" t="s">
        <v>154</v>
      </c>
      <c r="O4452" t="s">
        <v>162</v>
      </c>
      <c r="P4452">
        <v>100</v>
      </c>
      <c r="Q4452">
        <v>0.125</v>
      </c>
      <c r="R4452">
        <v>75</v>
      </c>
      <c r="S4452">
        <v>86848.031400000007</v>
      </c>
      <c r="T4452" t="s">
        <v>63</v>
      </c>
      <c r="U4452" t="s">
        <v>201</v>
      </c>
      <c r="V4452" t="s">
        <v>214</v>
      </c>
      <c r="W4452" t="s">
        <v>221</v>
      </c>
      <c r="X4452" t="s">
        <v>288</v>
      </c>
      <c r="Z4452">
        <v>68505</v>
      </c>
      <c r="AA4452" t="s">
        <v>297</v>
      </c>
    </row>
    <row r="4453" spans="1:27" x14ac:dyDescent="0.25">
      <c r="A4453" s="1">
        <v>43584</v>
      </c>
      <c r="B4453" t="s">
        <v>63</v>
      </c>
      <c r="C4453" t="s">
        <v>76</v>
      </c>
      <c r="D4453">
        <v>200</v>
      </c>
      <c r="E4453">
        <v>3</v>
      </c>
      <c r="F4453" t="s">
        <v>127</v>
      </c>
      <c r="G4453">
        <v>145.89999399999999</v>
      </c>
      <c r="H4453">
        <v>146.070007</v>
      </c>
      <c r="I4453">
        <v>144.720001</v>
      </c>
      <c r="J4453">
        <v>145.259995</v>
      </c>
      <c r="K4453">
        <v>144.74671900000001</v>
      </c>
      <c r="L4453">
        <v>712600</v>
      </c>
      <c r="M4453" t="s">
        <v>63</v>
      </c>
      <c r="N4453" t="s">
        <v>143</v>
      </c>
      <c r="O4453" t="s">
        <v>162</v>
      </c>
      <c r="P4453">
        <v>100</v>
      </c>
      <c r="Q4453">
        <v>0.125</v>
      </c>
      <c r="R4453">
        <v>25</v>
      </c>
      <c r="S4453">
        <v>28949.343799999999</v>
      </c>
      <c r="T4453" t="s">
        <v>63</v>
      </c>
      <c r="U4453" t="s">
        <v>201</v>
      </c>
      <c r="V4453" t="s">
        <v>214</v>
      </c>
      <c r="W4453" t="s">
        <v>221</v>
      </c>
      <c r="X4453" t="s">
        <v>288</v>
      </c>
      <c r="Z4453">
        <v>68505</v>
      </c>
      <c r="AA4453" t="s">
        <v>297</v>
      </c>
    </row>
    <row r="4454" spans="1:27" x14ac:dyDescent="0.25">
      <c r="A4454" s="1">
        <v>43580</v>
      </c>
      <c r="B4454" t="s">
        <v>63</v>
      </c>
      <c r="C4454" t="s">
        <v>76</v>
      </c>
      <c r="D4454">
        <v>200</v>
      </c>
      <c r="E4454">
        <v>6</v>
      </c>
      <c r="F4454" t="s">
        <v>126</v>
      </c>
      <c r="G4454">
        <v>146.30999800000001</v>
      </c>
      <c r="H4454">
        <v>146.30999800000001</v>
      </c>
      <c r="I4454">
        <v>143.720001</v>
      </c>
      <c r="J4454">
        <v>145.53999300000001</v>
      </c>
      <c r="K4454">
        <v>145.02572599999999</v>
      </c>
      <c r="L4454">
        <v>890300</v>
      </c>
      <c r="M4454" t="s">
        <v>63</v>
      </c>
      <c r="N4454" t="s">
        <v>145</v>
      </c>
      <c r="O4454" t="s">
        <v>162</v>
      </c>
      <c r="P4454">
        <v>100</v>
      </c>
      <c r="Q4454">
        <v>0.125</v>
      </c>
      <c r="R4454">
        <v>25</v>
      </c>
      <c r="S4454">
        <v>29005.145199999999</v>
      </c>
      <c r="T4454" t="s">
        <v>63</v>
      </c>
      <c r="U4454" t="s">
        <v>201</v>
      </c>
      <c r="V4454" t="s">
        <v>214</v>
      </c>
      <c r="W4454" t="s">
        <v>221</v>
      </c>
      <c r="X4454" t="s">
        <v>288</v>
      </c>
      <c r="Z4454">
        <v>68505</v>
      </c>
      <c r="AA4454" t="s">
        <v>297</v>
      </c>
    </row>
    <row r="4455" spans="1:27" x14ac:dyDescent="0.25">
      <c r="A4455" s="1">
        <v>43578</v>
      </c>
      <c r="B4455" t="s">
        <v>63</v>
      </c>
      <c r="C4455" t="s">
        <v>75</v>
      </c>
      <c r="D4455">
        <v>1900</v>
      </c>
      <c r="E4455">
        <v>16</v>
      </c>
      <c r="F4455" t="s">
        <v>136</v>
      </c>
      <c r="G4455">
        <v>144.240005</v>
      </c>
      <c r="H4455">
        <v>146.41000399999999</v>
      </c>
      <c r="I4455">
        <v>143.89999399999999</v>
      </c>
      <c r="J4455">
        <v>146.070007</v>
      </c>
      <c r="K4455">
        <v>145.553864</v>
      </c>
      <c r="L4455">
        <v>897600</v>
      </c>
      <c r="M4455" t="s">
        <v>63</v>
      </c>
      <c r="N4455" t="s">
        <v>148</v>
      </c>
      <c r="O4455" t="s">
        <v>162</v>
      </c>
      <c r="P4455">
        <v>100</v>
      </c>
      <c r="Q4455">
        <v>0.125</v>
      </c>
      <c r="R4455">
        <v>237.5</v>
      </c>
      <c r="S4455">
        <v>276552.34159999999</v>
      </c>
      <c r="T4455" t="s">
        <v>63</v>
      </c>
      <c r="U4455" t="s">
        <v>201</v>
      </c>
      <c r="V4455" t="s">
        <v>214</v>
      </c>
      <c r="W4455" t="s">
        <v>221</v>
      </c>
      <c r="X4455" t="s">
        <v>288</v>
      </c>
      <c r="Z4455">
        <v>68505</v>
      </c>
      <c r="AA4455" t="s">
        <v>297</v>
      </c>
    </row>
    <row r="4456" spans="1:27" x14ac:dyDescent="0.25">
      <c r="A4456" s="1">
        <v>43581</v>
      </c>
      <c r="B4456" t="s">
        <v>63</v>
      </c>
      <c r="C4456" t="s">
        <v>75</v>
      </c>
      <c r="D4456">
        <v>200</v>
      </c>
      <c r="E4456">
        <v>3</v>
      </c>
      <c r="F4456" t="s">
        <v>139</v>
      </c>
      <c r="G4456">
        <v>145.69000199999999</v>
      </c>
      <c r="H4456">
        <v>146.729996</v>
      </c>
      <c r="I4456">
        <v>144.740005</v>
      </c>
      <c r="J4456">
        <v>146.259995</v>
      </c>
      <c r="K4456">
        <v>145.743179</v>
      </c>
      <c r="L4456">
        <v>756300</v>
      </c>
      <c r="M4456" t="s">
        <v>63</v>
      </c>
      <c r="N4456" t="s">
        <v>143</v>
      </c>
      <c r="O4456" t="s">
        <v>162</v>
      </c>
      <c r="P4456">
        <v>100</v>
      </c>
      <c r="Q4456">
        <v>0.125</v>
      </c>
      <c r="R4456">
        <v>25</v>
      </c>
      <c r="S4456">
        <v>29148.6358</v>
      </c>
      <c r="T4456" t="s">
        <v>63</v>
      </c>
      <c r="U4456" t="s">
        <v>201</v>
      </c>
      <c r="V4456" t="s">
        <v>214</v>
      </c>
      <c r="W4456" t="s">
        <v>221</v>
      </c>
      <c r="X4456" t="s">
        <v>288</v>
      </c>
      <c r="Z4456">
        <v>68505</v>
      </c>
      <c r="AA4456" t="s">
        <v>297</v>
      </c>
    </row>
    <row r="4457" spans="1:27" x14ac:dyDescent="0.25">
      <c r="A4457" s="1">
        <v>43581</v>
      </c>
      <c r="B4457" t="s">
        <v>63</v>
      </c>
      <c r="C4457" t="s">
        <v>75</v>
      </c>
      <c r="D4457">
        <v>1800</v>
      </c>
      <c r="E4457">
        <v>20</v>
      </c>
      <c r="F4457" t="s">
        <v>139</v>
      </c>
      <c r="G4457">
        <v>145.69000199999999</v>
      </c>
      <c r="H4457">
        <v>146.729996</v>
      </c>
      <c r="I4457">
        <v>144.740005</v>
      </c>
      <c r="J4457">
        <v>146.259995</v>
      </c>
      <c r="K4457">
        <v>145.743179</v>
      </c>
      <c r="L4457">
        <v>756300</v>
      </c>
      <c r="M4457" t="s">
        <v>63</v>
      </c>
      <c r="N4457" t="s">
        <v>155</v>
      </c>
      <c r="O4457" t="s">
        <v>162</v>
      </c>
      <c r="P4457">
        <v>100</v>
      </c>
      <c r="Q4457">
        <v>0.125</v>
      </c>
      <c r="R4457">
        <v>225</v>
      </c>
      <c r="S4457">
        <v>262337.72220000002</v>
      </c>
      <c r="T4457" t="s">
        <v>63</v>
      </c>
      <c r="U4457" t="s">
        <v>201</v>
      </c>
      <c r="V4457" t="s">
        <v>214</v>
      </c>
      <c r="W4457" t="s">
        <v>221</v>
      </c>
      <c r="X4457" t="s">
        <v>288</v>
      </c>
      <c r="Z4457">
        <v>68505</v>
      </c>
      <c r="AA4457" t="s">
        <v>297</v>
      </c>
    </row>
    <row r="4458" spans="1:27" x14ac:dyDescent="0.25">
      <c r="A4458" s="1">
        <v>43605</v>
      </c>
      <c r="B4458" t="s">
        <v>63</v>
      </c>
      <c r="C4458" t="s">
        <v>76</v>
      </c>
      <c r="D4458">
        <v>1900</v>
      </c>
      <c r="E4458">
        <v>19</v>
      </c>
      <c r="F4458" t="s">
        <v>128</v>
      </c>
      <c r="G4458">
        <v>146.44000199999999</v>
      </c>
      <c r="H4458">
        <v>147.11000100000001</v>
      </c>
      <c r="I4458">
        <v>145.19000199999999</v>
      </c>
      <c r="J4458">
        <v>146.89999399999999</v>
      </c>
      <c r="K4458">
        <v>146.38092</v>
      </c>
      <c r="L4458">
        <v>1098200</v>
      </c>
      <c r="M4458" t="s">
        <v>63</v>
      </c>
      <c r="N4458" t="s">
        <v>140</v>
      </c>
      <c r="O4458" t="s">
        <v>162</v>
      </c>
      <c r="P4458">
        <v>100</v>
      </c>
      <c r="Q4458">
        <v>0.125</v>
      </c>
      <c r="R4458">
        <v>237.5</v>
      </c>
      <c r="S4458">
        <v>278123.74800000002</v>
      </c>
      <c r="T4458" t="s">
        <v>63</v>
      </c>
      <c r="U4458" t="s">
        <v>201</v>
      </c>
      <c r="V4458" t="s">
        <v>214</v>
      </c>
      <c r="W4458" t="s">
        <v>221</v>
      </c>
      <c r="X4458" t="s">
        <v>288</v>
      </c>
      <c r="Z4458">
        <v>68505</v>
      </c>
      <c r="AA4458" t="s">
        <v>297</v>
      </c>
    </row>
    <row r="4459" spans="1:27" x14ac:dyDescent="0.25">
      <c r="A4459" s="1">
        <v>43605</v>
      </c>
      <c r="B4459" t="s">
        <v>63</v>
      </c>
      <c r="C4459" t="s">
        <v>75</v>
      </c>
      <c r="D4459">
        <v>700</v>
      </c>
      <c r="E4459">
        <v>6</v>
      </c>
      <c r="F4459" t="s">
        <v>128</v>
      </c>
      <c r="G4459">
        <v>146.44000199999999</v>
      </c>
      <c r="H4459">
        <v>147.11000100000001</v>
      </c>
      <c r="I4459">
        <v>145.19000199999999</v>
      </c>
      <c r="J4459">
        <v>146.89999399999999</v>
      </c>
      <c r="K4459">
        <v>146.38092</v>
      </c>
      <c r="L4459">
        <v>1098200</v>
      </c>
      <c r="M4459" t="s">
        <v>63</v>
      </c>
      <c r="N4459" t="s">
        <v>145</v>
      </c>
      <c r="O4459" t="s">
        <v>162</v>
      </c>
      <c r="P4459">
        <v>100</v>
      </c>
      <c r="Q4459">
        <v>0.125</v>
      </c>
      <c r="R4459">
        <v>87.5</v>
      </c>
      <c r="S4459">
        <v>102466.644</v>
      </c>
      <c r="T4459" t="s">
        <v>63</v>
      </c>
      <c r="U4459" t="s">
        <v>201</v>
      </c>
      <c r="V4459" t="s">
        <v>214</v>
      </c>
      <c r="W4459" t="s">
        <v>221</v>
      </c>
      <c r="X4459" t="s">
        <v>288</v>
      </c>
      <c r="Z4459">
        <v>68505</v>
      </c>
      <c r="AA4459" t="s">
        <v>297</v>
      </c>
    </row>
    <row r="4460" spans="1:27" x14ac:dyDescent="0.25">
      <c r="A4460" s="1">
        <v>43579</v>
      </c>
      <c r="B4460" t="s">
        <v>63</v>
      </c>
      <c r="C4460" t="s">
        <v>75</v>
      </c>
      <c r="D4460">
        <v>2100</v>
      </c>
      <c r="E4460">
        <v>15</v>
      </c>
      <c r="F4460" t="s">
        <v>137</v>
      </c>
      <c r="G4460">
        <v>145.71000699999999</v>
      </c>
      <c r="H4460">
        <v>147.58999600000001</v>
      </c>
      <c r="I4460">
        <v>145.71000699999999</v>
      </c>
      <c r="J4460">
        <v>146.990005</v>
      </c>
      <c r="K4460">
        <v>146.47061199999999</v>
      </c>
      <c r="L4460">
        <v>1106600</v>
      </c>
      <c r="M4460" t="s">
        <v>63</v>
      </c>
      <c r="N4460" t="s">
        <v>149</v>
      </c>
      <c r="O4460" t="s">
        <v>162</v>
      </c>
      <c r="P4460">
        <v>100</v>
      </c>
      <c r="Q4460">
        <v>0.125</v>
      </c>
      <c r="R4460">
        <v>262.5</v>
      </c>
      <c r="S4460">
        <v>307588.28519999998</v>
      </c>
      <c r="T4460" t="s">
        <v>63</v>
      </c>
      <c r="U4460" t="s">
        <v>201</v>
      </c>
      <c r="V4460" t="s">
        <v>214</v>
      </c>
      <c r="W4460" t="s">
        <v>221</v>
      </c>
      <c r="X4460" t="s">
        <v>288</v>
      </c>
      <c r="Z4460">
        <v>68505</v>
      </c>
      <c r="AA4460" t="s">
        <v>297</v>
      </c>
    </row>
    <row r="4461" spans="1:27" x14ac:dyDescent="0.25">
      <c r="A4461" s="1">
        <v>43595</v>
      </c>
      <c r="B4461" t="s">
        <v>63</v>
      </c>
      <c r="C4461" t="s">
        <v>75</v>
      </c>
      <c r="D4461">
        <v>500</v>
      </c>
      <c r="E4461">
        <v>5</v>
      </c>
      <c r="F4461" t="s">
        <v>103</v>
      </c>
      <c r="G4461">
        <v>144.520004</v>
      </c>
      <c r="H4461">
        <v>148.5</v>
      </c>
      <c r="I4461">
        <v>144.44000199999999</v>
      </c>
      <c r="J4461">
        <v>148.429993</v>
      </c>
      <c r="K4461">
        <v>147.90550200000001</v>
      </c>
      <c r="L4461">
        <v>1468500</v>
      </c>
      <c r="M4461" t="s">
        <v>63</v>
      </c>
      <c r="N4461" t="s">
        <v>152</v>
      </c>
      <c r="O4461" t="s">
        <v>162</v>
      </c>
      <c r="P4461">
        <v>100</v>
      </c>
      <c r="Q4461">
        <v>0.125</v>
      </c>
      <c r="R4461">
        <v>62.5</v>
      </c>
      <c r="S4461">
        <v>73952.751000000004</v>
      </c>
      <c r="T4461" t="s">
        <v>63</v>
      </c>
      <c r="U4461" t="s">
        <v>201</v>
      </c>
      <c r="V4461" t="s">
        <v>214</v>
      </c>
      <c r="W4461" t="s">
        <v>221</v>
      </c>
      <c r="X4461" t="s">
        <v>288</v>
      </c>
      <c r="Z4461">
        <v>68505</v>
      </c>
      <c r="AA4461" t="s">
        <v>297</v>
      </c>
    </row>
    <row r="4462" spans="1:27" x14ac:dyDescent="0.25">
      <c r="A4462" s="1">
        <v>43595</v>
      </c>
      <c r="B4462" t="s">
        <v>63</v>
      </c>
      <c r="C4462" t="s">
        <v>75</v>
      </c>
      <c r="D4462">
        <v>1600</v>
      </c>
      <c r="E4462">
        <v>17</v>
      </c>
      <c r="F4462" t="s">
        <v>103</v>
      </c>
      <c r="G4462">
        <v>144.520004</v>
      </c>
      <c r="H4462">
        <v>148.5</v>
      </c>
      <c r="I4462">
        <v>144.44000199999999</v>
      </c>
      <c r="J4462">
        <v>148.429993</v>
      </c>
      <c r="K4462">
        <v>147.90550200000001</v>
      </c>
      <c r="L4462">
        <v>1468500</v>
      </c>
      <c r="M4462" t="s">
        <v>63</v>
      </c>
      <c r="N4462" t="s">
        <v>157</v>
      </c>
      <c r="O4462" t="s">
        <v>162</v>
      </c>
      <c r="P4462">
        <v>100</v>
      </c>
      <c r="Q4462">
        <v>0.125</v>
      </c>
      <c r="R4462">
        <v>200</v>
      </c>
      <c r="S4462">
        <v>236648.80319999999</v>
      </c>
      <c r="T4462" t="s">
        <v>63</v>
      </c>
      <c r="U4462" t="s">
        <v>201</v>
      </c>
      <c r="V4462" t="s">
        <v>214</v>
      </c>
      <c r="W4462" t="s">
        <v>221</v>
      </c>
      <c r="X4462" t="s">
        <v>288</v>
      </c>
      <c r="Z4462">
        <v>68505</v>
      </c>
      <c r="AA4462" t="s">
        <v>297</v>
      </c>
    </row>
    <row r="4463" spans="1:27" x14ac:dyDescent="0.25">
      <c r="A4463" s="1">
        <v>43606</v>
      </c>
      <c r="B4463" t="s">
        <v>63</v>
      </c>
      <c r="C4463" t="s">
        <v>75</v>
      </c>
      <c r="D4463">
        <v>2300</v>
      </c>
      <c r="E4463">
        <v>16</v>
      </c>
      <c r="F4463" t="s">
        <v>105</v>
      </c>
      <c r="G4463">
        <v>147.61000100000001</v>
      </c>
      <c r="H4463">
        <v>149.64999399999999</v>
      </c>
      <c r="I4463">
        <v>147.61000100000001</v>
      </c>
      <c r="J4463">
        <v>148.729996</v>
      </c>
      <c r="K4463">
        <v>148.204453</v>
      </c>
      <c r="L4463">
        <v>989600</v>
      </c>
      <c r="M4463" t="s">
        <v>63</v>
      </c>
      <c r="N4463" t="s">
        <v>148</v>
      </c>
      <c r="O4463" t="s">
        <v>162</v>
      </c>
      <c r="P4463">
        <v>100</v>
      </c>
      <c r="Q4463">
        <v>0.125</v>
      </c>
      <c r="R4463">
        <v>287.5</v>
      </c>
      <c r="S4463">
        <v>340870.24190000002</v>
      </c>
      <c r="T4463" t="s">
        <v>63</v>
      </c>
      <c r="U4463" t="s">
        <v>201</v>
      </c>
      <c r="V4463" t="s">
        <v>214</v>
      </c>
      <c r="W4463" t="s">
        <v>221</v>
      </c>
      <c r="X4463" t="s">
        <v>288</v>
      </c>
      <c r="Z4463">
        <v>68505</v>
      </c>
      <c r="AA4463" t="s">
        <v>297</v>
      </c>
    </row>
    <row r="4464" spans="1:27" x14ac:dyDescent="0.25">
      <c r="A4464" s="1">
        <v>43606</v>
      </c>
      <c r="B4464" t="s">
        <v>63</v>
      </c>
      <c r="C4464" t="s">
        <v>75</v>
      </c>
      <c r="D4464">
        <v>2100</v>
      </c>
      <c r="E4464">
        <v>19</v>
      </c>
      <c r="F4464" t="s">
        <v>105</v>
      </c>
      <c r="G4464">
        <v>147.61000100000001</v>
      </c>
      <c r="H4464">
        <v>149.64999399999999</v>
      </c>
      <c r="I4464">
        <v>147.61000100000001</v>
      </c>
      <c r="J4464">
        <v>148.729996</v>
      </c>
      <c r="K4464">
        <v>148.204453</v>
      </c>
      <c r="L4464">
        <v>989600</v>
      </c>
      <c r="M4464" t="s">
        <v>63</v>
      </c>
      <c r="N4464" t="s">
        <v>140</v>
      </c>
      <c r="O4464" t="s">
        <v>162</v>
      </c>
      <c r="P4464">
        <v>100</v>
      </c>
      <c r="Q4464">
        <v>0.125</v>
      </c>
      <c r="R4464">
        <v>262.5</v>
      </c>
      <c r="S4464">
        <v>311229.35129999998</v>
      </c>
      <c r="T4464" t="s">
        <v>63</v>
      </c>
      <c r="U4464" t="s">
        <v>201</v>
      </c>
      <c r="V4464" t="s">
        <v>214</v>
      </c>
      <c r="W4464" t="s">
        <v>221</v>
      </c>
      <c r="X4464" t="s">
        <v>288</v>
      </c>
      <c r="Z4464">
        <v>68505</v>
      </c>
      <c r="AA4464" t="s">
        <v>297</v>
      </c>
    </row>
    <row r="4465" spans="1:27" x14ac:dyDescent="0.25">
      <c r="A4465" s="1">
        <v>43606</v>
      </c>
      <c r="B4465" t="s">
        <v>63</v>
      </c>
      <c r="C4465" t="s">
        <v>76</v>
      </c>
      <c r="D4465">
        <v>1100</v>
      </c>
      <c r="E4465">
        <v>7</v>
      </c>
      <c r="F4465" t="s">
        <v>105</v>
      </c>
      <c r="G4465">
        <v>147.61000100000001</v>
      </c>
      <c r="H4465">
        <v>149.64999399999999</v>
      </c>
      <c r="I4465">
        <v>147.61000100000001</v>
      </c>
      <c r="J4465">
        <v>148.729996</v>
      </c>
      <c r="K4465">
        <v>148.204453</v>
      </c>
      <c r="L4465">
        <v>989600</v>
      </c>
      <c r="M4465" t="s">
        <v>63</v>
      </c>
      <c r="N4465" t="s">
        <v>147</v>
      </c>
      <c r="O4465" t="s">
        <v>162</v>
      </c>
      <c r="P4465">
        <v>100</v>
      </c>
      <c r="Q4465">
        <v>0.125</v>
      </c>
      <c r="R4465">
        <v>137.5</v>
      </c>
      <c r="S4465">
        <v>163024.8983</v>
      </c>
      <c r="T4465" t="s">
        <v>63</v>
      </c>
      <c r="U4465" t="s">
        <v>201</v>
      </c>
      <c r="V4465" t="s">
        <v>214</v>
      </c>
      <c r="W4465" t="s">
        <v>221</v>
      </c>
      <c r="X4465" t="s">
        <v>288</v>
      </c>
      <c r="Z4465">
        <v>68505</v>
      </c>
      <c r="AA4465" t="s">
        <v>297</v>
      </c>
    </row>
    <row r="4466" spans="1:27" x14ac:dyDescent="0.25">
      <c r="A4466" s="1">
        <v>43606</v>
      </c>
      <c r="B4466" t="s">
        <v>63</v>
      </c>
      <c r="C4466" t="s">
        <v>75</v>
      </c>
      <c r="D4466">
        <v>900</v>
      </c>
      <c r="E4466">
        <v>10</v>
      </c>
      <c r="F4466" t="s">
        <v>105</v>
      </c>
      <c r="G4466">
        <v>147.61000100000001</v>
      </c>
      <c r="H4466">
        <v>149.64999399999999</v>
      </c>
      <c r="I4466">
        <v>147.61000100000001</v>
      </c>
      <c r="J4466">
        <v>148.729996</v>
      </c>
      <c r="K4466">
        <v>148.204453</v>
      </c>
      <c r="L4466">
        <v>989600</v>
      </c>
      <c r="M4466" t="s">
        <v>63</v>
      </c>
      <c r="N4466" t="s">
        <v>142</v>
      </c>
      <c r="O4466" t="s">
        <v>162</v>
      </c>
      <c r="P4466">
        <v>100</v>
      </c>
      <c r="Q4466">
        <v>0.125</v>
      </c>
      <c r="R4466">
        <v>112.5</v>
      </c>
      <c r="S4466">
        <v>133384.00769999999</v>
      </c>
      <c r="T4466" t="s">
        <v>63</v>
      </c>
      <c r="U4466" t="s">
        <v>201</v>
      </c>
      <c r="V4466" t="s">
        <v>214</v>
      </c>
      <c r="W4466" t="s">
        <v>221</v>
      </c>
      <c r="X4466" t="s">
        <v>288</v>
      </c>
      <c r="Z4466">
        <v>68505</v>
      </c>
      <c r="AA4466" t="s">
        <v>297</v>
      </c>
    </row>
    <row r="4467" spans="1:27" x14ac:dyDescent="0.25">
      <c r="A4467" s="1">
        <v>43614</v>
      </c>
      <c r="B4467" t="s">
        <v>63</v>
      </c>
      <c r="C4467" t="s">
        <v>75</v>
      </c>
      <c r="D4467">
        <v>400</v>
      </c>
      <c r="E4467">
        <v>7</v>
      </c>
      <c r="F4467" t="s">
        <v>98</v>
      </c>
      <c r="G4467">
        <v>149.779999</v>
      </c>
      <c r="H4467">
        <v>150.800003</v>
      </c>
      <c r="I4467">
        <v>148.570007</v>
      </c>
      <c r="J4467">
        <v>149.270004</v>
      </c>
      <c r="K4467">
        <v>148.74255400000001</v>
      </c>
      <c r="L4467">
        <v>659800</v>
      </c>
      <c r="M4467" t="s">
        <v>63</v>
      </c>
      <c r="N4467" t="s">
        <v>147</v>
      </c>
      <c r="O4467" t="s">
        <v>162</v>
      </c>
      <c r="P4467">
        <v>100</v>
      </c>
      <c r="Q4467">
        <v>0.125</v>
      </c>
      <c r="R4467">
        <v>50</v>
      </c>
      <c r="S4467">
        <v>59497.021600000007</v>
      </c>
      <c r="T4467" t="s">
        <v>63</v>
      </c>
      <c r="U4467" t="s">
        <v>201</v>
      </c>
      <c r="V4467" t="s">
        <v>214</v>
      </c>
      <c r="W4467" t="s">
        <v>221</v>
      </c>
      <c r="X4467" t="s">
        <v>288</v>
      </c>
      <c r="Z4467">
        <v>68505</v>
      </c>
      <c r="AA4467" t="s">
        <v>297</v>
      </c>
    </row>
    <row r="4468" spans="1:27" x14ac:dyDescent="0.25">
      <c r="A4468" s="1">
        <v>43614</v>
      </c>
      <c r="B4468" t="s">
        <v>63</v>
      </c>
      <c r="C4468" t="s">
        <v>75</v>
      </c>
      <c r="D4468">
        <v>400</v>
      </c>
      <c r="E4468">
        <v>3</v>
      </c>
      <c r="F4468" t="s">
        <v>98</v>
      </c>
      <c r="G4468">
        <v>149.779999</v>
      </c>
      <c r="H4468">
        <v>150.800003</v>
      </c>
      <c r="I4468">
        <v>148.570007</v>
      </c>
      <c r="J4468">
        <v>149.270004</v>
      </c>
      <c r="K4468">
        <v>148.74255400000001</v>
      </c>
      <c r="L4468">
        <v>659800</v>
      </c>
      <c r="M4468" t="s">
        <v>63</v>
      </c>
      <c r="N4468" t="s">
        <v>143</v>
      </c>
      <c r="O4468" t="s">
        <v>162</v>
      </c>
      <c r="P4468">
        <v>100</v>
      </c>
      <c r="Q4468">
        <v>0.125</v>
      </c>
      <c r="R4468">
        <v>50</v>
      </c>
      <c r="S4468">
        <v>59497.021600000007</v>
      </c>
      <c r="T4468" t="s">
        <v>63</v>
      </c>
      <c r="U4468" t="s">
        <v>201</v>
      </c>
      <c r="V4468" t="s">
        <v>214</v>
      </c>
      <c r="W4468" t="s">
        <v>221</v>
      </c>
      <c r="X4468" t="s">
        <v>288</v>
      </c>
      <c r="Z4468">
        <v>68505</v>
      </c>
      <c r="AA4468" t="s">
        <v>297</v>
      </c>
    </row>
    <row r="4469" spans="1:27" x14ac:dyDescent="0.25">
      <c r="A4469" s="1">
        <v>43614</v>
      </c>
      <c r="B4469" t="s">
        <v>63</v>
      </c>
      <c r="C4469" t="s">
        <v>76</v>
      </c>
      <c r="D4469">
        <v>2200</v>
      </c>
      <c r="E4469">
        <v>20</v>
      </c>
      <c r="F4469" t="s">
        <v>98</v>
      </c>
      <c r="G4469">
        <v>149.779999</v>
      </c>
      <c r="H4469">
        <v>150.800003</v>
      </c>
      <c r="I4469">
        <v>148.570007</v>
      </c>
      <c r="J4469">
        <v>149.270004</v>
      </c>
      <c r="K4469">
        <v>148.74255400000001</v>
      </c>
      <c r="L4469">
        <v>659800</v>
      </c>
      <c r="M4469" t="s">
        <v>63</v>
      </c>
      <c r="N4469" t="s">
        <v>155</v>
      </c>
      <c r="O4469" t="s">
        <v>162</v>
      </c>
      <c r="P4469">
        <v>100</v>
      </c>
      <c r="Q4469">
        <v>0.125</v>
      </c>
      <c r="R4469">
        <v>275</v>
      </c>
      <c r="S4469">
        <v>327233.61880000011</v>
      </c>
      <c r="T4469" t="s">
        <v>63</v>
      </c>
      <c r="U4469" t="s">
        <v>201</v>
      </c>
      <c r="V4469" t="s">
        <v>214</v>
      </c>
      <c r="W4469" t="s">
        <v>221</v>
      </c>
      <c r="X4469" t="s">
        <v>288</v>
      </c>
      <c r="Z4469">
        <v>68505</v>
      </c>
      <c r="AA4469" t="s">
        <v>297</v>
      </c>
    </row>
    <row r="4470" spans="1:27" x14ac:dyDescent="0.25">
      <c r="A4470" s="1">
        <v>43616</v>
      </c>
      <c r="B4470" t="s">
        <v>63</v>
      </c>
      <c r="C4470" t="s">
        <v>75</v>
      </c>
      <c r="D4470">
        <v>500</v>
      </c>
      <c r="E4470">
        <v>6</v>
      </c>
      <c r="F4470" t="s">
        <v>87</v>
      </c>
      <c r="G4470">
        <v>149.78999300000001</v>
      </c>
      <c r="H4470">
        <v>150.699997</v>
      </c>
      <c r="I4470">
        <v>148.550003</v>
      </c>
      <c r="J4470">
        <v>149.949997</v>
      </c>
      <c r="K4470">
        <v>149.42013499999999</v>
      </c>
      <c r="L4470">
        <v>808500</v>
      </c>
      <c r="M4470" t="s">
        <v>63</v>
      </c>
      <c r="N4470" t="s">
        <v>145</v>
      </c>
      <c r="O4470" t="s">
        <v>162</v>
      </c>
      <c r="P4470">
        <v>100</v>
      </c>
      <c r="Q4470">
        <v>0.125</v>
      </c>
      <c r="R4470">
        <v>62.5</v>
      </c>
      <c r="S4470">
        <v>74710.06749999999</v>
      </c>
      <c r="T4470" t="s">
        <v>63</v>
      </c>
      <c r="U4470" t="s">
        <v>201</v>
      </c>
      <c r="V4470" t="s">
        <v>214</v>
      </c>
      <c r="W4470" t="s">
        <v>221</v>
      </c>
      <c r="X4470" t="s">
        <v>288</v>
      </c>
      <c r="Z4470">
        <v>68505</v>
      </c>
      <c r="AA4470" t="s">
        <v>297</v>
      </c>
    </row>
    <row r="4471" spans="1:27" x14ac:dyDescent="0.25">
      <c r="A4471" s="1">
        <v>43613</v>
      </c>
      <c r="B4471" t="s">
        <v>63</v>
      </c>
      <c r="C4471" t="s">
        <v>75</v>
      </c>
      <c r="D4471">
        <v>1700</v>
      </c>
      <c r="E4471">
        <v>18</v>
      </c>
      <c r="F4471" t="s">
        <v>91</v>
      </c>
      <c r="G4471">
        <v>150.86000100000001</v>
      </c>
      <c r="H4471">
        <v>152.229996</v>
      </c>
      <c r="I4471">
        <v>149.19000199999999</v>
      </c>
      <c r="J4471">
        <v>150.41000399999999</v>
      </c>
      <c r="K4471">
        <v>149.878525</v>
      </c>
      <c r="L4471">
        <v>1271600</v>
      </c>
      <c r="M4471" t="s">
        <v>63</v>
      </c>
      <c r="N4471" t="s">
        <v>158</v>
      </c>
      <c r="O4471" t="s">
        <v>162</v>
      </c>
      <c r="P4471">
        <v>100</v>
      </c>
      <c r="Q4471">
        <v>0.125</v>
      </c>
      <c r="R4471">
        <v>212.5</v>
      </c>
      <c r="S4471">
        <v>254793.49249999999</v>
      </c>
      <c r="T4471" t="s">
        <v>63</v>
      </c>
      <c r="U4471" t="s">
        <v>201</v>
      </c>
      <c r="V4471" t="s">
        <v>214</v>
      </c>
      <c r="W4471" t="s">
        <v>221</v>
      </c>
      <c r="X4471" t="s">
        <v>288</v>
      </c>
      <c r="Z4471">
        <v>68505</v>
      </c>
      <c r="AA4471" t="s">
        <v>297</v>
      </c>
    </row>
    <row r="4472" spans="1:27" x14ac:dyDescent="0.25">
      <c r="A4472" s="1">
        <v>43613</v>
      </c>
      <c r="B4472" t="s">
        <v>63</v>
      </c>
      <c r="C4472" t="s">
        <v>76</v>
      </c>
      <c r="D4472">
        <v>1500</v>
      </c>
      <c r="E4472">
        <v>14</v>
      </c>
      <c r="F4472" t="s">
        <v>91</v>
      </c>
      <c r="G4472">
        <v>150.86000100000001</v>
      </c>
      <c r="H4472">
        <v>152.229996</v>
      </c>
      <c r="I4472">
        <v>149.19000199999999</v>
      </c>
      <c r="J4472">
        <v>150.41000399999999</v>
      </c>
      <c r="K4472">
        <v>149.878525</v>
      </c>
      <c r="L4472">
        <v>1271600</v>
      </c>
      <c r="M4472" t="s">
        <v>63</v>
      </c>
      <c r="N4472" t="s">
        <v>156</v>
      </c>
      <c r="O4472" t="s">
        <v>162</v>
      </c>
      <c r="P4472">
        <v>100</v>
      </c>
      <c r="Q4472">
        <v>0.125</v>
      </c>
      <c r="R4472">
        <v>187.5</v>
      </c>
      <c r="S4472">
        <v>224817.78750000001</v>
      </c>
      <c r="T4472" t="s">
        <v>63</v>
      </c>
      <c r="U4472" t="s">
        <v>201</v>
      </c>
      <c r="V4472" t="s">
        <v>214</v>
      </c>
      <c r="W4472" t="s">
        <v>221</v>
      </c>
      <c r="X4472" t="s">
        <v>288</v>
      </c>
      <c r="Z4472">
        <v>68505</v>
      </c>
      <c r="AA4472" t="s">
        <v>297</v>
      </c>
    </row>
    <row r="4473" spans="1:27" x14ac:dyDescent="0.25">
      <c r="A4473" s="1">
        <v>43613</v>
      </c>
      <c r="B4473" t="s">
        <v>63</v>
      </c>
      <c r="C4473" t="s">
        <v>76</v>
      </c>
      <c r="D4473">
        <v>400</v>
      </c>
      <c r="E4473">
        <v>4</v>
      </c>
      <c r="F4473" t="s">
        <v>91</v>
      </c>
      <c r="G4473">
        <v>150.86000100000001</v>
      </c>
      <c r="H4473">
        <v>152.229996</v>
      </c>
      <c r="I4473">
        <v>149.19000199999999</v>
      </c>
      <c r="J4473">
        <v>150.41000399999999</v>
      </c>
      <c r="K4473">
        <v>149.878525</v>
      </c>
      <c r="L4473">
        <v>1271600</v>
      </c>
      <c r="M4473" t="s">
        <v>63</v>
      </c>
      <c r="N4473" t="s">
        <v>154</v>
      </c>
      <c r="O4473" t="s">
        <v>162</v>
      </c>
      <c r="P4473">
        <v>100</v>
      </c>
      <c r="Q4473">
        <v>0.125</v>
      </c>
      <c r="R4473">
        <v>50</v>
      </c>
      <c r="S4473">
        <v>59951.41</v>
      </c>
      <c r="T4473" t="s">
        <v>63</v>
      </c>
      <c r="U4473" t="s">
        <v>201</v>
      </c>
      <c r="V4473" t="s">
        <v>214</v>
      </c>
      <c r="W4473" t="s">
        <v>221</v>
      </c>
      <c r="X4473" t="s">
        <v>288</v>
      </c>
      <c r="Z4473">
        <v>68505</v>
      </c>
      <c r="AA4473" t="s">
        <v>297</v>
      </c>
    </row>
    <row r="4474" spans="1:27" x14ac:dyDescent="0.25">
      <c r="A4474" s="1">
        <v>43613</v>
      </c>
      <c r="B4474" t="s">
        <v>63</v>
      </c>
      <c r="C4474" t="s">
        <v>75</v>
      </c>
      <c r="D4474">
        <v>300</v>
      </c>
      <c r="E4474">
        <v>6</v>
      </c>
      <c r="F4474" t="s">
        <v>91</v>
      </c>
      <c r="G4474">
        <v>150.86000100000001</v>
      </c>
      <c r="H4474">
        <v>152.229996</v>
      </c>
      <c r="I4474">
        <v>149.19000199999999</v>
      </c>
      <c r="J4474">
        <v>150.41000399999999</v>
      </c>
      <c r="K4474">
        <v>149.878525</v>
      </c>
      <c r="L4474">
        <v>1271600</v>
      </c>
      <c r="M4474" t="s">
        <v>63</v>
      </c>
      <c r="N4474" t="s">
        <v>145</v>
      </c>
      <c r="O4474" t="s">
        <v>162</v>
      </c>
      <c r="P4474">
        <v>100</v>
      </c>
      <c r="Q4474">
        <v>0.125</v>
      </c>
      <c r="R4474">
        <v>37.5</v>
      </c>
      <c r="S4474">
        <v>44963.557500000003</v>
      </c>
      <c r="T4474" t="s">
        <v>63</v>
      </c>
      <c r="U4474" t="s">
        <v>201</v>
      </c>
      <c r="V4474" t="s">
        <v>214</v>
      </c>
      <c r="W4474" t="s">
        <v>221</v>
      </c>
      <c r="X4474" t="s">
        <v>288</v>
      </c>
      <c r="Z4474">
        <v>68505</v>
      </c>
      <c r="AA4474" t="s">
        <v>297</v>
      </c>
    </row>
    <row r="4475" spans="1:27" x14ac:dyDescent="0.25">
      <c r="A4475" s="1">
        <v>43613</v>
      </c>
      <c r="B4475" t="s">
        <v>63</v>
      </c>
      <c r="C4475" t="s">
        <v>76</v>
      </c>
      <c r="D4475">
        <v>1400</v>
      </c>
      <c r="E4475">
        <v>11</v>
      </c>
      <c r="F4475" t="s">
        <v>91</v>
      </c>
      <c r="G4475">
        <v>150.86000100000001</v>
      </c>
      <c r="H4475">
        <v>152.229996</v>
      </c>
      <c r="I4475">
        <v>149.19000199999999</v>
      </c>
      <c r="J4475">
        <v>150.41000399999999</v>
      </c>
      <c r="K4475">
        <v>149.878525</v>
      </c>
      <c r="L4475">
        <v>1271600</v>
      </c>
      <c r="M4475" t="s">
        <v>63</v>
      </c>
      <c r="N4475" t="s">
        <v>141</v>
      </c>
      <c r="O4475" t="s">
        <v>162</v>
      </c>
      <c r="P4475">
        <v>100</v>
      </c>
      <c r="Q4475">
        <v>0.125</v>
      </c>
      <c r="R4475">
        <v>175</v>
      </c>
      <c r="S4475">
        <v>209829.935</v>
      </c>
      <c r="T4475" t="s">
        <v>63</v>
      </c>
      <c r="U4475" t="s">
        <v>201</v>
      </c>
      <c r="V4475" t="s">
        <v>214</v>
      </c>
      <c r="W4475" t="s">
        <v>221</v>
      </c>
      <c r="X4475" t="s">
        <v>288</v>
      </c>
      <c r="Z4475">
        <v>68505</v>
      </c>
      <c r="AA4475" t="s">
        <v>297</v>
      </c>
    </row>
    <row r="4476" spans="1:27" x14ac:dyDescent="0.25">
      <c r="A4476" s="1">
        <v>43613</v>
      </c>
      <c r="B4476" t="s">
        <v>63</v>
      </c>
      <c r="C4476" t="s">
        <v>76</v>
      </c>
      <c r="D4476">
        <v>600</v>
      </c>
      <c r="E4476">
        <v>7</v>
      </c>
      <c r="F4476" t="s">
        <v>91</v>
      </c>
      <c r="G4476">
        <v>150.86000100000001</v>
      </c>
      <c r="H4476">
        <v>152.229996</v>
      </c>
      <c r="I4476">
        <v>149.19000199999999</v>
      </c>
      <c r="J4476">
        <v>150.41000399999999</v>
      </c>
      <c r="K4476">
        <v>149.878525</v>
      </c>
      <c r="L4476">
        <v>1271600</v>
      </c>
      <c r="M4476" t="s">
        <v>63</v>
      </c>
      <c r="N4476" t="s">
        <v>147</v>
      </c>
      <c r="O4476" t="s">
        <v>162</v>
      </c>
      <c r="P4476">
        <v>100</v>
      </c>
      <c r="Q4476">
        <v>0.125</v>
      </c>
      <c r="R4476">
        <v>75</v>
      </c>
      <c r="S4476">
        <v>89927.114999999991</v>
      </c>
      <c r="T4476" t="s">
        <v>63</v>
      </c>
      <c r="U4476" t="s">
        <v>201</v>
      </c>
      <c r="V4476" t="s">
        <v>214</v>
      </c>
      <c r="W4476" t="s">
        <v>221</v>
      </c>
      <c r="X4476" t="s">
        <v>288</v>
      </c>
      <c r="Z4476">
        <v>68505</v>
      </c>
      <c r="AA4476" t="s">
        <v>297</v>
      </c>
    </row>
    <row r="4477" spans="1:27" x14ac:dyDescent="0.25">
      <c r="A4477" s="1">
        <v>43613</v>
      </c>
      <c r="B4477" t="s">
        <v>63</v>
      </c>
      <c r="C4477" t="s">
        <v>75</v>
      </c>
      <c r="D4477">
        <v>2300</v>
      </c>
      <c r="E4477">
        <v>17</v>
      </c>
      <c r="F4477" t="s">
        <v>91</v>
      </c>
      <c r="G4477">
        <v>150.86000100000001</v>
      </c>
      <c r="H4477">
        <v>152.229996</v>
      </c>
      <c r="I4477">
        <v>149.19000199999999</v>
      </c>
      <c r="J4477">
        <v>150.41000399999999</v>
      </c>
      <c r="K4477">
        <v>149.878525</v>
      </c>
      <c r="L4477">
        <v>1271600</v>
      </c>
      <c r="M4477" t="s">
        <v>63</v>
      </c>
      <c r="N4477" t="s">
        <v>157</v>
      </c>
      <c r="O4477" t="s">
        <v>162</v>
      </c>
      <c r="P4477">
        <v>100</v>
      </c>
      <c r="Q4477">
        <v>0.125</v>
      </c>
      <c r="R4477">
        <v>287.5</v>
      </c>
      <c r="S4477">
        <v>344720.60749999998</v>
      </c>
      <c r="T4477" t="s">
        <v>63</v>
      </c>
      <c r="U4477" t="s">
        <v>201</v>
      </c>
      <c r="V4477" t="s">
        <v>214</v>
      </c>
      <c r="W4477" t="s">
        <v>221</v>
      </c>
      <c r="X4477" t="s">
        <v>288</v>
      </c>
      <c r="Z4477">
        <v>68505</v>
      </c>
      <c r="AA4477" t="s">
        <v>297</v>
      </c>
    </row>
    <row r="4478" spans="1:27" x14ac:dyDescent="0.25">
      <c r="A4478" s="1">
        <v>43608</v>
      </c>
      <c r="B4478" t="s">
        <v>63</v>
      </c>
      <c r="C4478" t="s">
        <v>75</v>
      </c>
      <c r="D4478">
        <v>600</v>
      </c>
      <c r="E4478">
        <v>6</v>
      </c>
      <c r="F4478" t="s">
        <v>95</v>
      </c>
      <c r="G4478">
        <v>151.38000500000001</v>
      </c>
      <c r="H4478">
        <v>153.58999600000001</v>
      </c>
      <c r="I4478">
        <v>150.05999800000001</v>
      </c>
      <c r="J4478">
        <v>150.479996</v>
      </c>
      <c r="K4478">
        <v>149.948273</v>
      </c>
      <c r="L4478">
        <v>1807900</v>
      </c>
      <c r="M4478" t="s">
        <v>63</v>
      </c>
      <c r="N4478" t="s">
        <v>145</v>
      </c>
      <c r="O4478" t="s">
        <v>162</v>
      </c>
      <c r="P4478">
        <v>100</v>
      </c>
      <c r="Q4478">
        <v>0.125</v>
      </c>
      <c r="R4478">
        <v>75</v>
      </c>
      <c r="S4478">
        <v>89968.963799999998</v>
      </c>
      <c r="T4478" t="s">
        <v>63</v>
      </c>
      <c r="U4478" t="s">
        <v>201</v>
      </c>
      <c r="V4478" t="s">
        <v>214</v>
      </c>
      <c r="W4478" t="s">
        <v>221</v>
      </c>
      <c r="X4478" t="s">
        <v>288</v>
      </c>
      <c r="Z4478">
        <v>68505</v>
      </c>
      <c r="AA4478" t="s">
        <v>297</v>
      </c>
    </row>
    <row r="4479" spans="1:27" x14ac:dyDescent="0.25">
      <c r="A4479" s="1">
        <v>43608</v>
      </c>
      <c r="B4479" t="s">
        <v>63</v>
      </c>
      <c r="C4479" t="s">
        <v>75</v>
      </c>
      <c r="D4479">
        <v>2300</v>
      </c>
      <c r="E4479">
        <v>18</v>
      </c>
      <c r="F4479" t="s">
        <v>95</v>
      </c>
      <c r="G4479">
        <v>151.38000500000001</v>
      </c>
      <c r="H4479">
        <v>153.58999600000001</v>
      </c>
      <c r="I4479">
        <v>150.05999800000001</v>
      </c>
      <c r="J4479">
        <v>150.479996</v>
      </c>
      <c r="K4479">
        <v>149.948273</v>
      </c>
      <c r="L4479">
        <v>1807900</v>
      </c>
      <c r="M4479" t="s">
        <v>63</v>
      </c>
      <c r="N4479" t="s">
        <v>158</v>
      </c>
      <c r="O4479" t="s">
        <v>162</v>
      </c>
      <c r="P4479">
        <v>100</v>
      </c>
      <c r="Q4479">
        <v>0.125</v>
      </c>
      <c r="R4479">
        <v>287.5</v>
      </c>
      <c r="S4479">
        <v>344881.02789999999</v>
      </c>
      <c r="T4479" t="s">
        <v>63</v>
      </c>
      <c r="U4479" t="s">
        <v>201</v>
      </c>
      <c r="V4479" t="s">
        <v>214</v>
      </c>
      <c r="W4479" t="s">
        <v>221</v>
      </c>
      <c r="X4479" t="s">
        <v>288</v>
      </c>
      <c r="Z4479">
        <v>68505</v>
      </c>
      <c r="AA4479" t="s">
        <v>297</v>
      </c>
    </row>
    <row r="4480" spans="1:27" x14ac:dyDescent="0.25">
      <c r="A4480" s="1">
        <v>43608</v>
      </c>
      <c r="B4480" t="s">
        <v>63</v>
      </c>
      <c r="C4480" t="s">
        <v>75</v>
      </c>
      <c r="D4480">
        <v>800</v>
      </c>
      <c r="E4480">
        <v>3</v>
      </c>
      <c r="F4480" t="s">
        <v>95</v>
      </c>
      <c r="G4480">
        <v>151.38000500000001</v>
      </c>
      <c r="H4480">
        <v>153.58999600000001</v>
      </c>
      <c r="I4480">
        <v>150.05999800000001</v>
      </c>
      <c r="J4480">
        <v>150.479996</v>
      </c>
      <c r="K4480">
        <v>149.948273</v>
      </c>
      <c r="L4480">
        <v>1807900</v>
      </c>
      <c r="M4480" t="s">
        <v>63</v>
      </c>
      <c r="N4480" t="s">
        <v>143</v>
      </c>
      <c r="O4480" t="s">
        <v>162</v>
      </c>
      <c r="P4480">
        <v>100</v>
      </c>
      <c r="Q4480">
        <v>0.125</v>
      </c>
      <c r="R4480">
        <v>100</v>
      </c>
      <c r="S4480">
        <v>119958.61840000001</v>
      </c>
      <c r="T4480" t="s">
        <v>63</v>
      </c>
      <c r="U4480" t="s">
        <v>201</v>
      </c>
      <c r="V4480" t="s">
        <v>214</v>
      </c>
      <c r="W4480" t="s">
        <v>221</v>
      </c>
      <c r="X4480" t="s">
        <v>288</v>
      </c>
      <c r="Z4480">
        <v>68505</v>
      </c>
      <c r="AA4480" t="s">
        <v>297</v>
      </c>
    </row>
    <row r="4481" spans="1:27" x14ac:dyDescent="0.25">
      <c r="A4481" s="1">
        <v>43609</v>
      </c>
      <c r="B4481" t="s">
        <v>63</v>
      </c>
      <c r="C4481" t="s">
        <v>75</v>
      </c>
      <c r="D4481">
        <v>700</v>
      </c>
      <c r="E4481">
        <v>9</v>
      </c>
      <c r="F4481" t="s">
        <v>92</v>
      </c>
      <c r="G4481">
        <v>151.320007</v>
      </c>
      <c r="H4481">
        <v>151.66000399999999</v>
      </c>
      <c r="I4481">
        <v>149.270004</v>
      </c>
      <c r="J4481">
        <v>150.63000500000001</v>
      </c>
      <c r="K4481">
        <v>150.097748</v>
      </c>
      <c r="L4481">
        <v>736300</v>
      </c>
      <c r="M4481" t="s">
        <v>63</v>
      </c>
      <c r="N4481" t="s">
        <v>146</v>
      </c>
      <c r="O4481" t="s">
        <v>162</v>
      </c>
      <c r="P4481">
        <v>100</v>
      </c>
      <c r="Q4481">
        <v>0.125</v>
      </c>
      <c r="R4481">
        <v>87.5</v>
      </c>
      <c r="S4481">
        <v>105068.42359999999</v>
      </c>
      <c r="T4481" t="s">
        <v>63</v>
      </c>
      <c r="U4481" t="s">
        <v>201</v>
      </c>
      <c r="V4481" t="s">
        <v>214</v>
      </c>
      <c r="W4481" t="s">
        <v>221</v>
      </c>
      <c r="X4481" t="s">
        <v>288</v>
      </c>
      <c r="Z4481">
        <v>68505</v>
      </c>
      <c r="AA4481" t="s">
        <v>297</v>
      </c>
    </row>
    <row r="4482" spans="1:27" x14ac:dyDescent="0.25">
      <c r="A4482" s="1">
        <v>43609</v>
      </c>
      <c r="B4482" t="s">
        <v>63</v>
      </c>
      <c r="C4482" t="s">
        <v>75</v>
      </c>
      <c r="D4482">
        <v>1500</v>
      </c>
      <c r="E4482">
        <v>11</v>
      </c>
      <c r="F4482" t="s">
        <v>92</v>
      </c>
      <c r="G4482">
        <v>151.320007</v>
      </c>
      <c r="H4482">
        <v>151.66000399999999</v>
      </c>
      <c r="I4482">
        <v>149.270004</v>
      </c>
      <c r="J4482">
        <v>150.63000500000001</v>
      </c>
      <c r="K4482">
        <v>150.097748</v>
      </c>
      <c r="L4482">
        <v>736300</v>
      </c>
      <c r="M4482" t="s">
        <v>63</v>
      </c>
      <c r="N4482" t="s">
        <v>141</v>
      </c>
      <c r="O4482" t="s">
        <v>162</v>
      </c>
      <c r="P4482">
        <v>100</v>
      </c>
      <c r="Q4482">
        <v>0.125</v>
      </c>
      <c r="R4482">
        <v>187.5</v>
      </c>
      <c r="S4482">
        <v>225146.622</v>
      </c>
      <c r="T4482" t="s">
        <v>63</v>
      </c>
      <c r="U4482" t="s">
        <v>201</v>
      </c>
      <c r="V4482" t="s">
        <v>214</v>
      </c>
      <c r="W4482" t="s">
        <v>221</v>
      </c>
      <c r="X4482" t="s">
        <v>288</v>
      </c>
      <c r="Z4482">
        <v>68505</v>
      </c>
      <c r="AA4482" t="s">
        <v>297</v>
      </c>
    </row>
    <row r="4483" spans="1:27" x14ac:dyDescent="0.25">
      <c r="A4483" s="1">
        <v>43609</v>
      </c>
      <c r="B4483" t="s">
        <v>63</v>
      </c>
      <c r="C4483" t="s">
        <v>75</v>
      </c>
      <c r="D4483">
        <v>200</v>
      </c>
      <c r="E4483">
        <v>8</v>
      </c>
      <c r="F4483" t="s">
        <v>92</v>
      </c>
      <c r="G4483">
        <v>151.320007</v>
      </c>
      <c r="H4483">
        <v>151.66000399999999</v>
      </c>
      <c r="I4483">
        <v>149.270004</v>
      </c>
      <c r="J4483">
        <v>150.63000500000001</v>
      </c>
      <c r="K4483">
        <v>150.097748</v>
      </c>
      <c r="L4483">
        <v>736300</v>
      </c>
      <c r="M4483" t="s">
        <v>63</v>
      </c>
      <c r="N4483" t="s">
        <v>144</v>
      </c>
      <c r="O4483" t="s">
        <v>162</v>
      </c>
      <c r="P4483">
        <v>100</v>
      </c>
      <c r="Q4483">
        <v>0.125</v>
      </c>
      <c r="R4483">
        <v>25</v>
      </c>
      <c r="S4483">
        <v>30019.549599999998</v>
      </c>
      <c r="T4483" t="s">
        <v>63</v>
      </c>
      <c r="U4483" t="s">
        <v>201</v>
      </c>
      <c r="V4483" t="s">
        <v>214</v>
      </c>
      <c r="W4483" t="s">
        <v>221</v>
      </c>
      <c r="X4483" t="s">
        <v>288</v>
      </c>
      <c r="Z4483">
        <v>68505</v>
      </c>
      <c r="AA4483" t="s">
        <v>297</v>
      </c>
    </row>
    <row r="4484" spans="1:27" x14ac:dyDescent="0.25">
      <c r="A4484" s="1">
        <v>43609</v>
      </c>
      <c r="B4484" t="s">
        <v>63</v>
      </c>
      <c r="C4484" t="s">
        <v>76</v>
      </c>
      <c r="D4484">
        <v>1800</v>
      </c>
      <c r="E4484">
        <v>20</v>
      </c>
      <c r="F4484" t="s">
        <v>92</v>
      </c>
      <c r="G4484">
        <v>151.320007</v>
      </c>
      <c r="H4484">
        <v>151.66000399999999</v>
      </c>
      <c r="I4484">
        <v>149.270004</v>
      </c>
      <c r="J4484">
        <v>150.63000500000001</v>
      </c>
      <c r="K4484">
        <v>150.097748</v>
      </c>
      <c r="L4484">
        <v>736300</v>
      </c>
      <c r="M4484" t="s">
        <v>63</v>
      </c>
      <c r="N4484" t="s">
        <v>155</v>
      </c>
      <c r="O4484" t="s">
        <v>162</v>
      </c>
      <c r="P4484">
        <v>100</v>
      </c>
      <c r="Q4484">
        <v>0.125</v>
      </c>
      <c r="R4484">
        <v>225</v>
      </c>
      <c r="S4484">
        <v>270175.94640000002</v>
      </c>
      <c r="T4484" t="s">
        <v>63</v>
      </c>
      <c r="U4484" t="s">
        <v>201</v>
      </c>
      <c r="V4484" t="s">
        <v>214</v>
      </c>
      <c r="W4484" t="s">
        <v>221</v>
      </c>
      <c r="X4484" t="s">
        <v>288</v>
      </c>
      <c r="Z4484">
        <v>68505</v>
      </c>
      <c r="AA4484" t="s">
        <v>297</v>
      </c>
    </row>
    <row r="4485" spans="1:27" x14ac:dyDescent="0.25">
      <c r="A4485" s="1">
        <v>43619</v>
      </c>
      <c r="B4485" t="s">
        <v>63</v>
      </c>
      <c r="C4485" t="s">
        <v>76</v>
      </c>
      <c r="D4485">
        <v>100</v>
      </c>
      <c r="E4485">
        <v>5</v>
      </c>
      <c r="F4485" t="s">
        <v>89</v>
      </c>
      <c r="G4485">
        <v>150.029999</v>
      </c>
      <c r="H4485">
        <v>152.16999799999999</v>
      </c>
      <c r="I4485">
        <v>149.91000399999999</v>
      </c>
      <c r="J4485">
        <v>152.08999600000001</v>
      </c>
      <c r="K4485">
        <v>151.552582</v>
      </c>
      <c r="L4485">
        <v>1351400</v>
      </c>
      <c r="M4485" t="s">
        <v>63</v>
      </c>
      <c r="N4485" t="s">
        <v>152</v>
      </c>
      <c r="O4485" t="s">
        <v>162</v>
      </c>
      <c r="P4485">
        <v>100</v>
      </c>
      <c r="Q4485">
        <v>0.125</v>
      </c>
      <c r="R4485">
        <v>12.5</v>
      </c>
      <c r="S4485">
        <v>15155.2582</v>
      </c>
      <c r="T4485" t="s">
        <v>63</v>
      </c>
      <c r="U4485" t="s">
        <v>201</v>
      </c>
      <c r="V4485" t="s">
        <v>214</v>
      </c>
      <c r="W4485" t="s">
        <v>221</v>
      </c>
      <c r="X4485" t="s">
        <v>288</v>
      </c>
      <c r="Z4485">
        <v>68505</v>
      </c>
      <c r="AA4485" t="s">
        <v>297</v>
      </c>
    </row>
    <row r="4486" spans="1:27" x14ac:dyDescent="0.25">
      <c r="A4486" s="1">
        <v>43619</v>
      </c>
      <c r="B4486" t="s">
        <v>63</v>
      </c>
      <c r="C4486" t="s">
        <v>75</v>
      </c>
      <c r="D4486">
        <v>700</v>
      </c>
      <c r="E4486">
        <v>7</v>
      </c>
      <c r="F4486" t="s">
        <v>89</v>
      </c>
      <c r="G4486">
        <v>150.029999</v>
      </c>
      <c r="H4486">
        <v>152.16999799999999</v>
      </c>
      <c r="I4486">
        <v>149.91000399999999</v>
      </c>
      <c r="J4486">
        <v>152.08999600000001</v>
      </c>
      <c r="K4486">
        <v>151.552582</v>
      </c>
      <c r="L4486">
        <v>1351400</v>
      </c>
      <c r="M4486" t="s">
        <v>63</v>
      </c>
      <c r="N4486" t="s">
        <v>147</v>
      </c>
      <c r="O4486" t="s">
        <v>162</v>
      </c>
      <c r="P4486">
        <v>100</v>
      </c>
      <c r="Q4486">
        <v>0.125</v>
      </c>
      <c r="R4486">
        <v>87.5</v>
      </c>
      <c r="S4486">
        <v>106086.80740000001</v>
      </c>
      <c r="T4486" t="s">
        <v>63</v>
      </c>
      <c r="U4486" t="s">
        <v>201</v>
      </c>
      <c r="V4486" t="s">
        <v>214</v>
      </c>
      <c r="W4486" t="s">
        <v>221</v>
      </c>
      <c r="X4486" t="s">
        <v>288</v>
      </c>
      <c r="Z4486">
        <v>68505</v>
      </c>
      <c r="AA4486" t="s">
        <v>297</v>
      </c>
    </row>
    <row r="4487" spans="1:27" x14ac:dyDescent="0.25">
      <c r="A4487" s="1">
        <v>43607</v>
      </c>
      <c r="B4487" t="s">
        <v>63</v>
      </c>
      <c r="C4487" t="s">
        <v>75</v>
      </c>
      <c r="D4487">
        <v>800</v>
      </c>
      <c r="E4487">
        <v>9</v>
      </c>
      <c r="F4487" t="s">
        <v>99</v>
      </c>
      <c r="G4487">
        <v>148.029999</v>
      </c>
      <c r="H4487">
        <v>152.990005</v>
      </c>
      <c r="I4487">
        <v>148.029999</v>
      </c>
      <c r="J4487">
        <v>152.63000500000001</v>
      </c>
      <c r="K4487">
        <v>152.09068300000001</v>
      </c>
      <c r="L4487">
        <v>1310800</v>
      </c>
      <c r="M4487" t="s">
        <v>63</v>
      </c>
      <c r="N4487" t="s">
        <v>146</v>
      </c>
      <c r="O4487" t="s">
        <v>162</v>
      </c>
      <c r="P4487">
        <v>100</v>
      </c>
      <c r="Q4487">
        <v>0.125</v>
      </c>
      <c r="R4487">
        <v>100</v>
      </c>
      <c r="S4487">
        <v>121672.54640000001</v>
      </c>
      <c r="T4487" t="s">
        <v>63</v>
      </c>
      <c r="U4487" t="s">
        <v>201</v>
      </c>
      <c r="V4487" t="s">
        <v>214</v>
      </c>
      <c r="W4487" t="s">
        <v>221</v>
      </c>
      <c r="X4487" t="s">
        <v>288</v>
      </c>
      <c r="Z4487">
        <v>68505</v>
      </c>
      <c r="AA4487" t="s">
        <v>297</v>
      </c>
    </row>
    <row r="4488" spans="1:27" x14ac:dyDescent="0.25">
      <c r="A4488" s="1">
        <v>43620</v>
      </c>
      <c r="B4488" t="s">
        <v>63</v>
      </c>
      <c r="C4488" t="s">
        <v>75</v>
      </c>
      <c r="D4488">
        <v>2100</v>
      </c>
      <c r="E4488">
        <v>17</v>
      </c>
      <c r="F4488" t="s">
        <v>88</v>
      </c>
      <c r="G4488">
        <v>152.85000600000001</v>
      </c>
      <c r="H4488">
        <v>157.05999800000001</v>
      </c>
      <c r="I4488">
        <v>152.75</v>
      </c>
      <c r="J4488">
        <v>156.94000199999999</v>
      </c>
      <c r="K4488">
        <v>156.38545199999999</v>
      </c>
      <c r="L4488">
        <v>1536600</v>
      </c>
      <c r="M4488" t="s">
        <v>63</v>
      </c>
      <c r="N4488" t="s">
        <v>157</v>
      </c>
      <c r="O4488" t="s">
        <v>162</v>
      </c>
      <c r="P4488">
        <v>100</v>
      </c>
      <c r="Q4488">
        <v>0.125</v>
      </c>
      <c r="R4488">
        <v>262.5</v>
      </c>
      <c r="S4488">
        <v>328409.44919999997</v>
      </c>
      <c r="T4488" t="s">
        <v>63</v>
      </c>
      <c r="U4488" t="s">
        <v>201</v>
      </c>
      <c r="V4488" t="s">
        <v>214</v>
      </c>
      <c r="W4488" t="s">
        <v>221</v>
      </c>
      <c r="X4488" t="s">
        <v>288</v>
      </c>
      <c r="Z4488">
        <v>68505</v>
      </c>
      <c r="AA4488" t="s">
        <v>297</v>
      </c>
    </row>
    <row r="4489" spans="1:27" x14ac:dyDescent="0.25">
      <c r="A4489" s="1">
        <v>43620</v>
      </c>
      <c r="B4489" t="s">
        <v>63</v>
      </c>
      <c r="C4489" t="s">
        <v>76</v>
      </c>
      <c r="D4489">
        <v>1500</v>
      </c>
      <c r="E4489">
        <v>20</v>
      </c>
      <c r="F4489" t="s">
        <v>88</v>
      </c>
      <c r="G4489">
        <v>152.85000600000001</v>
      </c>
      <c r="H4489">
        <v>157.05999800000001</v>
      </c>
      <c r="I4489">
        <v>152.75</v>
      </c>
      <c r="J4489">
        <v>156.94000199999999</v>
      </c>
      <c r="K4489">
        <v>156.38545199999999</v>
      </c>
      <c r="L4489">
        <v>1536600</v>
      </c>
      <c r="M4489" t="s">
        <v>63</v>
      </c>
      <c r="N4489" t="s">
        <v>155</v>
      </c>
      <c r="O4489" t="s">
        <v>162</v>
      </c>
      <c r="P4489">
        <v>100</v>
      </c>
      <c r="Q4489">
        <v>0.125</v>
      </c>
      <c r="R4489">
        <v>187.5</v>
      </c>
      <c r="S4489">
        <v>234578.17800000001</v>
      </c>
      <c r="T4489" t="s">
        <v>63</v>
      </c>
      <c r="U4489" t="s">
        <v>201</v>
      </c>
      <c r="V4489" t="s">
        <v>214</v>
      </c>
      <c r="W4489" t="s">
        <v>221</v>
      </c>
      <c r="X4489" t="s">
        <v>288</v>
      </c>
      <c r="Z4489">
        <v>68505</v>
      </c>
      <c r="AA4489" t="s">
        <v>297</v>
      </c>
    </row>
    <row r="4490" spans="1:27" x14ac:dyDescent="0.25">
      <c r="A4490" s="1">
        <v>43620</v>
      </c>
      <c r="B4490" t="s">
        <v>63</v>
      </c>
      <c r="C4490" t="s">
        <v>76</v>
      </c>
      <c r="D4490">
        <v>900</v>
      </c>
      <c r="E4490">
        <v>19</v>
      </c>
      <c r="F4490" t="s">
        <v>88</v>
      </c>
      <c r="G4490">
        <v>152.85000600000001</v>
      </c>
      <c r="H4490">
        <v>157.05999800000001</v>
      </c>
      <c r="I4490">
        <v>152.75</v>
      </c>
      <c r="J4490">
        <v>156.94000199999999</v>
      </c>
      <c r="K4490">
        <v>156.38545199999999</v>
      </c>
      <c r="L4490">
        <v>1536600</v>
      </c>
      <c r="M4490" t="s">
        <v>63</v>
      </c>
      <c r="N4490" t="s">
        <v>140</v>
      </c>
      <c r="O4490" t="s">
        <v>162</v>
      </c>
      <c r="P4490">
        <v>100</v>
      </c>
      <c r="Q4490">
        <v>0.125</v>
      </c>
      <c r="R4490">
        <v>112.5</v>
      </c>
      <c r="S4490">
        <v>140746.9068</v>
      </c>
      <c r="T4490" t="s">
        <v>63</v>
      </c>
      <c r="U4490" t="s">
        <v>201</v>
      </c>
      <c r="V4490" t="s">
        <v>214</v>
      </c>
      <c r="W4490" t="s">
        <v>221</v>
      </c>
      <c r="X4490" t="s">
        <v>288</v>
      </c>
      <c r="Z4490">
        <v>68505</v>
      </c>
      <c r="AA4490" t="s">
        <v>297</v>
      </c>
    </row>
    <row r="4491" spans="1:27" x14ac:dyDescent="0.25">
      <c r="A4491" s="1">
        <v>43629</v>
      </c>
      <c r="B4491" t="s">
        <v>63</v>
      </c>
      <c r="C4491" t="s">
        <v>75</v>
      </c>
      <c r="D4491">
        <v>2200</v>
      </c>
      <c r="E4491">
        <v>14</v>
      </c>
      <c r="F4491" t="s">
        <v>82</v>
      </c>
      <c r="G4491">
        <v>161.979996</v>
      </c>
      <c r="H4491">
        <v>162.46000699999999</v>
      </c>
      <c r="I4491">
        <v>159.199997</v>
      </c>
      <c r="J4491">
        <v>159.949997</v>
      </c>
      <c r="K4491">
        <v>159.949997</v>
      </c>
      <c r="L4491">
        <v>764000</v>
      </c>
      <c r="M4491" t="s">
        <v>63</v>
      </c>
      <c r="N4491" t="s">
        <v>156</v>
      </c>
      <c r="O4491" t="s">
        <v>162</v>
      </c>
      <c r="P4491">
        <v>100</v>
      </c>
      <c r="Q4491">
        <v>0.125</v>
      </c>
      <c r="R4491">
        <v>275</v>
      </c>
      <c r="S4491">
        <v>351889.99339999998</v>
      </c>
      <c r="T4491" t="s">
        <v>63</v>
      </c>
      <c r="U4491" t="s">
        <v>201</v>
      </c>
      <c r="V4491" t="s">
        <v>214</v>
      </c>
      <c r="W4491" t="s">
        <v>221</v>
      </c>
      <c r="X4491" t="s">
        <v>288</v>
      </c>
      <c r="Z4491">
        <v>68505</v>
      </c>
      <c r="AA4491" t="s">
        <v>297</v>
      </c>
    </row>
    <row r="4492" spans="1:27" x14ac:dyDescent="0.25">
      <c r="A4492" s="1">
        <v>43621</v>
      </c>
      <c r="B4492" t="s">
        <v>63</v>
      </c>
      <c r="C4492" t="s">
        <v>76</v>
      </c>
      <c r="D4492">
        <v>400</v>
      </c>
      <c r="E4492">
        <v>16</v>
      </c>
      <c r="F4492" t="s">
        <v>83</v>
      </c>
      <c r="G4492">
        <v>157.91999799999999</v>
      </c>
      <c r="H4492">
        <v>161.30999800000001</v>
      </c>
      <c r="I4492">
        <v>157.71000699999999</v>
      </c>
      <c r="J4492">
        <v>160.63000500000001</v>
      </c>
      <c r="K4492">
        <v>160.062408</v>
      </c>
      <c r="L4492">
        <v>1447800</v>
      </c>
      <c r="M4492" t="s">
        <v>63</v>
      </c>
      <c r="N4492" t="s">
        <v>148</v>
      </c>
      <c r="O4492" t="s">
        <v>162</v>
      </c>
      <c r="P4492">
        <v>100</v>
      </c>
      <c r="Q4492">
        <v>0.125</v>
      </c>
      <c r="R4492">
        <v>50</v>
      </c>
      <c r="S4492">
        <v>64024.963199999998</v>
      </c>
      <c r="T4492" t="s">
        <v>63</v>
      </c>
      <c r="U4492" t="s">
        <v>201</v>
      </c>
      <c r="V4492" t="s">
        <v>214</v>
      </c>
      <c r="W4492" t="s">
        <v>221</v>
      </c>
      <c r="X4492" t="s">
        <v>288</v>
      </c>
      <c r="Z4492">
        <v>68505</v>
      </c>
      <c r="AA4492" t="s">
        <v>297</v>
      </c>
    </row>
    <row r="4493" spans="1:27" x14ac:dyDescent="0.25">
      <c r="A4493" s="1">
        <v>43621</v>
      </c>
      <c r="B4493" t="s">
        <v>63</v>
      </c>
      <c r="C4493" t="s">
        <v>76</v>
      </c>
      <c r="D4493">
        <v>300</v>
      </c>
      <c r="E4493">
        <v>5</v>
      </c>
      <c r="F4493" t="s">
        <v>83</v>
      </c>
      <c r="G4493">
        <v>157.91999799999999</v>
      </c>
      <c r="H4493">
        <v>161.30999800000001</v>
      </c>
      <c r="I4493">
        <v>157.71000699999999</v>
      </c>
      <c r="J4493">
        <v>160.63000500000001</v>
      </c>
      <c r="K4493">
        <v>160.062408</v>
      </c>
      <c r="L4493">
        <v>1447800</v>
      </c>
      <c r="M4493" t="s">
        <v>63</v>
      </c>
      <c r="N4493" t="s">
        <v>152</v>
      </c>
      <c r="O4493" t="s">
        <v>162</v>
      </c>
      <c r="P4493">
        <v>100</v>
      </c>
      <c r="Q4493">
        <v>0.125</v>
      </c>
      <c r="R4493">
        <v>37.5</v>
      </c>
      <c r="S4493">
        <v>48018.722399999999</v>
      </c>
      <c r="T4493" t="s">
        <v>63</v>
      </c>
      <c r="U4493" t="s">
        <v>201</v>
      </c>
      <c r="V4493" t="s">
        <v>214</v>
      </c>
      <c r="W4493" t="s">
        <v>221</v>
      </c>
      <c r="X4493" t="s">
        <v>288</v>
      </c>
      <c r="Z4493">
        <v>68505</v>
      </c>
      <c r="AA4493" t="s">
        <v>297</v>
      </c>
    </row>
    <row r="4494" spans="1:27" x14ac:dyDescent="0.25">
      <c r="A4494" s="1">
        <v>43630</v>
      </c>
      <c r="B4494" t="s">
        <v>63</v>
      </c>
      <c r="C4494" t="s">
        <v>76</v>
      </c>
      <c r="D4494">
        <v>3100</v>
      </c>
      <c r="E4494">
        <v>17</v>
      </c>
      <c r="F4494" t="s">
        <v>77</v>
      </c>
      <c r="G4494">
        <v>160</v>
      </c>
      <c r="H4494">
        <v>161.050003</v>
      </c>
      <c r="I4494">
        <v>158.770004</v>
      </c>
      <c r="J4494">
        <v>160.35000600000001</v>
      </c>
      <c r="K4494">
        <v>160.35000600000001</v>
      </c>
      <c r="L4494">
        <v>900900</v>
      </c>
      <c r="M4494" t="s">
        <v>63</v>
      </c>
      <c r="N4494" t="s">
        <v>157</v>
      </c>
      <c r="O4494" t="s">
        <v>162</v>
      </c>
      <c r="P4494">
        <v>100</v>
      </c>
      <c r="Q4494">
        <v>0.125</v>
      </c>
      <c r="R4494">
        <v>387.5</v>
      </c>
      <c r="S4494">
        <v>497085.01860000001</v>
      </c>
      <c r="T4494" t="s">
        <v>63</v>
      </c>
      <c r="U4494" t="s">
        <v>201</v>
      </c>
      <c r="V4494" t="s">
        <v>214</v>
      </c>
      <c r="W4494" t="s">
        <v>221</v>
      </c>
      <c r="X4494" t="s">
        <v>288</v>
      </c>
      <c r="Z4494">
        <v>68505</v>
      </c>
      <c r="AA4494" t="s">
        <v>297</v>
      </c>
    </row>
    <row r="4495" spans="1:27" x14ac:dyDescent="0.25">
      <c r="A4495" s="1">
        <v>43622</v>
      </c>
      <c r="B4495" t="s">
        <v>63</v>
      </c>
      <c r="C4495" t="s">
        <v>76</v>
      </c>
      <c r="D4495">
        <v>1000</v>
      </c>
      <c r="E4495">
        <v>9</v>
      </c>
      <c r="F4495" t="s">
        <v>81</v>
      </c>
      <c r="G4495">
        <v>160.64999399999999</v>
      </c>
      <c r="H4495">
        <v>161.35000600000001</v>
      </c>
      <c r="I4495">
        <v>158.91999799999999</v>
      </c>
      <c r="J4495">
        <v>160.979996</v>
      </c>
      <c r="K4495">
        <v>160.41116299999999</v>
      </c>
      <c r="L4495">
        <v>863900</v>
      </c>
      <c r="M4495" t="s">
        <v>63</v>
      </c>
      <c r="N4495" t="s">
        <v>146</v>
      </c>
      <c r="O4495" t="s">
        <v>162</v>
      </c>
      <c r="P4495">
        <v>100</v>
      </c>
      <c r="Q4495">
        <v>0.125</v>
      </c>
      <c r="R4495">
        <v>125</v>
      </c>
      <c r="S4495">
        <v>160411.163</v>
      </c>
      <c r="T4495" t="s">
        <v>63</v>
      </c>
      <c r="U4495" t="s">
        <v>201</v>
      </c>
      <c r="V4495" t="s">
        <v>214</v>
      </c>
      <c r="W4495" t="s">
        <v>221</v>
      </c>
      <c r="X4495" t="s">
        <v>288</v>
      </c>
      <c r="Z4495">
        <v>68505</v>
      </c>
      <c r="AA4495" t="s">
        <v>297</v>
      </c>
    </row>
    <row r="4496" spans="1:27" x14ac:dyDescent="0.25">
      <c r="A4496" s="1">
        <v>43622</v>
      </c>
      <c r="B4496" t="s">
        <v>63</v>
      </c>
      <c r="C4496" t="s">
        <v>75</v>
      </c>
      <c r="D4496">
        <v>2000</v>
      </c>
      <c r="E4496">
        <v>20</v>
      </c>
      <c r="F4496" t="s">
        <v>81</v>
      </c>
      <c r="G4496">
        <v>160.64999399999999</v>
      </c>
      <c r="H4496">
        <v>161.35000600000001</v>
      </c>
      <c r="I4496">
        <v>158.91999799999999</v>
      </c>
      <c r="J4496">
        <v>160.979996</v>
      </c>
      <c r="K4496">
        <v>160.41116299999999</v>
      </c>
      <c r="L4496">
        <v>863900</v>
      </c>
      <c r="M4496" t="s">
        <v>63</v>
      </c>
      <c r="N4496" t="s">
        <v>155</v>
      </c>
      <c r="O4496" t="s">
        <v>162</v>
      </c>
      <c r="P4496">
        <v>100</v>
      </c>
      <c r="Q4496">
        <v>0.125</v>
      </c>
      <c r="R4496">
        <v>250</v>
      </c>
      <c r="S4496">
        <v>320822.326</v>
      </c>
      <c r="T4496" t="s">
        <v>63</v>
      </c>
      <c r="U4496" t="s">
        <v>201</v>
      </c>
      <c r="V4496" t="s">
        <v>214</v>
      </c>
      <c r="W4496" t="s">
        <v>221</v>
      </c>
      <c r="X4496" t="s">
        <v>288</v>
      </c>
      <c r="Z4496">
        <v>68505</v>
      </c>
      <c r="AA4496" t="s">
        <v>297</v>
      </c>
    </row>
    <row r="4497" spans="1:27" x14ac:dyDescent="0.25">
      <c r="A4497" s="1">
        <v>43628</v>
      </c>
      <c r="B4497" t="s">
        <v>63</v>
      </c>
      <c r="C4497" t="s">
        <v>76</v>
      </c>
      <c r="D4497">
        <v>800</v>
      </c>
      <c r="E4497">
        <v>16</v>
      </c>
      <c r="F4497" t="s">
        <v>79</v>
      </c>
      <c r="G4497">
        <v>160.91999799999999</v>
      </c>
      <c r="H4497">
        <v>161.529999</v>
      </c>
      <c r="I4497">
        <v>160</v>
      </c>
      <c r="J4497">
        <v>161.30999800000001</v>
      </c>
      <c r="K4497">
        <v>160.740005</v>
      </c>
      <c r="L4497">
        <v>911900</v>
      </c>
      <c r="M4497" t="s">
        <v>63</v>
      </c>
      <c r="N4497" t="s">
        <v>148</v>
      </c>
      <c r="O4497" t="s">
        <v>162</v>
      </c>
      <c r="P4497">
        <v>100</v>
      </c>
      <c r="Q4497">
        <v>0.125</v>
      </c>
      <c r="R4497">
        <v>100</v>
      </c>
      <c r="S4497">
        <v>128592.004</v>
      </c>
      <c r="T4497" t="s">
        <v>63</v>
      </c>
      <c r="U4497" t="s">
        <v>201</v>
      </c>
      <c r="V4497" t="s">
        <v>214</v>
      </c>
      <c r="W4497" t="s">
        <v>221</v>
      </c>
      <c r="X4497" t="s">
        <v>288</v>
      </c>
      <c r="Z4497">
        <v>68505</v>
      </c>
      <c r="AA4497" t="s">
        <v>297</v>
      </c>
    </row>
    <row r="4498" spans="1:27" x14ac:dyDescent="0.25">
      <c r="A4498" s="1">
        <v>43626</v>
      </c>
      <c r="B4498" t="s">
        <v>63</v>
      </c>
      <c r="C4498" t="s">
        <v>76</v>
      </c>
      <c r="D4498">
        <v>1800</v>
      </c>
      <c r="E4498">
        <v>13</v>
      </c>
      <c r="F4498" t="s">
        <v>131</v>
      </c>
      <c r="G4498">
        <v>163.58999600000001</v>
      </c>
      <c r="H4498">
        <v>164.270004</v>
      </c>
      <c r="I4498">
        <v>161.179993</v>
      </c>
      <c r="J4498">
        <v>161.509995</v>
      </c>
      <c r="K4498">
        <v>160.93928500000001</v>
      </c>
      <c r="L4498">
        <v>1019500</v>
      </c>
      <c r="M4498" t="s">
        <v>63</v>
      </c>
      <c r="N4498" t="s">
        <v>153</v>
      </c>
      <c r="O4498" t="s">
        <v>162</v>
      </c>
      <c r="P4498">
        <v>100</v>
      </c>
      <c r="Q4498">
        <v>0.125</v>
      </c>
      <c r="R4498">
        <v>225</v>
      </c>
      <c r="S4498">
        <v>289690.71299999999</v>
      </c>
      <c r="T4498" t="s">
        <v>63</v>
      </c>
      <c r="U4498" t="s">
        <v>201</v>
      </c>
      <c r="V4498" t="s">
        <v>214</v>
      </c>
      <c r="W4498" t="s">
        <v>221</v>
      </c>
      <c r="X4498" t="s">
        <v>288</v>
      </c>
      <c r="Z4498">
        <v>68505</v>
      </c>
      <c r="AA4498" t="s">
        <v>297</v>
      </c>
    </row>
    <row r="4499" spans="1:27" x14ac:dyDescent="0.25">
      <c r="A4499" s="1">
        <v>43626</v>
      </c>
      <c r="B4499" t="s">
        <v>63</v>
      </c>
      <c r="C4499" t="s">
        <v>75</v>
      </c>
      <c r="D4499">
        <v>200</v>
      </c>
      <c r="E4499">
        <v>7</v>
      </c>
      <c r="F4499" t="s">
        <v>131</v>
      </c>
      <c r="G4499">
        <v>163.58999600000001</v>
      </c>
      <c r="H4499">
        <v>164.270004</v>
      </c>
      <c r="I4499">
        <v>161.179993</v>
      </c>
      <c r="J4499">
        <v>161.509995</v>
      </c>
      <c r="K4499">
        <v>160.93928500000001</v>
      </c>
      <c r="L4499">
        <v>1019500</v>
      </c>
      <c r="M4499" t="s">
        <v>63</v>
      </c>
      <c r="N4499" t="s">
        <v>147</v>
      </c>
      <c r="O4499" t="s">
        <v>162</v>
      </c>
      <c r="P4499">
        <v>100</v>
      </c>
      <c r="Q4499">
        <v>0.125</v>
      </c>
      <c r="R4499">
        <v>25</v>
      </c>
      <c r="S4499">
        <v>32187.857</v>
      </c>
      <c r="T4499" t="s">
        <v>63</v>
      </c>
      <c r="U4499" t="s">
        <v>201</v>
      </c>
      <c r="V4499" t="s">
        <v>214</v>
      </c>
      <c r="W4499" t="s">
        <v>221</v>
      </c>
      <c r="X4499" t="s">
        <v>288</v>
      </c>
      <c r="Z4499">
        <v>68505</v>
      </c>
      <c r="AA4499" t="s">
        <v>297</v>
      </c>
    </row>
    <row r="4500" spans="1:27" x14ac:dyDescent="0.25">
      <c r="A4500" s="1">
        <v>43626</v>
      </c>
      <c r="B4500" t="s">
        <v>63</v>
      </c>
      <c r="C4500" t="s">
        <v>75</v>
      </c>
      <c r="D4500">
        <v>300</v>
      </c>
      <c r="E4500">
        <v>6</v>
      </c>
      <c r="F4500" t="s">
        <v>131</v>
      </c>
      <c r="G4500">
        <v>163.58999600000001</v>
      </c>
      <c r="H4500">
        <v>164.270004</v>
      </c>
      <c r="I4500">
        <v>161.179993</v>
      </c>
      <c r="J4500">
        <v>161.509995</v>
      </c>
      <c r="K4500">
        <v>160.93928500000001</v>
      </c>
      <c r="L4500">
        <v>1019500</v>
      </c>
      <c r="M4500" t="s">
        <v>63</v>
      </c>
      <c r="N4500" t="s">
        <v>145</v>
      </c>
      <c r="O4500" t="s">
        <v>162</v>
      </c>
      <c r="P4500">
        <v>100</v>
      </c>
      <c r="Q4500">
        <v>0.125</v>
      </c>
      <c r="R4500">
        <v>37.5</v>
      </c>
      <c r="S4500">
        <v>48281.785500000013</v>
      </c>
      <c r="T4500" t="s">
        <v>63</v>
      </c>
      <c r="U4500" t="s">
        <v>201</v>
      </c>
      <c r="V4500" t="s">
        <v>214</v>
      </c>
      <c r="W4500" t="s">
        <v>221</v>
      </c>
      <c r="X4500" t="s">
        <v>288</v>
      </c>
      <c r="Z4500">
        <v>68505</v>
      </c>
      <c r="AA4500" t="s">
        <v>297</v>
      </c>
    </row>
    <row r="4501" spans="1:27" x14ac:dyDescent="0.25">
      <c r="A4501" s="1">
        <v>43626</v>
      </c>
      <c r="B4501" t="s">
        <v>63</v>
      </c>
      <c r="C4501" t="s">
        <v>76</v>
      </c>
      <c r="D4501">
        <v>300</v>
      </c>
      <c r="E4501">
        <v>2</v>
      </c>
      <c r="F4501" t="s">
        <v>131</v>
      </c>
      <c r="G4501">
        <v>163.58999600000001</v>
      </c>
      <c r="H4501">
        <v>164.270004</v>
      </c>
      <c r="I4501">
        <v>161.179993</v>
      </c>
      <c r="J4501">
        <v>161.509995</v>
      </c>
      <c r="K4501">
        <v>160.93928500000001</v>
      </c>
      <c r="L4501">
        <v>1019500</v>
      </c>
      <c r="M4501" t="s">
        <v>63</v>
      </c>
      <c r="N4501" t="s">
        <v>150</v>
      </c>
      <c r="O4501" t="s">
        <v>162</v>
      </c>
      <c r="P4501">
        <v>100</v>
      </c>
      <c r="Q4501">
        <v>0.125</v>
      </c>
      <c r="R4501">
        <v>37.5</v>
      </c>
      <c r="S4501">
        <v>48281.785500000013</v>
      </c>
      <c r="T4501" t="s">
        <v>63</v>
      </c>
      <c r="U4501" t="s">
        <v>201</v>
      </c>
      <c r="V4501" t="s">
        <v>214</v>
      </c>
      <c r="W4501" t="s">
        <v>221</v>
      </c>
      <c r="X4501" t="s">
        <v>288</v>
      </c>
      <c r="Z4501">
        <v>68505</v>
      </c>
      <c r="AA4501" t="s">
        <v>297</v>
      </c>
    </row>
    <row r="4502" spans="1:27" x14ac:dyDescent="0.25">
      <c r="A4502" s="1">
        <v>43623</v>
      </c>
      <c r="B4502" t="s">
        <v>63</v>
      </c>
      <c r="C4502" t="s">
        <v>76</v>
      </c>
      <c r="D4502">
        <v>2500</v>
      </c>
      <c r="E4502">
        <v>12</v>
      </c>
      <c r="F4502" t="s">
        <v>130</v>
      </c>
      <c r="G4502">
        <v>161.60000600000001</v>
      </c>
      <c r="H4502">
        <v>163.779999</v>
      </c>
      <c r="I4502">
        <v>160.979996</v>
      </c>
      <c r="J4502">
        <v>163.58000200000001</v>
      </c>
      <c r="K4502">
        <v>163.00198399999999</v>
      </c>
      <c r="L4502">
        <v>637200</v>
      </c>
      <c r="M4502" t="s">
        <v>63</v>
      </c>
      <c r="N4502" t="s">
        <v>151</v>
      </c>
      <c r="O4502" t="s">
        <v>162</v>
      </c>
      <c r="P4502">
        <v>100</v>
      </c>
      <c r="Q4502">
        <v>0.125</v>
      </c>
      <c r="R4502">
        <v>312.5</v>
      </c>
      <c r="S4502">
        <v>407504.96</v>
      </c>
      <c r="T4502" t="s">
        <v>63</v>
      </c>
      <c r="U4502" t="s">
        <v>201</v>
      </c>
      <c r="V4502" t="s">
        <v>214</v>
      </c>
      <c r="W4502" t="s">
        <v>221</v>
      </c>
      <c r="X4502" t="s">
        <v>288</v>
      </c>
      <c r="Z4502">
        <v>68505</v>
      </c>
      <c r="AA4502" t="s">
        <v>297</v>
      </c>
    </row>
    <row r="4503" spans="1:27" x14ac:dyDescent="0.25">
      <c r="A4503" s="1">
        <v>43633</v>
      </c>
      <c r="B4503" t="s">
        <v>63</v>
      </c>
      <c r="C4503" t="s">
        <v>76</v>
      </c>
      <c r="D4503">
        <v>1900</v>
      </c>
      <c r="E4503">
        <v>18</v>
      </c>
      <c r="F4503" t="s">
        <v>78</v>
      </c>
      <c r="G4503">
        <v>161.070007</v>
      </c>
      <c r="H4503">
        <v>163.990005</v>
      </c>
      <c r="I4503">
        <v>160.53999300000001</v>
      </c>
      <c r="J4503">
        <v>163.83999600000001</v>
      </c>
      <c r="K4503">
        <v>163.83999600000001</v>
      </c>
      <c r="L4503">
        <v>1164000</v>
      </c>
      <c r="M4503" t="s">
        <v>63</v>
      </c>
      <c r="N4503" t="s">
        <v>158</v>
      </c>
      <c r="O4503" t="s">
        <v>162</v>
      </c>
      <c r="P4503">
        <v>100</v>
      </c>
      <c r="Q4503">
        <v>0.125</v>
      </c>
      <c r="R4503">
        <v>237.5</v>
      </c>
      <c r="S4503">
        <v>311295.99239999999</v>
      </c>
      <c r="T4503" t="s">
        <v>63</v>
      </c>
      <c r="U4503" t="s">
        <v>201</v>
      </c>
      <c r="V4503" t="s">
        <v>214</v>
      </c>
      <c r="W4503" t="s">
        <v>221</v>
      </c>
      <c r="X4503" t="s">
        <v>288</v>
      </c>
      <c r="Z4503">
        <v>68505</v>
      </c>
      <c r="AA4503" t="s">
        <v>297</v>
      </c>
    </row>
    <row r="4504" spans="1:27" x14ac:dyDescent="0.25">
      <c r="A4504" s="1">
        <v>43633</v>
      </c>
      <c r="B4504" t="s">
        <v>63</v>
      </c>
      <c r="C4504" t="s">
        <v>75</v>
      </c>
      <c r="D4504">
        <v>900</v>
      </c>
      <c r="E4504">
        <v>12</v>
      </c>
      <c r="F4504" t="s">
        <v>78</v>
      </c>
      <c r="G4504">
        <v>161.070007</v>
      </c>
      <c r="H4504">
        <v>163.990005</v>
      </c>
      <c r="I4504">
        <v>160.53999300000001</v>
      </c>
      <c r="J4504">
        <v>163.83999600000001</v>
      </c>
      <c r="K4504">
        <v>163.83999600000001</v>
      </c>
      <c r="L4504">
        <v>1164000</v>
      </c>
      <c r="M4504" t="s">
        <v>63</v>
      </c>
      <c r="N4504" t="s">
        <v>151</v>
      </c>
      <c r="O4504" t="s">
        <v>162</v>
      </c>
      <c r="P4504">
        <v>100</v>
      </c>
      <c r="Q4504">
        <v>0.125</v>
      </c>
      <c r="R4504">
        <v>112.5</v>
      </c>
      <c r="S4504">
        <v>147455.9964</v>
      </c>
      <c r="T4504" t="s">
        <v>63</v>
      </c>
      <c r="U4504" t="s">
        <v>201</v>
      </c>
      <c r="V4504" t="s">
        <v>214</v>
      </c>
      <c r="W4504" t="s">
        <v>221</v>
      </c>
      <c r="X4504" t="s">
        <v>288</v>
      </c>
      <c r="Z4504">
        <v>68505</v>
      </c>
      <c r="AA4504" t="s">
        <v>297</v>
      </c>
    </row>
    <row r="4505" spans="1:27" x14ac:dyDescent="0.25">
      <c r="A4505" s="1">
        <v>43641</v>
      </c>
      <c r="B4505" t="s">
        <v>63</v>
      </c>
      <c r="C4505" t="s">
        <v>75</v>
      </c>
      <c r="D4505">
        <v>1400</v>
      </c>
      <c r="E4505">
        <v>15</v>
      </c>
      <c r="F4505" t="s">
        <v>84</v>
      </c>
      <c r="G4505">
        <v>165.88999899999999</v>
      </c>
      <c r="H4505">
        <v>166.80999800000001</v>
      </c>
      <c r="I4505">
        <v>164.070007</v>
      </c>
      <c r="J4505">
        <v>164.19000199999999</v>
      </c>
      <c r="K4505">
        <v>164.19000199999999</v>
      </c>
      <c r="L4505">
        <v>958000</v>
      </c>
      <c r="M4505" t="s">
        <v>63</v>
      </c>
      <c r="N4505" t="s">
        <v>149</v>
      </c>
      <c r="O4505" t="s">
        <v>162</v>
      </c>
      <c r="P4505">
        <v>100</v>
      </c>
      <c r="Q4505">
        <v>0.125</v>
      </c>
      <c r="R4505">
        <v>175</v>
      </c>
      <c r="S4505">
        <v>229866.00279999999</v>
      </c>
      <c r="T4505" t="s">
        <v>63</v>
      </c>
      <c r="U4505" t="s">
        <v>201</v>
      </c>
      <c r="V4505" t="s">
        <v>214</v>
      </c>
      <c r="W4505" t="s">
        <v>221</v>
      </c>
      <c r="X4505" t="s">
        <v>288</v>
      </c>
      <c r="Z4505">
        <v>68505</v>
      </c>
      <c r="AA4505" t="s">
        <v>297</v>
      </c>
    </row>
    <row r="4506" spans="1:27" x14ac:dyDescent="0.25">
      <c r="A4506" s="1">
        <v>43643</v>
      </c>
      <c r="B4506" t="s">
        <v>63</v>
      </c>
      <c r="C4506" t="s">
        <v>75</v>
      </c>
      <c r="D4506">
        <v>1600</v>
      </c>
      <c r="E4506">
        <v>19</v>
      </c>
      <c r="F4506" t="s">
        <v>97</v>
      </c>
      <c r="G4506">
        <v>165.38999899999999</v>
      </c>
      <c r="H4506">
        <v>165.990005</v>
      </c>
      <c r="I4506">
        <v>163.58999600000001</v>
      </c>
      <c r="J4506">
        <v>164.60000600000001</v>
      </c>
      <c r="K4506">
        <v>164.60000600000001</v>
      </c>
      <c r="L4506">
        <v>706800</v>
      </c>
      <c r="M4506" t="s">
        <v>63</v>
      </c>
      <c r="N4506" t="s">
        <v>140</v>
      </c>
      <c r="O4506" t="s">
        <v>162</v>
      </c>
      <c r="P4506">
        <v>100</v>
      </c>
      <c r="Q4506">
        <v>0.125</v>
      </c>
      <c r="R4506">
        <v>200</v>
      </c>
      <c r="S4506">
        <v>263360.00959999999</v>
      </c>
      <c r="T4506" t="s">
        <v>63</v>
      </c>
      <c r="U4506" t="s">
        <v>201</v>
      </c>
      <c r="V4506" t="s">
        <v>214</v>
      </c>
      <c r="W4506" t="s">
        <v>221</v>
      </c>
      <c r="X4506" t="s">
        <v>288</v>
      </c>
      <c r="Z4506">
        <v>68505</v>
      </c>
      <c r="AA4506" t="s">
        <v>297</v>
      </c>
    </row>
    <row r="4507" spans="1:27" x14ac:dyDescent="0.25">
      <c r="A4507" s="1">
        <v>43642</v>
      </c>
      <c r="B4507" t="s">
        <v>63</v>
      </c>
      <c r="C4507" t="s">
        <v>76</v>
      </c>
      <c r="D4507">
        <v>800</v>
      </c>
      <c r="E4507">
        <v>8</v>
      </c>
      <c r="F4507" t="s">
        <v>96</v>
      </c>
      <c r="G4507">
        <v>165.25</v>
      </c>
      <c r="H4507">
        <v>166.970001</v>
      </c>
      <c r="I4507">
        <v>164.740005</v>
      </c>
      <c r="J4507">
        <v>164.88000500000001</v>
      </c>
      <c r="K4507">
        <v>164.88000500000001</v>
      </c>
      <c r="L4507">
        <v>1071800</v>
      </c>
      <c r="M4507" t="s">
        <v>63</v>
      </c>
      <c r="N4507" t="s">
        <v>144</v>
      </c>
      <c r="O4507" t="s">
        <v>162</v>
      </c>
      <c r="P4507">
        <v>100</v>
      </c>
      <c r="Q4507">
        <v>0.125</v>
      </c>
      <c r="R4507">
        <v>100</v>
      </c>
      <c r="S4507">
        <v>131904.00399999999</v>
      </c>
      <c r="T4507" t="s">
        <v>63</v>
      </c>
      <c r="U4507" t="s">
        <v>201</v>
      </c>
      <c r="V4507" t="s">
        <v>214</v>
      </c>
      <c r="W4507" t="s">
        <v>221</v>
      </c>
      <c r="X4507" t="s">
        <v>288</v>
      </c>
      <c r="Z4507">
        <v>68505</v>
      </c>
      <c r="AA4507" t="s">
        <v>297</v>
      </c>
    </row>
    <row r="4508" spans="1:27" x14ac:dyDescent="0.25">
      <c r="A4508" s="1">
        <v>43642</v>
      </c>
      <c r="B4508" t="s">
        <v>63</v>
      </c>
      <c r="C4508" t="s">
        <v>75</v>
      </c>
      <c r="D4508">
        <v>1500</v>
      </c>
      <c r="E4508">
        <v>18</v>
      </c>
      <c r="F4508" t="s">
        <v>96</v>
      </c>
      <c r="G4508">
        <v>165.25</v>
      </c>
      <c r="H4508">
        <v>166.970001</v>
      </c>
      <c r="I4508">
        <v>164.740005</v>
      </c>
      <c r="J4508">
        <v>164.88000500000001</v>
      </c>
      <c r="K4508">
        <v>164.88000500000001</v>
      </c>
      <c r="L4508">
        <v>1071800</v>
      </c>
      <c r="M4508" t="s">
        <v>63</v>
      </c>
      <c r="N4508" t="s">
        <v>158</v>
      </c>
      <c r="O4508" t="s">
        <v>162</v>
      </c>
      <c r="P4508">
        <v>100</v>
      </c>
      <c r="Q4508">
        <v>0.125</v>
      </c>
      <c r="R4508">
        <v>187.5</v>
      </c>
      <c r="S4508">
        <v>247320.00750000001</v>
      </c>
      <c r="T4508" t="s">
        <v>63</v>
      </c>
      <c r="U4508" t="s">
        <v>201</v>
      </c>
      <c r="V4508" t="s">
        <v>214</v>
      </c>
      <c r="W4508" t="s">
        <v>221</v>
      </c>
      <c r="X4508" t="s">
        <v>288</v>
      </c>
      <c r="Z4508">
        <v>68505</v>
      </c>
      <c r="AA4508" t="s">
        <v>297</v>
      </c>
    </row>
    <row r="4509" spans="1:27" x14ac:dyDescent="0.25">
      <c r="A4509" s="1">
        <v>43637</v>
      </c>
      <c r="B4509" t="s">
        <v>63</v>
      </c>
      <c r="C4509" t="s">
        <v>75</v>
      </c>
      <c r="D4509">
        <v>2100</v>
      </c>
      <c r="E4509">
        <v>12</v>
      </c>
      <c r="F4509" t="s">
        <v>90</v>
      </c>
      <c r="G4509">
        <v>167.16000399999999</v>
      </c>
      <c r="H4509">
        <v>167.479996</v>
      </c>
      <c r="I4509">
        <v>165</v>
      </c>
      <c r="J4509">
        <v>165.08999600000001</v>
      </c>
      <c r="K4509">
        <v>165.08999600000001</v>
      </c>
      <c r="L4509">
        <v>1615400</v>
      </c>
      <c r="M4509" t="s">
        <v>63</v>
      </c>
      <c r="N4509" t="s">
        <v>151</v>
      </c>
      <c r="O4509" t="s">
        <v>162</v>
      </c>
      <c r="P4509">
        <v>100</v>
      </c>
      <c r="Q4509">
        <v>0.125</v>
      </c>
      <c r="R4509">
        <v>262.5</v>
      </c>
      <c r="S4509">
        <v>346688.99160000001</v>
      </c>
      <c r="T4509" t="s">
        <v>63</v>
      </c>
      <c r="U4509" t="s">
        <v>201</v>
      </c>
      <c r="V4509" t="s">
        <v>214</v>
      </c>
      <c r="W4509" t="s">
        <v>221</v>
      </c>
      <c r="X4509" t="s">
        <v>288</v>
      </c>
      <c r="Z4509">
        <v>68505</v>
      </c>
      <c r="AA4509" t="s">
        <v>297</v>
      </c>
    </row>
    <row r="4510" spans="1:27" x14ac:dyDescent="0.25">
      <c r="A4510" s="1">
        <v>43634</v>
      </c>
      <c r="B4510" t="s">
        <v>63</v>
      </c>
      <c r="C4510" t="s">
        <v>76</v>
      </c>
      <c r="D4510">
        <v>1800</v>
      </c>
      <c r="E4510">
        <v>16</v>
      </c>
      <c r="F4510" t="s">
        <v>132</v>
      </c>
      <c r="G4510">
        <v>164.16000399999999</v>
      </c>
      <c r="H4510">
        <v>166.03999300000001</v>
      </c>
      <c r="I4510">
        <v>163.55999800000001</v>
      </c>
      <c r="J4510">
        <v>165.08999600000001</v>
      </c>
      <c r="K4510">
        <v>165.08999600000001</v>
      </c>
      <c r="L4510">
        <v>1186600</v>
      </c>
      <c r="M4510" t="s">
        <v>63</v>
      </c>
      <c r="N4510" t="s">
        <v>148</v>
      </c>
      <c r="O4510" t="s">
        <v>162</v>
      </c>
      <c r="P4510">
        <v>100</v>
      </c>
      <c r="Q4510">
        <v>0.125</v>
      </c>
      <c r="R4510">
        <v>225</v>
      </c>
      <c r="S4510">
        <v>297161.99280000001</v>
      </c>
      <c r="T4510" t="s">
        <v>63</v>
      </c>
      <c r="U4510" t="s">
        <v>201</v>
      </c>
      <c r="V4510" t="s">
        <v>214</v>
      </c>
      <c r="W4510" t="s">
        <v>221</v>
      </c>
      <c r="X4510" t="s">
        <v>288</v>
      </c>
      <c r="Z4510">
        <v>68505</v>
      </c>
      <c r="AA4510" t="s">
        <v>297</v>
      </c>
    </row>
    <row r="4511" spans="1:27" x14ac:dyDescent="0.25">
      <c r="A4511" s="1">
        <v>43634</v>
      </c>
      <c r="B4511" t="s">
        <v>63</v>
      </c>
      <c r="C4511" t="s">
        <v>75</v>
      </c>
      <c r="D4511">
        <v>2200</v>
      </c>
      <c r="E4511">
        <v>18</v>
      </c>
      <c r="F4511" t="s">
        <v>132</v>
      </c>
      <c r="G4511">
        <v>164.16000399999999</v>
      </c>
      <c r="H4511">
        <v>166.03999300000001</v>
      </c>
      <c r="I4511">
        <v>163.55999800000001</v>
      </c>
      <c r="J4511">
        <v>165.08999600000001</v>
      </c>
      <c r="K4511">
        <v>165.08999600000001</v>
      </c>
      <c r="L4511">
        <v>1186600</v>
      </c>
      <c r="M4511" t="s">
        <v>63</v>
      </c>
      <c r="N4511" t="s">
        <v>158</v>
      </c>
      <c r="O4511" t="s">
        <v>162</v>
      </c>
      <c r="P4511">
        <v>100</v>
      </c>
      <c r="Q4511">
        <v>0.125</v>
      </c>
      <c r="R4511">
        <v>275</v>
      </c>
      <c r="S4511">
        <v>363197.99119999999</v>
      </c>
      <c r="T4511" t="s">
        <v>63</v>
      </c>
      <c r="U4511" t="s">
        <v>201</v>
      </c>
      <c r="V4511" t="s">
        <v>214</v>
      </c>
      <c r="W4511" t="s">
        <v>221</v>
      </c>
      <c r="X4511" t="s">
        <v>288</v>
      </c>
      <c r="Z4511">
        <v>68505</v>
      </c>
      <c r="AA4511" t="s">
        <v>297</v>
      </c>
    </row>
    <row r="4512" spans="1:27" x14ac:dyDescent="0.25">
      <c r="A4512" s="1">
        <v>43634</v>
      </c>
      <c r="B4512" t="s">
        <v>63</v>
      </c>
      <c r="C4512" t="s">
        <v>76</v>
      </c>
      <c r="D4512">
        <v>100</v>
      </c>
      <c r="E4512">
        <v>7</v>
      </c>
      <c r="F4512" t="s">
        <v>132</v>
      </c>
      <c r="G4512">
        <v>164.16000399999999</v>
      </c>
      <c r="H4512">
        <v>166.03999300000001</v>
      </c>
      <c r="I4512">
        <v>163.55999800000001</v>
      </c>
      <c r="J4512">
        <v>165.08999600000001</v>
      </c>
      <c r="K4512">
        <v>165.08999600000001</v>
      </c>
      <c r="L4512">
        <v>1186600</v>
      </c>
      <c r="M4512" t="s">
        <v>63</v>
      </c>
      <c r="N4512" t="s">
        <v>147</v>
      </c>
      <c r="O4512" t="s">
        <v>162</v>
      </c>
      <c r="P4512">
        <v>100</v>
      </c>
      <c r="Q4512">
        <v>0.125</v>
      </c>
      <c r="R4512">
        <v>12.5</v>
      </c>
      <c r="S4512">
        <v>16508.999599999999</v>
      </c>
      <c r="T4512" t="s">
        <v>63</v>
      </c>
      <c r="U4512" t="s">
        <v>201</v>
      </c>
      <c r="V4512" t="s">
        <v>214</v>
      </c>
      <c r="W4512" t="s">
        <v>221</v>
      </c>
      <c r="X4512" t="s">
        <v>288</v>
      </c>
      <c r="Z4512">
        <v>68505</v>
      </c>
      <c r="AA4512" t="s">
        <v>297</v>
      </c>
    </row>
    <row r="4513" spans="1:27" x14ac:dyDescent="0.25">
      <c r="A4513" s="1">
        <v>43634</v>
      </c>
      <c r="B4513" t="s">
        <v>63</v>
      </c>
      <c r="C4513" t="s">
        <v>76</v>
      </c>
      <c r="D4513">
        <v>1400</v>
      </c>
      <c r="E4513">
        <v>13</v>
      </c>
      <c r="F4513" t="s">
        <v>132</v>
      </c>
      <c r="G4513">
        <v>164.16000399999999</v>
      </c>
      <c r="H4513">
        <v>166.03999300000001</v>
      </c>
      <c r="I4513">
        <v>163.55999800000001</v>
      </c>
      <c r="J4513">
        <v>165.08999600000001</v>
      </c>
      <c r="K4513">
        <v>165.08999600000001</v>
      </c>
      <c r="L4513">
        <v>1186600</v>
      </c>
      <c r="M4513" t="s">
        <v>63</v>
      </c>
      <c r="N4513" t="s">
        <v>153</v>
      </c>
      <c r="O4513" t="s">
        <v>162</v>
      </c>
      <c r="P4513">
        <v>100</v>
      </c>
      <c r="Q4513">
        <v>0.125</v>
      </c>
      <c r="R4513">
        <v>175</v>
      </c>
      <c r="S4513">
        <v>231125.9944</v>
      </c>
      <c r="T4513" t="s">
        <v>63</v>
      </c>
      <c r="U4513" t="s">
        <v>201</v>
      </c>
      <c r="V4513" t="s">
        <v>214</v>
      </c>
      <c r="W4513" t="s">
        <v>221</v>
      </c>
      <c r="X4513" t="s">
        <v>288</v>
      </c>
      <c r="Z4513">
        <v>68505</v>
      </c>
      <c r="AA4513" t="s">
        <v>297</v>
      </c>
    </row>
    <row r="4514" spans="1:27" x14ac:dyDescent="0.25">
      <c r="A4514" s="1">
        <v>43635</v>
      </c>
      <c r="B4514" t="s">
        <v>63</v>
      </c>
      <c r="C4514" t="s">
        <v>76</v>
      </c>
      <c r="D4514">
        <v>2800</v>
      </c>
      <c r="E4514">
        <v>19</v>
      </c>
      <c r="F4514" t="s">
        <v>80</v>
      </c>
      <c r="G4514">
        <v>165.25</v>
      </c>
      <c r="H4514">
        <v>166.85000600000001</v>
      </c>
      <c r="I4514">
        <v>164.029999</v>
      </c>
      <c r="J4514">
        <v>166.53999300000001</v>
      </c>
      <c r="K4514">
        <v>166.53999300000001</v>
      </c>
      <c r="L4514">
        <v>1052300</v>
      </c>
      <c r="M4514" t="s">
        <v>63</v>
      </c>
      <c r="N4514" t="s">
        <v>140</v>
      </c>
      <c r="O4514" t="s">
        <v>162</v>
      </c>
      <c r="P4514">
        <v>100</v>
      </c>
      <c r="Q4514">
        <v>0.125</v>
      </c>
      <c r="R4514">
        <v>350</v>
      </c>
      <c r="S4514">
        <v>466311.9804</v>
      </c>
      <c r="T4514" t="s">
        <v>63</v>
      </c>
      <c r="U4514" t="s">
        <v>201</v>
      </c>
      <c r="V4514" t="s">
        <v>214</v>
      </c>
      <c r="W4514" t="s">
        <v>221</v>
      </c>
      <c r="X4514" t="s">
        <v>288</v>
      </c>
      <c r="Z4514">
        <v>68505</v>
      </c>
      <c r="AA4514" t="s">
        <v>297</v>
      </c>
    </row>
    <row r="4515" spans="1:27" x14ac:dyDescent="0.25">
      <c r="A4515" s="1">
        <v>43635</v>
      </c>
      <c r="B4515" t="s">
        <v>63</v>
      </c>
      <c r="C4515" t="s">
        <v>75</v>
      </c>
      <c r="D4515">
        <v>600</v>
      </c>
      <c r="E4515">
        <v>3</v>
      </c>
      <c r="F4515" t="s">
        <v>80</v>
      </c>
      <c r="G4515">
        <v>165.25</v>
      </c>
      <c r="H4515">
        <v>166.85000600000001</v>
      </c>
      <c r="I4515">
        <v>164.029999</v>
      </c>
      <c r="J4515">
        <v>166.53999300000001</v>
      </c>
      <c r="K4515">
        <v>166.53999300000001</v>
      </c>
      <c r="L4515">
        <v>1052300</v>
      </c>
      <c r="M4515" t="s">
        <v>63</v>
      </c>
      <c r="N4515" t="s">
        <v>143</v>
      </c>
      <c r="O4515" t="s">
        <v>162</v>
      </c>
      <c r="P4515">
        <v>100</v>
      </c>
      <c r="Q4515">
        <v>0.125</v>
      </c>
      <c r="R4515">
        <v>75</v>
      </c>
      <c r="S4515">
        <v>99923.995800000004</v>
      </c>
      <c r="T4515" t="s">
        <v>63</v>
      </c>
      <c r="U4515" t="s">
        <v>201</v>
      </c>
      <c r="V4515" t="s">
        <v>214</v>
      </c>
      <c r="W4515" t="s">
        <v>221</v>
      </c>
      <c r="X4515" t="s">
        <v>288</v>
      </c>
      <c r="Z4515">
        <v>68505</v>
      </c>
      <c r="AA4515" t="s">
        <v>297</v>
      </c>
    </row>
    <row r="4516" spans="1:27" x14ac:dyDescent="0.25">
      <c r="A4516" s="1">
        <v>43635</v>
      </c>
      <c r="B4516" t="s">
        <v>63</v>
      </c>
      <c r="C4516" t="s">
        <v>76</v>
      </c>
      <c r="D4516">
        <v>1300</v>
      </c>
      <c r="E4516">
        <v>11</v>
      </c>
      <c r="F4516" t="s">
        <v>80</v>
      </c>
      <c r="G4516">
        <v>165.25</v>
      </c>
      <c r="H4516">
        <v>166.85000600000001</v>
      </c>
      <c r="I4516">
        <v>164.029999</v>
      </c>
      <c r="J4516">
        <v>166.53999300000001</v>
      </c>
      <c r="K4516">
        <v>166.53999300000001</v>
      </c>
      <c r="L4516">
        <v>1052300</v>
      </c>
      <c r="M4516" t="s">
        <v>63</v>
      </c>
      <c r="N4516" t="s">
        <v>141</v>
      </c>
      <c r="O4516" t="s">
        <v>162</v>
      </c>
      <c r="P4516">
        <v>100</v>
      </c>
      <c r="Q4516">
        <v>0.125</v>
      </c>
      <c r="R4516">
        <v>162.5</v>
      </c>
      <c r="S4516">
        <v>216501.9909</v>
      </c>
      <c r="T4516" t="s">
        <v>63</v>
      </c>
      <c r="U4516" t="s">
        <v>201</v>
      </c>
      <c r="V4516" t="s">
        <v>214</v>
      </c>
      <c r="W4516" t="s">
        <v>221</v>
      </c>
      <c r="X4516" t="s">
        <v>288</v>
      </c>
      <c r="Z4516">
        <v>68505</v>
      </c>
      <c r="AA4516" t="s">
        <v>297</v>
      </c>
    </row>
    <row r="4517" spans="1:27" x14ac:dyDescent="0.25">
      <c r="A4517" s="1">
        <v>43644</v>
      </c>
      <c r="B4517" t="s">
        <v>63</v>
      </c>
      <c r="C4517" t="s">
        <v>75</v>
      </c>
      <c r="D4517">
        <v>400</v>
      </c>
      <c r="E4517">
        <v>9</v>
      </c>
      <c r="F4517" t="s">
        <v>129</v>
      </c>
      <c r="G4517">
        <v>164.990005</v>
      </c>
      <c r="H4517">
        <v>166.949997</v>
      </c>
      <c r="I4517">
        <v>163.429993</v>
      </c>
      <c r="J4517">
        <v>166.729996</v>
      </c>
      <c r="K4517">
        <v>166.729996</v>
      </c>
      <c r="L4517">
        <v>2931200</v>
      </c>
      <c r="M4517" t="s">
        <v>63</v>
      </c>
      <c r="N4517" t="s">
        <v>146</v>
      </c>
      <c r="O4517" t="s">
        <v>162</v>
      </c>
      <c r="P4517">
        <v>100</v>
      </c>
      <c r="Q4517">
        <v>0.125</v>
      </c>
      <c r="R4517">
        <v>50</v>
      </c>
      <c r="S4517">
        <v>66691.998399999997</v>
      </c>
      <c r="T4517" t="s">
        <v>63</v>
      </c>
      <c r="U4517" t="s">
        <v>201</v>
      </c>
      <c r="V4517" t="s">
        <v>214</v>
      </c>
      <c r="W4517" t="s">
        <v>221</v>
      </c>
      <c r="X4517" t="s">
        <v>288</v>
      </c>
      <c r="Z4517">
        <v>68505</v>
      </c>
      <c r="AA4517" t="s">
        <v>297</v>
      </c>
    </row>
    <row r="4518" spans="1:27" x14ac:dyDescent="0.25">
      <c r="A4518" s="1">
        <v>43642</v>
      </c>
      <c r="B4518" t="s">
        <v>64</v>
      </c>
      <c r="C4518" t="s">
        <v>75</v>
      </c>
      <c r="D4518">
        <v>1100</v>
      </c>
      <c r="E4518">
        <v>16</v>
      </c>
      <c r="F4518" t="s">
        <v>96</v>
      </c>
      <c r="G4518">
        <v>151.279999</v>
      </c>
      <c r="H4518">
        <v>151.38000500000001</v>
      </c>
      <c r="I4518">
        <v>148.91999799999999</v>
      </c>
      <c r="J4518">
        <v>149.03999300000001</v>
      </c>
      <c r="K4518">
        <v>149.03999300000001</v>
      </c>
      <c r="L4518">
        <v>5844900</v>
      </c>
      <c r="M4518" t="s">
        <v>64</v>
      </c>
      <c r="N4518" t="s">
        <v>148</v>
      </c>
      <c r="O4518" t="s">
        <v>162</v>
      </c>
      <c r="P4518">
        <v>100</v>
      </c>
      <c r="Q4518">
        <v>0.125</v>
      </c>
      <c r="R4518">
        <v>137.5</v>
      </c>
      <c r="S4518">
        <v>163943.99230000001</v>
      </c>
      <c r="T4518" t="s">
        <v>64</v>
      </c>
      <c r="U4518" t="s">
        <v>202</v>
      </c>
      <c r="V4518" t="s">
        <v>214</v>
      </c>
      <c r="W4518" t="s">
        <v>239</v>
      </c>
      <c r="X4518" t="s">
        <v>289</v>
      </c>
      <c r="Y4518" s="1">
        <v>39706</v>
      </c>
      <c r="Z4518">
        <v>1108524</v>
      </c>
    </row>
    <row r="4519" spans="1:27" x14ac:dyDescent="0.25">
      <c r="A4519" s="1">
        <v>43642</v>
      </c>
      <c r="B4519" t="s">
        <v>64</v>
      </c>
      <c r="C4519" t="s">
        <v>75</v>
      </c>
      <c r="D4519">
        <v>600</v>
      </c>
      <c r="E4519">
        <v>13</v>
      </c>
      <c r="F4519" t="s">
        <v>96</v>
      </c>
      <c r="G4519">
        <v>151.279999</v>
      </c>
      <c r="H4519">
        <v>151.38000500000001</v>
      </c>
      <c r="I4519">
        <v>148.91999799999999</v>
      </c>
      <c r="J4519">
        <v>149.03999300000001</v>
      </c>
      <c r="K4519">
        <v>149.03999300000001</v>
      </c>
      <c r="L4519">
        <v>5844900</v>
      </c>
      <c r="M4519" t="s">
        <v>64</v>
      </c>
      <c r="N4519" t="s">
        <v>153</v>
      </c>
      <c r="O4519" t="s">
        <v>162</v>
      </c>
      <c r="P4519">
        <v>100</v>
      </c>
      <c r="Q4519">
        <v>0.125</v>
      </c>
      <c r="R4519">
        <v>75</v>
      </c>
      <c r="S4519">
        <v>89423.995800000004</v>
      </c>
      <c r="T4519" t="s">
        <v>64</v>
      </c>
      <c r="U4519" t="s">
        <v>202</v>
      </c>
      <c r="V4519" t="s">
        <v>214</v>
      </c>
      <c r="W4519" t="s">
        <v>239</v>
      </c>
      <c r="X4519" t="s">
        <v>289</v>
      </c>
      <c r="Y4519" s="1">
        <v>39706</v>
      </c>
      <c r="Z4519">
        <v>1108524</v>
      </c>
    </row>
    <row r="4520" spans="1:27" x14ac:dyDescent="0.25">
      <c r="A4520" s="1">
        <v>43642</v>
      </c>
      <c r="B4520" t="s">
        <v>64</v>
      </c>
      <c r="C4520" t="s">
        <v>76</v>
      </c>
      <c r="D4520">
        <v>1300</v>
      </c>
      <c r="E4520">
        <v>12</v>
      </c>
      <c r="F4520" t="s">
        <v>96</v>
      </c>
      <c r="G4520">
        <v>151.279999</v>
      </c>
      <c r="H4520">
        <v>151.38000500000001</v>
      </c>
      <c r="I4520">
        <v>148.91999799999999</v>
      </c>
      <c r="J4520">
        <v>149.03999300000001</v>
      </c>
      <c r="K4520">
        <v>149.03999300000001</v>
      </c>
      <c r="L4520">
        <v>5844900</v>
      </c>
      <c r="M4520" t="s">
        <v>64</v>
      </c>
      <c r="N4520" t="s">
        <v>151</v>
      </c>
      <c r="O4520" t="s">
        <v>162</v>
      </c>
      <c r="P4520">
        <v>100</v>
      </c>
      <c r="Q4520">
        <v>0.125</v>
      </c>
      <c r="R4520">
        <v>162.5</v>
      </c>
      <c r="S4520">
        <v>193751.9909</v>
      </c>
      <c r="T4520" t="s">
        <v>64</v>
      </c>
      <c r="U4520" t="s">
        <v>202</v>
      </c>
      <c r="V4520" t="s">
        <v>214</v>
      </c>
      <c r="W4520" t="s">
        <v>239</v>
      </c>
      <c r="X4520" t="s">
        <v>289</v>
      </c>
      <c r="Y4520" s="1">
        <v>39706</v>
      </c>
      <c r="Z4520">
        <v>1108524</v>
      </c>
    </row>
    <row r="4521" spans="1:27" x14ac:dyDescent="0.25">
      <c r="A4521" s="1">
        <v>43642</v>
      </c>
      <c r="B4521" t="s">
        <v>64</v>
      </c>
      <c r="C4521" t="s">
        <v>75</v>
      </c>
      <c r="D4521">
        <v>1300</v>
      </c>
      <c r="E4521">
        <v>18</v>
      </c>
      <c r="F4521" t="s">
        <v>96</v>
      </c>
      <c r="G4521">
        <v>151.279999</v>
      </c>
      <c r="H4521">
        <v>151.38000500000001</v>
      </c>
      <c r="I4521">
        <v>148.91999799999999</v>
      </c>
      <c r="J4521">
        <v>149.03999300000001</v>
      </c>
      <c r="K4521">
        <v>149.03999300000001</v>
      </c>
      <c r="L4521">
        <v>5844900</v>
      </c>
      <c r="M4521" t="s">
        <v>64</v>
      </c>
      <c r="N4521" t="s">
        <v>158</v>
      </c>
      <c r="O4521" t="s">
        <v>162</v>
      </c>
      <c r="P4521">
        <v>100</v>
      </c>
      <c r="Q4521">
        <v>0.125</v>
      </c>
      <c r="R4521">
        <v>162.5</v>
      </c>
      <c r="S4521">
        <v>193751.9909</v>
      </c>
      <c r="T4521" t="s">
        <v>64</v>
      </c>
      <c r="U4521" t="s">
        <v>202</v>
      </c>
      <c r="V4521" t="s">
        <v>214</v>
      </c>
      <c r="W4521" t="s">
        <v>239</v>
      </c>
      <c r="X4521" t="s">
        <v>289</v>
      </c>
      <c r="Y4521" s="1">
        <v>39706</v>
      </c>
      <c r="Z4521">
        <v>1108524</v>
      </c>
    </row>
    <row r="4522" spans="1:27" x14ac:dyDescent="0.25">
      <c r="A4522" s="1">
        <v>43641</v>
      </c>
      <c r="B4522" t="s">
        <v>64</v>
      </c>
      <c r="C4522" t="s">
        <v>75</v>
      </c>
      <c r="D4522">
        <v>1400</v>
      </c>
      <c r="E4522">
        <v>18</v>
      </c>
      <c r="F4522" t="s">
        <v>84</v>
      </c>
      <c r="G4522">
        <v>152.83000200000001</v>
      </c>
      <c r="H4522">
        <v>152.970001</v>
      </c>
      <c r="I4522">
        <v>148.58999600000001</v>
      </c>
      <c r="J4522">
        <v>149.33999600000001</v>
      </c>
      <c r="K4522">
        <v>149.33999600000001</v>
      </c>
      <c r="L4522">
        <v>7362500</v>
      </c>
      <c r="M4522" t="s">
        <v>64</v>
      </c>
      <c r="N4522" t="s">
        <v>158</v>
      </c>
      <c r="O4522" t="s">
        <v>162</v>
      </c>
      <c r="P4522">
        <v>100</v>
      </c>
      <c r="Q4522">
        <v>0.125</v>
      </c>
      <c r="R4522">
        <v>175</v>
      </c>
      <c r="S4522">
        <v>209075.9944</v>
      </c>
      <c r="T4522" t="s">
        <v>64</v>
      </c>
      <c r="U4522" t="s">
        <v>202</v>
      </c>
      <c r="V4522" t="s">
        <v>214</v>
      </c>
      <c r="W4522" t="s">
        <v>239</v>
      </c>
      <c r="X4522" t="s">
        <v>289</v>
      </c>
      <c r="Y4522" s="1">
        <v>39706</v>
      </c>
      <c r="Z4522">
        <v>1108524</v>
      </c>
    </row>
    <row r="4523" spans="1:27" x14ac:dyDescent="0.25">
      <c r="A4523" s="1">
        <v>43641</v>
      </c>
      <c r="B4523" t="s">
        <v>64</v>
      </c>
      <c r="C4523" t="s">
        <v>76</v>
      </c>
      <c r="D4523">
        <v>700</v>
      </c>
      <c r="E4523">
        <v>8</v>
      </c>
      <c r="F4523" t="s">
        <v>84</v>
      </c>
      <c r="G4523">
        <v>152.83000200000001</v>
      </c>
      <c r="H4523">
        <v>152.970001</v>
      </c>
      <c r="I4523">
        <v>148.58999600000001</v>
      </c>
      <c r="J4523">
        <v>149.33999600000001</v>
      </c>
      <c r="K4523">
        <v>149.33999600000001</v>
      </c>
      <c r="L4523">
        <v>7362500</v>
      </c>
      <c r="M4523" t="s">
        <v>64</v>
      </c>
      <c r="N4523" t="s">
        <v>144</v>
      </c>
      <c r="O4523" t="s">
        <v>162</v>
      </c>
      <c r="P4523">
        <v>100</v>
      </c>
      <c r="Q4523">
        <v>0.125</v>
      </c>
      <c r="R4523">
        <v>87.5</v>
      </c>
      <c r="S4523">
        <v>104537.9972</v>
      </c>
      <c r="T4523" t="s">
        <v>64</v>
      </c>
      <c r="U4523" t="s">
        <v>202</v>
      </c>
      <c r="V4523" t="s">
        <v>214</v>
      </c>
      <c r="W4523" t="s">
        <v>239</v>
      </c>
      <c r="X4523" t="s">
        <v>289</v>
      </c>
      <c r="Y4523" s="1">
        <v>39706</v>
      </c>
      <c r="Z4523">
        <v>1108524</v>
      </c>
    </row>
    <row r="4524" spans="1:27" x14ac:dyDescent="0.25">
      <c r="A4524" s="1">
        <v>43641</v>
      </c>
      <c r="B4524" t="s">
        <v>64</v>
      </c>
      <c r="C4524" t="s">
        <v>75</v>
      </c>
      <c r="D4524">
        <v>800</v>
      </c>
      <c r="E4524">
        <v>10</v>
      </c>
      <c r="F4524" t="s">
        <v>84</v>
      </c>
      <c r="G4524">
        <v>152.83000200000001</v>
      </c>
      <c r="H4524">
        <v>152.970001</v>
      </c>
      <c r="I4524">
        <v>148.58999600000001</v>
      </c>
      <c r="J4524">
        <v>149.33999600000001</v>
      </c>
      <c r="K4524">
        <v>149.33999600000001</v>
      </c>
      <c r="L4524">
        <v>7362500</v>
      </c>
      <c r="M4524" t="s">
        <v>64</v>
      </c>
      <c r="N4524" t="s">
        <v>142</v>
      </c>
      <c r="O4524" t="s">
        <v>162</v>
      </c>
      <c r="P4524">
        <v>100</v>
      </c>
      <c r="Q4524">
        <v>0.125</v>
      </c>
      <c r="R4524">
        <v>100</v>
      </c>
      <c r="S4524">
        <v>119471.99679999999</v>
      </c>
      <c r="T4524" t="s">
        <v>64</v>
      </c>
      <c r="U4524" t="s">
        <v>202</v>
      </c>
      <c r="V4524" t="s">
        <v>214</v>
      </c>
      <c r="W4524" t="s">
        <v>239</v>
      </c>
      <c r="X4524" t="s">
        <v>289</v>
      </c>
      <c r="Y4524" s="1">
        <v>39706</v>
      </c>
      <c r="Z4524">
        <v>1108524</v>
      </c>
    </row>
    <row r="4525" spans="1:27" x14ac:dyDescent="0.25">
      <c r="A4525" s="1">
        <v>43630</v>
      </c>
      <c r="B4525" t="s">
        <v>64</v>
      </c>
      <c r="C4525" t="s">
        <v>76</v>
      </c>
      <c r="D4525">
        <v>1200</v>
      </c>
      <c r="E4525">
        <v>14</v>
      </c>
      <c r="F4525" t="s">
        <v>77</v>
      </c>
      <c r="G4525">
        <v>151.03999300000001</v>
      </c>
      <c r="H4525">
        <v>151.979996</v>
      </c>
      <c r="I4525">
        <v>149.479996</v>
      </c>
      <c r="J4525">
        <v>150.009995</v>
      </c>
      <c r="K4525">
        <v>150.009995</v>
      </c>
      <c r="L4525">
        <v>6248200</v>
      </c>
      <c r="M4525" t="s">
        <v>64</v>
      </c>
      <c r="N4525" t="s">
        <v>156</v>
      </c>
      <c r="O4525" t="s">
        <v>162</v>
      </c>
      <c r="P4525">
        <v>100</v>
      </c>
      <c r="Q4525">
        <v>0.125</v>
      </c>
      <c r="R4525">
        <v>150</v>
      </c>
      <c r="S4525">
        <v>180011.99400000001</v>
      </c>
      <c r="T4525" t="s">
        <v>64</v>
      </c>
      <c r="U4525" t="s">
        <v>202</v>
      </c>
      <c r="V4525" t="s">
        <v>214</v>
      </c>
      <c r="W4525" t="s">
        <v>239</v>
      </c>
      <c r="X4525" t="s">
        <v>289</v>
      </c>
      <c r="Y4525" s="1">
        <v>39706</v>
      </c>
      <c r="Z4525">
        <v>1108524</v>
      </c>
    </row>
    <row r="4526" spans="1:27" x14ac:dyDescent="0.25">
      <c r="A4526" s="1">
        <v>43630</v>
      </c>
      <c r="B4526" t="s">
        <v>64</v>
      </c>
      <c r="C4526" t="s">
        <v>76</v>
      </c>
      <c r="D4526">
        <v>1400</v>
      </c>
      <c r="E4526">
        <v>18</v>
      </c>
      <c r="F4526" t="s">
        <v>77</v>
      </c>
      <c r="G4526">
        <v>151.03999300000001</v>
      </c>
      <c r="H4526">
        <v>151.979996</v>
      </c>
      <c r="I4526">
        <v>149.479996</v>
      </c>
      <c r="J4526">
        <v>150.009995</v>
      </c>
      <c r="K4526">
        <v>150.009995</v>
      </c>
      <c r="L4526">
        <v>6248200</v>
      </c>
      <c r="M4526" t="s">
        <v>64</v>
      </c>
      <c r="N4526" t="s">
        <v>158</v>
      </c>
      <c r="O4526" t="s">
        <v>162</v>
      </c>
      <c r="P4526">
        <v>100</v>
      </c>
      <c r="Q4526">
        <v>0.125</v>
      </c>
      <c r="R4526">
        <v>175</v>
      </c>
      <c r="S4526">
        <v>210013.99299999999</v>
      </c>
      <c r="T4526" t="s">
        <v>64</v>
      </c>
      <c r="U4526" t="s">
        <v>202</v>
      </c>
      <c r="V4526" t="s">
        <v>214</v>
      </c>
      <c r="W4526" t="s">
        <v>239</v>
      </c>
      <c r="X4526" t="s">
        <v>289</v>
      </c>
      <c r="Y4526" s="1">
        <v>39706</v>
      </c>
      <c r="Z4526">
        <v>1108524</v>
      </c>
    </row>
    <row r="4527" spans="1:27" x14ac:dyDescent="0.25">
      <c r="A4527" s="1">
        <v>43627</v>
      </c>
      <c r="B4527" t="s">
        <v>64</v>
      </c>
      <c r="C4527" t="s">
        <v>76</v>
      </c>
      <c r="D4527">
        <v>2600</v>
      </c>
      <c r="E4527">
        <v>19</v>
      </c>
      <c r="F4527" t="s">
        <v>86</v>
      </c>
      <c r="G4527">
        <v>155.30999800000001</v>
      </c>
      <c r="H4527">
        <v>155.71000699999999</v>
      </c>
      <c r="I4527">
        <v>148.78999300000001</v>
      </c>
      <c r="J4527">
        <v>150.14999399999999</v>
      </c>
      <c r="K4527">
        <v>150.14999399999999</v>
      </c>
      <c r="L4527">
        <v>15214300</v>
      </c>
      <c r="M4527" t="s">
        <v>64</v>
      </c>
      <c r="N4527" t="s">
        <v>140</v>
      </c>
      <c r="O4527" t="s">
        <v>162</v>
      </c>
      <c r="P4527">
        <v>100</v>
      </c>
      <c r="Q4527">
        <v>0.125</v>
      </c>
      <c r="R4527">
        <v>325</v>
      </c>
      <c r="S4527">
        <v>390389.98440000002</v>
      </c>
      <c r="T4527" t="s">
        <v>64</v>
      </c>
      <c r="U4527" t="s">
        <v>202</v>
      </c>
      <c r="V4527" t="s">
        <v>214</v>
      </c>
      <c r="W4527" t="s">
        <v>239</v>
      </c>
      <c r="X4527" t="s">
        <v>289</v>
      </c>
      <c r="Y4527" s="1">
        <v>39706</v>
      </c>
      <c r="Z4527">
        <v>1108524</v>
      </c>
    </row>
    <row r="4528" spans="1:27" x14ac:dyDescent="0.25">
      <c r="A4528" s="1">
        <v>43627</v>
      </c>
      <c r="B4528" t="s">
        <v>64</v>
      </c>
      <c r="C4528" t="s">
        <v>75</v>
      </c>
      <c r="D4528">
        <v>1700</v>
      </c>
      <c r="E4528">
        <v>15</v>
      </c>
      <c r="F4528" t="s">
        <v>86</v>
      </c>
      <c r="G4528">
        <v>155.30999800000001</v>
      </c>
      <c r="H4528">
        <v>155.71000699999999</v>
      </c>
      <c r="I4528">
        <v>148.78999300000001</v>
      </c>
      <c r="J4528">
        <v>150.14999399999999</v>
      </c>
      <c r="K4528">
        <v>150.14999399999999</v>
      </c>
      <c r="L4528">
        <v>15214300</v>
      </c>
      <c r="M4528" t="s">
        <v>64</v>
      </c>
      <c r="N4528" t="s">
        <v>149</v>
      </c>
      <c r="O4528" t="s">
        <v>162</v>
      </c>
      <c r="P4528">
        <v>100</v>
      </c>
      <c r="Q4528">
        <v>0.125</v>
      </c>
      <c r="R4528">
        <v>212.5</v>
      </c>
      <c r="S4528">
        <v>255254.98980000001</v>
      </c>
      <c r="T4528" t="s">
        <v>64</v>
      </c>
      <c r="U4528" t="s">
        <v>202</v>
      </c>
      <c r="V4528" t="s">
        <v>214</v>
      </c>
      <c r="W4528" t="s">
        <v>239</v>
      </c>
      <c r="X4528" t="s">
        <v>289</v>
      </c>
      <c r="Y4528" s="1">
        <v>39706</v>
      </c>
      <c r="Z4528">
        <v>1108524</v>
      </c>
    </row>
    <row r="4529" spans="1:26" x14ac:dyDescent="0.25">
      <c r="A4529" s="1">
        <v>43627</v>
      </c>
      <c r="B4529" t="s">
        <v>64</v>
      </c>
      <c r="C4529" t="s">
        <v>75</v>
      </c>
      <c r="D4529">
        <v>1800</v>
      </c>
      <c r="E4529">
        <v>20</v>
      </c>
      <c r="F4529" t="s">
        <v>86</v>
      </c>
      <c r="G4529">
        <v>155.30999800000001</v>
      </c>
      <c r="H4529">
        <v>155.71000699999999</v>
      </c>
      <c r="I4529">
        <v>148.78999300000001</v>
      </c>
      <c r="J4529">
        <v>150.14999399999999</v>
      </c>
      <c r="K4529">
        <v>150.14999399999999</v>
      </c>
      <c r="L4529">
        <v>15214300</v>
      </c>
      <c r="M4529" t="s">
        <v>64</v>
      </c>
      <c r="N4529" t="s">
        <v>155</v>
      </c>
      <c r="O4529" t="s">
        <v>162</v>
      </c>
      <c r="P4529">
        <v>100</v>
      </c>
      <c r="Q4529">
        <v>0.125</v>
      </c>
      <c r="R4529">
        <v>225</v>
      </c>
      <c r="S4529">
        <v>270269.98920000001</v>
      </c>
      <c r="T4529" t="s">
        <v>64</v>
      </c>
      <c r="U4529" t="s">
        <v>202</v>
      </c>
      <c r="V4529" t="s">
        <v>214</v>
      </c>
      <c r="W4529" t="s">
        <v>239</v>
      </c>
      <c r="X4529" t="s">
        <v>289</v>
      </c>
      <c r="Y4529" s="1">
        <v>39706</v>
      </c>
      <c r="Z4529">
        <v>1108524</v>
      </c>
    </row>
    <row r="4530" spans="1:26" x14ac:dyDescent="0.25">
      <c r="A4530" s="1">
        <v>43633</v>
      </c>
      <c r="B4530" t="s">
        <v>64</v>
      </c>
      <c r="C4530" t="s">
        <v>75</v>
      </c>
      <c r="D4530">
        <v>800</v>
      </c>
      <c r="E4530">
        <v>10</v>
      </c>
      <c r="F4530" t="s">
        <v>78</v>
      </c>
      <c r="G4530">
        <v>150.199997</v>
      </c>
      <c r="H4530">
        <v>151.279999</v>
      </c>
      <c r="I4530">
        <v>149.86999499999999</v>
      </c>
      <c r="J4530">
        <v>150.28999300000001</v>
      </c>
      <c r="K4530">
        <v>150.28999300000001</v>
      </c>
      <c r="L4530">
        <v>4491800</v>
      </c>
      <c r="M4530" t="s">
        <v>64</v>
      </c>
      <c r="N4530" t="s">
        <v>142</v>
      </c>
      <c r="O4530" t="s">
        <v>162</v>
      </c>
      <c r="P4530">
        <v>100</v>
      </c>
      <c r="Q4530">
        <v>0.125</v>
      </c>
      <c r="R4530">
        <v>100</v>
      </c>
      <c r="S4530">
        <v>120231.9944</v>
      </c>
      <c r="T4530" t="s">
        <v>64</v>
      </c>
      <c r="U4530" t="s">
        <v>202</v>
      </c>
      <c r="V4530" t="s">
        <v>214</v>
      </c>
      <c r="W4530" t="s">
        <v>239</v>
      </c>
      <c r="X4530" t="s">
        <v>289</v>
      </c>
      <c r="Y4530" s="1">
        <v>39706</v>
      </c>
      <c r="Z4530">
        <v>1108524</v>
      </c>
    </row>
    <row r="4531" spans="1:26" x14ac:dyDescent="0.25">
      <c r="A4531" s="1">
        <v>43634</v>
      </c>
      <c r="B4531" t="s">
        <v>64</v>
      </c>
      <c r="C4531" t="s">
        <v>76</v>
      </c>
      <c r="D4531">
        <v>500</v>
      </c>
      <c r="E4531">
        <v>14</v>
      </c>
      <c r="F4531" t="s">
        <v>132</v>
      </c>
      <c r="G4531">
        <v>151.88000500000001</v>
      </c>
      <c r="H4531">
        <v>152.949997</v>
      </c>
      <c r="I4531">
        <v>150.5</v>
      </c>
      <c r="J4531">
        <v>150.58999600000001</v>
      </c>
      <c r="K4531">
        <v>150.58999600000001</v>
      </c>
      <c r="L4531">
        <v>7317800</v>
      </c>
      <c r="M4531" t="s">
        <v>64</v>
      </c>
      <c r="N4531" t="s">
        <v>156</v>
      </c>
      <c r="O4531" t="s">
        <v>162</v>
      </c>
      <c r="P4531">
        <v>100</v>
      </c>
      <c r="Q4531">
        <v>0.125</v>
      </c>
      <c r="R4531">
        <v>62.5</v>
      </c>
      <c r="S4531">
        <v>75294.998000000007</v>
      </c>
      <c r="T4531" t="s">
        <v>64</v>
      </c>
      <c r="U4531" t="s">
        <v>202</v>
      </c>
      <c r="V4531" t="s">
        <v>214</v>
      </c>
      <c r="W4531" t="s">
        <v>239</v>
      </c>
      <c r="X4531" t="s">
        <v>289</v>
      </c>
      <c r="Y4531" s="1">
        <v>39706</v>
      </c>
      <c r="Z4531">
        <v>1108524</v>
      </c>
    </row>
    <row r="4532" spans="1:26" x14ac:dyDescent="0.25">
      <c r="A4532" s="1">
        <v>43643</v>
      </c>
      <c r="B4532" t="s">
        <v>64</v>
      </c>
      <c r="C4532" t="s">
        <v>76</v>
      </c>
      <c r="D4532">
        <v>2300</v>
      </c>
      <c r="E4532">
        <v>16</v>
      </c>
      <c r="F4532" t="s">
        <v>97</v>
      </c>
      <c r="G4532">
        <v>149.88999899999999</v>
      </c>
      <c r="H4532">
        <v>150.759995</v>
      </c>
      <c r="I4532">
        <v>148.470001</v>
      </c>
      <c r="J4532">
        <v>150.69000199999999</v>
      </c>
      <c r="K4532">
        <v>150.69000199999999</v>
      </c>
      <c r="L4532">
        <v>6832800</v>
      </c>
      <c r="M4532" t="s">
        <v>64</v>
      </c>
      <c r="N4532" t="s">
        <v>148</v>
      </c>
      <c r="O4532" t="s">
        <v>162</v>
      </c>
      <c r="P4532">
        <v>100</v>
      </c>
      <c r="Q4532">
        <v>0.125</v>
      </c>
      <c r="R4532">
        <v>287.5</v>
      </c>
      <c r="S4532">
        <v>346587.00459999999</v>
      </c>
      <c r="T4532" t="s">
        <v>64</v>
      </c>
      <c r="U4532" t="s">
        <v>202</v>
      </c>
      <c r="V4532" t="s">
        <v>214</v>
      </c>
      <c r="W4532" t="s">
        <v>239</v>
      </c>
      <c r="X4532" t="s">
        <v>289</v>
      </c>
      <c r="Y4532" s="1">
        <v>39706</v>
      </c>
      <c r="Z4532">
        <v>1108524</v>
      </c>
    </row>
    <row r="4533" spans="1:26" x14ac:dyDescent="0.25">
      <c r="A4533" s="1">
        <v>43643</v>
      </c>
      <c r="B4533" t="s">
        <v>64</v>
      </c>
      <c r="C4533" t="s">
        <v>76</v>
      </c>
      <c r="D4533">
        <v>700</v>
      </c>
      <c r="E4533">
        <v>10</v>
      </c>
      <c r="F4533" t="s">
        <v>97</v>
      </c>
      <c r="G4533">
        <v>149.88999899999999</v>
      </c>
      <c r="H4533">
        <v>150.759995</v>
      </c>
      <c r="I4533">
        <v>148.470001</v>
      </c>
      <c r="J4533">
        <v>150.69000199999999</v>
      </c>
      <c r="K4533">
        <v>150.69000199999999</v>
      </c>
      <c r="L4533">
        <v>6832800</v>
      </c>
      <c r="M4533" t="s">
        <v>64</v>
      </c>
      <c r="N4533" t="s">
        <v>142</v>
      </c>
      <c r="O4533" t="s">
        <v>162</v>
      </c>
      <c r="P4533">
        <v>100</v>
      </c>
      <c r="Q4533">
        <v>0.125</v>
      </c>
      <c r="R4533">
        <v>87.5</v>
      </c>
      <c r="S4533">
        <v>105483.00139999999</v>
      </c>
      <c r="T4533" t="s">
        <v>64</v>
      </c>
      <c r="U4533" t="s">
        <v>202</v>
      </c>
      <c r="V4533" t="s">
        <v>214</v>
      </c>
      <c r="W4533" t="s">
        <v>239</v>
      </c>
      <c r="X4533" t="s">
        <v>289</v>
      </c>
      <c r="Y4533" s="1">
        <v>39706</v>
      </c>
      <c r="Z4533">
        <v>1108524</v>
      </c>
    </row>
    <row r="4534" spans="1:26" x14ac:dyDescent="0.25">
      <c r="A4534" s="1">
        <v>43620</v>
      </c>
      <c r="B4534" t="s">
        <v>64</v>
      </c>
      <c r="C4534" t="s">
        <v>76</v>
      </c>
      <c r="D4534">
        <v>1200</v>
      </c>
      <c r="E4534">
        <v>12</v>
      </c>
      <c r="F4534" t="s">
        <v>88</v>
      </c>
      <c r="G4534">
        <v>146.050003</v>
      </c>
      <c r="H4534">
        <v>150.91999799999999</v>
      </c>
      <c r="I4534">
        <v>142.509995</v>
      </c>
      <c r="J4534">
        <v>150.80999800000001</v>
      </c>
      <c r="K4534">
        <v>150.80999800000001</v>
      </c>
      <c r="L4534">
        <v>12375100</v>
      </c>
      <c r="M4534" t="s">
        <v>64</v>
      </c>
      <c r="N4534" t="s">
        <v>151</v>
      </c>
      <c r="O4534" t="s">
        <v>162</v>
      </c>
      <c r="P4534">
        <v>100</v>
      </c>
      <c r="Q4534">
        <v>0.125</v>
      </c>
      <c r="R4534">
        <v>150</v>
      </c>
      <c r="S4534">
        <v>180971.9976</v>
      </c>
      <c r="T4534" t="s">
        <v>64</v>
      </c>
      <c r="U4534" t="s">
        <v>202</v>
      </c>
      <c r="V4534" t="s">
        <v>214</v>
      </c>
      <c r="W4534" t="s">
        <v>239</v>
      </c>
      <c r="X4534" t="s">
        <v>289</v>
      </c>
      <c r="Y4534" s="1">
        <v>39706</v>
      </c>
      <c r="Z4534">
        <v>1108524</v>
      </c>
    </row>
    <row r="4535" spans="1:26" x14ac:dyDescent="0.25">
      <c r="A4535" s="1">
        <v>43628</v>
      </c>
      <c r="B4535" t="s">
        <v>64</v>
      </c>
      <c r="C4535" t="s">
        <v>76</v>
      </c>
      <c r="D4535">
        <v>200</v>
      </c>
      <c r="E4535">
        <v>2</v>
      </c>
      <c r="F4535" t="s">
        <v>79</v>
      </c>
      <c r="G4535">
        <v>151.11000100000001</v>
      </c>
      <c r="H4535">
        <v>152.320007</v>
      </c>
      <c r="I4535">
        <v>150.14999399999999</v>
      </c>
      <c r="J4535">
        <v>151.279999</v>
      </c>
      <c r="K4535">
        <v>151.279999</v>
      </c>
      <c r="L4535">
        <v>7161300</v>
      </c>
      <c r="M4535" t="s">
        <v>64</v>
      </c>
      <c r="N4535" t="s">
        <v>150</v>
      </c>
      <c r="O4535" t="s">
        <v>162</v>
      </c>
      <c r="P4535">
        <v>100</v>
      </c>
      <c r="Q4535">
        <v>0.125</v>
      </c>
      <c r="R4535">
        <v>25</v>
      </c>
      <c r="S4535">
        <v>30255.999800000001</v>
      </c>
      <c r="T4535" t="s">
        <v>64</v>
      </c>
      <c r="U4535" t="s">
        <v>202</v>
      </c>
      <c r="V4535" t="s">
        <v>214</v>
      </c>
      <c r="W4535" t="s">
        <v>239</v>
      </c>
      <c r="X4535" t="s">
        <v>289</v>
      </c>
      <c r="Y4535" s="1">
        <v>39706</v>
      </c>
      <c r="Z4535">
        <v>1108524</v>
      </c>
    </row>
    <row r="4536" spans="1:26" x14ac:dyDescent="0.25">
      <c r="A4536" s="1">
        <v>43628</v>
      </c>
      <c r="B4536" t="s">
        <v>64</v>
      </c>
      <c r="C4536" t="s">
        <v>76</v>
      </c>
      <c r="D4536">
        <v>1400</v>
      </c>
      <c r="E4536">
        <v>13</v>
      </c>
      <c r="F4536" t="s">
        <v>79</v>
      </c>
      <c r="G4536">
        <v>151.11000100000001</v>
      </c>
      <c r="H4536">
        <v>152.320007</v>
      </c>
      <c r="I4536">
        <v>150.14999399999999</v>
      </c>
      <c r="J4536">
        <v>151.279999</v>
      </c>
      <c r="K4536">
        <v>151.279999</v>
      </c>
      <c r="L4536">
        <v>7161300</v>
      </c>
      <c r="M4536" t="s">
        <v>64</v>
      </c>
      <c r="N4536" t="s">
        <v>153</v>
      </c>
      <c r="O4536" t="s">
        <v>162</v>
      </c>
      <c r="P4536">
        <v>100</v>
      </c>
      <c r="Q4536">
        <v>0.125</v>
      </c>
      <c r="R4536">
        <v>175</v>
      </c>
      <c r="S4536">
        <v>211791.99859999999</v>
      </c>
      <c r="T4536" t="s">
        <v>64</v>
      </c>
      <c r="U4536" t="s">
        <v>202</v>
      </c>
      <c r="V4536" t="s">
        <v>214</v>
      </c>
      <c r="W4536" t="s">
        <v>239</v>
      </c>
      <c r="X4536" t="s">
        <v>289</v>
      </c>
      <c r="Y4536" s="1">
        <v>39706</v>
      </c>
      <c r="Z4536">
        <v>1108524</v>
      </c>
    </row>
    <row r="4537" spans="1:26" x14ac:dyDescent="0.25">
      <c r="A4537" s="1">
        <v>43628</v>
      </c>
      <c r="B4537" t="s">
        <v>64</v>
      </c>
      <c r="C4537" t="s">
        <v>76</v>
      </c>
      <c r="D4537">
        <v>1400</v>
      </c>
      <c r="E4537">
        <v>20</v>
      </c>
      <c r="F4537" t="s">
        <v>79</v>
      </c>
      <c r="G4537">
        <v>151.11000100000001</v>
      </c>
      <c r="H4537">
        <v>152.320007</v>
      </c>
      <c r="I4537">
        <v>150.14999399999999</v>
      </c>
      <c r="J4537">
        <v>151.279999</v>
      </c>
      <c r="K4537">
        <v>151.279999</v>
      </c>
      <c r="L4537">
        <v>7161300</v>
      </c>
      <c r="M4537" t="s">
        <v>64</v>
      </c>
      <c r="N4537" t="s">
        <v>155</v>
      </c>
      <c r="O4537" t="s">
        <v>162</v>
      </c>
      <c r="P4537">
        <v>100</v>
      </c>
      <c r="Q4537">
        <v>0.125</v>
      </c>
      <c r="R4537">
        <v>175</v>
      </c>
      <c r="S4537">
        <v>211791.99859999999</v>
      </c>
      <c r="T4537" t="s">
        <v>64</v>
      </c>
      <c r="U4537" t="s">
        <v>202</v>
      </c>
      <c r="V4537" t="s">
        <v>214</v>
      </c>
      <c r="W4537" t="s">
        <v>239</v>
      </c>
      <c r="X4537" t="s">
        <v>289</v>
      </c>
      <c r="Y4537" s="1">
        <v>39706</v>
      </c>
      <c r="Z4537">
        <v>1108524</v>
      </c>
    </row>
    <row r="4538" spans="1:26" x14ac:dyDescent="0.25">
      <c r="A4538" s="1">
        <v>43629</v>
      </c>
      <c r="B4538" t="s">
        <v>64</v>
      </c>
      <c r="C4538" t="s">
        <v>75</v>
      </c>
      <c r="D4538">
        <v>2300</v>
      </c>
      <c r="E4538">
        <v>19</v>
      </c>
      <c r="F4538" t="s">
        <v>82</v>
      </c>
      <c r="G4538">
        <v>152.16000399999999</v>
      </c>
      <c r="H4538">
        <v>152.240005</v>
      </c>
      <c r="I4538">
        <v>150.25</v>
      </c>
      <c r="J4538">
        <v>151.33999600000001</v>
      </c>
      <c r="K4538">
        <v>151.33999600000001</v>
      </c>
      <c r="L4538">
        <v>5173800</v>
      </c>
      <c r="M4538" t="s">
        <v>64</v>
      </c>
      <c r="N4538" t="s">
        <v>140</v>
      </c>
      <c r="O4538" t="s">
        <v>162</v>
      </c>
      <c r="P4538">
        <v>100</v>
      </c>
      <c r="Q4538">
        <v>0.125</v>
      </c>
      <c r="R4538">
        <v>287.5</v>
      </c>
      <c r="S4538">
        <v>348081.99080000003</v>
      </c>
      <c r="T4538" t="s">
        <v>64</v>
      </c>
      <c r="U4538" t="s">
        <v>202</v>
      </c>
      <c r="V4538" t="s">
        <v>214</v>
      </c>
      <c r="W4538" t="s">
        <v>239</v>
      </c>
      <c r="X4538" t="s">
        <v>289</v>
      </c>
      <c r="Y4538" s="1">
        <v>39706</v>
      </c>
      <c r="Z4538">
        <v>1108524</v>
      </c>
    </row>
    <row r="4539" spans="1:26" x14ac:dyDescent="0.25">
      <c r="A4539" s="1">
        <v>43616</v>
      </c>
      <c r="B4539" t="s">
        <v>64</v>
      </c>
      <c r="C4539" t="s">
        <v>76</v>
      </c>
      <c r="D4539">
        <v>2800</v>
      </c>
      <c r="E4539">
        <v>18</v>
      </c>
      <c r="F4539" t="s">
        <v>87</v>
      </c>
      <c r="G4539">
        <v>152.66000399999999</v>
      </c>
      <c r="H4539">
        <v>154.479996</v>
      </c>
      <c r="I4539">
        <v>151.259995</v>
      </c>
      <c r="J4539">
        <v>151.41000399999999</v>
      </c>
      <c r="K4539">
        <v>151.41000399999999</v>
      </c>
      <c r="L4539">
        <v>5326900</v>
      </c>
      <c r="M4539" t="s">
        <v>64</v>
      </c>
      <c r="N4539" t="s">
        <v>158</v>
      </c>
      <c r="O4539" t="s">
        <v>162</v>
      </c>
      <c r="P4539">
        <v>100</v>
      </c>
      <c r="Q4539">
        <v>0.125</v>
      </c>
      <c r="R4539">
        <v>350</v>
      </c>
      <c r="S4539">
        <v>423948.01119999989</v>
      </c>
      <c r="T4539" t="s">
        <v>64</v>
      </c>
      <c r="U4539" t="s">
        <v>202</v>
      </c>
      <c r="V4539" t="s">
        <v>214</v>
      </c>
      <c r="W4539" t="s">
        <v>239</v>
      </c>
      <c r="X4539" t="s">
        <v>289</v>
      </c>
      <c r="Y4539" s="1">
        <v>39706</v>
      </c>
      <c r="Z4539">
        <v>1108524</v>
      </c>
    </row>
    <row r="4540" spans="1:26" x14ac:dyDescent="0.25">
      <c r="A4540" s="1">
        <v>43644</v>
      </c>
      <c r="B4540" t="s">
        <v>64</v>
      </c>
      <c r="C4540" t="s">
        <v>76</v>
      </c>
      <c r="D4540">
        <v>100</v>
      </c>
      <c r="E4540">
        <v>3</v>
      </c>
      <c r="F4540" t="s">
        <v>129</v>
      </c>
      <c r="G4540">
        <v>150.41999799999999</v>
      </c>
      <c r="H4540">
        <v>151.770004</v>
      </c>
      <c r="I4540">
        <v>149.60000600000001</v>
      </c>
      <c r="J4540">
        <v>151.729996</v>
      </c>
      <c r="K4540">
        <v>151.729996</v>
      </c>
      <c r="L4540">
        <v>6936600</v>
      </c>
      <c r="M4540" t="s">
        <v>64</v>
      </c>
      <c r="N4540" t="s">
        <v>143</v>
      </c>
      <c r="O4540" t="s">
        <v>162</v>
      </c>
      <c r="P4540">
        <v>100</v>
      </c>
      <c r="Q4540">
        <v>0.125</v>
      </c>
      <c r="R4540">
        <v>12.5</v>
      </c>
      <c r="S4540">
        <v>15172.999599999999</v>
      </c>
      <c r="T4540" t="s">
        <v>64</v>
      </c>
      <c r="U4540" t="s">
        <v>202</v>
      </c>
      <c r="V4540" t="s">
        <v>214</v>
      </c>
      <c r="W4540" t="s">
        <v>239</v>
      </c>
      <c r="X4540" t="s">
        <v>289</v>
      </c>
      <c r="Y4540" s="1">
        <v>39706</v>
      </c>
      <c r="Z4540">
        <v>1108524</v>
      </c>
    </row>
    <row r="4541" spans="1:26" x14ac:dyDescent="0.25">
      <c r="A4541" s="1">
        <v>43644</v>
      </c>
      <c r="B4541" t="s">
        <v>64</v>
      </c>
      <c r="C4541" t="s">
        <v>76</v>
      </c>
      <c r="D4541">
        <v>100</v>
      </c>
      <c r="E4541">
        <v>2</v>
      </c>
      <c r="F4541" t="s">
        <v>129</v>
      </c>
      <c r="G4541">
        <v>150.41999799999999</v>
      </c>
      <c r="H4541">
        <v>151.770004</v>
      </c>
      <c r="I4541">
        <v>149.60000600000001</v>
      </c>
      <c r="J4541">
        <v>151.729996</v>
      </c>
      <c r="K4541">
        <v>151.729996</v>
      </c>
      <c r="L4541">
        <v>6936600</v>
      </c>
      <c r="M4541" t="s">
        <v>64</v>
      </c>
      <c r="N4541" t="s">
        <v>150</v>
      </c>
      <c r="O4541" t="s">
        <v>162</v>
      </c>
      <c r="P4541">
        <v>100</v>
      </c>
      <c r="Q4541">
        <v>0.125</v>
      </c>
      <c r="R4541">
        <v>12.5</v>
      </c>
      <c r="S4541">
        <v>15172.999599999999</v>
      </c>
      <c r="T4541" t="s">
        <v>64</v>
      </c>
      <c r="U4541" t="s">
        <v>202</v>
      </c>
      <c r="V4541" t="s">
        <v>214</v>
      </c>
      <c r="W4541" t="s">
        <v>239</v>
      </c>
      <c r="X4541" t="s">
        <v>289</v>
      </c>
      <c r="Y4541" s="1">
        <v>39706</v>
      </c>
      <c r="Z4541">
        <v>1108524</v>
      </c>
    </row>
    <row r="4542" spans="1:26" x14ac:dyDescent="0.25">
      <c r="A4542" s="1">
        <v>43644</v>
      </c>
      <c r="B4542" t="s">
        <v>64</v>
      </c>
      <c r="C4542" t="s">
        <v>75</v>
      </c>
      <c r="D4542">
        <v>1100</v>
      </c>
      <c r="E4542">
        <v>12</v>
      </c>
      <c r="F4542" t="s">
        <v>129</v>
      </c>
      <c r="G4542">
        <v>150.41999799999999</v>
      </c>
      <c r="H4542">
        <v>151.770004</v>
      </c>
      <c r="I4542">
        <v>149.60000600000001</v>
      </c>
      <c r="J4542">
        <v>151.729996</v>
      </c>
      <c r="K4542">
        <v>151.729996</v>
      </c>
      <c r="L4542">
        <v>6936600</v>
      </c>
      <c r="M4542" t="s">
        <v>64</v>
      </c>
      <c r="N4542" t="s">
        <v>151</v>
      </c>
      <c r="O4542" t="s">
        <v>162</v>
      </c>
      <c r="P4542">
        <v>100</v>
      </c>
      <c r="Q4542">
        <v>0.125</v>
      </c>
      <c r="R4542">
        <v>137.5</v>
      </c>
      <c r="S4542">
        <v>166902.99559999999</v>
      </c>
      <c r="T4542" t="s">
        <v>64</v>
      </c>
      <c r="U4542" t="s">
        <v>202</v>
      </c>
      <c r="V4542" t="s">
        <v>214</v>
      </c>
      <c r="W4542" t="s">
        <v>239</v>
      </c>
      <c r="X4542" t="s">
        <v>289</v>
      </c>
      <c r="Y4542" s="1">
        <v>39706</v>
      </c>
      <c r="Z4542">
        <v>1108524</v>
      </c>
    </row>
    <row r="4543" spans="1:26" x14ac:dyDescent="0.25">
      <c r="A4543" s="1">
        <v>43640</v>
      </c>
      <c r="B4543" t="s">
        <v>64</v>
      </c>
      <c r="C4543" t="s">
        <v>76</v>
      </c>
      <c r="D4543">
        <v>600</v>
      </c>
      <c r="E4543">
        <v>8</v>
      </c>
      <c r="F4543" t="s">
        <v>85</v>
      </c>
      <c r="G4543">
        <v>157.38999899999999</v>
      </c>
      <c r="H4543">
        <v>157.729996</v>
      </c>
      <c r="I4543">
        <v>152.509995</v>
      </c>
      <c r="J4543">
        <v>152.55999800000001</v>
      </c>
      <c r="K4543">
        <v>152.55999800000001</v>
      </c>
      <c r="L4543">
        <v>6378200</v>
      </c>
      <c r="M4543" t="s">
        <v>64</v>
      </c>
      <c r="N4543" t="s">
        <v>144</v>
      </c>
      <c r="O4543" t="s">
        <v>162</v>
      </c>
      <c r="P4543">
        <v>100</v>
      </c>
      <c r="Q4543">
        <v>0.125</v>
      </c>
      <c r="R4543">
        <v>75</v>
      </c>
      <c r="S4543">
        <v>91535.998800000001</v>
      </c>
      <c r="T4543" t="s">
        <v>64</v>
      </c>
      <c r="U4543" t="s">
        <v>202</v>
      </c>
      <c r="V4543" t="s">
        <v>214</v>
      </c>
      <c r="W4543" t="s">
        <v>239</v>
      </c>
      <c r="X4543" t="s">
        <v>289</v>
      </c>
      <c r="Y4543" s="1">
        <v>39706</v>
      </c>
      <c r="Z4543">
        <v>1108524</v>
      </c>
    </row>
    <row r="4544" spans="1:26" x14ac:dyDescent="0.25">
      <c r="A4544" s="1">
        <v>43626</v>
      </c>
      <c r="B4544" t="s">
        <v>64</v>
      </c>
      <c r="C4544" t="s">
        <v>76</v>
      </c>
      <c r="D4544">
        <v>1200</v>
      </c>
      <c r="E4544">
        <v>19</v>
      </c>
      <c r="F4544" t="s">
        <v>131</v>
      </c>
      <c r="G4544">
        <v>153.479996</v>
      </c>
      <c r="H4544">
        <v>157.449997</v>
      </c>
      <c r="I4544">
        <v>150.83000200000001</v>
      </c>
      <c r="J4544">
        <v>152.78999300000001</v>
      </c>
      <c r="K4544">
        <v>152.78999300000001</v>
      </c>
      <c r="L4544">
        <v>29856300</v>
      </c>
      <c r="M4544" t="s">
        <v>64</v>
      </c>
      <c r="N4544" t="s">
        <v>140</v>
      </c>
      <c r="O4544" t="s">
        <v>162</v>
      </c>
      <c r="P4544">
        <v>100</v>
      </c>
      <c r="Q4544">
        <v>0.125</v>
      </c>
      <c r="R4544">
        <v>150</v>
      </c>
      <c r="S4544">
        <v>183347.99160000001</v>
      </c>
      <c r="T4544" t="s">
        <v>64</v>
      </c>
      <c r="U4544" t="s">
        <v>202</v>
      </c>
      <c r="V4544" t="s">
        <v>214</v>
      </c>
      <c r="W4544" t="s">
        <v>239</v>
      </c>
      <c r="X4544" t="s">
        <v>289</v>
      </c>
      <c r="Y4544" s="1">
        <v>39706</v>
      </c>
      <c r="Z4544">
        <v>1108524</v>
      </c>
    </row>
    <row r="4545" spans="1:26" x14ac:dyDescent="0.25">
      <c r="A4545" s="1">
        <v>43626</v>
      </c>
      <c r="B4545" t="s">
        <v>64</v>
      </c>
      <c r="C4545" t="s">
        <v>76</v>
      </c>
      <c r="D4545">
        <v>400</v>
      </c>
      <c r="E4545">
        <v>8</v>
      </c>
      <c r="F4545" t="s">
        <v>131</v>
      </c>
      <c r="G4545">
        <v>153.479996</v>
      </c>
      <c r="H4545">
        <v>157.449997</v>
      </c>
      <c r="I4545">
        <v>150.83000200000001</v>
      </c>
      <c r="J4545">
        <v>152.78999300000001</v>
      </c>
      <c r="K4545">
        <v>152.78999300000001</v>
      </c>
      <c r="L4545">
        <v>29856300</v>
      </c>
      <c r="M4545" t="s">
        <v>64</v>
      </c>
      <c r="N4545" t="s">
        <v>144</v>
      </c>
      <c r="O4545" t="s">
        <v>162</v>
      </c>
      <c r="P4545">
        <v>100</v>
      </c>
      <c r="Q4545">
        <v>0.125</v>
      </c>
      <c r="R4545">
        <v>50</v>
      </c>
      <c r="S4545">
        <v>61115.997200000013</v>
      </c>
      <c r="T4545" t="s">
        <v>64</v>
      </c>
      <c r="U4545" t="s">
        <v>202</v>
      </c>
      <c r="V4545" t="s">
        <v>214</v>
      </c>
      <c r="W4545" t="s">
        <v>239</v>
      </c>
      <c r="X4545" t="s">
        <v>289</v>
      </c>
      <c r="Y4545" s="1">
        <v>39706</v>
      </c>
      <c r="Z4545">
        <v>1108524</v>
      </c>
    </row>
    <row r="4546" spans="1:26" x14ac:dyDescent="0.25">
      <c r="A4546" s="1">
        <v>43626</v>
      </c>
      <c r="B4546" t="s">
        <v>64</v>
      </c>
      <c r="C4546" t="s">
        <v>75</v>
      </c>
      <c r="D4546">
        <v>1100</v>
      </c>
      <c r="E4546">
        <v>11</v>
      </c>
      <c r="F4546" t="s">
        <v>131</v>
      </c>
      <c r="G4546">
        <v>153.479996</v>
      </c>
      <c r="H4546">
        <v>157.449997</v>
      </c>
      <c r="I4546">
        <v>150.83000200000001</v>
      </c>
      <c r="J4546">
        <v>152.78999300000001</v>
      </c>
      <c r="K4546">
        <v>152.78999300000001</v>
      </c>
      <c r="L4546">
        <v>29856300</v>
      </c>
      <c r="M4546" t="s">
        <v>64</v>
      </c>
      <c r="N4546" t="s">
        <v>141</v>
      </c>
      <c r="O4546" t="s">
        <v>162</v>
      </c>
      <c r="P4546">
        <v>100</v>
      </c>
      <c r="Q4546">
        <v>0.125</v>
      </c>
      <c r="R4546">
        <v>137.5</v>
      </c>
      <c r="S4546">
        <v>168068.99230000001</v>
      </c>
      <c r="T4546" t="s">
        <v>64</v>
      </c>
      <c r="U4546" t="s">
        <v>202</v>
      </c>
      <c r="V4546" t="s">
        <v>214</v>
      </c>
      <c r="W4546" t="s">
        <v>239</v>
      </c>
      <c r="X4546" t="s">
        <v>289</v>
      </c>
      <c r="Y4546" s="1">
        <v>39706</v>
      </c>
      <c r="Z4546">
        <v>1108524</v>
      </c>
    </row>
    <row r="4547" spans="1:26" x14ac:dyDescent="0.25">
      <c r="A4547" s="1">
        <v>43614</v>
      </c>
      <c r="B4547" t="s">
        <v>64</v>
      </c>
      <c r="C4547" t="s">
        <v>76</v>
      </c>
      <c r="D4547">
        <v>200</v>
      </c>
      <c r="E4547">
        <v>9</v>
      </c>
      <c r="F4547" t="s">
        <v>98</v>
      </c>
      <c r="G4547">
        <v>153.759995</v>
      </c>
      <c r="H4547">
        <v>154.05999800000001</v>
      </c>
      <c r="I4547">
        <v>151.199997</v>
      </c>
      <c r="J4547">
        <v>152.88999899999999</v>
      </c>
      <c r="K4547">
        <v>152.88999899999999</v>
      </c>
      <c r="L4547">
        <v>4359500</v>
      </c>
      <c r="M4547" t="s">
        <v>64</v>
      </c>
      <c r="N4547" t="s">
        <v>146</v>
      </c>
      <c r="O4547" t="s">
        <v>162</v>
      </c>
      <c r="P4547">
        <v>100</v>
      </c>
      <c r="Q4547">
        <v>0.125</v>
      </c>
      <c r="R4547">
        <v>25</v>
      </c>
      <c r="S4547">
        <v>30577.999800000001</v>
      </c>
      <c r="T4547" t="s">
        <v>64</v>
      </c>
      <c r="U4547" t="s">
        <v>202</v>
      </c>
      <c r="V4547" t="s">
        <v>214</v>
      </c>
      <c r="W4547" t="s">
        <v>239</v>
      </c>
      <c r="X4547" t="s">
        <v>289</v>
      </c>
      <c r="Y4547" s="1">
        <v>39706</v>
      </c>
      <c r="Z4547">
        <v>1108524</v>
      </c>
    </row>
    <row r="4548" spans="1:26" x14ac:dyDescent="0.25">
      <c r="A4548" s="1">
        <v>43614</v>
      </c>
      <c r="B4548" t="s">
        <v>64</v>
      </c>
      <c r="C4548" t="s">
        <v>75</v>
      </c>
      <c r="D4548">
        <v>2700</v>
      </c>
      <c r="E4548">
        <v>17</v>
      </c>
      <c r="F4548" t="s">
        <v>98</v>
      </c>
      <c r="G4548">
        <v>153.759995</v>
      </c>
      <c r="H4548">
        <v>154.05999800000001</v>
      </c>
      <c r="I4548">
        <v>151.199997</v>
      </c>
      <c r="J4548">
        <v>152.88999899999999</v>
      </c>
      <c r="K4548">
        <v>152.88999899999999</v>
      </c>
      <c r="L4548">
        <v>4359500</v>
      </c>
      <c r="M4548" t="s">
        <v>64</v>
      </c>
      <c r="N4548" t="s">
        <v>157</v>
      </c>
      <c r="O4548" t="s">
        <v>162</v>
      </c>
      <c r="P4548">
        <v>100</v>
      </c>
      <c r="Q4548">
        <v>0.125</v>
      </c>
      <c r="R4548">
        <v>337.5</v>
      </c>
      <c r="S4548">
        <v>412802.99729999999</v>
      </c>
      <c r="T4548" t="s">
        <v>64</v>
      </c>
      <c r="U4548" t="s">
        <v>202</v>
      </c>
      <c r="V4548" t="s">
        <v>214</v>
      </c>
      <c r="W4548" t="s">
        <v>239</v>
      </c>
      <c r="X4548" t="s">
        <v>289</v>
      </c>
      <c r="Y4548" s="1">
        <v>39706</v>
      </c>
      <c r="Z4548">
        <v>1108524</v>
      </c>
    </row>
    <row r="4549" spans="1:26" x14ac:dyDescent="0.25">
      <c r="A4549" s="1">
        <v>43614</v>
      </c>
      <c r="B4549" t="s">
        <v>64</v>
      </c>
      <c r="C4549" t="s">
        <v>76</v>
      </c>
      <c r="D4549">
        <v>1800</v>
      </c>
      <c r="E4549">
        <v>18</v>
      </c>
      <c r="F4549" t="s">
        <v>98</v>
      </c>
      <c r="G4549">
        <v>153.759995</v>
      </c>
      <c r="H4549">
        <v>154.05999800000001</v>
      </c>
      <c r="I4549">
        <v>151.199997</v>
      </c>
      <c r="J4549">
        <v>152.88999899999999</v>
      </c>
      <c r="K4549">
        <v>152.88999899999999</v>
      </c>
      <c r="L4549">
        <v>4359500</v>
      </c>
      <c r="M4549" t="s">
        <v>64</v>
      </c>
      <c r="N4549" t="s">
        <v>158</v>
      </c>
      <c r="O4549" t="s">
        <v>162</v>
      </c>
      <c r="P4549">
        <v>100</v>
      </c>
      <c r="Q4549">
        <v>0.125</v>
      </c>
      <c r="R4549">
        <v>225</v>
      </c>
      <c r="S4549">
        <v>275201.99819999997</v>
      </c>
      <c r="T4549" t="s">
        <v>64</v>
      </c>
      <c r="U4549" t="s">
        <v>202</v>
      </c>
      <c r="V4549" t="s">
        <v>214</v>
      </c>
      <c r="W4549" t="s">
        <v>239</v>
      </c>
      <c r="X4549" t="s">
        <v>289</v>
      </c>
      <c r="Y4549" s="1">
        <v>39706</v>
      </c>
      <c r="Z4549">
        <v>1108524</v>
      </c>
    </row>
    <row r="4550" spans="1:26" x14ac:dyDescent="0.25">
      <c r="A4550" s="1">
        <v>43614</v>
      </c>
      <c r="B4550" t="s">
        <v>64</v>
      </c>
      <c r="C4550" t="s">
        <v>75</v>
      </c>
      <c r="D4550">
        <v>200</v>
      </c>
      <c r="E4550">
        <v>4</v>
      </c>
      <c r="F4550" t="s">
        <v>98</v>
      </c>
      <c r="G4550">
        <v>153.759995</v>
      </c>
      <c r="H4550">
        <v>154.05999800000001</v>
      </c>
      <c r="I4550">
        <v>151.199997</v>
      </c>
      <c r="J4550">
        <v>152.88999899999999</v>
      </c>
      <c r="K4550">
        <v>152.88999899999999</v>
      </c>
      <c r="L4550">
        <v>4359500</v>
      </c>
      <c r="M4550" t="s">
        <v>64</v>
      </c>
      <c r="N4550" t="s">
        <v>154</v>
      </c>
      <c r="O4550" t="s">
        <v>162</v>
      </c>
      <c r="P4550">
        <v>100</v>
      </c>
      <c r="Q4550">
        <v>0.125</v>
      </c>
      <c r="R4550">
        <v>25</v>
      </c>
      <c r="S4550">
        <v>30577.999800000001</v>
      </c>
      <c r="T4550" t="s">
        <v>64</v>
      </c>
      <c r="U4550" t="s">
        <v>202</v>
      </c>
      <c r="V4550" t="s">
        <v>214</v>
      </c>
      <c r="W4550" t="s">
        <v>239</v>
      </c>
      <c r="X4550" t="s">
        <v>289</v>
      </c>
      <c r="Y4550" s="1">
        <v>39706</v>
      </c>
      <c r="Z4550">
        <v>1108524</v>
      </c>
    </row>
    <row r="4551" spans="1:26" x14ac:dyDescent="0.25">
      <c r="A4551" s="1">
        <v>43598</v>
      </c>
      <c r="B4551" t="s">
        <v>64</v>
      </c>
      <c r="C4551" t="s">
        <v>76</v>
      </c>
      <c r="D4551">
        <v>1700</v>
      </c>
      <c r="E4551">
        <v>15</v>
      </c>
      <c r="F4551" t="s">
        <v>100</v>
      </c>
      <c r="G4551">
        <v>154.91999799999999</v>
      </c>
      <c r="H4551">
        <v>156.89999399999999</v>
      </c>
      <c r="I4551">
        <v>152.779999</v>
      </c>
      <c r="J4551">
        <v>153.14999399999999</v>
      </c>
      <c r="K4551">
        <v>153.14999399999999</v>
      </c>
      <c r="L4551">
        <v>5694600</v>
      </c>
      <c r="M4551" t="s">
        <v>64</v>
      </c>
      <c r="N4551" t="s">
        <v>149</v>
      </c>
      <c r="O4551" t="s">
        <v>162</v>
      </c>
      <c r="P4551">
        <v>100</v>
      </c>
      <c r="Q4551">
        <v>0.125</v>
      </c>
      <c r="R4551">
        <v>212.5</v>
      </c>
      <c r="S4551">
        <v>260354.98980000001</v>
      </c>
      <c r="T4551" t="s">
        <v>64</v>
      </c>
      <c r="U4551" t="s">
        <v>202</v>
      </c>
      <c r="V4551" t="s">
        <v>214</v>
      </c>
      <c r="W4551" t="s">
        <v>239</v>
      </c>
      <c r="X4551" t="s">
        <v>289</v>
      </c>
      <c r="Y4551" s="1">
        <v>39706</v>
      </c>
      <c r="Z4551">
        <v>1108524</v>
      </c>
    </row>
    <row r="4552" spans="1:26" x14ac:dyDescent="0.25">
      <c r="A4552" s="1">
        <v>43598</v>
      </c>
      <c r="B4552" t="s">
        <v>64</v>
      </c>
      <c r="C4552" t="s">
        <v>76</v>
      </c>
      <c r="D4552">
        <v>600</v>
      </c>
      <c r="E4552">
        <v>4</v>
      </c>
      <c r="F4552" t="s">
        <v>100</v>
      </c>
      <c r="G4552">
        <v>154.91999799999999</v>
      </c>
      <c r="H4552">
        <v>156.89999399999999</v>
      </c>
      <c r="I4552">
        <v>152.779999</v>
      </c>
      <c r="J4552">
        <v>153.14999399999999</v>
      </c>
      <c r="K4552">
        <v>153.14999399999999</v>
      </c>
      <c r="L4552">
        <v>5694600</v>
      </c>
      <c r="M4552" t="s">
        <v>64</v>
      </c>
      <c r="N4552" t="s">
        <v>154</v>
      </c>
      <c r="O4552" t="s">
        <v>162</v>
      </c>
      <c r="P4552">
        <v>100</v>
      </c>
      <c r="Q4552">
        <v>0.125</v>
      </c>
      <c r="R4552">
        <v>75</v>
      </c>
      <c r="S4552">
        <v>91889.996399999989</v>
      </c>
      <c r="T4552" t="s">
        <v>64</v>
      </c>
      <c r="U4552" t="s">
        <v>202</v>
      </c>
      <c r="V4552" t="s">
        <v>214</v>
      </c>
      <c r="W4552" t="s">
        <v>239</v>
      </c>
      <c r="X4552" t="s">
        <v>289</v>
      </c>
      <c r="Y4552" s="1">
        <v>39706</v>
      </c>
      <c r="Z4552">
        <v>1108524</v>
      </c>
    </row>
    <row r="4553" spans="1:26" x14ac:dyDescent="0.25">
      <c r="A4553" s="1">
        <v>43608</v>
      </c>
      <c r="B4553" t="s">
        <v>64</v>
      </c>
      <c r="C4553" t="s">
        <v>75</v>
      </c>
      <c r="D4553">
        <v>900</v>
      </c>
      <c r="E4553">
        <v>9</v>
      </c>
      <c r="F4553" t="s">
        <v>95</v>
      </c>
      <c r="G4553">
        <v>156.029999</v>
      </c>
      <c r="H4553">
        <v>156.33999600000001</v>
      </c>
      <c r="I4553">
        <v>152.14999399999999</v>
      </c>
      <c r="J4553">
        <v>153.71000699999999</v>
      </c>
      <c r="K4553">
        <v>153.71000699999999</v>
      </c>
      <c r="L4553">
        <v>4508200</v>
      </c>
      <c r="M4553" t="s">
        <v>64</v>
      </c>
      <c r="N4553" t="s">
        <v>146</v>
      </c>
      <c r="O4553" t="s">
        <v>162</v>
      </c>
      <c r="P4553">
        <v>100</v>
      </c>
      <c r="Q4553">
        <v>0.125</v>
      </c>
      <c r="R4553">
        <v>112.5</v>
      </c>
      <c r="S4553">
        <v>138339.00630000001</v>
      </c>
      <c r="T4553" t="s">
        <v>64</v>
      </c>
      <c r="U4553" t="s">
        <v>202</v>
      </c>
      <c r="V4553" t="s">
        <v>214</v>
      </c>
      <c r="W4553" t="s">
        <v>239</v>
      </c>
      <c r="X4553" t="s">
        <v>289</v>
      </c>
      <c r="Y4553" s="1">
        <v>39706</v>
      </c>
      <c r="Z4553">
        <v>1108524</v>
      </c>
    </row>
    <row r="4554" spans="1:26" x14ac:dyDescent="0.25">
      <c r="A4554" s="1">
        <v>43608</v>
      </c>
      <c r="B4554" t="s">
        <v>64</v>
      </c>
      <c r="C4554" t="s">
        <v>75</v>
      </c>
      <c r="D4554">
        <v>1300</v>
      </c>
      <c r="E4554">
        <v>11</v>
      </c>
      <c r="F4554" t="s">
        <v>95</v>
      </c>
      <c r="G4554">
        <v>156.029999</v>
      </c>
      <c r="H4554">
        <v>156.33999600000001</v>
      </c>
      <c r="I4554">
        <v>152.14999399999999</v>
      </c>
      <c r="J4554">
        <v>153.71000699999999</v>
      </c>
      <c r="K4554">
        <v>153.71000699999999</v>
      </c>
      <c r="L4554">
        <v>4508200</v>
      </c>
      <c r="M4554" t="s">
        <v>64</v>
      </c>
      <c r="N4554" t="s">
        <v>141</v>
      </c>
      <c r="O4554" t="s">
        <v>162</v>
      </c>
      <c r="P4554">
        <v>100</v>
      </c>
      <c r="Q4554">
        <v>0.125</v>
      </c>
      <c r="R4554">
        <v>162.5</v>
      </c>
      <c r="S4554">
        <v>199823.0091</v>
      </c>
      <c r="T4554" t="s">
        <v>64</v>
      </c>
      <c r="U4554" t="s">
        <v>202</v>
      </c>
      <c r="V4554" t="s">
        <v>214</v>
      </c>
      <c r="W4554" t="s">
        <v>239</v>
      </c>
      <c r="X4554" t="s">
        <v>289</v>
      </c>
      <c r="Y4554" s="1">
        <v>39706</v>
      </c>
      <c r="Z4554">
        <v>1108524</v>
      </c>
    </row>
    <row r="4555" spans="1:26" x14ac:dyDescent="0.25">
      <c r="A4555" s="1">
        <v>43608</v>
      </c>
      <c r="B4555" t="s">
        <v>64</v>
      </c>
      <c r="C4555" t="s">
        <v>75</v>
      </c>
      <c r="D4555">
        <v>100</v>
      </c>
      <c r="E4555">
        <v>5</v>
      </c>
      <c r="F4555" t="s">
        <v>95</v>
      </c>
      <c r="G4555">
        <v>156.029999</v>
      </c>
      <c r="H4555">
        <v>156.33999600000001</v>
      </c>
      <c r="I4555">
        <v>152.14999399999999</v>
      </c>
      <c r="J4555">
        <v>153.71000699999999</v>
      </c>
      <c r="K4555">
        <v>153.71000699999999</v>
      </c>
      <c r="L4555">
        <v>4508200</v>
      </c>
      <c r="M4555" t="s">
        <v>64</v>
      </c>
      <c r="N4555" t="s">
        <v>152</v>
      </c>
      <c r="O4555" t="s">
        <v>162</v>
      </c>
      <c r="P4555">
        <v>100</v>
      </c>
      <c r="Q4555">
        <v>0.125</v>
      </c>
      <c r="R4555">
        <v>12.5</v>
      </c>
      <c r="S4555">
        <v>15371.000700000001</v>
      </c>
      <c r="T4555" t="s">
        <v>64</v>
      </c>
      <c r="U4555" t="s">
        <v>202</v>
      </c>
      <c r="V4555" t="s">
        <v>214</v>
      </c>
      <c r="W4555" t="s">
        <v>239</v>
      </c>
      <c r="X4555" t="s">
        <v>289</v>
      </c>
      <c r="Y4555" s="1">
        <v>39706</v>
      </c>
      <c r="Z4555">
        <v>1108524</v>
      </c>
    </row>
    <row r="4556" spans="1:26" x14ac:dyDescent="0.25">
      <c r="A4556" s="1">
        <v>43635</v>
      </c>
      <c r="B4556" t="s">
        <v>64</v>
      </c>
      <c r="C4556" t="s">
        <v>76</v>
      </c>
      <c r="D4556">
        <v>100</v>
      </c>
      <c r="E4556">
        <v>7</v>
      </c>
      <c r="F4556" t="s">
        <v>80</v>
      </c>
      <c r="G4556">
        <v>151.69000199999999</v>
      </c>
      <c r="H4556">
        <v>154.470001</v>
      </c>
      <c r="I4556">
        <v>150.509995</v>
      </c>
      <c r="J4556">
        <v>154.13999899999999</v>
      </c>
      <c r="K4556">
        <v>154.13999899999999</v>
      </c>
      <c r="L4556">
        <v>8095300</v>
      </c>
      <c r="M4556" t="s">
        <v>64</v>
      </c>
      <c r="N4556" t="s">
        <v>147</v>
      </c>
      <c r="O4556" t="s">
        <v>162</v>
      </c>
      <c r="P4556">
        <v>100</v>
      </c>
      <c r="Q4556">
        <v>0.125</v>
      </c>
      <c r="R4556">
        <v>12.5</v>
      </c>
      <c r="S4556">
        <v>15413.999900000001</v>
      </c>
      <c r="T4556" t="s">
        <v>64</v>
      </c>
      <c r="U4556" t="s">
        <v>202</v>
      </c>
      <c r="V4556" t="s">
        <v>214</v>
      </c>
      <c r="W4556" t="s">
        <v>239</v>
      </c>
      <c r="X4556" t="s">
        <v>289</v>
      </c>
      <c r="Y4556" s="1">
        <v>39706</v>
      </c>
      <c r="Z4556">
        <v>1108524</v>
      </c>
    </row>
    <row r="4557" spans="1:26" x14ac:dyDescent="0.25">
      <c r="A4557" s="1">
        <v>43635</v>
      </c>
      <c r="B4557" t="s">
        <v>64</v>
      </c>
      <c r="C4557" t="s">
        <v>75</v>
      </c>
      <c r="D4557">
        <v>400</v>
      </c>
      <c r="E4557">
        <v>5</v>
      </c>
      <c r="F4557" t="s">
        <v>80</v>
      </c>
      <c r="G4557">
        <v>151.69000199999999</v>
      </c>
      <c r="H4557">
        <v>154.470001</v>
      </c>
      <c r="I4557">
        <v>150.509995</v>
      </c>
      <c r="J4557">
        <v>154.13999899999999</v>
      </c>
      <c r="K4557">
        <v>154.13999899999999</v>
      </c>
      <c r="L4557">
        <v>8095300</v>
      </c>
      <c r="M4557" t="s">
        <v>64</v>
      </c>
      <c r="N4557" t="s">
        <v>152</v>
      </c>
      <c r="O4557" t="s">
        <v>162</v>
      </c>
      <c r="P4557">
        <v>100</v>
      </c>
      <c r="Q4557">
        <v>0.125</v>
      </c>
      <c r="R4557">
        <v>50</v>
      </c>
      <c r="S4557">
        <v>61655.999600000003</v>
      </c>
      <c r="T4557" t="s">
        <v>64</v>
      </c>
      <c r="U4557" t="s">
        <v>202</v>
      </c>
      <c r="V4557" t="s">
        <v>214</v>
      </c>
      <c r="W4557" t="s">
        <v>239</v>
      </c>
      <c r="X4557" t="s">
        <v>289</v>
      </c>
      <c r="Y4557" s="1">
        <v>39706</v>
      </c>
      <c r="Z4557">
        <v>1108524</v>
      </c>
    </row>
    <row r="4558" spans="1:26" x14ac:dyDescent="0.25">
      <c r="A4558" s="1">
        <v>43635</v>
      </c>
      <c r="B4558" t="s">
        <v>64</v>
      </c>
      <c r="C4558" t="s">
        <v>75</v>
      </c>
      <c r="D4558">
        <v>1500</v>
      </c>
      <c r="E4558">
        <v>15</v>
      </c>
      <c r="F4558" t="s">
        <v>80</v>
      </c>
      <c r="G4558">
        <v>151.69000199999999</v>
      </c>
      <c r="H4558">
        <v>154.470001</v>
      </c>
      <c r="I4558">
        <v>150.509995</v>
      </c>
      <c r="J4558">
        <v>154.13999899999999</v>
      </c>
      <c r="K4558">
        <v>154.13999899999999</v>
      </c>
      <c r="L4558">
        <v>8095300</v>
      </c>
      <c r="M4558" t="s">
        <v>64</v>
      </c>
      <c r="N4558" t="s">
        <v>149</v>
      </c>
      <c r="O4558" t="s">
        <v>162</v>
      </c>
      <c r="P4558">
        <v>100</v>
      </c>
      <c r="Q4558">
        <v>0.125</v>
      </c>
      <c r="R4558">
        <v>187.5</v>
      </c>
      <c r="S4558">
        <v>231209.99849999999</v>
      </c>
      <c r="T4558" t="s">
        <v>64</v>
      </c>
      <c r="U4558" t="s">
        <v>202</v>
      </c>
      <c r="V4558" t="s">
        <v>214</v>
      </c>
      <c r="W4558" t="s">
        <v>239</v>
      </c>
      <c r="X4558" t="s">
        <v>289</v>
      </c>
      <c r="Y4558" s="1">
        <v>39706</v>
      </c>
      <c r="Z4558">
        <v>1108524</v>
      </c>
    </row>
    <row r="4559" spans="1:26" x14ac:dyDescent="0.25">
      <c r="A4559" s="1">
        <v>43635</v>
      </c>
      <c r="B4559" t="s">
        <v>64</v>
      </c>
      <c r="C4559" t="s">
        <v>75</v>
      </c>
      <c r="D4559">
        <v>1400</v>
      </c>
      <c r="E4559">
        <v>13</v>
      </c>
      <c r="F4559" t="s">
        <v>80</v>
      </c>
      <c r="G4559">
        <v>151.69000199999999</v>
      </c>
      <c r="H4559">
        <v>154.470001</v>
      </c>
      <c r="I4559">
        <v>150.509995</v>
      </c>
      <c r="J4559">
        <v>154.13999899999999</v>
      </c>
      <c r="K4559">
        <v>154.13999899999999</v>
      </c>
      <c r="L4559">
        <v>8095300</v>
      </c>
      <c r="M4559" t="s">
        <v>64</v>
      </c>
      <c r="N4559" t="s">
        <v>153</v>
      </c>
      <c r="O4559" t="s">
        <v>162</v>
      </c>
      <c r="P4559">
        <v>100</v>
      </c>
      <c r="Q4559">
        <v>0.125</v>
      </c>
      <c r="R4559">
        <v>175</v>
      </c>
      <c r="S4559">
        <v>215795.99859999999</v>
      </c>
      <c r="T4559" t="s">
        <v>64</v>
      </c>
      <c r="U4559" t="s">
        <v>202</v>
      </c>
      <c r="V4559" t="s">
        <v>214</v>
      </c>
      <c r="W4559" t="s">
        <v>239</v>
      </c>
      <c r="X4559" t="s">
        <v>289</v>
      </c>
      <c r="Y4559" s="1">
        <v>39706</v>
      </c>
      <c r="Z4559">
        <v>1108524</v>
      </c>
    </row>
    <row r="4560" spans="1:26" x14ac:dyDescent="0.25">
      <c r="A4560" s="1">
        <v>43609</v>
      </c>
      <c r="B4560" t="s">
        <v>64</v>
      </c>
      <c r="C4560" t="s">
        <v>76</v>
      </c>
      <c r="D4560">
        <v>1100</v>
      </c>
      <c r="E4560">
        <v>1</v>
      </c>
      <c r="F4560" t="s">
        <v>92</v>
      </c>
      <c r="G4560">
        <v>154.88999899999999</v>
      </c>
      <c r="H4560">
        <v>156.929993</v>
      </c>
      <c r="I4560">
        <v>154.16000399999999</v>
      </c>
      <c r="J4560">
        <v>154.509995</v>
      </c>
      <c r="K4560">
        <v>154.509995</v>
      </c>
      <c r="L4560">
        <v>3151700</v>
      </c>
      <c r="M4560" t="s">
        <v>64</v>
      </c>
      <c r="N4560" t="s">
        <v>159</v>
      </c>
      <c r="O4560" t="s">
        <v>162</v>
      </c>
      <c r="P4560">
        <v>100</v>
      </c>
      <c r="Q4560">
        <v>0.125</v>
      </c>
      <c r="R4560">
        <v>137.5</v>
      </c>
      <c r="S4560">
        <v>169960.9945</v>
      </c>
      <c r="T4560" t="s">
        <v>64</v>
      </c>
      <c r="U4560" t="s">
        <v>202</v>
      </c>
      <c r="V4560" t="s">
        <v>214</v>
      </c>
      <c r="W4560" t="s">
        <v>239</v>
      </c>
      <c r="X4560" t="s">
        <v>289</v>
      </c>
      <c r="Y4560" s="1">
        <v>39706</v>
      </c>
      <c r="Z4560">
        <v>1108524</v>
      </c>
    </row>
    <row r="4561" spans="1:26" x14ac:dyDescent="0.25">
      <c r="A4561" s="1">
        <v>43609</v>
      </c>
      <c r="B4561" t="s">
        <v>64</v>
      </c>
      <c r="C4561" t="s">
        <v>76</v>
      </c>
      <c r="D4561">
        <v>800</v>
      </c>
      <c r="E4561">
        <v>19</v>
      </c>
      <c r="F4561" t="s">
        <v>92</v>
      </c>
      <c r="G4561">
        <v>154.88999899999999</v>
      </c>
      <c r="H4561">
        <v>156.929993</v>
      </c>
      <c r="I4561">
        <v>154.16000399999999</v>
      </c>
      <c r="J4561">
        <v>154.509995</v>
      </c>
      <c r="K4561">
        <v>154.509995</v>
      </c>
      <c r="L4561">
        <v>3151700</v>
      </c>
      <c r="M4561" t="s">
        <v>64</v>
      </c>
      <c r="N4561" t="s">
        <v>140</v>
      </c>
      <c r="O4561" t="s">
        <v>162</v>
      </c>
      <c r="P4561">
        <v>100</v>
      </c>
      <c r="Q4561">
        <v>0.125</v>
      </c>
      <c r="R4561">
        <v>100</v>
      </c>
      <c r="S4561">
        <v>123607.996</v>
      </c>
      <c r="T4561" t="s">
        <v>64</v>
      </c>
      <c r="U4561" t="s">
        <v>202</v>
      </c>
      <c r="V4561" t="s">
        <v>214</v>
      </c>
      <c r="W4561" t="s">
        <v>239</v>
      </c>
      <c r="X4561" t="s">
        <v>289</v>
      </c>
      <c r="Y4561" s="1">
        <v>39706</v>
      </c>
      <c r="Z4561">
        <v>1108524</v>
      </c>
    </row>
    <row r="4562" spans="1:26" x14ac:dyDescent="0.25">
      <c r="A4562" s="1">
        <v>43602</v>
      </c>
      <c r="B4562" t="s">
        <v>64</v>
      </c>
      <c r="C4562" t="s">
        <v>75</v>
      </c>
      <c r="D4562">
        <v>1500</v>
      </c>
      <c r="E4562">
        <v>20</v>
      </c>
      <c r="F4562" t="s">
        <v>101</v>
      </c>
      <c r="G4562">
        <v>156.179993</v>
      </c>
      <c r="H4562">
        <v>157.16000399999999</v>
      </c>
      <c r="I4562">
        <v>153.16999799999999</v>
      </c>
      <c r="J4562">
        <v>154.570007</v>
      </c>
      <c r="K4562">
        <v>154.570007</v>
      </c>
      <c r="L4562">
        <v>5314000</v>
      </c>
      <c r="M4562" t="s">
        <v>64</v>
      </c>
      <c r="N4562" t="s">
        <v>155</v>
      </c>
      <c r="O4562" t="s">
        <v>162</v>
      </c>
      <c r="P4562">
        <v>100</v>
      </c>
      <c r="Q4562">
        <v>0.125</v>
      </c>
      <c r="R4562">
        <v>187.5</v>
      </c>
      <c r="S4562">
        <v>231855.0105</v>
      </c>
      <c r="T4562" t="s">
        <v>64</v>
      </c>
      <c r="U4562" t="s">
        <v>202</v>
      </c>
      <c r="V4562" t="s">
        <v>214</v>
      </c>
      <c r="W4562" t="s">
        <v>239</v>
      </c>
      <c r="X4562" t="s">
        <v>289</v>
      </c>
      <c r="Y4562" s="1">
        <v>39706</v>
      </c>
      <c r="Z4562">
        <v>1108524</v>
      </c>
    </row>
    <row r="4563" spans="1:26" x14ac:dyDescent="0.25">
      <c r="A4563" s="1">
        <v>43600</v>
      </c>
      <c r="B4563" t="s">
        <v>64</v>
      </c>
      <c r="C4563" t="s">
        <v>75</v>
      </c>
      <c r="D4563">
        <v>100</v>
      </c>
      <c r="E4563">
        <v>5</v>
      </c>
      <c r="F4563" t="s">
        <v>104</v>
      </c>
      <c r="G4563">
        <v>153.820007</v>
      </c>
      <c r="H4563">
        <v>156.38000500000001</v>
      </c>
      <c r="I4563">
        <v>151.699997</v>
      </c>
      <c r="J4563">
        <v>155.05999800000001</v>
      </c>
      <c r="K4563">
        <v>155.05999800000001</v>
      </c>
      <c r="L4563">
        <v>7783800</v>
      </c>
      <c r="M4563" t="s">
        <v>64</v>
      </c>
      <c r="N4563" t="s">
        <v>152</v>
      </c>
      <c r="O4563" t="s">
        <v>162</v>
      </c>
      <c r="P4563">
        <v>100</v>
      </c>
      <c r="Q4563">
        <v>0.125</v>
      </c>
      <c r="R4563">
        <v>12.5</v>
      </c>
      <c r="S4563">
        <v>15505.9998</v>
      </c>
      <c r="T4563" t="s">
        <v>64</v>
      </c>
      <c r="U4563" t="s">
        <v>202</v>
      </c>
      <c r="V4563" t="s">
        <v>214</v>
      </c>
      <c r="W4563" t="s">
        <v>239</v>
      </c>
      <c r="X4563" t="s">
        <v>289</v>
      </c>
      <c r="Y4563" s="1">
        <v>39706</v>
      </c>
      <c r="Z4563">
        <v>1108524</v>
      </c>
    </row>
    <row r="4564" spans="1:26" x14ac:dyDescent="0.25">
      <c r="A4564" s="1">
        <v>43600</v>
      </c>
      <c r="B4564" t="s">
        <v>64</v>
      </c>
      <c r="C4564" t="s">
        <v>75</v>
      </c>
      <c r="D4564">
        <v>1500</v>
      </c>
      <c r="E4564">
        <v>17</v>
      </c>
      <c r="F4564" t="s">
        <v>104</v>
      </c>
      <c r="G4564">
        <v>153.820007</v>
      </c>
      <c r="H4564">
        <v>156.38000500000001</v>
      </c>
      <c r="I4564">
        <v>151.699997</v>
      </c>
      <c r="J4564">
        <v>155.05999800000001</v>
      </c>
      <c r="K4564">
        <v>155.05999800000001</v>
      </c>
      <c r="L4564">
        <v>7783800</v>
      </c>
      <c r="M4564" t="s">
        <v>64</v>
      </c>
      <c r="N4564" t="s">
        <v>157</v>
      </c>
      <c r="O4564" t="s">
        <v>162</v>
      </c>
      <c r="P4564">
        <v>100</v>
      </c>
      <c r="Q4564">
        <v>0.125</v>
      </c>
      <c r="R4564">
        <v>187.5</v>
      </c>
      <c r="S4564">
        <v>232589.997</v>
      </c>
      <c r="T4564" t="s">
        <v>64</v>
      </c>
      <c r="U4564" t="s">
        <v>202</v>
      </c>
      <c r="V4564" t="s">
        <v>214</v>
      </c>
      <c r="W4564" t="s">
        <v>239</v>
      </c>
      <c r="X4564" t="s">
        <v>289</v>
      </c>
      <c r="Y4564" s="1">
        <v>39706</v>
      </c>
      <c r="Z4564">
        <v>1108524</v>
      </c>
    </row>
    <row r="4565" spans="1:26" x14ac:dyDescent="0.25">
      <c r="A4565" s="1">
        <v>43613</v>
      </c>
      <c r="B4565" t="s">
        <v>64</v>
      </c>
      <c r="C4565" t="s">
        <v>76</v>
      </c>
      <c r="D4565">
        <v>900</v>
      </c>
      <c r="E4565">
        <v>12</v>
      </c>
      <c r="F4565" t="s">
        <v>91</v>
      </c>
      <c r="G4565">
        <v>155.35000600000001</v>
      </c>
      <c r="H4565">
        <v>157.80999800000001</v>
      </c>
      <c r="I4565">
        <v>154.38999899999999</v>
      </c>
      <c r="J4565">
        <v>155.19000199999999</v>
      </c>
      <c r="K4565">
        <v>155.19000199999999</v>
      </c>
      <c r="L4565">
        <v>4934100</v>
      </c>
      <c r="M4565" t="s">
        <v>64</v>
      </c>
      <c r="N4565" t="s">
        <v>151</v>
      </c>
      <c r="O4565" t="s">
        <v>162</v>
      </c>
      <c r="P4565">
        <v>100</v>
      </c>
      <c r="Q4565">
        <v>0.125</v>
      </c>
      <c r="R4565">
        <v>112.5</v>
      </c>
      <c r="S4565">
        <v>139671.0018</v>
      </c>
      <c r="T4565" t="s">
        <v>64</v>
      </c>
      <c r="U4565" t="s">
        <v>202</v>
      </c>
      <c r="V4565" t="s">
        <v>214</v>
      </c>
      <c r="W4565" t="s">
        <v>239</v>
      </c>
      <c r="X4565" t="s">
        <v>289</v>
      </c>
      <c r="Y4565" s="1">
        <v>39706</v>
      </c>
      <c r="Z4565">
        <v>1108524</v>
      </c>
    </row>
    <row r="4566" spans="1:26" x14ac:dyDescent="0.25">
      <c r="A4566" s="1">
        <v>43613</v>
      </c>
      <c r="B4566" t="s">
        <v>64</v>
      </c>
      <c r="C4566" t="s">
        <v>76</v>
      </c>
      <c r="D4566">
        <v>100</v>
      </c>
      <c r="E4566">
        <v>3</v>
      </c>
      <c r="F4566" t="s">
        <v>91</v>
      </c>
      <c r="G4566">
        <v>155.35000600000001</v>
      </c>
      <c r="H4566">
        <v>157.80999800000001</v>
      </c>
      <c r="I4566">
        <v>154.38999899999999</v>
      </c>
      <c r="J4566">
        <v>155.19000199999999</v>
      </c>
      <c r="K4566">
        <v>155.19000199999999</v>
      </c>
      <c r="L4566">
        <v>4934100</v>
      </c>
      <c r="M4566" t="s">
        <v>64</v>
      </c>
      <c r="N4566" t="s">
        <v>143</v>
      </c>
      <c r="O4566" t="s">
        <v>162</v>
      </c>
      <c r="P4566">
        <v>100</v>
      </c>
      <c r="Q4566">
        <v>0.125</v>
      </c>
      <c r="R4566">
        <v>12.5</v>
      </c>
      <c r="S4566">
        <v>15519.0002</v>
      </c>
      <c r="T4566" t="s">
        <v>64</v>
      </c>
      <c r="U4566" t="s">
        <v>202</v>
      </c>
      <c r="V4566" t="s">
        <v>214</v>
      </c>
      <c r="W4566" t="s">
        <v>239</v>
      </c>
      <c r="X4566" t="s">
        <v>289</v>
      </c>
      <c r="Y4566" s="1">
        <v>39706</v>
      </c>
      <c r="Z4566">
        <v>1108524</v>
      </c>
    </row>
    <row r="4567" spans="1:26" x14ac:dyDescent="0.25">
      <c r="A4567" s="1">
        <v>43572</v>
      </c>
      <c r="B4567" t="s">
        <v>64</v>
      </c>
      <c r="C4567" t="s">
        <v>76</v>
      </c>
      <c r="D4567">
        <v>1700</v>
      </c>
      <c r="E4567">
        <v>14</v>
      </c>
      <c r="F4567" t="s">
        <v>125</v>
      </c>
      <c r="G4567">
        <v>159.050003</v>
      </c>
      <c r="H4567">
        <v>159.050003</v>
      </c>
      <c r="I4567">
        <v>155.070007</v>
      </c>
      <c r="J4567">
        <v>155.33999600000001</v>
      </c>
      <c r="K4567">
        <v>155.33999600000001</v>
      </c>
      <c r="L4567">
        <v>4765500</v>
      </c>
      <c r="M4567" t="s">
        <v>64</v>
      </c>
      <c r="N4567" t="s">
        <v>156</v>
      </c>
      <c r="O4567" t="s">
        <v>162</v>
      </c>
      <c r="P4567">
        <v>100</v>
      </c>
      <c r="Q4567">
        <v>0.125</v>
      </c>
      <c r="R4567">
        <v>212.5</v>
      </c>
      <c r="S4567">
        <v>264077.99320000003</v>
      </c>
      <c r="T4567" t="s">
        <v>64</v>
      </c>
      <c r="U4567" t="s">
        <v>202</v>
      </c>
      <c r="V4567" t="s">
        <v>214</v>
      </c>
      <c r="W4567" t="s">
        <v>239</v>
      </c>
      <c r="X4567" t="s">
        <v>289</v>
      </c>
      <c r="Y4567" s="1">
        <v>39706</v>
      </c>
      <c r="Z4567">
        <v>1108524</v>
      </c>
    </row>
    <row r="4568" spans="1:26" x14ac:dyDescent="0.25">
      <c r="A4568" s="1">
        <v>43572</v>
      </c>
      <c r="B4568" t="s">
        <v>64</v>
      </c>
      <c r="C4568" t="s">
        <v>75</v>
      </c>
      <c r="D4568">
        <v>2500</v>
      </c>
      <c r="E4568">
        <v>13</v>
      </c>
      <c r="F4568" t="s">
        <v>125</v>
      </c>
      <c r="G4568">
        <v>159.050003</v>
      </c>
      <c r="H4568">
        <v>159.050003</v>
      </c>
      <c r="I4568">
        <v>155.070007</v>
      </c>
      <c r="J4568">
        <v>155.33999600000001</v>
      </c>
      <c r="K4568">
        <v>155.33999600000001</v>
      </c>
      <c r="L4568">
        <v>4765500</v>
      </c>
      <c r="M4568" t="s">
        <v>64</v>
      </c>
      <c r="N4568" t="s">
        <v>153</v>
      </c>
      <c r="O4568" t="s">
        <v>162</v>
      </c>
      <c r="P4568">
        <v>100</v>
      </c>
      <c r="Q4568">
        <v>0.125</v>
      </c>
      <c r="R4568">
        <v>312.5</v>
      </c>
      <c r="S4568">
        <v>388349.99</v>
      </c>
      <c r="T4568" t="s">
        <v>64</v>
      </c>
      <c r="U4568" t="s">
        <v>202</v>
      </c>
      <c r="V4568" t="s">
        <v>214</v>
      </c>
      <c r="W4568" t="s">
        <v>239</v>
      </c>
      <c r="X4568" t="s">
        <v>289</v>
      </c>
      <c r="Y4568" s="1">
        <v>39706</v>
      </c>
      <c r="Z4568">
        <v>1108524</v>
      </c>
    </row>
    <row r="4569" spans="1:26" x14ac:dyDescent="0.25">
      <c r="A4569" s="1">
        <v>43615</v>
      </c>
      <c r="B4569" t="s">
        <v>64</v>
      </c>
      <c r="C4569" t="s">
        <v>75</v>
      </c>
      <c r="D4569">
        <v>1000</v>
      </c>
      <c r="E4569">
        <v>16</v>
      </c>
      <c r="F4569" t="s">
        <v>93</v>
      </c>
      <c r="G4569">
        <v>154.320007</v>
      </c>
      <c r="H4569">
        <v>155.86999499999999</v>
      </c>
      <c r="I4569">
        <v>153.89999399999999</v>
      </c>
      <c r="J4569">
        <v>155.66000399999999</v>
      </c>
      <c r="K4569">
        <v>155.66000399999999</v>
      </c>
      <c r="L4569">
        <v>4418100</v>
      </c>
      <c r="M4569" t="s">
        <v>64</v>
      </c>
      <c r="N4569" t="s">
        <v>148</v>
      </c>
      <c r="O4569" t="s">
        <v>162</v>
      </c>
      <c r="P4569">
        <v>100</v>
      </c>
      <c r="Q4569">
        <v>0.125</v>
      </c>
      <c r="R4569">
        <v>125</v>
      </c>
      <c r="S4569">
        <v>155660.00399999999</v>
      </c>
      <c r="T4569" t="s">
        <v>64</v>
      </c>
      <c r="U4569" t="s">
        <v>202</v>
      </c>
      <c r="V4569" t="s">
        <v>214</v>
      </c>
      <c r="W4569" t="s">
        <v>239</v>
      </c>
      <c r="X4569" t="s">
        <v>289</v>
      </c>
      <c r="Y4569" s="1">
        <v>39706</v>
      </c>
      <c r="Z4569">
        <v>1108524</v>
      </c>
    </row>
    <row r="4570" spans="1:26" x14ac:dyDescent="0.25">
      <c r="A4570" s="1">
        <v>43615</v>
      </c>
      <c r="B4570" t="s">
        <v>64</v>
      </c>
      <c r="C4570" t="s">
        <v>76</v>
      </c>
      <c r="D4570">
        <v>100</v>
      </c>
      <c r="E4570">
        <v>6</v>
      </c>
      <c r="F4570" t="s">
        <v>93</v>
      </c>
      <c r="G4570">
        <v>154.320007</v>
      </c>
      <c r="H4570">
        <v>155.86999499999999</v>
      </c>
      <c r="I4570">
        <v>153.89999399999999</v>
      </c>
      <c r="J4570">
        <v>155.66000399999999</v>
      </c>
      <c r="K4570">
        <v>155.66000399999999</v>
      </c>
      <c r="L4570">
        <v>4418100</v>
      </c>
      <c r="M4570" t="s">
        <v>64</v>
      </c>
      <c r="N4570" t="s">
        <v>145</v>
      </c>
      <c r="O4570" t="s">
        <v>162</v>
      </c>
      <c r="P4570">
        <v>100</v>
      </c>
      <c r="Q4570">
        <v>0.125</v>
      </c>
      <c r="R4570">
        <v>12.5</v>
      </c>
      <c r="S4570">
        <v>15566.000400000001</v>
      </c>
      <c r="T4570" t="s">
        <v>64</v>
      </c>
      <c r="U4570" t="s">
        <v>202</v>
      </c>
      <c r="V4570" t="s">
        <v>214</v>
      </c>
      <c r="W4570" t="s">
        <v>239</v>
      </c>
      <c r="X4570" t="s">
        <v>289</v>
      </c>
      <c r="Y4570" s="1">
        <v>39706</v>
      </c>
      <c r="Z4570">
        <v>1108524</v>
      </c>
    </row>
    <row r="4571" spans="1:26" x14ac:dyDescent="0.25">
      <c r="A4571" s="1">
        <v>43615</v>
      </c>
      <c r="B4571" t="s">
        <v>64</v>
      </c>
      <c r="C4571" t="s">
        <v>75</v>
      </c>
      <c r="D4571">
        <v>100</v>
      </c>
      <c r="E4571">
        <v>4</v>
      </c>
      <c r="F4571" t="s">
        <v>93</v>
      </c>
      <c r="G4571">
        <v>154.320007</v>
      </c>
      <c r="H4571">
        <v>155.86999499999999</v>
      </c>
      <c r="I4571">
        <v>153.89999399999999</v>
      </c>
      <c r="J4571">
        <v>155.66000399999999</v>
      </c>
      <c r="K4571">
        <v>155.66000399999999</v>
      </c>
      <c r="L4571">
        <v>4418100</v>
      </c>
      <c r="M4571" t="s">
        <v>64</v>
      </c>
      <c r="N4571" t="s">
        <v>154</v>
      </c>
      <c r="O4571" t="s">
        <v>162</v>
      </c>
      <c r="P4571">
        <v>100</v>
      </c>
      <c r="Q4571">
        <v>0.125</v>
      </c>
      <c r="R4571">
        <v>12.5</v>
      </c>
      <c r="S4571">
        <v>15566.000400000001</v>
      </c>
      <c r="T4571" t="s">
        <v>64</v>
      </c>
      <c r="U4571" t="s">
        <v>202</v>
      </c>
      <c r="V4571" t="s">
        <v>214</v>
      </c>
      <c r="W4571" t="s">
        <v>239</v>
      </c>
      <c r="X4571" t="s">
        <v>289</v>
      </c>
      <c r="Y4571" s="1">
        <v>39706</v>
      </c>
      <c r="Z4571">
        <v>1108524</v>
      </c>
    </row>
    <row r="4572" spans="1:26" x14ac:dyDescent="0.25">
      <c r="A4572" s="1">
        <v>43606</v>
      </c>
      <c r="B4572" t="s">
        <v>64</v>
      </c>
      <c r="C4572" t="s">
        <v>75</v>
      </c>
      <c r="D4572">
        <v>800</v>
      </c>
      <c r="E4572">
        <v>4</v>
      </c>
      <c r="F4572" t="s">
        <v>105</v>
      </c>
      <c r="G4572">
        <v>157.36000100000001</v>
      </c>
      <c r="H4572">
        <v>157.83999600000001</v>
      </c>
      <c r="I4572">
        <v>155.179993</v>
      </c>
      <c r="J4572">
        <v>155.779999</v>
      </c>
      <c r="K4572">
        <v>155.779999</v>
      </c>
      <c r="L4572">
        <v>3803100</v>
      </c>
      <c r="M4572" t="s">
        <v>64</v>
      </c>
      <c r="N4572" t="s">
        <v>154</v>
      </c>
      <c r="O4572" t="s">
        <v>162</v>
      </c>
      <c r="P4572">
        <v>100</v>
      </c>
      <c r="Q4572">
        <v>0.125</v>
      </c>
      <c r="R4572">
        <v>100</v>
      </c>
      <c r="S4572">
        <v>124623.99920000001</v>
      </c>
      <c r="T4572" t="s">
        <v>64</v>
      </c>
      <c r="U4572" t="s">
        <v>202</v>
      </c>
      <c r="V4572" t="s">
        <v>214</v>
      </c>
      <c r="W4572" t="s">
        <v>239</v>
      </c>
      <c r="X4572" t="s">
        <v>289</v>
      </c>
      <c r="Y4572" s="1">
        <v>39706</v>
      </c>
      <c r="Z4572">
        <v>1108524</v>
      </c>
    </row>
    <row r="4573" spans="1:26" x14ac:dyDescent="0.25">
      <c r="A4573" s="1">
        <v>43606</v>
      </c>
      <c r="B4573" t="s">
        <v>64</v>
      </c>
      <c r="C4573" t="s">
        <v>76</v>
      </c>
      <c r="D4573">
        <v>1100</v>
      </c>
      <c r="E4573">
        <v>11</v>
      </c>
      <c r="F4573" t="s">
        <v>105</v>
      </c>
      <c r="G4573">
        <v>157.36000100000001</v>
      </c>
      <c r="H4573">
        <v>157.83999600000001</v>
      </c>
      <c r="I4573">
        <v>155.179993</v>
      </c>
      <c r="J4573">
        <v>155.779999</v>
      </c>
      <c r="K4573">
        <v>155.779999</v>
      </c>
      <c r="L4573">
        <v>3803100</v>
      </c>
      <c r="M4573" t="s">
        <v>64</v>
      </c>
      <c r="N4573" t="s">
        <v>141</v>
      </c>
      <c r="O4573" t="s">
        <v>162</v>
      </c>
      <c r="P4573">
        <v>100</v>
      </c>
      <c r="Q4573">
        <v>0.125</v>
      </c>
      <c r="R4573">
        <v>137.5</v>
      </c>
      <c r="S4573">
        <v>171357.99890000001</v>
      </c>
      <c r="T4573" t="s">
        <v>64</v>
      </c>
      <c r="U4573" t="s">
        <v>202</v>
      </c>
      <c r="V4573" t="s">
        <v>214</v>
      </c>
      <c r="W4573" t="s">
        <v>239</v>
      </c>
      <c r="X4573" t="s">
        <v>289</v>
      </c>
      <c r="Y4573" s="1">
        <v>39706</v>
      </c>
      <c r="Z4573">
        <v>1108524</v>
      </c>
    </row>
    <row r="4574" spans="1:26" x14ac:dyDescent="0.25">
      <c r="A4574" s="1">
        <v>43606</v>
      </c>
      <c r="B4574" t="s">
        <v>64</v>
      </c>
      <c r="C4574" t="s">
        <v>75</v>
      </c>
      <c r="D4574">
        <v>900</v>
      </c>
      <c r="E4574">
        <v>6</v>
      </c>
      <c r="F4574" t="s">
        <v>105</v>
      </c>
      <c r="G4574">
        <v>157.36000100000001</v>
      </c>
      <c r="H4574">
        <v>157.83999600000001</v>
      </c>
      <c r="I4574">
        <v>155.179993</v>
      </c>
      <c r="J4574">
        <v>155.779999</v>
      </c>
      <c r="K4574">
        <v>155.779999</v>
      </c>
      <c r="L4574">
        <v>3803100</v>
      </c>
      <c r="M4574" t="s">
        <v>64</v>
      </c>
      <c r="N4574" t="s">
        <v>145</v>
      </c>
      <c r="O4574" t="s">
        <v>162</v>
      </c>
      <c r="P4574">
        <v>100</v>
      </c>
      <c r="Q4574">
        <v>0.125</v>
      </c>
      <c r="R4574">
        <v>112.5</v>
      </c>
      <c r="S4574">
        <v>140201.99909999999</v>
      </c>
      <c r="T4574" t="s">
        <v>64</v>
      </c>
      <c r="U4574" t="s">
        <v>202</v>
      </c>
      <c r="V4574" t="s">
        <v>214</v>
      </c>
      <c r="W4574" t="s">
        <v>239</v>
      </c>
      <c r="X4574" t="s">
        <v>289</v>
      </c>
      <c r="Y4574" s="1">
        <v>39706</v>
      </c>
      <c r="Z4574">
        <v>1108524</v>
      </c>
    </row>
    <row r="4575" spans="1:26" x14ac:dyDescent="0.25">
      <c r="A4575" s="1">
        <v>43573</v>
      </c>
      <c r="B4575" t="s">
        <v>64</v>
      </c>
      <c r="C4575" t="s">
        <v>76</v>
      </c>
      <c r="D4575">
        <v>600</v>
      </c>
      <c r="E4575">
        <v>6</v>
      </c>
      <c r="F4575" t="s">
        <v>124</v>
      </c>
      <c r="G4575">
        <v>154.89999399999999</v>
      </c>
      <c r="H4575">
        <v>156.21000699999999</v>
      </c>
      <c r="I4575">
        <v>153.16999799999999</v>
      </c>
      <c r="J4575">
        <v>155.990005</v>
      </c>
      <c r="K4575">
        <v>155.990005</v>
      </c>
      <c r="L4575">
        <v>4391500</v>
      </c>
      <c r="M4575" t="s">
        <v>64</v>
      </c>
      <c r="N4575" t="s">
        <v>145</v>
      </c>
      <c r="O4575" t="s">
        <v>162</v>
      </c>
      <c r="P4575">
        <v>100</v>
      </c>
      <c r="Q4575">
        <v>0.125</v>
      </c>
      <c r="R4575">
        <v>75</v>
      </c>
      <c r="S4575">
        <v>93594.002999999997</v>
      </c>
      <c r="T4575" t="s">
        <v>64</v>
      </c>
      <c r="U4575" t="s">
        <v>202</v>
      </c>
      <c r="V4575" t="s">
        <v>214</v>
      </c>
      <c r="W4575" t="s">
        <v>239</v>
      </c>
      <c r="X4575" t="s">
        <v>289</v>
      </c>
      <c r="Y4575" s="1">
        <v>39706</v>
      </c>
      <c r="Z4575">
        <v>1108524</v>
      </c>
    </row>
    <row r="4576" spans="1:26" x14ac:dyDescent="0.25">
      <c r="A4576" s="1">
        <v>43573</v>
      </c>
      <c r="B4576" t="s">
        <v>64</v>
      </c>
      <c r="C4576" t="s">
        <v>75</v>
      </c>
      <c r="D4576">
        <v>1200</v>
      </c>
      <c r="E4576">
        <v>16</v>
      </c>
      <c r="F4576" t="s">
        <v>124</v>
      </c>
      <c r="G4576">
        <v>154.89999399999999</v>
      </c>
      <c r="H4576">
        <v>156.21000699999999</v>
      </c>
      <c r="I4576">
        <v>153.16999799999999</v>
      </c>
      <c r="J4576">
        <v>155.990005</v>
      </c>
      <c r="K4576">
        <v>155.990005</v>
      </c>
      <c r="L4576">
        <v>4391500</v>
      </c>
      <c r="M4576" t="s">
        <v>64</v>
      </c>
      <c r="N4576" t="s">
        <v>148</v>
      </c>
      <c r="O4576" t="s">
        <v>162</v>
      </c>
      <c r="P4576">
        <v>100</v>
      </c>
      <c r="Q4576">
        <v>0.125</v>
      </c>
      <c r="R4576">
        <v>150</v>
      </c>
      <c r="S4576">
        <v>187188.00599999999</v>
      </c>
      <c r="T4576" t="s">
        <v>64</v>
      </c>
      <c r="U4576" t="s">
        <v>202</v>
      </c>
      <c r="V4576" t="s">
        <v>214</v>
      </c>
      <c r="W4576" t="s">
        <v>239</v>
      </c>
      <c r="X4576" t="s">
        <v>289</v>
      </c>
      <c r="Y4576" s="1">
        <v>39706</v>
      </c>
      <c r="Z4576">
        <v>1108524</v>
      </c>
    </row>
    <row r="4577" spans="1:26" x14ac:dyDescent="0.25">
      <c r="A4577" s="1">
        <v>43594</v>
      </c>
      <c r="B4577" t="s">
        <v>64</v>
      </c>
      <c r="C4577" t="s">
        <v>76</v>
      </c>
      <c r="D4577">
        <v>900</v>
      </c>
      <c r="E4577">
        <v>11</v>
      </c>
      <c r="F4577" t="s">
        <v>107</v>
      </c>
      <c r="G4577">
        <v>154.64999399999999</v>
      </c>
      <c r="H4577">
        <v>157.10000600000001</v>
      </c>
      <c r="I4577">
        <v>152.38999899999999</v>
      </c>
      <c r="J4577">
        <v>156.30999800000001</v>
      </c>
      <c r="K4577">
        <v>156.30999800000001</v>
      </c>
      <c r="L4577">
        <v>5809300</v>
      </c>
      <c r="M4577" t="s">
        <v>64</v>
      </c>
      <c r="N4577" t="s">
        <v>141</v>
      </c>
      <c r="O4577" t="s">
        <v>162</v>
      </c>
      <c r="P4577">
        <v>100</v>
      </c>
      <c r="Q4577">
        <v>0.125</v>
      </c>
      <c r="R4577">
        <v>112.5</v>
      </c>
      <c r="S4577">
        <v>140678.9982</v>
      </c>
      <c r="T4577" t="s">
        <v>64</v>
      </c>
      <c r="U4577" t="s">
        <v>202</v>
      </c>
      <c r="V4577" t="s">
        <v>214</v>
      </c>
      <c r="W4577" t="s">
        <v>239</v>
      </c>
      <c r="X4577" t="s">
        <v>289</v>
      </c>
      <c r="Y4577" s="1">
        <v>39706</v>
      </c>
      <c r="Z4577">
        <v>1108524</v>
      </c>
    </row>
    <row r="4578" spans="1:26" x14ac:dyDescent="0.25">
      <c r="A4578" s="1">
        <v>43593</v>
      </c>
      <c r="B4578" t="s">
        <v>64</v>
      </c>
      <c r="C4578" t="s">
        <v>75</v>
      </c>
      <c r="D4578">
        <v>400</v>
      </c>
      <c r="E4578">
        <v>7</v>
      </c>
      <c r="F4578" t="s">
        <v>108</v>
      </c>
      <c r="G4578">
        <v>157.11000100000001</v>
      </c>
      <c r="H4578">
        <v>157.929993</v>
      </c>
      <c r="I4578">
        <v>155.03999300000001</v>
      </c>
      <c r="J4578">
        <v>156.86000100000001</v>
      </c>
      <c r="K4578">
        <v>156.86000100000001</v>
      </c>
      <c r="L4578">
        <v>4061300</v>
      </c>
      <c r="M4578" t="s">
        <v>64</v>
      </c>
      <c r="N4578" t="s">
        <v>147</v>
      </c>
      <c r="O4578" t="s">
        <v>162</v>
      </c>
      <c r="P4578">
        <v>100</v>
      </c>
      <c r="Q4578">
        <v>0.125</v>
      </c>
      <c r="R4578">
        <v>50</v>
      </c>
      <c r="S4578">
        <v>62744.000399999997</v>
      </c>
      <c r="T4578" t="s">
        <v>64</v>
      </c>
      <c r="U4578" t="s">
        <v>202</v>
      </c>
      <c r="V4578" t="s">
        <v>214</v>
      </c>
      <c r="W4578" t="s">
        <v>239</v>
      </c>
      <c r="X4578" t="s">
        <v>289</v>
      </c>
      <c r="Y4578" s="1">
        <v>39706</v>
      </c>
      <c r="Z4578">
        <v>1108524</v>
      </c>
    </row>
    <row r="4579" spans="1:26" x14ac:dyDescent="0.25">
      <c r="A4579" s="1">
        <v>43593</v>
      </c>
      <c r="B4579" t="s">
        <v>64</v>
      </c>
      <c r="C4579" t="s">
        <v>75</v>
      </c>
      <c r="D4579">
        <v>1400</v>
      </c>
      <c r="E4579">
        <v>19</v>
      </c>
      <c r="F4579" t="s">
        <v>108</v>
      </c>
      <c r="G4579">
        <v>157.11000100000001</v>
      </c>
      <c r="H4579">
        <v>157.929993</v>
      </c>
      <c r="I4579">
        <v>155.03999300000001</v>
      </c>
      <c r="J4579">
        <v>156.86000100000001</v>
      </c>
      <c r="K4579">
        <v>156.86000100000001</v>
      </c>
      <c r="L4579">
        <v>4061300</v>
      </c>
      <c r="M4579" t="s">
        <v>64</v>
      </c>
      <c r="N4579" t="s">
        <v>140</v>
      </c>
      <c r="O4579" t="s">
        <v>162</v>
      </c>
      <c r="P4579">
        <v>100</v>
      </c>
      <c r="Q4579">
        <v>0.125</v>
      </c>
      <c r="R4579">
        <v>175</v>
      </c>
      <c r="S4579">
        <v>219604.00140000001</v>
      </c>
      <c r="T4579" t="s">
        <v>64</v>
      </c>
      <c r="U4579" t="s">
        <v>202</v>
      </c>
      <c r="V4579" t="s">
        <v>214</v>
      </c>
      <c r="W4579" t="s">
        <v>239</v>
      </c>
      <c r="X4579" t="s">
        <v>289</v>
      </c>
      <c r="Y4579" s="1">
        <v>39706</v>
      </c>
      <c r="Z4579">
        <v>1108524</v>
      </c>
    </row>
    <row r="4580" spans="1:26" x14ac:dyDescent="0.25">
      <c r="A4580" s="1">
        <v>43593</v>
      </c>
      <c r="B4580" t="s">
        <v>64</v>
      </c>
      <c r="C4580" t="s">
        <v>75</v>
      </c>
      <c r="D4580">
        <v>700</v>
      </c>
      <c r="E4580">
        <v>8</v>
      </c>
      <c r="F4580" t="s">
        <v>108</v>
      </c>
      <c r="G4580">
        <v>157.11000100000001</v>
      </c>
      <c r="H4580">
        <v>157.929993</v>
      </c>
      <c r="I4580">
        <v>155.03999300000001</v>
      </c>
      <c r="J4580">
        <v>156.86000100000001</v>
      </c>
      <c r="K4580">
        <v>156.86000100000001</v>
      </c>
      <c r="L4580">
        <v>4061300</v>
      </c>
      <c r="M4580" t="s">
        <v>64</v>
      </c>
      <c r="N4580" t="s">
        <v>144</v>
      </c>
      <c r="O4580" t="s">
        <v>162</v>
      </c>
      <c r="P4580">
        <v>100</v>
      </c>
      <c r="Q4580">
        <v>0.125</v>
      </c>
      <c r="R4580">
        <v>87.5</v>
      </c>
      <c r="S4580">
        <v>109802.0007</v>
      </c>
      <c r="T4580" t="s">
        <v>64</v>
      </c>
      <c r="U4580" t="s">
        <v>202</v>
      </c>
      <c r="V4580" t="s">
        <v>214</v>
      </c>
      <c r="W4580" t="s">
        <v>239</v>
      </c>
      <c r="X4580" t="s">
        <v>289</v>
      </c>
      <c r="Y4580" s="1">
        <v>39706</v>
      </c>
      <c r="Z4580">
        <v>1108524</v>
      </c>
    </row>
    <row r="4581" spans="1:26" x14ac:dyDescent="0.25">
      <c r="A4581" s="1">
        <v>43593</v>
      </c>
      <c r="B4581" t="s">
        <v>64</v>
      </c>
      <c r="C4581" t="s">
        <v>76</v>
      </c>
      <c r="D4581">
        <v>800</v>
      </c>
      <c r="E4581">
        <v>11</v>
      </c>
      <c r="F4581" t="s">
        <v>108</v>
      </c>
      <c r="G4581">
        <v>157.11000100000001</v>
      </c>
      <c r="H4581">
        <v>157.929993</v>
      </c>
      <c r="I4581">
        <v>155.03999300000001</v>
      </c>
      <c r="J4581">
        <v>156.86000100000001</v>
      </c>
      <c r="K4581">
        <v>156.86000100000001</v>
      </c>
      <c r="L4581">
        <v>4061300</v>
      </c>
      <c r="M4581" t="s">
        <v>64</v>
      </c>
      <c r="N4581" t="s">
        <v>141</v>
      </c>
      <c r="O4581" t="s">
        <v>162</v>
      </c>
      <c r="P4581">
        <v>100</v>
      </c>
      <c r="Q4581">
        <v>0.125</v>
      </c>
      <c r="R4581">
        <v>100</v>
      </c>
      <c r="S4581">
        <v>125488.00079999999</v>
      </c>
      <c r="T4581" t="s">
        <v>64</v>
      </c>
      <c r="U4581" t="s">
        <v>202</v>
      </c>
      <c r="V4581" t="s">
        <v>214</v>
      </c>
      <c r="W4581" t="s">
        <v>239</v>
      </c>
      <c r="X4581" t="s">
        <v>289</v>
      </c>
      <c r="Y4581" s="1">
        <v>39706</v>
      </c>
      <c r="Z4581">
        <v>1108524</v>
      </c>
    </row>
    <row r="4582" spans="1:26" x14ac:dyDescent="0.25">
      <c r="A4582" s="1">
        <v>43592</v>
      </c>
      <c r="B4582" t="s">
        <v>64</v>
      </c>
      <c r="C4582" t="s">
        <v>75</v>
      </c>
      <c r="D4582">
        <v>1000</v>
      </c>
      <c r="E4582">
        <v>9</v>
      </c>
      <c r="F4582" t="s">
        <v>106</v>
      </c>
      <c r="G4582">
        <v>161.33000200000001</v>
      </c>
      <c r="H4582">
        <v>161.66999799999999</v>
      </c>
      <c r="I4582">
        <v>154.75</v>
      </c>
      <c r="J4582">
        <v>156.89999399999999</v>
      </c>
      <c r="K4582">
        <v>156.89999399999999</v>
      </c>
      <c r="L4582">
        <v>6541900</v>
      </c>
      <c r="M4582" t="s">
        <v>64</v>
      </c>
      <c r="N4582" t="s">
        <v>146</v>
      </c>
      <c r="O4582" t="s">
        <v>162</v>
      </c>
      <c r="P4582">
        <v>100</v>
      </c>
      <c r="Q4582">
        <v>0.125</v>
      </c>
      <c r="R4582">
        <v>125</v>
      </c>
      <c r="S4582">
        <v>156899.99400000001</v>
      </c>
      <c r="T4582" t="s">
        <v>64</v>
      </c>
      <c r="U4582" t="s">
        <v>202</v>
      </c>
      <c r="V4582" t="s">
        <v>214</v>
      </c>
      <c r="W4582" t="s">
        <v>239</v>
      </c>
      <c r="X4582" t="s">
        <v>289</v>
      </c>
      <c r="Y4582" s="1">
        <v>39706</v>
      </c>
      <c r="Z4582">
        <v>1108524</v>
      </c>
    </row>
    <row r="4583" spans="1:26" x14ac:dyDescent="0.25">
      <c r="A4583" s="1">
        <v>43592</v>
      </c>
      <c r="B4583" t="s">
        <v>64</v>
      </c>
      <c r="C4583" t="s">
        <v>76</v>
      </c>
      <c r="D4583">
        <v>800</v>
      </c>
      <c r="E4583">
        <v>13</v>
      </c>
      <c r="F4583" t="s">
        <v>106</v>
      </c>
      <c r="G4583">
        <v>161.33000200000001</v>
      </c>
      <c r="H4583">
        <v>161.66999799999999</v>
      </c>
      <c r="I4583">
        <v>154.75</v>
      </c>
      <c r="J4583">
        <v>156.89999399999999</v>
      </c>
      <c r="K4583">
        <v>156.89999399999999</v>
      </c>
      <c r="L4583">
        <v>6541900</v>
      </c>
      <c r="M4583" t="s">
        <v>64</v>
      </c>
      <c r="N4583" t="s">
        <v>153</v>
      </c>
      <c r="O4583" t="s">
        <v>162</v>
      </c>
      <c r="P4583">
        <v>100</v>
      </c>
      <c r="Q4583">
        <v>0.125</v>
      </c>
      <c r="R4583">
        <v>100</v>
      </c>
      <c r="S4583">
        <v>125519.9952</v>
      </c>
      <c r="T4583" t="s">
        <v>64</v>
      </c>
      <c r="U4583" t="s">
        <v>202</v>
      </c>
      <c r="V4583" t="s">
        <v>214</v>
      </c>
      <c r="W4583" t="s">
        <v>239</v>
      </c>
      <c r="X4583" t="s">
        <v>289</v>
      </c>
      <c r="Y4583" s="1">
        <v>39706</v>
      </c>
      <c r="Z4583">
        <v>1108524</v>
      </c>
    </row>
    <row r="4584" spans="1:26" x14ac:dyDescent="0.25">
      <c r="A4584" s="1">
        <v>43564</v>
      </c>
      <c r="B4584" t="s">
        <v>64</v>
      </c>
      <c r="C4584" t="s">
        <v>76</v>
      </c>
      <c r="D4584">
        <v>400</v>
      </c>
      <c r="E4584">
        <v>3</v>
      </c>
      <c r="F4584" t="s">
        <v>133</v>
      </c>
      <c r="G4584">
        <v>157.03999300000001</v>
      </c>
      <c r="H4584">
        <v>158.35000600000001</v>
      </c>
      <c r="I4584">
        <v>156.64999399999999</v>
      </c>
      <c r="J4584">
        <v>156.970001</v>
      </c>
      <c r="K4584">
        <v>156.970001</v>
      </c>
      <c r="L4584">
        <v>5642900</v>
      </c>
      <c r="M4584" t="s">
        <v>64</v>
      </c>
      <c r="N4584" t="s">
        <v>143</v>
      </c>
      <c r="O4584" t="s">
        <v>162</v>
      </c>
      <c r="P4584">
        <v>100</v>
      </c>
      <c r="Q4584">
        <v>0.125</v>
      </c>
      <c r="R4584">
        <v>50</v>
      </c>
      <c r="S4584">
        <v>62788.000399999997</v>
      </c>
      <c r="T4584" t="s">
        <v>64</v>
      </c>
      <c r="U4584" t="s">
        <v>202</v>
      </c>
      <c r="V4584" t="s">
        <v>214</v>
      </c>
      <c r="W4584" t="s">
        <v>239</v>
      </c>
      <c r="X4584" t="s">
        <v>289</v>
      </c>
      <c r="Y4584" s="1">
        <v>39706</v>
      </c>
      <c r="Z4584">
        <v>1108524</v>
      </c>
    </row>
    <row r="4585" spans="1:26" x14ac:dyDescent="0.25">
      <c r="A4585" s="1">
        <v>43564</v>
      </c>
      <c r="B4585" t="s">
        <v>64</v>
      </c>
      <c r="C4585" t="s">
        <v>75</v>
      </c>
      <c r="D4585">
        <v>1600</v>
      </c>
      <c r="E4585">
        <v>13</v>
      </c>
      <c r="F4585" t="s">
        <v>133</v>
      </c>
      <c r="G4585">
        <v>157.03999300000001</v>
      </c>
      <c r="H4585">
        <v>158.35000600000001</v>
      </c>
      <c r="I4585">
        <v>156.64999399999999</v>
      </c>
      <c r="J4585">
        <v>156.970001</v>
      </c>
      <c r="K4585">
        <v>156.970001</v>
      </c>
      <c r="L4585">
        <v>5642900</v>
      </c>
      <c r="M4585" t="s">
        <v>64</v>
      </c>
      <c r="N4585" t="s">
        <v>153</v>
      </c>
      <c r="O4585" t="s">
        <v>162</v>
      </c>
      <c r="P4585">
        <v>100</v>
      </c>
      <c r="Q4585">
        <v>0.125</v>
      </c>
      <c r="R4585">
        <v>200</v>
      </c>
      <c r="S4585">
        <v>251152.00159999999</v>
      </c>
      <c r="T4585" t="s">
        <v>64</v>
      </c>
      <c r="U4585" t="s">
        <v>202</v>
      </c>
      <c r="V4585" t="s">
        <v>214</v>
      </c>
      <c r="W4585" t="s">
        <v>239</v>
      </c>
      <c r="X4585" t="s">
        <v>289</v>
      </c>
      <c r="Y4585" s="1">
        <v>39706</v>
      </c>
      <c r="Z4585">
        <v>1108524</v>
      </c>
    </row>
    <row r="4586" spans="1:26" x14ac:dyDescent="0.25">
      <c r="A4586" s="1">
        <v>43564</v>
      </c>
      <c r="B4586" t="s">
        <v>64</v>
      </c>
      <c r="C4586" t="s">
        <v>75</v>
      </c>
      <c r="D4586">
        <v>100</v>
      </c>
      <c r="E4586">
        <v>8</v>
      </c>
      <c r="F4586" t="s">
        <v>133</v>
      </c>
      <c r="G4586">
        <v>157.03999300000001</v>
      </c>
      <c r="H4586">
        <v>158.35000600000001</v>
      </c>
      <c r="I4586">
        <v>156.64999399999999</v>
      </c>
      <c r="J4586">
        <v>156.970001</v>
      </c>
      <c r="K4586">
        <v>156.970001</v>
      </c>
      <c r="L4586">
        <v>5642900</v>
      </c>
      <c r="M4586" t="s">
        <v>64</v>
      </c>
      <c r="N4586" t="s">
        <v>144</v>
      </c>
      <c r="O4586" t="s">
        <v>162</v>
      </c>
      <c r="P4586">
        <v>100</v>
      </c>
      <c r="Q4586">
        <v>0.125</v>
      </c>
      <c r="R4586">
        <v>12.5</v>
      </c>
      <c r="S4586">
        <v>15697.000099999999</v>
      </c>
      <c r="T4586" t="s">
        <v>64</v>
      </c>
      <c r="U4586" t="s">
        <v>202</v>
      </c>
      <c r="V4586" t="s">
        <v>214</v>
      </c>
      <c r="W4586" t="s">
        <v>239</v>
      </c>
      <c r="X4586" t="s">
        <v>289</v>
      </c>
      <c r="Y4586" s="1">
        <v>39706</v>
      </c>
      <c r="Z4586">
        <v>1108524</v>
      </c>
    </row>
    <row r="4587" spans="1:26" x14ac:dyDescent="0.25">
      <c r="A4587" s="1">
        <v>43564</v>
      </c>
      <c r="B4587" t="s">
        <v>64</v>
      </c>
      <c r="C4587" t="s">
        <v>76</v>
      </c>
      <c r="D4587">
        <v>200</v>
      </c>
      <c r="E4587">
        <v>7</v>
      </c>
      <c r="F4587" t="s">
        <v>133</v>
      </c>
      <c r="G4587">
        <v>157.03999300000001</v>
      </c>
      <c r="H4587">
        <v>158.35000600000001</v>
      </c>
      <c r="I4587">
        <v>156.64999399999999</v>
      </c>
      <c r="J4587">
        <v>156.970001</v>
      </c>
      <c r="K4587">
        <v>156.970001</v>
      </c>
      <c r="L4587">
        <v>5642900</v>
      </c>
      <c r="M4587" t="s">
        <v>64</v>
      </c>
      <c r="N4587" t="s">
        <v>147</v>
      </c>
      <c r="O4587" t="s">
        <v>162</v>
      </c>
      <c r="P4587">
        <v>100</v>
      </c>
      <c r="Q4587">
        <v>0.125</v>
      </c>
      <c r="R4587">
        <v>25</v>
      </c>
      <c r="S4587">
        <v>31394.000199999999</v>
      </c>
      <c r="T4587" t="s">
        <v>64</v>
      </c>
      <c r="U4587" t="s">
        <v>202</v>
      </c>
      <c r="V4587" t="s">
        <v>214</v>
      </c>
      <c r="W4587" t="s">
        <v>239</v>
      </c>
      <c r="X4587" t="s">
        <v>289</v>
      </c>
      <c r="Y4587" s="1">
        <v>39706</v>
      </c>
      <c r="Z4587">
        <v>1108524</v>
      </c>
    </row>
    <row r="4588" spans="1:26" x14ac:dyDescent="0.25">
      <c r="A4588" s="1">
        <v>43636</v>
      </c>
      <c r="B4588" t="s">
        <v>64</v>
      </c>
      <c r="C4588" t="s">
        <v>76</v>
      </c>
      <c r="D4588">
        <v>1600</v>
      </c>
      <c r="E4588">
        <v>13</v>
      </c>
      <c r="F4588" t="s">
        <v>94</v>
      </c>
      <c r="G4588">
        <v>156.28999300000001</v>
      </c>
      <c r="H4588">
        <v>158.28999300000001</v>
      </c>
      <c r="I4588">
        <v>155.41999799999999</v>
      </c>
      <c r="J4588">
        <v>157.199997</v>
      </c>
      <c r="K4588">
        <v>157.199997</v>
      </c>
      <c r="L4588">
        <v>10153600</v>
      </c>
      <c r="M4588" t="s">
        <v>64</v>
      </c>
      <c r="N4588" t="s">
        <v>153</v>
      </c>
      <c r="O4588" t="s">
        <v>162</v>
      </c>
      <c r="P4588">
        <v>100</v>
      </c>
      <c r="Q4588">
        <v>0.125</v>
      </c>
      <c r="R4588">
        <v>200</v>
      </c>
      <c r="S4588">
        <v>251519.9952</v>
      </c>
      <c r="T4588" t="s">
        <v>64</v>
      </c>
      <c r="U4588" t="s">
        <v>202</v>
      </c>
      <c r="V4588" t="s">
        <v>214</v>
      </c>
      <c r="W4588" t="s">
        <v>239</v>
      </c>
      <c r="X4588" t="s">
        <v>289</v>
      </c>
      <c r="Y4588" s="1">
        <v>39706</v>
      </c>
      <c r="Z4588">
        <v>1108524</v>
      </c>
    </row>
    <row r="4589" spans="1:26" x14ac:dyDescent="0.25">
      <c r="A4589" s="1">
        <v>43607</v>
      </c>
      <c r="B4589" t="s">
        <v>64</v>
      </c>
      <c r="C4589" t="s">
        <v>75</v>
      </c>
      <c r="D4589">
        <v>1000</v>
      </c>
      <c r="E4589">
        <v>10</v>
      </c>
      <c r="F4589" t="s">
        <v>99</v>
      </c>
      <c r="G4589">
        <v>155.86999499999999</v>
      </c>
      <c r="H4589">
        <v>158.19000199999999</v>
      </c>
      <c r="I4589">
        <v>155.83999600000001</v>
      </c>
      <c r="J4589">
        <v>157.63999899999999</v>
      </c>
      <c r="K4589">
        <v>157.63999899999999</v>
      </c>
      <c r="L4589">
        <v>3170100</v>
      </c>
      <c r="M4589" t="s">
        <v>64</v>
      </c>
      <c r="N4589" t="s">
        <v>142</v>
      </c>
      <c r="O4589" t="s">
        <v>162</v>
      </c>
      <c r="P4589">
        <v>100</v>
      </c>
      <c r="Q4589">
        <v>0.125</v>
      </c>
      <c r="R4589">
        <v>125</v>
      </c>
      <c r="S4589">
        <v>157639.99900000001</v>
      </c>
      <c r="T4589" t="s">
        <v>64</v>
      </c>
      <c r="U4589" t="s">
        <v>202</v>
      </c>
      <c r="V4589" t="s">
        <v>214</v>
      </c>
      <c r="W4589" t="s">
        <v>239</v>
      </c>
      <c r="X4589" t="s">
        <v>289</v>
      </c>
      <c r="Y4589" s="1">
        <v>39706</v>
      </c>
      <c r="Z4589">
        <v>1108524</v>
      </c>
    </row>
    <row r="4590" spans="1:26" x14ac:dyDescent="0.25">
      <c r="A4590" s="1">
        <v>43599</v>
      </c>
      <c r="B4590" t="s">
        <v>64</v>
      </c>
      <c r="C4590" t="s">
        <v>75</v>
      </c>
      <c r="D4590">
        <v>500</v>
      </c>
      <c r="E4590">
        <v>9</v>
      </c>
      <c r="F4590" t="s">
        <v>102</v>
      </c>
      <c r="G4590">
        <v>155.050003</v>
      </c>
      <c r="H4590">
        <v>158.58999600000001</v>
      </c>
      <c r="I4590">
        <v>152.91999799999999</v>
      </c>
      <c r="J4590">
        <v>158.070007</v>
      </c>
      <c r="K4590">
        <v>158.070007</v>
      </c>
      <c r="L4590">
        <v>4954000</v>
      </c>
      <c r="M4590" t="s">
        <v>64</v>
      </c>
      <c r="N4590" t="s">
        <v>146</v>
      </c>
      <c r="O4590" t="s">
        <v>162</v>
      </c>
      <c r="P4590">
        <v>100</v>
      </c>
      <c r="Q4590">
        <v>0.125</v>
      </c>
      <c r="R4590">
        <v>62.5</v>
      </c>
      <c r="S4590">
        <v>79035.003500000006</v>
      </c>
      <c r="T4590" t="s">
        <v>64</v>
      </c>
      <c r="U4590" t="s">
        <v>202</v>
      </c>
      <c r="V4590" t="s">
        <v>214</v>
      </c>
      <c r="W4590" t="s">
        <v>239</v>
      </c>
      <c r="X4590" t="s">
        <v>289</v>
      </c>
      <c r="Y4590" s="1">
        <v>39706</v>
      </c>
      <c r="Z4590">
        <v>1108524</v>
      </c>
    </row>
    <row r="4591" spans="1:26" x14ac:dyDescent="0.25">
      <c r="A4591" s="1">
        <v>43621</v>
      </c>
      <c r="B4591" t="s">
        <v>64</v>
      </c>
      <c r="C4591" t="s">
        <v>76</v>
      </c>
      <c r="D4591">
        <v>1200</v>
      </c>
      <c r="E4591">
        <v>17</v>
      </c>
      <c r="F4591" t="s">
        <v>83</v>
      </c>
      <c r="G4591">
        <v>157.14999399999999</v>
      </c>
      <c r="H4591">
        <v>158.5</v>
      </c>
      <c r="I4591">
        <v>154.550003</v>
      </c>
      <c r="J4591">
        <v>158.44000199999999</v>
      </c>
      <c r="K4591">
        <v>158.44000199999999</v>
      </c>
      <c r="L4591">
        <v>12072400</v>
      </c>
      <c r="M4591" t="s">
        <v>64</v>
      </c>
      <c r="N4591" t="s">
        <v>157</v>
      </c>
      <c r="O4591" t="s">
        <v>162</v>
      </c>
      <c r="P4591">
        <v>100</v>
      </c>
      <c r="Q4591">
        <v>0.125</v>
      </c>
      <c r="R4591">
        <v>150</v>
      </c>
      <c r="S4591">
        <v>190128.0024</v>
      </c>
      <c r="T4591" t="s">
        <v>64</v>
      </c>
      <c r="U4591" t="s">
        <v>202</v>
      </c>
      <c r="V4591" t="s">
        <v>214</v>
      </c>
      <c r="W4591" t="s">
        <v>239</v>
      </c>
      <c r="X4591" t="s">
        <v>289</v>
      </c>
      <c r="Y4591" s="1">
        <v>39706</v>
      </c>
      <c r="Z4591">
        <v>1108524</v>
      </c>
    </row>
    <row r="4592" spans="1:26" x14ac:dyDescent="0.25">
      <c r="A4592" s="1">
        <v>43563</v>
      </c>
      <c r="B4592" t="s">
        <v>64</v>
      </c>
      <c r="C4592" t="s">
        <v>76</v>
      </c>
      <c r="D4592">
        <v>1300</v>
      </c>
      <c r="E4592">
        <v>9</v>
      </c>
      <c r="F4592" t="s">
        <v>114</v>
      </c>
      <c r="G4592">
        <v>158.39999399999999</v>
      </c>
      <c r="H4592">
        <v>158.78999300000001</v>
      </c>
      <c r="I4592">
        <v>156.449997</v>
      </c>
      <c r="J4592">
        <v>158.470001</v>
      </c>
      <c r="K4592">
        <v>158.470001</v>
      </c>
      <c r="L4592">
        <v>2848400</v>
      </c>
      <c r="M4592" t="s">
        <v>64</v>
      </c>
      <c r="N4592" t="s">
        <v>146</v>
      </c>
      <c r="O4592" t="s">
        <v>162</v>
      </c>
      <c r="P4592">
        <v>100</v>
      </c>
      <c r="Q4592">
        <v>0.125</v>
      </c>
      <c r="R4592">
        <v>162.5</v>
      </c>
      <c r="S4592">
        <v>206011.0013</v>
      </c>
      <c r="T4592" t="s">
        <v>64</v>
      </c>
      <c r="U4592" t="s">
        <v>202</v>
      </c>
      <c r="V4592" t="s">
        <v>214</v>
      </c>
      <c r="W4592" t="s">
        <v>239</v>
      </c>
      <c r="X4592" t="s">
        <v>289</v>
      </c>
      <c r="Y4592" s="1">
        <v>39706</v>
      </c>
      <c r="Z4592">
        <v>1108524</v>
      </c>
    </row>
    <row r="4593" spans="1:26" x14ac:dyDescent="0.25">
      <c r="A4593" s="1">
        <v>43563</v>
      </c>
      <c r="B4593" t="s">
        <v>64</v>
      </c>
      <c r="C4593" t="s">
        <v>76</v>
      </c>
      <c r="D4593">
        <v>500</v>
      </c>
      <c r="E4593">
        <v>11</v>
      </c>
      <c r="F4593" t="s">
        <v>114</v>
      </c>
      <c r="G4593">
        <v>158.39999399999999</v>
      </c>
      <c r="H4593">
        <v>158.78999300000001</v>
      </c>
      <c r="I4593">
        <v>156.449997</v>
      </c>
      <c r="J4593">
        <v>158.470001</v>
      </c>
      <c r="K4593">
        <v>158.470001</v>
      </c>
      <c r="L4593">
        <v>2848400</v>
      </c>
      <c r="M4593" t="s">
        <v>64</v>
      </c>
      <c r="N4593" t="s">
        <v>141</v>
      </c>
      <c r="O4593" t="s">
        <v>162</v>
      </c>
      <c r="P4593">
        <v>100</v>
      </c>
      <c r="Q4593">
        <v>0.125</v>
      </c>
      <c r="R4593">
        <v>62.5</v>
      </c>
      <c r="S4593">
        <v>79235.000499999995</v>
      </c>
      <c r="T4593" t="s">
        <v>64</v>
      </c>
      <c r="U4593" t="s">
        <v>202</v>
      </c>
      <c r="V4593" t="s">
        <v>214</v>
      </c>
      <c r="W4593" t="s">
        <v>239</v>
      </c>
      <c r="X4593" t="s">
        <v>289</v>
      </c>
      <c r="Y4593" s="1">
        <v>39706</v>
      </c>
      <c r="Z4593">
        <v>1108524</v>
      </c>
    </row>
    <row r="4594" spans="1:26" x14ac:dyDescent="0.25">
      <c r="A4594" s="1">
        <v>43601</v>
      </c>
      <c r="B4594" t="s">
        <v>64</v>
      </c>
      <c r="C4594" t="s">
        <v>75</v>
      </c>
      <c r="D4594">
        <v>100</v>
      </c>
      <c r="E4594">
        <v>3</v>
      </c>
      <c r="F4594" t="s">
        <v>138</v>
      </c>
      <c r="G4594">
        <v>156.759995</v>
      </c>
      <c r="H4594">
        <v>159.449997</v>
      </c>
      <c r="I4594">
        <v>155.89999399999999</v>
      </c>
      <c r="J4594">
        <v>158.479996</v>
      </c>
      <c r="K4594">
        <v>158.479996</v>
      </c>
      <c r="L4594">
        <v>5048100</v>
      </c>
      <c r="M4594" t="s">
        <v>64</v>
      </c>
      <c r="N4594" t="s">
        <v>143</v>
      </c>
      <c r="O4594" t="s">
        <v>162</v>
      </c>
      <c r="P4594">
        <v>100</v>
      </c>
      <c r="Q4594">
        <v>0.125</v>
      </c>
      <c r="R4594">
        <v>12.5</v>
      </c>
      <c r="S4594">
        <v>15847.999599999999</v>
      </c>
      <c r="T4594" t="s">
        <v>64</v>
      </c>
      <c r="U4594" t="s">
        <v>202</v>
      </c>
      <c r="V4594" t="s">
        <v>214</v>
      </c>
      <c r="W4594" t="s">
        <v>239</v>
      </c>
      <c r="X4594" t="s">
        <v>289</v>
      </c>
      <c r="Y4594" s="1">
        <v>39706</v>
      </c>
      <c r="Z4594">
        <v>1108524</v>
      </c>
    </row>
    <row r="4595" spans="1:26" x14ac:dyDescent="0.25">
      <c r="A4595" s="1">
        <v>43560</v>
      </c>
      <c r="B4595" t="s">
        <v>64</v>
      </c>
      <c r="C4595" t="s">
        <v>75</v>
      </c>
      <c r="D4595">
        <v>1800</v>
      </c>
      <c r="E4595">
        <v>20</v>
      </c>
      <c r="F4595" t="s">
        <v>118</v>
      </c>
      <c r="G4595">
        <v>159.63000500000001</v>
      </c>
      <c r="H4595">
        <v>160.240005</v>
      </c>
      <c r="I4595">
        <v>158.020004</v>
      </c>
      <c r="J4595">
        <v>158.55999800000001</v>
      </c>
      <c r="K4595">
        <v>158.55999800000001</v>
      </c>
      <c r="L4595">
        <v>4315300</v>
      </c>
      <c r="M4595" t="s">
        <v>64</v>
      </c>
      <c r="N4595" t="s">
        <v>155</v>
      </c>
      <c r="O4595" t="s">
        <v>162</v>
      </c>
      <c r="P4595">
        <v>100</v>
      </c>
      <c r="Q4595">
        <v>0.125</v>
      </c>
      <c r="R4595">
        <v>225</v>
      </c>
      <c r="S4595">
        <v>285407.9964</v>
      </c>
      <c r="T4595" t="s">
        <v>64</v>
      </c>
      <c r="U4595" t="s">
        <v>202</v>
      </c>
      <c r="V4595" t="s">
        <v>214</v>
      </c>
      <c r="W4595" t="s">
        <v>239</v>
      </c>
      <c r="X4595" t="s">
        <v>289</v>
      </c>
      <c r="Y4595" s="1">
        <v>39706</v>
      </c>
      <c r="Z4595">
        <v>1108524</v>
      </c>
    </row>
    <row r="4596" spans="1:26" x14ac:dyDescent="0.25">
      <c r="A4596" s="1">
        <v>43560</v>
      </c>
      <c r="B4596" t="s">
        <v>64</v>
      </c>
      <c r="C4596" t="s">
        <v>75</v>
      </c>
      <c r="D4596">
        <v>1600</v>
      </c>
      <c r="E4596">
        <v>16</v>
      </c>
      <c r="F4596" t="s">
        <v>118</v>
      </c>
      <c r="G4596">
        <v>159.63000500000001</v>
      </c>
      <c r="H4596">
        <v>160.240005</v>
      </c>
      <c r="I4596">
        <v>158.020004</v>
      </c>
      <c r="J4596">
        <v>158.55999800000001</v>
      </c>
      <c r="K4596">
        <v>158.55999800000001</v>
      </c>
      <c r="L4596">
        <v>4315300</v>
      </c>
      <c r="M4596" t="s">
        <v>64</v>
      </c>
      <c r="N4596" t="s">
        <v>148</v>
      </c>
      <c r="O4596" t="s">
        <v>162</v>
      </c>
      <c r="P4596">
        <v>100</v>
      </c>
      <c r="Q4596">
        <v>0.125</v>
      </c>
      <c r="R4596">
        <v>200</v>
      </c>
      <c r="S4596">
        <v>253695.99679999999</v>
      </c>
      <c r="T4596" t="s">
        <v>64</v>
      </c>
      <c r="U4596" t="s">
        <v>202</v>
      </c>
      <c r="V4596" t="s">
        <v>214</v>
      </c>
      <c r="W4596" t="s">
        <v>239</v>
      </c>
      <c r="X4596" t="s">
        <v>289</v>
      </c>
      <c r="Y4596" s="1">
        <v>39706</v>
      </c>
      <c r="Z4596">
        <v>1108524</v>
      </c>
    </row>
    <row r="4597" spans="1:26" x14ac:dyDescent="0.25">
      <c r="A4597" s="1">
        <v>43560</v>
      </c>
      <c r="B4597" t="s">
        <v>64</v>
      </c>
      <c r="C4597" t="s">
        <v>76</v>
      </c>
      <c r="D4597">
        <v>1300</v>
      </c>
      <c r="E4597">
        <v>10</v>
      </c>
      <c r="F4597" t="s">
        <v>118</v>
      </c>
      <c r="G4597">
        <v>159.63000500000001</v>
      </c>
      <c r="H4597">
        <v>160.240005</v>
      </c>
      <c r="I4597">
        <v>158.020004</v>
      </c>
      <c r="J4597">
        <v>158.55999800000001</v>
      </c>
      <c r="K4597">
        <v>158.55999800000001</v>
      </c>
      <c r="L4597">
        <v>4315300</v>
      </c>
      <c r="M4597" t="s">
        <v>64</v>
      </c>
      <c r="N4597" t="s">
        <v>142</v>
      </c>
      <c r="O4597" t="s">
        <v>162</v>
      </c>
      <c r="P4597">
        <v>100</v>
      </c>
      <c r="Q4597">
        <v>0.125</v>
      </c>
      <c r="R4597">
        <v>162.5</v>
      </c>
      <c r="S4597">
        <v>206127.99739999999</v>
      </c>
      <c r="T4597" t="s">
        <v>64</v>
      </c>
      <c r="U4597" t="s">
        <v>202</v>
      </c>
      <c r="V4597" t="s">
        <v>214</v>
      </c>
      <c r="W4597" t="s">
        <v>239</v>
      </c>
      <c r="X4597" t="s">
        <v>289</v>
      </c>
      <c r="Y4597" s="1">
        <v>39706</v>
      </c>
      <c r="Z4597">
        <v>1108524</v>
      </c>
    </row>
    <row r="4598" spans="1:26" x14ac:dyDescent="0.25">
      <c r="A4598" s="1">
        <v>43571</v>
      </c>
      <c r="B4598" t="s">
        <v>64</v>
      </c>
      <c r="C4598" t="s">
        <v>75</v>
      </c>
      <c r="D4598">
        <v>1500</v>
      </c>
      <c r="E4598">
        <v>17</v>
      </c>
      <c r="F4598" t="s">
        <v>123</v>
      </c>
      <c r="G4598">
        <v>160.03999300000001</v>
      </c>
      <c r="H4598">
        <v>160.259995</v>
      </c>
      <c r="I4598">
        <v>157.75</v>
      </c>
      <c r="J4598">
        <v>158.69000199999999</v>
      </c>
      <c r="K4598">
        <v>158.69000199999999</v>
      </c>
      <c r="L4598">
        <v>3004800</v>
      </c>
      <c r="M4598" t="s">
        <v>64</v>
      </c>
      <c r="N4598" t="s">
        <v>157</v>
      </c>
      <c r="O4598" t="s">
        <v>162</v>
      </c>
      <c r="P4598">
        <v>100</v>
      </c>
      <c r="Q4598">
        <v>0.125</v>
      </c>
      <c r="R4598">
        <v>187.5</v>
      </c>
      <c r="S4598">
        <v>238035.003</v>
      </c>
      <c r="T4598" t="s">
        <v>64</v>
      </c>
      <c r="U4598" t="s">
        <v>202</v>
      </c>
      <c r="V4598" t="s">
        <v>214</v>
      </c>
      <c r="W4598" t="s">
        <v>239</v>
      </c>
      <c r="X4598" t="s">
        <v>289</v>
      </c>
      <c r="Y4598" s="1">
        <v>39706</v>
      </c>
      <c r="Z4598">
        <v>1108524</v>
      </c>
    </row>
    <row r="4599" spans="1:26" x14ac:dyDescent="0.25">
      <c r="A4599" s="1">
        <v>43571</v>
      </c>
      <c r="B4599" t="s">
        <v>64</v>
      </c>
      <c r="C4599" t="s">
        <v>76</v>
      </c>
      <c r="D4599">
        <v>600</v>
      </c>
      <c r="E4599">
        <v>12</v>
      </c>
      <c r="F4599" t="s">
        <v>123</v>
      </c>
      <c r="G4599">
        <v>160.03999300000001</v>
      </c>
      <c r="H4599">
        <v>160.259995</v>
      </c>
      <c r="I4599">
        <v>157.75</v>
      </c>
      <c r="J4599">
        <v>158.69000199999999</v>
      </c>
      <c r="K4599">
        <v>158.69000199999999</v>
      </c>
      <c r="L4599">
        <v>3004800</v>
      </c>
      <c r="M4599" t="s">
        <v>64</v>
      </c>
      <c r="N4599" t="s">
        <v>151</v>
      </c>
      <c r="O4599" t="s">
        <v>162</v>
      </c>
      <c r="P4599">
        <v>100</v>
      </c>
      <c r="Q4599">
        <v>0.125</v>
      </c>
      <c r="R4599">
        <v>75</v>
      </c>
      <c r="S4599">
        <v>95214.001199999999</v>
      </c>
      <c r="T4599" t="s">
        <v>64</v>
      </c>
      <c r="U4599" t="s">
        <v>202</v>
      </c>
      <c r="V4599" t="s">
        <v>214</v>
      </c>
      <c r="W4599" t="s">
        <v>239</v>
      </c>
      <c r="X4599" t="s">
        <v>289</v>
      </c>
      <c r="Y4599" s="1">
        <v>39706</v>
      </c>
      <c r="Z4599">
        <v>1108524</v>
      </c>
    </row>
    <row r="4600" spans="1:26" x14ac:dyDescent="0.25">
      <c r="A4600" s="1">
        <v>43571</v>
      </c>
      <c r="B4600" t="s">
        <v>64</v>
      </c>
      <c r="C4600" t="s">
        <v>76</v>
      </c>
      <c r="D4600">
        <v>1500</v>
      </c>
      <c r="E4600">
        <v>15</v>
      </c>
      <c r="F4600" t="s">
        <v>123</v>
      </c>
      <c r="G4600">
        <v>160.03999300000001</v>
      </c>
      <c r="H4600">
        <v>160.259995</v>
      </c>
      <c r="I4600">
        <v>157.75</v>
      </c>
      <c r="J4600">
        <v>158.69000199999999</v>
      </c>
      <c r="K4600">
        <v>158.69000199999999</v>
      </c>
      <c r="L4600">
        <v>3004800</v>
      </c>
      <c r="M4600" t="s">
        <v>64</v>
      </c>
      <c r="N4600" t="s">
        <v>149</v>
      </c>
      <c r="O4600" t="s">
        <v>162</v>
      </c>
      <c r="P4600">
        <v>100</v>
      </c>
      <c r="Q4600">
        <v>0.125</v>
      </c>
      <c r="R4600">
        <v>187.5</v>
      </c>
      <c r="S4600">
        <v>238035.003</v>
      </c>
      <c r="T4600" t="s">
        <v>64</v>
      </c>
      <c r="U4600" t="s">
        <v>202</v>
      </c>
      <c r="V4600" t="s">
        <v>214</v>
      </c>
      <c r="W4600" t="s">
        <v>239</v>
      </c>
      <c r="X4600" t="s">
        <v>289</v>
      </c>
      <c r="Y4600" s="1">
        <v>39706</v>
      </c>
      <c r="Z4600">
        <v>1108524</v>
      </c>
    </row>
    <row r="4601" spans="1:26" x14ac:dyDescent="0.25">
      <c r="A4601" s="1">
        <v>43577</v>
      </c>
      <c r="B4601" t="s">
        <v>64</v>
      </c>
      <c r="C4601" t="s">
        <v>76</v>
      </c>
      <c r="D4601">
        <v>2000</v>
      </c>
      <c r="E4601">
        <v>16</v>
      </c>
      <c r="F4601" t="s">
        <v>135</v>
      </c>
      <c r="G4601">
        <v>155.449997</v>
      </c>
      <c r="H4601">
        <v>159.13999899999999</v>
      </c>
      <c r="I4601">
        <v>155.279999</v>
      </c>
      <c r="J4601">
        <v>158.759995</v>
      </c>
      <c r="K4601">
        <v>158.759995</v>
      </c>
      <c r="L4601">
        <v>2943300</v>
      </c>
      <c r="M4601" t="s">
        <v>64</v>
      </c>
      <c r="N4601" t="s">
        <v>148</v>
      </c>
      <c r="O4601" t="s">
        <v>162</v>
      </c>
      <c r="P4601">
        <v>100</v>
      </c>
      <c r="Q4601">
        <v>0.125</v>
      </c>
      <c r="R4601">
        <v>250</v>
      </c>
      <c r="S4601">
        <v>317519.99</v>
      </c>
      <c r="T4601" t="s">
        <v>64</v>
      </c>
      <c r="U4601" t="s">
        <v>202</v>
      </c>
      <c r="V4601" t="s">
        <v>214</v>
      </c>
      <c r="W4601" t="s">
        <v>239</v>
      </c>
      <c r="X4601" t="s">
        <v>289</v>
      </c>
      <c r="Y4601" s="1">
        <v>39706</v>
      </c>
      <c r="Z4601">
        <v>1108524</v>
      </c>
    </row>
    <row r="4602" spans="1:26" x14ac:dyDescent="0.25">
      <c r="A4602" s="1">
        <v>43577</v>
      </c>
      <c r="B4602" t="s">
        <v>64</v>
      </c>
      <c r="C4602" t="s">
        <v>75</v>
      </c>
      <c r="D4602">
        <v>1700</v>
      </c>
      <c r="E4602">
        <v>13</v>
      </c>
      <c r="F4602" t="s">
        <v>135</v>
      </c>
      <c r="G4602">
        <v>155.449997</v>
      </c>
      <c r="H4602">
        <v>159.13999899999999</v>
      </c>
      <c r="I4602">
        <v>155.279999</v>
      </c>
      <c r="J4602">
        <v>158.759995</v>
      </c>
      <c r="K4602">
        <v>158.759995</v>
      </c>
      <c r="L4602">
        <v>2943300</v>
      </c>
      <c r="M4602" t="s">
        <v>64</v>
      </c>
      <c r="N4602" t="s">
        <v>153</v>
      </c>
      <c r="O4602" t="s">
        <v>162</v>
      </c>
      <c r="P4602">
        <v>100</v>
      </c>
      <c r="Q4602">
        <v>0.125</v>
      </c>
      <c r="R4602">
        <v>212.5</v>
      </c>
      <c r="S4602">
        <v>269891.9915</v>
      </c>
      <c r="T4602" t="s">
        <v>64</v>
      </c>
      <c r="U4602" t="s">
        <v>202</v>
      </c>
      <c r="V4602" t="s">
        <v>214</v>
      </c>
      <c r="W4602" t="s">
        <v>239</v>
      </c>
      <c r="X4602" t="s">
        <v>289</v>
      </c>
      <c r="Y4602" s="1">
        <v>39706</v>
      </c>
      <c r="Z4602">
        <v>1108524</v>
      </c>
    </row>
    <row r="4603" spans="1:26" x14ac:dyDescent="0.25">
      <c r="A4603" s="1">
        <v>43577</v>
      </c>
      <c r="B4603" t="s">
        <v>64</v>
      </c>
      <c r="C4603" t="s">
        <v>76</v>
      </c>
      <c r="D4603">
        <v>200</v>
      </c>
      <c r="E4603">
        <v>3</v>
      </c>
      <c r="F4603" t="s">
        <v>135</v>
      </c>
      <c r="G4603">
        <v>155.449997</v>
      </c>
      <c r="H4603">
        <v>159.13999899999999</v>
      </c>
      <c r="I4603">
        <v>155.279999</v>
      </c>
      <c r="J4603">
        <v>158.759995</v>
      </c>
      <c r="K4603">
        <v>158.759995</v>
      </c>
      <c r="L4603">
        <v>2943300</v>
      </c>
      <c r="M4603" t="s">
        <v>64</v>
      </c>
      <c r="N4603" t="s">
        <v>143</v>
      </c>
      <c r="O4603" t="s">
        <v>162</v>
      </c>
      <c r="P4603">
        <v>100</v>
      </c>
      <c r="Q4603">
        <v>0.125</v>
      </c>
      <c r="R4603">
        <v>25</v>
      </c>
      <c r="S4603">
        <v>31751.999</v>
      </c>
      <c r="T4603" t="s">
        <v>64</v>
      </c>
      <c r="U4603" t="s">
        <v>202</v>
      </c>
      <c r="V4603" t="s">
        <v>214</v>
      </c>
      <c r="W4603" t="s">
        <v>239</v>
      </c>
      <c r="X4603" t="s">
        <v>289</v>
      </c>
      <c r="Y4603" s="1">
        <v>39706</v>
      </c>
      <c r="Z4603">
        <v>1108524</v>
      </c>
    </row>
    <row r="4604" spans="1:26" x14ac:dyDescent="0.25">
      <c r="A4604" s="1">
        <v>43622</v>
      </c>
      <c r="B4604" t="s">
        <v>64</v>
      </c>
      <c r="C4604" t="s">
        <v>75</v>
      </c>
      <c r="D4604">
        <v>1000</v>
      </c>
      <c r="E4604">
        <v>15</v>
      </c>
      <c r="F4604" t="s">
        <v>81</v>
      </c>
      <c r="G4604">
        <v>158.5</v>
      </c>
      <c r="H4604">
        <v>160</v>
      </c>
      <c r="I4604">
        <v>157.33000200000001</v>
      </c>
      <c r="J4604">
        <v>159.30999800000001</v>
      </c>
      <c r="K4604">
        <v>159.30999800000001</v>
      </c>
      <c r="L4604">
        <v>5601200</v>
      </c>
      <c r="M4604" t="s">
        <v>64</v>
      </c>
      <c r="N4604" t="s">
        <v>149</v>
      </c>
      <c r="O4604" t="s">
        <v>162</v>
      </c>
      <c r="P4604">
        <v>100</v>
      </c>
      <c r="Q4604">
        <v>0.125</v>
      </c>
      <c r="R4604">
        <v>125</v>
      </c>
      <c r="S4604">
        <v>159309.99799999999</v>
      </c>
      <c r="T4604" t="s">
        <v>64</v>
      </c>
      <c r="U4604" t="s">
        <v>202</v>
      </c>
      <c r="V4604" t="s">
        <v>214</v>
      </c>
      <c r="W4604" t="s">
        <v>239</v>
      </c>
      <c r="X4604" t="s">
        <v>289</v>
      </c>
      <c r="Y4604" s="1">
        <v>39706</v>
      </c>
      <c r="Z4604">
        <v>1108524</v>
      </c>
    </row>
    <row r="4605" spans="1:26" x14ac:dyDescent="0.25">
      <c r="A4605" s="1">
        <v>43622</v>
      </c>
      <c r="B4605" t="s">
        <v>64</v>
      </c>
      <c r="C4605" t="s">
        <v>76</v>
      </c>
      <c r="D4605">
        <v>2000</v>
      </c>
      <c r="E4605">
        <v>19</v>
      </c>
      <c r="F4605" t="s">
        <v>81</v>
      </c>
      <c r="G4605">
        <v>158.5</v>
      </c>
      <c r="H4605">
        <v>160</v>
      </c>
      <c r="I4605">
        <v>157.33000200000001</v>
      </c>
      <c r="J4605">
        <v>159.30999800000001</v>
      </c>
      <c r="K4605">
        <v>159.30999800000001</v>
      </c>
      <c r="L4605">
        <v>5601200</v>
      </c>
      <c r="M4605" t="s">
        <v>64</v>
      </c>
      <c r="N4605" t="s">
        <v>140</v>
      </c>
      <c r="O4605" t="s">
        <v>162</v>
      </c>
      <c r="P4605">
        <v>100</v>
      </c>
      <c r="Q4605">
        <v>0.125</v>
      </c>
      <c r="R4605">
        <v>250</v>
      </c>
      <c r="S4605">
        <v>318619.99599999998</v>
      </c>
      <c r="T4605" t="s">
        <v>64</v>
      </c>
      <c r="U4605" t="s">
        <v>202</v>
      </c>
      <c r="V4605" t="s">
        <v>214</v>
      </c>
      <c r="W4605" t="s">
        <v>239</v>
      </c>
      <c r="X4605" t="s">
        <v>289</v>
      </c>
      <c r="Y4605" s="1">
        <v>39706</v>
      </c>
      <c r="Z4605">
        <v>1108524</v>
      </c>
    </row>
    <row r="4606" spans="1:26" x14ac:dyDescent="0.25">
      <c r="A4606" s="1">
        <v>43579</v>
      </c>
      <c r="B4606" t="s">
        <v>64</v>
      </c>
      <c r="C4606" t="s">
        <v>75</v>
      </c>
      <c r="D4606">
        <v>600</v>
      </c>
      <c r="E4606">
        <v>9</v>
      </c>
      <c r="F4606" t="s">
        <v>137</v>
      </c>
      <c r="G4606">
        <v>161.88000500000001</v>
      </c>
      <c r="H4606">
        <v>162.490005</v>
      </c>
      <c r="I4606">
        <v>159.39999399999999</v>
      </c>
      <c r="J4606">
        <v>159.55999800000001</v>
      </c>
      <c r="K4606">
        <v>159.55999800000001</v>
      </c>
      <c r="L4606">
        <v>3384900</v>
      </c>
      <c r="M4606" t="s">
        <v>64</v>
      </c>
      <c r="N4606" t="s">
        <v>146</v>
      </c>
      <c r="O4606" t="s">
        <v>162</v>
      </c>
      <c r="P4606">
        <v>100</v>
      </c>
      <c r="Q4606">
        <v>0.125</v>
      </c>
      <c r="R4606">
        <v>75</v>
      </c>
      <c r="S4606">
        <v>95735.998800000001</v>
      </c>
      <c r="T4606" t="s">
        <v>64</v>
      </c>
      <c r="U4606" t="s">
        <v>202</v>
      </c>
      <c r="V4606" t="s">
        <v>214</v>
      </c>
      <c r="W4606" t="s">
        <v>239</v>
      </c>
      <c r="X4606" t="s">
        <v>289</v>
      </c>
      <c r="Y4606" s="1">
        <v>39706</v>
      </c>
      <c r="Z4606">
        <v>1108524</v>
      </c>
    </row>
    <row r="4607" spans="1:26" x14ac:dyDescent="0.25">
      <c r="A4607" s="1">
        <v>43595</v>
      </c>
      <c r="B4607" t="s">
        <v>64</v>
      </c>
      <c r="C4607" t="s">
        <v>75</v>
      </c>
      <c r="D4607">
        <v>2200</v>
      </c>
      <c r="E4607">
        <v>20</v>
      </c>
      <c r="F4607" t="s">
        <v>103</v>
      </c>
      <c r="G4607">
        <v>156.279999</v>
      </c>
      <c r="H4607">
        <v>160.61000100000001</v>
      </c>
      <c r="I4607">
        <v>154.38000500000001</v>
      </c>
      <c r="J4607">
        <v>159.94000199999999</v>
      </c>
      <c r="K4607">
        <v>159.94000199999999</v>
      </c>
      <c r="L4607">
        <v>4462200</v>
      </c>
      <c r="M4607" t="s">
        <v>64</v>
      </c>
      <c r="N4607" t="s">
        <v>155</v>
      </c>
      <c r="O4607" t="s">
        <v>162</v>
      </c>
      <c r="P4607">
        <v>100</v>
      </c>
      <c r="Q4607">
        <v>0.125</v>
      </c>
      <c r="R4607">
        <v>275</v>
      </c>
      <c r="S4607">
        <v>351868.00439999998</v>
      </c>
      <c r="T4607" t="s">
        <v>64</v>
      </c>
      <c r="U4607" t="s">
        <v>202</v>
      </c>
      <c r="V4607" t="s">
        <v>214</v>
      </c>
      <c r="W4607" t="s">
        <v>239</v>
      </c>
      <c r="X4607" t="s">
        <v>289</v>
      </c>
      <c r="Y4607" s="1">
        <v>39706</v>
      </c>
      <c r="Z4607">
        <v>1108524</v>
      </c>
    </row>
    <row r="4608" spans="1:26" x14ac:dyDescent="0.25">
      <c r="A4608" s="1">
        <v>43595</v>
      </c>
      <c r="B4608" t="s">
        <v>64</v>
      </c>
      <c r="C4608" t="s">
        <v>75</v>
      </c>
      <c r="D4608">
        <v>300</v>
      </c>
      <c r="E4608">
        <v>6</v>
      </c>
      <c r="F4608" t="s">
        <v>103</v>
      </c>
      <c r="G4608">
        <v>156.279999</v>
      </c>
      <c r="H4608">
        <v>160.61000100000001</v>
      </c>
      <c r="I4608">
        <v>154.38000500000001</v>
      </c>
      <c r="J4608">
        <v>159.94000199999999</v>
      </c>
      <c r="K4608">
        <v>159.94000199999999</v>
      </c>
      <c r="L4608">
        <v>4462200</v>
      </c>
      <c r="M4608" t="s">
        <v>64</v>
      </c>
      <c r="N4608" t="s">
        <v>145</v>
      </c>
      <c r="O4608" t="s">
        <v>162</v>
      </c>
      <c r="P4608">
        <v>100</v>
      </c>
      <c r="Q4608">
        <v>0.125</v>
      </c>
      <c r="R4608">
        <v>37.5</v>
      </c>
      <c r="S4608">
        <v>47982.000599999999</v>
      </c>
      <c r="T4608" t="s">
        <v>64</v>
      </c>
      <c r="U4608" t="s">
        <v>202</v>
      </c>
      <c r="V4608" t="s">
        <v>214</v>
      </c>
      <c r="W4608" t="s">
        <v>239</v>
      </c>
      <c r="X4608" t="s">
        <v>289</v>
      </c>
      <c r="Y4608" s="1">
        <v>39706</v>
      </c>
      <c r="Z4608">
        <v>1108524</v>
      </c>
    </row>
    <row r="4609" spans="1:26" x14ac:dyDescent="0.25">
      <c r="A4609" s="1">
        <v>43595</v>
      </c>
      <c r="B4609" t="s">
        <v>64</v>
      </c>
      <c r="C4609" t="s">
        <v>76</v>
      </c>
      <c r="D4609">
        <v>500</v>
      </c>
      <c r="E4609">
        <v>11</v>
      </c>
      <c r="F4609" t="s">
        <v>103</v>
      </c>
      <c r="G4609">
        <v>156.279999</v>
      </c>
      <c r="H4609">
        <v>160.61000100000001</v>
      </c>
      <c r="I4609">
        <v>154.38000500000001</v>
      </c>
      <c r="J4609">
        <v>159.94000199999999</v>
      </c>
      <c r="K4609">
        <v>159.94000199999999</v>
      </c>
      <c r="L4609">
        <v>4462200</v>
      </c>
      <c r="M4609" t="s">
        <v>64</v>
      </c>
      <c r="N4609" t="s">
        <v>141</v>
      </c>
      <c r="O4609" t="s">
        <v>162</v>
      </c>
      <c r="P4609">
        <v>100</v>
      </c>
      <c r="Q4609">
        <v>0.125</v>
      </c>
      <c r="R4609">
        <v>62.5</v>
      </c>
      <c r="S4609">
        <v>79970.000999999989</v>
      </c>
      <c r="T4609" t="s">
        <v>64</v>
      </c>
      <c r="U4609" t="s">
        <v>202</v>
      </c>
      <c r="V4609" t="s">
        <v>214</v>
      </c>
      <c r="W4609" t="s">
        <v>239</v>
      </c>
      <c r="X4609" t="s">
        <v>289</v>
      </c>
      <c r="Y4609" s="1">
        <v>39706</v>
      </c>
      <c r="Z4609">
        <v>1108524</v>
      </c>
    </row>
    <row r="4610" spans="1:26" x14ac:dyDescent="0.25">
      <c r="A4610" s="1">
        <v>43570</v>
      </c>
      <c r="B4610" t="s">
        <v>64</v>
      </c>
      <c r="C4610" t="s">
        <v>76</v>
      </c>
      <c r="D4610">
        <v>1800</v>
      </c>
      <c r="E4610">
        <v>19</v>
      </c>
      <c r="F4610" t="s">
        <v>120</v>
      </c>
      <c r="G4610">
        <v>161</v>
      </c>
      <c r="H4610">
        <v>162.029999</v>
      </c>
      <c r="I4610">
        <v>159.490005</v>
      </c>
      <c r="J4610">
        <v>160.08999600000001</v>
      </c>
      <c r="K4610">
        <v>160.08999600000001</v>
      </c>
      <c r="L4610">
        <v>2608400</v>
      </c>
      <c r="M4610" t="s">
        <v>64</v>
      </c>
      <c r="N4610" t="s">
        <v>140</v>
      </c>
      <c r="O4610" t="s">
        <v>162</v>
      </c>
      <c r="P4610">
        <v>100</v>
      </c>
      <c r="Q4610">
        <v>0.125</v>
      </c>
      <c r="R4610">
        <v>225</v>
      </c>
      <c r="S4610">
        <v>288161.99280000001</v>
      </c>
      <c r="T4610" t="s">
        <v>64</v>
      </c>
      <c r="U4610" t="s">
        <v>202</v>
      </c>
      <c r="V4610" t="s">
        <v>214</v>
      </c>
      <c r="W4610" t="s">
        <v>239</v>
      </c>
      <c r="X4610" t="s">
        <v>289</v>
      </c>
      <c r="Y4610" s="1">
        <v>39706</v>
      </c>
      <c r="Z4610">
        <v>1108524</v>
      </c>
    </row>
    <row r="4611" spans="1:26" x14ac:dyDescent="0.25">
      <c r="A4611" s="1">
        <v>43570</v>
      </c>
      <c r="B4611" t="s">
        <v>64</v>
      </c>
      <c r="C4611" t="s">
        <v>75</v>
      </c>
      <c r="D4611">
        <v>1800</v>
      </c>
      <c r="E4611">
        <v>13</v>
      </c>
      <c r="F4611" t="s">
        <v>120</v>
      </c>
      <c r="G4611">
        <v>161</v>
      </c>
      <c r="H4611">
        <v>162.029999</v>
      </c>
      <c r="I4611">
        <v>159.490005</v>
      </c>
      <c r="J4611">
        <v>160.08999600000001</v>
      </c>
      <c r="K4611">
        <v>160.08999600000001</v>
      </c>
      <c r="L4611">
        <v>2608400</v>
      </c>
      <c r="M4611" t="s">
        <v>64</v>
      </c>
      <c r="N4611" t="s">
        <v>153</v>
      </c>
      <c r="O4611" t="s">
        <v>162</v>
      </c>
      <c r="P4611">
        <v>100</v>
      </c>
      <c r="Q4611">
        <v>0.125</v>
      </c>
      <c r="R4611">
        <v>225</v>
      </c>
      <c r="S4611">
        <v>288161.99280000001</v>
      </c>
      <c r="T4611" t="s">
        <v>64</v>
      </c>
      <c r="U4611" t="s">
        <v>202</v>
      </c>
      <c r="V4611" t="s">
        <v>214</v>
      </c>
      <c r="W4611" t="s">
        <v>239</v>
      </c>
      <c r="X4611" t="s">
        <v>289</v>
      </c>
      <c r="Y4611" s="1">
        <v>39706</v>
      </c>
      <c r="Z4611">
        <v>1108524</v>
      </c>
    </row>
    <row r="4612" spans="1:26" x14ac:dyDescent="0.25">
      <c r="A4612" s="1">
        <v>43565</v>
      </c>
      <c r="B4612" t="s">
        <v>64</v>
      </c>
      <c r="C4612" t="s">
        <v>76</v>
      </c>
      <c r="D4612">
        <v>1900</v>
      </c>
      <c r="E4612">
        <v>19</v>
      </c>
      <c r="F4612" t="s">
        <v>113</v>
      </c>
      <c r="G4612">
        <v>158.199997</v>
      </c>
      <c r="H4612">
        <v>160.38000500000001</v>
      </c>
      <c r="I4612">
        <v>157.64999399999999</v>
      </c>
      <c r="J4612">
        <v>160.240005</v>
      </c>
      <c r="K4612">
        <v>160.240005</v>
      </c>
      <c r="L4612">
        <v>3414700</v>
      </c>
      <c r="M4612" t="s">
        <v>64</v>
      </c>
      <c r="N4612" t="s">
        <v>140</v>
      </c>
      <c r="O4612" t="s">
        <v>162</v>
      </c>
      <c r="P4612">
        <v>100</v>
      </c>
      <c r="Q4612">
        <v>0.125</v>
      </c>
      <c r="R4612">
        <v>237.5</v>
      </c>
      <c r="S4612">
        <v>304456.00949999999</v>
      </c>
      <c r="T4612" t="s">
        <v>64</v>
      </c>
      <c r="U4612" t="s">
        <v>202</v>
      </c>
      <c r="V4612" t="s">
        <v>214</v>
      </c>
      <c r="W4612" t="s">
        <v>239</v>
      </c>
      <c r="X4612" t="s">
        <v>289</v>
      </c>
      <c r="Y4612" s="1">
        <v>39706</v>
      </c>
      <c r="Z4612">
        <v>1108524</v>
      </c>
    </row>
    <row r="4613" spans="1:26" x14ac:dyDescent="0.25">
      <c r="A4613" s="1">
        <v>43565</v>
      </c>
      <c r="B4613" t="s">
        <v>64</v>
      </c>
      <c r="C4613" t="s">
        <v>75</v>
      </c>
      <c r="D4613">
        <v>2400</v>
      </c>
      <c r="E4613">
        <v>20</v>
      </c>
      <c r="F4613" t="s">
        <v>113</v>
      </c>
      <c r="G4613">
        <v>158.199997</v>
      </c>
      <c r="H4613">
        <v>160.38000500000001</v>
      </c>
      <c r="I4613">
        <v>157.64999399999999</v>
      </c>
      <c r="J4613">
        <v>160.240005</v>
      </c>
      <c r="K4613">
        <v>160.240005</v>
      </c>
      <c r="L4613">
        <v>3414700</v>
      </c>
      <c r="M4613" t="s">
        <v>64</v>
      </c>
      <c r="N4613" t="s">
        <v>155</v>
      </c>
      <c r="O4613" t="s">
        <v>162</v>
      </c>
      <c r="P4613">
        <v>100</v>
      </c>
      <c r="Q4613">
        <v>0.125</v>
      </c>
      <c r="R4613">
        <v>300</v>
      </c>
      <c r="S4613">
        <v>384576.01199999999</v>
      </c>
      <c r="T4613" t="s">
        <v>64</v>
      </c>
      <c r="U4613" t="s">
        <v>202</v>
      </c>
      <c r="V4613" t="s">
        <v>214</v>
      </c>
      <c r="W4613" t="s">
        <v>239</v>
      </c>
      <c r="X4613" t="s">
        <v>289</v>
      </c>
      <c r="Y4613" s="1">
        <v>39706</v>
      </c>
      <c r="Z4613">
        <v>1108524</v>
      </c>
    </row>
    <row r="4614" spans="1:26" x14ac:dyDescent="0.25">
      <c r="A4614" s="1">
        <v>43565</v>
      </c>
      <c r="B4614" t="s">
        <v>64</v>
      </c>
      <c r="C4614" t="s">
        <v>76</v>
      </c>
      <c r="D4614">
        <v>600</v>
      </c>
      <c r="E4614">
        <v>8</v>
      </c>
      <c r="F4614" t="s">
        <v>113</v>
      </c>
      <c r="G4614">
        <v>158.199997</v>
      </c>
      <c r="H4614">
        <v>160.38000500000001</v>
      </c>
      <c r="I4614">
        <v>157.64999399999999</v>
      </c>
      <c r="J4614">
        <v>160.240005</v>
      </c>
      <c r="K4614">
        <v>160.240005</v>
      </c>
      <c r="L4614">
        <v>3414700</v>
      </c>
      <c r="M4614" t="s">
        <v>64</v>
      </c>
      <c r="N4614" t="s">
        <v>144</v>
      </c>
      <c r="O4614" t="s">
        <v>162</v>
      </c>
      <c r="P4614">
        <v>100</v>
      </c>
      <c r="Q4614">
        <v>0.125</v>
      </c>
      <c r="R4614">
        <v>75</v>
      </c>
      <c r="S4614">
        <v>96144.002999999997</v>
      </c>
      <c r="T4614" t="s">
        <v>64</v>
      </c>
      <c r="U4614" t="s">
        <v>202</v>
      </c>
      <c r="V4614" t="s">
        <v>214</v>
      </c>
      <c r="W4614" t="s">
        <v>239</v>
      </c>
      <c r="X4614" t="s">
        <v>289</v>
      </c>
      <c r="Y4614" s="1">
        <v>39706</v>
      </c>
      <c r="Z4614">
        <v>1108524</v>
      </c>
    </row>
    <row r="4615" spans="1:26" x14ac:dyDescent="0.25">
      <c r="A4615" s="1">
        <v>43565</v>
      </c>
      <c r="B4615" t="s">
        <v>64</v>
      </c>
      <c r="C4615" t="s">
        <v>76</v>
      </c>
      <c r="D4615">
        <v>300</v>
      </c>
      <c r="E4615">
        <v>11</v>
      </c>
      <c r="F4615" t="s">
        <v>113</v>
      </c>
      <c r="G4615">
        <v>158.199997</v>
      </c>
      <c r="H4615">
        <v>160.38000500000001</v>
      </c>
      <c r="I4615">
        <v>157.64999399999999</v>
      </c>
      <c r="J4615">
        <v>160.240005</v>
      </c>
      <c r="K4615">
        <v>160.240005</v>
      </c>
      <c r="L4615">
        <v>3414700</v>
      </c>
      <c r="M4615" t="s">
        <v>64</v>
      </c>
      <c r="N4615" t="s">
        <v>141</v>
      </c>
      <c r="O4615" t="s">
        <v>162</v>
      </c>
      <c r="P4615">
        <v>100</v>
      </c>
      <c r="Q4615">
        <v>0.125</v>
      </c>
      <c r="R4615">
        <v>37.5</v>
      </c>
      <c r="S4615">
        <v>48072.001499999998</v>
      </c>
      <c r="T4615" t="s">
        <v>64</v>
      </c>
      <c r="U4615" t="s">
        <v>202</v>
      </c>
      <c r="V4615" t="s">
        <v>214</v>
      </c>
      <c r="W4615" t="s">
        <v>239</v>
      </c>
      <c r="X4615" t="s">
        <v>289</v>
      </c>
      <c r="Y4615" s="1">
        <v>39706</v>
      </c>
      <c r="Z4615">
        <v>1108524</v>
      </c>
    </row>
    <row r="4616" spans="1:26" x14ac:dyDescent="0.25">
      <c r="A4616" s="1">
        <v>43557</v>
      </c>
      <c r="B4616" t="s">
        <v>64</v>
      </c>
      <c r="C4616" t="s">
        <v>76</v>
      </c>
      <c r="D4616">
        <v>600</v>
      </c>
      <c r="E4616">
        <v>7</v>
      </c>
      <c r="F4616" t="s">
        <v>116</v>
      </c>
      <c r="G4616">
        <v>160.86000100000001</v>
      </c>
      <c r="H4616">
        <v>160.990005</v>
      </c>
      <c r="I4616">
        <v>158.91000399999999</v>
      </c>
      <c r="J4616">
        <v>160.509995</v>
      </c>
      <c r="K4616">
        <v>160.509995</v>
      </c>
      <c r="L4616">
        <v>3158400</v>
      </c>
      <c r="M4616" t="s">
        <v>64</v>
      </c>
      <c r="N4616" t="s">
        <v>147</v>
      </c>
      <c r="O4616" t="s">
        <v>162</v>
      </c>
      <c r="P4616">
        <v>100</v>
      </c>
      <c r="Q4616">
        <v>0.125</v>
      </c>
      <c r="R4616">
        <v>75</v>
      </c>
      <c r="S4616">
        <v>96305.997000000003</v>
      </c>
      <c r="T4616" t="s">
        <v>64</v>
      </c>
      <c r="U4616" t="s">
        <v>202</v>
      </c>
      <c r="V4616" t="s">
        <v>214</v>
      </c>
      <c r="W4616" t="s">
        <v>239</v>
      </c>
      <c r="X4616" t="s">
        <v>289</v>
      </c>
      <c r="Y4616" s="1">
        <v>39706</v>
      </c>
      <c r="Z4616">
        <v>1108524</v>
      </c>
    </row>
    <row r="4617" spans="1:26" x14ac:dyDescent="0.25">
      <c r="A4617" s="1">
        <v>43567</v>
      </c>
      <c r="B4617" t="s">
        <v>64</v>
      </c>
      <c r="C4617" t="s">
        <v>76</v>
      </c>
      <c r="D4617">
        <v>1100</v>
      </c>
      <c r="E4617">
        <v>12</v>
      </c>
      <c r="F4617" t="s">
        <v>121</v>
      </c>
      <c r="G4617">
        <v>162</v>
      </c>
      <c r="H4617">
        <v>162.5</v>
      </c>
      <c r="I4617">
        <v>159.5</v>
      </c>
      <c r="J4617">
        <v>160.71000699999999</v>
      </c>
      <c r="K4617">
        <v>160.71000699999999</v>
      </c>
      <c r="L4617">
        <v>2844200</v>
      </c>
      <c r="M4617" t="s">
        <v>64</v>
      </c>
      <c r="N4617" t="s">
        <v>151</v>
      </c>
      <c r="O4617" t="s">
        <v>162</v>
      </c>
      <c r="P4617">
        <v>100</v>
      </c>
      <c r="Q4617">
        <v>0.125</v>
      </c>
      <c r="R4617">
        <v>137.5</v>
      </c>
      <c r="S4617">
        <v>176781.00769999999</v>
      </c>
      <c r="T4617" t="s">
        <v>64</v>
      </c>
      <c r="U4617" t="s">
        <v>202</v>
      </c>
      <c r="V4617" t="s">
        <v>214</v>
      </c>
      <c r="W4617" t="s">
        <v>239</v>
      </c>
      <c r="X4617" t="s">
        <v>289</v>
      </c>
      <c r="Y4617" s="1">
        <v>39706</v>
      </c>
      <c r="Z4617">
        <v>1108524</v>
      </c>
    </row>
    <row r="4618" spans="1:26" x14ac:dyDescent="0.25">
      <c r="A4618" s="1">
        <v>43567</v>
      </c>
      <c r="B4618" t="s">
        <v>64</v>
      </c>
      <c r="C4618" t="s">
        <v>75</v>
      </c>
      <c r="D4618">
        <v>200</v>
      </c>
      <c r="E4618">
        <v>1</v>
      </c>
      <c r="F4618" t="s">
        <v>121</v>
      </c>
      <c r="G4618">
        <v>162</v>
      </c>
      <c r="H4618">
        <v>162.5</v>
      </c>
      <c r="I4618">
        <v>159.5</v>
      </c>
      <c r="J4618">
        <v>160.71000699999999</v>
      </c>
      <c r="K4618">
        <v>160.71000699999999</v>
      </c>
      <c r="L4618">
        <v>2844200</v>
      </c>
      <c r="M4618" t="s">
        <v>64</v>
      </c>
      <c r="N4618" t="s">
        <v>159</v>
      </c>
      <c r="O4618" t="s">
        <v>162</v>
      </c>
      <c r="P4618">
        <v>100</v>
      </c>
      <c r="Q4618">
        <v>0.125</v>
      </c>
      <c r="R4618">
        <v>25</v>
      </c>
      <c r="S4618">
        <v>32142.001400000001</v>
      </c>
      <c r="T4618" t="s">
        <v>64</v>
      </c>
      <c r="U4618" t="s">
        <v>202</v>
      </c>
      <c r="V4618" t="s">
        <v>214</v>
      </c>
      <c r="W4618" t="s">
        <v>239</v>
      </c>
      <c r="X4618" t="s">
        <v>289</v>
      </c>
      <c r="Y4618" s="1">
        <v>39706</v>
      </c>
      <c r="Z4618">
        <v>1108524</v>
      </c>
    </row>
    <row r="4619" spans="1:26" x14ac:dyDescent="0.25">
      <c r="A4619" s="1">
        <v>43567</v>
      </c>
      <c r="B4619" t="s">
        <v>64</v>
      </c>
      <c r="C4619" t="s">
        <v>76</v>
      </c>
      <c r="D4619">
        <v>1100</v>
      </c>
      <c r="E4619">
        <v>19</v>
      </c>
      <c r="F4619" t="s">
        <v>121</v>
      </c>
      <c r="G4619">
        <v>162</v>
      </c>
      <c r="H4619">
        <v>162.5</v>
      </c>
      <c r="I4619">
        <v>159.5</v>
      </c>
      <c r="J4619">
        <v>160.71000699999999</v>
      </c>
      <c r="K4619">
        <v>160.71000699999999</v>
      </c>
      <c r="L4619">
        <v>2844200</v>
      </c>
      <c r="M4619" t="s">
        <v>64</v>
      </c>
      <c r="N4619" t="s">
        <v>140</v>
      </c>
      <c r="O4619" t="s">
        <v>162</v>
      </c>
      <c r="P4619">
        <v>100</v>
      </c>
      <c r="Q4619">
        <v>0.125</v>
      </c>
      <c r="R4619">
        <v>137.5</v>
      </c>
      <c r="S4619">
        <v>176781.00769999999</v>
      </c>
      <c r="T4619" t="s">
        <v>64</v>
      </c>
      <c r="U4619" t="s">
        <v>202</v>
      </c>
      <c r="V4619" t="s">
        <v>214</v>
      </c>
      <c r="W4619" t="s">
        <v>239</v>
      </c>
      <c r="X4619" t="s">
        <v>289</v>
      </c>
      <c r="Y4619" s="1">
        <v>39706</v>
      </c>
      <c r="Z4619">
        <v>1108524</v>
      </c>
    </row>
    <row r="4620" spans="1:26" x14ac:dyDescent="0.25">
      <c r="A4620" s="1">
        <v>43566</v>
      </c>
      <c r="B4620" t="s">
        <v>64</v>
      </c>
      <c r="C4620" t="s">
        <v>76</v>
      </c>
      <c r="D4620">
        <v>1000</v>
      </c>
      <c r="E4620">
        <v>15</v>
      </c>
      <c r="F4620" t="s">
        <v>112</v>
      </c>
      <c r="G4620">
        <v>160.16000399999999</v>
      </c>
      <c r="H4620">
        <v>160.83000200000001</v>
      </c>
      <c r="I4620">
        <v>159.020004</v>
      </c>
      <c r="J4620">
        <v>160.729996</v>
      </c>
      <c r="K4620">
        <v>160.729996</v>
      </c>
      <c r="L4620">
        <v>2578400</v>
      </c>
      <c r="M4620" t="s">
        <v>64</v>
      </c>
      <c r="N4620" t="s">
        <v>149</v>
      </c>
      <c r="O4620" t="s">
        <v>162</v>
      </c>
      <c r="P4620">
        <v>100</v>
      </c>
      <c r="Q4620">
        <v>0.125</v>
      </c>
      <c r="R4620">
        <v>125</v>
      </c>
      <c r="S4620">
        <v>160729.99600000001</v>
      </c>
      <c r="T4620" t="s">
        <v>64</v>
      </c>
      <c r="U4620" t="s">
        <v>202</v>
      </c>
      <c r="V4620" t="s">
        <v>214</v>
      </c>
      <c r="W4620" t="s">
        <v>239</v>
      </c>
      <c r="X4620" t="s">
        <v>289</v>
      </c>
      <c r="Y4620" s="1">
        <v>39706</v>
      </c>
      <c r="Z4620">
        <v>1108524</v>
      </c>
    </row>
    <row r="4621" spans="1:26" x14ac:dyDescent="0.25">
      <c r="A4621" s="1">
        <v>43566</v>
      </c>
      <c r="B4621" t="s">
        <v>64</v>
      </c>
      <c r="C4621" t="s">
        <v>76</v>
      </c>
      <c r="D4621">
        <v>100</v>
      </c>
      <c r="E4621">
        <v>2</v>
      </c>
      <c r="F4621" t="s">
        <v>112</v>
      </c>
      <c r="G4621">
        <v>160.16000399999999</v>
      </c>
      <c r="H4621">
        <v>160.83000200000001</v>
      </c>
      <c r="I4621">
        <v>159.020004</v>
      </c>
      <c r="J4621">
        <v>160.729996</v>
      </c>
      <c r="K4621">
        <v>160.729996</v>
      </c>
      <c r="L4621">
        <v>2578400</v>
      </c>
      <c r="M4621" t="s">
        <v>64</v>
      </c>
      <c r="N4621" t="s">
        <v>150</v>
      </c>
      <c r="O4621" t="s">
        <v>162</v>
      </c>
      <c r="P4621">
        <v>100</v>
      </c>
      <c r="Q4621">
        <v>0.125</v>
      </c>
      <c r="R4621">
        <v>12.5</v>
      </c>
      <c r="S4621">
        <v>16072.999599999999</v>
      </c>
      <c r="T4621" t="s">
        <v>64</v>
      </c>
      <c r="U4621" t="s">
        <v>202</v>
      </c>
      <c r="V4621" t="s">
        <v>214</v>
      </c>
      <c r="W4621" t="s">
        <v>239</v>
      </c>
      <c r="X4621" t="s">
        <v>289</v>
      </c>
      <c r="Y4621" s="1">
        <v>39706</v>
      </c>
      <c r="Z4621">
        <v>1108524</v>
      </c>
    </row>
    <row r="4622" spans="1:26" x14ac:dyDescent="0.25">
      <c r="A4622" s="1">
        <v>43566</v>
      </c>
      <c r="B4622" t="s">
        <v>64</v>
      </c>
      <c r="C4622" t="s">
        <v>76</v>
      </c>
      <c r="D4622">
        <v>800</v>
      </c>
      <c r="E4622">
        <v>11</v>
      </c>
      <c r="F4622" t="s">
        <v>112</v>
      </c>
      <c r="G4622">
        <v>160.16000399999999</v>
      </c>
      <c r="H4622">
        <v>160.83000200000001</v>
      </c>
      <c r="I4622">
        <v>159.020004</v>
      </c>
      <c r="J4622">
        <v>160.729996</v>
      </c>
      <c r="K4622">
        <v>160.729996</v>
      </c>
      <c r="L4622">
        <v>2578400</v>
      </c>
      <c r="M4622" t="s">
        <v>64</v>
      </c>
      <c r="N4622" t="s">
        <v>141</v>
      </c>
      <c r="O4622" t="s">
        <v>162</v>
      </c>
      <c r="P4622">
        <v>100</v>
      </c>
      <c r="Q4622">
        <v>0.125</v>
      </c>
      <c r="R4622">
        <v>100</v>
      </c>
      <c r="S4622">
        <v>128583.99679999999</v>
      </c>
      <c r="T4622" t="s">
        <v>64</v>
      </c>
      <c r="U4622" t="s">
        <v>202</v>
      </c>
      <c r="V4622" t="s">
        <v>214</v>
      </c>
      <c r="W4622" t="s">
        <v>239</v>
      </c>
      <c r="X4622" t="s">
        <v>289</v>
      </c>
      <c r="Y4622" s="1">
        <v>39706</v>
      </c>
      <c r="Z4622">
        <v>1108524</v>
      </c>
    </row>
    <row r="4623" spans="1:26" x14ac:dyDescent="0.25">
      <c r="A4623" s="1">
        <v>43566</v>
      </c>
      <c r="B4623" t="s">
        <v>64</v>
      </c>
      <c r="C4623" t="s">
        <v>75</v>
      </c>
      <c r="D4623">
        <v>2100</v>
      </c>
      <c r="E4623">
        <v>13</v>
      </c>
      <c r="F4623" t="s">
        <v>112</v>
      </c>
      <c r="G4623">
        <v>160.16000399999999</v>
      </c>
      <c r="H4623">
        <v>160.83000200000001</v>
      </c>
      <c r="I4623">
        <v>159.020004</v>
      </c>
      <c r="J4623">
        <v>160.729996</v>
      </c>
      <c r="K4623">
        <v>160.729996</v>
      </c>
      <c r="L4623">
        <v>2578400</v>
      </c>
      <c r="M4623" t="s">
        <v>64</v>
      </c>
      <c r="N4623" t="s">
        <v>153</v>
      </c>
      <c r="O4623" t="s">
        <v>162</v>
      </c>
      <c r="P4623">
        <v>100</v>
      </c>
      <c r="Q4623">
        <v>0.125</v>
      </c>
      <c r="R4623">
        <v>262.5</v>
      </c>
      <c r="S4623">
        <v>337532.99160000001</v>
      </c>
      <c r="T4623" t="s">
        <v>64</v>
      </c>
      <c r="U4623" t="s">
        <v>202</v>
      </c>
      <c r="V4623" t="s">
        <v>214</v>
      </c>
      <c r="W4623" t="s">
        <v>239</v>
      </c>
      <c r="X4623" t="s">
        <v>289</v>
      </c>
      <c r="Y4623" s="1">
        <v>39706</v>
      </c>
      <c r="Z4623">
        <v>1108524</v>
      </c>
    </row>
    <row r="4624" spans="1:26" x14ac:dyDescent="0.25">
      <c r="A4624" s="1">
        <v>43556</v>
      </c>
      <c r="B4624" t="s">
        <v>64</v>
      </c>
      <c r="C4624" t="s">
        <v>76</v>
      </c>
      <c r="D4624">
        <v>700</v>
      </c>
      <c r="E4624">
        <v>14</v>
      </c>
      <c r="F4624" t="s">
        <v>117</v>
      </c>
      <c r="G4624">
        <v>160.10000600000001</v>
      </c>
      <c r="H4624">
        <v>161.679993</v>
      </c>
      <c r="I4624">
        <v>158.509995</v>
      </c>
      <c r="J4624">
        <v>161.179993</v>
      </c>
      <c r="K4624">
        <v>161.179993</v>
      </c>
      <c r="L4624">
        <v>4601100</v>
      </c>
      <c r="M4624" t="s">
        <v>64</v>
      </c>
      <c r="N4624" t="s">
        <v>156</v>
      </c>
      <c r="O4624" t="s">
        <v>162</v>
      </c>
      <c r="P4624">
        <v>100</v>
      </c>
      <c r="Q4624">
        <v>0.125</v>
      </c>
      <c r="R4624">
        <v>87.5</v>
      </c>
      <c r="S4624">
        <v>112825.9951</v>
      </c>
      <c r="T4624" t="s">
        <v>64</v>
      </c>
      <c r="U4624" t="s">
        <v>202</v>
      </c>
      <c r="V4624" t="s">
        <v>214</v>
      </c>
      <c r="W4624" t="s">
        <v>239</v>
      </c>
      <c r="X4624" t="s">
        <v>289</v>
      </c>
      <c r="Y4624" s="1">
        <v>39706</v>
      </c>
      <c r="Z4624">
        <v>1108524</v>
      </c>
    </row>
    <row r="4625" spans="1:26" x14ac:dyDescent="0.25">
      <c r="A4625" s="1">
        <v>43556</v>
      </c>
      <c r="B4625" t="s">
        <v>64</v>
      </c>
      <c r="C4625" t="s">
        <v>75</v>
      </c>
      <c r="D4625">
        <v>1400</v>
      </c>
      <c r="E4625">
        <v>6</v>
      </c>
      <c r="F4625" t="s">
        <v>117</v>
      </c>
      <c r="G4625">
        <v>160.10000600000001</v>
      </c>
      <c r="H4625">
        <v>161.679993</v>
      </c>
      <c r="I4625">
        <v>158.509995</v>
      </c>
      <c r="J4625">
        <v>161.179993</v>
      </c>
      <c r="K4625">
        <v>161.179993</v>
      </c>
      <c r="L4625">
        <v>4601100</v>
      </c>
      <c r="M4625" t="s">
        <v>64</v>
      </c>
      <c r="N4625" t="s">
        <v>145</v>
      </c>
      <c r="O4625" t="s">
        <v>162</v>
      </c>
      <c r="P4625">
        <v>100</v>
      </c>
      <c r="Q4625">
        <v>0.125</v>
      </c>
      <c r="R4625">
        <v>175</v>
      </c>
      <c r="S4625">
        <v>225651.9902</v>
      </c>
      <c r="T4625" t="s">
        <v>64</v>
      </c>
      <c r="U4625" t="s">
        <v>202</v>
      </c>
      <c r="V4625" t="s">
        <v>214</v>
      </c>
      <c r="W4625" t="s">
        <v>239</v>
      </c>
      <c r="X4625" t="s">
        <v>289</v>
      </c>
      <c r="Y4625" s="1">
        <v>39706</v>
      </c>
      <c r="Z4625">
        <v>1108524</v>
      </c>
    </row>
    <row r="4626" spans="1:26" x14ac:dyDescent="0.25">
      <c r="A4626" s="1">
        <v>43578</v>
      </c>
      <c r="B4626" t="s">
        <v>64</v>
      </c>
      <c r="C4626" t="s">
        <v>76</v>
      </c>
      <c r="D4626">
        <v>1100</v>
      </c>
      <c r="E4626">
        <v>19</v>
      </c>
      <c r="F4626" t="s">
        <v>136</v>
      </c>
      <c r="G4626">
        <v>159.759995</v>
      </c>
      <c r="H4626">
        <v>161.39999399999999</v>
      </c>
      <c r="I4626">
        <v>158.41000399999999</v>
      </c>
      <c r="J4626">
        <v>161.229996</v>
      </c>
      <c r="K4626">
        <v>161.229996</v>
      </c>
      <c r="L4626">
        <v>3418400</v>
      </c>
      <c r="M4626" t="s">
        <v>64</v>
      </c>
      <c r="N4626" t="s">
        <v>140</v>
      </c>
      <c r="O4626" t="s">
        <v>162</v>
      </c>
      <c r="P4626">
        <v>100</v>
      </c>
      <c r="Q4626">
        <v>0.125</v>
      </c>
      <c r="R4626">
        <v>137.5</v>
      </c>
      <c r="S4626">
        <v>177352.99559999999</v>
      </c>
      <c r="T4626" t="s">
        <v>64</v>
      </c>
      <c r="U4626" t="s">
        <v>202</v>
      </c>
      <c r="V4626" t="s">
        <v>214</v>
      </c>
      <c r="W4626" t="s">
        <v>239</v>
      </c>
      <c r="X4626" t="s">
        <v>289</v>
      </c>
      <c r="Y4626" s="1">
        <v>39706</v>
      </c>
      <c r="Z4626">
        <v>1108524</v>
      </c>
    </row>
    <row r="4627" spans="1:26" x14ac:dyDescent="0.25">
      <c r="A4627" s="1">
        <v>43578</v>
      </c>
      <c r="B4627" t="s">
        <v>64</v>
      </c>
      <c r="C4627" t="s">
        <v>75</v>
      </c>
      <c r="D4627">
        <v>1500</v>
      </c>
      <c r="E4627">
        <v>8</v>
      </c>
      <c r="F4627" t="s">
        <v>136</v>
      </c>
      <c r="G4627">
        <v>159.759995</v>
      </c>
      <c r="H4627">
        <v>161.39999399999999</v>
      </c>
      <c r="I4627">
        <v>158.41000399999999</v>
      </c>
      <c r="J4627">
        <v>161.229996</v>
      </c>
      <c r="K4627">
        <v>161.229996</v>
      </c>
      <c r="L4627">
        <v>3418400</v>
      </c>
      <c r="M4627" t="s">
        <v>64</v>
      </c>
      <c r="N4627" t="s">
        <v>144</v>
      </c>
      <c r="O4627" t="s">
        <v>162</v>
      </c>
      <c r="P4627">
        <v>100</v>
      </c>
      <c r="Q4627">
        <v>0.125</v>
      </c>
      <c r="R4627">
        <v>187.5</v>
      </c>
      <c r="S4627">
        <v>241844.99400000001</v>
      </c>
      <c r="T4627" t="s">
        <v>64</v>
      </c>
      <c r="U4627" t="s">
        <v>202</v>
      </c>
      <c r="V4627" t="s">
        <v>214</v>
      </c>
      <c r="W4627" t="s">
        <v>239</v>
      </c>
      <c r="X4627" t="s">
        <v>289</v>
      </c>
      <c r="Y4627" s="1">
        <v>39706</v>
      </c>
      <c r="Z4627">
        <v>1108524</v>
      </c>
    </row>
    <row r="4628" spans="1:26" x14ac:dyDescent="0.25">
      <c r="A4628" s="1">
        <v>43623</v>
      </c>
      <c r="B4628" t="s">
        <v>64</v>
      </c>
      <c r="C4628" t="s">
        <v>76</v>
      </c>
      <c r="D4628">
        <v>1100</v>
      </c>
      <c r="E4628">
        <v>19</v>
      </c>
      <c r="F4628" t="s">
        <v>130</v>
      </c>
      <c r="G4628">
        <v>159.83999600000001</v>
      </c>
      <c r="H4628">
        <v>162.990005</v>
      </c>
      <c r="I4628">
        <v>159.5</v>
      </c>
      <c r="J4628">
        <v>161.270004</v>
      </c>
      <c r="K4628">
        <v>161.270004</v>
      </c>
      <c r="L4628">
        <v>7175300</v>
      </c>
      <c r="M4628" t="s">
        <v>64</v>
      </c>
      <c r="N4628" t="s">
        <v>140</v>
      </c>
      <c r="O4628" t="s">
        <v>162</v>
      </c>
      <c r="P4628">
        <v>100</v>
      </c>
      <c r="Q4628">
        <v>0.125</v>
      </c>
      <c r="R4628">
        <v>137.5</v>
      </c>
      <c r="S4628">
        <v>177397.00440000001</v>
      </c>
      <c r="T4628" t="s">
        <v>64</v>
      </c>
      <c r="U4628" t="s">
        <v>202</v>
      </c>
      <c r="V4628" t="s">
        <v>214</v>
      </c>
      <c r="W4628" t="s">
        <v>239</v>
      </c>
      <c r="X4628" t="s">
        <v>289</v>
      </c>
      <c r="Y4628" s="1">
        <v>39706</v>
      </c>
      <c r="Z4628">
        <v>1108524</v>
      </c>
    </row>
    <row r="4629" spans="1:26" x14ac:dyDescent="0.25">
      <c r="A4629" s="1">
        <v>43623</v>
      </c>
      <c r="B4629" t="s">
        <v>64</v>
      </c>
      <c r="C4629" t="s">
        <v>75</v>
      </c>
      <c r="D4629">
        <v>600</v>
      </c>
      <c r="E4629">
        <v>4</v>
      </c>
      <c r="F4629" t="s">
        <v>130</v>
      </c>
      <c r="G4629">
        <v>159.83999600000001</v>
      </c>
      <c r="H4629">
        <v>162.990005</v>
      </c>
      <c r="I4629">
        <v>159.5</v>
      </c>
      <c r="J4629">
        <v>161.270004</v>
      </c>
      <c r="K4629">
        <v>161.270004</v>
      </c>
      <c r="L4629">
        <v>7175300</v>
      </c>
      <c r="M4629" t="s">
        <v>64</v>
      </c>
      <c r="N4629" t="s">
        <v>154</v>
      </c>
      <c r="O4629" t="s">
        <v>162</v>
      </c>
      <c r="P4629">
        <v>100</v>
      </c>
      <c r="Q4629">
        <v>0.125</v>
      </c>
      <c r="R4629">
        <v>75</v>
      </c>
      <c r="S4629">
        <v>96762.002399999998</v>
      </c>
      <c r="T4629" t="s">
        <v>64</v>
      </c>
      <c r="U4629" t="s">
        <v>202</v>
      </c>
      <c r="V4629" t="s">
        <v>214</v>
      </c>
      <c r="W4629" t="s">
        <v>239</v>
      </c>
      <c r="X4629" t="s">
        <v>289</v>
      </c>
      <c r="Y4629" s="1">
        <v>39706</v>
      </c>
      <c r="Z4629">
        <v>1108524</v>
      </c>
    </row>
    <row r="4630" spans="1:26" x14ac:dyDescent="0.25">
      <c r="A4630" s="1">
        <v>43623</v>
      </c>
      <c r="B4630" t="s">
        <v>64</v>
      </c>
      <c r="C4630" t="s">
        <v>76</v>
      </c>
      <c r="D4630">
        <v>1100</v>
      </c>
      <c r="E4630">
        <v>14</v>
      </c>
      <c r="F4630" t="s">
        <v>130</v>
      </c>
      <c r="G4630">
        <v>159.83999600000001</v>
      </c>
      <c r="H4630">
        <v>162.990005</v>
      </c>
      <c r="I4630">
        <v>159.5</v>
      </c>
      <c r="J4630">
        <v>161.270004</v>
      </c>
      <c r="K4630">
        <v>161.270004</v>
      </c>
      <c r="L4630">
        <v>7175300</v>
      </c>
      <c r="M4630" t="s">
        <v>64</v>
      </c>
      <c r="N4630" t="s">
        <v>156</v>
      </c>
      <c r="O4630" t="s">
        <v>162</v>
      </c>
      <c r="P4630">
        <v>100</v>
      </c>
      <c r="Q4630">
        <v>0.125</v>
      </c>
      <c r="R4630">
        <v>137.5</v>
      </c>
      <c r="S4630">
        <v>177397.00440000001</v>
      </c>
      <c r="T4630" t="s">
        <v>64</v>
      </c>
      <c r="U4630" t="s">
        <v>202</v>
      </c>
      <c r="V4630" t="s">
        <v>214</v>
      </c>
      <c r="W4630" t="s">
        <v>239</v>
      </c>
      <c r="X4630" t="s">
        <v>289</v>
      </c>
      <c r="Y4630" s="1">
        <v>39706</v>
      </c>
      <c r="Z4630">
        <v>1108524</v>
      </c>
    </row>
    <row r="4631" spans="1:26" x14ac:dyDescent="0.25">
      <c r="A4631" s="1">
        <v>43587</v>
      </c>
      <c r="B4631" t="s">
        <v>64</v>
      </c>
      <c r="C4631" t="s">
        <v>76</v>
      </c>
      <c r="D4631">
        <v>300</v>
      </c>
      <c r="E4631">
        <v>8</v>
      </c>
      <c r="F4631" t="s">
        <v>115</v>
      </c>
      <c r="G4631">
        <v>161.69000199999999</v>
      </c>
      <c r="H4631">
        <v>162.699997</v>
      </c>
      <c r="I4631">
        <v>159.63000500000001</v>
      </c>
      <c r="J4631">
        <v>161.83000200000001</v>
      </c>
      <c r="K4631">
        <v>161.83000200000001</v>
      </c>
      <c r="L4631">
        <v>3181100</v>
      </c>
      <c r="M4631" t="s">
        <v>64</v>
      </c>
      <c r="N4631" t="s">
        <v>144</v>
      </c>
      <c r="O4631" t="s">
        <v>162</v>
      </c>
      <c r="P4631">
        <v>100</v>
      </c>
      <c r="Q4631">
        <v>0.125</v>
      </c>
      <c r="R4631">
        <v>37.5</v>
      </c>
      <c r="S4631">
        <v>48549.000599999999</v>
      </c>
      <c r="T4631" t="s">
        <v>64</v>
      </c>
      <c r="U4631" t="s">
        <v>202</v>
      </c>
      <c r="V4631" t="s">
        <v>214</v>
      </c>
      <c r="W4631" t="s">
        <v>239</v>
      </c>
      <c r="X4631" t="s">
        <v>289</v>
      </c>
      <c r="Y4631" s="1">
        <v>39706</v>
      </c>
      <c r="Z4631">
        <v>1108524</v>
      </c>
    </row>
    <row r="4632" spans="1:26" x14ac:dyDescent="0.25">
      <c r="A4632" s="1">
        <v>43587</v>
      </c>
      <c r="B4632" t="s">
        <v>64</v>
      </c>
      <c r="C4632" t="s">
        <v>76</v>
      </c>
      <c r="D4632">
        <v>700</v>
      </c>
      <c r="E4632">
        <v>6</v>
      </c>
      <c r="F4632" t="s">
        <v>115</v>
      </c>
      <c r="G4632">
        <v>161.69000199999999</v>
      </c>
      <c r="H4632">
        <v>162.699997</v>
      </c>
      <c r="I4632">
        <v>159.63000500000001</v>
      </c>
      <c r="J4632">
        <v>161.83000200000001</v>
      </c>
      <c r="K4632">
        <v>161.83000200000001</v>
      </c>
      <c r="L4632">
        <v>3181100</v>
      </c>
      <c r="M4632" t="s">
        <v>64</v>
      </c>
      <c r="N4632" t="s">
        <v>145</v>
      </c>
      <c r="O4632" t="s">
        <v>162</v>
      </c>
      <c r="P4632">
        <v>100</v>
      </c>
      <c r="Q4632">
        <v>0.125</v>
      </c>
      <c r="R4632">
        <v>87.5</v>
      </c>
      <c r="S4632">
        <v>113281.00139999999</v>
      </c>
      <c r="T4632" t="s">
        <v>64</v>
      </c>
      <c r="U4632" t="s">
        <v>202</v>
      </c>
      <c r="V4632" t="s">
        <v>214</v>
      </c>
      <c r="W4632" t="s">
        <v>239</v>
      </c>
      <c r="X4632" t="s">
        <v>289</v>
      </c>
      <c r="Y4632" s="1">
        <v>39706</v>
      </c>
      <c r="Z4632">
        <v>1108524</v>
      </c>
    </row>
    <row r="4633" spans="1:26" x14ac:dyDescent="0.25">
      <c r="A4633" s="1">
        <v>43587</v>
      </c>
      <c r="B4633" t="s">
        <v>64</v>
      </c>
      <c r="C4633" t="s">
        <v>76</v>
      </c>
      <c r="D4633">
        <v>200</v>
      </c>
      <c r="E4633">
        <v>7</v>
      </c>
      <c r="F4633" t="s">
        <v>115</v>
      </c>
      <c r="G4633">
        <v>161.69000199999999</v>
      </c>
      <c r="H4633">
        <v>162.699997</v>
      </c>
      <c r="I4633">
        <v>159.63000500000001</v>
      </c>
      <c r="J4633">
        <v>161.83000200000001</v>
      </c>
      <c r="K4633">
        <v>161.83000200000001</v>
      </c>
      <c r="L4633">
        <v>3181100</v>
      </c>
      <c r="M4633" t="s">
        <v>64</v>
      </c>
      <c r="N4633" t="s">
        <v>147</v>
      </c>
      <c r="O4633" t="s">
        <v>162</v>
      </c>
      <c r="P4633">
        <v>100</v>
      </c>
      <c r="Q4633">
        <v>0.125</v>
      </c>
      <c r="R4633">
        <v>25</v>
      </c>
      <c r="S4633">
        <v>32366.000400000001</v>
      </c>
      <c r="T4633" t="s">
        <v>64</v>
      </c>
      <c r="U4633" t="s">
        <v>202</v>
      </c>
      <c r="V4633" t="s">
        <v>214</v>
      </c>
      <c r="W4633" t="s">
        <v>239</v>
      </c>
      <c r="X4633" t="s">
        <v>289</v>
      </c>
      <c r="Y4633" s="1">
        <v>39706</v>
      </c>
      <c r="Z4633">
        <v>1108524</v>
      </c>
    </row>
    <row r="4634" spans="1:26" x14ac:dyDescent="0.25">
      <c r="A4634" s="1">
        <v>43586</v>
      </c>
      <c r="B4634" t="s">
        <v>64</v>
      </c>
      <c r="C4634" t="s">
        <v>76</v>
      </c>
      <c r="D4634">
        <v>1000</v>
      </c>
      <c r="E4634">
        <v>12</v>
      </c>
      <c r="F4634" t="s">
        <v>119</v>
      </c>
      <c r="G4634">
        <v>166.009995</v>
      </c>
      <c r="H4634">
        <v>166.220001</v>
      </c>
      <c r="I4634">
        <v>162.13999899999999</v>
      </c>
      <c r="J4634">
        <v>162.14999399999999</v>
      </c>
      <c r="K4634">
        <v>162.14999399999999</v>
      </c>
      <c r="L4634">
        <v>2707700</v>
      </c>
      <c r="M4634" t="s">
        <v>64</v>
      </c>
      <c r="N4634" t="s">
        <v>151</v>
      </c>
      <c r="O4634" t="s">
        <v>162</v>
      </c>
      <c r="P4634">
        <v>100</v>
      </c>
      <c r="Q4634">
        <v>0.125</v>
      </c>
      <c r="R4634">
        <v>125</v>
      </c>
      <c r="S4634">
        <v>162149.99400000001</v>
      </c>
      <c r="T4634" t="s">
        <v>64</v>
      </c>
      <c r="U4634" t="s">
        <v>202</v>
      </c>
      <c r="V4634" t="s">
        <v>214</v>
      </c>
      <c r="W4634" t="s">
        <v>239</v>
      </c>
      <c r="X4634" t="s">
        <v>289</v>
      </c>
      <c r="Y4634" s="1">
        <v>39706</v>
      </c>
      <c r="Z4634">
        <v>1108524</v>
      </c>
    </row>
    <row r="4635" spans="1:26" x14ac:dyDescent="0.25">
      <c r="A4635" s="1">
        <v>43586</v>
      </c>
      <c r="B4635" t="s">
        <v>64</v>
      </c>
      <c r="C4635" t="s">
        <v>75</v>
      </c>
      <c r="D4635">
        <v>100</v>
      </c>
      <c r="E4635">
        <v>3</v>
      </c>
      <c r="F4635" t="s">
        <v>119</v>
      </c>
      <c r="G4635">
        <v>166.009995</v>
      </c>
      <c r="H4635">
        <v>166.220001</v>
      </c>
      <c r="I4635">
        <v>162.13999899999999</v>
      </c>
      <c r="J4635">
        <v>162.14999399999999</v>
      </c>
      <c r="K4635">
        <v>162.14999399999999</v>
      </c>
      <c r="L4635">
        <v>2707700</v>
      </c>
      <c r="M4635" t="s">
        <v>64</v>
      </c>
      <c r="N4635" t="s">
        <v>143</v>
      </c>
      <c r="O4635" t="s">
        <v>162</v>
      </c>
      <c r="P4635">
        <v>100</v>
      </c>
      <c r="Q4635">
        <v>0.125</v>
      </c>
      <c r="R4635">
        <v>12.5</v>
      </c>
      <c r="S4635">
        <v>16214.999400000001</v>
      </c>
      <c r="T4635" t="s">
        <v>64</v>
      </c>
      <c r="U4635" t="s">
        <v>202</v>
      </c>
      <c r="V4635" t="s">
        <v>214</v>
      </c>
      <c r="W4635" t="s">
        <v>239</v>
      </c>
      <c r="X4635" t="s">
        <v>289</v>
      </c>
      <c r="Y4635" s="1">
        <v>39706</v>
      </c>
      <c r="Z4635">
        <v>1108524</v>
      </c>
    </row>
    <row r="4636" spans="1:26" x14ac:dyDescent="0.25">
      <c r="A4636" s="1">
        <v>43586</v>
      </c>
      <c r="B4636" t="s">
        <v>64</v>
      </c>
      <c r="C4636" t="s">
        <v>75</v>
      </c>
      <c r="D4636">
        <v>3300</v>
      </c>
      <c r="E4636">
        <v>17</v>
      </c>
      <c r="F4636" t="s">
        <v>119</v>
      </c>
      <c r="G4636">
        <v>166.009995</v>
      </c>
      <c r="H4636">
        <v>166.220001</v>
      </c>
      <c r="I4636">
        <v>162.13999899999999</v>
      </c>
      <c r="J4636">
        <v>162.14999399999999</v>
      </c>
      <c r="K4636">
        <v>162.14999399999999</v>
      </c>
      <c r="L4636">
        <v>2707700</v>
      </c>
      <c r="M4636" t="s">
        <v>64</v>
      </c>
      <c r="N4636" t="s">
        <v>157</v>
      </c>
      <c r="O4636" t="s">
        <v>162</v>
      </c>
      <c r="P4636">
        <v>100</v>
      </c>
      <c r="Q4636">
        <v>0.125</v>
      </c>
      <c r="R4636">
        <v>412.5</v>
      </c>
      <c r="S4636">
        <v>535094.98019999999</v>
      </c>
      <c r="T4636" t="s">
        <v>64</v>
      </c>
      <c r="U4636" t="s">
        <v>202</v>
      </c>
      <c r="V4636" t="s">
        <v>214</v>
      </c>
      <c r="W4636" t="s">
        <v>239</v>
      </c>
      <c r="X4636" t="s">
        <v>289</v>
      </c>
      <c r="Y4636" s="1">
        <v>39706</v>
      </c>
      <c r="Z4636">
        <v>1108524</v>
      </c>
    </row>
    <row r="4637" spans="1:26" x14ac:dyDescent="0.25">
      <c r="A4637" s="1">
        <v>43591</v>
      </c>
      <c r="B4637" t="s">
        <v>64</v>
      </c>
      <c r="C4637" t="s">
        <v>76</v>
      </c>
      <c r="D4637">
        <v>1900</v>
      </c>
      <c r="E4637">
        <v>20</v>
      </c>
      <c r="F4637" t="s">
        <v>134</v>
      </c>
      <c r="G4637">
        <v>158.61999499999999</v>
      </c>
      <c r="H4637">
        <v>162.83999600000001</v>
      </c>
      <c r="I4637">
        <v>157.86000100000001</v>
      </c>
      <c r="J4637">
        <v>162.5</v>
      </c>
      <c r="K4637">
        <v>162.5</v>
      </c>
      <c r="L4637">
        <v>2520600</v>
      </c>
      <c r="M4637" t="s">
        <v>64</v>
      </c>
      <c r="N4637" t="s">
        <v>155</v>
      </c>
      <c r="O4637" t="s">
        <v>162</v>
      </c>
      <c r="P4637">
        <v>100</v>
      </c>
      <c r="Q4637">
        <v>0.125</v>
      </c>
      <c r="R4637">
        <v>237.5</v>
      </c>
      <c r="S4637">
        <v>308750</v>
      </c>
      <c r="T4637" t="s">
        <v>64</v>
      </c>
      <c r="U4637" t="s">
        <v>202</v>
      </c>
      <c r="V4637" t="s">
        <v>214</v>
      </c>
      <c r="W4637" t="s">
        <v>239</v>
      </c>
      <c r="X4637" t="s">
        <v>289</v>
      </c>
      <c r="Y4637" s="1">
        <v>39706</v>
      </c>
      <c r="Z4637">
        <v>1108524</v>
      </c>
    </row>
    <row r="4638" spans="1:26" x14ac:dyDescent="0.25">
      <c r="A4638" s="1">
        <v>43591</v>
      </c>
      <c r="B4638" t="s">
        <v>64</v>
      </c>
      <c r="C4638" t="s">
        <v>76</v>
      </c>
      <c r="D4638">
        <v>2900</v>
      </c>
      <c r="E4638">
        <v>10</v>
      </c>
      <c r="F4638" t="s">
        <v>134</v>
      </c>
      <c r="G4638">
        <v>158.61999499999999</v>
      </c>
      <c r="H4638">
        <v>162.83999600000001</v>
      </c>
      <c r="I4638">
        <v>157.86000100000001</v>
      </c>
      <c r="J4638">
        <v>162.5</v>
      </c>
      <c r="K4638">
        <v>162.5</v>
      </c>
      <c r="L4638">
        <v>2520600</v>
      </c>
      <c r="M4638" t="s">
        <v>64</v>
      </c>
      <c r="N4638" t="s">
        <v>142</v>
      </c>
      <c r="O4638" t="s">
        <v>162</v>
      </c>
      <c r="P4638">
        <v>100</v>
      </c>
      <c r="Q4638">
        <v>0.125</v>
      </c>
      <c r="R4638">
        <v>362.5</v>
      </c>
      <c r="S4638">
        <v>471250</v>
      </c>
      <c r="T4638" t="s">
        <v>64</v>
      </c>
      <c r="U4638" t="s">
        <v>202</v>
      </c>
      <c r="V4638" t="s">
        <v>214</v>
      </c>
      <c r="W4638" t="s">
        <v>239</v>
      </c>
      <c r="X4638" t="s">
        <v>289</v>
      </c>
      <c r="Y4638" s="1">
        <v>39706</v>
      </c>
      <c r="Z4638">
        <v>1108524</v>
      </c>
    </row>
    <row r="4639" spans="1:26" x14ac:dyDescent="0.25">
      <c r="A4639" s="1">
        <v>43558</v>
      </c>
      <c r="B4639" t="s">
        <v>64</v>
      </c>
      <c r="C4639" t="s">
        <v>76</v>
      </c>
      <c r="D4639">
        <v>400</v>
      </c>
      <c r="E4639">
        <v>8</v>
      </c>
      <c r="F4639" t="s">
        <v>110</v>
      </c>
      <c r="G4639">
        <v>161.779999</v>
      </c>
      <c r="H4639">
        <v>163.13999899999999</v>
      </c>
      <c r="I4639">
        <v>160.64999399999999</v>
      </c>
      <c r="J4639">
        <v>162.61999499999999</v>
      </c>
      <c r="K4639">
        <v>162.61999499999999</v>
      </c>
      <c r="L4639">
        <v>3819100</v>
      </c>
      <c r="M4639" t="s">
        <v>64</v>
      </c>
      <c r="N4639" t="s">
        <v>144</v>
      </c>
      <c r="O4639" t="s">
        <v>162</v>
      </c>
      <c r="P4639">
        <v>100</v>
      </c>
      <c r="Q4639">
        <v>0.125</v>
      </c>
      <c r="R4639">
        <v>50</v>
      </c>
      <c r="S4639">
        <v>65047.997999999992</v>
      </c>
      <c r="T4639" t="s">
        <v>64</v>
      </c>
      <c r="U4639" t="s">
        <v>202</v>
      </c>
      <c r="V4639" t="s">
        <v>214</v>
      </c>
      <c r="W4639" t="s">
        <v>239</v>
      </c>
      <c r="X4639" t="s">
        <v>289</v>
      </c>
      <c r="Y4639" s="1">
        <v>39706</v>
      </c>
      <c r="Z4639">
        <v>1108524</v>
      </c>
    </row>
    <row r="4640" spans="1:26" x14ac:dyDescent="0.25">
      <c r="A4640" s="1">
        <v>43580</v>
      </c>
      <c r="B4640" t="s">
        <v>64</v>
      </c>
      <c r="C4640" t="s">
        <v>75</v>
      </c>
      <c r="D4640">
        <v>300</v>
      </c>
      <c r="E4640">
        <v>7</v>
      </c>
      <c r="F4640" t="s">
        <v>126</v>
      </c>
      <c r="G4640">
        <v>162</v>
      </c>
      <c r="H4640">
        <v>163.88999899999999</v>
      </c>
      <c r="I4640">
        <v>161</v>
      </c>
      <c r="J4640">
        <v>163.08999600000001</v>
      </c>
      <c r="K4640">
        <v>163.08999600000001</v>
      </c>
      <c r="L4640">
        <v>5498400</v>
      </c>
      <c r="M4640" t="s">
        <v>64</v>
      </c>
      <c r="N4640" t="s">
        <v>147</v>
      </c>
      <c r="O4640" t="s">
        <v>162</v>
      </c>
      <c r="P4640">
        <v>100</v>
      </c>
      <c r="Q4640">
        <v>0.125</v>
      </c>
      <c r="R4640">
        <v>37.5</v>
      </c>
      <c r="S4640">
        <v>48926.998800000001</v>
      </c>
      <c r="T4640" t="s">
        <v>64</v>
      </c>
      <c r="U4640" t="s">
        <v>202</v>
      </c>
      <c r="V4640" t="s">
        <v>214</v>
      </c>
      <c r="W4640" t="s">
        <v>239</v>
      </c>
      <c r="X4640" t="s">
        <v>289</v>
      </c>
      <c r="Y4640" s="1">
        <v>39706</v>
      </c>
      <c r="Z4640">
        <v>1108524</v>
      </c>
    </row>
    <row r="4641" spans="1:26" x14ac:dyDescent="0.25">
      <c r="A4641" s="1">
        <v>43588</v>
      </c>
      <c r="B4641" t="s">
        <v>64</v>
      </c>
      <c r="C4641" t="s">
        <v>75</v>
      </c>
      <c r="D4641">
        <v>900</v>
      </c>
      <c r="E4641">
        <v>7</v>
      </c>
      <c r="F4641" t="s">
        <v>111</v>
      </c>
      <c r="G4641">
        <v>162.58000200000001</v>
      </c>
      <c r="H4641">
        <v>163.5</v>
      </c>
      <c r="I4641">
        <v>160.86000100000001</v>
      </c>
      <c r="J4641">
        <v>163.33999600000001</v>
      </c>
      <c r="K4641">
        <v>163.33999600000001</v>
      </c>
      <c r="L4641">
        <v>3131000</v>
      </c>
      <c r="M4641" t="s">
        <v>64</v>
      </c>
      <c r="N4641" t="s">
        <v>147</v>
      </c>
      <c r="O4641" t="s">
        <v>162</v>
      </c>
      <c r="P4641">
        <v>100</v>
      </c>
      <c r="Q4641">
        <v>0.125</v>
      </c>
      <c r="R4641">
        <v>112.5</v>
      </c>
      <c r="S4641">
        <v>147005.9964</v>
      </c>
      <c r="T4641" t="s">
        <v>64</v>
      </c>
      <c r="U4641" t="s">
        <v>202</v>
      </c>
      <c r="V4641" t="s">
        <v>214</v>
      </c>
      <c r="W4641" t="s">
        <v>239</v>
      </c>
      <c r="X4641" t="s">
        <v>289</v>
      </c>
      <c r="Y4641" s="1">
        <v>39706</v>
      </c>
      <c r="Z4641">
        <v>1108524</v>
      </c>
    </row>
    <row r="4642" spans="1:26" x14ac:dyDescent="0.25">
      <c r="A4642" s="1">
        <v>43588</v>
      </c>
      <c r="B4642" t="s">
        <v>64</v>
      </c>
      <c r="C4642" t="s">
        <v>76</v>
      </c>
      <c r="D4642">
        <v>400</v>
      </c>
      <c r="E4642">
        <v>15</v>
      </c>
      <c r="F4642" t="s">
        <v>111</v>
      </c>
      <c r="G4642">
        <v>162.58000200000001</v>
      </c>
      <c r="H4642">
        <v>163.5</v>
      </c>
      <c r="I4642">
        <v>160.86000100000001</v>
      </c>
      <c r="J4642">
        <v>163.33999600000001</v>
      </c>
      <c r="K4642">
        <v>163.33999600000001</v>
      </c>
      <c r="L4642">
        <v>3131000</v>
      </c>
      <c r="M4642" t="s">
        <v>64</v>
      </c>
      <c r="N4642" t="s">
        <v>149</v>
      </c>
      <c r="O4642" t="s">
        <v>162</v>
      </c>
      <c r="P4642">
        <v>100</v>
      </c>
      <c r="Q4642">
        <v>0.125</v>
      </c>
      <c r="R4642">
        <v>50</v>
      </c>
      <c r="S4642">
        <v>65335.998399999997</v>
      </c>
      <c r="T4642" t="s">
        <v>64</v>
      </c>
      <c r="U4642" t="s">
        <v>202</v>
      </c>
      <c r="V4642" t="s">
        <v>214</v>
      </c>
      <c r="W4642" t="s">
        <v>239</v>
      </c>
      <c r="X4642" t="s">
        <v>289</v>
      </c>
      <c r="Y4642" s="1">
        <v>39706</v>
      </c>
      <c r="Z4642">
        <v>1108524</v>
      </c>
    </row>
    <row r="4643" spans="1:26" x14ac:dyDescent="0.25">
      <c r="A4643" s="1">
        <v>43585</v>
      </c>
      <c r="B4643" t="s">
        <v>64</v>
      </c>
      <c r="C4643" t="s">
        <v>75</v>
      </c>
      <c r="D4643">
        <v>200</v>
      </c>
      <c r="E4643">
        <v>3</v>
      </c>
      <c r="F4643" t="s">
        <v>122</v>
      </c>
      <c r="G4643">
        <v>165.19000199999999</v>
      </c>
      <c r="H4643">
        <v>166.44000199999999</v>
      </c>
      <c r="I4643">
        <v>163.61999499999999</v>
      </c>
      <c r="J4643">
        <v>165.35000600000001</v>
      </c>
      <c r="K4643">
        <v>165.35000600000001</v>
      </c>
      <c r="L4643">
        <v>3581800</v>
      </c>
      <c r="M4643" t="s">
        <v>64</v>
      </c>
      <c r="N4643" t="s">
        <v>143</v>
      </c>
      <c r="O4643" t="s">
        <v>162</v>
      </c>
      <c r="P4643">
        <v>100</v>
      </c>
      <c r="Q4643">
        <v>0.125</v>
      </c>
      <c r="R4643">
        <v>25</v>
      </c>
      <c r="S4643">
        <v>33070.001199999999</v>
      </c>
      <c r="T4643" t="s">
        <v>64</v>
      </c>
      <c r="U4643" t="s">
        <v>202</v>
      </c>
      <c r="V4643" t="s">
        <v>214</v>
      </c>
      <c r="W4643" t="s">
        <v>239</v>
      </c>
      <c r="X4643" t="s">
        <v>289</v>
      </c>
      <c r="Y4643" s="1">
        <v>39706</v>
      </c>
      <c r="Z4643">
        <v>1108524</v>
      </c>
    </row>
    <row r="4644" spans="1:26" x14ac:dyDescent="0.25">
      <c r="A4644" s="1">
        <v>43585</v>
      </c>
      <c r="B4644" t="s">
        <v>64</v>
      </c>
      <c r="C4644" t="s">
        <v>76</v>
      </c>
      <c r="D4644">
        <v>1200</v>
      </c>
      <c r="E4644">
        <v>13</v>
      </c>
      <c r="F4644" t="s">
        <v>122</v>
      </c>
      <c r="G4644">
        <v>165.19000199999999</v>
      </c>
      <c r="H4644">
        <v>166.44000199999999</v>
      </c>
      <c r="I4644">
        <v>163.61999499999999</v>
      </c>
      <c r="J4644">
        <v>165.35000600000001</v>
      </c>
      <c r="K4644">
        <v>165.35000600000001</v>
      </c>
      <c r="L4644">
        <v>3581800</v>
      </c>
      <c r="M4644" t="s">
        <v>64</v>
      </c>
      <c r="N4644" t="s">
        <v>153</v>
      </c>
      <c r="O4644" t="s">
        <v>162</v>
      </c>
      <c r="P4644">
        <v>100</v>
      </c>
      <c r="Q4644">
        <v>0.125</v>
      </c>
      <c r="R4644">
        <v>150</v>
      </c>
      <c r="S4644">
        <v>198420.00719999999</v>
      </c>
      <c r="T4644" t="s">
        <v>64</v>
      </c>
      <c r="U4644" t="s">
        <v>202</v>
      </c>
      <c r="V4644" t="s">
        <v>214</v>
      </c>
      <c r="W4644" t="s">
        <v>239</v>
      </c>
      <c r="X4644" t="s">
        <v>289</v>
      </c>
      <c r="Y4644" s="1">
        <v>39706</v>
      </c>
      <c r="Z4644">
        <v>1108524</v>
      </c>
    </row>
    <row r="4645" spans="1:26" x14ac:dyDescent="0.25">
      <c r="A4645" s="1">
        <v>43585</v>
      </c>
      <c r="B4645" t="s">
        <v>64</v>
      </c>
      <c r="C4645" t="s">
        <v>76</v>
      </c>
      <c r="D4645">
        <v>1200</v>
      </c>
      <c r="E4645">
        <v>19</v>
      </c>
      <c r="F4645" t="s">
        <v>122</v>
      </c>
      <c r="G4645">
        <v>165.19000199999999</v>
      </c>
      <c r="H4645">
        <v>166.44000199999999</v>
      </c>
      <c r="I4645">
        <v>163.61999499999999</v>
      </c>
      <c r="J4645">
        <v>165.35000600000001</v>
      </c>
      <c r="K4645">
        <v>165.35000600000001</v>
      </c>
      <c r="L4645">
        <v>3581800</v>
      </c>
      <c r="M4645" t="s">
        <v>64</v>
      </c>
      <c r="N4645" t="s">
        <v>140</v>
      </c>
      <c r="O4645" t="s">
        <v>162</v>
      </c>
      <c r="P4645">
        <v>100</v>
      </c>
      <c r="Q4645">
        <v>0.125</v>
      </c>
      <c r="R4645">
        <v>150</v>
      </c>
      <c r="S4645">
        <v>198420.00719999999</v>
      </c>
      <c r="T4645" t="s">
        <v>64</v>
      </c>
      <c r="U4645" t="s">
        <v>202</v>
      </c>
      <c r="V4645" t="s">
        <v>214</v>
      </c>
      <c r="W4645" t="s">
        <v>239</v>
      </c>
      <c r="X4645" t="s">
        <v>289</v>
      </c>
      <c r="Y4645" s="1">
        <v>39706</v>
      </c>
      <c r="Z4645">
        <v>1108524</v>
      </c>
    </row>
    <row r="4646" spans="1:26" x14ac:dyDescent="0.25">
      <c r="A4646" s="1">
        <v>43585</v>
      </c>
      <c r="B4646" t="s">
        <v>64</v>
      </c>
      <c r="C4646" t="s">
        <v>76</v>
      </c>
      <c r="D4646">
        <v>500</v>
      </c>
      <c r="E4646">
        <v>11</v>
      </c>
      <c r="F4646" t="s">
        <v>122</v>
      </c>
      <c r="G4646">
        <v>165.19000199999999</v>
      </c>
      <c r="H4646">
        <v>166.44000199999999</v>
      </c>
      <c r="I4646">
        <v>163.61999499999999</v>
      </c>
      <c r="J4646">
        <v>165.35000600000001</v>
      </c>
      <c r="K4646">
        <v>165.35000600000001</v>
      </c>
      <c r="L4646">
        <v>3581800</v>
      </c>
      <c r="M4646" t="s">
        <v>64</v>
      </c>
      <c r="N4646" t="s">
        <v>141</v>
      </c>
      <c r="O4646" t="s">
        <v>162</v>
      </c>
      <c r="P4646">
        <v>100</v>
      </c>
      <c r="Q4646">
        <v>0.125</v>
      </c>
      <c r="R4646">
        <v>62.5</v>
      </c>
      <c r="S4646">
        <v>82675.002999999997</v>
      </c>
      <c r="T4646" t="s">
        <v>64</v>
      </c>
      <c r="U4646" t="s">
        <v>202</v>
      </c>
      <c r="V4646" t="s">
        <v>214</v>
      </c>
      <c r="W4646" t="s">
        <v>239</v>
      </c>
      <c r="X4646" t="s">
        <v>289</v>
      </c>
      <c r="Y4646" s="1">
        <v>39706</v>
      </c>
      <c r="Z4646">
        <v>1108524</v>
      </c>
    </row>
    <row r="4647" spans="1:26" x14ac:dyDescent="0.25">
      <c r="A4647" s="1">
        <v>43584</v>
      </c>
      <c r="B4647" t="s">
        <v>64</v>
      </c>
      <c r="C4647" t="s">
        <v>76</v>
      </c>
      <c r="D4647">
        <v>900</v>
      </c>
      <c r="E4647">
        <v>15</v>
      </c>
      <c r="F4647" t="s">
        <v>127</v>
      </c>
      <c r="G4647">
        <v>166.71000699999999</v>
      </c>
      <c r="H4647">
        <v>167.55999800000001</v>
      </c>
      <c r="I4647">
        <v>165.33000200000001</v>
      </c>
      <c r="J4647">
        <v>165.36000100000001</v>
      </c>
      <c r="K4647">
        <v>165.36000100000001</v>
      </c>
      <c r="L4647">
        <v>4509700</v>
      </c>
      <c r="M4647" t="s">
        <v>64</v>
      </c>
      <c r="N4647" t="s">
        <v>149</v>
      </c>
      <c r="O4647" t="s">
        <v>162</v>
      </c>
      <c r="P4647">
        <v>100</v>
      </c>
      <c r="Q4647">
        <v>0.125</v>
      </c>
      <c r="R4647">
        <v>112.5</v>
      </c>
      <c r="S4647">
        <v>148824.00090000001</v>
      </c>
      <c r="T4647" t="s">
        <v>64</v>
      </c>
      <c r="U4647" t="s">
        <v>202</v>
      </c>
      <c r="V4647" t="s">
        <v>214</v>
      </c>
      <c r="W4647" t="s">
        <v>239</v>
      </c>
      <c r="X4647" t="s">
        <v>289</v>
      </c>
      <c r="Y4647" s="1">
        <v>39706</v>
      </c>
      <c r="Z4647">
        <v>1108524</v>
      </c>
    </row>
    <row r="4648" spans="1:26" x14ac:dyDescent="0.25">
      <c r="A4648" s="1">
        <v>43584</v>
      </c>
      <c r="B4648" t="s">
        <v>64</v>
      </c>
      <c r="C4648" t="s">
        <v>75</v>
      </c>
      <c r="D4648">
        <v>400</v>
      </c>
      <c r="E4648">
        <v>9</v>
      </c>
      <c r="F4648" t="s">
        <v>127</v>
      </c>
      <c r="G4648">
        <v>166.71000699999999</v>
      </c>
      <c r="H4648">
        <v>167.55999800000001</v>
      </c>
      <c r="I4648">
        <v>165.33000200000001</v>
      </c>
      <c r="J4648">
        <v>165.36000100000001</v>
      </c>
      <c r="K4648">
        <v>165.36000100000001</v>
      </c>
      <c r="L4648">
        <v>4509700</v>
      </c>
      <c r="M4648" t="s">
        <v>64</v>
      </c>
      <c r="N4648" t="s">
        <v>146</v>
      </c>
      <c r="O4648" t="s">
        <v>162</v>
      </c>
      <c r="P4648">
        <v>100</v>
      </c>
      <c r="Q4648">
        <v>0.125</v>
      </c>
      <c r="R4648">
        <v>50</v>
      </c>
      <c r="S4648">
        <v>66144.000400000004</v>
      </c>
      <c r="T4648" t="s">
        <v>64</v>
      </c>
      <c r="U4648" t="s">
        <v>202</v>
      </c>
      <c r="V4648" t="s">
        <v>214</v>
      </c>
      <c r="W4648" t="s">
        <v>239</v>
      </c>
      <c r="X4648" t="s">
        <v>289</v>
      </c>
      <c r="Y4648" s="1">
        <v>39706</v>
      </c>
      <c r="Z4648">
        <v>1108524</v>
      </c>
    </row>
    <row r="4649" spans="1:26" x14ac:dyDescent="0.25">
      <c r="A4649" s="1">
        <v>43581</v>
      </c>
      <c r="B4649" t="s">
        <v>64</v>
      </c>
      <c r="C4649" t="s">
        <v>75</v>
      </c>
      <c r="D4649">
        <v>2500</v>
      </c>
      <c r="E4649">
        <v>17</v>
      </c>
      <c r="F4649" t="s">
        <v>139</v>
      </c>
      <c r="G4649">
        <v>162.41999799999999</v>
      </c>
      <c r="H4649">
        <v>166.05999800000001</v>
      </c>
      <c r="I4649">
        <v>161.279999</v>
      </c>
      <c r="J4649">
        <v>165.96000699999999</v>
      </c>
      <c r="K4649">
        <v>165.96000699999999</v>
      </c>
      <c r="L4649">
        <v>3342900</v>
      </c>
      <c r="M4649" t="s">
        <v>64</v>
      </c>
      <c r="N4649" t="s">
        <v>157</v>
      </c>
      <c r="O4649" t="s">
        <v>162</v>
      </c>
      <c r="P4649">
        <v>100</v>
      </c>
      <c r="Q4649">
        <v>0.125</v>
      </c>
      <c r="R4649">
        <v>312.5</v>
      </c>
      <c r="S4649">
        <v>414900.01750000002</v>
      </c>
      <c r="T4649" t="s">
        <v>64</v>
      </c>
      <c r="U4649" t="s">
        <v>202</v>
      </c>
      <c r="V4649" t="s">
        <v>214</v>
      </c>
      <c r="W4649" t="s">
        <v>239</v>
      </c>
      <c r="X4649" t="s">
        <v>289</v>
      </c>
      <c r="Y4649" s="1">
        <v>39706</v>
      </c>
      <c r="Z4649">
        <v>1108524</v>
      </c>
    </row>
    <row r="4650" spans="1:26" x14ac:dyDescent="0.25">
      <c r="A4650" s="1">
        <v>43581</v>
      </c>
      <c r="B4650" t="s">
        <v>64</v>
      </c>
      <c r="C4650" t="s">
        <v>75</v>
      </c>
      <c r="D4650">
        <v>500</v>
      </c>
      <c r="E4650">
        <v>5</v>
      </c>
      <c r="F4650" t="s">
        <v>139</v>
      </c>
      <c r="G4650">
        <v>162.41999799999999</v>
      </c>
      <c r="H4650">
        <v>166.05999800000001</v>
      </c>
      <c r="I4650">
        <v>161.279999</v>
      </c>
      <c r="J4650">
        <v>165.96000699999999</v>
      </c>
      <c r="K4650">
        <v>165.96000699999999</v>
      </c>
      <c r="L4650">
        <v>3342900</v>
      </c>
      <c r="M4650" t="s">
        <v>64</v>
      </c>
      <c r="N4650" t="s">
        <v>152</v>
      </c>
      <c r="O4650" t="s">
        <v>162</v>
      </c>
      <c r="P4650">
        <v>100</v>
      </c>
      <c r="Q4650">
        <v>0.125</v>
      </c>
      <c r="R4650">
        <v>62.5</v>
      </c>
      <c r="S4650">
        <v>82980.003499999992</v>
      </c>
      <c r="T4650" t="s">
        <v>64</v>
      </c>
      <c r="U4650" t="s">
        <v>202</v>
      </c>
      <c r="V4650" t="s">
        <v>214</v>
      </c>
      <c r="W4650" t="s">
        <v>239</v>
      </c>
      <c r="X4650" t="s">
        <v>289</v>
      </c>
      <c r="Y4650" s="1">
        <v>39706</v>
      </c>
      <c r="Z4650">
        <v>1108524</v>
      </c>
    </row>
    <row r="4651" spans="1:26" x14ac:dyDescent="0.25">
      <c r="A4651" s="1">
        <v>43556</v>
      </c>
      <c r="B4651" t="s">
        <v>65</v>
      </c>
      <c r="C4651" t="s">
        <v>75</v>
      </c>
      <c r="D4651">
        <v>700</v>
      </c>
      <c r="E4651">
        <v>6</v>
      </c>
      <c r="F4651" t="s">
        <v>117</v>
      </c>
      <c r="G4651">
        <v>157.529999</v>
      </c>
      <c r="H4651">
        <v>157.729996</v>
      </c>
      <c r="I4651">
        <v>156.550003</v>
      </c>
      <c r="J4651">
        <v>157.259995</v>
      </c>
      <c r="K4651">
        <v>157.018494</v>
      </c>
      <c r="L4651">
        <v>6420100</v>
      </c>
      <c r="M4651" t="s">
        <v>65</v>
      </c>
      <c r="N4651" t="s">
        <v>145</v>
      </c>
      <c r="O4651" t="s">
        <v>162</v>
      </c>
      <c r="P4651">
        <v>100</v>
      </c>
      <c r="Q4651">
        <v>0.125</v>
      </c>
      <c r="R4651">
        <v>87.5</v>
      </c>
      <c r="S4651">
        <v>109912.9458</v>
      </c>
      <c r="T4651" t="s">
        <v>65</v>
      </c>
      <c r="U4651" t="s">
        <v>203</v>
      </c>
      <c r="V4651" t="s">
        <v>214</v>
      </c>
      <c r="W4651" t="s">
        <v>248</v>
      </c>
      <c r="X4651" t="s">
        <v>289</v>
      </c>
      <c r="Y4651" s="1">
        <v>40168</v>
      </c>
      <c r="Z4651">
        <v>1403161</v>
      </c>
    </row>
    <row r="4652" spans="1:26" x14ac:dyDescent="0.25">
      <c r="A4652" s="1">
        <v>43556</v>
      </c>
      <c r="B4652" t="s">
        <v>65</v>
      </c>
      <c r="C4652" t="s">
        <v>76</v>
      </c>
      <c r="D4652">
        <v>2300</v>
      </c>
      <c r="E4652">
        <v>16</v>
      </c>
      <c r="F4652" t="s">
        <v>117</v>
      </c>
      <c r="G4652">
        <v>157.529999</v>
      </c>
      <c r="H4652">
        <v>157.729996</v>
      </c>
      <c r="I4652">
        <v>156.550003</v>
      </c>
      <c r="J4652">
        <v>157.259995</v>
      </c>
      <c r="K4652">
        <v>157.018494</v>
      </c>
      <c r="L4652">
        <v>6420100</v>
      </c>
      <c r="M4652" t="s">
        <v>65</v>
      </c>
      <c r="N4652" t="s">
        <v>148</v>
      </c>
      <c r="O4652" t="s">
        <v>162</v>
      </c>
      <c r="P4652">
        <v>100</v>
      </c>
      <c r="Q4652">
        <v>0.125</v>
      </c>
      <c r="R4652">
        <v>287.5</v>
      </c>
      <c r="S4652">
        <v>361142.53619999997</v>
      </c>
      <c r="T4652" t="s">
        <v>65</v>
      </c>
      <c r="U4652" t="s">
        <v>203</v>
      </c>
      <c r="V4652" t="s">
        <v>214</v>
      </c>
      <c r="W4652" t="s">
        <v>248</v>
      </c>
      <c r="X4652" t="s">
        <v>289</v>
      </c>
      <c r="Y4652" s="1">
        <v>40168</v>
      </c>
      <c r="Z4652">
        <v>1403161</v>
      </c>
    </row>
    <row r="4653" spans="1:26" x14ac:dyDescent="0.25">
      <c r="A4653" s="1">
        <v>43556</v>
      </c>
      <c r="B4653" t="s">
        <v>65</v>
      </c>
      <c r="C4653" t="s">
        <v>75</v>
      </c>
      <c r="D4653">
        <v>200</v>
      </c>
      <c r="E4653">
        <v>7</v>
      </c>
      <c r="F4653" t="s">
        <v>117</v>
      </c>
      <c r="G4653">
        <v>157.529999</v>
      </c>
      <c r="H4653">
        <v>157.729996</v>
      </c>
      <c r="I4653">
        <v>156.550003</v>
      </c>
      <c r="J4653">
        <v>157.259995</v>
      </c>
      <c r="K4653">
        <v>157.018494</v>
      </c>
      <c r="L4653">
        <v>6420100</v>
      </c>
      <c r="M4653" t="s">
        <v>65</v>
      </c>
      <c r="N4653" t="s">
        <v>147</v>
      </c>
      <c r="O4653" t="s">
        <v>162</v>
      </c>
      <c r="P4653">
        <v>100</v>
      </c>
      <c r="Q4653">
        <v>0.125</v>
      </c>
      <c r="R4653">
        <v>25</v>
      </c>
      <c r="S4653">
        <v>31403.698799999998</v>
      </c>
      <c r="T4653" t="s">
        <v>65</v>
      </c>
      <c r="U4653" t="s">
        <v>203</v>
      </c>
      <c r="V4653" t="s">
        <v>214</v>
      </c>
      <c r="W4653" t="s">
        <v>248</v>
      </c>
      <c r="X4653" t="s">
        <v>289</v>
      </c>
      <c r="Y4653" s="1">
        <v>40168</v>
      </c>
      <c r="Z4653">
        <v>1403161</v>
      </c>
    </row>
    <row r="4654" spans="1:26" x14ac:dyDescent="0.25">
      <c r="A4654" s="1">
        <v>43556</v>
      </c>
      <c r="B4654" t="s">
        <v>65</v>
      </c>
      <c r="C4654" t="s">
        <v>76</v>
      </c>
      <c r="D4654">
        <v>300</v>
      </c>
      <c r="E4654">
        <v>12</v>
      </c>
      <c r="F4654" t="s">
        <v>117</v>
      </c>
      <c r="G4654">
        <v>157.529999</v>
      </c>
      <c r="H4654">
        <v>157.729996</v>
      </c>
      <c r="I4654">
        <v>156.550003</v>
      </c>
      <c r="J4654">
        <v>157.259995</v>
      </c>
      <c r="K4654">
        <v>157.018494</v>
      </c>
      <c r="L4654">
        <v>6420100</v>
      </c>
      <c r="M4654" t="s">
        <v>65</v>
      </c>
      <c r="N4654" t="s">
        <v>151</v>
      </c>
      <c r="O4654" t="s">
        <v>162</v>
      </c>
      <c r="P4654">
        <v>100</v>
      </c>
      <c r="Q4654">
        <v>0.125</v>
      </c>
      <c r="R4654">
        <v>37.5</v>
      </c>
      <c r="S4654">
        <v>47105.548199999997</v>
      </c>
      <c r="T4654" t="s">
        <v>65</v>
      </c>
      <c r="U4654" t="s">
        <v>203</v>
      </c>
      <c r="V4654" t="s">
        <v>214</v>
      </c>
      <c r="W4654" t="s">
        <v>248</v>
      </c>
      <c r="X4654" t="s">
        <v>289</v>
      </c>
      <c r="Y4654" s="1">
        <v>40168</v>
      </c>
      <c r="Z4654">
        <v>1403161</v>
      </c>
    </row>
    <row r="4655" spans="1:26" x14ac:dyDescent="0.25">
      <c r="A4655" s="1">
        <v>43556</v>
      </c>
      <c r="B4655" t="s">
        <v>65</v>
      </c>
      <c r="C4655" t="s">
        <v>76</v>
      </c>
      <c r="D4655">
        <v>1700</v>
      </c>
      <c r="E4655">
        <v>20</v>
      </c>
      <c r="F4655" t="s">
        <v>117</v>
      </c>
      <c r="G4655">
        <v>157.529999</v>
      </c>
      <c r="H4655">
        <v>157.729996</v>
      </c>
      <c r="I4655">
        <v>156.550003</v>
      </c>
      <c r="J4655">
        <v>157.259995</v>
      </c>
      <c r="K4655">
        <v>157.018494</v>
      </c>
      <c r="L4655">
        <v>6420100</v>
      </c>
      <c r="M4655" t="s">
        <v>65</v>
      </c>
      <c r="N4655" t="s">
        <v>155</v>
      </c>
      <c r="O4655" t="s">
        <v>162</v>
      </c>
      <c r="P4655">
        <v>100</v>
      </c>
      <c r="Q4655">
        <v>0.125</v>
      </c>
      <c r="R4655">
        <v>212.5</v>
      </c>
      <c r="S4655">
        <v>266931.43979999999</v>
      </c>
      <c r="T4655" t="s">
        <v>65</v>
      </c>
      <c r="U4655" t="s">
        <v>203</v>
      </c>
      <c r="V4655" t="s">
        <v>214</v>
      </c>
      <c r="W4655" t="s">
        <v>248</v>
      </c>
      <c r="X4655" t="s">
        <v>289</v>
      </c>
      <c r="Y4655" s="1">
        <v>40168</v>
      </c>
      <c r="Z4655">
        <v>1403161</v>
      </c>
    </row>
    <row r="4656" spans="1:26" x14ac:dyDescent="0.25">
      <c r="A4656" s="1">
        <v>43564</v>
      </c>
      <c r="B4656" t="s">
        <v>65</v>
      </c>
      <c r="C4656" t="s">
        <v>75</v>
      </c>
      <c r="D4656">
        <v>1900</v>
      </c>
      <c r="E4656">
        <v>11</v>
      </c>
      <c r="F4656" t="s">
        <v>133</v>
      </c>
      <c r="G4656">
        <v>156.55999800000001</v>
      </c>
      <c r="H4656">
        <v>157.990005</v>
      </c>
      <c r="I4656">
        <v>156.470001</v>
      </c>
      <c r="J4656">
        <v>157.490005</v>
      </c>
      <c r="K4656">
        <v>157.24813800000001</v>
      </c>
      <c r="L4656">
        <v>6364100</v>
      </c>
      <c r="M4656" t="s">
        <v>65</v>
      </c>
      <c r="N4656" t="s">
        <v>141</v>
      </c>
      <c r="O4656" t="s">
        <v>162</v>
      </c>
      <c r="P4656">
        <v>100</v>
      </c>
      <c r="Q4656">
        <v>0.125</v>
      </c>
      <c r="R4656">
        <v>237.5</v>
      </c>
      <c r="S4656">
        <v>298771.46220000001</v>
      </c>
      <c r="T4656" t="s">
        <v>65</v>
      </c>
      <c r="U4656" t="s">
        <v>203</v>
      </c>
      <c r="V4656" t="s">
        <v>214</v>
      </c>
      <c r="W4656" t="s">
        <v>248</v>
      </c>
      <c r="X4656" t="s">
        <v>289</v>
      </c>
      <c r="Y4656" s="1">
        <v>40168</v>
      </c>
      <c r="Z4656">
        <v>1403161</v>
      </c>
    </row>
    <row r="4657" spans="1:26" x14ac:dyDescent="0.25">
      <c r="A4657" s="1">
        <v>43564</v>
      </c>
      <c r="B4657" t="s">
        <v>65</v>
      </c>
      <c r="C4657" t="s">
        <v>75</v>
      </c>
      <c r="D4657">
        <v>100</v>
      </c>
      <c r="E4657">
        <v>5</v>
      </c>
      <c r="F4657" t="s">
        <v>133</v>
      </c>
      <c r="G4657">
        <v>156.55999800000001</v>
      </c>
      <c r="H4657">
        <v>157.990005</v>
      </c>
      <c r="I4657">
        <v>156.470001</v>
      </c>
      <c r="J4657">
        <v>157.490005</v>
      </c>
      <c r="K4657">
        <v>157.24813800000001</v>
      </c>
      <c r="L4657">
        <v>6364100</v>
      </c>
      <c r="M4657" t="s">
        <v>65</v>
      </c>
      <c r="N4657" t="s">
        <v>152</v>
      </c>
      <c r="O4657" t="s">
        <v>162</v>
      </c>
      <c r="P4657">
        <v>100</v>
      </c>
      <c r="Q4657">
        <v>0.125</v>
      </c>
      <c r="R4657">
        <v>12.5</v>
      </c>
      <c r="S4657">
        <v>15724.8138</v>
      </c>
      <c r="T4657" t="s">
        <v>65</v>
      </c>
      <c r="U4657" t="s">
        <v>203</v>
      </c>
      <c r="V4657" t="s">
        <v>214</v>
      </c>
      <c r="W4657" t="s">
        <v>248</v>
      </c>
      <c r="X4657" t="s">
        <v>289</v>
      </c>
      <c r="Y4657" s="1">
        <v>40168</v>
      </c>
      <c r="Z4657">
        <v>1403161</v>
      </c>
    </row>
    <row r="4658" spans="1:26" x14ac:dyDescent="0.25">
      <c r="A4658" s="1">
        <v>43564</v>
      </c>
      <c r="B4658" t="s">
        <v>65</v>
      </c>
      <c r="C4658" t="s">
        <v>75</v>
      </c>
      <c r="D4658">
        <v>400</v>
      </c>
      <c r="E4658">
        <v>4</v>
      </c>
      <c r="F4658" t="s">
        <v>133</v>
      </c>
      <c r="G4658">
        <v>156.55999800000001</v>
      </c>
      <c r="H4658">
        <v>157.990005</v>
      </c>
      <c r="I4658">
        <v>156.470001</v>
      </c>
      <c r="J4658">
        <v>157.490005</v>
      </c>
      <c r="K4658">
        <v>157.24813800000001</v>
      </c>
      <c r="L4658">
        <v>6364100</v>
      </c>
      <c r="M4658" t="s">
        <v>65</v>
      </c>
      <c r="N4658" t="s">
        <v>154</v>
      </c>
      <c r="O4658" t="s">
        <v>162</v>
      </c>
      <c r="P4658">
        <v>100</v>
      </c>
      <c r="Q4658">
        <v>0.125</v>
      </c>
      <c r="R4658">
        <v>50</v>
      </c>
      <c r="S4658">
        <v>62899.255200000007</v>
      </c>
      <c r="T4658" t="s">
        <v>65</v>
      </c>
      <c r="U4658" t="s">
        <v>203</v>
      </c>
      <c r="V4658" t="s">
        <v>214</v>
      </c>
      <c r="W4658" t="s">
        <v>248</v>
      </c>
      <c r="X4658" t="s">
        <v>289</v>
      </c>
      <c r="Y4658" s="1">
        <v>40168</v>
      </c>
      <c r="Z4658">
        <v>1403161</v>
      </c>
    </row>
    <row r="4659" spans="1:26" x14ac:dyDescent="0.25">
      <c r="A4659" s="1">
        <v>43564</v>
      </c>
      <c r="B4659" t="s">
        <v>65</v>
      </c>
      <c r="C4659" t="s">
        <v>76</v>
      </c>
      <c r="D4659">
        <v>1300</v>
      </c>
      <c r="E4659">
        <v>15</v>
      </c>
      <c r="F4659" t="s">
        <v>133</v>
      </c>
      <c r="G4659">
        <v>156.55999800000001</v>
      </c>
      <c r="H4659">
        <v>157.990005</v>
      </c>
      <c r="I4659">
        <v>156.470001</v>
      </c>
      <c r="J4659">
        <v>157.490005</v>
      </c>
      <c r="K4659">
        <v>157.24813800000001</v>
      </c>
      <c r="L4659">
        <v>6364100</v>
      </c>
      <c r="M4659" t="s">
        <v>65</v>
      </c>
      <c r="N4659" t="s">
        <v>149</v>
      </c>
      <c r="O4659" t="s">
        <v>162</v>
      </c>
      <c r="P4659">
        <v>100</v>
      </c>
      <c r="Q4659">
        <v>0.125</v>
      </c>
      <c r="R4659">
        <v>162.5</v>
      </c>
      <c r="S4659">
        <v>204422.57939999999</v>
      </c>
      <c r="T4659" t="s">
        <v>65</v>
      </c>
      <c r="U4659" t="s">
        <v>203</v>
      </c>
      <c r="V4659" t="s">
        <v>214</v>
      </c>
      <c r="W4659" t="s">
        <v>248</v>
      </c>
      <c r="X4659" t="s">
        <v>289</v>
      </c>
      <c r="Y4659" s="1">
        <v>40168</v>
      </c>
      <c r="Z4659">
        <v>1403161</v>
      </c>
    </row>
    <row r="4660" spans="1:26" x14ac:dyDescent="0.25">
      <c r="A4660" s="1">
        <v>43564</v>
      </c>
      <c r="B4660" t="s">
        <v>65</v>
      </c>
      <c r="C4660" t="s">
        <v>75</v>
      </c>
      <c r="D4660">
        <v>1000</v>
      </c>
      <c r="E4660">
        <v>7</v>
      </c>
      <c r="F4660" t="s">
        <v>133</v>
      </c>
      <c r="G4660">
        <v>156.55999800000001</v>
      </c>
      <c r="H4660">
        <v>157.990005</v>
      </c>
      <c r="I4660">
        <v>156.470001</v>
      </c>
      <c r="J4660">
        <v>157.490005</v>
      </c>
      <c r="K4660">
        <v>157.24813800000001</v>
      </c>
      <c r="L4660">
        <v>6364100</v>
      </c>
      <c r="M4660" t="s">
        <v>65</v>
      </c>
      <c r="N4660" t="s">
        <v>147</v>
      </c>
      <c r="O4660" t="s">
        <v>162</v>
      </c>
      <c r="P4660">
        <v>100</v>
      </c>
      <c r="Q4660">
        <v>0.125</v>
      </c>
      <c r="R4660">
        <v>125</v>
      </c>
      <c r="S4660">
        <v>157248.13800000001</v>
      </c>
      <c r="T4660" t="s">
        <v>65</v>
      </c>
      <c r="U4660" t="s">
        <v>203</v>
      </c>
      <c r="V4660" t="s">
        <v>214</v>
      </c>
      <c r="W4660" t="s">
        <v>248</v>
      </c>
      <c r="X4660" t="s">
        <v>289</v>
      </c>
      <c r="Y4660" s="1">
        <v>40168</v>
      </c>
      <c r="Z4660">
        <v>1403161</v>
      </c>
    </row>
    <row r="4661" spans="1:26" x14ac:dyDescent="0.25">
      <c r="A4661" s="1">
        <v>43559</v>
      </c>
      <c r="B4661" t="s">
        <v>65</v>
      </c>
      <c r="C4661" t="s">
        <v>76</v>
      </c>
      <c r="D4661">
        <v>1100</v>
      </c>
      <c r="E4661">
        <v>14</v>
      </c>
      <c r="F4661" t="s">
        <v>109</v>
      </c>
      <c r="G4661">
        <v>158.529999</v>
      </c>
      <c r="H4661">
        <v>158.69000199999999</v>
      </c>
      <c r="I4661">
        <v>156.529999</v>
      </c>
      <c r="J4661">
        <v>157.63999899999999</v>
      </c>
      <c r="K4661">
        <v>157.39790300000001</v>
      </c>
      <c r="L4661">
        <v>5100200</v>
      </c>
      <c r="M4661" t="s">
        <v>65</v>
      </c>
      <c r="N4661" t="s">
        <v>156</v>
      </c>
      <c r="O4661" t="s">
        <v>162</v>
      </c>
      <c r="P4661">
        <v>100</v>
      </c>
      <c r="Q4661">
        <v>0.125</v>
      </c>
      <c r="R4661">
        <v>137.5</v>
      </c>
      <c r="S4661">
        <v>173137.69330000001</v>
      </c>
      <c r="T4661" t="s">
        <v>65</v>
      </c>
      <c r="U4661" t="s">
        <v>203</v>
      </c>
      <c r="V4661" t="s">
        <v>214</v>
      </c>
      <c r="W4661" t="s">
        <v>248</v>
      </c>
      <c r="X4661" t="s">
        <v>289</v>
      </c>
      <c r="Y4661" s="1">
        <v>40168</v>
      </c>
      <c r="Z4661">
        <v>1403161</v>
      </c>
    </row>
    <row r="4662" spans="1:26" x14ac:dyDescent="0.25">
      <c r="A4662" s="1">
        <v>43559</v>
      </c>
      <c r="B4662" t="s">
        <v>65</v>
      </c>
      <c r="C4662" t="s">
        <v>76</v>
      </c>
      <c r="D4662">
        <v>200</v>
      </c>
      <c r="E4662">
        <v>3</v>
      </c>
      <c r="F4662" t="s">
        <v>109</v>
      </c>
      <c r="G4662">
        <v>158.529999</v>
      </c>
      <c r="H4662">
        <v>158.69000199999999</v>
      </c>
      <c r="I4662">
        <v>156.529999</v>
      </c>
      <c r="J4662">
        <v>157.63999899999999</v>
      </c>
      <c r="K4662">
        <v>157.39790300000001</v>
      </c>
      <c r="L4662">
        <v>5100200</v>
      </c>
      <c r="M4662" t="s">
        <v>65</v>
      </c>
      <c r="N4662" t="s">
        <v>143</v>
      </c>
      <c r="O4662" t="s">
        <v>162</v>
      </c>
      <c r="P4662">
        <v>100</v>
      </c>
      <c r="Q4662">
        <v>0.125</v>
      </c>
      <c r="R4662">
        <v>25</v>
      </c>
      <c r="S4662">
        <v>31479.580600000001</v>
      </c>
      <c r="T4662" t="s">
        <v>65</v>
      </c>
      <c r="U4662" t="s">
        <v>203</v>
      </c>
      <c r="V4662" t="s">
        <v>214</v>
      </c>
      <c r="W4662" t="s">
        <v>248</v>
      </c>
      <c r="X4662" t="s">
        <v>289</v>
      </c>
      <c r="Y4662" s="1">
        <v>40168</v>
      </c>
      <c r="Z4662">
        <v>1403161</v>
      </c>
    </row>
    <row r="4663" spans="1:26" x14ac:dyDescent="0.25">
      <c r="A4663" s="1">
        <v>43559</v>
      </c>
      <c r="B4663" t="s">
        <v>65</v>
      </c>
      <c r="C4663" t="s">
        <v>75</v>
      </c>
      <c r="D4663">
        <v>2400</v>
      </c>
      <c r="E4663">
        <v>18</v>
      </c>
      <c r="F4663" t="s">
        <v>109</v>
      </c>
      <c r="G4663">
        <v>158.529999</v>
      </c>
      <c r="H4663">
        <v>158.69000199999999</v>
      </c>
      <c r="I4663">
        <v>156.529999</v>
      </c>
      <c r="J4663">
        <v>157.63999899999999</v>
      </c>
      <c r="K4663">
        <v>157.39790300000001</v>
      </c>
      <c r="L4663">
        <v>5100200</v>
      </c>
      <c r="M4663" t="s">
        <v>65</v>
      </c>
      <c r="N4663" t="s">
        <v>158</v>
      </c>
      <c r="O4663" t="s">
        <v>162</v>
      </c>
      <c r="P4663">
        <v>100</v>
      </c>
      <c r="Q4663">
        <v>0.125</v>
      </c>
      <c r="R4663">
        <v>300</v>
      </c>
      <c r="S4663">
        <v>377754.96720000001</v>
      </c>
      <c r="T4663" t="s">
        <v>65</v>
      </c>
      <c r="U4663" t="s">
        <v>203</v>
      </c>
      <c r="V4663" t="s">
        <v>214</v>
      </c>
      <c r="W4663" t="s">
        <v>248</v>
      </c>
      <c r="X4663" t="s">
        <v>289</v>
      </c>
      <c r="Y4663" s="1">
        <v>40168</v>
      </c>
      <c r="Z4663">
        <v>1403161</v>
      </c>
    </row>
    <row r="4664" spans="1:26" x14ac:dyDescent="0.25">
      <c r="A4664" s="1">
        <v>43559</v>
      </c>
      <c r="B4664" t="s">
        <v>65</v>
      </c>
      <c r="C4664" t="s">
        <v>75</v>
      </c>
      <c r="D4664">
        <v>1200</v>
      </c>
      <c r="E4664">
        <v>16</v>
      </c>
      <c r="F4664" t="s">
        <v>109</v>
      </c>
      <c r="G4664">
        <v>158.529999</v>
      </c>
      <c r="H4664">
        <v>158.69000199999999</v>
      </c>
      <c r="I4664">
        <v>156.529999</v>
      </c>
      <c r="J4664">
        <v>157.63999899999999</v>
      </c>
      <c r="K4664">
        <v>157.39790300000001</v>
      </c>
      <c r="L4664">
        <v>5100200</v>
      </c>
      <c r="M4664" t="s">
        <v>65</v>
      </c>
      <c r="N4664" t="s">
        <v>148</v>
      </c>
      <c r="O4664" t="s">
        <v>162</v>
      </c>
      <c r="P4664">
        <v>100</v>
      </c>
      <c r="Q4664">
        <v>0.125</v>
      </c>
      <c r="R4664">
        <v>150</v>
      </c>
      <c r="S4664">
        <v>188877.48360000001</v>
      </c>
      <c r="T4664" t="s">
        <v>65</v>
      </c>
      <c r="U4664" t="s">
        <v>203</v>
      </c>
      <c r="V4664" t="s">
        <v>214</v>
      </c>
      <c r="W4664" t="s">
        <v>248</v>
      </c>
      <c r="X4664" t="s">
        <v>289</v>
      </c>
      <c r="Y4664" s="1">
        <v>40168</v>
      </c>
      <c r="Z4664">
        <v>1403161</v>
      </c>
    </row>
    <row r="4665" spans="1:26" x14ac:dyDescent="0.25">
      <c r="A4665" s="1">
        <v>43560</v>
      </c>
      <c r="B4665" t="s">
        <v>65</v>
      </c>
      <c r="C4665" t="s">
        <v>76</v>
      </c>
      <c r="D4665">
        <v>600</v>
      </c>
      <c r="E4665">
        <v>16</v>
      </c>
      <c r="F4665" t="s">
        <v>118</v>
      </c>
      <c r="G4665">
        <v>158</v>
      </c>
      <c r="H4665">
        <v>158.63000500000001</v>
      </c>
      <c r="I4665">
        <v>157.229996</v>
      </c>
      <c r="J4665">
        <v>157.64999399999999</v>
      </c>
      <c r="K4665">
        <v>157.407883</v>
      </c>
      <c r="L4665">
        <v>4178300</v>
      </c>
      <c r="M4665" t="s">
        <v>65</v>
      </c>
      <c r="N4665" t="s">
        <v>148</v>
      </c>
      <c r="O4665" t="s">
        <v>162</v>
      </c>
      <c r="P4665">
        <v>100</v>
      </c>
      <c r="Q4665">
        <v>0.125</v>
      </c>
      <c r="R4665">
        <v>75</v>
      </c>
      <c r="S4665">
        <v>94444.729800000001</v>
      </c>
      <c r="T4665" t="s">
        <v>65</v>
      </c>
      <c r="U4665" t="s">
        <v>203</v>
      </c>
      <c r="V4665" t="s">
        <v>214</v>
      </c>
      <c r="W4665" t="s">
        <v>248</v>
      </c>
      <c r="X4665" t="s">
        <v>289</v>
      </c>
      <c r="Y4665" s="1">
        <v>40168</v>
      </c>
      <c r="Z4665">
        <v>1403161</v>
      </c>
    </row>
    <row r="4666" spans="1:26" x14ac:dyDescent="0.25">
      <c r="A4666" s="1">
        <v>43560</v>
      </c>
      <c r="B4666" t="s">
        <v>65</v>
      </c>
      <c r="C4666" t="s">
        <v>76</v>
      </c>
      <c r="D4666">
        <v>1500</v>
      </c>
      <c r="E4666">
        <v>9</v>
      </c>
      <c r="F4666" t="s">
        <v>118</v>
      </c>
      <c r="G4666">
        <v>158</v>
      </c>
      <c r="H4666">
        <v>158.63000500000001</v>
      </c>
      <c r="I4666">
        <v>157.229996</v>
      </c>
      <c r="J4666">
        <v>157.64999399999999</v>
      </c>
      <c r="K4666">
        <v>157.407883</v>
      </c>
      <c r="L4666">
        <v>4178300</v>
      </c>
      <c r="M4666" t="s">
        <v>65</v>
      </c>
      <c r="N4666" t="s">
        <v>146</v>
      </c>
      <c r="O4666" t="s">
        <v>162</v>
      </c>
      <c r="P4666">
        <v>100</v>
      </c>
      <c r="Q4666">
        <v>0.125</v>
      </c>
      <c r="R4666">
        <v>187.5</v>
      </c>
      <c r="S4666">
        <v>236111.82449999999</v>
      </c>
      <c r="T4666" t="s">
        <v>65</v>
      </c>
      <c r="U4666" t="s">
        <v>203</v>
      </c>
      <c r="V4666" t="s">
        <v>214</v>
      </c>
      <c r="W4666" t="s">
        <v>248</v>
      </c>
      <c r="X4666" t="s">
        <v>289</v>
      </c>
      <c r="Y4666" s="1">
        <v>40168</v>
      </c>
      <c r="Z4666">
        <v>1403161</v>
      </c>
    </row>
    <row r="4667" spans="1:26" x14ac:dyDescent="0.25">
      <c r="A4667" s="1">
        <v>43560</v>
      </c>
      <c r="B4667" t="s">
        <v>65</v>
      </c>
      <c r="C4667" t="s">
        <v>75</v>
      </c>
      <c r="D4667">
        <v>700</v>
      </c>
      <c r="E4667">
        <v>11</v>
      </c>
      <c r="F4667" t="s">
        <v>118</v>
      </c>
      <c r="G4667">
        <v>158</v>
      </c>
      <c r="H4667">
        <v>158.63000500000001</v>
      </c>
      <c r="I4667">
        <v>157.229996</v>
      </c>
      <c r="J4667">
        <v>157.64999399999999</v>
      </c>
      <c r="K4667">
        <v>157.407883</v>
      </c>
      <c r="L4667">
        <v>4178300</v>
      </c>
      <c r="M4667" t="s">
        <v>65</v>
      </c>
      <c r="N4667" t="s">
        <v>141</v>
      </c>
      <c r="O4667" t="s">
        <v>162</v>
      </c>
      <c r="P4667">
        <v>100</v>
      </c>
      <c r="Q4667">
        <v>0.125</v>
      </c>
      <c r="R4667">
        <v>87.5</v>
      </c>
      <c r="S4667">
        <v>110185.5181</v>
      </c>
      <c r="T4667" t="s">
        <v>65</v>
      </c>
      <c r="U4667" t="s">
        <v>203</v>
      </c>
      <c r="V4667" t="s">
        <v>214</v>
      </c>
      <c r="W4667" t="s">
        <v>248</v>
      </c>
      <c r="X4667" t="s">
        <v>289</v>
      </c>
      <c r="Y4667" s="1">
        <v>40168</v>
      </c>
      <c r="Z4667">
        <v>1403161</v>
      </c>
    </row>
    <row r="4668" spans="1:26" x14ac:dyDescent="0.25">
      <c r="A4668" s="1">
        <v>43557</v>
      </c>
      <c r="B4668" t="s">
        <v>65</v>
      </c>
      <c r="C4668" t="s">
        <v>75</v>
      </c>
      <c r="D4668">
        <v>2100</v>
      </c>
      <c r="E4668">
        <v>16</v>
      </c>
      <c r="F4668" t="s">
        <v>116</v>
      </c>
      <c r="G4668">
        <v>157.66000399999999</v>
      </c>
      <c r="H4668">
        <v>158.14999399999999</v>
      </c>
      <c r="I4668">
        <v>156.75</v>
      </c>
      <c r="J4668">
        <v>157.779999</v>
      </c>
      <c r="K4668">
        <v>157.537689</v>
      </c>
      <c r="L4668">
        <v>6215100</v>
      </c>
      <c r="M4668" t="s">
        <v>65</v>
      </c>
      <c r="N4668" t="s">
        <v>148</v>
      </c>
      <c r="O4668" t="s">
        <v>162</v>
      </c>
      <c r="P4668">
        <v>100</v>
      </c>
      <c r="Q4668">
        <v>0.125</v>
      </c>
      <c r="R4668">
        <v>262.5</v>
      </c>
      <c r="S4668">
        <v>330829.14689999999</v>
      </c>
      <c r="T4668" t="s">
        <v>65</v>
      </c>
      <c r="U4668" t="s">
        <v>203</v>
      </c>
      <c r="V4668" t="s">
        <v>214</v>
      </c>
      <c r="W4668" t="s">
        <v>248</v>
      </c>
      <c r="X4668" t="s">
        <v>289</v>
      </c>
      <c r="Y4668" s="1">
        <v>40168</v>
      </c>
      <c r="Z4668">
        <v>1403161</v>
      </c>
    </row>
    <row r="4669" spans="1:26" x14ac:dyDescent="0.25">
      <c r="A4669" s="1">
        <v>43566</v>
      </c>
      <c r="B4669" t="s">
        <v>65</v>
      </c>
      <c r="C4669" t="s">
        <v>76</v>
      </c>
      <c r="D4669">
        <v>800</v>
      </c>
      <c r="E4669">
        <v>14</v>
      </c>
      <c r="F4669" t="s">
        <v>112</v>
      </c>
      <c r="G4669">
        <v>159.11000100000001</v>
      </c>
      <c r="H4669">
        <v>159.300003</v>
      </c>
      <c r="I4669">
        <v>157.44000199999999</v>
      </c>
      <c r="J4669">
        <v>157.86000100000001</v>
      </c>
      <c r="K4669">
        <v>157.617569</v>
      </c>
      <c r="L4669">
        <v>5771400</v>
      </c>
      <c r="M4669" t="s">
        <v>65</v>
      </c>
      <c r="N4669" t="s">
        <v>156</v>
      </c>
      <c r="O4669" t="s">
        <v>162</v>
      </c>
      <c r="P4669">
        <v>100</v>
      </c>
      <c r="Q4669">
        <v>0.125</v>
      </c>
      <c r="R4669">
        <v>100</v>
      </c>
      <c r="S4669">
        <v>126094.0552</v>
      </c>
      <c r="T4669" t="s">
        <v>65</v>
      </c>
      <c r="U4669" t="s">
        <v>203</v>
      </c>
      <c r="V4669" t="s">
        <v>214</v>
      </c>
      <c r="W4669" t="s">
        <v>248</v>
      </c>
      <c r="X4669" t="s">
        <v>289</v>
      </c>
      <c r="Y4669" s="1">
        <v>40168</v>
      </c>
      <c r="Z4669">
        <v>1403161</v>
      </c>
    </row>
    <row r="4670" spans="1:26" x14ac:dyDescent="0.25">
      <c r="A4670" s="1">
        <v>43566</v>
      </c>
      <c r="B4670" t="s">
        <v>65</v>
      </c>
      <c r="C4670" t="s">
        <v>76</v>
      </c>
      <c r="D4670">
        <v>200</v>
      </c>
      <c r="E4670">
        <v>6</v>
      </c>
      <c r="F4670" t="s">
        <v>112</v>
      </c>
      <c r="G4670">
        <v>159.11000100000001</v>
      </c>
      <c r="H4670">
        <v>159.300003</v>
      </c>
      <c r="I4670">
        <v>157.44000199999999</v>
      </c>
      <c r="J4670">
        <v>157.86000100000001</v>
      </c>
      <c r="K4670">
        <v>157.617569</v>
      </c>
      <c r="L4670">
        <v>5771400</v>
      </c>
      <c r="M4670" t="s">
        <v>65</v>
      </c>
      <c r="N4670" t="s">
        <v>145</v>
      </c>
      <c r="O4670" t="s">
        <v>162</v>
      </c>
      <c r="P4670">
        <v>100</v>
      </c>
      <c r="Q4670">
        <v>0.125</v>
      </c>
      <c r="R4670">
        <v>25</v>
      </c>
      <c r="S4670">
        <v>31523.513800000001</v>
      </c>
      <c r="T4670" t="s">
        <v>65</v>
      </c>
      <c r="U4670" t="s">
        <v>203</v>
      </c>
      <c r="V4670" t="s">
        <v>214</v>
      </c>
      <c r="W4670" t="s">
        <v>248</v>
      </c>
      <c r="X4670" t="s">
        <v>289</v>
      </c>
      <c r="Y4670" s="1">
        <v>40168</v>
      </c>
      <c r="Z4670">
        <v>1403161</v>
      </c>
    </row>
    <row r="4671" spans="1:26" x14ac:dyDescent="0.25">
      <c r="A4671" s="1">
        <v>43566</v>
      </c>
      <c r="B4671" t="s">
        <v>65</v>
      </c>
      <c r="C4671" t="s">
        <v>76</v>
      </c>
      <c r="D4671">
        <v>300</v>
      </c>
      <c r="E4671">
        <v>3</v>
      </c>
      <c r="F4671" t="s">
        <v>112</v>
      </c>
      <c r="G4671">
        <v>159.11000100000001</v>
      </c>
      <c r="H4671">
        <v>159.300003</v>
      </c>
      <c r="I4671">
        <v>157.44000199999999</v>
      </c>
      <c r="J4671">
        <v>157.86000100000001</v>
      </c>
      <c r="K4671">
        <v>157.617569</v>
      </c>
      <c r="L4671">
        <v>5771400</v>
      </c>
      <c r="M4671" t="s">
        <v>65</v>
      </c>
      <c r="N4671" t="s">
        <v>143</v>
      </c>
      <c r="O4671" t="s">
        <v>162</v>
      </c>
      <c r="P4671">
        <v>100</v>
      </c>
      <c r="Q4671">
        <v>0.125</v>
      </c>
      <c r="R4671">
        <v>37.5</v>
      </c>
      <c r="S4671">
        <v>47285.270700000001</v>
      </c>
      <c r="T4671" t="s">
        <v>65</v>
      </c>
      <c r="U4671" t="s">
        <v>203</v>
      </c>
      <c r="V4671" t="s">
        <v>214</v>
      </c>
      <c r="W4671" t="s">
        <v>248</v>
      </c>
      <c r="X4671" t="s">
        <v>289</v>
      </c>
      <c r="Y4671" s="1">
        <v>40168</v>
      </c>
      <c r="Z4671">
        <v>1403161</v>
      </c>
    </row>
    <row r="4672" spans="1:26" x14ac:dyDescent="0.25">
      <c r="A4672" s="1">
        <v>43565</v>
      </c>
      <c r="B4672" t="s">
        <v>65</v>
      </c>
      <c r="C4672" t="s">
        <v>75</v>
      </c>
      <c r="D4672">
        <v>200</v>
      </c>
      <c r="E4672">
        <v>3</v>
      </c>
      <c r="F4672" t="s">
        <v>113</v>
      </c>
      <c r="G4672">
        <v>157.990005</v>
      </c>
      <c r="H4672">
        <v>158.779999</v>
      </c>
      <c r="I4672">
        <v>157.520004</v>
      </c>
      <c r="J4672">
        <v>158.55999800000001</v>
      </c>
      <c r="K4672">
        <v>158.316498</v>
      </c>
      <c r="L4672">
        <v>3918600</v>
      </c>
      <c r="M4672" t="s">
        <v>65</v>
      </c>
      <c r="N4672" t="s">
        <v>143</v>
      </c>
      <c r="O4672" t="s">
        <v>162</v>
      </c>
      <c r="P4672">
        <v>100</v>
      </c>
      <c r="Q4672">
        <v>0.125</v>
      </c>
      <c r="R4672">
        <v>25</v>
      </c>
      <c r="S4672">
        <v>31663.299599999998</v>
      </c>
      <c r="T4672" t="s">
        <v>65</v>
      </c>
      <c r="U4672" t="s">
        <v>203</v>
      </c>
      <c r="V4672" t="s">
        <v>214</v>
      </c>
      <c r="W4672" t="s">
        <v>248</v>
      </c>
      <c r="X4672" t="s">
        <v>289</v>
      </c>
      <c r="Y4672" s="1">
        <v>40168</v>
      </c>
      <c r="Z4672">
        <v>1403161</v>
      </c>
    </row>
    <row r="4673" spans="1:26" x14ac:dyDescent="0.25">
      <c r="A4673" s="1">
        <v>43565</v>
      </c>
      <c r="B4673" t="s">
        <v>65</v>
      </c>
      <c r="C4673" t="s">
        <v>75</v>
      </c>
      <c r="D4673">
        <v>1500</v>
      </c>
      <c r="E4673">
        <v>16</v>
      </c>
      <c r="F4673" t="s">
        <v>113</v>
      </c>
      <c r="G4673">
        <v>157.990005</v>
      </c>
      <c r="H4673">
        <v>158.779999</v>
      </c>
      <c r="I4673">
        <v>157.520004</v>
      </c>
      <c r="J4673">
        <v>158.55999800000001</v>
      </c>
      <c r="K4673">
        <v>158.316498</v>
      </c>
      <c r="L4673">
        <v>3918600</v>
      </c>
      <c r="M4673" t="s">
        <v>65</v>
      </c>
      <c r="N4673" t="s">
        <v>148</v>
      </c>
      <c r="O4673" t="s">
        <v>162</v>
      </c>
      <c r="P4673">
        <v>100</v>
      </c>
      <c r="Q4673">
        <v>0.125</v>
      </c>
      <c r="R4673">
        <v>187.5</v>
      </c>
      <c r="S4673">
        <v>237474.747</v>
      </c>
      <c r="T4673" t="s">
        <v>65</v>
      </c>
      <c r="U4673" t="s">
        <v>203</v>
      </c>
      <c r="V4673" t="s">
        <v>214</v>
      </c>
      <c r="W4673" t="s">
        <v>248</v>
      </c>
      <c r="X4673" t="s">
        <v>289</v>
      </c>
      <c r="Y4673" s="1">
        <v>40168</v>
      </c>
      <c r="Z4673">
        <v>1403161</v>
      </c>
    </row>
    <row r="4674" spans="1:26" x14ac:dyDescent="0.25">
      <c r="A4674" s="1">
        <v>43565</v>
      </c>
      <c r="B4674" t="s">
        <v>65</v>
      </c>
      <c r="C4674" t="s">
        <v>75</v>
      </c>
      <c r="D4674">
        <v>2500</v>
      </c>
      <c r="E4674">
        <v>19</v>
      </c>
      <c r="F4674" t="s">
        <v>113</v>
      </c>
      <c r="G4674">
        <v>157.990005</v>
      </c>
      <c r="H4674">
        <v>158.779999</v>
      </c>
      <c r="I4674">
        <v>157.520004</v>
      </c>
      <c r="J4674">
        <v>158.55999800000001</v>
      </c>
      <c r="K4674">
        <v>158.316498</v>
      </c>
      <c r="L4674">
        <v>3918600</v>
      </c>
      <c r="M4674" t="s">
        <v>65</v>
      </c>
      <c r="N4674" t="s">
        <v>140</v>
      </c>
      <c r="O4674" t="s">
        <v>162</v>
      </c>
      <c r="P4674">
        <v>100</v>
      </c>
      <c r="Q4674">
        <v>0.125</v>
      </c>
      <c r="R4674">
        <v>312.5</v>
      </c>
      <c r="S4674">
        <v>395791.245</v>
      </c>
      <c r="T4674" t="s">
        <v>65</v>
      </c>
      <c r="U4674" t="s">
        <v>203</v>
      </c>
      <c r="V4674" t="s">
        <v>214</v>
      </c>
      <c r="W4674" t="s">
        <v>248</v>
      </c>
      <c r="X4674" t="s">
        <v>289</v>
      </c>
      <c r="Y4674" s="1">
        <v>40168</v>
      </c>
      <c r="Z4674">
        <v>1403161</v>
      </c>
    </row>
    <row r="4675" spans="1:26" x14ac:dyDescent="0.25">
      <c r="A4675" s="1">
        <v>43619</v>
      </c>
      <c r="B4675" t="s">
        <v>65</v>
      </c>
      <c r="C4675" t="s">
        <v>76</v>
      </c>
      <c r="D4675">
        <v>1100</v>
      </c>
      <c r="E4675">
        <v>16</v>
      </c>
      <c r="F4675" t="s">
        <v>89</v>
      </c>
      <c r="G4675">
        <v>161.53999300000001</v>
      </c>
      <c r="H4675">
        <v>162.83000200000001</v>
      </c>
      <c r="I4675">
        <v>156.75</v>
      </c>
      <c r="J4675">
        <v>158.60000600000001</v>
      </c>
      <c r="K4675">
        <v>158.60000600000001</v>
      </c>
      <c r="L4675">
        <v>8034600</v>
      </c>
      <c r="M4675" t="s">
        <v>65</v>
      </c>
      <c r="N4675" t="s">
        <v>148</v>
      </c>
      <c r="O4675" t="s">
        <v>162</v>
      </c>
      <c r="P4675">
        <v>100</v>
      </c>
      <c r="Q4675">
        <v>0.125</v>
      </c>
      <c r="R4675">
        <v>137.5</v>
      </c>
      <c r="S4675">
        <v>174460.00659999999</v>
      </c>
      <c r="T4675" t="s">
        <v>65</v>
      </c>
      <c r="U4675" t="s">
        <v>203</v>
      </c>
      <c r="V4675" t="s">
        <v>214</v>
      </c>
      <c r="W4675" t="s">
        <v>248</v>
      </c>
      <c r="X4675" t="s">
        <v>289</v>
      </c>
      <c r="Y4675" s="1">
        <v>40168</v>
      </c>
      <c r="Z4675">
        <v>1403161</v>
      </c>
    </row>
    <row r="4676" spans="1:26" x14ac:dyDescent="0.25">
      <c r="A4676" s="1">
        <v>43619</v>
      </c>
      <c r="B4676" t="s">
        <v>65</v>
      </c>
      <c r="C4676" t="s">
        <v>75</v>
      </c>
      <c r="D4676">
        <v>100</v>
      </c>
      <c r="E4676">
        <v>3</v>
      </c>
      <c r="F4676" t="s">
        <v>89</v>
      </c>
      <c r="G4676">
        <v>161.53999300000001</v>
      </c>
      <c r="H4676">
        <v>162.83000200000001</v>
      </c>
      <c r="I4676">
        <v>156.75</v>
      </c>
      <c r="J4676">
        <v>158.60000600000001</v>
      </c>
      <c r="K4676">
        <v>158.60000600000001</v>
      </c>
      <c r="L4676">
        <v>8034600</v>
      </c>
      <c r="M4676" t="s">
        <v>65</v>
      </c>
      <c r="N4676" t="s">
        <v>143</v>
      </c>
      <c r="O4676" t="s">
        <v>162</v>
      </c>
      <c r="P4676">
        <v>100</v>
      </c>
      <c r="Q4676">
        <v>0.125</v>
      </c>
      <c r="R4676">
        <v>12.5</v>
      </c>
      <c r="S4676">
        <v>15860.000599999999</v>
      </c>
      <c r="T4676" t="s">
        <v>65</v>
      </c>
      <c r="U4676" t="s">
        <v>203</v>
      </c>
      <c r="V4676" t="s">
        <v>214</v>
      </c>
      <c r="W4676" t="s">
        <v>248</v>
      </c>
      <c r="X4676" t="s">
        <v>289</v>
      </c>
      <c r="Y4676" s="1">
        <v>40168</v>
      </c>
      <c r="Z4676">
        <v>1403161</v>
      </c>
    </row>
    <row r="4677" spans="1:26" x14ac:dyDescent="0.25">
      <c r="A4677" s="1">
        <v>43619</v>
      </c>
      <c r="B4677" t="s">
        <v>65</v>
      </c>
      <c r="C4677" t="s">
        <v>76</v>
      </c>
      <c r="D4677">
        <v>800</v>
      </c>
      <c r="E4677">
        <v>8</v>
      </c>
      <c r="F4677" t="s">
        <v>89</v>
      </c>
      <c r="G4677">
        <v>161.53999300000001</v>
      </c>
      <c r="H4677">
        <v>162.83000200000001</v>
      </c>
      <c r="I4677">
        <v>156.75</v>
      </c>
      <c r="J4677">
        <v>158.60000600000001</v>
      </c>
      <c r="K4677">
        <v>158.60000600000001</v>
      </c>
      <c r="L4677">
        <v>8034600</v>
      </c>
      <c r="M4677" t="s">
        <v>65</v>
      </c>
      <c r="N4677" t="s">
        <v>144</v>
      </c>
      <c r="O4677" t="s">
        <v>162</v>
      </c>
      <c r="P4677">
        <v>100</v>
      </c>
      <c r="Q4677">
        <v>0.125</v>
      </c>
      <c r="R4677">
        <v>100</v>
      </c>
      <c r="S4677">
        <v>126880.0048</v>
      </c>
      <c r="T4677" t="s">
        <v>65</v>
      </c>
      <c r="U4677" t="s">
        <v>203</v>
      </c>
      <c r="V4677" t="s">
        <v>214</v>
      </c>
      <c r="W4677" t="s">
        <v>248</v>
      </c>
      <c r="X4677" t="s">
        <v>289</v>
      </c>
      <c r="Y4677" s="1">
        <v>40168</v>
      </c>
      <c r="Z4677">
        <v>1403161</v>
      </c>
    </row>
    <row r="4678" spans="1:26" x14ac:dyDescent="0.25">
      <c r="A4678" s="1">
        <v>43619</v>
      </c>
      <c r="B4678" t="s">
        <v>65</v>
      </c>
      <c r="C4678" t="s">
        <v>75</v>
      </c>
      <c r="D4678">
        <v>200</v>
      </c>
      <c r="E4678">
        <v>5</v>
      </c>
      <c r="F4678" t="s">
        <v>89</v>
      </c>
      <c r="G4678">
        <v>161.53999300000001</v>
      </c>
      <c r="H4678">
        <v>162.83000200000001</v>
      </c>
      <c r="I4678">
        <v>156.75</v>
      </c>
      <c r="J4678">
        <v>158.60000600000001</v>
      </c>
      <c r="K4678">
        <v>158.60000600000001</v>
      </c>
      <c r="L4678">
        <v>8034600</v>
      </c>
      <c r="M4678" t="s">
        <v>65</v>
      </c>
      <c r="N4678" t="s">
        <v>152</v>
      </c>
      <c r="O4678" t="s">
        <v>162</v>
      </c>
      <c r="P4678">
        <v>100</v>
      </c>
      <c r="Q4678">
        <v>0.125</v>
      </c>
      <c r="R4678">
        <v>25</v>
      </c>
      <c r="S4678">
        <v>31720.001199999999</v>
      </c>
      <c r="T4678" t="s">
        <v>65</v>
      </c>
      <c r="U4678" t="s">
        <v>203</v>
      </c>
      <c r="V4678" t="s">
        <v>214</v>
      </c>
      <c r="W4678" t="s">
        <v>248</v>
      </c>
      <c r="X4678" t="s">
        <v>289</v>
      </c>
      <c r="Y4678" s="1">
        <v>40168</v>
      </c>
      <c r="Z4678">
        <v>1403161</v>
      </c>
    </row>
    <row r="4679" spans="1:26" x14ac:dyDescent="0.25">
      <c r="A4679" s="1">
        <v>43619</v>
      </c>
      <c r="B4679" t="s">
        <v>65</v>
      </c>
      <c r="C4679" t="s">
        <v>76</v>
      </c>
      <c r="D4679">
        <v>1400</v>
      </c>
      <c r="E4679">
        <v>17</v>
      </c>
      <c r="F4679" t="s">
        <v>89</v>
      </c>
      <c r="G4679">
        <v>161.53999300000001</v>
      </c>
      <c r="H4679">
        <v>162.83000200000001</v>
      </c>
      <c r="I4679">
        <v>156.75</v>
      </c>
      <c r="J4679">
        <v>158.60000600000001</v>
      </c>
      <c r="K4679">
        <v>158.60000600000001</v>
      </c>
      <c r="L4679">
        <v>8034600</v>
      </c>
      <c r="M4679" t="s">
        <v>65</v>
      </c>
      <c r="N4679" t="s">
        <v>157</v>
      </c>
      <c r="O4679" t="s">
        <v>162</v>
      </c>
      <c r="P4679">
        <v>100</v>
      </c>
      <c r="Q4679">
        <v>0.125</v>
      </c>
      <c r="R4679">
        <v>175</v>
      </c>
      <c r="S4679">
        <v>222040.00839999999</v>
      </c>
      <c r="T4679" t="s">
        <v>65</v>
      </c>
      <c r="U4679" t="s">
        <v>203</v>
      </c>
      <c r="V4679" t="s">
        <v>214</v>
      </c>
      <c r="W4679" t="s">
        <v>248</v>
      </c>
      <c r="X4679" t="s">
        <v>289</v>
      </c>
      <c r="Y4679" s="1">
        <v>40168</v>
      </c>
      <c r="Z4679">
        <v>1403161</v>
      </c>
    </row>
    <row r="4680" spans="1:26" x14ac:dyDescent="0.25">
      <c r="A4680" s="1">
        <v>43567</v>
      </c>
      <c r="B4680" t="s">
        <v>65</v>
      </c>
      <c r="C4680" t="s">
        <v>76</v>
      </c>
      <c r="D4680">
        <v>1200</v>
      </c>
      <c r="E4680">
        <v>11</v>
      </c>
      <c r="F4680" t="s">
        <v>121</v>
      </c>
      <c r="G4680">
        <v>158.71000699999999</v>
      </c>
      <c r="H4680">
        <v>159.63999899999999</v>
      </c>
      <c r="I4680">
        <v>157.86000100000001</v>
      </c>
      <c r="J4680">
        <v>159.63999899999999</v>
      </c>
      <c r="K4680">
        <v>159.394836</v>
      </c>
      <c r="L4680">
        <v>6745100</v>
      </c>
      <c r="M4680" t="s">
        <v>65</v>
      </c>
      <c r="N4680" t="s">
        <v>141</v>
      </c>
      <c r="O4680" t="s">
        <v>162</v>
      </c>
      <c r="P4680">
        <v>100</v>
      </c>
      <c r="Q4680">
        <v>0.125</v>
      </c>
      <c r="R4680">
        <v>150</v>
      </c>
      <c r="S4680">
        <v>191273.80319999999</v>
      </c>
      <c r="T4680" t="s">
        <v>65</v>
      </c>
      <c r="U4680" t="s">
        <v>203</v>
      </c>
      <c r="V4680" t="s">
        <v>214</v>
      </c>
      <c r="W4680" t="s">
        <v>248</v>
      </c>
      <c r="X4680" t="s">
        <v>289</v>
      </c>
      <c r="Y4680" s="1">
        <v>40168</v>
      </c>
      <c r="Z4680">
        <v>1403161</v>
      </c>
    </row>
    <row r="4681" spans="1:26" x14ac:dyDescent="0.25">
      <c r="A4681" s="1">
        <v>43567</v>
      </c>
      <c r="B4681" t="s">
        <v>65</v>
      </c>
      <c r="C4681" t="s">
        <v>75</v>
      </c>
      <c r="D4681">
        <v>800</v>
      </c>
      <c r="E4681">
        <v>5</v>
      </c>
      <c r="F4681" t="s">
        <v>121</v>
      </c>
      <c r="G4681">
        <v>158.71000699999999</v>
      </c>
      <c r="H4681">
        <v>159.63999899999999</v>
      </c>
      <c r="I4681">
        <v>157.86000100000001</v>
      </c>
      <c r="J4681">
        <v>159.63999899999999</v>
      </c>
      <c r="K4681">
        <v>159.394836</v>
      </c>
      <c r="L4681">
        <v>6745100</v>
      </c>
      <c r="M4681" t="s">
        <v>65</v>
      </c>
      <c r="N4681" t="s">
        <v>152</v>
      </c>
      <c r="O4681" t="s">
        <v>162</v>
      </c>
      <c r="P4681">
        <v>100</v>
      </c>
      <c r="Q4681">
        <v>0.125</v>
      </c>
      <c r="R4681">
        <v>100</v>
      </c>
      <c r="S4681">
        <v>127515.8688</v>
      </c>
      <c r="T4681" t="s">
        <v>65</v>
      </c>
      <c r="U4681" t="s">
        <v>203</v>
      </c>
      <c r="V4681" t="s">
        <v>214</v>
      </c>
      <c r="W4681" t="s">
        <v>248</v>
      </c>
      <c r="X4681" t="s">
        <v>289</v>
      </c>
      <c r="Y4681" s="1">
        <v>40168</v>
      </c>
      <c r="Z4681">
        <v>1403161</v>
      </c>
    </row>
    <row r="4682" spans="1:26" x14ac:dyDescent="0.25">
      <c r="A4682" s="1">
        <v>43594</v>
      </c>
      <c r="B4682" t="s">
        <v>65</v>
      </c>
      <c r="C4682" t="s">
        <v>75</v>
      </c>
      <c r="D4682">
        <v>3100</v>
      </c>
      <c r="E4682">
        <v>20</v>
      </c>
      <c r="F4682" t="s">
        <v>107</v>
      </c>
      <c r="G4682">
        <v>158.86000100000001</v>
      </c>
      <c r="H4682">
        <v>159.85000600000001</v>
      </c>
      <c r="I4682">
        <v>157.16999799999999</v>
      </c>
      <c r="J4682">
        <v>159.80999800000001</v>
      </c>
      <c r="K4682">
        <v>159.56457499999999</v>
      </c>
      <c r="L4682">
        <v>6813700</v>
      </c>
      <c r="M4682" t="s">
        <v>65</v>
      </c>
      <c r="N4682" t="s">
        <v>155</v>
      </c>
      <c r="O4682" t="s">
        <v>162</v>
      </c>
      <c r="P4682">
        <v>100</v>
      </c>
      <c r="Q4682">
        <v>0.125</v>
      </c>
      <c r="R4682">
        <v>387.5</v>
      </c>
      <c r="S4682">
        <v>494650.1825</v>
      </c>
      <c r="T4682" t="s">
        <v>65</v>
      </c>
      <c r="U4682" t="s">
        <v>203</v>
      </c>
      <c r="V4682" t="s">
        <v>214</v>
      </c>
      <c r="W4682" t="s">
        <v>248</v>
      </c>
      <c r="X4682" t="s">
        <v>289</v>
      </c>
      <c r="Y4682" s="1">
        <v>40168</v>
      </c>
      <c r="Z4682">
        <v>1403161</v>
      </c>
    </row>
    <row r="4683" spans="1:26" x14ac:dyDescent="0.25">
      <c r="A4683" s="1">
        <v>43594</v>
      </c>
      <c r="B4683" t="s">
        <v>65</v>
      </c>
      <c r="C4683" t="s">
        <v>76</v>
      </c>
      <c r="D4683">
        <v>100</v>
      </c>
      <c r="E4683">
        <v>6</v>
      </c>
      <c r="F4683" t="s">
        <v>107</v>
      </c>
      <c r="G4683">
        <v>158.86000100000001</v>
      </c>
      <c r="H4683">
        <v>159.85000600000001</v>
      </c>
      <c r="I4683">
        <v>157.16999799999999</v>
      </c>
      <c r="J4683">
        <v>159.80999800000001</v>
      </c>
      <c r="K4683">
        <v>159.56457499999999</v>
      </c>
      <c r="L4683">
        <v>6813700</v>
      </c>
      <c r="M4683" t="s">
        <v>65</v>
      </c>
      <c r="N4683" t="s">
        <v>145</v>
      </c>
      <c r="O4683" t="s">
        <v>162</v>
      </c>
      <c r="P4683">
        <v>100</v>
      </c>
      <c r="Q4683">
        <v>0.125</v>
      </c>
      <c r="R4683">
        <v>12.5</v>
      </c>
      <c r="S4683">
        <v>15956.4575</v>
      </c>
      <c r="T4683" t="s">
        <v>65</v>
      </c>
      <c r="U4683" t="s">
        <v>203</v>
      </c>
      <c r="V4683" t="s">
        <v>214</v>
      </c>
      <c r="W4683" t="s">
        <v>248</v>
      </c>
      <c r="X4683" t="s">
        <v>289</v>
      </c>
      <c r="Y4683" s="1">
        <v>40168</v>
      </c>
      <c r="Z4683">
        <v>1403161</v>
      </c>
    </row>
    <row r="4684" spans="1:26" x14ac:dyDescent="0.25">
      <c r="A4684" s="1">
        <v>43573</v>
      </c>
      <c r="B4684" t="s">
        <v>65</v>
      </c>
      <c r="C4684" t="s">
        <v>76</v>
      </c>
      <c r="D4684">
        <v>900</v>
      </c>
      <c r="E4684">
        <v>8</v>
      </c>
      <c r="F4684" t="s">
        <v>124</v>
      </c>
      <c r="G4684">
        <v>160.929993</v>
      </c>
      <c r="H4684">
        <v>161.10000600000001</v>
      </c>
      <c r="I4684">
        <v>159</v>
      </c>
      <c r="J4684">
        <v>160.16000399999999</v>
      </c>
      <c r="K4684">
        <v>159.91404700000001</v>
      </c>
      <c r="L4684">
        <v>7859400</v>
      </c>
      <c r="M4684" t="s">
        <v>65</v>
      </c>
      <c r="N4684" t="s">
        <v>144</v>
      </c>
      <c r="O4684" t="s">
        <v>162</v>
      </c>
      <c r="P4684">
        <v>100</v>
      </c>
      <c r="Q4684">
        <v>0.125</v>
      </c>
      <c r="R4684">
        <v>112.5</v>
      </c>
      <c r="S4684">
        <v>143922.64230000001</v>
      </c>
      <c r="T4684" t="s">
        <v>65</v>
      </c>
      <c r="U4684" t="s">
        <v>203</v>
      </c>
      <c r="V4684" t="s">
        <v>214</v>
      </c>
      <c r="W4684" t="s">
        <v>248</v>
      </c>
      <c r="X4684" t="s">
        <v>289</v>
      </c>
      <c r="Y4684" s="1">
        <v>40168</v>
      </c>
      <c r="Z4684">
        <v>1403161</v>
      </c>
    </row>
    <row r="4685" spans="1:26" x14ac:dyDescent="0.25">
      <c r="A4685" s="1">
        <v>43573</v>
      </c>
      <c r="B4685" t="s">
        <v>65</v>
      </c>
      <c r="C4685" t="s">
        <v>76</v>
      </c>
      <c r="D4685">
        <v>2700</v>
      </c>
      <c r="E4685">
        <v>15</v>
      </c>
      <c r="F4685" t="s">
        <v>124</v>
      </c>
      <c r="G4685">
        <v>160.929993</v>
      </c>
      <c r="H4685">
        <v>161.10000600000001</v>
      </c>
      <c r="I4685">
        <v>159</v>
      </c>
      <c r="J4685">
        <v>160.16000399999999</v>
      </c>
      <c r="K4685">
        <v>159.91404700000001</v>
      </c>
      <c r="L4685">
        <v>7859400</v>
      </c>
      <c r="M4685" t="s">
        <v>65</v>
      </c>
      <c r="N4685" t="s">
        <v>149</v>
      </c>
      <c r="O4685" t="s">
        <v>162</v>
      </c>
      <c r="P4685">
        <v>100</v>
      </c>
      <c r="Q4685">
        <v>0.125</v>
      </c>
      <c r="R4685">
        <v>337.5</v>
      </c>
      <c r="S4685">
        <v>431767.92690000002</v>
      </c>
      <c r="T4685" t="s">
        <v>65</v>
      </c>
      <c r="U4685" t="s">
        <v>203</v>
      </c>
      <c r="V4685" t="s">
        <v>214</v>
      </c>
      <c r="W4685" t="s">
        <v>248</v>
      </c>
      <c r="X4685" t="s">
        <v>289</v>
      </c>
      <c r="Y4685" s="1">
        <v>40168</v>
      </c>
      <c r="Z4685">
        <v>1403161</v>
      </c>
    </row>
    <row r="4686" spans="1:26" x14ac:dyDescent="0.25">
      <c r="A4686" s="1">
        <v>43573</v>
      </c>
      <c r="B4686" t="s">
        <v>65</v>
      </c>
      <c r="C4686" t="s">
        <v>76</v>
      </c>
      <c r="D4686">
        <v>500</v>
      </c>
      <c r="E4686">
        <v>12</v>
      </c>
      <c r="F4686" t="s">
        <v>124</v>
      </c>
      <c r="G4686">
        <v>160.929993</v>
      </c>
      <c r="H4686">
        <v>161.10000600000001</v>
      </c>
      <c r="I4686">
        <v>159</v>
      </c>
      <c r="J4686">
        <v>160.16000399999999</v>
      </c>
      <c r="K4686">
        <v>159.91404700000001</v>
      </c>
      <c r="L4686">
        <v>7859400</v>
      </c>
      <c r="M4686" t="s">
        <v>65</v>
      </c>
      <c r="N4686" t="s">
        <v>151</v>
      </c>
      <c r="O4686" t="s">
        <v>162</v>
      </c>
      <c r="P4686">
        <v>100</v>
      </c>
      <c r="Q4686">
        <v>0.125</v>
      </c>
      <c r="R4686">
        <v>62.5</v>
      </c>
      <c r="S4686">
        <v>79957.02350000001</v>
      </c>
      <c r="T4686" t="s">
        <v>65</v>
      </c>
      <c r="U4686" t="s">
        <v>203</v>
      </c>
      <c r="V4686" t="s">
        <v>214</v>
      </c>
      <c r="W4686" t="s">
        <v>248</v>
      </c>
      <c r="X4686" t="s">
        <v>289</v>
      </c>
      <c r="Y4686" s="1">
        <v>40168</v>
      </c>
      <c r="Z4686">
        <v>1403161</v>
      </c>
    </row>
    <row r="4687" spans="1:26" x14ac:dyDescent="0.25">
      <c r="A4687" s="1">
        <v>43592</v>
      </c>
      <c r="B4687" t="s">
        <v>65</v>
      </c>
      <c r="C4687" t="s">
        <v>76</v>
      </c>
      <c r="D4687">
        <v>2700</v>
      </c>
      <c r="E4687">
        <v>20</v>
      </c>
      <c r="F4687" t="s">
        <v>106</v>
      </c>
      <c r="G4687">
        <v>160.949997</v>
      </c>
      <c r="H4687">
        <v>161.779999</v>
      </c>
      <c r="I4687">
        <v>158.679993</v>
      </c>
      <c r="J4687">
        <v>160.21000699999999</v>
      </c>
      <c r="K4687">
        <v>159.96397400000001</v>
      </c>
      <c r="L4687">
        <v>6413600</v>
      </c>
      <c r="M4687" t="s">
        <v>65</v>
      </c>
      <c r="N4687" t="s">
        <v>155</v>
      </c>
      <c r="O4687" t="s">
        <v>162</v>
      </c>
      <c r="P4687">
        <v>100</v>
      </c>
      <c r="Q4687">
        <v>0.125</v>
      </c>
      <c r="R4687">
        <v>337.5</v>
      </c>
      <c r="S4687">
        <v>431902.72979999997</v>
      </c>
      <c r="T4687" t="s">
        <v>65</v>
      </c>
      <c r="U4687" t="s">
        <v>203</v>
      </c>
      <c r="V4687" t="s">
        <v>214</v>
      </c>
      <c r="W4687" t="s">
        <v>248</v>
      </c>
      <c r="X4687" t="s">
        <v>289</v>
      </c>
      <c r="Y4687" s="1">
        <v>40168</v>
      </c>
      <c r="Z4687">
        <v>1403161</v>
      </c>
    </row>
    <row r="4688" spans="1:26" x14ac:dyDescent="0.25">
      <c r="A4688" s="1">
        <v>43592</v>
      </c>
      <c r="B4688" t="s">
        <v>65</v>
      </c>
      <c r="C4688" t="s">
        <v>75</v>
      </c>
      <c r="D4688">
        <v>700</v>
      </c>
      <c r="E4688">
        <v>13</v>
      </c>
      <c r="F4688" t="s">
        <v>106</v>
      </c>
      <c r="G4688">
        <v>160.949997</v>
      </c>
      <c r="H4688">
        <v>161.779999</v>
      </c>
      <c r="I4688">
        <v>158.679993</v>
      </c>
      <c r="J4688">
        <v>160.21000699999999</v>
      </c>
      <c r="K4688">
        <v>159.96397400000001</v>
      </c>
      <c r="L4688">
        <v>6413600</v>
      </c>
      <c r="M4688" t="s">
        <v>65</v>
      </c>
      <c r="N4688" t="s">
        <v>153</v>
      </c>
      <c r="O4688" t="s">
        <v>162</v>
      </c>
      <c r="P4688">
        <v>100</v>
      </c>
      <c r="Q4688">
        <v>0.125</v>
      </c>
      <c r="R4688">
        <v>87.5</v>
      </c>
      <c r="S4688">
        <v>111974.7818</v>
      </c>
      <c r="T4688" t="s">
        <v>65</v>
      </c>
      <c r="U4688" t="s">
        <v>203</v>
      </c>
      <c r="V4688" t="s">
        <v>214</v>
      </c>
      <c r="W4688" t="s">
        <v>248</v>
      </c>
      <c r="X4688" t="s">
        <v>289</v>
      </c>
      <c r="Y4688" s="1">
        <v>40168</v>
      </c>
      <c r="Z4688">
        <v>1403161</v>
      </c>
    </row>
    <row r="4689" spans="1:26" x14ac:dyDescent="0.25">
      <c r="A4689" s="1">
        <v>43571</v>
      </c>
      <c r="B4689" t="s">
        <v>65</v>
      </c>
      <c r="C4689" t="s">
        <v>76</v>
      </c>
      <c r="D4689">
        <v>400</v>
      </c>
      <c r="E4689">
        <v>5</v>
      </c>
      <c r="F4689" t="s">
        <v>123</v>
      </c>
      <c r="G4689">
        <v>161.03999300000001</v>
      </c>
      <c r="H4689">
        <v>161.10000600000001</v>
      </c>
      <c r="I4689">
        <v>159.550003</v>
      </c>
      <c r="J4689">
        <v>160.229996</v>
      </c>
      <c r="K4689">
        <v>159.98393200000001</v>
      </c>
      <c r="L4689">
        <v>6021400</v>
      </c>
      <c r="M4689" t="s">
        <v>65</v>
      </c>
      <c r="N4689" t="s">
        <v>152</v>
      </c>
      <c r="O4689" t="s">
        <v>162</v>
      </c>
      <c r="P4689">
        <v>100</v>
      </c>
      <c r="Q4689">
        <v>0.125</v>
      </c>
      <c r="R4689">
        <v>50</v>
      </c>
      <c r="S4689">
        <v>63993.572800000002</v>
      </c>
      <c r="T4689" t="s">
        <v>65</v>
      </c>
      <c r="U4689" t="s">
        <v>203</v>
      </c>
      <c r="V4689" t="s">
        <v>214</v>
      </c>
      <c r="W4689" t="s">
        <v>248</v>
      </c>
      <c r="X4689" t="s">
        <v>289</v>
      </c>
      <c r="Y4689" s="1">
        <v>40168</v>
      </c>
      <c r="Z4689">
        <v>1403161</v>
      </c>
    </row>
    <row r="4690" spans="1:26" x14ac:dyDescent="0.25">
      <c r="A4690" s="1">
        <v>43577</v>
      </c>
      <c r="B4690" t="s">
        <v>65</v>
      </c>
      <c r="C4690" t="s">
        <v>76</v>
      </c>
      <c r="D4690">
        <v>1000</v>
      </c>
      <c r="E4690">
        <v>11</v>
      </c>
      <c r="F4690" t="s">
        <v>135</v>
      </c>
      <c r="G4690">
        <v>159.199997</v>
      </c>
      <c r="H4690">
        <v>160.479996</v>
      </c>
      <c r="I4690">
        <v>159.070007</v>
      </c>
      <c r="J4690">
        <v>160.39999399999999</v>
      </c>
      <c r="K4690">
        <v>160.153671</v>
      </c>
      <c r="L4690">
        <v>4602600</v>
      </c>
      <c r="M4690" t="s">
        <v>65</v>
      </c>
      <c r="N4690" t="s">
        <v>141</v>
      </c>
      <c r="O4690" t="s">
        <v>162</v>
      </c>
      <c r="P4690">
        <v>100</v>
      </c>
      <c r="Q4690">
        <v>0.125</v>
      </c>
      <c r="R4690">
        <v>125</v>
      </c>
      <c r="S4690">
        <v>160153.671</v>
      </c>
      <c r="T4690" t="s">
        <v>65</v>
      </c>
      <c r="U4690" t="s">
        <v>203</v>
      </c>
      <c r="V4690" t="s">
        <v>214</v>
      </c>
      <c r="W4690" t="s">
        <v>248</v>
      </c>
      <c r="X4690" t="s">
        <v>289</v>
      </c>
      <c r="Y4690" s="1">
        <v>40168</v>
      </c>
      <c r="Z4690">
        <v>1403161</v>
      </c>
    </row>
    <row r="4691" spans="1:26" x14ac:dyDescent="0.25">
      <c r="A4691" s="1">
        <v>43570</v>
      </c>
      <c r="B4691" t="s">
        <v>65</v>
      </c>
      <c r="C4691" t="s">
        <v>76</v>
      </c>
      <c r="D4691">
        <v>900</v>
      </c>
      <c r="E4691">
        <v>17</v>
      </c>
      <c r="F4691" t="s">
        <v>120</v>
      </c>
      <c r="G4691">
        <v>159.83000200000001</v>
      </c>
      <c r="H4691">
        <v>160.479996</v>
      </c>
      <c r="I4691">
        <v>159.19000199999999</v>
      </c>
      <c r="J4691">
        <v>160.44000199999999</v>
      </c>
      <c r="K4691">
        <v>160.19361900000001</v>
      </c>
      <c r="L4691">
        <v>8142800</v>
      </c>
      <c r="M4691" t="s">
        <v>65</v>
      </c>
      <c r="N4691" t="s">
        <v>157</v>
      </c>
      <c r="O4691" t="s">
        <v>162</v>
      </c>
      <c r="P4691">
        <v>100</v>
      </c>
      <c r="Q4691">
        <v>0.125</v>
      </c>
      <c r="R4691">
        <v>112.5</v>
      </c>
      <c r="S4691">
        <v>144174.25709999999</v>
      </c>
      <c r="T4691" t="s">
        <v>65</v>
      </c>
      <c r="U4691" t="s">
        <v>203</v>
      </c>
      <c r="V4691" t="s">
        <v>214</v>
      </c>
      <c r="W4691" t="s">
        <v>248</v>
      </c>
      <c r="X4691" t="s">
        <v>289</v>
      </c>
      <c r="Y4691" s="1">
        <v>40168</v>
      </c>
      <c r="Z4691">
        <v>1403161</v>
      </c>
    </row>
    <row r="4692" spans="1:26" x14ac:dyDescent="0.25">
      <c r="A4692" s="1">
        <v>43572</v>
      </c>
      <c r="B4692" t="s">
        <v>65</v>
      </c>
      <c r="C4692" t="s">
        <v>76</v>
      </c>
      <c r="D4692">
        <v>1200</v>
      </c>
      <c r="E4692">
        <v>15</v>
      </c>
      <c r="F4692" t="s">
        <v>125</v>
      </c>
      <c r="G4692">
        <v>160.86999499999999</v>
      </c>
      <c r="H4692">
        <v>161.070007</v>
      </c>
      <c r="I4692">
        <v>160.30999800000001</v>
      </c>
      <c r="J4692">
        <v>160.44000199999999</v>
      </c>
      <c r="K4692">
        <v>160.19361900000001</v>
      </c>
      <c r="L4692">
        <v>4609100</v>
      </c>
      <c r="M4692" t="s">
        <v>65</v>
      </c>
      <c r="N4692" t="s">
        <v>149</v>
      </c>
      <c r="O4692" t="s">
        <v>162</v>
      </c>
      <c r="P4692">
        <v>100</v>
      </c>
      <c r="Q4692">
        <v>0.125</v>
      </c>
      <c r="R4692">
        <v>150</v>
      </c>
      <c r="S4692">
        <v>192232.34280000001</v>
      </c>
      <c r="T4692" t="s">
        <v>65</v>
      </c>
      <c r="U4692" t="s">
        <v>203</v>
      </c>
      <c r="V4692" t="s">
        <v>214</v>
      </c>
      <c r="W4692" t="s">
        <v>248</v>
      </c>
      <c r="X4692" t="s">
        <v>289</v>
      </c>
      <c r="Y4692" s="1">
        <v>40168</v>
      </c>
      <c r="Z4692">
        <v>1403161</v>
      </c>
    </row>
    <row r="4693" spans="1:26" x14ac:dyDescent="0.25">
      <c r="A4693" s="1">
        <v>43570</v>
      </c>
      <c r="B4693" t="s">
        <v>65</v>
      </c>
      <c r="C4693" t="s">
        <v>75</v>
      </c>
      <c r="D4693">
        <v>2300</v>
      </c>
      <c r="E4693">
        <v>15</v>
      </c>
      <c r="F4693" t="s">
        <v>120</v>
      </c>
      <c r="G4693">
        <v>159.83000200000001</v>
      </c>
      <c r="H4693">
        <v>160.479996</v>
      </c>
      <c r="I4693">
        <v>159.19000199999999</v>
      </c>
      <c r="J4693">
        <v>160.44000199999999</v>
      </c>
      <c r="K4693">
        <v>160.19361900000001</v>
      </c>
      <c r="L4693">
        <v>8142800</v>
      </c>
      <c r="M4693" t="s">
        <v>65</v>
      </c>
      <c r="N4693" t="s">
        <v>149</v>
      </c>
      <c r="O4693" t="s">
        <v>162</v>
      </c>
      <c r="P4693">
        <v>100</v>
      </c>
      <c r="Q4693">
        <v>0.125</v>
      </c>
      <c r="R4693">
        <v>287.5</v>
      </c>
      <c r="S4693">
        <v>368445.32370000001</v>
      </c>
      <c r="T4693" t="s">
        <v>65</v>
      </c>
      <c r="U4693" t="s">
        <v>203</v>
      </c>
      <c r="V4693" t="s">
        <v>214</v>
      </c>
      <c r="W4693" t="s">
        <v>248</v>
      </c>
      <c r="X4693" t="s">
        <v>289</v>
      </c>
      <c r="Y4693" s="1">
        <v>40168</v>
      </c>
      <c r="Z4693">
        <v>1403161</v>
      </c>
    </row>
    <row r="4694" spans="1:26" x14ac:dyDescent="0.25">
      <c r="A4694" s="1">
        <v>43595</v>
      </c>
      <c r="B4694" t="s">
        <v>65</v>
      </c>
      <c r="C4694" t="s">
        <v>76</v>
      </c>
      <c r="D4694">
        <v>2200</v>
      </c>
      <c r="E4694">
        <v>15</v>
      </c>
      <c r="F4694" t="s">
        <v>103</v>
      </c>
      <c r="G4694">
        <v>158.86000100000001</v>
      </c>
      <c r="H4694">
        <v>161.39999399999999</v>
      </c>
      <c r="I4694">
        <v>157.270004</v>
      </c>
      <c r="J4694">
        <v>160.71000699999999</v>
      </c>
      <c r="K4694">
        <v>160.46319600000001</v>
      </c>
      <c r="L4694">
        <v>5192500</v>
      </c>
      <c r="M4694" t="s">
        <v>65</v>
      </c>
      <c r="N4694" t="s">
        <v>149</v>
      </c>
      <c r="O4694" t="s">
        <v>162</v>
      </c>
      <c r="P4694">
        <v>100</v>
      </c>
      <c r="Q4694">
        <v>0.125</v>
      </c>
      <c r="R4694">
        <v>275</v>
      </c>
      <c r="S4694">
        <v>353019.03120000003</v>
      </c>
      <c r="T4694" t="s">
        <v>65</v>
      </c>
      <c r="U4694" t="s">
        <v>203</v>
      </c>
      <c r="V4694" t="s">
        <v>214</v>
      </c>
      <c r="W4694" t="s">
        <v>248</v>
      </c>
      <c r="X4694" t="s">
        <v>289</v>
      </c>
      <c r="Y4694" s="1">
        <v>40168</v>
      </c>
      <c r="Z4694">
        <v>1403161</v>
      </c>
    </row>
    <row r="4695" spans="1:26" x14ac:dyDescent="0.25">
      <c r="A4695" s="1">
        <v>43595</v>
      </c>
      <c r="B4695" t="s">
        <v>65</v>
      </c>
      <c r="C4695" t="s">
        <v>75</v>
      </c>
      <c r="D4695">
        <v>1400</v>
      </c>
      <c r="E4695">
        <v>8</v>
      </c>
      <c r="F4695" t="s">
        <v>103</v>
      </c>
      <c r="G4695">
        <v>158.86000100000001</v>
      </c>
      <c r="H4695">
        <v>161.39999399999999</v>
      </c>
      <c r="I4695">
        <v>157.270004</v>
      </c>
      <c r="J4695">
        <v>160.71000699999999</v>
      </c>
      <c r="K4695">
        <v>160.46319600000001</v>
      </c>
      <c r="L4695">
        <v>5192500</v>
      </c>
      <c r="M4695" t="s">
        <v>65</v>
      </c>
      <c r="N4695" t="s">
        <v>144</v>
      </c>
      <c r="O4695" t="s">
        <v>162</v>
      </c>
      <c r="P4695">
        <v>100</v>
      </c>
      <c r="Q4695">
        <v>0.125</v>
      </c>
      <c r="R4695">
        <v>175</v>
      </c>
      <c r="S4695">
        <v>224648.47440000001</v>
      </c>
      <c r="T4695" t="s">
        <v>65</v>
      </c>
      <c r="U4695" t="s">
        <v>203</v>
      </c>
      <c r="V4695" t="s">
        <v>214</v>
      </c>
      <c r="W4695" t="s">
        <v>248</v>
      </c>
      <c r="X4695" t="s">
        <v>289</v>
      </c>
      <c r="Y4695" s="1">
        <v>40168</v>
      </c>
      <c r="Z4695">
        <v>1403161</v>
      </c>
    </row>
    <row r="4696" spans="1:26" x14ac:dyDescent="0.25">
      <c r="A4696" s="1">
        <v>43593</v>
      </c>
      <c r="B4696" t="s">
        <v>65</v>
      </c>
      <c r="C4696" t="s">
        <v>76</v>
      </c>
      <c r="D4696">
        <v>2400</v>
      </c>
      <c r="E4696">
        <v>16</v>
      </c>
      <c r="F4696" t="s">
        <v>108</v>
      </c>
      <c r="G4696">
        <v>159.770004</v>
      </c>
      <c r="H4696">
        <v>161.699997</v>
      </c>
      <c r="I4696">
        <v>159.520004</v>
      </c>
      <c r="J4696">
        <v>160.759995</v>
      </c>
      <c r="K4696">
        <v>160.51310699999999</v>
      </c>
      <c r="L4696">
        <v>5445900</v>
      </c>
      <c r="M4696" t="s">
        <v>65</v>
      </c>
      <c r="N4696" t="s">
        <v>148</v>
      </c>
      <c r="O4696" t="s">
        <v>162</v>
      </c>
      <c r="P4696">
        <v>100</v>
      </c>
      <c r="Q4696">
        <v>0.125</v>
      </c>
      <c r="R4696">
        <v>300</v>
      </c>
      <c r="S4696">
        <v>385231.45679999999</v>
      </c>
      <c r="T4696" t="s">
        <v>65</v>
      </c>
      <c r="U4696" t="s">
        <v>203</v>
      </c>
      <c r="V4696" t="s">
        <v>214</v>
      </c>
      <c r="W4696" t="s">
        <v>248</v>
      </c>
      <c r="X4696" t="s">
        <v>289</v>
      </c>
      <c r="Y4696" s="1">
        <v>40168</v>
      </c>
      <c r="Z4696">
        <v>1403161</v>
      </c>
    </row>
    <row r="4697" spans="1:26" x14ac:dyDescent="0.25">
      <c r="A4697" s="1">
        <v>43593</v>
      </c>
      <c r="B4697" t="s">
        <v>65</v>
      </c>
      <c r="C4697" t="s">
        <v>76</v>
      </c>
      <c r="D4697">
        <v>2000</v>
      </c>
      <c r="E4697">
        <v>18</v>
      </c>
      <c r="F4697" t="s">
        <v>108</v>
      </c>
      <c r="G4697">
        <v>159.770004</v>
      </c>
      <c r="H4697">
        <v>161.699997</v>
      </c>
      <c r="I4697">
        <v>159.520004</v>
      </c>
      <c r="J4697">
        <v>160.759995</v>
      </c>
      <c r="K4697">
        <v>160.51310699999999</v>
      </c>
      <c r="L4697">
        <v>5445900</v>
      </c>
      <c r="M4697" t="s">
        <v>65</v>
      </c>
      <c r="N4697" t="s">
        <v>158</v>
      </c>
      <c r="O4697" t="s">
        <v>162</v>
      </c>
      <c r="P4697">
        <v>100</v>
      </c>
      <c r="Q4697">
        <v>0.125</v>
      </c>
      <c r="R4697">
        <v>250</v>
      </c>
      <c r="S4697">
        <v>321026.21399999998</v>
      </c>
      <c r="T4697" t="s">
        <v>65</v>
      </c>
      <c r="U4697" t="s">
        <v>203</v>
      </c>
      <c r="V4697" t="s">
        <v>214</v>
      </c>
      <c r="W4697" t="s">
        <v>248</v>
      </c>
      <c r="X4697" t="s">
        <v>289</v>
      </c>
      <c r="Y4697" s="1">
        <v>40168</v>
      </c>
      <c r="Z4697">
        <v>1403161</v>
      </c>
    </row>
    <row r="4698" spans="1:26" x14ac:dyDescent="0.25">
      <c r="A4698" s="1">
        <v>43580</v>
      </c>
      <c r="B4698" t="s">
        <v>65</v>
      </c>
      <c r="C4698" t="s">
        <v>76</v>
      </c>
      <c r="D4698">
        <v>1100</v>
      </c>
      <c r="E4698">
        <v>16</v>
      </c>
      <c r="F4698" t="s">
        <v>126</v>
      </c>
      <c r="G4698">
        <v>160.520004</v>
      </c>
      <c r="H4698">
        <v>161.60000600000001</v>
      </c>
      <c r="I4698">
        <v>158.550003</v>
      </c>
      <c r="J4698">
        <v>161.020004</v>
      </c>
      <c r="K4698">
        <v>160.77271999999999</v>
      </c>
      <c r="L4698">
        <v>8862500</v>
      </c>
      <c r="M4698" t="s">
        <v>65</v>
      </c>
      <c r="N4698" t="s">
        <v>148</v>
      </c>
      <c r="O4698" t="s">
        <v>162</v>
      </c>
      <c r="P4698">
        <v>100</v>
      </c>
      <c r="Q4698">
        <v>0.125</v>
      </c>
      <c r="R4698">
        <v>137.5</v>
      </c>
      <c r="S4698">
        <v>176849.992</v>
      </c>
      <c r="T4698" t="s">
        <v>65</v>
      </c>
      <c r="U4698" t="s">
        <v>203</v>
      </c>
      <c r="V4698" t="s">
        <v>214</v>
      </c>
      <c r="W4698" t="s">
        <v>248</v>
      </c>
      <c r="X4698" t="s">
        <v>289</v>
      </c>
      <c r="Y4698" s="1">
        <v>40168</v>
      </c>
      <c r="Z4698">
        <v>1403161</v>
      </c>
    </row>
    <row r="4699" spans="1:26" x14ac:dyDescent="0.25">
      <c r="A4699" s="1">
        <v>43579</v>
      </c>
      <c r="B4699" t="s">
        <v>65</v>
      </c>
      <c r="C4699" t="s">
        <v>75</v>
      </c>
      <c r="D4699">
        <v>1100</v>
      </c>
      <c r="E4699">
        <v>8</v>
      </c>
      <c r="F4699" t="s">
        <v>137</v>
      </c>
      <c r="G4699">
        <v>161.75</v>
      </c>
      <c r="H4699">
        <v>162.029999</v>
      </c>
      <c r="I4699">
        <v>160.64999399999999</v>
      </c>
      <c r="J4699">
        <v>161.490005</v>
      </c>
      <c r="K4699">
        <v>161.24200400000001</v>
      </c>
      <c r="L4699">
        <v>7376500</v>
      </c>
      <c r="M4699" t="s">
        <v>65</v>
      </c>
      <c r="N4699" t="s">
        <v>144</v>
      </c>
      <c r="O4699" t="s">
        <v>162</v>
      </c>
      <c r="P4699">
        <v>100</v>
      </c>
      <c r="Q4699">
        <v>0.125</v>
      </c>
      <c r="R4699">
        <v>137.5</v>
      </c>
      <c r="S4699">
        <v>177366.20439999999</v>
      </c>
      <c r="T4699" t="s">
        <v>65</v>
      </c>
      <c r="U4699" t="s">
        <v>203</v>
      </c>
      <c r="V4699" t="s">
        <v>214</v>
      </c>
      <c r="W4699" t="s">
        <v>248</v>
      </c>
      <c r="X4699" t="s">
        <v>289</v>
      </c>
      <c r="Y4699" s="1">
        <v>40168</v>
      </c>
      <c r="Z4699">
        <v>1403161</v>
      </c>
    </row>
    <row r="4700" spans="1:26" x14ac:dyDescent="0.25">
      <c r="A4700" s="1">
        <v>43616</v>
      </c>
      <c r="B4700" t="s">
        <v>65</v>
      </c>
      <c r="C4700" t="s">
        <v>76</v>
      </c>
      <c r="D4700">
        <v>500</v>
      </c>
      <c r="E4700">
        <v>3</v>
      </c>
      <c r="F4700" t="s">
        <v>87</v>
      </c>
      <c r="G4700">
        <v>160.91000399999999</v>
      </c>
      <c r="H4700">
        <v>162.13000500000001</v>
      </c>
      <c r="I4700">
        <v>160.55999800000001</v>
      </c>
      <c r="J4700">
        <v>161.33000200000001</v>
      </c>
      <c r="K4700">
        <v>161.33000200000001</v>
      </c>
      <c r="L4700">
        <v>5079000</v>
      </c>
      <c r="M4700" t="s">
        <v>65</v>
      </c>
      <c r="N4700" t="s">
        <v>143</v>
      </c>
      <c r="O4700" t="s">
        <v>162</v>
      </c>
      <c r="P4700">
        <v>100</v>
      </c>
      <c r="Q4700">
        <v>0.125</v>
      </c>
      <c r="R4700">
        <v>62.5</v>
      </c>
      <c r="S4700">
        <v>80665.001000000004</v>
      </c>
      <c r="T4700" t="s">
        <v>65</v>
      </c>
      <c r="U4700" t="s">
        <v>203</v>
      </c>
      <c r="V4700" t="s">
        <v>214</v>
      </c>
      <c r="W4700" t="s">
        <v>248</v>
      </c>
      <c r="X4700" t="s">
        <v>289</v>
      </c>
      <c r="Y4700" s="1">
        <v>40168</v>
      </c>
      <c r="Z4700">
        <v>1403161</v>
      </c>
    </row>
    <row r="4701" spans="1:26" x14ac:dyDescent="0.25">
      <c r="A4701" s="1">
        <v>43616</v>
      </c>
      <c r="B4701" t="s">
        <v>65</v>
      </c>
      <c r="C4701" t="s">
        <v>75</v>
      </c>
      <c r="D4701">
        <v>700</v>
      </c>
      <c r="E4701">
        <v>7</v>
      </c>
      <c r="F4701" t="s">
        <v>87</v>
      </c>
      <c r="G4701">
        <v>160.91000399999999</v>
      </c>
      <c r="H4701">
        <v>162.13000500000001</v>
      </c>
      <c r="I4701">
        <v>160.55999800000001</v>
      </c>
      <c r="J4701">
        <v>161.33000200000001</v>
      </c>
      <c r="K4701">
        <v>161.33000200000001</v>
      </c>
      <c r="L4701">
        <v>5079000</v>
      </c>
      <c r="M4701" t="s">
        <v>65</v>
      </c>
      <c r="N4701" t="s">
        <v>147</v>
      </c>
      <c r="O4701" t="s">
        <v>162</v>
      </c>
      <c r="P4701">
        <v>100</v>
      </c>
      <c r="Q4701">
        <v>0.125</v>
      </c>
      <c r="R4701">
        <v>87.5</v>
      </c>
      <c r="S4701">
        <v>112931.00139999999</v>
      </c>
      <c r="T4701" t="s">
        <v>65</v>
      </c>
      <c r="U4701" t="s">
        <v>203</v>
      </c>
      <c r="V4701" t="s">
        <v>214</v>
      </c>
      <c r="W4701" t="s">
        <v>248</v>
      </c>
      <c r="X4701" t="s">
        <v>289</v>
      </c>
      <c r="Y4701" s="1">
        <v>40168</v>
      </c>
      <c r="Z4701">
        <v>1403161</v>
      </c>
    </row>
    <row r="4702" spans="1:26" x14ac:dyDescent="0.25">
      <c r="A4702" s="1">
        <v>43578</v>
      </c>
      <c r="B4702" t="s">
        <v>65</v>
      </c>
      <c r="C4702" t="s">
        <v>75</v>
      </c>
      <c r="D4702">
        <v>2200</v>
      </c>
      <c r="E4702">
        <v>18</v>
      </c>
      <c r="F4702" t="s">
        <v>136</v>
      </c>
      <c r="G4702">
        <v>161</v>
      </c>
      <c r="H4702">
        <v>161.88000500000001</v>
      </c>
      <c r="I4702">
        <v>159.86999499999999</v>
      </c>
      <c r="J4702">
        <v>161.66000399999999</v>
      </c>
      <c r="K4702">
        <v>161.411743</v>
      </c>
      <c r="L4702">
        <v>6522900</v>
      </c>
      <c r="M4702" t="s">
        <v>65</v>
      </c>
      <c r="N4702" t="s">
        <v>158</v>
      </c>
      <c r="O4702" t="s">
        <v>162</v>
      </c>
      <c r="P4702">
        <v>100</v>
      </c>
      <c r="Q4702">
        <v>0.125</v>
      </c>
      <c r="R4702">
        <v>275</v>
      </c>
      <c r="S4702">
        <v>355105.8346</v>
      </c>
      <c r="T4702" t="s">
        <v>65</v>
      </c>
      <c r="U4702" t="s">
        <v>203</v>
      </c>
      <c r="V4702" t="s">
        <v>214</v>
      </c>
      <c r="W4702" t="s">
        <v>248</v>
      </c>
      <c r="X4702" t="s">
        <v>289</v>
      </c>
      <c r="Y4702" s="1">
        <v>40168</v>
      </c>
      <c r="Z4702">
        <v>1403161</v>
      </c>
    </row>
    <row r="4703" spans="1:26" x14ac:dyDescent="0.25">
      <c r="A4703" s="1">
        <v>43578</v>
      </c>
      <c r="B4703" t="s">
        <v>65</v>
      </c>
      <c r="C4703" t="s">
        <v>76</v>
      </c>
      <c r="D4703">
        <v>800</v>
      </c>
      <c r="E4703">
        <v>5</v>
      </c>
      <c r="F4703" t="s">
        <v>136</v>
      </c>
      <c r="G4703">
        <v>161</v>
      </c>
      <c r="H4703">
        <v>161.88000500000001</v>
      </c>
      <c r="I4703">
        <v>159.86999499999999</v>
      </c>
      <c r="J4703">
        <v>161.66000399999999</v>
      </c>
      <c r="K4703">
        <v>161.411743</v>
      </c>
      <c r="L4703">
        <v>6522900</v>
      </c>
      <c r="M4703" t="s">
        <v>65</v>
      </c>
      <c r="N4703" t="s">
        <v>152</v>
      </c>
      <c r="O4703" t="s">
        <v>162</v>
      </c>
      <c r="P4703">
        <v>100</v>
      </c>
      <c r="Q4703">
        <v>0.125</v>
      </c>
      <c r="R4703">
        <v>100</v>
      </c>
      <c r="S4703">
        <v>129129.3944</v>
      </c>
      <c r="T4703" t="s">
        <v>65</v>
      </c>
      <c r="U4703" t="s">
        <v>203</v>
      </c>
      <c r="V4703" t="s">
        <v>214</v>
      </c>
      <c r="W4703" t="s">
        <v>248</v>
      </c>
      <c r="X4703" t="s">
        <v>289</v>
      </c>
      <c r="Y4703" s="1">
        <v>40168</v>
      </c>
      <c r="Z4703">
        <v>1403161</v>
      </c>
    </row>
    <row r="4704" spans="1:26" x14ac:dyDescent="0.25">
      <c r="A4704" s="1">
        <v>43578</v>
      </c>
      <c r="B4704" t="s">
        <v>65</v>
      </c>
      <c r="C4704" t="s">
        <v>76</v>
      </c>
      <c r="D4704">
        <v>2300</v>
      </c>
      <c r="E4704">
        <v>17</v>
      </c>
      <c r="F4704" t="s">
        <v>136</v>
      </c>
      <c r="G4704">
        <v>161</v>
      </c>
      <c r="H4704">
        <v>161.88000500000001</v>
      </c>
      <c r="I4704">
        <v>159.86999499999999</v>
      </c>
      <c r="J4704">
        <v>161.66000399999999</v>
      </c>
      <c r="K4704">
        <v>161.411743</v>
      </c>
      <c r="L4704">
        <v>6522900</v>
      </c>
      <c r="M4704" t="s">
        <v>65</v>
      </c>
      <c r="N4704" t="s">
        <v>157</v>
      </c>
      <c r="O4704" t="s">
        <v>162</v>
      </c>
      <c r="P4704">
        <v>100</v>
      </c>
      <c r="Q4704">
        <v>0.125</v>
      </c>
      <c r="R4704">
        <v>287.5</v>
      </c>
      <c r="S4704">
        <v>371247.00890000002</v>
      </c>
      <c r="T4704" t="s">
        <v>65</v>
      </c>
      <c r="U4704" t="s">
        <v>203</v>
      </c>
      <c r="V4704" t="s">
        <v>214</v>
      </c>
      <c r="W4704" t="s">
        <v>248</v>
      </c>
      <c r="X4704" t="s">
        <v>289</v>
      </c>
      <c r="Y4704" s="1">
        <v>40168</v>
      </c>
      <c r="Z4704">
        <v>1403161</v>
      </c>
    </row>
    <row r="4705" spans="1:26" x14ac:dyDescent="0.25">
      <c r="A4705" s="1">
        <v>43578</v>
      </c>
      <c r="B4705" t="s">
        <v>65</v>
      </c>
      <c r="C4705" t="s">
        <v>76</v>
      </c>
      <c r="D4705">
        <v>100</v>
      </c>
      <c r="E4705">
        <v>4</v>
      </c>
      <c r="F4705" t="s">
        <v>136</v>
      </c>
      <c r="G4705">
        <v>161</v>
      </c>
      <c r="H4705">
        <v>161.88000500000001</v>
      </c>
      <c r="I4705">
        <v>159.86999499999999</v>
      </c>
      <c r="J4705">
        <v>161.66000399999999</v>
      </c>
      <c r="K4705">
        <v>161.411743</v>
      </c>
      <c r="L4705">
        <v>6522900</v>
      </c>
      <c r="M4705" t="s">
        <v>65</v>
      </c>
      <c r="N4705" t="s">
        <v>154</v>
      </c>
      <c r="O4705" t="s">
        <v>162</v>
      </c>
      <c r="P4705">
        <v>100</v>
      </c>
      <c r="Q4705">
        <v>0.125</v>
      </c>
      <c r="R4705">
        <v>12.5</v>
      </c>
      <c r="S4705">
        <v>16141.174300000001</v>
      </c>
      <c r="T4705" t="s">
        <v>65</v>
      </c>
      <c r="U4705" t="s">
        <v>203</v>
      </c>
      <c r="V4705" t="s">
        <v>214</v>
      </c>
      <c r="W4705" t="s">
        <v>248</v>
      </c>
      <c r="X4705" t="s">
        <v>289</v>
      </c>
      <c r="Y4705" s="1">
        <v>40168</v>
      </c>
      <c r="Z4705">
        <v>1403161</v>
      </c>
    </row>
    <row r="4706" spans="1:26" x14ac:dyDescent="0.25">
      <c r="A4706" s="1">
        <v>43578</v>
      </c>
      <c r="B4706" t="s">
        <v>65</v>
      </c>
      <c r="C4706" t="s">
        <v>76</v>
      </c>
      <c r="D4706">
        <v>1700</v>
      </c>
      <c r="E4706">
        <v>19</v>
      </c>
      <c r="F4706" t="s">
        <v>136</v>
      </c>
      <c r="G4706">
        <v>161</v>
      </c>
      <c r="H4706">
        <v>161.88000500000001</v>
      </c>
      <c r="I4706">
        <v>159.86999499999999</v>
      </c>
      <c r="J4706">
        <v>161.66000399999999</v>
      </c>
      <c r="K4706">
        <v>161.411743</v>
      </c>
      <c r="L4706">
        <v>6522900</v>
      </c>
      <c r="M4706" t="s">
        <v>65</v>
      </c>
      <c r="N4706" t="s">
        <v>140</v>
      </c>
      <c r="O4706" t="s">
        <v>162</v>
      </c>
      <c r="P4706">
        <v>100</v>
      </c>
      <c r="Q4706">
        <v>0.125</v>
      </c>
      <c r="R4706">
        <v>212.5</v>
      </c>
      <c r="S4706">
        <v>274399.96309999999</v>
      </c>
      <c r="T4706" t="s">
        <v>65</v>
      </c>
      <c r="U4706" t="s">
        <v>203</v>
      </c>
      <c r="V4706" t="s">
        <v>214</v>
      </c>
      <c r="W4706" t="s">
        <v>248</v>
      </c>
      <c r="X4706" t="s">
        <v>289</v>
      </c>
      <c r="Y4706" s="1">
        <v>40168</v>
      </c>
      <c r="Z4706">
        <v>1403161</v>
      </c>
    </row>
    <row r="4707" spans="1:26" x14ac:dyDescent="0.25">
      <c r="A4707" s="1">
        <v>43608</v>
      </c>
      <c r="B4707" t="s">
        <v>65</v>
      </c>
      <c r="C4707" t="s">
        <v>76</v>
      </c>
      <c r="D4707">
        <v>200</v>
      </c>
      <c r="E4707">
        <v>5</v>
      </c>
      <c r="F4707" t="s">
        <v>95</v>
      </c>
      <c r="G4707">
        <v>163.5</v>
      </c>
      <c r="H4707">
        <v>164.25</v>
      </c>
      <c r="I4707">
        <v>160.820007</v>
      </c>
      <c r="J4707">
        <v>161.509995</v>
      </c>
      <c r="K4707">
        <v>161.509995</v>
      </c>
      <c r="L4707">
        <v>6138000</v>
      </c>
      <c r="M4707" t="s">
        <v>65</v>
      </c>
      <c r="N4707" t="s">
        <v>152</v>
      </c>
      <c r="O4707" t="s">
        <v>162</v>
      </c>
      <c r="P4707">
        <v>100</v>
      </c>
      <c r="Q4707">
        <v>0.125</v>
      </c>
      <c r="R4707">
        <v>25</v>
      </c>
      <c r="S4707">
        <v>32301.999</v>
      </c>
      <c r="T4707" t="s">
        <v>65</v>
      </c>
      <c r="U4707" t="s">
        <v>203</v>
      </c>
      <c r="V4707" t="s">
        <v>214</v>
      </c>
      <c r="W4707" t="s">
        <v>248</v>
      </c>
      <c r="X4707" t="s">
        <v>289</v>
      </c>
      <c r="Y4707" s="1">
        <v>40168</v>
      </c>
      <c r="Z4707">
        <v>1403161</v>
      </c>
    </row>
    <row r="4708" spans="1:26" x14ac:dyDescent="0.25">
      <c r="A4708" s="1">
        <v>43608</v>
      </c>
      <c r="B4708" t="s">
        <v>65</v>
      </c>
      <c r="C4708" t="s">
        <v>75</v>
      </c>
      <c r="D4708">
        <v>1100</v>
      </c>
      <c r="E4708">
        <v>16</v>
      </c>
      <c r="F4708" t="s">
        <v>95</v>
      </c>
      <c r="G4708">
        <v>163.5</v>
      </c>
      <c r="H4708">
        <v>164.25</v>
      </c>
      <c r="I4708">
        <v>160.820007</v>
      </c>
      <c r="J4708">
        <v>161.509995</v>
      </c>
      <c r="K4708">
        <v>161.509995</v>
      </c>
      <c r="L4708">
        <v>6138000</v>
      </c>
      <c r="M4708" t="s">
        <v>65</v>
      </c>
      <c r="N4708" t="s">
        <v>148</v>
      </c>
      <c r="O4708" t="s">
        <v>162</v>
      </c>
      <c r="P4708">
        <v>100</v>
      </c>
      <c r="Q4708">
        <v>0.125</v>
      </c>
      <c r="R4708">
        <v>137.5</v>
      </c>
      <c r="S4708">
        <v>177660.9945</v>
      </c>
      <c r="T4708" t="s">
        <v>65</v>
      </c>
      <c r="U4708" t="s">
        <v>203</v>
      </c>
      <c r="V4708" t="s">
        <v>214</v>
      </c>
      <c r="W4708" t="s">
        <v>248</v>
      </c>
      <c r="X4708" t="s">
        <v>289</v>
      </c>
      <c r="Y4708" s="1">
        <v>40168</v>
      </c>
      <c r="Z4708">
        <v>1403161</v>
      </c>
    </row>
    <row r="4709" spans="1:26" x14ac:dyDescent="0.25">
      <c r="A4709" s="1">
        <v>43608</v>
      </c>
      <c r="B4709" t="s">
        <v>65</v>
      </c>
      <c r="C4709" t="s">
        <v>76</v>
      </c>
      <c r="D4709">
        <v>2600</v>
      </c>
      <c r="E4709">
        <v>17</v>
      </c>
      <c r="F4709" t="s">
        <v>95</v>
      </c>
      <c r="G4709">
        <v>163.5</v>
      </c>
      <c r="H4709">
        <v>164.25</v>
      </c>
      <c r="I4709">
        <v>160.820007</v>
      </c>
      <c r="J4709">
        <v>161.509995</v>
      </c>
      <c r="K4709">
        <v>161.509995</v>
      </c>
      <c r="L4709">
        <v>6138000</v>
      </c>
      <c r="M4709" t="s">
        <v>65</v>
      </c>
      <c r="N4709" t="s">
        <v>157</v>
      </c>
      <c r="O4709" t="s">
        <v>162</v>
      </c>
      <c r="P4709">
        <v>100</v>
      </c>
      <c r="Q4709">
        <v>0.125</v>
      </c>
      <c r="R4709">
        <v>325</v>
      </c>
      <c r="S4709">
        <v>419925.98700000002</v>
      </c>
      <c r="T4709" t="s">
        <v>65</v>
      </c>
      <c r="U4709" t="s">
        <v>203</v>
      </c>
      <c r="V4709" t="s">
        <v>214</v>
      </c>
      <c r="W4709" t="s">
        <v>248</v>
      </c>
      <c r="X4709" t="s">
        <v>289</v>
      </c>
      <c r="Y4709" s="1">
        <v>40168</v>
      </c>
      <c r="Z4709">
        <v>1403161</v>
      </c>
    </row>
    <row r="4710" spans="1:26" x14ac:dyDescent="0.25">
      <c r="A4710" s="1">
        <v>43588</v>
      </c>
      <c r="B4710" t="s">
        <v>65</v>
      </c>
      <c r="C4710" t="s">
        <v>75</v>
      </c>
      <c r="D4710">
        <v>200</v>
      </c>
      <c r="E4710">
        <v>4</v>
      </c>
      <c r="F4710" t="s">
        <v>111</v>
      </c>
      <c r="G4710">
        <v>162.300003</v>
      </c>
      <c r="H4710">
        <v>162.740005</v>
      </c>
      <c r="I4710">
        <v>161.179993</v>
      </c>
      <c r="J4710">
        <v>162.03999300000001</v>
      </c>
      <c r="K4710">
        <v>161.79115300000001</v>
      </c>
      <c r="L4710">
        <v>4317500</v>
      </c>
      <c r="M4710" t="s">
        <v>65</v>
      </c>
      <c r="N4710" t="s">
        <v>154</v>
      </c>
      <c r="O4710" t="s">
        <v>162</v>
      </c>
      <c r="P4710">
        <v>100</v>
      </c>
      <c r="Q4710">
        <v>0.125</v>
      </c>
      <c r="R4710">
        <v>25</v>
      </c>
      <c r="S4710">
        <v>32358.230599999999</v>
      </c>
      <c r="T4710" t="s">
        <v>65</v>
      </c>
      <c r="U4710" t="s">
        <v>203</v>
      </c>
      <c r="V4710" t="s">
        <v>214</v>
      </c>
      <c r="W4710" t="s">
        <v>248</v>
      </c>
      <c r="X4710" t="s">
        <v>289</v>
      </c>
      <c r="Y4710" s="1">
        <v>40168</v>
      </c>
      <c r="Z4710">
        <v>1403161</v>
      </c>
    </row>
    <row r="4711" spans="1:26" x14ac:dyDescent="0.25">
      <c r="A4711" s="1">
        <v>43588</v>
      </c>
      <c r="B4711" t="s">
        <v>65</v>
      </c>
      <c r="C4711" t="s">
        <v>76</v>
      </c>
      <c r="D4711">
        <v>1200</v>
      </c>
      <c r="E4711">
        <v>5</v>
      </c>
      <c r="F4711" t="s">
        <v>111</v>
      </c>
      <c r="G4711">
        <v>162.300003</v>
      </c>
      <c r="H4711">
        <v>162.740005</v>
      </c>
      <c r="I4711">
        <v>161.179993</v>
      </c>
      <c r="J4711">
        <v>162.03999300000001</v>
      </c>
      <c r="K4711">
        <v>161.79115300000001</v>
      </c>
      <c r="L4711">
        <v>4317500</v>
      </c>
      <c r="M4711" t="s">
        <v>65</v>
      </c>
      <c r="N4711" t="s">
        <v>152</v>
      </c>
      <c r="O4711" t="s">
        <v>162</v>
      </c>
      <c r="P4711">
        <v>100</v>
      </c>
      <c r="Q4711">
        <v>0.125</v>
      </c>
      <c r="R4711">
        <v>150</v>
      </c>
      <c r="S4711">
        <v>194149.3836</v>
      </c>
      <c r="T4711" t="s">
        <v>65</v>
      </c>
      <c r="U4711" t="s">
        <v>203</v>
      </c>
      <c r="V4711" t="s">
        <v>214</v>
      </c>
      <c r="W4711" t="s">
        <v>248</v>
      </c>
      <c r="X4711" t="s">
        <v>289</v>
      </c>
      <c r="Y4711" s="1">
        <v>40168</v>
      </c>
      <c r="Z4711">
        <v>1403161</v>
      </c>
    </row>
    <row r="4712" spans="1:26" x14ac:dyDescent="0.25">
      <c r="A4712" s="1">
        <v>43591</v>
      </c>
      <c r="B4712" t="s">
        <v>65</v>
      </c>
      <c r="C4712" t="s">
        <v>75</v>
      </c>
      <c r="D4712">
        <v>2300</v>
      </c>
      <c r="E4712">
        <v>19</v>
      </c>
      <c r="F4712" t="s">
        <v>134</v>
      </c>
      <c r="G4712">
        <v>158.21000699999999</v>
      </c>
      <c r="H4712">
        <v>162.64999399999999</v>
      </c>
      <c r="I4712">
        <v>158.199997</v>
      </c>
      <c r="J4712">
        <v>162.279999</v>
      </c>
      <c r="K4712">
        <v>162.030777</v>
      </c>
      <c r="L4712">
        <v>10442400</v>
      </c>
      <c r="M4712" t="s">
        <v>65</v>
      </c>
      <c r="N4712" t="s">
        <v>140</v>
      </c>
      <c r="O4712" t="s">
        <v>162</v>
      </c>
      <c r="P4712">
        <v>100</v>
      </c>
      <c r="Q4712">
        <v>0.125</v>
      </c>
      <c r="R4712">
        <v>287.5</v>
      </c>
      <c r="S4712">
        <v>372670.78710000002</v>
      </c>
      <c r="T4712" t="s">
        <v>65</v>
      </c>
      <c r="U4712" t="s">
        <v>203</v>
      </c>
      <c r="V4712" t="s">
        <v>214</v>
      </c>
      <c r="W4712" t="s">
        <v>248</v>
      </c>
      <c r="X4712" t="s">
        <v>289</v>
      </c>
      <c r="Y4712" s="1">
        <v>40168</v>
      </c>
      <c r="Z4712">
        <v>1403161</v>
      </c>
    </row>
    <row r="4713" spans="1:26" x14ac:dyDescent="0.25">
      <c r="A4713" s="1">
        <v>43591</v>
      </c>
      <c r="B4713" t="s">
        <v>65</v>
      </c>
      <c r="C4713" t="s">
        <v>76</v>
      </c>
      <c r="D4713">
        <v>1000</v>
      </c>
      <c r="E4713">
        <v>11</v>
      </c>
      <c r="F4713" t="s">
        <v>134</v>
      </c>
      <c r="G4713">
        <v>158.21000699999999</v>
      </c>
      <c r="H4713">
        <v>162.64999399999999</v>
      </c>
      <c r="I4713">
        <v>158.199997</v>
      </c>
      <c r="J4713">
        <v>162.279999</v>
      </c>
      <c r="K4713">
        <v>162.030777</v>
      </c>
      <c r="L4713">
        <v>10442400</v>
      </c>
      <c r="M4713" t="s">
        <v>65</v>
      </c>
      <c r="N4713" t="s">
        <v>141</v>
      </c>
      <c r="O4713" t="s">
        <v>162</v>
      </c>
      <c r="P4713">
        <v>100</v>
      </c>
      <c r="Q4713">
        <v>0.125</v>
      </c>
      <c r="R4713">
        <v>125</v>
      </c>
      <c r="S4713">
        <v>162030.777</v>
      </c>
      <c r="T4713" t="s">
        <v>65</v>
      </c>
      <c r="U4713" t="s">
        <v>203</v>
      </c>
      <c r="V4713" t="s">
        <v>214</v>
      </c>
      <c r="W4713" t="s">
        <v>248</v>
      </c>
      <c r="X4713" t="s">
        <v>289</v>
      </c>
      <c r="Y4713" s="1">
        <v>40168</v>
      </c>
      <c r="Z4713">
        <v>1403161</v>
      </c>
    </row>
    <row r="4714" spans="1:26" x14ac:dyDescent="0.25">
      <c r="A4714" s="1">
        <v>43591</v>
      </c>
      <c r="B4714" t="s">
        <v>65</v>
      </c>
      <c r="C4714" t="s">
        <v>76</v>
      </c>
      <c r="D4714">
        <v>1300</v>
      </c>
      <c r="E4714">
        <v>6</v>
      </c>
      <c r="F4714" t="s">
        <v>134</v>
      </c>
      <c r="G4714">
        <v>158.21000699999999</v>
      </c>
      <c r="H4714">
        <v>162.64999399999999</v>
      </c>
      <c r="I4714">
        <v>158.199997</v>
      </c>
      <c r="J4714">
        <v>162.279999</v>
      </c>
      <c r="K4714">
        <v>162.030777</v>
      </c>
      <c r="L4714">
        <v>10442400</v>
      </c>
      <c r="M4714" t="s">
        <v>65</v>
      </c>
      <c r="N4714" t="s">
        <v>145</v>
      </c>
      <c r="O4714" t="s">
        <v>162</v>
      </c>
      <c r="P4714">
        <v>100</v>
      </c>
      <c r="Q4714">
        <v>0.125</v>
      </c>
      <c r="R4714">
        <v>162.5</v>
      </c>
      <c r="S4714">
        <v>210640.01010000001</v>
      </c>
      <c r="T4714" t="s">
        <v>65</v>
      </c>
      <c r="U4714" t="s">
        <v>203</v>
      </c>
      <c r="V4714" t="s">
        <v>214</v>
      </c>
      <c r="W4714" t="s">
        <v>248</v>
      </c>
      <c r="X4714" t="s">
        <v>289</v>
      </c>
      <c r="Y4714" s="1">
        <v>40168</v>
      </c>
      <c r="Z4714">
        <v>1403161</v>
      </c>
    </row>
    <row r="4715" spans="1:26" x14ac:dyDescent="0.25">
      <c r="A4715" s="1">
        <v>43620</v>
      </c>
      <c r="B4715" t="s">
        <v>65</v>
      </c>
      <c r="C4715" t="s">
        <v>75</v>
      </c>
      <c r="D4715">
        <v>1700</v>
      </c>
      <c r="E4715">
        <v>19</v>
      </c>
      <c r="F4715" t="s">
        <v>88</v>
      </c>
      <c r="G4715">
        <v>160.28999300000001</v>
      </c>
      <c r="H4715">
        <v>162.36999499999999</v>
      </c>
      <c r="I4715">
        <v>158.64999399999999</v>
      </c>
      <c r="J4715">
        <v>162.33000200000001</v>
      </c>
      <c r="K4715">
        <v>162.33000200000001</v>
      </c>
      <c r="L4715">
        <v>6684800</v>
      </c>
      <c r="M4715" t="s">
        <v>65</v>
      </c>
      <c r="N4715" t="s">
        <v>140</v>
      </c>
      <c r="O4715" t="s">
        <v>162</v>
      </c>
      <c r="P4715">
        <v>100</v>
      </c>
      <c r="Q4715">
        <v>0.125</v>
      </c>
      <c r="R4715">
        <v>212.5</v>
      </c>
      <c r="S4715">
        <v>275961.00339999999</v>
      </c>
      <c r="T4715" t="s">
        <v>65</v>
      </c>
      <c r="U4715" t="s">
        <v>203</v>
      </c>
      <c r="V4715" t="s">
        <v>214</v>
      </c>
      <c r="W4715" t="s">
        <v>248</v>
      </c>
      <c r="X4715" t="s">
        <v>289</v>
      </c>
      <c r="Y4715" s="1">
        <v>40168</v>
      </c>
      <c r="Z4715">
        <v>1403161</v>
      </c>
    </row>
    <row r="4716" spans="1:26" x14ac:dyDescent="0.25">
      <c r="A4716" s="1">
        <v>43620</v>
      </c>
      <c r="B4716" t="s">
        <v>65</v>
      </c>
      <c r="C4716" t="s">
        <v>76</v>
      </c>
      <c r="D4716">
        <v>100</v>
      </c>
      <c r="E4716">
        <v>2</v>
      </c>
      <c r="F4716" t="s">
        <v>88</v>
      </c>
      <c r="G4716">
        <v>160.28999300000001</v>
      </c>
      <c r="H4716">
        <v>162.36999499999999</v>
      </c>
      <c r="I4716">
        <v>158.64999399999999</v>
      </c>
      <c r="J4716">
        <v>162.33000200000001</v>
      </c>
      <c r="K4716">
        <v>162.33000200000001</v>
      </c>
      <c r="L4716">
        <v>6684800</v>
      </c>
      <c r="M4716" t="s">
        <v>65</v>
      </c>
      <c r="N4716" t="s">
        <v>150</v>
      </c>
      <c r="O4716" t="s">
        <v>162</v>
      </c>
      <c r="P4716">
        <v>100</v>
      </c>
      <c r="Q4716">
        <v>0.125</v>
      </c>
      <c r="R4716">
        <v>12.5</v>
      </c>
      <c r="S4716">
        <v>16233.0002</v>
      </c>
      <c r="T4716" t="s">
        <v>65</v>
      </c>
      <c r="U4716" t="s">
        <v>203</v>
      </c>
      <c r="V4716" t="s">
        <v>214</v>
      </c>
      <c r="W4716" t="s">
        <v>248</v>
      </c>
      <c r="X4716" t="s">
        <v>289</v>
      </c>
      <c r="Y4716" s="1">
        <v>40168</v>
      </c>
      <c r="Z4716">
        <v>1403161</v>
      </c>
    </row>
    <row r="4717" spans="1:26" x14ac:dyDescent="0.25">
      <c r="A4717" s="1">
        <v>43620</v>
      </c>
      <c r="B4717" t="s">
        <v>65</v>
      </c>
      <c r="C4717" t="s">
        <v>76</v>
      </c>
      <c r="D4717">
        <v>1600</v>
      </c>
      <c r="E4717">
        <v>15</v>
      </c>
      <c r="F4717" t="s">
        <v>88</v>
      </c>
      <c r="G4717">
        <v>160.28999300000001</v>
      </c>
      <c r="H4717">
        <v>162.36999499999999</v>
      </c>
      <c r="I4717">
        <v>158.64999399999999</v>
      </c>
      <c r="J4717">
        <v>162.33000200000001</v>
      </c>
      <c r="K4717">
        <v>162.33000200000001</v>
      </c>
      <c r="L4717">
        <v>6684800</v>
      </c>
      <c r="M4717" t="s">
        <v>65</v>
      </c>
      <c r="N4717" t="s">
        <v>149</v>
      </c>
      <c r="O4717" t="s">
        <v>162</v>
      </c>
      <c r="P4717">
        <v>100</v>
      </c>
      <c r="Q4717">
        <v>0.125</v>
      </c>
      <c r="R4717">
        <v>200</v>
      </c>
      <c r="S4717">
        <v>259728.00320000001</v>
      </c>
      <c r="T4717" t="s">
        <v>65</v>
      </c>
      <c r="U4717" t="s">
        <v>203</v>
      </c>
      <c r="V4717" t="s">
        <v>214</v>
      </c>
      <c r="W4717" t="s">
        <v>248</v>
      </c>
      <c r="X4717" t="s">
        <v>289</v>
      </c>
      <c r="Y4717" s="1">
        <v>40168</v>
      </c>
      <c r="Z4717">
        <v>1403161</v>
      </c>
    </row>
    <row r="4718" spans="1:26" x14ac:dyDescent="0.25">
      <c r="A4718" s="1">
        <v>43620</v>
      </c>
      <c r="B4718" t="s">
        <v>65</v>
      </c>
      <c r="C4718" t="s">
        <v>76</v>
      </c>
      <c r="D4718">
        <v>1500</v>
      </c>
      <c r="E4718">
        <v>16</v>
      </c>
      <c r="F4718" t="s">
        <v>88</v>
      </c>
      <c r="G4718">
        <v>160.28999300000001</v>
      </c>
      <c r="H4718">
        <v>162.36999499999999</v>
      </c>
      <c r="I4718">
        <v>158.64999399999999</v>
      </c>
      <c r="J4718">
        <v>162.33000200000001</v>
      </c>
      <c r="K4718">
        <v>162.33000200000001</v>
      </c>
      <c r="L4718">
        <v>6684800</v>
      </c>
      <c r="M4718" t="s">
        <v>65</v>
      </c>
      <c r="N4718" t="s">
        <v>148</v>
      </c>
      <c r="O4718" t="s">
        <v>162</v>
      </c>
      <c r="P4718">
        <v>100</v>
      </c>
      <c r="Q4718">
        <v>0.125</v>
      </c>
      <c r="R4718">
        <v>187.5</v>
      </c>
      <c r="S4718">
        <v>243495.003</v>
      </c>
      <c r="T4718" t="s">
        <v>65</v>
      </c>
      <c r="U4718" t="s">
        <v>203</v>
      </c>
      <c r="V4718" t="s">
        <v>214</v>
      </c>
      <c r="W4718" t="s">
        <v>248</v>
      </c>
      <c r="X4718" t="s">
        <v>289</v>
      </c>
      <c r="Y4718" s="1">
        <v>40168</v>
      </c>
      <c r="Z4718">
        <v>1403161</v>
      </c>
    </row>
    <row r="4719" spans="1:26" x14ac:dyDescent="0.25">
      <c r="A4719" s="1">
        <v>43586</v>
      </c>
      <c r="B4719" t="s">
        <v>65</v>
      </c>
      <c r="C4719" t="s">
        <v>75</v>
      </c>
      <c r="D4719">
        <v>2000</v>
      </c>
      <c r="E4719">
        <v>19</v>
      </c>
      <c r="F4719" t="s">
        <v>119</v>
      </c>
      <c r="G4719">
        <v>165.53999300000001</v>
      </c>
      <c r="H4719">
        <v>165.740005</v>
      </c>
      <c r="I4719">
        <v>162.75</v>
      </c>
      <c r="J4719">
        <v>162.78999300000001</v>
      </c>
      <c r="K4719">
        <v>162.53999300000001</v>
      </c>
      <c r="L4719">
        <v>5248100</v>
      </c>
      <c r="M4719" t="s">
        <v>65</v>
      </c>
      <c r="N4719" t="s">
        <v>140</v>
      </c>
      <c r="O4719" t="s">
        <v>162</v>
      </c>
      <c r="P4719">
        <v>100</v>
      </c>
      <c r="Q4719">
        <v>0.125</v>
      </c>
      <c r="R4719">
        <v>250</v>
      </c>
      <c r="S4719">
        <v>325079.98599999998</v>
      </c>
      <c r="T4719" t="s">
        <v>65</v>
      </c>
      <c r="U4719" t="s">
        <v>203</v>
      </c>
      <c r="V4719" t="s">
        <v>214</v>
      </c>
      <c r="W4719" t="s">
        <v>248</v>
      </c>
      <c r="X4719" t="s">
        <v>289</v>
      </c>
      <c r="Y4719" s="1">
        <v>40168</v>
      </c>
      <c r="Z4719">
        <v>1403161</v>
      </c>
    </row>
    <row r="4720" spans="1:26" x14ac:dyDescent="0.25">
      <c r="A4720" s="1">
        <v>43600</v>
      </c>
      <c r="B4720" t="s">
        <v>65</v>
      </c>
      <c r="C4720" t="s">
        <v>76</v>
      </c>
      <c r="D4720">
        <v>300</v>
      </c>
      <c r="E4720">
        <v>10</v>
      </c>
      <c r="F4720" t="s">
        <v>104</v>
      </c>
      <c r="G4720">
        <v>159.320007</v>
      </c>
      <c r="H4720">
        <v>163.16000399999999</v>
      </c>
      <c r="I4720">
        <v>159.10000600000001</v>
      </c>
      <c r="J4720">
        <v>162.78999300000001</v>
      </c>
      <c r="K4720">
        <v>162.53999300000001</v>
      </c>
      <c r="L4720">
        <v>7547000</v>
      </c>
      <c r="M4720" t="s">
        <v>65</v>
      </c>
      <c r="N4720" t="s">
        <v>142</v>
      </c>
      <c r="O4720" t="s">
        <v>162</v>
      </c>
      <c r="P4720">
        <v>100</v>
      </c>
      <c r="Q4720">
        <v>0.125</v>
      </c>
      <c r="R4720">
        <v>37.5</v>
      </c>
      <c r="S4720">
        <v>48761.997900000002</v>
      </c>
      <c r="T4720" t="s">
        <v>65</v>
      </c>
      <c r="U4720" t="s">
        <v>203</v>
      </c>
      <c r="V4720" t="s">
        <v>214</v>
      </c>
      <c r="W4720" t="s">
        <v>248</v>
      </c>
      <c r="X4720" t="s">
        <v>289</v>
      </c>
      <c r="Y4720" s="1">
        <v>40168</v>
      </c>
      <c r="Z4720">
        <v>1403161</v>
      </c>
    </row>
    <row r="4721" spans="1:26" x14ac:dyDescent="0.25">
      <c r="A4721" s="1">
        <v>43600</v>
      </c>
      <c r="B4721" t="s">
        <v>65</v>
      </c>
      <c r="C4721" t="s">
        <v>75</v>
      </c>
      <c r="D4721">
        <v>500</v>
      </c>
      <c r="E4721">
        <v>5</v>
      </c>
      <c r="F4721" t="s">
        <v>104</v>
      </c>
      <c r="G4721">
        <v>159.320007</v>
      </c>
      <c r="H4721">
        <v>163.16000399999999</v>
      </c>
      <c r="I4721">
        <v>159.10000600000001</v>
      </c>
      <c r="J4721">
        <v>162.78999300000001</v>
      </c>
      <c r="K4721">
        <v>162.53999300000001</v>
      </c>
      <c r="L4721">
        <v>7547000</v>
      </c>
      <c r="M4721" t="s">
        <v>65</v>
      </c>
      <c r="N4721" t="s">
        <v>152</v>
      </c>
      <c r="O4721" t="s">
        <v>162</v>
      </c>
      <c r="P4721">
        <v>100</v>
      </c>
      <c r="Q4721">
        <v>0.125</v>
      </c>
      <c r="R4721">
        <v>62.5</v>
      </c>
      <c r="S4721">
        <v>81269.996500000008</v>
      </c>
      <c r="T4721" t="s">
        <v>65</v>
      </c>
      <c r="U4721" t="s">
        <v>203</v>
      </c>
      <c r="V4721" t="s">
        <v>214</v>
      </c>
      <c r="W4721" t="s">
        <v>248</v>
      </c>
      <c r="X4721" t="s">
        <v>289</v>
      </c>
      <c r="Y4721" s="1">
        <v>40168</v>
      </c>
      <c r="Z4721">
        <v>1403161</v>
      </c>
    </row>
    <row r="4722" spans="1:26" x14ac:dyDescent="0.25">
      <c r="A4722" s="1">
        <v>43586</v>
      </c>
      <c r="B4722" t="s">
        <v>65</v>
      </c>
      <c r="C4722" t="s">
        <v>75</v>
      </c>
      <c r="D4722">
        <v>700</v>
      </c>
      <c r="E4722">
        <v>15</v>
      </c>
      <c r="F4722" t="s">
        <v>119</v>
      </c>
      <c r="G4722">
        <v>165.53999300000001</v>
      </c>
      <c r="H4722">
        <v>165.740005</v>
      </c>
      <c r="I4722">
        <v>162.75</v>
      </c>
      <c r="J4722">
        <v>162.78999300000001</v>
      </c>
      <c r="K4722">
        <v>162.53999300000001</v>
      </c>
      <c r="L4722">
        <v>5248100</v>
      </c>
      <c r="M4722" t="s">
        <v>65</v>
      </c>
      <c r="N4722" t="s">
        <v>149</v>
      </c>
      <c r="O4722" t="s">
        <v>162</v>
      </c>
      <c r="P4722">
        <v>100</v>
      </c>
      <c r="Q4722">
        <v>0.125</v>
      </c>
      <c r="R4722">
        <v>87.5</v>
      </c>
      <c r="S4722">
        <v>113777.9951</v>
      </c>
      <c r="T4722" t="s">
        <v>65</v>
      </c>
      <c r="U4722" t="s">
        <v>203</v>
      </c>
      <c r="V4722" t="s">
        <v>214</v>
      </c>
      <c r="W4722" t="s">
        <v>248</v>
      </c>
      <c r="X4722" t="s">
        <v>289</v>
      </c>
      <c r="Y4722" s="1">
        <v>40168</v>
      </c>
      <c r="Z4722">
        <v>1403161</v>
      </c>
    </row>
    <row r="4723" spans="1:26" x14ac:dyDescent="0.25">
      <c r="A4723" s="1">
        <v>43586</v>
      </c>
      <c r="B4723" t="s">
        <v>65</v>
      </c>
      <c r="C4723" t="s">
        <v>76</v>
      </c>
      <c r="D4723">
        <v>1800</v>
      </c>
      <c r="E4723">
        <v>18</v>
      </c>
      <c r="F4723" t="s">
        <v>119</v>
      </c>
      <c r="G4723">
        <v>165.53999300000001</v>
      </c>
      <c r="H4723">
        <v>165.740005</v>
      </c>
      <c r="I4723">
        <v>162.75</v>
      </c>
      <c r="J4723">
        <v>162.78999300000001</v>
      </c>
      <c r="K4723">
        <v>162.53999300000001</v>
      </c>
      <c r="L4723">
        <v>5248100</v>
      </c>
      <c r="M4723" t="s">
        <v>65</v>
      </c>
      <c r="N4723" t="s">
        <v>158</v>
      </c>
      <c r="O4723" t="s">
        <v>162</v>
      </c>
      <c r="P4723">
        <v>100</v>
      </c>
      <c r="Q4723">
        <v>0.125</v>
      </c>
      <c r="R4723">
        <v>225</v>
      </c>
      <c r="S4723">
        <v>292571.98739999998</v>
      </c>
      <c r="T4723" t="s">
        <v>65</v>
      </c>
      <c r="U4723" t="s">
        <v>203</v>
      </c>
      <c r="V4723" t="s">
        <v>214</v>
      </c>
      <c r="W4723" t="s">
        <v>248</v>
      </c>
      <c r="X4723" t="s">
        <v>289</v>
      </c>
      <c r="Y4723" s="1">
        <v>40168</v>
      </c>
      <c r="Z4723">
        <v>1403161</v>
      </c>
    </row>
    <row r="4724" spans="1:26" x14ac:dyDescent="0.25">
      <c r="A4724" s="1">
        <v>43586</v>
      </c>
      <c r="B4724" t="s">
        <v>65</v>
      </c>
      <c r="C4724" t="s">
        <v>75</v>
      </c>
      <c r="D4724">
        <v>2500</v>
      </c>
      <c r="E4724">
        <v>16</v>
      </c>
      <c r="F4724" t="s">
        <v>119</v>
      </c>
      <c r="G4724">
        <v>165.53999300000001</v>
      </c>
      <c r="H4724">
        <v>165.740005</v>
      </c>
      <c r="I4724">
        <v>162.75</v>
      </c>
      <c r="J4724">
        <v>162.78999300000001</v>
      </c>
      <c r="K4724">
        <v>162.53999300000001</v>
      </c>
      <c r="L4724">
        <v>5248100</v>
      </c>
      <c r="M4724" t="s">
        <v>65</v>
      </c>
      <c r="N4724" t="s">
        <v>148</v>
      </c>
      <c r="O4724" t="s">
        <v>162</v>
      </c>
      <c r="P4724">
        <v>100</v>
      </c>
      <c r="Q4724">
        <v>0.125</v>
      </c>
      <c r="R4724">
        <v>312.5</v>
      </c>
      <c r="S4724">
        <v>406349.98249999998</v>
      </c>
      <c r="T4724" t="s">
        <v>65</v>
      </c>
      <c r="U4724" t="s">
        <v>203</v>
      </c>
      <c r="V4724" t="s">
        <v>214</v>
      </c>
      <c r="W4724" t="s">
        <v>248</v>
      </c>
      <c r="X4724" t="s">
        <v>289</v>
      </c>
      <c r="Y4724" s="1">
        <v>40168</v>
      </c>
      <c r="Z4724">
        <v>1403161</v>
      </c>
    </row>
    <row r="4725" spans="1:26" x14ac:dyDescent="0.25">
      <c r="A4725" s="1">
        <v>43600</v>
      </c>
      <c r="B4725" t="s">
        <v>65</v>
      </c>
      <c r="C4725" t="s">
        <v>75</v>
      </c>
      <c r="D4725">
        <v>500</v>
      </c>
      <c r="E4725">
        <v>16</v>
      </c>
      <c r="F4725" t="s">
        <v>104</v>
      </c>
      <c r="G4725">
        <v>159.320007</v>
      </c>
      <c r="H4725">
        <v>163.16000399999999</v>
      </c>
      <c r="I4725">
        <v>159.10000600000001</v>
      </c>
      <c r="J4725">
        <v>162.78999300000001</v>
      </c>
      <c r="K4725">
        <v>162.53999300000001</v>
      </c>
      <c r="L4725">
        <v>7547000</v>
      </c>
      <c r="M4725" t="s">
        <v>65</v>
      </c>
      <c r="N4725" t="s">
        <v>148</v>
      </c>
      <c r="O4725" t="s">
        <v>162</v>
      </c>
      <c r="P4725">
        <v>100</v>
      </c>
      <c r="Q4725">
        <v>0.125</v>
      </c>
      <c r="R4725">
        <v>62.5</v>
      </c>
      <c r="S4725">
        <v>81269.996500000008</v>
      </c>
      <c r="T4725" t="s">
        <v>65</v>
      </c>
      <c r="U4725" t="s">
        <v>203</v>
      </c>
      <c r="V4725" t="s">
        <v>214</v>
      </c>
      <c r="W4725" t="s">
        <v>248</v>
      </c>
      <c r="X4725" t="s">
        <v>289</v>
      </c>
      <c r="Y4725" s="1">
        <v>40168</v>
      </c>
      <c r="Z4725">
        <v>1403161</v>
      </c>
    </row>
    <row r="4726" spans="1:26" x14ac:dyDescent="0.25">
      <c r="A4726" s="1">
        <v>43609</v>
      </c>
      <c r="B4726" t="s">
        <v>65</v>
      </c>
      <c r="C4726" t="s">
        <v>75</v>
      </c>
      <c r="D4726">
        <v>900</v>
      </c>
      <c r="E4726">
        <v>19</v>
      </c>
      <c r="F4726" t="s">
        <v>92</v>
      </c>
      <c r="G4726">
        <v>162.75</v>
      </c>
      <c r="H4726">
        <v>163.41000399999999</v>
      </c>
      <c r="I4726">
        <v>161.720001</v>
      </c>
      <c r="J4726">
        <v>162.63999899999999</v>
      </c>
      <c r="K4726">
        <v>162.63999899999999</v>
      </c>
      <c r="L4726">
        <v>4105600</v>
      </c>
      <c r="M4726" t="s">
        <v>65</v>
      </c>
      <c r="N4726" t="s">
        <v>140</v>
      </c>
      <c r="O4726" t="s">
        <v>162</v>
      </c>
      <c r="P4726">
        <v>100</v>
      </c>
      <c r="Q4726">
        <v>0.125</v>
      </c>
      <c r="R4726">
        <v>112.5</v>
      </c>
      <c r="S4726">
        <v>146375.99909999999</v>
      </c>
      <c r="T4726" t="s">
        <v>65</v>
      </c>
      <c r="U4726" t="s">
        <v>203</v>
      </c>
      <c r="V4726" t="s">
        <v>214</v>
      </c>
      <c r="W4726" t="s">
        <v>248</v>
      </c>
      <c r="X4726" t="s">
        <v>289</v>
      </c>
      <c r="Y4726" s="1">
        <v>40168</v>
      </c>
      <c r="Z4726">
        <v>1403161</v>
      </c>
    </row>
    <row r="4727" spans="1:26" x14ac:dyDescent="0.25">
      <c r="A4727" s="1">
        <v>43609</v>
      </c>
      <c r="B4727" t="s">
        <v>65</v>
      </c>
      <c r="C4727" t="s">
        <v>75</v>
      </c>
      <c r="D4727">
        <v>1000</v>
      </c>
      <c r="E4727">
        <v>13</v>
      </c>
      <c r="F4727" t="s">
        <v>92</v>
      </c>
      <c r="G4727">
        <v>162.75</v>
      </c>
      <c r="H4727">
        <v>163.41000399999999</v>
      </c>
      <c r="I4727">
        <v>161.720001</v>
      </c>
      <c r="J4727">
        <v>162.63999899999999</v>
      </c>
      <c r="K4727">
        <v>162.63999899999999</v>
      </c>
      <c r="L4727">
        <v>4105600</v>
      </c>
      <c r="M4727" t="s">
        <v>65</v>
      </c>
      <c r="N4727" t="s">
        <v>153</v>
      </c>
      <c r="O4727" t="s">
        <v>162</v>
      </c>
      <c r="P4727">
        <v>100</v>
      </c>
      <c r="Q4727">
        <v>0.125</v>
      </c>
      <c r="R4727">
        <v>125</v>
      </c>
      <c r="S4727">
        <v>162639.99900000001</v>
      </c>
      <c r="T4727" t="s">
        <v>65</v>
      </c>
      <c r="U4727" t="s">
        <v>203</v>
      </c>
      <c r="V4727" t="s">
        <v>214</v>
      </c>
      <c r="W4727" t="s">
        <v>248</v>
      </c>
      <c r="X4727" t="s">
        <v>289</v>
      </c>
      <c r="Y4727" s="1">
        <v>40168</v>
      </c>
      <c r="Z4727">
        <v>1403161</v>
      </c>
    </row>
    <row r="4728" spans="1:26" x14ac:dyDescent="0.25">
      <c r="A4728" s="1">
        <v>43609</v>
      </c>
      <c r="B4728" t="s">
        <v>65</v>
      </c>
      <c r="C4728" t="s">
        <v>76</v>
      </c>
      <c r="D4728">
        <v>1400</v>
      </c>
      <c r="E4728">
        <v>18</v>
      </c>
      <c r="F4728" t="s">
        <v>92</v>
      </c>
      <c r="G4728">
        <v>162.75</v>
      </c>
      <c r="H4728">
        <v>163.41000399999999</v>
      </c>
      <c r="I4728">
        <v>161.720001</v>
      </c>
      <c r="J4728">
        <v>162.63999899999999</v>
      </c>
      <c r="K4728">
        <v>162.63999899999999</v>
      </c>
      <c r="L4728">
        <v>4105600</v>
      </c>
      <c r="M4728" t="s">
        <v>65</v>
      </c>
      <c r="N4728" t="s">
        <v>158</v>
      </c>
      <c r="O4728" t="s">
        <v>162</v>
      </c>
      <c r="P4728">
        <v>100</v>
      </c>
      <c r="Q4728">
        <v>0.125</v>
      </c>
      <c r="R4728">
        <v>175</v>
      </c>
      <c r="S4728">
        <v>227695.99859999999</v>
      </c>
      <c r="T4728" t="s">
        <v>65</v>
      </c>
      <c r="U4728" t="s">
        <v>203</v>
      </c>
      <c r="V4728" t="s">
        <v>214</v>
      </c>
      <c r="W4728" t="s">
        <v>248</v>
      </c>
      <c r="X4728" t="s">
        <v>289</v>
      </c>
      <c r="Y4728" s="1">
        <v>40168</v>
      </c>
      <c r="Z4728">
        <v>1403161</v>
      </c>
    </row>
    <row r="4729" spans="1:26" x14ac:dyDescent="0.25">
      <c r="A4729" s="1">
        <v>43581</v>
      </c>
      <c r="B4729" t="s">
        <v>65</v>
      </c>
      <c r="C4729" t="s">
        <v>75</v>
      </c>
      <c r="D4729">
        <v>600</v>
      </c>
      <c r="E4729">
        <v>8</v>
      </c>
      <c r="F4729" t="s">
        <v>139</v>
      </c>
      <c r="G4729">
        <v>161.259995</v>
      </c>
      <c r="H4729">
        <v>163.029999</v>
      </c>
      <c r="I4729">
        <v>160.39999399999999</v>
      </c>
      <c r="J4729">
        <v>162.929993</v>
      </c>
      <c r="K4729">
        <v>162.679779</v>
      </c>
      <c r="L4729">
        <v>7525400</v>
      </c>
      <c r="M4729" t="s">
        <v>65</v>
      </c>
      <c r="N4729" t="s">
        <v>144</v>
      </c>
      <c r="O4729" t="s">
        <v>162</v>
      </c>
      <c r="P4729">
        <v>100</v>
      </c>
      <c r="Q4729">
        <v>0.125</v>
      </c>
      <c r="R4729">
        <v>75</v>
      </c>
      <c r="S4729">
        <v>97607.867400000003</v>
      </c>
      <c r="T4729" t="s">
        <v>65</v>
      </c>
      <c r="U4729" t="s">
        <v>203</v>
      </c>
      <c r="V4729" t="s">
        <v>214</v>
      </c>
      <c r="W4729" t="s">
        <v>248</v>
      </c>
      <c r="X4729" t="s">
        <v>289</v>
      </c>
      <c r="Y4729" s="1">
        <v>40168</v>
      </c>
      <c r="Z4729">
        <v>1403161</v>
      </c>
    </row>
    <row r="4730" spans="1:26" x14ac:dyDescent="0.25">
      <c r="A4730" s="1">
        <v>43581</v>
      </c>
      <c r="B4730" t="s">
        <v>65</v>
      </c>
      <c r="C4730" t="s">
        <v>75</v>
      </c>
      <c r="D4730">
        <v>2100</v>
      </c>
      <c r="E4730">
        <v>14</v>
      </c>
      <c r="F4730" t="s">
        <v>139</v>
      </c>
      <c r="G4730">
        <v>161.259995</v>
      </c>
      <c r="H4730">
        <v>163.029999</v>
      </c>
      <c r="I4730">
        <v>160.39999399999999</v>
      </c>
      <c r="J4730">
        <v>162.929993</v>
      </c>
      <c r="K4730">
        <v>162.679779</v>
      </c>
      <c r="L4730">
        <v>7525400</v>
      </c>
      <c r="M4730" t="s">
        <v>65</v>
      </c>
      <c r="N4730" t="s">
        <v>156</v>
      </c>
      <c r="O4730" t="s">
        <v>162</v>
      </c>
      <c r="P4730">
        <v>100</v>
      </c>
      <c r="Q4730">
        <v>0.125</v>
      </c>
      <c r="R4730">
        <v>262.5</v>
      </c>
      <c r="S4730">
        <v>341627.53590000002</v>
      </c>
      <c r="T4730" t="s">
        <v>65</v>
      </c>
      <c r="U4730" t="s">
        <v>203</v>
      </c>
      <c r="V4730" t="s">
        <v>214</v>
      </c>
      <c r="W4730" t="s">
        <v>248</v>
      </c>
      <c r="X4730" t="s">
        <v>289</v>
      </c>
      <c r="Y4730" s="1">
        <v>40168</v>
      </c>
      <c r="Z4730">
        <v>1403161</v>
      </c>
    </row>
    <row r="4731" spans="1:26" x14ac:dyDescent="0.25">
      <c r="A4731" s="1">
        <v>43614</v>
      </c>
      <c r="B4731" t="s">
        <v>65</v>
      </c>
      <c r="C4731" t="s">
        <v>75</v>
      </c>
      <c r="D4731">
        <v>200</v>
      </c>
      <c r="E4731">
        <v>6</v>
      </c>
      <c r="F4731" t="s">
        <v>98</v>
      </c>
      <c r="G4731">
        <v>163.300003</v>
      </c>
      <c r="H4731">
        <v>163.5</v>
      </c>
      <c r="I4731">
        <v>161.479996</v>
      </c>
      <c r="J4731">
        <v>162.729996</v>
      </c>
      <c r="K4731">
        <v>162.729996</v>
      </c>
      <c r="L4731">
        <v>6456000</v>
      </c>
      <c r="M4731" t="s">
        <v>65</v>
      </c>
      <c r="N4731" t="s">
        <v>145</v>
      </c>
      <c r="O4731" t="s">
        <v>162</v>
      </c>
      <c r="P4731">
        <v>100</v>
      </c>
      <c r="Q4731">
        <v>0.125</v>
      </c>
      <c r="R4731">
        <v>25</v>
      </c>
      <c r="S4731">
        <v>32545.999199999998</v>
      </c>
      <c r="T4731" t="s">
        <v>65</v>
      </c>
      <c r="U4731" t="s">
        <v>203</v>
      </c>
      <c r="V4731" t="s">
        <v>214</v>
      </c>
      <c r="W4731" t="s">
        <v>248</v>
      </c>
      <c r="X4731" t="s">
        <v>289</v>
      </c>
      <c r="Y4731" s="1">
        <v>40168</v>
      </c>
      <c r="Z4731">
        <v>1403161</v>
      </c>
    </row>
    <row r="4732" spans="1:26" x14ac:dyDescent="0.25">
      <c r="A4732" s="1">
        <v>43614</v>
      </c>
      <c r="B4732" t="s">
        <v>65</v>
      </c>
      <c r="C4732" t="s">
        <v>75</v>
      </c>
      <c r="D4732">
        <v>900</v>
      </c>
      <c r="E4732">
        <v>20</v>
      </c>
      <c r="F4732" t="s">
        <v>98</v>
      </c>
      <c r="G4732">
        <v>163.300003</v>
      </c>
      <c r="H4732">
        <v>163.5</v>
      </c>
      <c r="I4732">
        <v>161.479996</v>
      </c>
      <c r="J4732">
        <v>162.729996</v>
      </c>
      <c r="K4732">
        <v>162.729996</v>
      </c>
      <c r="L4732">
        <v>6456000</v>
      </c>
      <c r="M4732" t="s">
        <v>65</v>
      </c>
      <c r="N4732" t="s">
        <v>155</v>
      </c>
      <c r="O4732" t="s">
        <v>162</v>
      </c>
      <c r="P4732">
        <v>100</v>
      </c>
      <c r="Q4732">
        <v>0.125</v>
      </c>
      <c r="R4732">
        <v>112.5</v>
      </c>
      <c r="S4732">
        <v>146456.9964</v>
      </c>
      <c r="T4732" t="s">
        <v>65</v>
      </c>
      <c r="U4732" t="s">
        <v>203</v>
      </c>
      <c r="V4732" t="s">
        <v>214</v>
      </c>
      <c r="W4732" t="s">
        <v>248</v>
      </c>
      <c r="X4732" t="s">
        <v>289</v>
      </c>
      <c r="Y4732" s="1">
        <v>40168</v>
      </c>
      <c r="Z4732">
        <v>1403161</v>
      </c>
    </row>
    <row r="4733" spans="1:26" x14ac:dyDescent="0.25">
      <c r="A4733" s="1">
        <v>43615</v>
      </c>
      <c r="B4733" t="s">
        <v>65</v>
      </c>
      <c r="C4733" t="s">
        <v>75</v>
      </c>
      <c r="D4733">
        <v>500</v>
      </c>
      <c r="E4733">
        <v>7</v>
      </c>
      <c r="F4733" t="s">
        <v>93</v>
      </c>
      <c r="G4733">
        <v>162.800003</v>
      </c>
      <c r="H4733">
        <v>163.5</v>
      </c>
      <c r="I4733">
        <v>161.94000199999999</v>
      </c>
      <c r="J4733">
        <v>162.759995</v>
      </c>
      <c r="K4733">
        <v>162.759995</v>
      </c>
      <c r="L4733">
        <v>4750600</v>
      </c>
      <c r="M4733" t="s">
        <v>65</v>
      </c>
      <c r="N4733" t="s">
        <v>147</v>
      </c>
      <c r="O4733" t="s">
        <v>162</v>
      </c>
      <c r="P4733">
        <v>100</v>
      </c>
      <c r="Q4733">
        <v>0.125</v>
      </c>
      <c r="R4733">
        <v>62.5</v>
      </c>
      <c r="S4733">
        <v>81379.997499999998</v>
      </c>
      <c r="T4733" t="s">
        <v>65</v>
      </c>
      <c r="U4733" t="s">
        <v>203</v>
      </c>
      <c r="V4733" t="s">
        <v>214</v>
      </c>
      <c r="W4733" t="s">
        <v>248</v>
      </c>
      <c r="X4733" t="s">
        <v>289</v>
      </c>
      <c r="Y4733" s="1">
        <v>40168</v>
      </c>
      <c r="Z4733">
        <v>1403161</v>
      </c>
    </row>
    <row r="4734" spans="1:26" x14ac:dyDescent="0.25">
      <c r="A4734" s="1">
        <v>43615</v>
      </c>
      <c r="B4734" t="s">
        <v>65</v>
      </c>
      <c r="C4734" t="s">
        <v>75</v>
      </c>
      <c r="D4734">
        <v>900</v>
      </c>
      <c r="E4734">
        <v>11</v>
      </c>
      <c r="F4734" t="s">
        <v>93</v>
      </c>
      <c r="G4734">
        <v>162.800003</v>
      </c>
      <c r="H4734">
        <v>163.5</v>
      </c>
      <c r="I4734">
        <v>161.94000199999999</v>
      </c>
      <c r="J4734">
        <v>162.759995</v>
      </c>
      <c r="K4734">
        <v>162.759995</v>
      </c>
      <c r="L4734">
        <v>4750600</v>
      </c>
      <c r="M4734" t="s">
        <v>65</v>
      </c>
      <c r="N4734" t="s">
        <v>141</v>
      </c>
      <c r="O4734" t="s">
        <v>162</v>
      </c>
      <c r="P4734">
        <v>100</v>
      </c>
      <c r="Q4734">
        <v>0.125</v>
      </c>
      <c r="R4734">
        <v>112.5</v>
      </c>
      <c r="S4734">
        <v>146483.99549999999</v>
      </c>
      <c r="T4734" t="s">
        <v>65</v>
      </c>
      <c r="U4734" t="s">
        <v>203</v>
      </c>
      <c r="V4734" t="s">
        <v>214</v>
      </c>
      <c r="W4734" t="s">
        <v>248</v>
      </c>
      <c r="X4734" t="s">
        <v>289</v>
      </c>
      <c r="Y4734" s="1">
        <v>40168</v>
      </c>
      <c r="Z4734">
        <v>1403161</v>
      </c>
    </row>
    <row r="4735" spans="1:26" x14ac:dyDescent="0.25">
      <c r="A4735" s="1">
        <v>43613</v>
      </c>
      <c r="B4735" t="s">
        <v>65</v>
      </c>
      <c r="C4735" t="s">
        <v>76</v>
      </c>
      <c r="D4735">
        <v>1300</v>
      </c>
      <c r="E4735">
        <v>7</v>
      </c>
      <c r="F4735" t="s">
        <v>91</v>
      </c>
      <c r="G4735">
        <v>163.39999399999999</v>
      </c>
      <c r="H4735">
        <v>165.770004</v>
      </c>
      <c r="I4735">
        <v>163.33000200000001</v>
      </c>
      <c r="J4735">
        <v>163.71000699999999</v>
      </c>
      <c r="K4735">
        <v>163.71000699999999</v>
      </c>
      <c r="L4735">
        <v>10202300</v>
      </c>
      <c r="M4735" t="s">
        <v>65</v>
      </c>
      <c r="N4735" t="s">
        <v>147</v>
      </c>
      <c r="O4735" t="s">
        <v>162</v>
      </c>
      <c r="P4735">
        <v>100</v>
      </c>
      <c r="Q4735">
        <v>0.125</v>
      </c>
      <c r="R4735">
        <v>162.5</v>
      </c>
      <c r="S4735">
        <v>212823.0091</v>
      </c>
      <c r="T4735" t="s">
        <v>65</v>
      </c>
      <c r="U4735" t="s">
        <v>203</v>
      </c>
      <c r="V4735" t="s">
        <v>214</v>
      </c>
      <c r="W4735" t="s">
        <v>248</v>
      </c>
      <c r="X4735" t="s">
        <v>289</v>
      </c>
      <c r="Y4735" s="1">
        <v>40168</v>
      </c>
      <c r="Z4735">
        <v>1403161</v>
      </c>
    </row>
    <row r="4736" spans="1:26" x14ac:dyDescent="0.25">
      <c r="A4736" s="1">
        <v>43584</v>
      </c>
      <c r="B4736" t="s">
        <v>65</v>
      </c>
      <c r="C4736" t="s">
        <v>76</v>
      </c>
      <c r="D4736">
        <v>1400</v>
      </c>
      <c r="E4736">
        <v>16</v>
      </c>
      <c r="F4736" t="s">
        <v>127</v>
      </c>
      <c r="G4736">
        <v>163.21000699999999</v>
      </c>
      <c r="H4736">
        <v>164.5</v>
      </c>
      <c r="I4736">
        <v>163.10000600000001</v>
      </c>
      <c r="J4736">
        <v>164.14999399999999</v>
      </c>
      <c r="K4736">
        <v>163.89790300000001</v>
      </c>
      <c r="L4736">
        <v>10003600</v>
      </c>
      <c r="M4736" t="s">
        <v>65</v>
      </c>
      <c r="N4736" t="s">
        <v>148</v>
      </c>
      <c r="O4736" t="s">
        <v>162</v>
      </c>
      <c r="P4736">
        <v>100</v>
      </c>
      <c r="Q4736">
        <v>0.125</v>
      </c>
      <c r="R4736">
        <v>175</v>
      </c>
      <c r="S4736">
        <v>229457.06419999999</v>
      </c>
      <c r="T4736" t="s">
        <v>65</v>
      </c>
      <c r="U4736" t="s">
        <v>203</v>
      </c>
      <c r="V4736" t="s">
        <v>214</v>
      </c>
      <c r="W4736" t="s">
        <v>248</v>
      </c>
      <c r="X4736" t="s">
        <v>289</v>
      </c>
      <c r="Y4736" s="1">
        <v>40168</v>
      </c>
      <c r="Z4736">
        <v>1403161</v>
      </c>
    </row>
    <row r="4737" spans="1:26" x14ac:dyDescent="0.25">
      <c r="A4737" s="1">
        <v>43602</v>
      </c>
      <c r="B4737" t="s">
        <v>65</v>
      </c>
      <c r="C4737" t="s">
        <v>75</v>
      </c>
      <c r="D4737">
        <v>800</v>
      </c>
      <c r="E4737">
        <v>12</v>
      </c>
      <c r="F4737" t="s">
        <v>101</v>
      </c>
      <c r="G4737">
        <v>163.28999300000001</v>
      </c>
      <c r="H4737">
        <v>165.199997</v>
      </c>
      <c r="I4737">
        <v>163.199997</v>
      </c>
      <c r="J4737">
        <v>164.08999600000001</v>
      </c>
      <c r="K4737">
        <v>164.08999600000001</v>
      </c>
      <c r="L4737">
        <v>4582500</v>
      </c>
      <c r="M4737" t="s">
        <v>65</v>
      </c>
      <c r="N4737" t="s">
        <v>151</v>
      </c>
      <c r="O4737" t="s">
        <v>162</v>
      </c>
      <c r="P4737">
        <v>100</v>
      </c>
      <c r="Q4737">
        <v>0.125</v>
      </c>
      <c r="R4737">
        <v>100</v>
      </c>
      <c r="S4737">
        <v>131271.99679999999</v>
      </c>
      <c r="T4737" t="s">
        <v>65</v>
      </c>
      <c r="U4737" t="s">
        <v>203</v>
      </c>
      <c r="V4737" t="s">
        <v>214</v>
      </c>
      <c r="W4737" t="s">
        <v>248</v>
      </c>
      <c r="X4737" t="s">
        <v>289</v>
      </c>
      <c r="Y4737" s="1">
        <v>40168</v>
      </c>
      <c r="Z4737">
        <v>1403161</v>
      </c>
    </row>
    <row r="4738" spans="1:26" x14ac:dyDescent="0.25">
      <c r="A4738" s="1">
        <v>43602</v>
      </c>
      <c r="B4738" t="s">
        <v>65</v>
      </c>
      <c r="C4738" t="s">
        <v>76</v>
      </c>
      <c r="D4738">
        <v>300</v>
      </c>
      <c r="E4738">
        <v>9</v>
      </c>
      <c r="F4738" t="s">
        <v>101</v>
      </c>
      <c r="G4738">
        <v>163.28999300000001</v>
      </c>
      <c r="H4738">
        <v>165.199997</v>
      </c>
      <c r="I4738">
        <v>163.199997</v>
      </c>
      <c r="J4738">
        <v>164.08999600000001</v>
      </c>
      <c r="K4738">
        <v>164.08999600000001</v>
      </c>
      <c r="L4738">
        <v>4582500</v>
      </c>
      <c r="M4738" t="s">
        <v>65</v>
      </c>
      <c r="N4738" t="s">
        <v>146</v>
      </c>
      <c r="O4738" t="s">
        <v>162</v>
      </c>
      <c r="P4738">
        <v>100</v>
      </c>
      <c r="Q4738">
        <v>0.125</v>
      </c>
      <c r="R4738">
        <v>37.5</v>
      </c>
      <c r="S4738">
        <v>49226.998800000001</v>
      </c>
      <c r="T4738" t="s">
        <v>65</v>
      </c>
      <c r="U4738" t="s">
        <v>203</v>
      </c>
      <c r="V4738" t="s">
        <v>214</v>
      </c>
      <c r="W4738" t="s">
        <v>248</v>
      </c>
      <c r="X4738" t="s">
        <v>289</v>
      </c>
      <c r="Y4738" s="1">
        <v>40168</v>
      </c>
      <c r="Z4738">
        <v>1403161</v>
      </c>
    </row>
    <row r="4739" spans="1:26" x14ac:dyDescent="0.25">
      <c r="A4739" s="1">
        <v>43602</v>
      </c>
      <c r="B4739" t="s">
        <v>65</v>
      </c>
      <c r="C4739" t="s">
        <v>76</v>
      </c>
      <c r="D4739">
        <v>1200</v>
      </c>
      <c r="E4739">
        <v>13</v>
      </c>
      <c r="F4739" t="s">
        <v>101</v>
      </c>
      <c r="G4739">
        <v>163.28999300000001</v>
      </c>
      <c r="H4739">
        <v>165.199997</v>
      </c>
      <c r="I4739">
        <v>163.199997</v>
      </c>
      <c r="J4739">
        <v>164.08999600000001</v>
      </c>
      <c r="K4739">
        <v>164.08999600000001</v>
      </c>
      <c r="L4739">
        <v>4582500</v>
      </c>
      <c r="M4739" t="s">
        <v>65</v>
      </c>
      <c r="N4739" t="s">
        <v>153</v>
      </c>
      <c r="O4739" t="s">
        <v>162</v>
      </c>
      <c r="P4739">
        <v>100</v>
      </c>
      <c r="Q4739">
        <v>0.125</v>
      </c>
      <c r="R4739">
        <v>150</v>
      </c>
      <c r="S4739">
        <v>196907.9952</v>
      </c>
      <c r="T4739" t="s">
        <v>65</v>
      </c>
      <c r="U4739" t="s">
        <v>203</v>
      </c>
      <c r="V4739" t="s">
        <v>214</v>
      </c>
      <c r="W4739" t="s">
        <v>248</v>
      </c>
      <c r="X4739" t="s">
        <v>289</v>
      </c>
      <c r="Y4739" s="1">
        <v>40168</v>
      </c>
      <c r="Z4739">
        <v>1403161</v>
      </c>
    </row>
    <row r="4740" spans="1:26" x14ac:dyDescent="0.25">
      <c r="A4740" s="1">
        <v>43585</v>
      </c>
      <c r="B4740" t="s">
        <v>65</v>
      </c>
      <c r="C4740" t="s">
        <v>76</v>
      </c>
      <c r="D4740">
        <v>200</v>
      </c>
      <c r="E4740">
        <v>3</v>
      </c>
      <c r="F4740" t="s">
        <v>122</v>
      </c>
      <c r="G4740">
        <v>164.979996</v>
      </c>
      <c r="H4740">
        <v>165.699997</v>
      </c>
      <c r="I4740">
        <v>163.91999799999999</v>
      </c>
      <c r="J4740">
        <v>164.429993</v>
      </c>
      <c r="K4740">
        <v>164.17747499999999</v>
      </c>
      <c r="L4740">
        <v>6432700</v>
      </c>
      <c r="M4740" t="s">
        <v>65</v>
      </c>
      <c r="N4740" t="s">
        <v>143</v>
      </c>
      <c r="O4740" t="s">
        <v>162</v>
      </c>
      <c r="P4740">
        <v>100</v>
      </c>
      <c r="Q4740">
        <v>0.125</v>
      </c>
      <c r="R4740">
        <v>25</v>
      </c>
      <c r="S4740">
        <v>32835.495000000003</v>
      </c>
      <c r="T4740" t="s">
        <v>65</v>
      </c>
      <c r="U4740" t="s">
        <v>203</v>
      </c>
      <c r="V4740" t="s">
        <v>214</v>
      </c>
      <c r="W4740" t="s">
        <v>248</v>
      </c>
      <c r="X4740" t="s">
        <v>289</v>
      </c>
      <c r="Y4740" s="1">
        <v>40168</v>
      </c>
      <c r="Z4740">
        <v>1403161</v>
      </c>
    </row>
    <row r="4741" spans="1:26" x14ac:dyDescent="0.25">
      <c r="A4741" s="1">
        <v>43585</v>
      </c>
      <c r="B4741" t="s">
        <v>65</v>
      </c>
      <c r="C4741" t="s">
        <v>76</v>
      </c>
      <c r="D4741">
        <v>1400</v>
      </c>
      <c r="E4741">
        <v>10</v>
      </c>
      <c r="F4741" t="s">
        <v>122</v>
      </c>
      <c r="G4741">
        <v>164.979996</v>
      </c>
      <c r="H4741">
        <v>165.699997</v>
      </c>
      <c r="I4741">
        <v>163.91999799999999</v>
      </c>
      <c r="J4741">
        <v>164.429993</v>
      </c>
      <c r="K4741">
        <v>164.17747499999999</v>
      </c>
      <c r="L4741">
        <v>6432700</v>
      </c>
      <c r="M4741" t="s">
        <v>65</v>
      </c>
      <c r="N4741" t="s">
        <v>142</v>
      </c>
      <c r="O4741" t="s">
        <v>162</v>
      </c>
      <c r="P4741">
        <v>100</v>
      </c>
      <c r="Q4741">
        <v>0.125</v>
      </c>
      <c r="R4741">
        <v>175</v>
      </c>
      <c r="S4741">
        <v>229848.465</v>
      </c>
      <c r="T4741" t="s">
        <v>65</v>
      </c>
      <c r="U4741" t="s">
        <v>203</v>
      </c>
      <c r="V4741" t="s">
        <v>214</v>
      </c>
      <c r="W4741" t="s">
        <v>248</v>
      </c>
      <c r="X4741" t="s">
        <v>289</v>
      </c>
      <c r="Y4741" s="1">
        <v>40168</v>
      </c>
      <c r="Z4741">
        <v>1403161</v>
      </c>
    </row>
    <row r="4742" spans="1:26" x14ac:dyDescent="0.25">
      <c r="A4742" s="1">
        <v>43607</v>
      </c>
      <c r="B4742" t="s">
        <v>65</v>
      </c>
      <c r="C4742" t="s">
        <v>75</v>
      </c>
      <c r="D4742">
        <v>2600</v>
      </c>
      <c r="E4742">
        <v>17</v>
      </c>
      <c r="F4742" t="s">
        <v>99</v>
      </c>
      <c r="G4742">
        <v>163.60000600000001</v>
      </c>
      <c r="H4742">
        <v>165.63000500000001</v>
      </c>
      <c r="I4742">
        <v>163.449997</v>
      </c>
      <c r="J4742">
        <v>164.240005</v>
      </c>
      <c r="K4742">
        <v>164.240005</v>
      </c>
      <c r="L4742">
        <v>5416400</v>
      </c>
      <c r="M4742" t="s">
        <v>65</v>
      </c>
      <c r="N4742" t="s">
        <v>157</v>
      </c>
      <c r="O4742" t="s">
        <v>162</v>
      </c>
      <c r="P4742">
        <v>100</v>
      </c>
      <c r="Q4742">
        <v>0.125</v>
      </c>
      <c r="R4742">
        <v>325</v>
      </c>
      <c r="S4742">
        <v>427024.01299999998</v>
      </c>
      <c r="T4742" t="s">
        <v>65</v>
      </c>
      <c r="U4742" t="s">
        <v>203</v>
      </c>
      <c r="V4742" t="s">
        <v>214</v>
      </c>
      <c r="W4742" t="s">
        <v>248</v>
      </c>
      <c r="X4742" t="s">
        <v>289</v>
      </c>
      <c r="Y4742" s="1">
        <v>40168</v>
      </c>
      <c r="Z4742">
        <v>1403161</v>
      </c>
    </row>
    <row r="4743" spans="1:26" x14ac:dyDescent="0.25">
      <c r="A4743" s="1">
        <v>43601</v>
      </c>
      <c r="B4743" t="s">
        <v>65</v>
      </c>
      <c r="C4743" t="s">
        <v>75</v>
      </c>
      <c r="D4743">
        <v>100</v>
      </c>
      <c r="E4743">
        <v>1</v>
      </c>
      <c r="F4743" t="s">
        <v>138</v>
      </c>
      <c r="G4743">
        <v>163.449997</v>
      </c>
      <c r="H4743">
        <v>165.60000600000001</v>
      </c>
      <c r="I4743">
        <v>162.86000100000001</v>
      </c>
      <c r="J4743">
        <v>164.86999499999999</v>
      </c>
      <c r="K4743">
        <v>164.86999499999999</v>
      </c>
      <c r="L4743">
        <v>9745500</v>
      </c>
      <c r="M4743" t="s">
        <v>65</v>
      </c>
      <c r="N4743" t="s">
        <v>159</v>
      </c>
      <c r="O4743" t="s">
        <v>162</v>
      </c>
      <c r="P4743">
        <v>100</v>
      </c>
      <c r="Q4743">
        <v>0.125</v>
      </c>
      <c r="R4743">
        <v>12.5</v>
      </c>
      <c r="S4743">
        <v>16486.999500000002</v>
      </c>
      <c r="T4743" t="s">
        <v>65</v>
      </c>
      <c r="U4743" t="s">
        <v>203</v>
      </c>
      <c r="V4743" t="s">
        <v>214</v>
      </c>
      <c r="W4743" t="s">
        <v>248</v>
      </c>
      <c r="X4743" t="s">
        <v>289</v>
      </c>
      <c r="Y4743" s="1">
        <v>40168</v>
      </c>
      <c r="Z4743">
        <v>1403161</v>
      </c>
    </row>
    <row r="4744" spans="1:26" x14ac:dyDescent="0.25">
      <c r="A4744" s="1">
        <v>43601</v>
      </c>
      <c r="B4744" t="s">
        <v>65</v>
      </c>
      <c r="C4744" t="s">
        <v>75</v>
      </c>
      <c r="D4744">
        <v>1300</v>
      </c>
      <c r="E4744">
        <v>14</v>
      </c>
      <c r="F4744" t="s">
        <v>138</v>
      </c>
      <c r="G4744">
        <v>163.449997</v>
      </c>
      <c r="H4744">
        <v>165.60000600000001</v>
      </c>
      <c r="I4744">
        <v>162.86000100000001</v>
      </c>
      <c r="J4744">
        <v>164.86999499999999</v>
      </c>
      <c r="K4744">
        <v>164.86999499999999</v>
      </c>
      <c r="L4744">
        <v>9745500</v>
      </c>
      <c r="M4744" t="s">
        <v>65</v>
      </c>
      <c r="N4744" t="s">
        <v>156</v>
      </c>
      <c r="O4744" t="s">
        <v>162</v>
      </c>
      <c r="P4744">
        <v>100</v>
      </c>
      <c r="Q4744">
        <v>0.125</v>
      </c>
      <c r="R4744">
        <v>162.5</v>
      </c>
      <c r="S4744">
        <v>214330.99350000001</v>
      </c>
      <c r="T4744" t="s">
        <v>65</v>
      </c>
      <c r="U4744" t="s">
        <v>203</v>
      </c>
      <c r="V4744" t="s">
        <v>214</v>
      </c>
      <c r="W4744" t="s">
        <v>248</v>
      </c>
      <c r="X4744" t="s">
        <v>289</v>
      </c>
      <c r="Y4744" s="1">
        <v>40168</v>
      </c>
      <c r="Z4744">
        <v>1403161</v>
      </c>
    </row>
    <row r="4745" spans="1:26" x14ac:dyDescent="0.25">
      <c r="A4745" s="1">
        <v>43621</v>
      </c>
      <c r="B4745" t="s">
        <v>65</v>
      </c>
      <c r="C4745" t="s">
        <v>75</v>
      </c>
      <c r="D4745">
        <v>200</v>
      </c>
      <c r="E4745">
        <v>3</v>
      </c>
      <c r="F4745" t="s">
        <v>83</v>
      </c>
      <c r="G4745">
        <v>163.5</v>
      </c>
      <c r="H4745">
        <v>165.39999399999999</v>
      </c>
      <c r="I4745">
        <v>162.69000199999999</v>
      </c>
      <c r="J4745">
        <v>165.38999899999999</v>
      </c>
      <c r="K4745">
        <v>165.38999899999999</v>
      </c>
      <c r="L4745">
        <v>7769300</v>
      </c>
      <c r="M4745" t="s">
        <v>65</v>
      </c>
      <c r="N4745" t="s">
        <v>143</v>
      </c>
      <c r="O4745" t="s">
        <v>162</v>
      </c>
      <c r="P4745">
        <v>100</v>
      </c>
      <c r="Q4745">
        <v>0.125</v>
      </c>
      <c r="R4745">
        <v>25</v>
      </c>
      <c r="S4745">
        <v>33077.999799999998</v>
      </c>
      <c r="T4745" t="s">
        <v>65</v>
      </c>
      <c r="U4745" t="s">
        <v>203</v>
      </c>
      <c r="V4745" t="s">
        <v>214</v>
      </c>
      <c r="W4745" t="s">
        <v>248</v>
      </c>
      <c r="X4745" t="s">
        <v>289</v>
      </c>
      <c r="Y4745" s="1">
        <v>40168</v>
      </c>
      <c r="Z4745">
        <v>1403161</v>
      </c>
    </row>
    <row r="4746" spans="1:26" x14ac:dyDescent="0.25">
      <c r="A4746" s="1">
        <v>43621</v>
      </c>
      <c r="B4746" t="s">
        <v>65</v>
      </c>
      <c r="C4746" t="s">
        <v>75</v>
      </c>
      <c r="D4746">
        <v>1100</v>
      </c>
      <c r="E4746">
        <v>10</v>
      </c>
      <c r="F4746" t="s">
        <v>83</v>
      </c>
      <c r="G4746">
        <v>163.5</v>
      </c>
      <c r="H4746">
        <v>165.39999399999999</v>
      </c>
      <c r="I4746">
        <v>162.69000199999999</v>
      </c>
      <c r="J4746">
        <v>165.38999899999999</v>
      </c>
      <c r="K4746">
        <v>165.38999899999999</v>
      </c>
      <c r="L4746">
        <v>7769300</v>
      </c>
      <c r="M4746" t="s">
        <v>65</v>
      </c>
      <c r="N4746" t="s">
        <v>142</v>
      </c>
      <c r="O4746" t="s">
        <v>162</v>
      </c>
      <c r="P4746">
        <v>100</v>
      </c>
      <c r="Q4746">
        <v>0.125</v>
      </c>
      <c r="R4746">
        <v>137.5</v>
      </c>
      <c r="S4746">
        <v>181928.99890000001</v>
      </c>
      <c r="T4746" t="s">
        <v>65</v>
      </c>
      <c r="U4746" t="s">
        <v>203</v>
      </c>
      <c r="V4746" t="s">
        <v>214</v>
      </c>
      <c r="W4746" t="s">
        <v>248</v>
      </c>
      <c r="X4746" t="s">
        <v>289</v>
      </c>
      <c r="Y4746" s="1">
        <v>40168</v>
      </c>
      <c r="Z4746">
        <v>1403161</v>
      </c>
    </row>
    <row r="4747" spans="1:26" x14ac:dyDescent="0.25">
      <c r="A4747" s="1">
        <v>43634</v>
      </c>
      <c r="B4747" t="s">
        <v>65</v>
      </c>
      <c r="C4747" t="s">
        <v>75</v>
      </c>
      <c r="D4747">
        <v>600</v>
      </c>
      <c r="E4747">
        <v>7</v>
      </c>
      <c r="F4747" t="s">
        <v>132</v>
      </c>
      <c r="G4747">
        <v>170.64999399999999</v>
      </c>
      <c r="H4747">
        <v>170.66999799999999</v>
      </c>
      <c r="I4747">
        <v>167.550003</v>
      </c>
      <c r="J4747">
        <v>169.279999</v>
      </c>
      <c r="K4747">
        <v>169.279999</v>
      </c>
      <c r="L4747">
        <v>6969300</v>
      </c>
      <c r="M4747" t="s">
        <v>65</v>
      </c>
      <c r="N4747" t="s">
        <v>147</v>
      </c>
      <c r="O4747" t="s">
        <v>162</v>
      </c>
      <c r="P4747">
        <v>100</v>
      </c>
      <c r="Q4747">
        <v>0.125</v>
      </c>
      <c r="R4747">
        <v>75</v>
      </c>
      <c r="S4747">
        <v>101567.9994</v>
      </c>
      <c r="T4747" t="s">
        <v>65</v>
      </c>
      <c r="U4747" t="s">
        <v>203</v>
      </c>
      <c r="V4747" t="s">
        <v>214</v>
      </c>
      <c r="W4747" t="s">
        <v>248</v>
      </c>
      <c r="X4747" t="s">
        <v>289</v>
      </c>
      <c r="Y4747" s="1">
        <v>40168</v>
      </c>
      <c r="Z4747">
        <v>1403161</v>
      </c>
    </row>
    <row r="4748" spans="1:26" x14ac:dyDescent="0.25">
      <c r="A4748" s="1">
        <v>43634</v>
      </c>
      <c r="B4748" t="s">
        <v>65</v>
      </c>
      <c r="C4748" t="s">
        <v>76</v>
      </c>
      <c r="D4748">
        <v>800</v>
      </c>
      <c r="E4748">
        <v>11</v>
      </c>
      <c r="F4748" t="s">
        <v>132</v>
      </c>
      <c r="G4748">
        <v>170.64999399999999</v>
      </c>
      <c r="H4748">
        <v>170.66999799999999</v>
      </c>
      <c r="I4748">
        <v>167.550003</v>
      </c>
      <c r="J4748">
        <v>169.279999</v>
      </c>
      <c r="K4748">
        <v>169.279999</v>
      </c>
      <c r="L4748">
        <v>6969300</v>
      </c>
      <c r="M4748" t="s">
        <v>65</v>
      </c>
      <c r="N4748" t="s">
        <v>141</v>
      </c>
      <c r="O4748" t="s">
        <v>162</v>
      </c>
      <c r="P4748">
        <v>100</v>
      </c>
      <c r="Q4748">
        <v>0.125</v>
      </c>
      <c r="R4748">
        <v>100</v>
      </c>
      <c r="S4748">
        <v>135423.99919999999</v>
      </c>
      <c r="T4748" t="s">
        <v>65</v>
      </c>
      <c r="U4748" t="s">
        <v>203</v>
      </c>
      <c r="V4748" t="s">
        <v>214</v>
      </c>
      <c r="W4748" t="s">
        <v>248</v>
      </c>
      <c r="X4748" t="s">
        <v>289</v>
      </c>
      <c r="Y4748" s="1">
        <v>40168</v>
      </c>
      <c r="Z4748">
        <v>1403161</v>
      </c>
    </row>
    <row r="4749" spans="1:26" x14ac:dyDescent="0.25">
      <c r="A4749" s="1">
        <v>43634</v>
      </c>
      <c r="B4749" t="s">
        <v>65</v>
      </c>
      <c r="C4749" t="s">
        <v>76</v>
      </c>
      <c r="D4749">
        <v>600</v>
      </c>
      <c r="E4749">
        <v>16</v>
      </c>
      <c r="F4749" t="s">
        <v>132</v>
      </c>
      <c r="G4749">
        <v>170.64999399999999</v>
      </c>
      <c r="H4749">
        <v>170.66999799999999</v>
      </c>
      <c r="I4749">
        <v>167.550003</v>
      </c>
      <c r="J4749">
        <v>169.279999</v>
      </c>
      <c r="K4749">
        <v>169.279999</v>
      </c>
      <c r="L4749">
        <v>6969300</v>
      </c>
      <c r="M4749" t="s">
        <v>65</v>
      </c>
      <c r="N4749" t="s">
        <v>148</v>
      </c>
      <c r="O4749" t="s">
        <v>162</v>
      </c>
      <c r="P4749">
        <v>100</v>
      </c>
      <c r="Q4749">
        <v>0.125</v>
      </c>
      <c r="R4749">
        <v>75</v>
      </c>
      <c r="S4749">
        <v>101567.9994</v>
      </c>
      <c r="T4749" t="s">
        <v>65</v>
      </c>
      <c r="U4749" t="s">
        <v>203</v>
      </c>
      <c r="V4749" t="s">
        <v>214</v>
      </c>
      <c r="W4749" t="s">
        <v>248</v>
      </c>
      <c r="X4749" t="s">
        <v>289</v>
      </c>
      <c r="Y4749" s="1">
        <v>40168</v>
      </c>
      <c r="Z4749">
        <v>1403161</v>
      </c>
    </row>
    <row r="4750" spans="1:26" x14ac:dyDescent="0.25">
      <c r="A4750" s="1">
        <v>43629</v>
      </c>
      <c r="B4750" t="s">
        <v>65</v>
      </c>
      <c r="C4750" t="s">
        <v>76</v>
      </c>
      <c r="D4750">
        <v>300</v>
      </c>
      <c r="E4750">
        <v>9</v>
      </c>
      <c r="F4750" t="s">
        <v>82</v>
      </c>
      <c r="G4750">
        <v>172.13999899999999</v>
      </c>
      <c r="H4750">
        <v>172.199997</v>
      </c>
      <c r="I4750">
        <v>168.720001</v>
      </c>
      <c r="J4750">
        <v>169.35000600000001</v>
      </c>
      <c r="K4750">
        <v>169.35000600000001</v>
      </c>
      <c r="L4750">
        <v>6901400</v>
      </c>
      <c r="M4750" t="s">
        <v>65</v>
      </c>
      <c r="N4750" t="s">
        <v>146</v>
      </c>
      <c r="O4750" t="s">
        <v>162</v>
      </c>
      <c r="P4750">
        <v>100</v>
      </c>
      <c r="Q4750">
        <v>0.125</v>
      </c>
      <c r="R4750">
        <v>37.5</v>
      </c>
      <c r="S4750">
        <v>50805.001800000013</v>
      </c>
      <c r="T4750" t="s">
        <v>65</v>
      </c>
      <c r="U4750" t="s">
        <v>203</v>
      </c>
      <c r="V4750" t="s">
        <v>214</v>
      </c>
      <c r="W4750" t="s">
        <v>248</v>
      </c>
      <c r="X4750" t="s">
        <v>289</v>
      </c>
      <c r="Y4750" s="1">
        <v>40168</v>
      </c>
      <c r="Z4750">
        <v>1403161</v>
      </c>
    </row>
    <row r="4751" spans="1:26" x14ac:dyDescent="0.25">
      <c r="A4751" s="1">
        <v>43629</v>
      </c>
      <c r="B4751" t="s">
        <v>65</v>
      </c>
      <c r="C4751" t="s">
        <v>75</v>
      </c>
      <c r="D4751">
        <v>500</v>
      </c>
      <c r="E4751">
        <v>8</v>
      </c>
      <c r="F4751" t="s">
        <v>82</v>
      </c>
      <c r="G4751">
        <v>172.13999899999999</v>
      </c>
      <c r="H4751">
        <v>172.199997</v>
      </c>
      <c r="I4751">
        <v>168.720001</v>
      </c>
      <c r="J4751">
        <v>169.35000600000001</v>
      </c>
      <c r="K4751">
        <v>169.35000600000001</v>
      </c>
      <c r="L4751">
        <v>6901400</v>
      </c>
      <c r="M4751" t="s">
        <v>65</v>
      </c>
      <c r="N4751" t="s">
        <v>144</v>
      </c>
      <c r="O4751" t="s">
        <v>162</v>
      </c>
      <c r="P4751">
        <v>100</v>
      </c>
      <c r="Q4751">
        <v>0.125</v>
      </c>
      <c r="R4751">
        <v>62.5</v>
      </c>
      <c r="S4751">
        <v>84675.002999999997</v>
      </c>
      <c r="T4751" t="s">
        <v>65</v>
      </c>
      <c r="U4751" t="s">
        <v>203</v>
      </c>
      <c r="V4751" t="s">
        <v>214</v>
      </c>
      <c r="W4751" t="s">
        <v>248</v>
      </c>
      <c r="X4751" t="s">
        <v>289</v>
      </c>
      <c r="Y4751" s="1">
        <v>40168</v>
      </c>
      <c r="Z4751">
        <v>1403161</v>
      </c>
    </row>
    <row r="4752" spans="1:26" x14ac:dyDescent="0.25">
      <c r="A4752" s="1">
        <v>43633</v>
      </c>
      <c r="B4752" t="s">
        <v>65</v>
      </c>
      <c r="C4752" t="s">
        <v>76</v>
      </c>
      <c r="D4752">
        <v>1400</v>
      </c>
      <c r="E4752">
        <v>18</v>
      </c>
      <c r="F4752" t="s">
        <v>78</v>
      </c>
      <c r="G4752">
        <v>169.729996</v>
      </c>
      <c r="H4752">
        <v>170.41999799999999</v>
      </c>
      <c r="I4752">
        <v>169.029999</v>
      </c>
      <c r="J4752">
        <v>169.55999800000001</v>
      </c>
      <c r="K4752">
        <v>169.55999800000001</v>
      </c>
      <c r="L4752">
        <v>6410200</v>
      </c>
      <c r="M4752" t="s">
        <v>65</v>
      </c>
      <c r="N4752" t="s">
        <v>158</v>
      </c>
      <c r="O4752" t="s">
        <v>162</v>
      </c>
      <c r="P4752">
        <v>100</v>
      </c>
      <c r="Q4752">
        <v>0.125</v>
      </c>
      <c r="R4752">
        <v>175</v>
      </c>
      <c r="S4752">
        <v>237383.99720000001</v>
      </c>
      <c r="T4752" t="s">
        <v>65</v>
      </c>
      <c r="U4752" t="s">
        <v>203</v>
      </c>
      <c r="V4752" t="s">
        <v>214</v>
      </c>
      <c r="W4752" t="s">
        <v>248</v>
      </c>
      <c r="X4752" t="s">
        <v>289</v>
      </c>
      <c r="Y4752" s="1">
        <v>40168</v>
      </c>
      <c r="Z4752">
        <v>1403161</v>
      </c>
    </row>
    <row r="4753" spans="1:26" x14ac:dyDescent="0.25">
      <c r="A4753" s="1">
        <v>43630</v>
      </c>
      <c r="B4753" t="s">
        <v>65</v>
      </c>
      <c r="C4753" t="s">
        <v>76</v>
      </c>
      <c r="D4753">
        <v>1300</v>
      </c>
      <c r="E4753">
        <v>19</v>
      </c>
      <c r="F4753" t="s">
        <v>77</v>
      </c>
      <c r="G4753">
        <v>169.770004</v>
      </c>
      <c r="H4753">
        <v>170.63999899999999</v>
      </c>
      <c r="I4753">
        <v>168.83999600000001</v>
      </c>
      <c r="J4753">
        <v>169.66000399999999</v>
      </c>
      <c r="K4753">
        <v>169.66000399999999</v>
      </c>
      <c r="L4753">
        <v>4999900</v>
      </c>
      <c r="M4753" t="s">
        <v>65</v>
      </c>
      <c r="N4753" t="s">
        <v>140</v>
      </c>
      <c r="O4753" t="s">
        <v>162</v>
      </c>
      <c r="P4753">
        <v>100</v>
      </c>
      <c r="Q4753">
        <v>0.125</v>
      </c>
      <c r="R4753">
        <v>162.5</v>
      </c>
      <c r="S4753">
        <v>220558.00520000001</v>
      </c>
      <c r="T4753" t="s">
        <v>65</v>
      </c>
      <c r="U4753" t="s">
        <v>203</v>
      </c>
      <c r="V4753" t="s">
        <v>214</v>
      </c>
      <c r="W4753" t="s">
        <v>248</v>
      </c>
      <c r="X4753" t="s">
        <v>289</v>
      </c>
      <c r="Y4753" s="1">
        <v>40168</v>
      </c>
      <c r="Z4753">
        <v>1403161</v>
      </c>
    </row>
    <row r="4754" spans="1:26" x14ac:dyDescent="0.25">
      <c r="A4754" s="1">
        <v>43630</v>
      </c>
      <c r="B4754" t="s">
        <v>65</v>
      </c>
      <c r="C4754" t="s">
        <v>76</v>
      </c>
      <c r="D4754">
        <v>1300</v>
      </c>
      <c r="E4754">
        <v>5</v>
      </c>
      <c r="F4754" t="s">
        <v>77</v>
      </c>
      <c r="G4754">
        <v>169.770004</v>
      </c>
      <c r="H4754">
        <v>170.63999899999999</v>
      </c>
      <c r="I4754">
        <v>168.83999600000001</v>
      </c>
      <c r="J4754">
        <v>169.66000399999999</v>
      </c>
      <c r="K4754">
        <v>169.66000399999999</v>
      </c>
      <c r="L4754">
        <v>4999900</v>
      </c>
      <c r="M4754" t="s">
        <v>65</v>
      </c>
      <c r="N4754" t="s">
        <v>152</v>
      </c>
      <c r="O4754" t="s">
        <v>162</v>
      </c>
      <c r="P4754">
        <v>100</v>
      </c>
      <c r="Q4754">
        <v>0.125</v>
      </c>
      <c r="R4754">
        <v>162.5</v>
      </c>
      <c r="S4754">
        <v>220558.00520000001</v>
      </c>
      <c r="T4754" t="s">
        <v>65</v>
      </c>
      <c r="U4754" t="s">
        <v>203</v>
      </c>
      <c r="V4754" t="s">
        <v>214</v>
      </c>
      <c r="W4754" t="s">
        <v>248</v>
      </c>
      <c r="X4754" t="s">
        <v>289</v>
      </c>
      <c r="Y4754" s="1">
        <v>40168</v>
      </c>
      <c r="Z4754">
        <v>1403161</v>
      </c>
    </row>
    <row r="4755" spans="1:26" x14ac:dyDescent="0.25">
      <c r="A4755" s="1">
        <v>43623</v>
      </c>
      <c r="B4755" t="s">
        <v>65</v>
      </c>
      <c r="C4755" t="s">
        <v>75</v>
      </c>
      <c r="D4755">
        <v>1100</v>
      </c>
      <c r="E4755">
        <v>16</v>
      </c>
      <c r="F4755" t="s">
        <v>130</v>
      </c>
      <c r="G4755">
        <v>168</v>
      </c>
      <c r="H4755">
        <v>171.61000100000001</v>
      </c>
      <c r="I4755">
        <v>167.800003</v>
      </c>
      <c r="J4755">
        <v>170.050003</v>
      </c>
      <c r="K4755">
        <v>170.050003</v>
      </c>
      <c r="L4755">
        <v>10528800</v>
      </c>
      <c r="M4755" t="s">
        <v>65</v>
      </c>
      <c r="N4755" t="s">
        <v>148</v>
      </c>
      <c r="O4755" t="s">
        <v>162</v>
      </c>
      <c r="P4755">
        <v>100</v>
      </c>
      <c r="Q4755">
        <v>0.125</v>
      </c>
      <c r="R4755">
        <v>137.5</v>
      </c>
      <c r="S4755">
        <v>187055.00330000001</v>
      </c>
      <c r="T4755" t="s">
        <v>65</v>
      </c>
      <c r="U4755" t="s">
        <v>203</v>
      </c>
      <c r="V4755" t="s">
        <v>214</v>
      </c>
      <c r="W4755" t="s">
        <v>248</v>
      </c>
      <c r="X4755" t="s">
        <v>289</v>
      </c>
      <c r="Y4755" s="1">
        <v>40168</v>
      </c>
      <c r="Z4755">
        <v>1403161</v>
      </c>
    </row>
    <row r="4756" spans="1:26" x14ac:dyDescent="0.25">
      <c r="A4756" s="1">
        <v>43623</v>
      </c>
      <c r="B4756" t="s">
        <v>65</v>
      </c>
      <c r="C4756" t="s">
        <v>76</v>
      </c>
      <c r="D4756">
        <v>1600</v>
      </c>
      <c r="E4756">
        <v>20</v>
      </c>
      <c r="F4756" t="s">
        <v>130</v>
      </c>
      <c r="G4756">
        <v>168</v>
      </c>
      <c r="H4756">
        <v>171.61000100000001</v>
      </c>
      <c r="I4756">
        <v>167.800003</v>
      </c>
      <c r="J4756">
        <v>170.050003</v>
      </c>
      <c r="K4756">
        <v>170.050003</v>
      </c>
      <c r="L4756">
        <v>10528800</v>
      </c>
      <c r="M4756" t="s">
        <v>65</v>
      </c>
      <c r="N4756" t="s">
        <v>155</v>
      </c>
      <c r="O4756" t="s">
        <v>162</v>
      </c>
      <c r="P4756">
        <v>100</v>
      </c>
      <c r="Q4756">
        <v>0.125</v>
      </c>
      <c r="R4756">
        <v>200</v>
      </c>
      <c r="S4756">
        <v>272080.0048</v>
      </c>
      <c r="T4756" t="s">
        <v>65</v>
      </c>
      <c r="U4756" t="s">
        <v>203</v>
      </c>
      <c r="V4756" t="s">
        <v>214</v>
      </c>
      <c r="W4756" t="s">
        <v>248</v>
      </c>
      <c r="X4756" t="s">
        <v>289</v>
      </c>
      <c r="Y4756" s="1">
        <v>40168</v>
      </c>
      <c r="Z4756">
        <v>1403161</v>
      </c>
    </row>
    <row r="4757" spans="1:26" x14ac:dyDescent="0.25">
      <c r="A4757" s="1">
        <v>43627</v>
      </c>
      <c r="B4757" t="s">
        <v>65</v>
      </c>
      <c r="C4757" t="s">
        <v>76</v>
      </c>
      <c r="D4757">
        <v>2100</v>
      </c>
      <c r="E4757">
        <v>16</v>
      </c>
      <c r="F4757" t="s">
        <v>86</v>
      </c>
      <c r="G4757">
        <v>171.949997</v>
      </c>
      <c r="H4757">
        <v>172.179993</v>
      </c>
      <c r="I4757">
        <v>168.41999799999999</v>
      </c>
      <c r="J4757">
        <v>170.30999800000001</v>
      </c>
      <c r="K4757">
        <v>170.30999800000001</v>
      </c>
      <c r="L4757">
        <v>6082900</v>
      </c>
      <c r="M4757" t="s">
        <v>65</v>
      </c>
      <c r="N4757" t="s">
        <v>148</v>
      </c>
      <c r="O4757" t="s">
        <v>162</v>
      </c>
      <c r="P4757">
        <v>100</v>
      </c>
      <c r="Q4757">
        <v>0.125</v>
      </c>
      <c r="R4757">
        <v>262.5</v>
      </c>
      <c r="S4757">
        <v>357650.99579999998</v>
      </c>
      <c r="T4757" t="s">
        <v>65</v>
      </c>
      <c r="U4757" t="s">
        <v>203</v>
      </c>
      <c r="V4757" t="s">
        <v>214</v>
      </c>
      <c r="W4757" t="s">
        <v>248</v>
      </c>
      <c r="X4757" t="s">
        <v>289</v>
      </c>
      <c r="Y4757" s="1">
        <v>40168</v>
      </c>
      <c r="Z4757">
        <v>1403161</v>
      </c>
    </row>
    <row r="4758" spans="1:26" x14ac:dyDescent="0.25">
      <c r="A4758" s="1">
        <v>43627</v>
      </c>
      <c r="B4758" t="s">
        <v>65</v>
      </c>
      <c r="C4758" t="s">
        <v>76</v>
      </c>
      <c r="D4758">
        <v>400</v>
      </c>
      <c r="E4758">
        <v>4</v>
      </c>
      <c r="F4758" t="s">
        <v>86</v>
      </c>
      <c r="G4758">
        <v>171.949997</v>
      </c>
      <c r="H4758">
        <v>172.179993</v>
      </c>
      <c r="I4758">
        <v>168.41999799999999</v>
      </c>
      <c r="J4758">
        <v>170.30999800000001</v>
      </c>
      <c r="K4758">
        <v>170.30999800000001</v>
      </c>
      <c r="L4758">
        <v>6082900</v>
      </c>
      <c r="M4758" t="s">
        <v>65</v>
      </c>
      <c r="N4758" t="s">
        <v>154</v>
      </c>
      <c r="O4758" t="s">
        <v>162</v>
      </c>
      <c r="P4758">
        <v>100</v>
      </c>
      <c r="Q4758">
        <v>0.125</v>
      </c>
      <c r="R4758">
        <v>50</v>
      </c>
      <c r="S4758">
        <v>68123.999200000006</v>
      </c>
      <c r="T4758" t="s">
        <v>65</v>
      </c>
      <c r="U4758" t="s">
        <v>203</v>
      </c>
      <c r="V4758" t="s">
        <v>214</v>
      </c>
      <c r="W4758" t="s">
        <v>248</v>
      </c>
      <c r="X4758" t="s">
        <v>289</v>
      </c>
      <c r="Y4758" s="1">
        <v>40168</v>
      </c>
      <c r="Z4758">
        <v>1403161</v>
      </c>
    </row>
    <row r="4759" spans="1:26" x14ac:dyDescent="0.25">
      <c r="A4759" s="1">
        <v>43635</v>
      </c>
      <c r="B4759" t="s">
        <v>65</v>
      </c>
      <c r="C4759" t="s">
        <v>75</v>
      </c>
      <c r="D4759">
        <v>1400</v>
      </c>
      <c r="E4759">
        <v>8</v>
      </c>
      <c r="F4759" t="s">
        <v>80</v>
      </c>
      <c r="G4759">
        <v>169.38999899999999</v>
      </c>
      <c r="H4759">
        <v>171.199997</v>
      </c>
      <c r="I4759">
        <v>169.21000699999999</v>
      </c>
      <c r="J4759">
        <v>170.69000199999999</v>
      </c>
      <c r="K4759">
        <v>170.69000199999999</v>
      </c>
      <c r="L4759">
        <v>6323900</v>
      </c>
      <c r="M4759" t="s">
        <v>65</v>
      </c>
      <c r="N4759" t="s">
        <v>144</v>
      </c>
      <c r="O4759" t="s">
        <v>162</v>
      </c>
      <c r="P4759">
        <v>100</v>
      </c>
      <c r="Q4759">
        <v>0.125</v>
      </c>
      <c r="R4759">
        <v>175</v>
      </c>
      <c r="S4759">
        <v>238966.00279999999</v>
      </c>
      <c r="T4759" t="s">
        <v>65</v>
      </c>
      <c r="U4759" t="s">
        <v>203</v>
      </c>
      <c r="V4759" t="s">
        <v>214</v>
      </c>
      <c r="W4759" t="s">
        <v>248</v>
      </c>
      <c r="X4759" t="s">
        <v>289</v>
      </c>
      <c r="Y4759" s="1">
        <v>40168</v>
      </c>
      <c r="Z4759">
        <v>1403161</v>
      </c>
    </row>
    <row r="4760" spans="1:26" x14ac:dyDescent="0.25">
      <c r="A4760" s="1">
        <v>43635</v>
      </c>
      <c r="B4760" t="s">
        <v>65</v>
      </c>
      <c r="C4760" t="s">
        <v>76</v>
      </c>
      <c r="D4760">
        <v>600</v>
      </c>
      <c r="E4760">
        <v>4</v>
      </c>
      <c r="F4760" t="s">
        <v>80</v>
      </c>
      <c r="G4760">
        <v>169.38999899999999</v>
      </c>
      <c r="H4760">
        <v>171.199997</v>
      </c>
      <c r="I4760">
        <v>169.21000699999999</v>
      </c>
      <c r="J4760">
        <v>170.69000199999999</v>
      </c>
      <c r="K4760">
        <v>170.69000199999999</v>
      </c>
      <c r="L4760">
        <v>6323900</v>
      </c>
      <c r="M4760" t="s">
        <v>65</v>
      </c>
      <c r="N4760" t="s">
        <v>154</v>
      </c>
      <c r="O4760" t="s">
        <v>162</v>
      </c>
      <c r="P4760">
        <v>100</v>
      </c>
      <c r="Q4760">
        <v>0.125</v>
      </c>
      <c r="R4760">
        <v>75</v>
      </c>
      <c r="S4760">
        <v>102414.0012</v>
      </c>
      <c r="T4760" t="s">
        <v>65</v>
      </c>
      <c r="U4760" t="s">
        <v>203</v>
      </c>
      <c r="V4760" t="s">
        <v>214</v>
      </c>
      <c r="W4760" t="s">
        <v>248</v>
      </c>
      <c r="X4760" t="s">
        <v>289</v>
      </c>
      <c r="Y4760" s="1">
        <v>40168</v>
      </c>
      <c r="Z4760">
        <v>1403161</v>
      </c>
    </row>
    <row r="4761" spans="1:26" x14ac:dyDescent="0.25">
      <c r="A4761" s="1">
        <v>43635</v>
      </c>
      <c r="B4761" t="s">
        <v>65</v>
      </c>
      <c r="C4761" t="s">
        <v>75</v>
      </c>
      <c r="D4761">
        <v>300</v>
      </c>
      <c r="E4761">
        <v>7</v>
      </c>
      <c r="F4761" t="s">
        <v>80</v>
      </c>
      <c r="G4761">
        <v>169.38999899999999</v>
      </c>
      <c r="H4761">
        <v>171.199997</v>
      </c>
      <c r="I4761">
        <v>169.21000699999999</v>
      </c>
      <c r="J4761">
        <v>170.69000199999999</v>
      </c>
      <c r="K4761">
        <v>170.69000199999999</v>
      </c>
      <c r="L4761">
        <v>6323900</v>
      </c>
      <c r="M4761" t="s">
        <v>65</v>
      </c>
      <c r="N4761" t="s">
        <v>147</v>
      </c>
      <c r="O4761" t="s">
        <v>162</v>
      </c>
      <c r="P4761">
        <v>100</v>
      </c>
      <c r="Q4761">
        <v>0.125</v>
      </c>
      <c r="R4761">
        <v>37.5</v>
      </c>
      <c r="S4761">
        <v>51207.000599999999</v>
      </c>
      <c r="T4761" t="s">
        <v>65</v>
      </c>
      <c r="U4761" t="s">
        <v>203</v>
      </c>
      <c r="V4761" t="s">
        <v>214</v>
      </c>
      <c r="W4761" t="s">
        <v>248</v>
      </c>
      <c r="X4761" t="s">
        <v>289</v>
      </c>
      <c r="Y4761" s="1">
        <v>40168</v>
      </c>
      <c r="Z4761">
        <v>1403161</v>
      </c>
    </row>
    <row r="4762" spans="1:26" x14ac:dyDescent="0.25">
      <c r="A4762" s="1">
        <v>43635</v>
      </c>
      <c r="B4762" t="s">
        <v>65</v>
      </c>
      <c r="C4762" t="s">
        <v>76</v>
      </c>
      <c r="D4762">
        <v>2000</v>
      </c>
      <c r="E4762">
        <v>17</v>
      </c>
      <c r="F4762" t="s">
        <v>80</v>
      </c>
      <c r="G4762">
        <v>169.38999899999999</v>
      </c>
      <c r="H4762">
        <v>171.199997</v>
      </c>
      <c r="I4762">
        <v>169.21000699999999</v>
      </c>
      <c r="J4762">
        <v>170.69000199999999</v>
      </c>
      <c r="K4762">
        <v>170.69000199999999</v>
      </c>
      <c r="L4762">
        <v>6323900</v>
      </c>
      <c r="M4762" t="s">
        <v>65</v>
      </c>
      <c r="N4762" t="s">
        <v>157</v>
      </c>
      <c r="O4762" t="s">
        <v>162</v>
      </c>
      <c r="P4762">
        <v>100</v>
      </c>
      <c r="Q4762">
        <v>0.125</v>
      </c>
      <c r="R4762">
        <v>250</v>
      </c>
      <c r="S4762">
        <v>341380.00400000002</v>
      </c>
      <c r="T4762" t="s">
        <v>65</v>
      </c>
      <c r="U4762" t="s">
        <v>203</v>
      </c>
      <c r="V4762" t="s">
        <v>214</v>
      </c>
      <c r="W4762" t="s">
        <v>248</v>
      </c>
      <c r="X4762" t="s">
        <v>289</v>
      </c>
      <c r="Y4762" s="1">
        <v>40168</v>
      </c>
      <c r="Z4762">
        <v>1403161</v>
      </c>
    </row>
    <row r="4763" spans="1:26" x14ac:dyDescent="0.25">
      <c r="A4763" s="1">
        <v>43642</v>
      </c>
      <c r="B4763" t="s">
        <v>65</v>
      </c>
      <c r="C4763" t="s">
        <v>75</v>
      </c>
      <c r="D4763">
        <v>1400</v>
      </c>
      <c r="E4763">
        <v>16</v>
      </c>
      <c r="F4763" t="s">
        <v>96</v>
      </c>
      <c r="G4763">
        <v>171.38999899999999</v>
      </c>
      <c r="H4763">
        <v>172.38999899999999</v>
      </c>
      <c r="I4763">
        <v>170.820007</v>
      </c>
      <c r="J4763">
        <v>171.05999800000001</v>
      </c>
      <c r="K4763">
        <v>171.05999800000001</v>
      </c>
      <c r="L4763">
        <v>7129900</v>
      </c>
      <c r="M4763" t="s">
        <v>65</v>
      </c>
      <c r="N4763" t="s">
        <v>148</v>
      </c>
      <c r="O4763" t="s">
        <v>162</v>
      </c>
      <c r="P4763">
        <v>100</v>
      </c>
      <c r="Q4763">
        <v>0.125</v>
      </c>
      <c r="R4763">
        <v>175</v>
      </c>
      <c r="S4763">
        <v>239483.99720000001</v>
      </c>
      <c r="T4763" t="s">
        <v>65</v>
      </c>
      <c r="U4763" t="s">
        <v>203</v>
      </c>
      <c r="V4763" t="s">
        <v>214</v>
      </c>
      <c r="W4763" t="s">
        <v>248</v>
      </c>
      <c r="X4763" t="s">
        <v>289</v>
      </c>
      <c r="Y4763" s="1">
        <v>40168</v>
      </c>
      <c r="Z4763">
        <v>1403161</v>
      </c>
    </row>
    <row r="4764" spans="1:26" x14ac:dyDescent="0.25">
      <c r="A4764" s="1">
        <v>43643</v>
      </c>
      <c r="B4764" t="s">
        <v>65</v>
      </c>
      <c r="C4764" t="s">
        <v>75</v>
      </c>
      <c r="D4764">
        <v>2100</v>
      </c>
      <c r="E4764">
        <v>20</v>
      </c>
      <c r="F4764" t="s">
        <v>97</v>
      </c>
      <c r="G4764">
        <v>172.11999499999999</v>
      </c>
      <c r="H4764">
        <v>172.39999399999999</v>
      </c>
      <c r="I4764">
        <v>170.320007</v>
      </c>
      <c r="J4764">
        <v>171.229996</v>
      </c>
      <c r="K4764">
        <v>171.229996</v>
      </c>
      <c r="L4764">
        <v>5873400</v>
      </c>
      <c r="M4764" t="s">
        <v>65</v>
      </c>
      <c r="N4764" t="s">
        <v>155</v>
      </c>
      <c r="O4764" t="s">
        <v>162</v>
      </c>
      <c r="P4764">
        <v>100</v>
      </c>
      <c r="Q4764">
        <v>0.125</v>
      </c>
      <c r="R4764">
        <v>262.5</v>
      </c>
      <c r="S4764">
        <v>359582.99160000001</v>
      </c>
      <c r="T4764" t="s">
        <v>65</v>
      </c>
      <c r="U4764" t="s">
        <v>203</v>
      </c>
      <c r="V4764" t="s">
        <v>214</v>
      </c>
      <c r="W4764" t="s">
        <v>248</v>
      </c>
      <c r="X4764" t="s">
        <v>289</v>
      </c>
      <c r="Y4764" s="1">
        <v>40168</v>
      </c>
      <c r="Z4764">
        <v>1403161</v>
      </c>
    </row>
    <row r="4765" spans="1:26" x14ac:dyDescent="0.25">
      <c r="A4765" s="1">
        <v>43641</v>
      </c>
      <c r="B4765" t="s">
        <v>65</v>
      </c>
      <c r="C4765" t="s">
        <v>76</v>
      </c>
      <c r="D4765">
        <v>100</v>
      </c>
      <c r="E4765">
        <v>3</v>
      </c>
      <c r="F4765" t="s">
        <v>84</v>
      </c>
      <c r="G4765">
        <v>174.80999800000001</v>
      </c>
      <c r="H4765">
        <v>174.94000199999999</v>
      </c>
      <c r="I4765">
        <v>170.58999600000001</v>
      </c>
      <c r="J4765">
        <v>171.279999</v>
      </c>
      <c r="K4765">
        <v>171.279999</v>
      </c>
      <c r="L4765">
        <v>9899900</v>
      </c>
      <c r="M4765" t="s">
        <v>65</v>
      </c>
      <c r="N4765" t="s">
        <v>143</v>
      </c>
      <c r="O4765" t="s">
        <v>162</v>
      </c>
      <c r="P4765">
        <v>100</v>
      </c>
      <c r="Q4765">
        <v>0.125</v>
      </c>
      <c r="R4765">
        <v>12.5</v>
      </c>
      <c r="S4765">
        <v>17127.999899999999</v>
      </c>
      <c r="T4765" t="s">
        <v>65</v>
      </c>
      <c r="U4765" t="s">
        <v>203</v>
      </c>
      <c r="V4765" t="s">
        <v>214</v>
      </c>
      <c r="W4765" t="s">
        <v>248</v>
      </c>
      <c r="X4765" t="s">
        <v>289</v>
      </c>
      <c r="Y4765" s="1">
        <v>40168</v>
      </c>
      <c r="Z4765">
        <v>1403161</v>
      </c>
    </row>
    <row r="4766" spans="1:26" x14ac:dyDescent="0.25">
      <c r="A4766" s="1">
        <v>43628</v>
      </c>
      <c r="B4766" t="s">
        <v>65</v>
      </c>
      <c r="C4766" t="s">
        <v>75</v>
      </c>
      <c r="D4766">
        <v>1400</v>
      </c>
      <c r="E4766">
        <v>19</v>
      </c>
      <c r="F4766" t="s">
        <v>79</v>
      </c>
      <c r="G4766">
        <v>170.38000500000001</v>
      </c>
      <c r="H4766">
        <v>171.61999499999999</v>
      </c>
      <c r="I4766">
        <v>169.699997</v>
      </c>
      <c r="J4766">
        <v>171.58999600000001</v>
      </c>
      <c r="K4766">
        <v>171.58999600000001</v>
      </c>
      <c r="L4766">
        <v>6772000</v>
      </c>
      <c r="M4766" t="s">
        <v>65</v>
      </c>
      <c r="N4766" t="s">
        <v>140</v>
      </c>
      <c r="O4766" t="s">
        <v>162</v>
      </c>
      <c r="P4766">
        <v>100</v>
      </c>
      <c r="Q4766">
        <v>0.125</v>
      </c>
      <c r="R4766">
        <v>175</v>
      </c>
      <c r="S4766">
        <v>240225.9944</v>
      </c>
      <c r="T4766" t="s">
        <v>65</v>
      </c>
      <c r="U4766" t="s">
        <v>203</v>
      </c>
      <c r="V4766" t="s">
        <v>214</v>
      </c>
      <c r="W4766" t="s">
        <v>248</v>
      </c>
      <c r="X4766" t="s">
        <v>289</v>
      </c>
      <c r="Y4766" s="1">
        <v>40168</v>
      </c>
      <c r="Z4766">
        <v>1403161</v>
      </c>
    </row>
    <row r="4767" spans="1:26" x14ac:dyDescent="0.25">
      <c r="A4767" s="1">
        <v>43628</v>
      </c>
      <c r="B4767" t="s">
        <v>65</v>
      </c>
      <c r="C4767" t="s">
        <v>76</v>
      </c>
      <c r="D4767">
        <v>700</v>
      </c>
      <c r="E4767">
        <v>18</v>
      </c>
      <c r="F4767" t="s">
        <v>79</v>
      </c>
      <c r="G4767">
        <v>170.38000500000001</v>
      </c>
      <c r="H4767">
        <v>171.61999499999999</v>
      </c>
      <c r="I4767">
        <v>169.699997</v>
      </c>
      <c r="J4767">
        <v>171.58999600000001</v>
      </c>
      <c r="K4767">
        <v>171.58999600000001</v>
      </c>
      <c r="L4767">
        <v>6772000</v>
      </c>
      <c r="M4767" t="s">
        <v>65</v>
      </c>
      <c r="N4767" t="s">
        <v>158</v>
      </c>
      <c r="O4767" t="s">
        <v>162</v>
      </c>
      <c r="P4767">
        <v>100</v>
      </c>
      <c r="Q4767">
        <v>0.125</v>
      </c>
      <c r="R4767">
        <v>87.5</v>
      </c>
      <c r="S4767">
        <v>120112.9972</v>
      </c>
      <c r="T4767" t="s">
        <v>65</v>
      </c>
      <c r="U4767" t="s">
        <v>203</v>
      </c>
      <c r="V4767" t="s">
        <v>214</v>
      </c>
      <c r="W4767" t="s">
        <v>248</v>
      </c>
      <c r="X4767" t="s">
        <v>289</v>
      </c>
      <c r="Y4767" s="1">
        <v>40168</v>
      </c>
      <c r="Z4767">
        <v>1403161</v>
      </c>
    </row>
    <row r="4768" spans="1:26" x14ac:dyDescent="0.25">
      <c r="A4768" s="1">
        <v>43628</v>
      </c>
      <c r="B4768" t="s">
        <v>65</v>
      </c>
      <c r="C4768" t="s">
        <v>75</v>
      </c>
      <c r="D4768">
        <v>1400</v>
      </c>
      <c r="E4768">
        <v>7</v>
      </c>
      <c r="F4768" t="s">
        <v>79</v>
      </c>
      <c r="G4768">
        <v>170.38000500000001</v>
      </c>
      <c r="H4768">
        <v>171.61999499999999</v>
      </c>
      <c r="I4768">
        <v>169.699997</v>
      </c>
      <c r="J4768">
        <v>171.58999600000001</v>
      </c>
      <c r="K4768">
        <v>171.58999600000001</v>
      </c>
      <c r="L4768">
        <v>6772000</v>
      </c>
      <c r="M4768" t="s">
        <v>65</v>
      </c>
      <c r="N4768" t="s">
        <v>147</v>
      </c>
      <c r="O4768" t="s">
        <v>162</v>
      </c>
      <c r="P4768">
        <v>100</v>
      </c>
      <c r="Q4768">
        <v>0.125</v>
      </c>
      <c r="R4768">
        <v>175</v>
      </c>
      <c r="S4768">
        <v>240225.9944</v>
      </c>
      <c r="T4768" t="s">
        <v>65</v>
      </c>
      <c r="U4768" t="s">
        <v>203</v>
      </c>
      <c r="V4768" t="s">
        <v>214</v>
      </c>
      <c r="W4768" t="s">
        <v>248</v>
      </c>
      <c r="X4768" t="s">
        <v>289</v>
      </c>
      <c r="Y4768" s="1">
        <v>40168</v>
      </c>
      <c r="Z4768">
        <v>1403161</v>
      </c>
    </row>
    <row r="4769" spans="1:26" x14ac:dyDescent="0.25">
      <c r="A4769" s="1">
        <v>43637</v>
      </c>
      <c r="B4769" t="s">
        <v>65</v>
      </c>
      <c r="C4769" t="s">
        <v>75</v>
      </c>
      <c r="D4769">
        <v>1800</v>
      </c>
      <c r="E4769">
        <v>12</v>
      </c>
      <c r="F4769" t="s">
        <v>90</v>
      </c>
      <c r="G4769">
        <v>173.270004</v>
      </c>
      <c r="H4769">
        <v>174.80999800000001</v>
      </c>
      <c r="I4769">
        <v>173.16000399999999</v>
      </c>
      <c r="J4769">
        <v>173.44000199999999</v>
      </c>
      <c r="K4769">
        <v>173.44000199999999</v>
      </c>
      <c r="L4769">
        <v>11728200</v>
      </c>
      <c r="M4769" t="s">
        <v>65</v>
      </c>
      <c r="N4769" t="s">
        <v>151</v>
      </c>
      <c r="O4769" t="s">
        <v>162</v>
      </c>
      <c r="P4769">
        <v>100</v>
      </c>
      <c r="Q4769">
        <v>0.125</v>
      </c>
      <c r="R4769">
        <v>225</v>
      </c>
      <c r="S4769">
        <v>312192.0036</v>
      </c>
      <c r="T4769" t="s">
        <v>65</v>
      </c>
      <c r="U4769" t="s">
        <v>203</v>
      </c>
      <c r="V4769" t="s">
        <v>214</v>
      </c>
      <c r="W4769" t="s">
        <v>248</v>
      </c>
      <c r="X4769" t="s">
        <v>289</v>
      </c>
      <c r="Y4769" s="1">
        <v>40168</v>
      </c>
      <c r="Z4769">
        <v>1403161</v>
      </c>
    </row>
    <row r="4770" spans="1:26" x14ac:dyDescent="0.25">
      <c r="A4770" s="1">
        <v>43644</v>
      </c>
      <c r="B4770" t="s">
        <v>65</v>
      </c>
      <c r="C4770" t="s">
        <v>75</v>
      </c>
      <c r="D4770">
        <v>100</v>
      </c>
      <c r="E4770">
        <v>4</v>
      </c>
      <c r="F4770" t="s">
        <v>129</v>
      </c>
      <c r="G4770">
        <v>171.96000699999999</v>
      </c>
      <c r="H4770">
        <v>173.550003</v>
      </c>
      <c r="I4770">
        <v>170.520004</v>
      </c>
      <c r="J4770">
        <v>173.550003</v>
      </c>
      <c r="K4770">
        <v>173.550003</v>
      </c>
      <c r="L4770">
        <v>8442700</v>
      </c>
      <c r="M4770" t="s">
        <v>65</v>
      </c>
      <c r="N4770" t="s">
        <v>154</v>
      </c>
      <c r="O4770" t="s">
        <v>162</v>
      </c>
      <c r="P4770">
        <v>100</v>
      </c>
      <c r="Q4770">
        <v>0.125</v>
      </c>
      <c r="R4770">
        <v>12.5</v>
      </c>
      <c r="S4770">
        <v>17355.0003</v>
      </c>
      <c r="T4770" t="s">
        <v>65</v>
      </c>
      <c r="U4770" t="s">
        <v>203</v>
      </c>
      <c r="V4770" t="s">
        <v>214</v>
      </c>
      <c r="W4770" t="s">
        <v>248</v>
      </c>
      <c r="X4770" t="s">
        <v>289</v>
      </c>
      <c r="Y4770" s="1">
        <v>40168</v>
      </c>
      <c r="Z4770">
        <v>1403161</v>
      </c>
    </row>
    <row r="4771" spans="1:26" x14ac:dyDescent="0.25">
      <c r="A4771" s="1">
        <v>43644</v>
      </c>
      <c r="B4771" t="s">
        <v>65</v>
      </c>
      <c r="C4771" t="s">
        <v>76</v>
      </c>
      <c r="D4771">
        <v>1900</v>
      </c>
      <c r="E4771">
        <v>14</v>
      </c>
      <c r="F4771" t="s">
        <v>129</v>
      </c>
      <c r="G4771">
        <v>171.96000699999999</v>
      </c>
      <c r="H4771">
        <v>173.550003</v>
      </c>
      <c r="I4771">
        <v>170.520004</v>
      </c>
      <c r="J4771">
        <v>173.550003</v>
      </c>
      <c r="K4771">
        <v>173.550003</v>
      </c>
      <c r="L4771">
        <v>8442700</v>
      </c>
      <c r="M4771" t="s">
        <v>65</v>
      </c>
      <c r="N4771" t="s">
        <v>156</v>
      </c>
      <c r="O4771" t="s">
        <v>162</v>
      </c>
      <c r="P4771">
        <v>100</v>
      </c>
      <c r="Q4771">
        <v>0.125</v>
      </c>
      <c r="R4771">
        <v>237.5</v>
      </c>
      <c r="S4771">
        <v>329745.00569999998</v>
      </c>
      <c r="T4771" t="s">
        <v>65</v>
      </c>
      <c r="U4771" t="s">
        <v>203</v>
      </c>
      <c r="V4771" t="s">
        <v>214</v>
      </c>
      <c r="W4771" t="s">
        <v>248</v>
      </c>
      <c r="X4771" t="s">
        <v>289</v>
      </c>
      <c r="Y4771" s="1">
        <v>40168</v>
      </c>
      <c r="Z4771">
        <v>1403161</v>
      </c>
    </row>
    <row r="4772" spans="1:26" x14ac:dyDescent="0.25">
      <c r="A4772" s="1">
        <v>43644</v>
      </c>
      <c r="B4772" t="s">
        <v>65</v>
      </c>
      <c r="C4772" t="s">
        <v>75</v>
      </c>
      <c r="D4772">
        <v>800</v>
      </c>
      <c r="E4772">
        <v>7</v>
      </c>
      <c r="F4772" t="s">
        <v>129</v>
      </c>
      <c r="G4772">
        <v>171.96000699999999</v>
      </c>
      <c r="H4772">
        <v>173.550003</v>
      </c>
      <c r="I4772">
        <v>170.520004</v>
      </c>
      <c r="J4772">
        <v>173.550003</v>
      </c>
      <c r="K4772">
        <v>173.550003</v>
      </c>
      <c r="L4772">
        <v>8442700</v>
      </c>
      <c r="M4772" t="s">
        <v>65</v>
      </c>
      <c r="N4772" t="s">
        <v>147</v>
      </c>
      <c r="O4772" t="s">
        <v>162</v>
      </c>
      <c r="P4772">
        <v>100</v>
      </c>
      <c r="Q4772">
        <v>0.125</v>
      </c>
      <c r="R4772">
        <v>100</v>
      </c>
      <c r="S4772">
        <v>138840.0024</v>
      </c>
      <c r="T4772" t="s">
        <v>65</v>
      </c>
      <c r="U4772" t="s">
        <v>203</v>
      </c>
      <c r="V4772" t="s">
        <v>214</v>
      </c>
      <c r="W4772" t="s">
        <v>248</v>
      </c>
      <c r="X4772" t="s">
        <v>289</v>
      </c>
      <c r="Y4772" s="1">
        <v>40168</v>
      </c>
      <c r="Z4772">
        <v>1403161</v>
      </c>
    </row>
    <row r="4773" spans="1:26" x14ac:dyDescent="0.25">
      <c r="A4773" s="1">
        <v>43636</v>
      </c>
      <c r="B4773" t="s">
        <v>65</v>
      </c>
      <c r="C4773" t="s">
        <v>75</v>
      </c>
      <c r="D4773">
        <v>100</v>
      </c>
      <c r="E4773">
        <v>4</v>
      </c>
      <c r="F4773" t="s">
        <v>94</v>
      </c>
      <c r="G4773">
        <v>172.509995</v>
      </c>
      <c r="H4773">
        <v>173.94000199999999</v>
      </c>
      <c r="I4773">
        <v>171.75</v>
      </c>
      <c r="J4773">
        <v>173.740005</v>
      </c>
      <c r="K4773">
        <v>173.740005</v>
      </c>
      <c r="L4773">
        <v>11474100</v>
      </c>
      <c r="M4773" t="s">
        <v>65</v>
      </c>
      <c r="N4773" t="s">
        <v>154</v>
      </c>
      <c r="O4773" t="s">
        <v>162</v>
      </c>
      <c r="P4773">
        <v>100</v>
      </c>
      <c r="Q4773">
        <v>0.125</v>
      </c>
      <c r="R4773">
        <v>12.5</v>
      </c>
      <c r="S4773">
        <v>17374.000499999998</v>
      </c>
      <c r="T4773" t="s">
        <v>65</v>
      </c>
      <c r="U4773" t="s">
        <v>203</v>
      </c>
      <c r="V4773" t="s">
        <v>214</v>
      </c>
      <c r="W4773" t="s">
        <v>248</v>
      </c>
      <c r="X4773" t="s">
        <v>289</v>
      </c>
      <c r="Y4773" s="1">
        <v>40168</v>
      </c>
      <c r="Z4773">
        <v>1403161</v>
      </c>
    </row>
    <row r="4774" spans="1:26" x14ac:dyDescent="0.25">
      <c r="A4774" s="1">
        <v>43636</v>
      </c>
      <c r="B4774" t="s">
        <v>65</v>
      </c>
      <c r="C4774" t="s">
        <v>75</v>
      </c>
      <c r="D4774">
        <v>1800</v>
      </c>
      <c r="E4774">
        <v>18</v>
      </c>
      <c r="F4774" t="s">
        <v>94</v>
      </c>
      <c r="G4774">
        <v>172.509995</v>
      </c>
      <c r="H4774">
        <v>173.94000199999999</v>
      </c>
      <c r="I4774">
        <v>171.75</v>
      </c>
      <c r="J4774">
        <v>173.740005</v>
      </c>
      <c r="K4774">
        <v>173.740005</v>
      </c>
      <c r="L4774">
        <v>11474100</v>
      </c>
      <c r="M4774" t="s">
        <v>65</v>
      </c>
      <c r="N4774" t="s">
        <v>158</v>
      </c>
      <c r="O4774" t="s">
        <v>162</v>
      </c>
      <c r="P4774">
        <v>100</v>
      </c>
      <c r="Q4774">
        <v>0.125</v>
      </c>
      <c r="R4774">
        <v>225</v>
      </c>
      <c r="S4774">
        <v>312732.00900000002</v>
      </c>
      <c r="T4774" t="s">
        <v>65</v>
      </c>
      <c r="U4774" t="s">
        <v>203</v>
      </c>
      <c r="V4774" t="s">
        <v>214</v>
      </c>
      <c r="W4774" t="s">
        <v>248</v>
      </c>
      <c r="X4774" t="s">
        <v>289</v>
      </c>
      <c r="Y4774" s="1">
        <v>40168</v>
      </c>
      <c r="Z4774">
        <v>1403161</v>
      </c>
    </row>
    <row r="4775" spans="1:26" x14ac:dyDescent="0.25">
      <c r="A4775" s="1">
        <v>43640</v>
      </c>
      <c r="B4775" t="s">
        <v>65</v>
      </c>
      <c r="C4775" t="s">
        <v>75</v>
      </c>
      <c r="D4775">
        <v>1300</v>
      </c>
      <c r="E4775">
        <v>19</v>
      </c>
      <c r="F4775" t="s">
        <v>85</v>
      </c>
      <c r="G4775">
        <v>174.60000600000001</v>
      </c>
      <c r="H4775">
        <v>174.729996</v>
      </c>
      <c r="I4775">
        <v>172.720001</v>
      </c>
      <c r="J4775">
        <v>173.85000600000001</v>
      </c>
      <c r="K4775">
        <v>173.85000600000001</v>
      </c>
      <c r="L4775">
        <v>5554900</v>
      </c>
      <c r="M4775" t="s">
        <v>65</v>
      </c>
      <c r="N4775" t="s">
        <v>140</v>
      </c>
      <c r="O4775" t="s">
        <v>162</v>
      </c>
      <c r="P4775">
        <v>100</v>
      </c>
      <c r="Q4775">
        <v>0.125</v>
      </c>
      <c r="R4775">
        <v>162.5</v>
      </c>
      <c r="S4775">
        <v>226005.00779999999</v>
      </c>
      <c r="T4775" t="s">
        <v>65</v>
      </c>
      <c r="U4775" t="s">
        <v>203</v>
      </c>
      <c r="V4775" t="s">
        <v>214</v>
      </c>
      <c r="W4775" t="s">
        <v>248</v>
      </c>
      <c r="X4775" t="s">
        <v>289</v>
      </c>
      <c r="Y4775" s="1">
        <v>40168</v>
      </c>
      <c r="Z4775">
        <v>1403161</v>
      </c>
    </row>
    <row r="4776" spans="1:26" x14ac:dyDescent="0.25">
      <c r="A4776" s="1">
        <v>43640</v>
      </c>
      <c r="B4776" t="s">
        <v>65</v>
      </c>
      <c r="C4776" t="s">
        <v>76</v>
      </c>
      <c r="D4776">
        <v>700</v>
      </c>
      <c r="E4776">
        <v>14</v>
      </c>
      <c r="F4776" t="s">
        <v>85</v>
      </c>
      <c r="G4776">
        <v>174.60000600000001</v>
      </c>
      <c r="H4776">
        <v>174.729996</v>
      </c>
      <c r="I4776">
        <v>172.720001</v>
      </c>
      <c r="J4776">
        <v>173.85000600000001</v>
      </c>
      <c r="K4776">
        <v>173.85000600000001</v>
      </c>
      <c r="L4776">
        <v>5554900</v>
      </c>
      <c r="M4776" t="s">
        <v>65</v>
      </c>
      <c r="N4776" t="s">
        <v>156</v>
      </c>
      <c r="O4776" t="s">
        <v>162</v>
      </c>
      <c r="P4776">
        <v>100</v>
      </c>
      <c r="Q4776">
        <v>0.125</v>
      </c>
      <c r="R4776">
        <v>87.5</v>
      </c>
      <c r="S4776">
        <v>121695.0042</v>
      </c>
      <c r="T4776" t="s">
        <v>65</v>
      </c>
      <c r="U4776" t="s">
        <v>203</v>
      </c>
      <c r="V4776" t="s">
        <v>214</v>
      </c>
      <c r="W4776" t="s">
        <v>248</v>
      </c>
      <c r="X4776" t="s">
        <v>289</v>
      </c>
      <c r="Y4776" s="1">
        <v>40168</v>
      </c>
      <c r="Z4776">
        <v>1403161</v>
      </c>
    </row>
    <row r="4777" spans="1:26" x14ac:dyDescent="0.25">
      <c r="A4777" s="1">
        <v>43640</v>
      </c>
      <c r="B4777" t="s">
        <v>65</v>
      </c>
      <c r="C4777" t="s">
        <v>76</v>
      </c>
      <c r="D4777">
        <v>3100</v>
      </c>
      <c r="E4777">
        <v>17</v>
      </c>
      <c r="F4777" t="s">
        <v>85</v>
      </c>
      <c r="G4777">
        <v>174.60000600000001</v>
      </c>
      <c r="H4777">
        <v>174.729996</v>
      </c>
      <c r="I4777">
        <v>172.720001</v>
      </c>
      <c r="J4777">
        <v>173.85000600000001</v>
      </c>
      <c r="K4777">
        <v>173.85000600000001</v>
      </c>
      <c r="L4777">
        <v>5554900</v>
      </c>
      <c r="M4777" t="s">
        <v>65</v>
      </c>
      <c r="N4777" t="s">
        <v>157</v>
      </c>
      <c r="O4777" t="s">
        <v>162</v>
      </c>
      <c r="P4777">
        <v>100</v>
      </c>
      <c r="Q4777">
        <v>0.125</v>
      </c>
      <c r="R4777">
        <v>387.5</v>
      </c>
      <c r="S4777">
        <v>538935.01860000007</v>
      </c>
      <c r="T4777" t="s">
        <v>65</v>
      </c>
      <c r="U4777" t="s">
        <v>203</v>
      </c>
      <c r="V4777" t="s">
        <v>214</v>
      </c>
      <c r="W4777" t="s">
        <v>248</v>
      </c>
      <c r="X4777" t="s">
        <v>289</v>
      </c>
      <c r="Y4777" s="1">
        <v>40168</v>
      </c>
      <c r="Z4777">
        <v>1403161</v>
      </c>
    </row>
    <row r="4778" spans="1:26" x14ac:dyDescent="0.25">
      <c r="A4778" s="1">
        <v>43619</v>
      </c>
      <c r="B4778" t="s">
        <v>66</v>
      </c>
      <c r="C4778" t="s">
        <v>75</v>
      </c>
      <c r="D4778">
        <v>400</v>
      </c>
      <c r="E4778">
        <v>4</v>
      </c>
      <c r="F4778" t="s">
        <v>89</v>
      </c>
      <c r="G4778">
        <v>175.479996</v>
      </c>
      <c r="H4778">
        <v>177.449997</v>
      </c>
      <c r="I4778">
        <v>171.03999300000001</v>
      </c>
      <c r="J4778">
        <v>172.429993</v>
      </c>
      <c r="K4778">
        <v>171.43781999999999</v>
      </c>
      <c r="L4778">
        <v>2412600</v>
      </c>
      <c r="M4778" t="s">
        <v>66</v>
      </c>
      <c r="N4778" t="s">
        <v>154</v>
      </c>
      <c r="O4778" t="s">
        <v>162</v>
      </c>
      <c r="P4778">
        <v>100</v>
      </c>
      <c r="Q4778">
        <v>0.125</v>
      </c>
      <c r="R4778">
        <v>50</v>
      </c>
      <c r="S4778">
        <v>68575.127999999997</v>
      </c>
      <c r="T4778" t="s">
        <v>66</v>
      </c>
      <c r="U4778" t="s">
        <v>204</v>
      </c>
      <c r="V4778" t="s">
        <v>214</v>
      </c>
      <c r="W4778" t="s">
        <v>249</v>
      </c>
      <c r="X4778" t="s">
        <v>290</v>
      </c>
      <c r="Y4778" s="1">
        <v>41089</v>
      </c>
      <c r="Z4778">
        <v>707549</v>
      </c>
    </row>
    <row r="4779" spans="1:26" x14ac:dyDescent="0.25">
      <c r="A4779" s="1">
        <v>43619</v>
      </c>
      <c r="B4779" t="s">
        <v>66</v>
      </c>
      <c r="C4779" t="s">
        <v>75</v>
      </c>
      <c r="D4779">
        <v>100</v>
      </c>
      <c r="E4779">
        <v>2</v>
      </c>
      <c r="F4779" t="s">
        <v>89</v>
      </c>
      <c r="G4779">
        <v>175.479996</v>
      </c>
      <c r="H4779">
        <v>177.449997</v>
      </c>
      <c r="I4779">
        <v>171.03999300000001</v>
      </c>
      <c r="J4779">
        <v>172.429993</v>
      </c>
      <c r="K4779">
        <v>171.43781999999999</v>
      </c>
      <c r="L4779">
        <v>2412600</v>
      </c>
      <c r="M4779" t="s">
        <v>66</v>
      </c>
      <c r="N4779" t="s">
        <v>150</v>
      </c>
      <c r="O4779" t="s">
        <v>162</v>
      </c>
      <c r="P4779">
        <v>100</v>
      </c>
      <c r="Q4779">
        <v>0.125</v>
      </c>
      <c r="R4779">
        <v>12.5</v>
      </c>
      <c r="S4779">
        <v>17143.781999999999</v>
      </c>
      <c r="T4779" t="s">
        <v>66</v>
      </c>
      <c r="U4779" t="s">
        <v>204</v>
      </c>
      <c r="V4779" t="s">
        <v>214</v>
      </c>
      <c r="W4779" t="s">
        <v>249</v>
      </c>
      <c r="X4779" t="s">
        <v>290</v>
      </c>
      <c r="Y4779" s="1">
        <v>41089</v>
      </c>
      <c r="Z4779">
        <v>707549</v>
      </c>
    </row>
    <row r="4780" spans="1:26" x14ac:dyDescent="0.25">
      <c r="A4780" s="1">
        <v>43619</v>
      </c>
      <c r="B4780" t="s">
        <v>66</v>
      </c>
      <c r="C4780" t="s">
        <v>76</v>
      </c>
      <c r="D4780">
        <v>900</v>
      </c>
      <c r="E4780">
        <v>7</v>
      </c>
      <c r="F4780" t="s">
        <v>89</v>
      </c>
      <c r="G4780">
        <v>175.479996</v>
      </c>
      <c r="H4780">
        <v>177.449997</v>
      </c>
      <c r="I4780">
        <v>171.03999300000001</v>
      </c>
      <c r="J4780">
        <v>172.429993</v>
      </c>
      <c r="K4780">
        <v>171.43781999999999</v>
      </c>
      <c r="L4780">
        <v>2412600</v>
      </c>
      <c r="M4780" t="s">
        <v>66</v>
      </c>
      <c r="N4780" t="s">
        <v>147</v>
      </c>
      <c r="O4780" t="s">
        <v>162</v>
      </c>
      <c r="P4780">
        <v>100</v>
      </c>
      <c r="Q4780">
        <v>0.125</v>
      </c>
      <c r="R4780">
        <v>112.5</v>
      </c>
      <c r="S4780">
        <v>154294.038</v>
      </c>
      <c r="T4780" t="s">
        <v>66</v>
      </c>
      <c r="U4780" t="s">
        <v>204</v>
      </c>
      <c r="V4780" t="s">
        <v>214</v>
      </c>
      <c r="W4780" t="s">
        <v>249</v>
      </c>
      <c r="X4780" t="s">
        <v>290</v>
      </c>
      <c r="Y4780" s="1">
        <v>41089</v>
      </c>
      <c r="Z4780">
        <v>707549</v>
      </c>
    </row>
    <row r="4781" spans="1:26" x14ac:dyDescent="0.25">
      <c r="A4781" s="1">
        <v>43616</v>
      </c>
      <c r="B4781" t="s">
        <v>66</v>
      </c>
      <c r="C4781" t="s">
        <v>76</v>
      </c>
      <c r="D4781">
        <v>800</v>
      </c>
      <c r="E4781">
        <v>2</v>
      </c>
      <c r="F4781" t="s">
        <v>87</v>
      </c>
      <c r="G4781">
        <v>176.30999800000001</v>
      </c>
      <c r="H4781">
        <v>179.58000200000001</v>
      </c>
      <c r="I4781">
        <v>174.529999</v>
      </c>
      <c r="J4781">
        <v>174.61000100000001</v>
      </c>
      <c r="K4781">
        <v>173.60528600000001</v>
      </c>
      <c r="L4781">
        <v>1576600</v>
      </c>
      <c r="M4781" t="s">
        <v>66</v>
      </c>
      <c r="N4781" t="s">
        <v>150</v>
      </c>
      <c r="O4781" t="s">
        <v>162</v>
      </c>
      <c r="P4781">
        <v>100</v>
      </c>
      <c r="Q4781">
        <v>0.125</v>
      </c>
      <c r="R4781">
        <v>100</v>
      </c>
      <c r="S4781">
        <v>138884.22880000001</v>
      </c>
      <c r="T4781" t="s">
        <v>66</v>
      </c>
      <c r="U4781" t="s">
        <v>204</v>
      </c>
      <c r="V4781" t="s">
        <v>214</v>
      </c>
      <c r="W4781" t="s">
        <v>249</v>
      </c>
      <c r="X4781" t="s">
        <v>290</v>
      </c>
      <c r="Y4781" s="1">
        <v>41089</v>
      </c>
      <c r="Z4781">
        <v>707549</v>
      </c>
    </row>
    <row r="4782" spans="1:26" x14ac:dyDescent="0.25">
      <c r="A4782" s="1">
        <v>43616</v>
      </c>
      <c r="B4782" t="s">
        <v>66</v>
      </c>
      <c r="C4782" t="s">
        <v>75</v>
      </c>
      <c r="D4782">
        <v>1400</v>
      </c>
      <c r="E4782">
        <v>13</v>
      </c>
      <c r="F4782" t="s">
        <v>87</v>
      </c>
      <c r="G4782">
        <v>176.30999800000001</v>
      </c>
      <c r="H4782">
        <v>179.58000200000001</v>
      </c>
      <c r="I4782">
        <v>174.529999</v>
      </c>
      <c r="J4782">
        <v>174.61000100000001</v>
      </c>
      <c r="K4782">
        <v>173.60528600000001</v>
      </c>
      <c r="L4782">
        <v>1576600</v>
      </c>
      <c r="M4782" t="s">
        <v>66</v>
      </c>
      <c r="N4782" t="s">
        <v>153</v>
      </c>
      <c r="O4782" t="s">
        <v>162</v>
      </c>
      <c r="P4782">
        <v>100</v>
      </c>
      <c r="Q4782">
        <v>0.125</v>
      </c>
      <c r="R4782">
        <v>175</v>
      </c>
      <c r="S4782">
        <v>243047.40040000001</v>
      </c>
      <c r="T4782" t="s">
        <v>66</v>
      </c>
      <c r="U4782" t="s">
        <v>204</v>
      </c>
      <c r="V4782" t="s">
        <v>214</v>
      </c>
      <c r="W4782" t="s">
        <v>249</v>
      </c>
      <c r="X4782" t="s">
        <v>290</v>
      </c>
      <c r="Y4782" s="1">
        <v>41089</v>
      </c>
      <c r="Z4782">
        <v>707549</v>
      </c>
    </row>
    <row r="4783" spans="1:26" x14ac:dyDescent="0.25">
      <c r="A4783" s="1">
        <v>43641</v>
      </c>
      <c r="B4783" t="s">
        <v>66</v>
      </c>
      <c r="C4783" t="s">
        <v>75</v>
      </c>
      <c r="D4783">
        <v>1200</v>
      </c>
      <c r="E4783">
        <v>16</v>
      </c>
      <c r="F4783" t="s">
        <v>84</v>
      </c>
      <c r="G4783">
        <v>181.229996</v>
      </c>
      <c r="H4783">
        <v>181.61999499999999</v>
      </c>
      <c r="I4783">
        <v>175.58000200000001</v>
      </c>
      <c r="J4783">
        <v>175.820007</v>
      </c>
      <c r="K4783">
        <v>175.820007</v>
      </c>
      <c r="L4783">
        <v>2079900</v>
      </c>
      <c r="M4783" t="s">
        <v>66</v>
      </c>
      <c r="N4783" t="s">
        <v>148</v>
      </c>
      <c r="O4783" t="s">
        <v>162</v>
      </c>
      <c r="P4783">
        <v>100</v>
      </c>
      <c r="Q4783">
        <v>0.125</v>
      </c>
      <c r="R4783">
        <v>150</v>
      </c>
      <c r="S4783">
        <v>210984.00839999999</v>
      </c>
      <c r="T4783" t="s">
        <v>66</v>
      </c>
      <c r="U4783" t="s">
        <v>204</v>
      </c>
      <c r="V4783" t="s">
        <v>214</v>
      </c>
      <c r="W4783" t="s">
        <v>249</v>
      </c>
      <c r="X4783" t="s">
        <v>290</v>
      </c>
      <c r="Y4783" s="1">
        <v>41089</v>
      </c>
      <c r="Z4783">
        <v>707549</v>
      </c>
    </row>
    <row r="4784" spans="1:26" x14ac:dyDescent="0.25">
      <c r="A4784" s="1">
        <v>43614</v>
      </c>
      <c r="B4784" t="s">
        <v>66</v>
      </c>
      <c r="C4784" t="s">
        <v>76</v>
      </c>
      <c r="D4784">
        <v>1400</v>
      </c>
      <c r="E4784">
        <v>11</v>
      </c>
      <c r="F4784" t="s">
        <v>98</v>
      </c>
      <c r="G4784">
        <v>177.13000500000001</v>
      </c>
      <c r="H4784">
        <v>178.39999399999999</v>
      </c>
      <c r="I4784">
        <v>174.699997</v>
      </c>
      <c r="J4784">
        <v>177.60000600000001</v>
      </c>
      <c r="K4784">
        <v>176.578079</v>
      </c>
      <c r="L4784">
        <v>2566200</v>
      </c>
      <c r="M4784" t="s">
        <v>66</v>
      </c>
      <c r="N4784" t="s">
        <v>141</v>
      </c>
      <c r="O4784" t="s">
        <v>162</v>
      </c>
      <c r="P4784">
        <v>100</v>
      </c>
      <c r="Q4784">
        <v>0.125</v>
      </c>
      <c r="R4784">
        <v>175</v>
      </c>
      <c r="S4784">
        <v>247209.3106</v>
      </c>
      <c r="T4784" t="s">
        <v>66</v>
      </c>
      <c r="U4784" t="s">
        <v>204</v>
      </c>
      <c r="V4784" t="s">
        <v>214</v>
      </c>
      <c r="W4784" t="s">
        <v>249</v>
      </c>
      <c r="X4784" t="s">
        <v>290</v>
      </c>
      <c r="Y4784" s="1">
        <v>41089</v>
      </c>
      <c r="Z4784">
        <v>707549</v>
      </c>
    </row>
    <row r="4785" spans="1:26" x14ac:dyDescent="0.25">
      <c r="A4785" s="1">
        <v>43630</v>
      </c>
      <c r="B4785" t="s">
        <v>66</v>
      </c>
      <c r="C4785" t="s">
        <v>75</v>
      </c>
      <c r="D4785">
        <v>400</v>
      </c>
      <c r="E4785">
        <v>7</v>
      </c>
      <c r="F4785" t="s">
        <v>77</v>
      </c>
      <c r="G4785">
        <v>176.320007</v>
      </c>
      <c r="H4785">
        <v>177.46000699999999</v>
      </c>
      <c r="I4785">
        <v>173.5</v>
      </c>
      <c r="J4785">
        <v>176.800003</v>
      </c>
      <c r="K4785">
        <v>176.800003</v>
      </c>
      <c r="L4785">
        <v>2187600</v>
      </c>
      <c r="M4785" t="s">
        <v>66</v>
      </c>
      <c r="N4785" t="s">
        <v>147</v>
      </c>
      <c r="O4785" t="s">
        <v>162</v>
      </c>
      <c r="P4785">
        <v>100</v>
      </c>
      <c r="Q4785">
        <v>0.125</v>
      </c>
      <c r="R4785">
        <v>50</v>
      </c>
      <c r="S4785">
        <v>70720.001199999999</v>
      </c>
      <c r="T4785" t="s">
        <v>66</v>
      </c>
      <c r="U4785" t="s">
        <v>204</v>
      </c>
      <c r="V4785" t="s">
        <v>214</v>
      </c>
      <c r="W4785" t="s">
        <v>249</v>
      </c>
      <c r="X4785" t="s">
        <v>290</v>
      </c>
      <c r="Y4785" s="1">
        <v>41089</v>
      </c>
      <c r="Z4785">
        <v>707549</v>
      </c>
    </row>
    <row r="4786" spans="1:26" x14ac:dyDescent="0.25">
      <c r="A4786" s="1">
        <v>43630</v>
      </c>
      <c r="B4786" t="s">
        <v>66</v>
      </c>
      <c r="C4786" t="s">
        <v>75</v>
      </c>
      <c r="D4786">
        <v>200</v>
      </c>
      <c r="E4786">
        <v>5</v>
      </c>
      <c r="F4786" t="s">
        <v>77</v>
      </c>
      <c r="G4786">
        <v>176.320007</v>
      </c>
      <c r="H4786">
        <v>177.46000699999999</v>
      </c>
      <c r="I4786">
        <v>173.5</v>
      </c>
      <c r="J4786">
        <v>176.800003</v>
      </c>
      <c r="K4786">
        <v>176.800003</v>
      </c>
      <c r="L4786">
        <v>2187600</v>
      </c>
      <c r="M4786" t="s">
        <v>66</v>
      </c>
      <c r="N4786" t="s">
        <v>152</v>
      </c>
      <c r="O4786" t="s">
        <v>162</v>
      </c>
      <c r="P4786">
        <v>100</v>
      </c>
      <c r="Q4786">
        <v>0.125</v>
      </c>
      <c r="R4786">
        <v>25</v>
      </c>
      <c r="S4786">
        <v>35360.000599999999</v>
      </c>
      <c r="T4786" t="s">
        <v>66</v>
      </c>
      <c r="U4786" t="s">
        <v>204</v>
      </c>
      <c r="V4786" t="s">
        <v>214</v>
      </c>
      <c r="W4786" t="s">
        <v>249</v>
      </c>
      <c r="X4786" t="s">
        <v>290</v>
      </c>
      <c r="Y4786" s="1">
        <v>41089</v>
      </c>
      <c r="Z4786">
        <v>707549</v>
      </c>
    </row>
    <row r="4787" spans="1:26" x14ac:dyDescent="0.25">
      <c r="A4787" s="1">
        <v>43630</v>
      </c>
      <c r="B4787" t="s">
        <v>66</v>
      </c>
      <c r="C4787" t="s">
        <v>75</v>
      </c>
      <c r="D4787">
        <v>200</v>
      </c>
      <c r="E4787">
        <v>4</v>
      </c>
      <c r="F4787" t="s">
        <v>77</v>
      </c>
      <c r="G4787">
        <v>176.320007</v>
      </c>
      <c r="H4787">
        <v>177.46000699999999</v>
      </c>
      <c r="I4787">
        <v>173.5</v>
      </c>
      <c r="J4787">
        <v>176.800003</v>
      </c>
      <c r="K4787">
        <v>176.800003</v>
      </c>
      <c r="L4787">
        <v>2187600</v>
      </c>
      <c r="M4787" t="s">
        <v>66</v>
      </c>
      <c r="N4787" t="s">
        <v>154</v>
      </c>
      <c r="O4787" t="s">
        <v>162</v>
      </c>
      <c r="P4787">
        <v>100</v>
      </c>
      <c r="Q4787">
        <v>0.125</v>
      </c>
      <c r="R4787">
        <v>25</v>
      </c>
      <c r="S4787">
        <v>35360.000599999999</v>
      </c>
      <c r="T4787" t="s">
        <v>66</v>
      </c>
      <c r="U4787" t="s">
        <v>204</v>
      </c>
      <c r="V4787" t="s">
        <v>214</v>
      </c>
      <c r="W4787" t="s">
        <v>249</v>
      </c>
      <c r="X4787" t="s">
        <v>290</v>
      </c>
      <c r="Y4787" s="1">
        <v>41089</v>
      </c>
      <c r="Z4787">
        <v>707549</v>
      </c>
    </row>
    <row r="4788" spans="1:26" x14ac:dyDescent="0.25">
      <c r="A4788" s="1">
        <v>43630</v>
      </c>
      <c r="B4788" t="s">
        <v>66</v>
      </c>
      <c r="C4788" t="s">
        <v>76</v>
      </c>
      <c r="D4788">
        <v>1100</v>
      </c>
      <c r="E4788">
        <v>12</v>
      </c>
      <c r="F4788" t="s">
        <v>77</v>
      </c>
      <c r="G4788">
        <v>176.320007</v>
      </c>
      <c r="H4788">
        <v>177.46000699999999</v>
      </c>
      <c r="I4788">
        <v>173.5</v>
      </c>
      <c r="J4788">
        <v>176.800003</v>
      </c>
      <c r="K4788">
        <v>176.800003</v>
      </c>
      <c r="L4788">
        <v>2187600</v>
      </c>
      <c r="M4788" t="s">
        <v>66</v>
      </c>
      <c r="N4788" t="s">
        <v>151</v>
      </c>
      <c r="O4788" t="s">
        <v>162</v>
      </c>
      <c r="P4788">
        <v>100</v>
      </c>
      <c r="Q4788">
        <v>0.125</v>
      </c>
      <c r="R4788">
        <v>137.5</v>
      </c>
      <c r="S4788">
        <v>194480.00330000001</v>
      </c>
      <c r="T4788" t="s">
        <v>66</v>
      </c>
      <c r="U4788" t="s">
        <v>204</v>
      </c>
      <c r="V4788" t="s">
        <v>214</v>
      </c>
      <c r="W4788" t="s">
        <v>249</v>
      </c>
      <c r="X4788" t="s">
        <v>290</v>
      </c>
      <c r="Y4788" s="1">
        <v>41089</v>
      </c>
      <c r="Z4788">
        <v>707549</v>
      </c>
    </row>
    <row r="4789" spans="1:26" x14ac:dyDescent="0.25">
      <c r="A4789" s="1">
        <v>43615</v>
      </c>
      <c r="B4789" t="s">
        <v>66</v>
      </c>
      <c r="C4789" t="s">
        <v>75</v>
      </c>
      <c r="D4789">
        <v>2200</v>
      </c>
      <c r="E4789">
        <v>16</v>
      </c>
      <c r="F4789" t="s">
        <v>93</v>
      </c>
      <c r="G4789">
        <v>177.949997</v>
      </c>
      <c r="H4789">
        <v>182.199997</v>
      </c>
      <c r="I4789">
        <v>177.520004</v>
      </c>
      <c r="J4789">
        <v>178.61999499999999</v>
      </c>
      <c r="K4789">
        <v>177.592209</v>
      </c>
      <c r="L4789">
        <v>1263000</v>
      </c>
      <c r="M4789" t="s">
        <v>66</v>
      </c>
      <c r="N4789" t="s">
        <v>148</v>
      </c>
      <c r="O4789" t="s">
        <v>162</v>
      </c>
      <c r="P4789">
        <v>100</v>
      </c>
      <c r="Q4789">
        <v>0.125</v>
      </c>
      <c r="R4789">
        <v>275</v>
      </c>
      <c r="S4789">
        <v>390702.85979999998</v>
      </c>
      <c r="T4789" t="s">
        <v>66</v>
      </c>
      <c r="U4789" t="s">
        <v>204</v>
      </c>
      <c r="V4789" t="s">
        <v>214</v>
      </c>
      <c r="W4789" t="s">
        <v>249</v>
      </c>
      <c r="X4789" t="s">
        <v>290</v>
      </c>
      <c r="Y4789" s="1">
        <v>41089</v>
      </c>
      <c r="Z4789">
        <v>707549</v>
      </c>
    </row>
    <row r="4790" spans="1:26" x14ac:dyDescent="0.25">
      <c r="A4790" s="1">
        <v>43615</v>
      </c>
      <c r="B4790" t="s">
        <v>66</v>
      </c>
      <c r="C4790" t="s">
        <v>76</v>
      </c>
      <c r="D4790">
        <v>1000</v>
      </c>
      <c r="E4790">
        <v>12</v>
      </c>
      <c r="F4790" t="s">
        <v>93</v>
      </c>
      <c r="G4790">
        <v>177.949997</v>
      </c>
      <c r="H4790">
        <v>182.199997</v>
      </c>
      <c r="I4790">
        <v>177.520004</v>
      </c>
      <c r="J4790">
        <v>178.61999499999999</v>
      </c>
      <c r="K4790">
        <v>177.592209</v>
      </c>
      <c r="L4790">
        <v>1263000</v>
      </c>
      <c r="M4790" t="s">
        <v>66</v>
      </c>
      <c r="N4790" t="s">
        <v>151</v>
      </c>
      <c r="O4790" t="s">
        <v>162</v>
      </c>
      <c r="P4790">
        <v>100</v>
      </c>
      <c r="Q4790">
        <v>0.125</v>
      </c>
      <c r="R4790">
        <v>125</v>
      </c>
      <c r="S4790">
        <v>177592.209</v>
      </c>
      <c r="T4790" t="s">
        <v>66</v>
      </c>
      <c r="U4790" t="s">
        <v>204</v>
      </c>
      <c r="V4790" t="s">
        <v>214</v>
      </c>
      <c r="W4790" t="s">
        <v>249</v>
      </c>
      <c r="X4790" t="s">
        <v>290</v>
      </c>
      <c r="Y4790" s="1">
        <v>41089</v>
      </c>
      <c r="Z4790">
        <v>707549</v>
      </c>
    </row>
    <row r="4791" spans="1:26" x14ac:dyDescent="0.25">
      <c r="A4791" s="1">
        <v>43615</v>
      </c>
      <c r="B4791" t="s">
        <v>66</v>
      </c>
      <c r="C4791" t="s">
        <v>76</v>
      </c>
      <c r="D4791">
        <v>500</v>
      </c>
      <c r="E4791">
        <v>10</v>
      </c>
      <c r="F4791" t="s">
        <v>93</v>
      </c>
      <c r="G4791">
        <v>177.949997</v>
      </c>
      <c r="H4791">
        <v>182.199997</v>
      </c>
      <c r="I4791">
        <v>177.520004</v>
      </c>
      <c r="J4791">
        <v>178.61999499999999</v>
      </c>
      <c r="K4791">
        <v>177.592209</v>
      </c>
      <c r="L4791">
        <v>1263000</v>
      </c>
      <c r="M4791" t="s">
        <v>66</v>
      </c>
      <c r="N4791" t="s">
        <v>142</v>
      </c>
      <c r="O4791" t="s">
        <v>162</v>
      </c>
      <c r="P4791">
        <v>100</v>
      </c>
      <c r="Q4791">
        <v>0.125</v>
      </c>
      <c r="R4791">
        <v>62.5</v>
      </c>
      <c r="S4791">
        <v>88796.104500000001</v>
      </c>
      <c r="T4791" t="s">
        <v>66</v>
      </c>
      <c r="U4791" t="s">
        <v>204</v>
      </c>
      <c r="V4791" t="s">
        <v>214</v>
      </c>
      <c r="W4791" t="s">
        <v>249</v>
      </c>
      <c r="X4791" t="s">
        <v>290</v>
      </c>
      <c r="Y4791" s="1">
        <v>41089</v>
      </c>
      <c r="Z4791">
        <v>707549</v>
      </c>
    </row>
    <row r="4792" spans="1:26" x14ac:dyDescent="0.25">
      <c r="A4792" s="1">
        <v>43613</v>
      </c>
      <c r="B4792" t="s">
        <v>66</v>
      </c>
      <c r="C4792" t="s">
        <v>75</v>
      </c>
      <c r="D4792">
        <v>800</v>
      </c>
      <c r="E4792">
        <v>6</v>
      </c>
      <c r="F4792" t="s">
        <v>91</v>
      </c>
      <c r="G4792">
        <v>183.53999300000001</v>
      </c>
      <c r="H4792">
        <v>184</v>
      </c>
      <c r="I4792">
        <v>178.64999399999999</v>
      </c>
      <c r="J4792">
        <v>178.91999799999999</v>
      </c>
      <c r="K4792">
        <v>177.890488</v>
      </c>
      <c r="L4792">
        <v>2552600</v>
      </c>
      <c r="M4792" t="s">
        <v>66</v>
      </c>
      <c r="N4792" t="s">
        <v>145</v>
      </c>
      <c r="O4792" t="s">
        <v>162</v>
      </c>
      <c r="P4792">
        <v>100</v>
      </c>
      <c r="Q4792">
        <v>0.125</v>
      </c>
      <c r="R4792">
        <v>100</v>
      </c>
      <c r="S4792">
        <v>142312.3904</v>
      </c>
      <c r="T4792" t="s">
        <v>66</v>
      </c>
      <c r="U4792" t="s">
        <v>204</v>
      </c>
      <c r="V4792" t="s">
        <v>214</v>
      </c>
      <c r="W4792" t="s">
        <v>249</v>
      </c>
      <c r="X4792" t="s">
        <v>290</v>
      </c>
      <c r="Y4792" s="1">
        <v>41089</v>
      </c>
      <c r="Z4792">
        <v>707549</v>
      </c>
    </row>
    <row r="4793" spans="1:26" x14ac:dyDescent="0.25">
      <c r="A4793" s="1">
        <v>43613</v>
      </c>
      <c r="B4793" t="s">
        <v>66</v>
      </c>
      <c r="C4793" t="s">
        <v>76</v>
      </c>
      <c r="D4793">
        <v>600</v>
      </c>
      <c r="E4793">
        <v>7</v>
      </c>
      <c r="F4793" t="s">
        <v>91</v>
      </c>
      <c r="G4793">
        <v>183.53999300000001</v>
      </c>
      <c r="H4793">
        <v>184</v>
      </c>
      <c r="I4793">
        <v>178.64999399999999</v>
      </c>
      <c r="J4793">
        <v>178.91999799999999</v>
      </c>
      <c r="K4793">
        <v>177.890488</v>
      </c>
      <c r="L4793">
        <v>2552600</v>
      </c>
      <c r="M4793" t="s">
        <v>66</v>
      </c>
      <c r="N4793" t="s">
        <v>147</v>
      </c>
      <c r="O4793" t="s">
        <v>162</v>
      </c>
      <c r="P4793">
        <v>100</v>
      </c>
      <c r="Q4793">
        <v>0.125</v>
      </c>
      <c r="R4793">
        <v>75</v>
      </c>
      <c r="S4793">
        <v>106734.2928</v>
      </c>
      <c r="T4793" t="s">
        <v>66</v>
      </c>
      <c r="U4793" t="s">
        <v>204</v>
      </c>
      <c r="V4793" t="s">
        <v>214</v>
      </c>
      <c r="W4793" t="s">
        <v>249</v>
      </c>
      <c r="X4793" t="s">
        <v>290</v>
      </c>
      <c r="Y4793" s="1">
        <v>41089</v>
      </c>
      <c r="Z4793">
        <v>707549</v>
      </c>
    </row>
    <row r="4794" spans="1:26" x14ac:dyDescent="0.25">
      <c r="A4794" s="1">
        <v>43613</v>
      </c>
      <c r="B4794" t="s">
        <v>66</v>
      </c>
      <c r="C4794" t="s">
        <v>75</v>
      </c>
      <c r="D4794">
        <v>500</v>
      </c>
      <c r="E4794">
        <v>2</v>
      </c>
      <c r="F4794" t="s">
        <v>91</v>
      </c>
      <c r="G4794">
        <v>183.53999300000001</v>
      </c>
      <c r="H4794">
        <v>184</v>
      </c>
      <c r="I4794">
        <v>178.64999399999999</v>
      </c>
      <c r="J4794">
        <v>178.91999799999999</v>
      </c>
      <c r="K4794">
        <v>177.890488</v>
      </c>
      <c r="L4794">
        <v>2552600</v>
      </c>
      <c r="M4794" t="s">
        <v>66</v>
      </c>
      <c r="N4794" t="s">
        <v>150</v>
      </c>
      <c r="O4794" t="s">
        <v>162</v>
      </c>
      <c r="P4794">
        <v>100</v>
      </c>
      <c r="Q4794">
        <v>0.125</v>
      </c>
      <c r="R4794">
        <v>62.5</v>
      </c>
      <c r="S4794">
        <v>88945.244000000006</v>
      </c>
      <c r="T4794" t="s">
        <v>66</v>
      </c>
      <c r="U4794" t="s">
        <v>204</v>
      </c>
      <c r="V4794" t="s">
        <v>214</v>
      </c>
      <c r="W4794" t="s">
        <v>249</v>
      </c>
      <c r="X4794" t="s">
        <v>290</v>
      </c>
      <c r="Y4794" s="1">
        <v>41089</v>
      </c>
      <c r="Z4794">
        <v>707549</v>
      </c>
    </row>
    <row r="4795" spans="1:26" x14ac:dyDescent="0.25">
      <c r="A4795" s="1">
        <v>43620</v>
      </c>
      <c r="B4795" t="s">
        <v>66</v>
      </c>
      <c r="C4795" t="s">
        <v>75</v>
      </c>
      <c r="D4795">
        <v>100</v>
      </c>
      <c r="E4795">
        <v>4</v>
      </c>
      <c r="F4795" t="s">
        <v>88</v>
      </c>
      <c r="G4795">
        <v>174.53999300000001</v>
      </c>
      <c r="H4795">
        <v>180.800003</v>
      </c>
      <c r="I4795">
        <v>172.759995</v>
      </c>
      <c r="J4795">
        <v>180.41999799999999</v>
      </c>
      <c r="K4795">
        <v>179.38185100000001</v>
      </c>
      <c r="L4795">
        <v>2398600</v>
      </c>
      <c r="M4795" t="s">
        <v>66</v>
      </c>
      <c r="N4795" t="s">
        <v>154</v>
      </c>
      <c r="O4795" t="s">
        <v>162</v>
      </c>
      <c r="P4795">
        <v>100</v>
      </c>
      <c r="Q4795">
        <v>0.125</v>
      </c>
      <c r="R4795">
        <v>12.5</v>
      </c>
      <c r="S4795">
        <v>17938.185099999999</v>
      </c>
      <c r="T4795" t="s">
        <v>66</v>
      </c>
      <c r="U4795" t="s">
        <v>204</v>
      </c>
      <c r="V4795" t="s">
        <v>214</v>
      </c>
      <c r="W4795" t="s">
        <v>249</v>
      </c>
      <c r="X4795" t="s">
        <v>290</v>
      </c>
      <c r="Y4795" s="1">
        <v>41089</v>
      </c>
      <c r="Z4795">
        <v>707549</v>
      </c>
    </row>
    <row r="4796" spans="1:26" x14ac:dyDescent="0.25">
      <c r="A4796" s="1">
        <v>43620</v>
      </c>
      <c r="B4796" t="s">
        <v>66</v>
      </c>
      <c r="C4796" t="s">
        <v>76</v>
      </c>
      <c r="D4796">
        <v>1700</v>
      </c>
      <c r="E4796">
        <v>14</v>
      </c>
      <c r="F4796" t="s">
        <v>88</v>
      </c>
      <c r="G4796">
        <v>174.53999300000001</v>
      </c>
      <c r="H4796">
        <v>180.800003</v>
      </c>
      <c r="I4796">
        <v>172.759995</v>
      </c>
      <c r="J4796">
        <v>180.41999799999999</v>
      </c>
      <c r="K4796">
        <v>179.38185100000001</v>
      </c>
      <c r="L4796">
        <v>2398600</v>
      </c>
      <c r="M4796" t="s">
        <v>66</v>
      </c>
      <c r="N4796" t="s">
        <v>156</v>
      </c>
      <c r="O4796" t="s">
        <v>162</v>
      </c>
      <c r="P4796">
        <v>100</v>
      </c>
      <c r="Q4796">
        <v>0.125</v>
      </c>
      <c r="R4796">
        <v>212.5</v>
      </c>
      <c r="S4796">
        <v>304949.14669999998</v>
      </c>
      <c r="T4796" t="s">
        <v>66</v>
      </c>
      <c r="U4796" t="s">
        <v>204</v>
      </c>
      <c r="V4796" t="s">
        <v>214</v>
      </c>
      <c r="W4796" t="s">
        <v>249</v>
      </c>
      <c r="X4796" t="s">
        <v>290</v>
      </c>
      <c r="Y4796" s="1">
        <v>41089</v>
      </c>
      <c r="Z4796">
        <v>707549</v>
      </c>
    </row>
    <row r="4797" spans="1:26" x14ac:dyDescent="0.25">
      <c r="A4797" s="1">
        <v>43628</v>
      </c>
      <c r="B4797" t="s">
        <v>66</v>
      </c>
      <c r="C4797" t="s">
        <v>76</v>
      </c>
      <c r="D4797">
        <v>1300</v>
      </c>
      <c r="E4797">
        <v>13</v>
      </c>
      <c r="F4797" t="s">
        <v>79</v>
      </c>
      <c r="G4797">
        <v>183.36999499999999</v>
      </c>
      <c r="H4797">
        <v>184.220001</v>
      </c>
      <c r="I4797">
        <v>178.820007</v>
      </c>
      <c r="J4797">
        <v>179.88000500000001</v>
      </c>
      <c r="K4797">
        <v>179.88000500000001</v>
      </c>
      <c r="L4797">
        <v>2686300</v>
      </c>
      <c r="M4797" t="s">
        <v>66</v>
      </c>
      <c r="N4797" t="s">
        <v>153</v>
      </c>
      <c r="O4797" t="s">
        <v>162</v>
      </c>
      <c r="P4797">
        <v>100</v>
      </c>
      <c r="Q4797">
        <v>0.125</v>
      </c>
      <c r="R4797">
        <v>162.5</v>
      </c>
      <c r="S4797">
        <v>233844.00649999999</v>
      </c>
      <c r="T4797" t="s">
        <v>66</v>
      </c>
      <c r="U4797" t="s">
        <v>204</v>
      </c>
      <c r="V4797" t="s">
        <v>214</v>
      </c>
      <c r="W4797" t="s">
        <v>249</v>
      </c>
      <c r="X4797" t="s">
        <v>290</v>
      </c>
      <c r="Y4797" s="1">
        <v>41089</v>
      </c>
      <c r="Z4797">
        <v>707549</v>
      </c>
    </row>
    <row r="4798" spans="1:26" x14ac:dyDescent="0.25">
      <c r="A4798" s="1">
        <v>43629</v>
      </c>
      <c r="B4798" t="s">
        <v>66</v>
      </c>
      <c r="C4798" t="s">
        <v>76</v>
      </c>
      <c r="D4798">
        <v>600</v>
      </c>
      <c r="E4798">
        <v>13</v>
      </c>
      <c r="F4798" t="s">
        <v>82</v>
      </c>
      <c r="G4798">
        <v>180.83999600000001</v>
      </c>
      <c r="H4798">
        <v>182.21000699999999</v>
      </c>
      <c r="I4798">
        <v>178.75</v>
      </c>
      <c r="J4798">
        <v>180.19000199999999</v>
      </c>
      <c r="K4798">
        <v>180.19000199999999</v>
      </c>
      <c r="L4798">
        <v>1648400</v>
      </c>
      <c r="M4798" t="s">
        <v>66</v>
      </c>
      <c r="N4798" t="s">
        <v>153</v>
      </c>
      <c r="O4798" t="s">
        <v>162</v>
      </c>
      <c r="P4798">
        <v>100</v>
      </c>
      <c r="Q4798">
        <v>0.125</v>
      </c>
      <c r="R4798">
        <v>75</v>
      </c>
      <c r="S4798">
        <v>108114.0012</v>
      </c>
      <c r="T4798" t="s">
        <v>66</v>
      </c>
      <c r="U4798" t="s">
        <v>204</v>
      </c>
      <c r="V4798" t="s">
        <v>214</v>
      </c>
      <c r="W4798" t="s">
        <v>249</v>
      </c>
      <c r="X4798" t="s">
        <v>290</v>
      </c>
      <c r="Y4798" s="1">
        <v>41089</v>
      </c>
      <c r="Z4798">
        <v>707549</v>
      </c>
    </row>
    <row r="4799" spans="1:26" x14ac:dyDescent="0.25">
      <c r="A4799" s="1">
        <v>43629</v>
      </c>
      <c r="B4799" t="s">
        <v>66</v>
      </c>
      <c r="C4799" t="s">
        <v>75</v>
      </c>
      <c r="D4799">
        <v>2200</v>
      </c>
      <c r="E4799">
        <v>12</v>
      </c>
      <c r="F4799" t="s">
        <v>82</v>
      </c>
      <c r="G4799">
        <v>180.83999600000001</v>
      </c>
      <c r="H4799">
        <v>182.21000699999999</v>
      </c>
      <c r="I4799">
        <v>178.75</v>
      </c>
      <c r="J4799">
        <v>180.19000199999999</v>
      </c>
      <c r="K4799">
        <v>180.19000199999999</v>
      </c>
      <c r="L4799">
        <v>1648400</v>
      </c>
      <c r="M4799" t="s">
        <v>66</v>
      </c>
      <c r="N4799" t="s">
        <v>151</v>
      </c>
      <c r="O4799" t="s">
        <v>162</v>
      </c>
      <c r="P4799">
        <v>100</v>
      </c>
      <c r="Q4799">
        <v>0.125</v>
      </c>
      <c r="R4799">
        <v>275</v>
      </c>
      <c r="S4799">
        <v>396418.00439999998</v>
      </c>
      <c r="T4799" t="s">
        <v>66</v>
      </c>
      <c r="U4799" t="s">
        <v>204</v>
      </c>
      <c r="V4799" t="s">
        <v>214</v>
      </c>
      <c r="W4799" t="s">
        <v>249</v>
      </c>
      <c r="X4799" t="s">
        <v>290</v>
      </c>
      <c r="Y4799" s="1">
        <v>41089</v>
      </c>
      <c r="Z4799">
        <v>707549</v>
      </c>
    </row>
    <row r="4800" spans="1:26" x14ac:dyDescent="0.25">
      <c r="A4800" s="1">
        <v>43634</v>
      </c>
      <c r="B4800" t="s">
        <v>66</v>
      </c>
      <c r="C4800" t="s">
        <v>75</v>
      </c>
      <c r="D4800">
        <v>1300</v>
      </c>
      <c r="E4800">
        <v>10</v>
      </c>
      <c r="F4800" t="s">
        <v>132</v>
      </c>
      <c r="G4800">
        <v>174.979996</v>
      </c>
      <c r="H4800">
        <v>184.050003</v>
      </c>
      <c r="I4800">
        <v>174.429993</v>
      </c>
      <c r="J4800">
        <v>180.44000199999999</v>
      </c>
      <c r="K4800">
        <v>180.44000199999999</v>
      </c>
      <c r="L4800">
        <v>2369800</v>
      </c>
      <c r="M4800" t="s">
        <v>66</v>
      </c>
      <c r="N4800" t="s">
        <v>142</v>
      </c>
      <c r="O4800" t="s">
        <v>162</v>
      </c>
      <c r="P4800">
        <v>100</v>
      </c>
      <c r="Q4800">
        <v>0.125</v>
      </c>
      <c r="R4800">
        <v>162.5</v>
      </c>
      <c r="S4800">
        <v>234572.00260000001</v>
      </c>
      <c r="T4800" t="s">
        <v>66</v>
      </c>
      <c r="U4800" t="s">
        <v>204</v>
      </c>
      <c r="V4800" t="s">
        <v>214</v>
      </c>
      <c r="W4800" t="s">
        <v>249</v>
      </c>
      <c r="X4800" t="s">
        <v>290</v>
      </c>
      <c r="Y4800" s="1">
        <v>41089</v>
      </c>
      <c r="Z4800">
        <v>707549</v>
      </c>
    </row>
    <row r="4801" spans="1:26" x14ac:dyDescent="0.25">
      <c r="A4801" s="1">
        <v>43609</v>
      </c>
      <c r="B4801" t="s">
        <v>66</v>
      </c>
      <c r="C4801" t="s">
        <v>75</v>
      </c>
      <c r="D4801">
        <v>700</v>
      </c>
      <c r="E4801">
        <v>10</v>
      </c>
      <c r="F4801" t="s">
        <v>92</v>
      </c>
      <c r="G4801">
        <v>186.779999</v>
      </c>
      <c r="H4801">
        <v>187.979996</v>
      </c>
      <c r="I4801">
        <v>181.699997</v>
      </c>
      <c r="J4801">
        <v>181.89999399999999</v>
      </c>
      <c r="K4801">
        <v>180.85333299999999</v>
      </c>
      <c r="L4801">
        <v>2138200</v>
      </c>
      <c r="M4801" t="s">
        <v>66</v>
      </c>
      <c r="N4801" t="s">
        <v>142</v>
      </c>
      <c r="O4801" t="s">
        <v>162</v>
      </c>
      <c r="P4801">
        <v>100</v>
      </c>
      <c r="Q4801">
        <v>0.125</v>
      </c>
      <c r="R4801">
        <v>87.5</v>
      </c>
      <c r="S4801">
        <v>126597.3331</v>
      </c>
      <c r="T4801" t="s">
        <v>66</v>
      </c>
      <c r="U4801" t="s">
        <v>204</v>
      </c>
      <c r="V4801" t="s">
        <v>214</v>
      </c>
      <c r="W4801" t="s">
        <v>249</v>
      </c>
      <c r="X4801" t="s">
        <v>290</v>
      </c>
      <c r="Y4801" s="1">
        <v>41089</v>
      </c>
      <c r="Z4801">
        <v>707549</v>
      </c>
    </row>
    <row r="4802" spans="1:26" x14ac:dyDescent="0.25">
      <c r="A4802" s="1">
        <v>43640</v>
      </c>
      <c r="B4802" t="s">
        <v>66</v>
      </c>
      <c r="C4802" t="s">
        <v>75</v>
      </c>
      <c r="D4802">
        <v>400</v>
      </c>
      <c r="E4802">
        <v>5</v>
      </c>
      <c r="F4802" t="s">
        <v>85</v>
      </c>
      <c r="G4802">
        <v>182.08999600000001</v>
      </c>
      <c r="H4802">
        <v>182.970001</v>
      </c>
      <c r="I4802">
        <v>180.61000100000001</v>
      </c>
      <c r="J4802">
        <v>181.270004</v>
      </c>
      <c r="K4802">
        <v>181.270004</v>
      </c>
      <c r="L4802">
        <v>1678400</v>
      </c>
      <c r="M4802" t="s">
        <v>66</v>
      </c>
      <c r="N4802" t="s">
        <v>152</v>
      </c>
      <c r="O4802" t="s">
        <v>162</v>
      </c>
      <c r="P4802">
        <v>100</v>
      </c>
      <c r="Q4802">
        <v>0.125</v>
      </c>
      <c r="R4802">
        <v>50</v>
      </c>
      <c r="S4802">
        <v>72508.001600000003</v>
      </c>
      <c r="T4802" t="s">
        <v>66</v>
      </c>
      <c r="U4802" t="s">
        <v>204</v>
      </c>
      <c r="V4802" t="s">
        <v>214</v>
      </c>
      <c r="W4802" t="s">
        <v>249</v>
      </c>
      <c r="X4802" t="s">
        <v>290</v>
      </c>
      <c r="Y4802" s="1">
        <v>41089</v>
      </c>
      <c r="Z4802">
        <v>707549</v>
      </c>
    </row>
    <row r="4803" spans="1:26" x14ac:dyDescent="0.25">
      <c r="A4803" s="1">
        <v>43640</v>
      </c>
      <c r="B4803" t="s">
        <v>66</v>
      </c>
      <c r="C4803" t="s">
        <v>75</v>
      </c>
      <c r="D4803">
        <v>400</v>
      </c>
      <c r="E4803">
        <v>11</v>
      </c>
      <c r="F4803" t="s">
        <v>85</v>
      </c>
      <c r="G4803">
        <v>182.08999600000001</v>
      </c>
      <c r="H4803">
        <v>182.970001</v>
      </c>
      <c r="I4803">
        <v>180.61000100000001</v>
      </c>
      <c r="J4803">
        <v>181.270004</v>
      </c>
      <c r="K4803">
        <v>181.270004</v>
      </c>
      <c r="L4803">
        <v>1678400</v>
      </c>
      <c r="M4803" t="s">
        <v>66</v>
      </c>
      <c r="N4803" t="s">
        <v>141</v>
      </c>
      <c r="O4803" t="s">
        <v>162</v>
      </c>
      <c r="P4803">
        <v>100</v>
      </c>
      <c r="Q4803">
        <v>0.125</v>
      </c>
      <c r="R4803">
        <v>50</v>
      </c>
      <c r="S4803">
        <v>72508.001600000003</v>
      </c>
      <c r="T4803" t="s">
        <v>66</v>
      </c>
      <c r="U4803" t="s">
        <v>204</v>
      </c>
      <c r="V4803" t="s">
        <v>214</v>
      </c>
      <c r="W4803" t="s">
        <v>249</v>
      </c>
      <c r="X4803" t="s">
        <v>290</v>
      </c>
      <c r="Y4803" s="1">
        <v>41089</v>
      </c>
      <c r="Z4803">
        <v>707549</v>
      </c>
    </row>
    <row r="4804" spans="1:26" x14ac:dyDescent="0.25">
      <c r="A4804" s="1">
        <v>43640</v>
      </c>
      <c r="B4804" t="s">
        <v>66</v>
      </c>
      <c r="C4804" t="s">
        <v>75</v>
      </c>
      <c r="D4804">
        <v>1100</v>
      </c>
      <c r="E4804">
        <v>13</v>
      </c>
      <c r="F4804" t="s">
        <v>85</v>
      </c>
      <c r="G4804">
        <v>182.08999600000001</v>
      </c>
      <c r="H4804">
        <v>182.970001</v>
      </c>
      <c r="I4804">
        <v>180.61000100000001</v>
      </c>
      <c r="J4804">
        <v>181.270004</v>
      </c>
      <c r="K4804">
        <v>181.270004</v>
      </c>
      <c r="L4804">
        <v>1678400</v>
      </c>
      <c r="M4804" t="s">
        <v>66</v>
      </c>
      <c r="N4804" t="s">
        <v>153</v>
      </c>
      <c r="O4804" t="s">
        <v>162</v>
      </c>
      <c r="P4804">
        <v>100</v>
      </c>
      <c r="Q4804">
        <v>0.125</v>
      </c>
      <c r="R4804">
        <v>137.5</v>
      </c>
      <c r="S4804">
        <v>199397.00440000001</v>
      </c>
      <c r="T4804" t="s">
        <v>66</v>
      </c>
      <c r="U4804" t="s">
        <v>204</v>
      </c>
      <c r="V4804" t="s">
        <v>214</v>
      </c>
      <c r="W4804" t="s">
        <v>249</v>
      </c>
      <c r="X4804" t="s">
        <v>290</v>
      </c>
      <c r="Y4804" s="1">
        <v>41089</v>
      </c>
      <c r="Z4804">
        <v>707549</v>
      </c>
    </row>
    <row r="4805" spans="1:26" x14ac:dyDescent="0.25">
      <c r="A4805" s="1">
        <v>43640</v>
      </c>
      <c r="B4805" t="s">
        <v>66</v>
      </c>
      <c r="C4805" t="s">
        <v>76</v>
      </c>
      <c r="D4805">
        <v>900</v>
      </c>
      <c r="E4805">
        <v>9</v>
      </c>
      <c r="F4805" t="s">
        <v>85</v>
      </c>
      <c r="G4805">
        <v>182.08999600000001</v>
      </c>
      <c r="H4805">
        <v>182.970001</v>
      </c>
      <c r="I4805">
        <v>180.61000100000001</v>
      </c>
      <c r="J4805">
        <v>181.270004</v>
      </c>
      <c r="K4805">
        <v>181.270004</v>
      </c>
      <c r="L4805">
        <v>1678400</v>
      </c>
      <c r="M4805" t="s">
        <v>66</v>
      </c>
      <c r="N4805" t="s">
        <v>146</v>
      </c>
      <c r="O4805" t="s">
        <v>162</v>
      </c>
      <c r="P4805">
        <v>100</v>
      </c>
      <c r="Q4805">
        <v>0.125</v>
      </c>
      <c r="R4805">
        <v>112.5</v>
      </c>
      <c r="S4805">
        <v>163143.0036</v>
      </c>
      <c r="T4805" t="s">
        <v>66</v>
      </c>
      <c r="U4805" t="s">
        <v>204</v>
      </c>
      <c r="V4805" t="s">
        <v>214</v>
      </c>
      <c r="W4805" t="s">
        <v>249</v>
      </c>
      <c r="X4805" t="s">
        <v>290</v>
      </c>
      <c r="Y4805" s="1">
        <v>41089</v>
      </c>
      <c r="Z4805">
        <v>707549</v>
      </c>
    </row>
    <row r="4806" spans="1:26" x14ac:dyDescent="0.25">
      <c r="A4806" s="1">
        <v>43621</v>
      </c>
      <c r="B4806" t="s">
        <v>66</v>
      </c>
      <c r="C4806" t="s">
        <v>76</v>
      </c>
      <c r="D4806">
        <v>1600</v>
      </c>
      <c r="E4806">
        <v>14</v>
      </c>
      <c r="F4806" t="s">
        <v>83</v>
      </c>
      <c r="G4806">
        <v>181.16000399999999</v>
      </c>
      <c r="H4806">
        <v>183.16000399999999</v>
      </c>
      <c r="I4806">
        <v>178.929993</v>
      </c>
      <c r="J4806">
        <v>182.320007</v>
      </c>
      <c r="K4806">
        <v>181.27093500000001</v>
      </c>
      <c r="L4806">
        <v>1946800</v>
      </c>
      <c r="M4806" t="s">
        <v>66</v>
      </c>
      <c r="N4806" t="s">
        <v>156</v>
      </c>
      <c r="O4806" t="s">
        <v>162</v>
      </c>
      <c r="P4806">
        <v>100</v>
      </c>
      <c r="Q4806">
        <v>0.125</v>
      </c>
      <c r="R4806">
        <v>200</v>
      </c>
      <c r="S4806">
        <v>290033.49599999998</v>
      </c>
      <c r="T4806" t="s">
        <v>66</v>
      </c>
      <c r="U4806" t="s">
        <v>204</v>
      </c>
      <c r="V4806" t="s">
        <v>214</v>
      </c>
      <c r="W4806" t="s">
        <v>249</v>
      </c>
      <c r="X4806" t="s">
        <v>290</v>
      </c>
      <c r="Y4806" s="1">
        <v>41089</v>
      </c>
      <c r="Z4806">
        <v>707549</v>
      </c>
    </row>
    <row r="4807" spans="1:26" x14ac:dyDescent="0.25">
      <c r="A4807" s="1">
        <v>43621</v>
      </c>
      <c r="B4807" t="s">
        <v>66</v>
      </c>
      <c r="C4807" t="s">
        <v>76</v>
      </c>
      <c r="D4807">
        <v>1400</v>
      </c>
      <c r="E4807">
        <v>19</v>
      </c>
      <c r="F4807" t="s">
        <v>83</v>
      </c>
      <c r="G4807">
        <v>181.16000399999999</v>
      </c>
      <c r="H4807">
        <v>183.16000399999999</v>
      </c>
      <c r="I4807">
        <v>178.929993</v>
      </c>
      <c r="J4807">
        <v>182.320007</v>
      </c>
      <c r="K4807">
        <v>181.27093500000001</v>
      </c>
      <c r="L4807">
        <v>1946800</v>
      </c>
      <c r="M4807" t="s">
        <v>66</v>
      </c>
      <c r="N4807" t="s">
        <v>140</v>
      </c>
      <c r="O4807" t="s">
        <v>162</v>
      </c>
      <c r="P4807">
        <v>100</v>
      </c>
      <c r="Q4807">
        <v>0.125</v>
      </c>
      <c r="R4807">
        <v>175</v>
      </c>
      <c r="S4807">
        <v>253779.30900000001</v>
      </c>
      <c r="T4807" t="s">
        <v>66</v>
      </c>
      <c r="U4807" t="s">
        <v>204</v>
      </c>
      <c r="V4807" t="s">
        <v>214</v>
      </c>
      <c r="W4807" t="s">
        <v>249</v>
      </c>
      <c r="X4807" t="s">
        <v>290</v>
      </c>
      <c r="Y4807" s="1">
        <v>41089</v>
      </c>
      <c r="Z4807">
        <v>707549</v>
      </c>
    </row>
    <row r="4808" spans="1:26" x14ac:dyDescent="0.25">
      <c r="A4808" s="1">
        <v>43642</v>
      </c>
      <c r="B4808" t="s">
        <v>66</v>
      </c>
      <c r="C4808" t="s">
        <v>75</v>
      </c>
      <c r="D4808">
        <v>1500</v>
      </c>
      <c r="E4808">
        <v>16</v>
      </c>
      <c r="F4808" t="s">
        <v>96</v>
      </c>
      <c r="G4808">
        <v>179.36999499999999</v>
      </c>
      <c r="H4808">
        <v>182.53999300000001</v>
      </c>
      <c r="I4808">
        <v>178.58999600000001</v>
      </c>
      <c r="J4808">
        <v>181.279999</v>
      </c>
      <c r="K4808">
        <v>181.279999</v>
      </c>
      <c r="L4808">
        <v>1994100</v>
      </c>
      <c r="M4808" t="s">
        <v>66</v>
      </c>
      <c r="N4808" t="s">
        <v>148</v>
      </c>
      <c r="O4808" t="s">
        <v>162</v>
      </c>
      <c r="P4808">
        <v>100</v>
      </c>
      <c r="Q4808">
        <v>0.125</v>
      </c>
      <c r="R4808">
        <v>187.5</v>
      </c>
      <c r="S4808">
        <v>271919.99849999999</v>
      </c>
      <c r="T4808" t="s">
        <v>66</v>
      </c>
      <c r="U4808" t="s">
        <v>204</v>
      </c>
      <c r="V4808" t="s">
        <v>214</v>
      </c>
      <c r="W4808" t="s">
        <v>249</v>
      </c>
      <c r="X4808" t="s">
        <v>290</v>
      </c>
      <c r="Y4808" s="1">
        <v>41089</v>
      </c>
      <c r="Z4808">
        <v>707549</v>
      </c>
    </row>
    <row r="4809" spans="1:26" x14ac:dyDescent="0.25">
      <c r="A4809" s="1">
        <v>43635</v>
      </c>
      <c r="B4809" t="s">
        <v>66</v>
      </c>
      <c r="C4809" t="s">
        <v>76</v>
      </c>
      <c r="D4809">
        <v>1500</v>
      </c>
      <c r="E4809">
        <v>18</v>
      </c>
      <c r="F4809" t="s">
        <v>80</v>
      </c>
      <c r="G4809">
        <v>181.66000399999999</v>
      </c>
      <c r="H4809">
        <v>183.36999499999999</v>
      </c>
      <c r="I4809">
        <v>179.41999799999999</v>
      </c>
      <c r="J4809">
        <v>181.41999799999999</v>
      </c>
      <c r="K4809">
        <v>181.41999799999999</v>
      </c>
      <c r="L4809">
        <v>1233900</v>
      </c>
      <c r="M4809" t="s">
        <v>66</v>
      </c>
      <c r="N4809" t="s">
        <v>158</v>
      </c>
      <c r="O4809" t="s">
        <v>162</v>
      </c>
      <c r="P4809">
        <v>100</v>
      </c>
      <c r="Q4809">
        <v>0.125</v>
      </c>
      <c r="R4809">
        <v>187.5</v>
      </c>
      <c r="S4809">
        <v>272129.99699999997</v>
      </c>
      <c r="T4809" t="s">
        <v>66</v>
      </c>
      <c r="U4809" t="s">
        <v>204</v>
      </c>
      <c r="V4809" t="s">
        <v>214</v>
      </c>
      <c r="W4809" t="s">
        <v>249</v>
      </c>
      <c r="X4809" t="s">
        <v>290</v>
      </c>
      <c r="Y4809" s="1">
        <v>41089</v>
      </c>
      <c r="Z4809">
        <v>707549</v>
      </c>
    </row>
    <row r="4810" spans="1:26" x14ac:dyDescent="0.25">
      <c r="A4810" s="1">
        <v>43635</v>
      </c>
      <c r="B4810" t="s">
        <v>66</v>
      </c>
      <c r="C4810" t="s">
        <v>76</v>
      </c>
      <c r="D4810">
        <v>2300</v>
      </c>
      <c r="E4810">
        <v>13</v>
      </c>
      <c r="F4810" t="s">
        <v>80</v>
      </c>
      <c r="G4810">
        <v>181.66000399999999</v>
      </c>
      <c r="H4810">
        <v>183.36999499999999</v>
      </c>
      <c r="I4810">
        <v>179.41999799999999</v>
      </c>
      <c r="J4810">
        <v>181.41999799999999</v>
      </c>
      <c r="K4810">
        <v>181.41999799999999</v>
      </c>
      <c r="L4810">
        <v>1233900</v>
      </c>
      <c r="M4810" t="s">
        <v>66</v>
      </c>
      <c r="N4810" t="s">
        <v>153</v>
      </c>
      <c r="O4810" t="s">
        <v>162</v>
      </c>
      <c r="P4810">
        <v>100</v>
      </c>
      <c r="Q4810">
        <v>0.125</v>
      </c>
      <c r="R4810">
        <v>287.5</v>
      </c>
      <c r="S4810">
        <v>417265.99540000001</v>
      </c>
      <c r="T4810" t="s">
        <v>66</v>
      </c>
      <c r="U4810" t="s">
        <v>204</v>
      </c>
      <c r="V4810" t="s">
        <v>214</v>
      </c>
      <c r="W4810" t="s">
        <v>249</v>
      </c>
      <c r="X4810" t="s">
        <v>290</v>
      </c>
      <c r="Y4810" s="1">
        <v>41089</v>
      </c>
      <c r="Z4810">
        <v>707549</v>
      </c>
    </row>
    <row r="4811" spans="1:26" x14ac:dyDescent="0.25">
      <c r="A4811" s="1">
        <v>43605</v>
      </c>
      <c r="B4811" t="s">
        <v>66</v>
      </c>
      <c r="C4811" t="s">
        <v>76</v>
      </c>
      <c r="D4811">
        <v>2400</v>
      </c>
      <c r="E4811">
        <v>16</v>
      </c>
      <c r="F4811" t="s">
        <v>128</v>
      </c>
      <c r="G4811">
        <v>188.63999899999999</v>
      </c>
      <c r="H4811">
        <v>189.64999399999999</v>
      </c>
      <c r="I4811">
        <v>182.740005</v>
      </c>
      <c r="J4811">
        <v>183.66999799999999</v>
      </c>
      <c r="K4811">
        <v>182.61314400000001</v>
      </c>
      <c r="L4811">
        <v>3244100</v>
      </c>
      <c r="M4811" t="s">
        <v>66</v>
      </c>
      <c r="N4811" t="s">
        <v>148</v>
      </c>
      <c r="O4811" t="s">
        <v>162</v>
      </c>
      <c r="P4811">
        <v>100</v>
      </c>
      <c r="Q4811">
        <v>0.125</v>
      </c>
      <c r="R4811">
        <v>300</v>
      </c>
      <c r="S4811">
        <v>438271.54560000001</v>
      </c>
      <c r="T4811" t="s">
        <v>66</v>
      </c>
      <c r="U4811" t="s">
        <v>204</v>
      </c>
      <c r="V4811" t="s">
        <v>214</v>
      </c>
      <c r="W4811" t="s">
        <v>249</v>
      </c>
      <c r="X4811" t="s">
        <v>290</v>
      </c>
      <c r="Y4811" s="1">
        <v>41089</v>
      </c>
      <c r="Z4811">
        <v>707549</v>
      </c>
    </row>
    <row r="4812" spans="1:26" x14ac:dyDescent="0.25">
      <c r="A4812" s="1">
        <v>43605</v>
      </c>
      <c r="B4812" t="s">
        <v>66</v>
      </c>
      <c r="C4812" t="s">
        <v>76</v>
      </c>
      <c r="D4812">
        <v>800</v>
      </c>
      <c r="E4812">
        <v>5</v>
      </c>
      <c r="F4812" t="s">
        <v>128</v>
      </c>
      <c r="G4812">
        <v>188.63999899999999</v>
      </c>
      <c r="H4812">
        <v>189.64999399999999</v>
      </c>
      <c r="I4812">
        <v>182.740005</v>
      </c>
      <c r="J4812">
        <v>183.66999799999999</v>
      </c>
      <c r="K4812">
        <v>182.61314400000001</v>
      </c>
      <c r="L4812">
        <v>3244100</v>
      </c>
      <c r="M4812" t="s">
        <v>66</v>
      </c>
      <c r="N4812" t="s">
        <v>152</v>
      </c>
      <c r="O4812" t="s">
        <v>162</v>
      </c>
      <c r="P4812">
        <v>100</v>
      </c>
      <c r="Q4812">
        <v>0.125</v>
      </c>
      <c r="R4812">
        <v>100</v>
      </c>
      <c r="S4812">
        <v>146090.51519999999</v>
      </c>
      <c r="T4812" t="s">
        <v>66</v>
      </c>
      <c r="U4812" t="s">
        <v>204</v>
      </c>
      <c r="V4812" t="s">
        <v>214</v>
      </c>
      <c r="W4812" t="s">
        <v>249</v>
      </c>
      <c r="X4812" t="s">
        <v>290</v>
      </c>
      <c r="Y4812" s="1">
        <v>41089</v>
      </c>
      <c r="Z4812">
        <v>707549</v>
      </c>
    </row>
    <row r="4813" spans="1:26" x14ac:dyDescent="0.25">
      <c r="A4813" s="1">
        <v>43605</v>
      </c>
      <c r="B4813" t="s">
        <v>66</v>
      </c>
      <c r="C4813" t="s">
        <v>75</v>
      </c>
      <c r="D4813">
        <v>1800</v>
      </c>
      <c r="E4813">
        <v>14</v>
      </c>
      <c r="F4813" t="s">
        <v>128</v>
      </c>
      <c r="G4813">
        <v>188.63999899999999</v>
      </c>
      <c r="H4813">
        <v>189.64999399999999</v>
      </c>
      <c r="I4813">
        <v>182.740005</v>
      </c>
      <c r="J4813">
        <v>183.66999799999999</v>
      </c>
      <c r="K4813">
        <v>182.61314400000001</v>
      </c>
      <c r="L4813">
        <v>3244100</v>
      </c>
      <c r="M4813" t="s">
        <v>66</v>
      </c>
      <c r="N4813" t="s">
        <v>156</v>
      </c>
      <c r="O4813" t="s">
        <v>162</v>
      </c>
      <c r="P4813">
        <v>100</v>
      </c>
      <c r="Q4813">
        <v>0.125</v>
      </c>
      <c r="R4813">
        <v>225</v>
      </c>
      <c r="S4813">
        <v>328703.65919999999</v>
      </c>
      <c r="T4813" t="s">
        <v>66</v>
      </c>
      <c r="U4813" t="s">
        <v>204</v>
      </c>
      <c r="V4813" t="s">
        <v>214</v>
      </c>
      <c r="W4813" t="s">
        <v>249</v>
      </c>
      <c r="X4813" t="s">
        <v>290</v>
      </c>
      <c r="Y4813" s="1">
        <v>41089</v>
      </c>
      <c r="Z4813">
        <v>707549</v>
      </c>
    </row>
    <row r="4814" spans="1:26" x14ac:dyDescent="0.25">
      <c r="A4814" s="1">
        <v>43637</v>
      </c>
      <c r="B4814" t="s">
        <v>66</v>
      </c>
      <c r="C4814" t="s">
        <v>76</v>
      </c>
      <c r="D4814">
        <v>1600</v>
      </c>
      <c r="E4814">
        <v>13</v>
      </c>
      <c r="F4814" t="s">
        <v>90</v>
      </c>
      <c r="G4814">
        <v>182.69000199999999</v>
      </c>
      <c r="H4814">
        <v>185</v>
      </c>
      <c r="I4814">
        <v>182.429993</v>
      </c>
      <c r="J4814">
        <v>183.029999</v>
      </c>
      <c r="K4814">
        <v>183.029999</v>
      </c>
      <c r="L4814">
        <v>1991600</v>
      </c>
      <c r="M4814" t="s">
        <v>66</v>
      </c>
      <c r="N4814" t="s">
        <v>153</v>
      </c>
      <c r="O4814" t="s">
        <v>162</v>
      </c>
      <c r="P4814">
        <v>100</v>
      </c>
      <c r="Q4814">
        <v>0.125</v>
      </c>
      <c r="R4814">
        <v>200</v>
      </c>
      <c r="S4814">
        <v>292847.99839999998</v>
      </c>
      <c r="T4814" t="s">
        <v>66</v>
      </c>
      <c r="U4814" t="s">
        <v>204</v>
      </c>
      <c r="V4814" t="s">
        <v>214</v>
      </c>
      <c r="W4814" t="s">
        <v>249</v>
      </c>
      <c r="X4814" t="s">
        <v>290</v>
      </c>
      <c r="Y4814" s="1">
        <v>41089</v>
      </c>
      <c r="Z4814">
        <v>707549</v>
      </c>
    </row>
    <row r="4815" spans="1:26" x14ac:dyDescent="0.25">
      <c r="A4815" s="1">
        <v>43637</v>
      </c>
      <c r="B4815" t="s">
        <v>66</v>
      </c>
      <c r="C4815" t="s">
        <v>75</v>
      </c>
      <c r="D4815">
        <v>900</v>
      </c>
      <c r="E4815">
        <v>10</v>
      </c>
      <c r="F4815" t="s">
        <v>90</v>
      </c>
      <c r="G4815">
        <v>182.69000199999999</v>
      </c>
      <c r="H4815">
        <v>185</v>
      </c>
      <c r="I4815">
        <v>182.429993</v>
      </c>
      <c r="J4815">
        <v>183.029999</v>
      </c>
      <c r="K4815">
        <v>183.029999</v>
      </c>
      <c r="L4815">
        <v>1991600</v>
      </c>
      <c r="M4815" t="s">
        <v>66</v>
      </c>
      <c r="N4815" t="s">
        <v>142</v>
      </c>
      <c r="O4815" t="s">
        <v>162</v>
      </c>
      <c r="P4815">
        <v>100</v>
      </c>
      <c r="Q4815">
        <v>0.125</v>
      </c>
      <c r="R4815">
        <v>112.5</v>
      </c>
      <c r="S4815">
        <v>164726.99909999999</v>
      </c>
      <c r="T4815" t="s">
        <v>66</v>
      </c>
      <c r="U4815" t="s">
        <v>204</v>
      </c>
      <c r="V4815" t="s">
        <v>214</v>
      </c>
      <c r="W4815" t="s">
        <v>249</v>
      </c>
      <c r="X4815" t="s">
        <v>290</v>
      </c>
      <c r="Y4815" s="1">
        <v>41089</v>
      </c>
      <c r="Z4815">
        <v>707549</v>
      </c>
    </row>
    <row r="4816" spans="1:26" x14ac:dyDescent="0.25">
      <c r="A4816" s="1">
        <v>43557</v>
      </c>
      <c r="B4816" t="s">
        <v>66</v>
      </c>
      <c r="C4816" t="s">
        <v>76</v>
      </c>
      <c r="D4816">
        <v>600</v>
      </c>
      <c r="E4816">
        <v>7</v>
      </c>
      <c r="F4816" t="s">
        <v>116</v>
      </c>
      <c r="G4816">
        <v>185.070007</v>
      </c>
      <c r="H4816">
        <v>185.80999800000001</v>
      </c>
      <c r="I4816">
        <v>183.020004</v>
      </c>
      <c r="J4816">
        <v>184.259995</v>
      </c>
      <c r="K4816">
        <v>183.19975299999999</v>
      </c>
      <c r="L4816">
        <v>1361800</v>
      </c>
      <c r="M4816" t="s">
        <v>66</v>
      </c>
      <c r="N4816" t="s">
        <v>147</v>
      </c>
      <c r="O4816" t="s">
        <v>162</v>
      </c>
      <c r="P4816">
        <v>100</v>
      </c>
      <c r="Q4816">
        <v>0.125</v>
      </c>
      <c r="R4816">
        <v>75</v>
      </c>
      <c r="S4816">
        <v>109919.8518</v>
      </c>
      <c r="T4816" t="s">
        <v>66</v>
      </c>
      <c r="U4816" t="s">
        <v>204</v>
      </c>
      <c r="V4816" t="s">
        <v>214</v>
      </c>
      <c r="W4816" t="s">
        <v>249</v>
      </c>
      <c r="X4816" t="s">
        <v>290</v>
      </c>
      <c r="Y4816" s="1">
        <v>41089</v>
      </c>
      <c r="Z4816">
        <v>707549</v>
      </c>
    </row>
    <row r="4817" spans="1:26" x14ac:dyDescent="0.25">
      <c r="A4817" s="1">
        <v>43622</v>
      </c>
      <c r="B4817" t="s">
        <v>66</v>
      </c>
      <c r="C4817" t="s">
        <v>75</v>
      </c>
      <c r="D4817">
        <v>700</v>
      </c>
      <c r="E4817">
        <v>6</v>
      </c>
      <c r="F4817" t="s">
        <v>81</v>
      </c>
      <c r="G4817">
        <v>182.35000600000001</v>
      </c>
      <c r="H4817">
        <v>185.25</v>
      </c>
      <c r="I4817">
        <v>181.64999399999999</v>
      </c>
      <c r="J4817">
        <v>184.63999899999999</v>
      </c>
      <c r="K4817">
        <v>183.57757599999999</v>
      </c>
      <c r="L4817">
        <v>1589000</v>
      </c>
      <c r="M4817" t="s">
        <v>66</v>
      </c>
      <c r="N4817" t="s">
        <v>145</v>
      </c>
      <c r="O4817" t="s">
        <v>162</v>
      </c>
      <c r="P4817">
        <v>100</v>
      </c>
      <c r="Q4817">
        <v>0.125</v>
      </c>
      <c r="R4817">
        <v>87.5</v>
      </c>
      <c r="S4817">
        <v>128504.30319999999</v>
      </c>
      <c r="T4817" t="s">
        <v>66</v>
      </c>
      <c r="U4817" t="s">
        <v>204</v>
      </c>
      <c r="V4817" t="s">
        <v>214</v>
      </c>
      <c r="W4817" t="s">
        <v>249</v>
      </c>
      <c r="X4817" t="s">
        <v>290</v>
      </c>
      <c r="Y4817" s="1">
        <v>41089</v>
      </c>
      <c r="Z4817">
        <v>707549</v>
      </c>
    </row>
    <row r="4818" spans="1:26" x14ac:dyDescent="0.25">
      <c r="A4818" s="1">
        <v>43622</v>
      </c>
      <c r="B4818" t="s">
        <v>66</v>
      </c>
      <c r="C4818" t="s">
        <v>75</v>
      </c>
      <c r="D4818">
        <v>400</v>
      </c>
      <c r="E4818">
        <v>9</v>
      </c>
      <c r="F4818" t="s">
        <v>81</v>
      </c>
      <c r="G4818">
        <v>182.35000600000001</v>
      </c>
      <c r="H4818">
        <v>185.25</v>
      </c>
      <c r="I4818">
        <v>181.64999399999999</v>
      </c>
      <c r="J4818">
        <v>184.63999899999999</v>
      </c>
      <c r="K4818">
        <v>183.57757599999999</v>
      </c>
      <c r="L4818">
        <v>1589000</v>
      </c>
      <c r="M4818" t="s">
        <v>66</v>
      </c>
      <c r="N4818" t="s">
        <v>146</v>
      </c>
      <c r="O4818" t="s">
        <v>162</v>
      </c>
      <c r="P4818">
        <v>100</v>
      </c>
      <c r="Q4818">
        <v>0.125</v>
      </c>
      <c r="R4818">
        <v>50</v>
      </c>
      <c r="S4818">
        <v>73431.030400000003</v>
      </c>
      <c r="T4818" t="s">
        <v>66</v>
      </c>
      <c r="U4818" t="s">
        <v>204</v>
      </c>
      <c r="V4818" t="s">
        <v>214</v>
      </c>
      <c r="W4818" t="s">
        <v>249</v>
      </c>
      <c r="X4818" t="s">
        <v>290</v>
      </c>
      <c r="Y4818" s="1">
        <v>41089</v>
      </c>
      <c r="Z4818">
        <v>707549</v>
      </c>
    </row>
    <row r="4819" spans="1:26" x14ac:dyDescent="0.25">
      <c r="A4819" s="1">
        <v>43622</v>
      </c>
      <c r="B4819" t="s">
        <v>66</v>
      </c>
      <c r="C4819" t="s">
        <v>75</v>
      </c>
      <c r="D4819">
        <v>800</v>
      </c>
      <c r="E4819">
        <v>7</v>
      </c>
      <c r="F4819" t="s">
        <v>81</v>
      </c>
      <c r="G4819">
        <v>182.35000600000001</v>
      </c>
      <c r="H4819">
        <v>185.25</v>
      </c>
      <c r="I4819">
        <v>181.64999399999999</v>
      </c>
      <c r="J4819">
        <v>184.63999899999999</v>
      </c>
      <c r="K4819">
        <v>183.57757599999999</v>
      </c>
      <c r="L4819">
        <v>1589000</v>
      </c>
      <c r="M4819" t="s">
        <v>66</v>
      </c>
      <c r="N4819" t="s">
        <v>147</v>
      </c>
      <c r="O4819" t="s">
        <v>162</v>
      </c>
      <c r="P4819">
        <v>100</v>
      </c>
      <c r="Q4819">
        <v>0.125</v>
      </c>
      <c r="R4819">
        <v>100</v>
      </c>
      <c r="S4819">
        <v>146862.06080000001</v>
      </c>
      <c r="T4819" t="s">
        <v>66</v>
      </c>
      <c r="U4819" t="s">
        <v>204</v>
      </c>
      <c r="V4819" t="s">
        <v>214</v>
      </c>
      <c r="W4819" t="s">
        <v>249</v>
      </c>
      <c r="X4819" t="s">
        <v>290</v>
      </c>
      <c r="Y4819" s="1">
        <v>41089</v>
      </c>
      <c r="Z4819">
        <v>707549</v>
      </c>
    </row>
    <row r="4820" spans="1:26" x14ac:dyDescent="0.25">
      <c r="A4820" s="1">
        <v>43622</v>
      </c>
      <c r="B4820" t="s">
        <v>66</v>
      </c>
      <c r="C4820" t="s">
        <v>76</v>
      </c>
      <c r="D4820">
        <v>1100</v>
      </c>
      <c r="E4820">
        <v>11</v>
      </c>
      <c r="F4820" t="s">
        <v>81</v>
      </c>
      <c r="G4820">
        <v>182.35000600000001</v>
      </c>
      <c r="H4820">
        <v>185.25</v>
      </c>
      <c r="I4820">
        <v>181.64999399999999</v>
      </c>
      <c r="J4820">
        <v>184.63999899999999</v>
      </c>
      <c r="K4820">
        <v>183.57757599999999</v>
      </c>
      <c r="L4820">
        <v>1589000</v>
      </c>
      <c r="M4820" t="s">
        <v>66</v>
      </c>
      <c r="N4820" t="s">
        <v>141</v>
      </c>
      <c r="O4820" t="s">
        <v>162</v>
      </c>
      <c r="P4820">
        <v>100</v>
      </c>
      <c r="Q4820">
        <v>0.125</v>
      </c>
      <c r="R4820">
        <v>137.5</v>
      </c>
      <c r="S4820">
        <v>201935.33360000001</v>
      </c>
      <c r="T4820" t="s">
        <v>66</v>
      </c>
      <c r="U4820" t="s">
        <v>204</v>
      </c>
      <c r="V4820" t="s">
        <v>214</v>
      </c>
      <c r="W4820" t="s">
        <v>249</v>
      </c>
      <c r="X4820" t="s">
        <v>290</v>
      </c>
      <c r="Y4820" s="1">
        <v>41089</v>
      </c>
      <c r="Z4820">
        <v>707549</v>
      </c>
    </row>
    <row r="4821" spans="1:26" x14ac:dyDescent="0.25">
      <c r="A4821" s="1">
        <v>43636</v>
      </c>
      <c r="B4821" t="s">
        <v>66</v>
      </c>
      <c r="C4821" t="s">
        <v>75</v>
      </c>
      <c r="D4821">
        <v>500</v>
      </c>
      <c r="E4821">
        <v>14</v>
      </c>
      <c r="F4821" t="s">
        <v>94</v>
      </c>
      <c r="G4821">
        <v>185.08000200000001</v>
      </c>
      <c r="H4821">
        <v>186.490005</v>
      </c>
      <c r="I4821">
        <v>182.36000100000001</v>
      </c>
      <c r="J4821">
        <v>183.96000699999999</v>
      </c>
      <c r="K4821">
        <v>183.96000699999999</v>
      </c>
      <c r="L4821">
        <v>1126800</v>
      </c>
      <c r="M4821" t="s">
        <v>66</v>
      </c>
      <c r="N4821" t="s">
        <v>156</v>
      </c>
      <c r="O4821" t="s">
        <v>162</v>
      </c>
      <c r="P4821">
        <v>100</v>
      </c>
      <c r="Q4821">
        <v>0.125</v>
      </c>
      <c r="R4821">
        <v>62.5</v>
      </c>
      <c r="S4821">
        <v>91980.003499999992</v>
      </c>
      <c r="T4821" t="s">
        <v>66</v>
      </c>
      <c r="U4821" t="s">
        <v>204</v>
      </c>
      <c r="V4821" t="s">
        <v>214</v>
      </c>
      <c r="W4821" t="s">
        <v>249</v>
      </c>
      <c r="X4821" t="s">
        <v>290</v>
      </c>
      <c r="Y4821" s="1">
        <v>41089</v>
      </c>
      <c r="Z4821">
        <v>707549</v>
      </c>
    </row>
    <row r="4822" spans="1:26" x14ac:dyDescent="0.25">
      <c r="A4822" s="1">
        <v>43636</v>
      </c>
      <c r="B4822" t="s">
        <v>66</v>
      </c>
      <c r="C4822" t="s">
        <v>76</v>
      </c>
      <c r="D4822">
        <v>2500</v>
      </c>
      <c r="E4822">
        <v>16</v>
      </c>
      <c r="F4822" t="s">
        <v>94</v>
      </c>
      <c r="G4822">
        <v>185.08000200000001</v>
      </c>
      <c r="H4822">
        <v>186.490005</v>
      </c>
      <c r="I4822">
        <v>182.36000100000001</v>
      </c>
      <c r="J4822">
        <v>183.96000699999999</v>
      </c>
      <c r="K4822">
        <v>183.96000699999999</v>
      </c>
      <c r="L4822">
        <v>1126800</v>
      </c>
      <c r="M4822" t="s">
        <v>66</v>
      </c>
      <c r="N4822" t="s">
        <v>148</v>
      </c>
      <c r="O4822" t="s">
        <v>162</v>
      </c>
      <c r="P4822">
        <v>100</v>
      </c>
      <c r="Q4822">
        <v>0.125</v>
      </c>
      <c r="R4822">
        <v>312.5</v>
      </c>
      <c r="S4822">
        <v>459900.01750000002</v>
      </c>
      <c r="T4822" t="s">
        <v>66</v>
      </c>
      <c r="U4822" t="s">
        <v>204</v>
      </c>
      <c r="V4822" t="s">
        <v>214</v>
      </c>
      <c r="W4822" t="s">
        <v>249</v>
      </c>
      <c r="X4822" t="s">
        <v>290</v>
      </c>
      <c r="Y4822" s="1">
        <v>41089</v>
      </c>
      <c r="Z4822">
        <v>707549</v>
      </c>
    </row>
    <row r="4823" spans="1:26" x14ac:dyDescent="0.25">
      <c r="A4823" s="1">
        <v>43608</v>
      </c>
      <c r="B4823" t="s">
        <v>66</v>
      </c>
      <c r="C4823" t="s">
        <v>76</v>
      </c>
      <c r="D4823">
        <v>1100</v>
      </c>
      <c r="E4823">
        <v>20</v>
      </c>
      <c r="F4823" t="s">
        <v>95</v>
      </c>
      <c r="G4823">
        <v>183.800003</v>
      </c>
      <c r="H4823">
        <v>185.88000500000001</v>
      </c>
      <c r="I4823">
        <v>182.270004</v>
      </c>
      <c r="J4823">
        <v>185.449997</v>
      </c>
      <c r="K4823">
        <v>184.382904</v>
      </c>
      <c r="L4823">
        <v>1849200</v>
      </c>
      <c r="M4823" t="s">
        <v>66</v>
      </c>
      <c r="N4823" t="s">
        <v>155</v>
      </c>
      <c r="O4823" t="s">
        <v>162</v>
      </c>
      <c r="P4823">
        <v>100</v>
      </c>
      <c r="Q4823">
        <v>0.125</v>
      </c>
      <c r="R4823">
        <v>137.5</v>
      </c>
      <c r="S4823">
        <v>202821.19440000001</v>
      </c>
      <c r="T4823" t="s">
        <v>66</v>
      </c>
      <c r="U4823" t="s">
        <v>204</v>
      </c>
      <c r="V4823" t="s">
        <v>214</v>
      </c>
      <c r="W4823" t="s">
        <v>249</v>
      </c>
      <c r="X4823" t="s">
        <v>290</v>
      </c>
      <c r="Y4823" s="1">
        <v>41089</v>
      </c>
      <c r="Z4823">
        <v>707549</v>
      </c>
    </row>
    <row r="4824" spans="1:26" x14ac:dyDescent="0.25">
      <c r="A4824" s="1">
        <v>43608</v>
      </c>
      <c r="B4824" t="s">
        <v>66</v>
      </c>
      <c r="C4824" t="s">
        <v>76</v>
      </c>
      <c r="D4824">
        <v>2000</v>
      </c>
      <c r="E4824">
        <v>13</v>
      </c>
      <c r="F4824" t="s">
        <v>95</v>
      </c>
      <c r="G4824">
        <v>183.800003</v>
      </c>
      <c r="H4824">
        <v>185.88000500000001</v>
      </c>
      <c r="I4824">
        <v>182.270004</v>
      </c>
      <c r="J4824">
        <v>185.449997</v>
      </c>
      <c r="K4824">
        <v>184.382904</v>
      </c>
      <c r="L4824">
        <v>1849200</v>
      </c>
      <c r="M4824" t="s">
        <v>66</v>
      </c>
      <c r="N4824" t="s">
        <v>153</v>
      </c>
      <c r="O4824" t="s">
        <v>162</v>
      </c>
      <c r="P4824">
        <v>100</v>
      </c>
      <c r="Q4824">
        <v>0.125</v>
      </c>
      <c r="R4824">
        <v>250</v>
      </c>
      <c r="S4824">
        <v>368765.80800000002</v>
      </c>
      <c r="T4824" t="s">
        <v>66</v>
      </c>
      <c r="U4824" t="s">
        <v>204</v>
      </c>
      <c r="V4824" t="s">
        <v>214</v>
      </c>
      <c r="W4824" t="s">
        <v>249</v>
      </c>
      <c r="X4824" t="s">
        <v>290</v>
      </c>
      <c r="Y4824" s="1">
        <v>41089</v>
      </c>
      <c r="Z4824">
        <v>707549</v>
      </c>
    </row>
    <row r="4825" spans="1:26" x14ac:dyDescent="0.25">
      <c r="A4825" s="1">
        <v>43623</v>
      </c>
      <c r="B4825" t="s">
        <v>66</v>
      </c>
      <c r="C4825" t="s">
        <v>76</v>
      </c>
      <c r="D4825">
        <v>400</v>
      </c>
      <c r="E4825">
        <v>7</v>
      </c>
      <c r="F4825" t="s">
        <v>130</v>
      </c>
      <c r="G4825">
        <v>185.63000500000001</v>
      </c>
      <c r="H4825">
        <v>189.259995</v>
      </c>
      <c r="I4825">
        <v>184.63000500000001</v>
      </c>
      <c r="J4825">
        <v>186.679993</v>
      </c>
      <c r="K4825">
        <v>185.60581999999999</v>
      </c>
      <c r="L4825">
        <v>1619400</v>
      </c>
      <c r="M4825" t="s">
        <v>66</v>
      </c>
      <c r="N4825" t="s">
        <v>147</v>
      </c>
      <c r="O4825" t="s">
        <v>162</v>
      </c>
      <c r="P4825">
        <v>100</v>
      </c>
      <c r="Q4825">
        <v>0.125</v>
      </c>
      <c r="R4825">
        <v>50</v>
      </c>
      <c r="S4825">
        <v>74242.327999999994</v>
      </c>
      <c r="T4825" t="s">
        <v>66</v>
      </c>
      <c r="U4825" t="s">
        <v>204</v>
      </c>
      <c r="V4825" t="s">
        <v>214</v>
      </c>
      <c r="W4825" t="s">
        <v>249</v>
      </c>
      <c r="X4825" t="s">
        <v>290</v>
      </c>
      <c r="Y4825" s="1">
        <v>41089</v>
      </c>
      <c r="Z4825">
        <v>707549</v>
      </c>
    </row>
    <row r="4826" spans="1:26" x14ac:dyDescent="0.25">
      <c r="A4826" s="1">
        <v>43623</v>
      </c>
      <c r="B4826" t="s">
        <v>66</v>
      </c>
      <c r="C4826" t="s">
        <v>76</v>
      </c>
      <c r="D4826">
        <v>1000</v>
      </c>
      <c r="E4826">
        <v>14</v>
      </c>
      <c r="F4826" t="s">
        <v>130</v>
      </c>
      <c r="G4826">
        <v>185.63000500000001</v>
      </c>
      <c r="H4826">
        <v>189.259995</v>
      </c>
      <c r="I4826">
        <v>184.63000500000001</v>
      </c>
      <c r="J4826">
        <v>186.679993</v>
      </c>
      <c r="K4826">
        <v>185.60581999999999</v>
      </c>
      <c r="L4826">
        <v>1619400</v>
      </c>
      <c r="M4826" t="s">
        <v>66</v>
      </c>
      <c r="N4826" t="s">
        <v>156</v>
      </c>
      <c r="O4826" t="s">
        <v>162</v>
      </c>
      <c r="P4826">
        <v>100</v>
      </c>
      <c r="Q4826">
        <v>0.125</v>
      </c>
      <c r="R4826">
        <v>125</v>
      </c>
      <c r="S4826">
        <v>185605.82</v>
      </c>
      <c r="T4826" t="s">
        <v>66</v>
      </c>
      <c r="U4826" t="s">
        <v>204</v>
      </c>
      <c r="V4826" t="s">
        <v>214</v>
      </c>
      <c r="W4826" t="s">
        <v>249</v>
      </c>
      <c r="X4826" t="s">
        <v>290</v>
      </c>
      <c r="Y4826" s="1">
        <v>41089</v>
      </c>
      <c r="Z4826">
        <v>707549</v>
      </c>
    </row>
    <row r="4827" spans="1:26" x14ac:dyDescent="0.25">
      <c r="A4827" s="1">
        <v>43606</v>
      </c>
      <c r="B4827" t="s">
        <v>66</v>
      </c>
      <c r="C4827" t="s">
        <v>76</v>
      </c>
      <c r="D4827">
        <v>1900</v>
      </c>
      <c r="E4827">
        <v>15</v>
      </c>
      <c r="F4827" t="s">
        <v>105</v>
      </c>
      <c r="G4827">
        <v>186.61000100000001</v>
      </c>
      <c r="H4827">
        <v>188.61000100000001</v>
      </c>
      <c r="I4827">
        <v>185.490005</v>
      </c>
      <c r="J4827">
        <v>186.91000399999999</v>
      </c>
      <c r="K4827">
        <v>185.834518</v>
      </c>
      <c r="L4827">
        <v>2031400</v>
      </c>
      <c r="M4827" t="s">
        <v>66</v>
      </c>
      <c r="N4827" t="s">
        <v>149</v>
      </c>
      <c r="O4827" t="s">
        <v>162</v>
      </c>
      <c r="P4827">
        <v>100</v>
      </c>
      <c r="Q4827">
        <v>0.125</v>
      </c>
      <c r="R4827">
        <v>237.5</v>
      </c>
      <c r="S4827">
        <v>353085.58419999998</v>
      </c>
      <c r="T4827" t="s">
        <v>66</v>
      </c>
      <c r="U4827" t="s">
        <v>204</v>
      </c>
      <c r="V4827" t="s">
        <v>214</v>
      </c>
      <c r="W4827" t="s">
        <v>249</v>
      </c>
      <c r="X4827" t="s">
        <v>290</v>
      </c>
      <c r="Y4827" s="1">
        <v>41089</v>
      </c>
      <c r="Z4827">
        <v>707549</v>
      </c>
    </row>
    <row r="4828" spans="1:26" x14ac:dyDescent="0.25">
      <c r="A4828" s="1">
        <v>43607</v>
      </c>
      <c r="B4828" t="s">
        <v>66</v>
      </c>
      <c r="C4828" t="s">
        <v>76</v>
      </c>
      <c r="D4828">
        <v>1200</v>
      </c>
      <c r="E4828">
        <v>15</v>
      </c>
      <c r="F4828" t="s">
        <v>99</v>
      </c>
      <c r="G4828">
        <v>185.38000500000001</v>
      </c>
      <c r="H4828">
        <v>188.529999</v>
      </c>
      <c r="I4828">
        <v>185.14999399999999</v>
      </c>
      <c r="J4828">
        <v>187.179993</v>
      </c>
      <c r="K4828">
        <v>186.10295099999999</v>
      </c>
      <c r="L4828">
        <v>1132500</v>
      </c>
      <c r="M4828" t="s">
        <v>66</v>
      </c>
      <c r="N4828" t="s">
        <v>149</v>
      </c>
      <c r="O4828" t="s">
        <v>162</v>
      </c>
      <c r="P4828">
        <v>100</v>
      </c>
      <c r="Q4828">
        <v>0.125</v>
      </c>
      <c r="R4828">
        <v>150</v>
      </c>
      <c r="S4828">
        <v>223323.54120000001</v>
      </c>
      <c r="T4828" t="s">
        <v>66</v>
      </c>
      <c r="U4828" t="s">
        <v>204</v>
      </c>
      <c r="V4828" t="s">
        <v>214</v>
      </c>
      <c r="W4828" t="s">
        <v>249</v>
      </c>
      <c r="X4828" t="s">
        <v>290</v>
      </c>
      <c r="Y4828" s="1">
        <v>41089</v>
      </c>
      <c r="Z4828">
        <v>707549</v>
      </c>
    </row>
    <row r="4829" spans="1:26" x14ac:dyDescent="0.25">
      <c r="A4829" s="1">
        <v>43607</v>
      </c>
      <c r="B4829" t="s">
        <v>66</v>
      </c>
      <c r="C4829" t="s">
        <v>76</v>
      </c>
      <c r="D4829">
        <v>1500</v>
      </c>
      <c r="E4829">
        <v>7</v>
      </c>
      <c r="F4829" t="s">
        <v>99</v>
      </c>
      <c r="G4829">
        <v>185.38000500000001</v>
      </c>
      <c r="H4829">
        <v>188.529999</v>
      </c>
      <c r="I4829">
        <v>185.14999399999999</v>
      </c>
      <c r="J4829">
        <v>187.179993</v>
      </c>
      <c r="K4829">
        <v>186.10295099999999</v>
      </c>
      <c r="L4829">
        <v>1132500</v>
      </c>
      <c r="M4829" t="s">
        <v>66</v>
      </c>
      <c r="N4829" t="s">
        <v>147</v>
      </c>
      <c r="O4829" t="s">
        <v>162</v>
      </c>
      <c r="P4829">
        <v>100</v>
      </c>
      <c r="Q4829">
        <v>0.125</v>
      </c>
      <c r="R4829">
        <v>187.5</v>
      </c>
      <c r="S4829">
        <v>279154.4265</v>
      </c>
      <c r="T4829" t="s">
        <v>66</v>
      </c>
      <c r="U4829" t="s">
        <v>204</v>
      </c>
      <c r="V4829" t="s">
        <v>214</v>
      </c>
      <c r="W4829" t="s">
        <v>249</v>
      </c>
      <c r="X4829" t="s">
        <v>290</v>
      </c>
      <c r="Y4829" s="1">
        <v>41089</v>
      </c>
      <c r="Z4829">
        <v>707549</v>
      </c>
    </row>
    <row r="4830" spans="1:26" x14ac:dyDescent="0.25">
      <c r="A4830" s="1">
        <v>43607</v>
      </c>
      <c r="B4830" t="s">
        <v>66</v>
      </c>
      <c r="C4830" t="s">
        <v>75</v>
      </c>
      <c r="D4830">
        <v>700</v>
      </c>
      <c r="E4830">
        <v>9</v>
      </c>
      <c r="F4830" t="s">
        <v>99</v>
      </c>
      <c r="G4830">
        <v>185.38000500000001</v>
      </c>
      <c r="H4830">
        <v>188.529999</v>
      </c>
      <c r="I4830">
        <v>185.14999399999999</v>
      </c>
      <c r="J4830">
        <v>187.179993</v>
      </c>
      <c r="K4830">
        <v>186.10295099999999</v>
      </c>
      <c r="L4830">
        <v>1132500</v>
      </c>
      <c r="M4830" t="s">
        <v>66</v>
      </c>
      <c r="N4830" t="s">
        <v>146</v>
      </c>
      <c r="O4830" t="s">
        <v>162</v>
      </c>
      <c r="P4830">
        <v>100</v>
      </c>
      <c r="Q4830">
        <v>0.125</v>
      </c>
      <c r="R4830">
        <v>87.5</v>
      </c>
      <c r="S4830">
        <v>130272.06570000001</v>
      </c>
      <c r="T4830" t="s">
        <v>66</v>
      </c>
      <c r="U4830" t="s">
        <v>204</v>
      </c>
      <c r="V4830" t="s">
        <v>214</v>
      </c>
      <c r="W4830" t="s">
        <v>249</v>
      </c>
      <c r="X4830" t="s">
        <v>290</v>
      </c>
      <c r="Y4830" s="1">
        <v>41089</v>
      </c>
      <c r="Z4830">
        <v>707549</v>
      </c>
    </row>
    <row r="4831" spans="1:26" x14ac:dyDescent="0.25">
      <c r="A4831" s="1">
        <v>43607</v>
      </c>
      <c r="B4831" t="s">
        <v>66</v>
      </c>
      <c r="C4831" t="s">
        <v>75</v>
      </c>
      <c r="D4831">
        <v>900</v>
      </c>
      <c r="E4831">
        <v>14</v>
      </c>
      <c r="F4831" t="s">
        <v>99</v>
      </c>
      <c r="G4831">
        <v>185.38000500000001</v>
      </c>
      <c r="H4831">
        <v>188.529999</v>
      </c>
      <c r="I4831">
        <v>185.14999399999999</v>
      </c>
      <c r="J4831">
        <v>187.179993</v>
      </c>
      <c r="K4831">
        <v>186.10295099999999</v>
      </c>
      <c r="L4831">
        <v>1132500</v>
      </c>
      <c r="M4831" t="s">
        <v>66</v>
      </c>
      <c r="N4831" t="s">
        <v>156</v>
      </c>
      <c r="O4831" t="s">
        <v>162</v>
      </c>
      <c r="P4831">
        <v>100</v>
      </c>
      <c r="Q4831">
        <v>0.125</v>
      </c>
      <c r="R4831">
        <v>112.5</v>
      </c>
      <c r="S4831">
        <v>167492.65590000001</v>
      </c>
      <c r="T4831" t="s">
        <v>66</v>
      </c>
      <c r="U4831" t="s">
        <v>204</v>
      </c>
      <c r="V4831" t="s">
        <v>214</v>
      </c>
      <c r="W4831" t="s">
        <v>249</v>
      </c>
      <c r="X4831" t="s">
        <v>290</v>
      </c>
      <c r="Y4831" s="1">
        <v>41089</v>
      </c>
      <c r="Z4831">
        <v>707549</v>
      </c>
    </row>
    <row r="4832" spans="1:26" x14ac:dyDescent="0.25">
      <c r="A4832" s="1">
        <v>43643</v>
      </c>
      <c r="B4832" t="s">
        <v>66</v>
      </c>
      <c r="C4832" t="s">
        <v>75</v>
      </c>
      <c r="D4832">
        <v>200</v>
      </c>
      <c r="E4832">
        <v>3</v>
      </c>
      <c r="F4832" t="s">
        <v>97</v>
      </c>
      <c r="G4832">
        <v>182.88999899999999</v>
      </c>
      <c r="H4832">
        <v>186.78999300000001</v>
      </c>
      <c r="I4832">
        <v>182.75</v>
      </c>
      <c r="J4832">
        <v>186.13000500000001</v>
      </c>
      <c r="K4832">
        <v>186.13000500000001</v>
      </c>
      <c r="L4832">
        <v>1891200</v>
      </c>
      <c r="M4832" t="s">
        <v>66</v>
      </c>
      <c r="N4832" t="s">
        <v>143</v>
      </c>
      <c r="O4832" t="s">
        <v>162</v>
      </c>
      <c r="P4832">
        <v>100</v>
      </c>
      <c r="Q4832">
        <v>0.125</v>
      </c>
      <c r="R4832">
        <v>25</v>
      </c>
      <c r="S4832">
        <v>37226.000999999997</v>
      </c>
      <c r="T4832" t="s">
        <v>66</v>
      </c>
      <c r="U4832" t="s">
        <v>204</v>
      </c>
      <c r="V4832" t="s">
        <v>214</v>
      </c>
      <c r="W4832" t="s">
        <v>249</v>
      </c>
      <c r="X4832" t="s">
        <v>290</v>
      </c>
      <c r="Y4832" s="1">
        <v>41089</v>
      </c>
      <c r="Z4832">
        <v>707549</v>
      </c>
    </row>
    <row r="4833" spans="1:26" x14ac:dyDescent="0.25">
      <c r="A4833" s="1">
        <v>43643</v>
      </c>
      <c r="B4833" t="s">
        <v>66</v>
      </c>
      <c r="C4833" t="s">
        <v>75</v>
      </c>
      <c r="D4833">
        <v>900</v>
      </c>
      <c r="E4833">
        <v>6</v>
      </c>
      <c r="F4833" t="s">
        <v>97</v>
      </c>
      <c r="G4833">
        <v>182.88999899999999</v>
      </c>
      <c r="H4833">
        <v>186.78999300000001</v>
      </c>
      <c r="I4833">
        <v>182.75</v>
      </c>
      <c r="J4833">
        <v>186.13000500000001</v>
      </c>
      <c r="K4833">
        <v>186.13000500000001</v>
      </c>
      <c r="L4833">
        <v>1891200</v>
      </c>
      <c r="M4833" t="s">
        <v>66</v>
      </c>
      <c r="N4833" t="s">
        <v>145</v>
      </c>
      <c r="O4833" t="s">
        <v>162</v>
      </c>
      <c r="P4833">
        <v>100</v>
      </c>
      <c r="Q4833">
        <v>0.125</v>
      </c>
      <c r="R4833">
        <v>112.5</v>
      </c>
      <c r="S4833">
        <v>167517.00450000001</v>
      </c>
      <c r="T4833" t="s">
        <v>66</v>
      </c>
      <c r="U4833" t="s">
        <v>204</v>
      </c>
      <c r="V4833" t="s">
        <v>214</v>
      </c>
      <c r="W4833" t="s">
        <v>249</v>
      </c>
      <c r="X4833" t="s">
        <v>290</v>
      </c>
      <c r="Y4833" s="1">
        <v>41089</v>
      </c>
      <c r="Z4833">
        <v>707549</v>
      </c>
    </row>
    <row r="4834" spans="1:26" x14ac:dyDescent="0.25">
      <c r="A4834" s="1">
        <v>43598</v>
      </c>
      <c r="B4834" t="s">
        <v>66</v>
      </c>
      <c r="C4834" t="s">
        <v>76</v>
      </c>
      <c r="D4834">
        <v>1800</v>
      </c>
      <c r="E4834">
        <v>13</v>
      </c>
      <c r="F4834" t="s">
        <v>100</v>
      </c>
      <c r="G4834">
        <v>191.300003</v>
      </c>
      <c r="H4834">
        <v>192.009995</v>
      </c>
      <c r="I4834">
        <v>186.94000199999999</v>
      </c>
      <c r="J4834">
        <v>188.300003</v>
      </c>
      <c r="K4834">
        <v>187.216522</v>
      </c>
      <c r="L4834">
        <v>2856300</v>
      </c>
      <c r="M4834" t="s">
        <v>66</v>
      </c>
      <c r="N4834" t="s">
        <v>153</v>
      </c>
      <c r="O4834" t="s">
        <v>162</v>
      </c>
      <c r="P4834">
        <v>100</v>
      </c>
      <c r="Q4834">
        <v>0.125</v>
      </c>
      <c r="R4834">
        <v>225</v>
      </c>
      <c r="S4834">
        <v>336989.73959999997</v>
      </c>
      <c r="T4834" t="s">
        <v>66</v>
      </c>
      <c r="U4834" t="s">
        <v>204</v>
      </c>
      <c r="V4834" t="s">
        <v>214</v>
      </c>
      <c r="W4834" t="s">
        <v>249</v>
      </c>
      <c r="X4834" t="s">
        <v>290</v>
      </c>
      <c r="Y4834" s="1">
        <v>41089</v>
      </c>
      <c r="Z4834">
        <v>707549</v>
      </c>
    </row>
    <row r="4835" spans="1:26" x14ac:dyDescent="0.25">
      <c r="A4835" s="1">
        <v>43644</v>
      </c>
      <c r="B4835" t="s">
        <v>66</v>
      </c>
      <c r="C4835" t="s">
        <v>76</v>
      </c>
      <c r="D4835">
        <v>1500</v>
      </c>
      <c r="E4835">
        <v>18</v>
      </c>
      <c r="F4835" t="s">
        <v>129</v>
      </c>
      <c r="G4835">
        <v>189.69000199999999</v>
      </c>
      <c r="H4835">
        <v>189.740005</v>
      </c>
      <c r="I4835">
        <v>187.08999600000001</v>
      </c>
      <c r="J4835">
        <v>187.83999600000001</v>
      </c>
      <c r="K4835">
        <v>187.83999600000001</v>
      </c>
      <c r="L4835">
        <v>2336700</v>
      </c>
      <c r="M4835" t="s">
        <v>66</v>
      </c>
      <c r="N4835" t="s">
        <v>158</v>
      </c>
      <c r="O4835" t="s">
        <v>162</v>
      </c>
      <c r="P4835">
        <v>100</v>
      </c>
      <c r="Q4835">
        <v>0.125</v>
      </c>
      <c r="R4835">
        <v>187.5</v>
      </c>
      <c r="S4835">
        <v>281759.99400000001</v>
      </c>
      <c r="T4835" t="s">
        <v>66</v>
      </c>
      <c r="U4835" t="s">
        <v>204</v>
      </c>
      <c r="V4835" t="s">
        <v>214</v>
      </c>
      <c r="W4835" t="s">
        <v>249</v>
      </c>
      <c r="X4835" t="s">
        <v>290</v>
      </c>
      <c r="Y4835" s="1">
        <v>41089</v>
      </c>
      <c r="Z4835">
        <v>707549</v>
      </c>
    </row>
    <row r="4836" spans="1:26" x14ac:dyDescent="0.25">
      <c r="A4836" s="1">
        <v>43644</v>
      </c>
      <c r="B4836" t="s">
        <v>66</v>
      </c>
      <c r="C4836" t="s">
        <v>75</v>
      </c>
      <c r="D4836">
        <v>2100</v>
      </c>
      <c r="E4836">
        <v>20</v>
      </c>
      <c r="F4836" t="s">
        <v>129</v>
      </c>
      <c r="G4836">
        <v>189.69000199999999</v>
      </c>
      <c r="H4836">
        <v>189.740005</v>
      </c>
      <c r="I4836">
        <v>187.08999600000001</v>
      </c>
      <c r="J4836">
        <v>187.83999600000001</v>
      </c>
      <c r="K4836">
        <v>187.83999600000001</v>
      </c>
      <c r="L4836">
        <v>2336700</v>
      </c>
      <c r="M4836" t="s">
        <v>66</v>
      </c>
      <c r="N4836" t="s">
        <v>155</v>
      </c>
      <c r="O4836" t="s">
        <v>162</v>
      </c>
      <c r="P4836">
        <v>100</v>
      </c>
      <c r="Q4836">
        <v>0.125</v>
      </c>
      <c r="R4836">
        <v>262.5</v>
      </c>
      <c r="S4836">
        <v>394463.99160000001</v>
      </c>
      <c r="T4836" t="s">
        <v>66</v>
      </c>
      <c r="U4836" t="s">
        <v>204</v>
      </c>
      <c r="V4836" t="s">
        <v>214</v>
      </c>
      <c r="W4836" t="s">
        <v>249</v>
      </c>
      <c r="X4836" t="s">
        <v>290</v>
      </c>
      <c r="Y4836" s="1">
        <v>41089</v>
      </c>
      <c r="Z4836">
        <v>707549</v>
      </c>
    </row>
    <row r="4837" spans="1:26" x14ac:dyDescent="0.25">
      <c r="A4837" s="1">
        <v>43644</v>
      </c>
      <c r="B4837" t="s">
        <v>66</v>
      </c>
      <c r="C4837" t="s">
        <v>75</v>
      </c>
      <c r="D4837">
        <v>1700</v>
      </c>
      <c r="E4837">
        <v>14</v>
      </c>
      <c r="F4837" t="s">
        <v>129</v>
      </c>
      <c r="G4837">
        <v>189.69000199999999</v>
      </c>
      <c r="H4837">
        <v>189.740005</v>
      </c>
      <c r="I4837">
        <v>187.08999600000001</v>
      </c>
      <c r="J4837">
        <v>187.83999600000001</v>
      </c>
      <c r="K4837">
        <v>187.83999600000001</v>
      </c>
      <c r="L4837">
        <v>2336700</v>
      </c>
      <c r="M4837" t="s">
        <v>66</v>
      </c>
      <c r="N4837" t="s">
        <v>156</v>
      </c>
      <c r="O4837" t="s">
        <v>162</v>
      </c>
      <c r="P4837">
        <v>100</v>
      </c>
      <c r="Q4837">
        <v>0.125</v>
      </c>
      <c r="R4837">
        <v>212.5</v>
      </c>
      <c r="S4837">
        <v>319327.99320000003</v>
      </c>
      <c r="T4837" t="s">
        <v>66</v>
      </c>
      <c r="U4837" t="s">
        <v>204</v>
      </c>
      <c r="V4837" t="s">
        <v>214</v>
      </c>
      <c r="W4837" t="s">
        <v>249</v>
      </c>
      <c r="X4837" t="s">
        <v>290</v>
      </c>
      <c r="Y4837" s="1">
        <v>41089</v>
      </c>
      <c r="Z4837">
        <v>707549</v>
      </c>
    </row>
    <row r="4838" spans="1:26" x14ac:dyDescent="0.25">
      <c r="A4838" s="1">
        <v>43564</v>
      </c>
      <c r="B4838" t="s">
        <v>66</v>
      </c>
      <c r="C4838" t="s">
        <v>76</v>
      </c>
      <c r="D4838">
        <v>200</v>
      </c>
      <c r="E4838">
        <v>4</v>
      </c>
      <c r="F4838" t="s">
        <v>133</v>
      </c>
      <c r="G4838">
        <v>191.820007</v>
      </c>
      <c r="H4838">
        <v>191.949997</v>
      </c>
      <c r="I4838">
        <v>189.16999799999999</v>
      </c>
      <c r="J4838">
        <v>190.46000699999999</v>
      </c>
      <c r="K4838">
        <v>189.36409</v>
      </c>
      <c r="L4838">
        <v>1734700</v>
      </c>
      <c r="M4838" t="s">
        <v>66</v>
      </c>
      <c r="N4838" t="s">
        <v>154</v>
      </c>
      <c r="O4838" t="s">
        <v>162</v>
      </c>
      <c r="P4838">
        <v>100</v>
      </c>
      <c r="Q4838">
        <v>0.125</v>
      </c>
      <c r="R4838">
        <v>25</v>
      </c>
      <c r="S4838">
        <v>37872.817999999999</v>
      </c>
      <c r="T4838" t="s">
        <v>66</v>
      </c>
      <c r="U4838" t="s">
        <v>204</v>
      </c>
      <c r="V4838" t="s">
        <v>214</v>
      </c>
      <c r="W4838" t="s">
        <v>249</v>
      </c>
      <c r="X4838" t="s">
        <v>290</v>
      </c>
      <c r="Y4838" s="1">
        <v>41089</v>
      </c>
      <c r="Z4838">
        <v>707549</v>
      </c>
    </row>
    <row r="4839" spans="1:26" x14ac:dyDescent="0.25">
      <c r="A4839" s="1">
        <v>43565</v>
      </c>
      <c r="B4839" t="s">
        <v>66</v>
      </c>
      <c r="C4839" t="s">
        <v>76</v>
      </c>
      <c r="D4839">
        <v>400</v>
      </c>
      <c r="E4839">
        <v>15</v>
      </c>
      <c r="F4839" t="s">
        <v>113</v>
      </c>
      <c r="G4839">
        <v>189.800003</v>
      </c>
      <c r="H4839">
        <v>191.61000100000001</v>
      </c>
      <c r="I4839">
        <v>188.60000600000001</v>
      </c>
      <c r="J4839">
        <v>190.83999600000001</v>
      </c>
      <c r="K4839">
        <v>189.74189799999999</v>
      </c>
      <c r="L4839">
        <v>1450500</v>
      </c>
      <c r="M4839" t="s">
        <v>66</v>
      </c>
      <c r="N4839" t="s">
        <v>149</v>
      </c>
      <c r="O4839" t="s">
        <v>162</v>
      </c>
      <c r="P4839">
        <v>100</v>
      </c>
      <c r="Q4839">
        <v>0.125</v>
      </c>
      <c r="R4839">
        <v>50</v>
      </c>
      <c r="S4839">
        <v>75896.7592</v>
      </c>
      <c r="T4839" t="s">
        <v>66</v>
      </c>
      <c r="U4839" t="s">
        <v>204</v>
      </c>
      <c r="V4839" t="s">
        <v>214</v>
      </c>
      <c r="W4839" t="s">
        <v>249</v>
      </c>
      <c r="X4839" t="s">
        <v>290</v>
      </c>
      <c r="Y4839" s="1">
        <v>41089</v>
      </c>
      <c r="Z4839">
        <v>707549</v>
      </c>
    </row>
    <row r="4840" spans="1:26" x14ac:dyDescent="0.25">
      <c r="A4840" s="1">
        <v>43627</v>
      </c>
      <c r="B4840" t="s">
        <v>66</v>
      </c>
      <c r="C4840" t="s">
        <v>75</v>
      </c>
      <c r="D4840">
        <v>1400</v>
      </c>
      <c r="E4840">
        <v>14</v>
      </c>
      <c r="F4840" t="s">
        <v>86</v>
      </c>
      <c r="G4840">
        <v>194.91000399999999</v>
      </c>
      <c r="H4840">
        <v>195.28999300000001</v>
      </c>
      <c r="I4840">
        <v>189.36999499999999</v>
      </c>
      <c r="J4840">
        <v>189.91999799999999</v>
      </c>
      <c r="K4840">
        <v>189.91999799999999</v>
      </c>
      <c r="L4840">
        <v>1477900</v>
      </c>
      <c r="M4840" t="s">
        <v>66</v>
      </c>
      <c r="N4840" t="s">
        <v>156</v>
      </c>
      <c r="O4840" t="s">
        <v>162</v>
      </c>
      <c r="P4840">
        <v>100</v>
      </c>
      <c r="Q4840">
        <v>0.125</v>
      </c>
      <c r="R4840">
        <v>175</v>
      </c>
      <c r="S4840">
        <v>265887.99719999998</v>
      </c>
      <c r="T4840" t="s">
        <v>66</v>
      </c>
      <c r="U4840" t="s">
        <v>204</v>
      </c>
      <c r="V4840" t="s">
        <v>214</v>
      </c>
      <c r="W4840" t="s">
        <v>249</v>
      </c>
      <c r="X4840" t="s">
        <v>290</v>
      </c>
      <c r="Y4840" s="1">
        <v>41089</v>
      </c>
      <c r="Z4840">
        <v>707549</v>
      </c>
    </row>
    <row r="4841" spans="1:26" x14ac:dyDescent="0.25">
      <c r="A4841" s="1">
        <v>43559</v>
      </c>
      <c r="B4841" t="s">
        <v>66</v>
      </c>
      <c r="C4841" t="s">
        <v>76</v>
      </c>
      <c r="D4841">
        <v>300</v>
      </c>
      <c r="E4841">
        <v>2</v>
      </c>
      <c r="F4841" t="s">
        <v>109</v>
      </c>
      <c r="G4841">
        <v>189.58999600000001</v>
      </c>
      <c r="H4841">
        <v>193.820007</v>
      </c>
      <c r="I4841">
        <v>189.30999800000001</v>
      </c>
      <c r="J4841">
        <v>191.029999</v>
      </c>
      <c r="K4841">
        <v>189.930801</v>
      </c>
      <c r="L4841">
        <v>2142700</v>
      </c>
      <c r="M4841" t="s">
        <v>66</v>
      </c>
      <c r="N4841" t="s">
        <v>150</v>
      </c>
      <c r="O4841" t="s">
        <v>162</v>
      </c>
      <c r="P4841">
        <v>100</v>
      </c>
      <c r="Q4841">
        <v>0.125</v>
      </c>
      <c r="R4841">
        <v>37.5</v>
      </c>
      <c r="S4841">
        <v>56979.240299999998</v>
      </c>
      <c r="T4841" t="s">
        <v>66</v>
      </c>
      <c r="U4841" t="s">
        <v>204</v>
      </c>
      <c r="V4841" t="s">
        <v>214</v>
      </c>
      <c r="W4841" t="s">
        <v>249</v>
      </c>
      <c r="X4841" t="s">
        <v>290</v>
      </c>
      <c r="Y4841" s="1">
        <v>41089</v>
      </c>
      <c r="Z4841">
        <v>707549</v>
      </c>
    </row>
    <row r="4842" spans="1:26" x14ac:dyDescent="0.25">
      <c r="A4842" s="1">
        <v>43626</v>
      </c>
      <c r="B4842" t="s">
        <v>66</v>
      </c>
      <c r="C4842" t="s">
        <v>76</v>
      </c>
      <c r="D4842">
        <v>100</v>
      </c>
      <c r="E4842">
        <v>3</v>
      </c>
      <c r="F4842" t="s">
        <v>131</v>
      </c>
      <c r="G4842">
        <v>188.08999600000001</v>
      </c>
      <c r="H4842">
        <v>193.770004</v>
      </c>
      <c r="I4842">
        <v>188.08999600000001</v>
      </c>
      <c r="J4842">
        <v>191.16999799999999</v>
      </c>
      <c r="K4842">
        <v>190.06999200000001</v>
      </c>
      <c r="L4842">
        <v>1689000</v>
      </c>
      <c r="M4842" t="s">
        <v>66</v>
      </c>
      <c r="N4842" t="s">
        <v>143</v>
      </c>
      <c r="O4842" t="s">
        <v>162</v>
      </c>
      <c r="P4842">
        <v>100</v>
      </c>
      <c r="Q4842">
        <v>0.125</v>
      </c>
      <c r="R4842">
        <v>12.5</v>
      </c>
      <c r="S4842">
        <v>19006.999199999998</v>
      </c>
      <c r="T4842" t="s">
        <v>66</v>
      </c>
      <c r="U4842" t="s">
        <v>204</v>
      </c>
      <c r="V4842" t="s">
        <v>214</v>
      </c>
      <c r="W4842" t="s">
        <v>249</v>
      </c>
      <c r="X4842" t="s">
        <v>290</v>
      </c>
      <c r="Y4842" s="1">
        <v>41089</v>
      </c>
      <c r="Z4842">
        <v>707549</v>
      </c>
    </row>
    <row r="4843" spans="1:26" x14ac:dyDescent="0.25">
      <c r="A4843" s="1">
        <v>43626</v>
      </c>
      <c r="B4843" t="s">
        <v>66</v>
      </c>
      <c r="C4843" t="s">
        <v>75</v>
      </c>
      <c r="D4843">
        <v>500</v>
      </c>
      <c r="E4843">
        <v>8</v>
      </c>
      <c r="F4843" t="s">
        <v>131</v>
      </c>
      <c r="G4843">
        <v>188.08999600000001</v>
      </c>
      <c r="H4843">
        <v>193.770004</v>
      </c>
      <c r="I4843">
        <v>188.08999600000001</v>
      </c>
      <c r="J4843">
        <v>191.16999799999999</v>
      </c>
      <c r="K4843">
        <v>190.06999200000001</v>
      </c>
      <c r="L4843">
        <v>1689000</v>
      </c>
      <c r="M4843" t="s">
        <v>66</v>
      </c>
      <c r="N4843" t="s">
        <v>144</v>
      </c>
      <c r="O4843" t="s">
        <v>162</v>
      </c>
      <c r="P4843">
        <v>100</v>
      </c>
      <c r="Q4843">
        <v>0.125</v>
      </c>
      <c r="R4843">
        <v>62.5</v>
      </c>
      <c r="S4843">
        <v>95034.996000000014</v>
      </c>
      <c r="T4843" t="s">
        <v>66</v>
      </c>
      <c r="U4843" t="s">
        <v>204</v>
      </c>
      <c r="V4843" t="s">
        <v>214</v>
      </c>
      <c r="W4843" t="s">
        <v>249</v>
      </c>
      <c r="X4843" t="s">
        <v>290</v>
      </c>
      <c r="Y4843" s="1">
        <v>41089</v>
      </c>
      <c r="Z4843">
        <v>707549</v>
      </c>
    </row>
    <row r="4844" spans="1:26" x14ac:dyDescent="0.25">
      <c r="A4844" s="1">
        <v>43566</v>
      </c>
      <c r="B4844" t="s">
        <v>66</v>
      </c>
      <c r="C4844" t="s">
        <v>75</v>
      </c>
      <c r="D4844">
        <v>1600</v>
      </c>
      <c r="E4844">
        <v>17</v>
      </c>
      <c r="F4844" t="s">
        <v>112</v>
      </c>
      <c r="G4844">
        <v>191.30999800000001</v>
      </c>
      <c r="H4844">
        <v>193.470001</v>
      </c>
      <c r="I4844">
        <v>190.5</v>
      </c>
      <c r="J4844">
        <v>191.30999800000001</v>
      </c>
      <c r="K4844">
        <v>190.209183</v>
      </c>
      <c r="L4844">
        <v>1194200</v>
      </c>
      <c r="M4844" t="s">
        <v>66</v>
      </c>
      <c r="N4844" t="s">
        <v>157</v>
      </c>
      <c r="O4844" t="s">
        <v>162</v>
      </c>
      <c r="P4844">
        <v>100</v>
      </c>
      <c r="Q4844">
        <v>0.125</v>
      </c>
      <c r="R4844">
        <v>200</v>
      </c>
      <c r="S4844">
        <v>304334.69280000002</v>
      </c>
      <c r="T4844" t="s">
        <v>66</v>
      </c>
      <c r="U4844" t="s">
        <v>204</v>
      </c>
      <c r="V4844" t="s">
        <v>214</v>
      </c>
      <c r="W4844" t="s">
        <v>249</v>
      </c>
      <c r="X4844" t="s">
        <v>290</v>
      </c>
      <c r="Y4844" s="1">
        <v>41089</v>
      </c>
      <c r="Z4844">
        <v>707549</v>
      </c>
    </row>
    <row r="4845" spans="1:26" x14ac:dyDescent="0.25">
      <c r="A4845" s="1">
        <v>43558</v>
      </c>
      <c r="B4845" t="s">
        <v>66</v>
      </c>
      <c r="C4845" t="s">
        <v>76</v>
      </c>
      <c r="D4845">
        <v>1600</v>
      </c>
      <c r="E4845">
        <v>11</v>
      </c>
      <c r="F4845" t="s">
        <v>110</v>
      </c>
      <c r="G4845">
        <v>187.63000500000001</v>
      </c>
      <c r="H4845">
        <v>193.08000200000001</v>
      </c>
      <c r="I4845">
        <v>186.229996</v>
      </c>
      <c r="J4845">
        <v>191.53999300000001</v>
      </c>
      <c r="K4845">
        <v>190.43786600000001</v>
      </c>
      <c r="L4845">
        <v>3245000</v>
      </c>
      <c r="M4845" t="s">
        <v>66</v>
      </c>
      <c r="N4845" t="s">
        <v>141</v>
      </c>
      <c r="O4845" t="s">
        <v>162</v>
      </c>
      <c r="P4845">
        <v>100</v>
      </c>
      <c r="Q4845">
        <v>0.125</v>
      </c>
      <c r="R4845">
        <v>200</v>
      </c>
      <c r="S4845">
        <v>304700.58559999999</v>
      </c>
      <c r="T4845" t="s">
        <v>66</v>
      </c>
      <c r="U4845" t="s">
        <v>204</v>
      </c>
      <c r="V4845" t="s">
        <v>214</v>
      </c>
      <c r="W4845" t="s">
        <v>249</v>
      </c>
      <c r="X4845" t="s">
        <v>290</v>
      </c>
      <c r="Y4845" s="1">
        <v>41089</v>
      </c>
      <c r="Z4845">
        <v>707549</v>
      </c>
    </row>
    <row r="4846" spans="1:26" x14ac:dyDescent="0.25">
      <c r="A4846" s="1">
        <v>43558</v>
      </c>
      <c r="B4846" t="s">
        <v>66</v>
      </c>
      <c r="C4846" t="s">
        <v>75</v>
      </c>
      <c r="D4846">
        <v>900</v>
      </c>
      <c r="E4846">
        <v>20</v>
      </c>
      <c r="F4846" t="s">
        <v>110</v>
      </c>
      <c r="G4846">
        <v>187.63000500000001</v>
      </c>
      <c r="H4846">
        <v>193.08000200000001</v>
      </c>
      <c r="I4846">
        <v>186.229996</v>
      </c>
      <c r="J4846">
        <v>191.53999300000001</v>
      </c>
      <c r="K4846">
        <v>190.43786600000001</v>
      </c>
      <c r="L4846">
        <v>3245000</v>
      </c>
      <c r="M4846" t="s">
        <v>66</v>
      </c>
      <c r="N4846" t="s">
        <v>155</v>
      </c>
      <c r="O4846" t="s">
        <v>162</v>
      </c>
      <c r="P4846">
        <v>100</v>
      </c>
      <c r="Q4846">
        <v>0.125</v>
      </c>
      <c r="R4846">
        <v>112.5</v>
      </c>
      <c r="S4846">
        <v>171394.07939999999</v>
      </c>
      <c r="T4846" t="s">
        <v>66</v>
      </c>
      <c r="U4846" t="s">
        <v>204</v>
      </c>
      <c r="V4846" t="s">
        <v>214</v>
      </c>
      <c r="W4846" t="s">
        <v>249</v>
      </c>
      <c r="X4846" t="s">
        <v>290</v>
      </c>
      <c r="Y4846" s="1">
        <v>41089</v>
      </c>
      <c r="Z4846">
        <v>707549</v>
      </c>
    </row>
    <row r="4847" spans="1:26" x14ac:dyDescent="0.25">
      <c r="A4847" s="1">
        <v>43558</v>
      </c>
      <c r="B4847" t="s">
        <v>66</v>
      </c>
      <c r="C4847" t="s">
        <v>76</v>
      </c>
      <c r="D4847">
        <v>1100</v>
      </c>
      <c r="E4847">
        <v>19</v>
      </c>
      <c r="F4847" t="s">
        <v>110</v>
      </c>
      <c r="G4847">
        <v>187.63000500000001</v>
      </c>
      <c r="H4847">
        <v>193.08000200000001</v>
      </c>
      <c r="I4847">
        <v>186.229996</v>
      </c>
      <c r="J4847">
        <v>191.53999300000001</v>
      </c>
      <c r="K4847">
        <v>190.43786600000001</v>
      </c>
      <c r="L4847">
        <v>3245000</v>
      </c>
      <c r="M4847" t="s">
        <v>66</v>
      </c>
      <c r="N4847" t="s">
        <v>140</v>
      </c>
      <c r="O4847" t="s">
        <v>162</v>
      </c>
      <c r="P4847">
        <v>100</v>
      </c>
      <c r="Q4847">
        <v>0.125</v>
      </c>
      <c r="R4847">
        <v>137.5</v>
      </c>
      <c r="S4847">
        <v>209481.6526</v>
      </c>
      <c r="T4847" t="s">
        <v>66</v>
      </c>
      <c r="U4847" t="s">
        <v>204</v>
      </c>
      <c r="V4847" t="s">
        <v>214</v>
      </c>
      <c r="W4847" t="s">
        <v>249</v>
      </c>
      <c r="X4847" t="s">
        <v>290</v>
      </c>
      <c r="Y4847" s="1">
        <v>41089</v>
      </c>
      <c r="Z4847">
        <v>707549</v>
      </c>
    </row>
    <row r="4848" spans="1:26" x14ac:dyDescent="0.25">
      <c r="A4848" s="1">
        <v>43558</v>
      </c>
      <c r="B4848" t="s">
        <v>66</v>
      </c>
      <c r="C4848" t="s">
        <v>76</v>
      </c>
      <c r="D4848">
        <v>200</v>
      </c>
      <c r="E4848">
        <v>5</v>
      </c>
      <c r="F4848" t="s">
        <v>110</v>
      </c>
      <c r="G4848">
        <v>187.63000500000001</v>
      </c>
      <c r="H4848">
        <v>193.08000200000001</v>
      </c>
      <c r="I4848">
        <v>186.229996</v>
      </c>
      <c r="J4848">
        <v>191.53999300000001</v>
      </c>
      <c r="K4848">
        <v>190.43786600000001</v>
      </c>
      <c r="L4848">
        <v>3245000</v>
      </c>
      <c r="M4848" t="s">
        <v>66</v>
      </c>
      <c r="N4848" t="s">
        <v>152</v>
      </c>
      <c r="O4848" t="s">
        <v>162</v>
      </c>
      <c r="P4848">
        <v>100</v>
      </c>
      <c r="Q4848">
        <v>0.125</v>
      </c>
      <c r="R4848">
        <v>25</v>
      </c>
      <c r="S4848">
        <v>38087.573200000013</v>
      </c>
      <c r="T4848" t="s">
        <v>66</v>
      </c>
      <c r="U4848" t="s">
        <v>204</v>
      </c>
      <c r="V4848" t="s">
        <v>214</v>
      </c>
      <c r="W4848" t="s">
        <v>249</v>
      </c>
      <c r="X4848" t="s">
        <v>290</v>
      </c>
      <c r="Y4848" s="1">
        <v>41089</v>
      </c>
      <c r="Z4848">
        <v>707549</v>
      </c>
    </row>
    <row r="4849" spans="1:26" x14ac:dyDescent="0.25">
      <c r="A4849" s="1">
        <v>43599</v>
      </c>
      <c r="B4849" t="s">
        <v>66</v>
      </c>
      <c r="C4849" t="s">
        <v>76</v>
      </c>
      <c r="D4849">
        <v>1000</v>
      </c>
      <c r="E4849">
        <v>13</v>
      </c>
      <c r="F4849" t="s">
        <v>102</v>
      </c>
      <c r="G4849">
        <v>190.46000699999999</v>
      </c>
      <c r="H4849">
        <v>194.05999800000001</v>
      </c>
      <c r="I4849">
        <v>189.470001</v>
      </c>
      <c r="J4849">
        <v>192.44000199999999</v>
      </c>
      <c r="K4849">
        <v>191.33268699999999</v>
      </c>
      <c r="L4849">
        <v>1656300</v>
      </c>
      <c r="M4849" t="s">
        <v>66</v>
      </c>
      <c r="N4849" t="s">
        <v>153</v>
      </c>
      <c r="O4849" t="s">
        <v>162</v>
      </c>
      <c r="P4849">
        <v>100</v>
      </c>
      <c r="Q4849">
        <v>0.125</v>
      </c>
      <c r="R4849">
        <v>125</v>
      </c>
      <c r="S4849">
        <v>191332.68700000001</v>
      </c>
      <c r="T4849" t="s">
        <v>66</v>
      </c>
      <c r="U4849" t="s">
        <v>204</v>
      </c>
      <c r="V4849" t="s">
        <v>214</v>
      </c>
      <c r="W4849" t="s">
        <v>249</v>
      </c>
      <c r="X4849" t="s">
        <v>290</v>
      </c>
      <c r="Y4849" s="1">
        <v>41089</v>
      </c>
      <c r="Z4849">
        <v>707549</v>
      </c>
    </row>
    <row r="4850" spans="1:26" x14ac:dyDescent="0.25">
      <c r="A4850" s="1">
        <v>43599</v>
      </c>
      <c r="B4850" t="s">
        <v>66</v>
      </c>
      <c r="C4850" t="s">
        <v>75</v>
      </c>
      <c r="D4850">
        <v>500</v>
      </c>
      <c r="E4850">
        <v>4</v>
      </c>
      <c r="F4850" t="s">
        <v>102</v>
      </c>
      <c r="G4850">
        <v>190.46000699999999</v>
      </c>
      <c r="H4850">
        <v>194.05999800000001</v>
      </c>
      <c r="I4850">
        <v>189.470001</v>
      </c>
      <c r="J4850">
        <v>192.44000199999999</v>
      </c>
      <c r="K4850">
        <v>191.33268699999999</v>
      </c>
      <c r="L4850">
        <v>1656300</v>
      </c>
      <c r="M4850" t="s">
        <v>66</v>
      </c>
      <c r="N4850" t="s">
        <v>154</v>
      </c>
      <c r="O4850" t="s">
        <v>162</v>
      </c>
      <c r="P4850">
        <v>100</v>
      </c>
      <c r="Q4850">
        <v>0.125</v>
      </c>
      <c r="R4850">
        <v>62.5</v>
      </c>
      <c r="S4850">
        <v>95666.343500000003</v>
      </c>
      <c r="T4850" t="s">
        <v>66</v>
      </c>
      <c r="U4850" t="s">
        <v>204</v>
      </c>
      <c r="V4850" t="s">
        <v>214</v>
      </c>
      <c r="W4850" t="s">
        <v>249</v>
      </c>
      <c r="X4850" t="s">
        <v>290</v>
      </c>
      <c r="Y4850" s="1">
        <v>41089</v>
      </c>
      <c r="Z4850">
        <v>707549</v>
      </c>
    </row>
    <row r="4851" spans="1:26" x14ac:dyDescent="0.25">
      <c r="A4851" s="1">
        <v>43570</v>
      </c>
      <c r="B4851" t="s">
        <v>66</v>
      </c>
      <c r="C4851" t="s">
        <v>75</v>
      </c>
      <c r="D4851">
        <v>1300</v>
      </c>
      <c r="E4851">
        <v>16</v>
      </c>
      <c r="F4851" t="s">
        <v>120</v>
      </c>
      <c r="G4851">
        <v>193.38000500000001</v>
      </c>
      <c r="H4851">
        <v>193.38000500000001</v>
      </c>
      <c r="I4851">
        <v>189.949997</v>
      </c>
      <c r="J4851">
        <v>192.80999800000001</v>
      </c>
      <c r="K4851">
        <v>191.70056199999999</v>
      </c>
      <c r="L4851">
        <v>1419300</v>
      </c>
      <c r="M4851" t="s">
        <v>66</v>
      </c>
      <c r="N4851" t="s">
        <v>148</v>
      </c>
      <c r="O4851" t="s">
        <v>162</v>
      </c>
      <c r="P4851">
        <v>100</v>
      </c>
      <c r="Q4851">
        <v>0.125</v>
      </c>
      <c r="R4851">
        <v>162.5</v>
      </c>
      <c r="S4851">
        <v>249210.73060000001</v>
      </c>
      <c r="T4851" t="s">
        <v>66</v>
      </c>
      <c r="U4851" t="s">
        <v>204</v>
      </c>
      <c r="V4851" t="s">
        <v>214</v>
      </c>
      <c r="W4851" t="s">
        <v>249</v>
      </c>
      <c r="X4851" t="s">
        <v>290</v>
      </c>
      <c r="Y4851" s="1">
        <v>41089</v>
      </c>
      <c r="Z4851">
        <v>707549</v>
      </c>
    </row>
    <row r="4852" spans="1:26" x14ac:dyDescent="0.25">
      <c r="A4852" s="1">
        <v>43570</v>
      </c>
      <c r="B4852" t="s">
        <v>66</v>
      </c>
      <c r="C4852" t="s">
        <v>76</v>
      </c>
      <c r="D4852">
        <v>2700</v>
      </c>
      <c r="E4852">
        <v>17</v>
      </c>
      <c r="F4852" t="s">
        <v>120</v>
      </c>
      <c r="G4852">
        <v>193.38000500000001</v>
      </c>
      <c r="H4852">
        <v>193.38000500000001</v>
      </c>
      <c r="I4852">
        <v>189.949997</v>
      </c>
      <c r="J4852">
        <v>192.80999800000001</v>
      </c>
      <c r="K4852">
        <v>191.70056199999999</v>
      </c>
      <c r="L4852">
        <v>1419300</v>
      </c>
      <c r="M4852" t="s">
        <v>66</v>
      </c>
      <c r="N4852" t="s">
        <v>157</v>
      </c>
      <c r="O4852" t="s">
        <v>162</v>
      </c>
      <c r="P4852">
        <v>100</v>
      </c>
      <c r="Q4852">
        <v>0.125</v>
      </c>
      <c r="R4852">
        <v>337.5</v>
      </c>
      <c r="S4852">
        <v>517591.51740000001</v>
      </c>
      <c r="T4852" t="s">
        <v>66</v>
      </c>
      <c r="U4852" t="s">
        <v>204</v>
      </c>
      <c r="V4852" t="s">
        <v>214</v>
      </c>
      <c r="W4852" t="s">
        <v>249</v>
      </c>
      <c r="X4852" t="s">
        <v>290</v>
      </c>
      <c r="Y4852" s="1">
        <v>41089</v>
      </c>
      <c r="Z4852">
        <v>707549</v>
      </c>
    </row>
    <row r="4853" spans="1:26" x14ac:dyDescent="0.25">
      <c r="A4853" s="1">
        <v>43563</v>
      </c>
      <c r="B4853" t="s">
        <v>66</v>
      </c>
      <c r="C4853" t="s">
        <v>75</v>
      </c>
      <c r="D4853">
        <v>1100</v>
      </c>
      <c r="E4853">
        <v>15</v>
      </c>
      <c r="F4853" t="s">
        <v>114</v>
      </c>
      <c r="G4853">
        <v>193.60000600000001</v>
      </c>
      <c r="H4853">
        <v>194.61999499999999</v>
      </c>
      <c r="I4853">
        <v>191.33999600000001</v>
      </c>
      <c r="J4853">
        <v>193.58000200000001</v>
      </c>
      <c r="K4853">
        <v>192.46612500000001</v>
      </c>
      <c r="L4853">
        <v>1713200</v>
      </c>
      <c r="M4853" t="s">
        <v>66</v>
      </c>
      <c r="N4853" t="s">
        <v>149</v>
      </c>
      <c r="O4853" t="s">
        <v>162</v>
      </c>
      <c r="P4853">
        <v>100</v>
      </c>
      <c r="Q4853">
        <v>0.125</v>
      </c>
      <c r="R4853">
        <v>137.5</v>
      </c>
      <c r="S4853">
        <v>211712.73749999999</v>
      </c>
      <c r="T4853" t="s">
        <v>66</v>
      </c>
      <c r="U4853" t="s">
        <v>204</v>
      </c>
      <c r="V4853" t="s">
        <v>214</v>
      </c>
      <c r="W4853" t="s">
        <v>249</v>
      </c>
      <c r="X4853" t="s">
        <v>290</v>
      </c>
      <c r="Y4853" s="1">
        <v>41089</v>
      </c>
      <c r="Z4853">
        <v>707549</v>
      </c>
    </row>
    <row r="4854" spans="1:26" x14ac:dyDescent="0.25">
      <c r="A4854" s="1">
        <v>43567</v>
      </c>
      <c r="B4854" t="s">
        <v>66</v>
      </c>
      <c r="C4854" t="s">
        <v>75</v>
      </c>
      <c r="D4854">
        <v>300</v>
      </c>
      <c r="E4854">
        <v>10</v>
      </c>
      <c r="F4854" t="s">
        <v>121</v>
      </c>
      <c r="G4854">
        <v>194.11000100000001</v>
      </c>
      <c r="H4854">
        <v>195.300003</v>
      </c>
      <c r="I4854">
        <v>192.470001</v>
      </c>
      <c r="J4854">
        <v>194.08000200000001</v>
      </c>
      <c r="K4854">
        <v>192.963257</v>
      </c>
      <c r="L4854">
        <v>1161900</v>
      </c>
      <c r="M4854" t="s">
        <v>66</v>
      </c>
      <c r="N4854" t="s">
        <v>142</v>
      </c>
      <c r="O4854" t="s">
        <v>162</v>
      </c>
      <c r="P4854">
        <v>100</v>
      </c>
      <c r="Q4854">
        <v>0.125</v>
      </c>
      <c r="R4854">
        <v>37.5</v>
      </c>
      <c r="S4854">
        <v>57888.977099999996</v>
      </c>
      <c r="T4854" t="s">
        <v>66</v>
      </c>
      <c r="U4854" t="s">
        <v>204</v>
      </c>
      <c r="V4854" t="s">
        <v>214</v>
      </c>
      <c r="W4854" t="s">
        <v>249</v>
      </c>
      <c r="X4854" t="s">
        <v>290</v>
      </c>
      <c r="Y4854" s="1">
        <v>41089</v>
      </c>
      <c r="Z4854">
        <v>707549</v>
      </c>
    </row>
    <row r="4855" spans="1:26" x14ac:dyDescent="0.25">
      <c r="A4855" s="1">
        <v>43602</v>
      </c>
      <c r="B4855" t="s">
        <v>66</v>
      </c>
      <c r="C4855" t="s">
        <v>75</v>
      </c>
      <c r="D4855">
        <v>1200</v>
      </c>
      <c r="E4855">
        <v>20</v>
      </c>
      <c r="F4855" t="s">
        <v>101</v>
      </c>
      <c r="G4855">
        <v>193.08999600000001</v>
      </c>
      <c r="H4855">
        <v>200</v>
      </c>
      <c r="I4855">
        <v>193</v>
      </c>
      <c r="J4855">
        <v>194.16000399999999</v>
      </c>
      <c r="K4855">
        <v>193.042801</v>
      </c>
      <c r="L4855">
        <v>2444200</v>
      </c>
      <c r="M4855" t="s">
        <v>66</v>
      </c>
      <c r="N4855" t="s">
        <v>155</v>
      </c>
      <c r="O4855" t="s">
        <v>162</v>
      </c>
      <c r="P4855">
        <v>100</v>
      </c>
      <c r="Q4855">
        <v>0.125</v>
      </c>
      <c r="R4855">
        <v>150</v>
      </c>
      <c r="S4855">
        <v>231651.36120000001</v>
      </c>
      <c r="T4855" t="s">
        <v>66</v>
      </c>
      <c r="U4855" t="s">
        <v>204</v>
      </c>
      <c r="V4855" t="s">
        <v>214</v>
      </c>
      <c r="W4855" t="s">
        <v>249</v>
      </c>
      <c r="X4855" t="s">
        <v>290</v>
      </c>
      <c r="Y4855" s="1">
        <v>41089</v>
      </c>
      <c r="Z4855">
        <v>707549</v>
      </c>
    </row>
    <row r="4856" spans="1:26" x14ac:dyDescent="0.25">
      <c r="A4856" s="1">
        <v>43601</v>
      </c>
      <c r="B4856" t="s">
        <v>66</v>
      </c>
      <c r="C4856" t="s">
        <v>75</v>
      </c>
      <c r="D4856">
        <v>1700</v>
      </c>
      <c r="E4856">
        <v>14</v>
      </c>
      <c r="F4856" t="s">
        <v>138</v>
      </c>
      <c r="G4856">
        <v>192.03999300000001</v>
      </c>
      <c r="H4856">
        <v>196.479996</v>
      </c>
      <c r="I4856">
        <v>190.66000399999999</v>
      </c>
      <c r="J4856">
        <v>194.46000699999999</v>
      </c>
      <c r="K4856">
        <v>193.34108000000001</v>
      </c>
      <c r="L4856">
        <v>1761200</v>
      </c>
      <c r="M4856" t="s">
        <v>66</v>
      </c>
      <c r="N4856" t="s">
        <v>156</v>
      </c>
      <c r="O4856" t="s">
        <v>162</v>
      </c>
      <c r="P4856">
        <v>100</v>
      </c>
      <c r="Q4856">
        <v>0.125</v>
      </c>
      <c r="R4856">
        <v>212.5</v>
      </c>
      <c r="S4856">
        <v>328679.83600000001</v>
      </c>
      <c r="T4856" t="s">
        <v>66</v>
      </c>
      <c r="U4856" t="s">
        <v>204</v>
      </c>
      <c r="V4856" t="s">
        <v>214</v>
      </c>
      <c r="W4856" t="s">
        <v>249</v>
      </c>
      <c r="X4856" t="s">
        <v>290</v>
      </c>
      <c r="Y4856" s="1">
        <v>41089</v>
      </c>
      <c r="Z4856">
        <v>707549</v>
      </c>
    </row>
    <row r="4857" spans="1:26" x14ac:dyDescent="0.25">
      <c r="A4857" s="1">
        <v>43601</v>
      </c>
      <c r="B4857" t="s">
        <v>66</v>
      </c>
      <c r="C4857" t="s">
        <v>76</v>
      </c>
      <c r="D4857">
        <v>900</v>
      </c>
      <c r="E4857">
        <v>15</v>
      </c>
      <c r="F4857" t="s">
        <v>138</v>
      </c>
      <c r="G4857">
        <v>192.03999300000001</v>
      </c>
      <c r="H4857">
        <v>196.479996</v>
      </c>
      <c r="I4857">
        <v>190.66000399999999</v>
      </c>
      <c r="J4857">
        <v>194.46000699999999</v>
      </c>
      <c r="K4857">
        <v>193.34108000000001</v>
      </c>
      <c r="L4857">
        <v>1761200</v>
      </c>
      <c r="M4857" t="s">
        <v>66</v>
      </c>
      <c r="N4857" t="s">
        <v>149</v>
      </c>
      <c r="O4857" t="s">
        <v>162</v>
      </c>
      <c r="P4857">
        <v>100</v>
      </c>
      <c r="Q4857">
        <v>0.125</v>
      </c>
      <c r="R4857">
        <v>112.5</v>
      </c>
      <c r="S4857">
        <v>174006.97200000001</v>
      </c>
      <c r="T4857" t="s">
        <v>66</v>
      </c>
      <c r="U4857" t="s">
        <v>204</v>
      </c>
      <c r="V4857" t="s">
        <v>214</v>
      </c>
      <c r="W4857" t="s">
        <v>249</v>
      </c>
      <c r="X4857" t="s">
        <v>290</v>
      </c>
      <c r="Y4857" s="1">
        <v>41089</v>
      </c>
      <c r="Z4857">
        <v>707549</v>
      </c>
    </row>
    <row r="4858" spans="1:26" x14ac:dyDescent="0.25">
      <c r="A4858" s="1">
        <v>43571</v>
      </c>
      <c r="B4858" t="s">
        <v>66</v>
      </c>
      <c r="C4858" t="s">
        <v>75</v>
      </c>
      <c r="D4858">
        <v>1000</v>
      </c>
      <c r="E4858">
        <v>10</v>
      </c>
      <c r="F4858" t="s">
        <v>123</v>
      </c>
      <c r="G4858">
        <v>194.5</v>
      </c>
      <c r="H4858">
        <v>196.88000500000001</v>
      </c>
      <c r="I4858">
        <v>193.86999499999999</v>
      </c>
      <c r="J4858">
        <v>194.61999499999999</v>
      </c>
      <c r="K4858">
        <v>193.500137</v>
      </c>
      <c r="L4858">
        <v>1551400</v>
      </c>
      <c r="M4858" t="s">
        <v>66</v>
      </c>
      <c r="N4858" t="s">
        <v>142</v>
      </c>
      <c r="O4858" t="s">
        <v>162</v>
      </c>
      <c r="P4858">
        <v>100</v>
      </c>
      <c r="Q4858">
        <v>0.125</v>
      </c>
      <c r="R4858">
        <v>125</v>
      </c>
      <c r="S4858">
        <v>193500.13699999999</v>
      </c>
      <c r="T4858" t="s">
        <v>66</v>
      </c>
      <c r="U4858" t="s">
        <v>204</v>
      </c>
      <c r="V4858" t="s">
        <v>214</v>
      </c>
      <c r="W4858" t="s">
        <v>249</v>
      </c>
      <c r="X4858" t="s">
        <v>290</v>
      </c>
      <c r="Y4858" s="1">
        <v>41089</v>
      </c>
      <c r="Z4858">
        <v>707549</v>
      </c>
    </row>
    <row r="4859" spans="1:26" x14ac:dyDescent="0.25">
      <c r="A4859" s="1">
        <v>43573</v>
      </c>
      <c r="B4859" t="s">
        <v>66</v>
      </c>
      <c r="C4859" t="s">
        <v>76</v>
      </c>
      <c r="D4859">
        <v>100</v>
      </c>
      <c r="E4859">
        <v>3</v>
      </c>
      <c r="F4859" t="s">
        <v>124</v>
      </c>
      <c r="G4859">
        <v>196.729996</v>
      </c>
      <c r="H4859">
        <v>197.279999</v>
      </c>
      <c r="I4859">
        <v>194.470001</v>
      </c>
      <c r="J4859">
        <v>194.770004</v>
      </c>
      <c r="K4859">
        <v>193.649292</v>
      </c>
      <c r="L4859">
        <v>1409800</v>
      </c>
      <c r="M4859" t="s">
        <v>66</v>
      </c>
      <c r="N4859" t="s">
        <v>143</v>
      </c>
      <c r="O4859" t="s">
        <v>162</v>
      </c>
      <c r="P4859">
        <v>100</v>
      </c>
      <c r="Q4859">
        <v>0.125</v>
      </c>
      <c r="R4859">
        <v>12.5</v>
      </c>
      <c r="S4859">
        <v>19364.929199999999</v>
      </c>
      <c r="T4859" t="s">
        <v>66</v>
      </c>
      <c r="U4859" t="s">
        <v>204</v>
      </c>
      <c r="V4859" t="s">
        <v>214</v>
      </c>
      <c r="W4859" t="s">
        <v>249</v>
      </c>
      <c r="X4859" t="s">
        <v>290</v>
      </c>
      <c r="Y4859" s="1">
        <v>41089</v>
      </c>
      <c r="Z4859">
        <v>707549</v>
      </c>
    </row>
    <row r="4860" spans="1:26" x14ac:dyDescent="0.25">
      <c r="A4860" s="1">
        <v>43573</v>
      </c>
      <c r="B4860" t="s">
        <v>66</v>
      </c>
      <c r="C4860" t="s">
        <v>76</v>
      </c>
      <c r="D4860">
        <v>1500</v>
      </c>
      <c r="E4860">
        <v>20</v>
      </c>
      <c r="F4860" t="s">
        <v>124</v>
      </c>
      <c r="G4860">
        <v>196.729996</v>
      </c>
      <c r="H4860">
        <v>197.279999</v>
      </c>
      <c r="I4860">
        <v>194.470001</v>
      </c>
      <c r="J4860">
        <v>194.770004</v>
      </c>
      <c r="K4860">
        <v>193.649292</v>
      </c>
      <c r="L4860">
        <v>1409800</v>
      </c>
      <c r="M4860" t="s">
        <v>66</v>
      </c>
      <c r="N4860" t="s">
        <v>155</v>
      </c>
      <c r="O4860" t="s">
        <v>162</v>
      </c>
      <c r="P4860">
        <v>100</v>
      </c>
      <c r="Q4860">
        <v>0.125</v>
      </c>
      <c r="R4860">
        <v>187.5</v>
      </c>
      <c r="S4860">
        <v>290473.93800000002</v>
      </c>
      <c r="T4860" t="s">
        <v>66</v>
      </c>
      <c r="U4860" t="s">
        <v>204</v>
      </c>
      <c r="V4860" t="s">
        <v>214</v>
      </c>
      <c r="W4860" t="s">
        <v>249</v>
      </c>
      <c r="X4860" t="s">
        <v>290</v>
      </c>
      <c r="Y4860" s="1">
        <v>41089</v>
      </c>
      <c r="Z4860">
        <v>707549</v>
      </c>
    </row>
    <row r="4861" spans="1:26" x14ac:dyDescent="0.25">
      <c r="A4861" s="1">
        <v>43573</v>
      </c>
      <c r="B4861" t="s">
        <v>66</v>
      </c>
      <c r="C4861" t="s">
        <v>75</v>
      </c>
      <c r="D4861">
        <v>600</v>
      </c>
      <c r="E4861">
        <v>7</v>
      </c>
      <c r="F4861" t="s">
        <v>124</v>
      </c>
      <c r="G4861">
        <v>196.729996</v>
      </c>
      <c r="H4861">
        <v>197.279999</v>
      </c>
      <c r="I4861">
        <v>194.470001</v>
      </c>
      <c r="J4861">
        <v>194.770004</v>
      </c>
      <c r="K4861">
        <v>193.649292</v>
      </c>
      <c r="L4861">
        <v>1409800</v>
      </c>
      <c r="M4861" t="s">
        <v>66</v>
      </c>
      <c r="N4861" t="s">
        <v>147</v>
      </c>
      <c r="O4861" t="s">
        <v>162</v>
      </c>
      <c r="P4861">
        <v>100</v>
      </c>
      <c r="Q4861">
        <v>0.125</v>
      </c>
      <c r="R4861">
        <v>75</v>
      </c>
      <c r="S4861">
        <v>116189.57520000001</v>
      </c>
      <c r="T4861" t="s">
        <v>66</v>
      </c>
      <c r="U4861" t="s">
        <v>204</v>
      </c>
      <c r="V4861" t="s">
        <v>214</v>
      </c>
      <c r="W4861" t="s">
        <v>249</v>
      </c>
      <c r="X4861" t="s">
        <v>290</v>
      </c>
      <c r="Y4861" s="1">
        <v>41089</v>
      </c>
      <c r="Z4861">
        <v>707549</v>
      </c>
    </row>
    <row r="4862" spans="1:26" x14ac:dyDescent="0.25">
      <c r="A4862" s="1">
        <v>43573</v>
      </c>
      <c r="B4862" t="s">
        <v>66</v>
      </c>
      <c r="C4862" t="s">
        <v>76</v>
      </c>
      <c r="D4862">
        <v>600</v>
      </c>
      <c r="E4862">
        <v>10</v>
      </c>
      <c r="F4862" t="s">
        <v>124</v>
      </c>
      <c r="G4862">
        <v>196.729996</v>
      </c>
      <c r="H4862">
        <v>197.279999</v>
      </c>
      <c r="I4862">
        <v>194.470001</v>
      </c>
      <c r="J4862">
        <v>194.770004</v>
      </c>
      <c r="K4862">
        <v>193.649292</v>
      </c>
      <c r="L4862">
        <v>1409800</v>
      </c>
      <c r="M4862" t="s">
        <v>66</v>
      </c>
      <c r="N4862" t="s">
        <v>142</v>
      </c>
      <c r="O4862" t="s">
        <v>162</v>
      </c>
      <c r="P4862">
        <v>100</v>
      </c>
      <c r="Q4862">
        <v>0.125</v>
      </c>
      <c r="R4862">
        <v>75</v>
      </c>
      <c r="S4862">
        <v>116189.57520000001</v>
      </c>
      <c r="T4862" t="s">
        <v>66</v>
      </c>
      <c r="U4862" t="s">
        <v>204</v>
      </c>
      <c r="V4862" t="s">
        <v>214</v>
      </c>
      <c r="W4862" t="s">
        <v>249</v>
      </c>
      <c r="X4862" t="s">
        <v>290</v>
      </c>
      <c r="Y4862" s="1">
        <v>41089</v>
      </c>
      <c r="Z4862">
        <v>707549</v>
      </c>
    </row>
    <row r="4863" spans="1:26" x14ac:dyDescent="0.25">
      <c r="A4863" s="1">
        <v>43573</v>
      </c>
      <c r="B4863" t="s">
        <v>66</v>
      </c>
      <c r="C4863" t="s">
        <v>76</v>
      </c>
      <c r="D4863">
        <v>1500</v>
      </c>
      <c r="E4863">
        <v>17</v>
      </c>
      <c r="F4863" t="s">
        <v>124</v>
      </c>
      <c r="G4863">
        <v>196.729996</v>
      </c>
      <c r="H4863">
        <v>197.279999</v>
      </c>
      <c r="I4863">
        <v>194.470001</v>
      </c>
      <c r="J4863">
        <v>194.770004</v>
      </c>
      <c r="K4863">
        <v>193.649292</v>
      </c>
      <c r="L4863">
        <v>1409800</v>
      </c>
      <c r="M4863" t="s">
        <v>66</v>
      </c>
      <c r="N4863" t="s">
        <v>157</v>
      </c>
      <c r="O4863" t="s">
        <v>162</v>
      </c>
      <c r="P4863">
        <v>100</v>
      </c>
      <c r="Q4863">
        <v>0.125</v>
      </c>
      <c r="R4863">
        <v>187.5</v>
      </c>
      <c r="S4863">
        <v>290473.93800000002</v>
      </c>
      <c r="T4863" t="s">
        <v>66</v>
      </c>
      <c r="U4863" t="s">
        <v>204</v>
      </c>
      <c r="V4863" t="s">
        <v>214</v>
      </c>
      <c r="W4863" t="s">
        <v>249</v>
      </c>
      <c r="X4863" t="s">
        <v>290</v>
      </c>
      <c r="Y4863" s="1">
        <v>41089</v>
      </c>
      <c r="Z4863">
        <v>707549</v>
      </c>
    </row>
    <row r="4864" spans="1:26" x14ac:dyDescent="0.25">
      <c r="A4864" s="1">
        <v>43578</v>
      </c>
      <c r="B4864" t="s">
        <v>66</v>
      </c>
      <c r="C4864" t="s">
        <v>75</v>
      </c>
      <c r="D4864">
        <v>1900</v>
      </c>
      <c r="E4864">
        <v>19</v>
      </c>
      <c r="F4864" t="s">
        <v>136</v>
      </c>
      <c r="G4864">
        <v>195</v>
      </c>
      <c r="H4864">
        <v>196.240005</v>
      </c>
      <c r="I4864">
        <v>193.39999399999999</v>
      </c>
      <c r="J4864">
        <v>194.779999</v>
      </c>
      <c r="K4864">
        <v>193.65922499999999</v>
      </c>
      <c r="L4864">
        <v>2048600</v>
      </c>
      <c r="M4864" t="s">
        <v>66</v>
      </c>
      <c r="N4864" t="s">
        <v>140</v>
      </c>
      <c r="O4864" t="s">
        <v>162</v>
      </c>
      <c r="P4864">
        <v>100</v>
      </c>
      <c r="Q4864">
        <v>0.125</v>
      </c>
      <c r="R4864">
        <v>237.5</v>
      </c>
      <c r="S4864">
        <v>367952.52750000003</v>
      </c>
      <c r="T4864" t="s">
        <v>66</v>
      </c>
      <c r="U4864" t="s">
        <v>204</v>
      </c>
      <c r="V4864" t="s">
        <v>214</v>
      </c>
      <c r="W4864" t="s">
        <v>249</v>
      </c>
      <c r="X4864" t="s">
        <v>290</v>
      </c>
      <c r="Y4864" s="1">
        <v>41089</v>
      </c>
      <c r="Z4864">
        <v>707549</v>
      </c>
    </row>
    <row r="4865" spans="1:26" x14ac:dyDescent="0.25">
      <c r="A4865" s="1">
        <v>43578</v>
      </c>
      <c r="B4865" t="s">
        <v>66</v>
      </c>
      <c r="C4865" t="s">
        <v>75</v>
      </c>
      <c r="D4865">
        <v>800</v>
      </c>
      <c r="E4865">
        <v>8</v>
      </c>
      <c r="F4865" t="s">
        <v>136</v>
      </c>
      <c r="G4865">
        <v>195</v>
      </c>
      <c r="H4865">
        <v>196.240005</v>
      </c>
      <c r="I4865">
        <v>193.39999399999999</v>
      </c>
      <c r="J4865">
        <v>194.779999</v>
      </c>
      <c r="K4865">
        <v>193.65922499999999</v>
      </c>
      <c r="L4865">
        <v>2048600</v>
      </c>
      <c r="M4865" t="s">
        <v>66</v>
      </c>
      <c r="N4865" t="s">
        <v>144</v>
      </c>
      <c r="O4865" t="s">
        <v>162</v>
      </c>
      <c r="P4865">
        <v>100</v>
      </c>
      <c r="Q4865">
        <v>0.125</v>
      </c>
      <c r="R4865">
        <v>100</v>
      </c>
      <c r="S4865">
        <v>154927.38</v>
      </c>
      <c r="T4865" t="s">
        <v>66</v>
      </c>
      <c r="U4865" t="s">
        <v>204</v>
      </c>
      <c r="V4865" t="s">
        <v>214</v>
      </c>
      <c r="W4865" t="s">
        <v>249</v>
      </c>
      <c r="X4865" t="s">
        <v>290</v>
      </c>
      <c r="Y4865" s="1">
        <v>41089</v>
      </c>
      <c r="Z4865">
        <v>707549</v>
      </c>
    </row>
    <row r="4866" spans="1:26" x14ac:dyDescent="0.25">
      <c r="A4866" s="1">
        <v>43560</v>
      </c>
      <c r="B4866" t="s">
        <v>66</v>
      </c>
      <c r="C4866" t="s">
        <v>75</v>
      </c>
      <c r="D4866">
        <v>800</v>
      </c>
      <c r="E4866">
        <v>14</v>
      </c>
      <c r="F4866" t="s">
        <v>118</v>
      </c>
      <c r="G4866">
        <v>193.21000699999999</v>
      </c>
      <c r="H4866">
        <v>195.78999300000001</v>
      </c>
      <c r="I4866">
        <v>192</v>
      </c>
      <c r="J4866">
        <v>195.14999399999999</v>
      </c>
      <c r="K4866">
        <v>194.027084</v>
      </c>
      <c r="L4866">
        <v>2146700</v>
      </c>
      <c r="M4866" t="s">
        <v>66</v>
      </c>
      <c r="N4866" t="s">
        <v>156</v>
      </c>
      <c r="O4866" t="s">
        <v>162</v>
      </c>
      <c r="P4866">
        <v>100</v>
      </c>
      <c r="Q4866">
        <v>0.125</v>
      </c>
      <c r="R4866">
        <v>100</v>
      </c>
      <c r="S4866">
        <v>155221.6672</v>
      </c>
      <c r="T4866" t="s">
        <v>66</v>
      </c>
      <c r="U4866" t="s">
        <v>204</v>
      </c>
      <c r="V4866" t="s">
        <v>214</v>
      </c>
      <c r="W4866" t="s">
        <v>249</v>
      </c>
      <c r="X4866" t="s">
        <v>290</v>
      </c>
      <c r="Y4866" s="1">
        <v>41089</v>
      </c>
      <c r="Z4866">
        <v>707549</v>
      </c>
    </row>
    <row r="4867" spans="1:26" x14ac:dyDescent="0.25">
      <c r="A4867" s="1">
        <v>43560</v>
      </c>
      <c r="B4867" t="s">
        <v>66</v>
      </c>
      <c r="C4867" t="s">
        <v>76</v>
      </c>
      <c r="D4867">
        <v>1100</v>
      </c>
      <c r="E4867">
        <v>20</v>
      </c>
      <c r="F4867" t="s">
        <v>118</v>
      </c>
      <c r="G4867">
        <v>193.21000699999999</v>
      </c>
      <c r="H4867">
        <v>195.78999300000001</v>
      </c>
      <c r="I4867">
        <v>192</v>
      </c>
      <c r="J4867">
        <v>195.14999399999999</v>
      </c>
      <c r="K4867">
        <v>194.027084</v>
      </c>
      <c r="L4867">
        <v>2146700</v>
      </c>
      <c r="M4867" t="s">
        <v>66</v>
      </c>
      <c r="N4867" t="s">
        <v>155</v>
      </c>
      <c r="O4867" t="s">
        <v>162</v>
      </c>
      <c r="P4867">
        <v>100</v>
      </c>
      <c r="Q4867">
        <v>0.125</v>
      </c>
      <c r="R4867">
        <v>137.5</v>
      </c>
      <c r="S4867">
        <v>213429.79240000001</v>
      </c>
      <c r="T4867" t="s">
        <v>66</v>
      </c>
      <c r="U4867" t="s">
        <v>204</v>
      </c>
      <c r="V4867" t="s">
        <v>214</v>
      </c>
      <c r="W4867" t="s">
        <v>249</v>
      </c>
      <c r="X4867" t="s">
        <v>290</v>
      </c>
      <c r="Y4867" s="1">
        <v>41089</v>
      </c>
      <c r="Z4867">
        <v>707549</v>
      </c>
    </row>
    <row r="4868" spans="1:26" x14ac:dyDescent="0.25">
      <c r="A4868" s="1">
        <v>43577</v>
      </c>
      <c r="B4868" t="s">
        <v>66</v>
      </c>
      <c r="C4868" t="s">
        <v>76</v>
      </c>
      <c r="D4868">
        <v>1200</v>
      </c>
      <c r="E4868">
        <v>6</v>
      </c>
      <c r="F4868" t="s">
        <v>135</v>
      </c>
      <c r="G4868">
        <v>196.28999300000001</v>
      </c>
      <c r="H4868">
        <v>196.75</v>
      </c>
      <c r="I4868">
        <v>193.08999600000001</v>
      </c>
      <c r="J4868">
        <v>195.220001</v>
      </c>
      <c r="K4868">
        <v>194.09669500000001</v>
      </c>
      <c r="L4868">
        <v>1177100</v>
      </c>
      <c r="M4868" t="s">
        <v>66</v>
      </c>
      <c r="N4868" t="s">
        <v>145</v>
      </c>
      <c r="O4868" t="s">
        <v>162</v>
      </c>
      <c r="P4868">
        <v>100</v>
      </c>
      <c r="Q4868">
        <v>0.125</v>
      </c>
      <c r="R4868">
        <v>150</v>
      </c>
      <c r="S4868">
        <v>232916.03400000001</v>
      </c>
      <c r="T4868" t="s">
        <v>66</v>
      </c>
      <c r="U4868" t="s">
        <v>204</v>
      </c>
      <c r="V4868" t="s">
        <v>214</v>
      </c>
      <c r="W4868" t="s">
        <v>249</v>
      </c>
      <c r="X4868" t="s">
        <v>290</v>
      </c>
      <c r="Y4868" s="1">
        <v>41089</v>
      </c>
      <c r="Z4868">
        <v>707549</v>
      </c>
    </row>
    <row r="4869" spans="1:26" x14ac:dyDescent="0.25">
      <c r="A4869" s="1">
        <v>43577</v>
      </c>
      <c r="B4869" t="s">
        <v>66</v>
      </c>
      <c r="C4869" t="s">
        <v>76</v>
      </c>
      <c r="D4869">
        <v>300</v>
      </c>
      <c r="E4869">
        <v>3</v>
      </c>
      <c r="F4869" t="s">
        <v>135</v>
      </c>
      <c r="G4869">
        <v>196.28999300000001</v>
      </c>
      <c r="H4869">
        <v>196.75</v>
      </c>
      <c r="I4869">
        <v>193.08999600000001</v>
      </c>
      <c r="J4869">
        <v>195.220001</v>
      </c>
      <c r="K4869">
        <v>194.09669500000001</v>
      </c>
      <c r="L4869">
        <v>1177100</v>
      </c>
      <c r="M4869" t="s">
        <v>66</v>
      </c>
      <c r="N4869" t="s">
        <v>143</v>
      </c>
      <c r="O4869" t="s">
        <v>162</v>
      </c>
      <c r="P4869">
        <v>100</v>
      </c>
      <c r="Q4869">
        <v>0.125</v>
      </c>
      <c r="R4869">
        <v>37.5</v>
      </c>
      <c r="S4869">
        <v>58229.008500000004</v>
      </c>
      <c r="T4869" t="s">
        <v>66</v>
      </c>
      <c r="U4869" t="s">
        <v>204</v>
      </c>
      <c r="V4869" t="s">
        <v>214</v>
      </c>
      <c r="W4869" t="s">
        <v>249</v>
      </c>
      <c r="X4869" t="s">
        <v>290</v>
      </c>
      <c r="Y4869" s="1">
        <v>41089</v>
      </c>
      <c r="Z4869">
        <v>707549</v>
      </c>
    </row>
    <row r="4870" spans="1:26" x14ac:dyDescent="0.25">
      <c r="A4870" s="1">
        <v>43579</v>
      </c>
      <c r="B4870" t="s">
        <v>66</v>
      </c>
      <c r="C4870" t="s">
        <v>76</v>
      </c>
      <c r="D4870">
        <v>800</v>
      </c>
      <c r="E4870">
        <v>8</v>
      </c>
      <c r="F4870" t="s">
        <v>137</v>
      </c>
      <c r="G4870">
        <v>195.14999399999999</v>
      </c>
      <c r="H4870">
        <v>199.979996</v>
      </c>
      <c r="I4870">
        <v>194.58999600000001</v>
      </c>
      <c r="J4870">
        <v>195.44000199999999</v>
      </c>
      <c r="K4870">
        <v>194.31542999999999</v>
      </c>
      <c r="L4870">
        <v>2601800</v>
      </c>
      <c r="M4870" t="s">
        <v>66</v>
      </c>
      <c r="N4870" t="s">
        <v>144</v>
      </c>
      <c r="O4870" t="s">
        <v>162</v>
      </c>
      <c r="P4870">
        <v>100</v>
      </c>
      <c r="Q4870">
        <v>0.125</v>
      </c>
      <c r="R4870">
        <v>100</v>
      </c>
      <c r="S4870">
        <v>155452.34400000001</v>
      </c>
      <c r="T4870" t="s">
        <v>66</v>
      </c>
      <c r="U4870" t="s">
        <v>204</v>
      </c>
      <c r="V4870" t="s">
        <v>214</v>
      </c>
      <c r="W4870" t="s">
        <v>249</v>
      </c>
      <c r="X4870" t="s">
        <v>290</v>
      </c>
      <c r="Y4870" s="1">
        <v>41089</v>
      </c>
      <c r="Z4870">
        <v>707549</v>
      </c>
    </row>
    <row r="4871" spans="1:26" x14ac:dyDescent="0.25">
      <c r="A4871" s="1">
        <v>43579</v>
      </c>
      <c r="B4871" t="s">
        <v>66</v>
      </c>
      <c r="C4871" t="s">
        <v>76</v>
      </c>
      <c r="D4871">
        <v>2000</v>
      </c>
      <c r="E4871">
        <v>12</v>
      </c>
      <c r="F4871" t="s">
        <v>137</v>
      </c>
      <c r="G4871">
        <v>195.14999399999999</v>
      </c>
      <c r="H4871">
        <v>199.979996</v>
      </c>
      <c r="I4871">
        <v>194.58999600000001</v>
      </c>
      <c r="J4871">
        <v>195.44000199999999</v>
      </c>
      <c r="K4871">
        <v>194.31542999999999</v>
      </c>
      <c r="L4871">
        <v>2601800</v>
      </c>
      <c r="M4871" t="s">
        <v>66</v>
      </c>
      <c r="N4871" t="s">
        <v>151</v>
      </c>
      <c r="O4871" t="s">
        <v>162</v>
      </c>
      <c r="P4871">
        <v>100</v>
      </c>
      <c r="Q4871">
        <v>0.125</v>
      </c>
      <c r="R4871">
        <v>250</v>
      </c>
      <c r="S4871">
        <v>388630.86</v>
      </c>
      <c r="T4871" t="s">
        <v>66</v>
      </c>
      <c r="U4871" t="s">
        <v>204</v>
      </c>
      <c r="V4871" t="s">
        <v>214</v>
      </c>
      <c r="W4871" t="s">
        <v>249</v>
      </c>
      <c r="X4871" t="s">
        <v>290</v>
      </c>
      <c r="Y4871" s="1">
        <v>41089</v>
      </c>
      <c r="Z4871">
        <v>707549</v>
      </c>
    </row>
    <row r="4872" spans="1:26" x14ac:dyDescent="0.25">
      <c r="A4872" s="1">
        <v>43579</v>
      </c>
      <c r="B4872" t="s">
        <v>66</v>
      </c>
      <c r="C4872" t="s">
        <v>75</v>
      </c>
      <c r="D4872">
        <v>2100</v>
      </c>
      <c r="E4872">
        <v>15</v>
      </c>
      <c r="F4872" t="s">
        <v>137</v>
      </c>
      <c r="G4872">
        <v>195.14999399999999</v>
      </c>
      <c r="H4872">
        <v>199.979996</v>
      </c>
      <c r="I4872">
        <v>194.58999600000001</v>
      </c>
      <c r="J4872">
        <v>195.44000199999999</v>
      </c>
      <c r="K4872">
        <v>194.31542999999999</v>
      </c>
      <c r="L4872">
        <v>2601800</v>
      </c>
      <c r="M4872" t="s">
        <v>66</v>
      </c>
      <c r="N4872" t="s">
        <v>149</v>
      </c>
      <c r="O4872" t="s">
        <v>162</v>
      </c>
      <c r="P4872">
        <v>100</v>
      </c>
      <c r="Q4872">
        <v>0.125</v>
      </c>
      <c r="R4872">
        <v>262.5</v>
      </c>
      <c r="S4872">
        <v>408062.40299999999</v>
      </c>
      <c r="T4872" t="s">
        <v>66</v>
      </c>
      <c r="U4872" t="s">
        <v>204</v>
      </c>
      <c r="V4872" t="s">
        <v>214</v>
      </c>
      <c r="W4872" t="s">
        <v>249</v>
      </c>
      <c r="X4872" t="s">
        <v>290</v>
      </c>
      <c r="Y4872" s="1">
        <v>41089</v>
      </c>
      <c r="Z4872">
        <v>707549</v>
      </c>
    </row>
    <row r="4873" spans="1:26" x14ac:dyDescent="0.25">
      <c r="A4873" s="1">
        <v>43572</v>
      </c>
      <c r="B4873" t="s">
        <v>66</v>
      </c>
      <c r="C4873" t="s">
        <v>75</v>
      </c>
      <c r="D4873">
        <v>100</v>
      </c>
      <c r="E4873">
        <v>3</v>
      </c>
      <c r="F4873" t="s">
        <v>125</v>
      </c>
      <c r="G4873">
        <v>197.33999600000001</v>
      </c>
      <c r="H4873">
        <v>197.970001</v>
      </c>
      <c r="I4873">
        <v>194.28999300000001</v>
      </c>
      <c r="J4873">
        <v>196.28999300000001</v>
      </c>
      <c r="K4873">
        <v>195.160538</v>
      </c>
      <c r="L4873">
        <v>1693600</v>
      </c>
      <c r="M4873" t="s">
        <v>66</v>
      </c>
      <c r="N4873" t="s">
        <v>143</v>
      </c>
      <c r="O4873" t="s">
        <v>162</v>
      </c>
      <c r="P4873">
        <v>100</v>
      </c>
      <c r="Q4873">
        <v>0.125</v>
      </c>
      <c r="R4873">
        <v>12.5</v>
      </c>
      <c r="S4873">
        <v>19516.053800000002</v>
      </c>
      <c r="T4873" t="s">
        <v>66</v>
      </c>
      <c r="U4873" t="s">
        <v>204</v>
      </c>
      <c r="V4873" t="s">
        <v>214</v>
      </c>
      <c r="W4873" t="s">
        <v>249</v>
      </c>
      <c r="X4873" t="s">
        <v>290</v>
      </c>
      <c r="Y4873" s="1">
        <v>41089</v>
      </c>
      <c r="Z4873">
        <v>707549</v>
      </c>
    </row>
    <row r="4874" spans="1:26" x14ac:dyDescent="0.25">
      <c r="A4874" s="1">
        <v>43572</v>
      </c>
      <c r="B4874" t="s">
        <v>66</v>
      </c>
      <c r="C4874" t="s">
        <v>76</v>
      </c>
      <c r="D4874">
        <v>1200</v>
      </c>
      <c r="E4874">
        <v>14</v>
      </c>
      <c r="F4874" t="s">
        <v>125</v>
      </c>
      <c r="G4874">
        <v>197.33999600000001</v>
      </c>
      <c r="H4874">
        <v>197.970001</v>
      </c>
      <c r="I4874">
        <v>194.28999300000001</v>
      </c>
      <c r="J4874">
        <v>196.28999300000001</v>
      </c>
      <c r="K4874">
        <v>195.160538</v>
      </c>
      <c r="L4874">
        <v>1693600</v>
      </c>
      <c r="M4874" t="s">
        <v>66</v>
      </c>
      <c r="N4874" t="s">
        <v>156</v>
      </c>
      <c r="O4874" t="s">
        <v>162</v>
      </c>
      <c r="P4874">
        <v>100</v>
      </c>
      <c r="Q4874">
        <v>0.125</v>
      </c>
      <c r="R4874">
        <v>150</v>
      </c>
      <c r="S4874">
        <v>234192.64559999999</v>
      </c>
      <c r="T4874" t="s">
        <v>66</v>
      </c>
      <c r="U4874" t="s">
        <v>204</v>
      </c>
      <c r="V4874" t="s">
        <v>214</v>
      </c>
      <c r="W4874" t="s">
        <v>249</v>
      </c>
      <c r="X4874" t="s">
        <v>290</v>
      </c>
      <c r="Y4874" s="1">
        <v>41089</v>
      </c>
      <c r="Z4874">
        <v>707549</v>
      </c>
    </row>
    <row r="4875" spans="1:26" x14ac:dyDescent="0.25">
      <c r="A4875" s="1">
        <v>43572</v>
      </c>
      <c r="B4875" t="s">
        <v>66</v>
      </c>
      <c r="C4875" t="s">
        <v>76</v>
      </c>
      <c r="D4875">
        <v>1700</v>
      </c>
      <c r="E4875">
        <v>17</v>
      </c>
      <c r="F4875" t="s">
        <v>125</v>
      </c>
      <c r="G4875">
        <v>197.33999600000001</v>
      </c>
      <c r="H4875">
        <v>197.970001</v>
      </c>
      <c r="I4875">
        <v>194.28999300000001</v>
      </c>
      <c r="J4875">
        <v>196.28999300000001</v>
      </c>
      <c r="K4875">
        <v>195.160538</v>
      </c>
      <c r="L4875">
        <v>1693600</v>
      </c>
      <c r="M4875" t="s">
        <v>66</v>
      </c>
      <c r="N4875" t="s">
        <v>157</v>
      </c>
      <c r="O4875" t="s">
        <v>162</v>
      </c>
      <c r="P4875">
        <v>100</v>
      </c>
      <c r="Q4875">
        <v>0.125</v>
      </c>
      <c r="R4875">
        <v>212.5</v>
      </c>
      <c r="S4875">
        <v>331772.91460000002</v>
      </c>
      <c r="T4875" t="s">
        <v>66</v>
      </c>
      <c r="U4875" t="s">
        <v>204</v>
      </c>
      <c r="V4875" t="s">
        <v>214</v>
      </c>
      <c r="W4875" t="s">
        <v>249</v>
      </c>
      <c r="X4875" t="s">
        <v>290</v>
      </c>
      <c r="Y4875" s="1">
        <v>41089</v>
      </c>
      <c r="Z4875">
        <v>707549</v>
      </c>
    </row>
    <row r="4876" spans="1:26" x14ac:dyDescent="0.25">
      <c r="A4876" s="1">
        <v>43595</v>
      </c>
      <c r="B4876" t="s">
        <v>66</v>
      </c>
      <c r="C4876" t="s">
        <v>76</v>
      </c>
      <c r="D4876">
        <v>1100</v>
      </c>
      <c r="E4876">
        <v>18</v>
      </c>
      <c r="F4876" t="s">
        <v>103</v>
      </c>
      <c r="G4876">
        <v>197.08999600000001</v>
      </c>
      <c r="H4876">
        <v>199.5</v>
      </c>
      <c r="I4876">
        <v>193.91999799999999</v>
      </c>
      <c r="J4876">
        <v>197.89999399999999</v>
      </c>
      <c r="K4876">
        <v>196.76126099999999</v>
      </c>
      <c r="L4876">
        <v>1756100</v>
      </c>
      <c r="M4876" t="s">
        <v>66</v>
      </c>
      <c r="N4876" t="s">
        <v>158</v>
      </c>
      <c r="O4876" t="s">
        <v>162</v>
      </c>
      <c r="P4876">
        <v>100</v>
      </c>
      <c r="Q4876">
        <v>0.125</v>
      </c>
      <c r="R4876">
        <v>137.5</v>
      </c>
      <c r="S4876">
        <v>216437.38709999999</v>
      </c>
      <c r="T4876" t="s">
        <v>66</v>
      </c>
      <c r="U4876" t="s">
        <v>204</v>
      </c>
      <c r="V4876" t="s">
        <v>214</v>
      </c>
      <c r="W4876" t="s">
        <v>249</v>
      </c>
      <c r="X4876" t="s">
        <v>290</v>
      </c>
      <c r="Y4876" s="1">
        <v>41089</v>
      </c>
      <c r="Z4876">
        <v>707549</v>
      </c>
    </row>
    <row r="4877" spans="1:26" x14ac:dyDescent="0.25">
      <c r="A4877" s="1">
        <v>43594</v>
      </c>
      <c r="B4877" t="s">
        <v>66</v>
      </c>
      <c r="C4877" t="s">
        <v>75</v>
      </c>
      <c r="D4877">
        <v>2500</v>
      </c>
      <c r="E4877">
        <v>20</v>
      </c>
      <c r="F4877" t="s">
        <v>107</v>
      </c>
      <c r="G4877">
        <v>196</v>
      </c>
      <c r="H4877">
        <v>199.970001</v>
      </c>
      <c r="I4877">
        <v>193.029999</v>
      </c>
      <c r="J4877">
        <v>198.63000500000001</v>
      </c>
      <c r="K4877">
        <v>197.487076</v>
      </c>
      <c r="L4877">
        <v>1939000</v>
      </c>
      <c r="M4877" t="s">
        <v>66</v>
      </c>
      <c r="N4877" t="s">
        <v>155</v>
      </c>
      <c r="O4877" t="s">
        <v>162</v>
      </c>
      <c r="P4877">
        <v>100</v>
      </c>
      <c r="Q4877">
        <v>0.125</v>
      </c>
      <c r="R4877">
        <v>312.5</v>
      </c>
      <c r="S4877">
        <v>493717.69</v>
      </c>
      <c r="T4877" t="s">
        <v>66</v>
      </c>
      <c r="U4877" t="s">
        <v>204</v>
      </c>
      <c r="V4877" t="s">
        <v>214</v>
      </c>
      <c r="W4877" t="s">
        <v>249</v>
      </c>
      <c r="X4877" t="s">
        <v>290</v>
      </c>
      <c r="Y4877" s="1">
        <v>41089</v>
      </c>
      <c r="Z4877">
        <v>707549</v>
      </c>
    </row>
    <row r="4878" spans="1:26" x14ac:dyDescent="0.25">
      <c r="A4878" s="1">
        <v>43593</v>
      </c>
      <c r="B4878" t="s">
        <v>66</v>
      </c>
      <c r="C4878" t="s">
        <v>76</v>
      </c>
      <c r="D4878">
        <v>1900</v>
      </c>
      <c r="E4878">
        <v>19</v>
      </c>
      <c r="F4878" t="s">
        <v>108</v>
      </c>
      <c r="G4878">
        <v>198.5</v>
      </c>
      <c r="H4878">
        <v>201.699997</v>
      </c>
      <c r="I4878">
        <v>197.08999600000001</v>
      </c>
      <c r="J4878">
        <v>199.71000699999999</v>
      </c>
      <c r="K4878">
        <v>198.560867</v>
      </c>
      <c r="L4878">
        <v>1555100</v>
      </c>
      <c r="M4878" t="s">
        <v>66</v>
      </c>
      <c r="N4878" t="s">
        <v>140</v>
      </c>
      <c r="O4878" t="s">
        <v>162</v>
      </c>
      <c r="P4878">
        <v>100</v>
      </c>
      <c r="Q4878">
        <v>0.125</v>
      </c>
      <c r="R4878">
        <v>237.5</v>
      </c>
      <c r="S4878">
        <v>377265.64730000001</v>
      </c>
      <c r="T4878" t="s">
        <v>66</v>
      </c>
      <c r="U4878" t="s">
        <v>204</v>
      </c>
      <c r="V4878" t="s">
        <v>214</v>
      </c>
      <c r="W4878" t="s">
        <v>249</v>
      </c>
      <c r="X4878" t="s">
        <v>290</v>
      </c>
      <c r="Y4878" s="1">
        <v>41089</v>
      </c>
      <c r="Z4878">
        <v>707549</v>
      </c>
    </row>
    <row r="4879" spans="1:26" x14ac:dyDescent="0.25">
      <c r="A4879" s="1">
        <v>43593</v>
      </c>
      <c r="B4879" t="s">
        <v>66</v>
      </c>
      <c r="C4879" t="s">
        <v>75</v>
      </c>
      <c r="D4879">
        <v>900</v>
      </c>
      <c r="E4879">
        <v>15</v>
      </c>
      <c r="F4879" t="s">
        <v>108</v>
      </c>
      <c r="G4879">
        <v>198.5</v>
      </c>
      <c r="H4879">
        <v>201.699997</v>
      </c>
      <c r="I4879">
        <v>197.08999600000001</v>
      </c>
      <c r="J4879">
        <v>199.71000699999999</v>
      </c>
      <c r="K4879">
        <v>198.560867</v>
      </c>
      <c r="L4879">
        <v>1555100</v>
      </c>
      <c r="M4879" t="s">
        <v>66</v>
      </c>
      <c r="N4879" t="s">
        <v>149</v>
      </c>
      <c r="O4879" t="s">
        <v>162</v>
      </c>
      <c r="P4879">
        <v>100</v>
      </c>
      <c r="Q4879">
        <v>0.125</v>
      </c>
      <c r="R4879">
        <v>112.5</v>
      </c>
      <c r="S4879">
        <v>178704.78030000001</v>
      </c>
      <c r="T4879" t="s">
        <v>66</v>
      </c>
      <c r="U4879" t="s">
        <v>204</v>
      </c>
      <c r="V4879" t="s">
        <v>214</v>
      </c>
      <c r="W4879" t="s">
        <v>249</v>
      </c>
      <c r="X4879" t="s">
        <v>290</v>
      </c>
      <c r="Y4879" s="1">
        <v>41089</v>
      </c>
      <c r="Z4879">
        <v>707549</v>
      </c>
    </row>
    <row r="4880" spans="1:26" x14ac:dyDescent="0.25">
      <c r="A4880" s="1">
        <v>43592</v>
      </c>
      <c r="B4880" t="s">
        <v>66</v>
      </c>
      <c r="C4880" t="s">
        <v>75</v>
      </c>
      <c r="D4880">
        <v>1100</v>
      </c>
      <c r="E4880">
        <v>8</v>
      </c>
      <c r="F4880" t="s">
        <v>106</v>
      </c>
      <c r="G4880">
        <v>200.88999899999999</v>
      </c>
      <c r="H4880">
        <v>201.91000399999999</v>
      </c>
      <c r="I4880">
        <v>194.85000600000001</v>
      </c>
      <c r="J4880">
        <v>199.94000199999999</v>
      </c>
      <c r="K4880">
        <v>198.789536</v>
      </c>
      <c r="L4880">
        <v>2934200</v>
      </c>
      <c r="M4880" t="s">
        <v>66</v>
      </c>
      <c r="N4880" t="s">
        <v>144</v>
      </c>
      <c r="O4880" t="s">
        <v>162</v>
      </c>
      <c r="P4880">
        <v>100</v>
      </c>
      <c r="Q4880">
        <v>0.125</v>
      </c>
      <c r="R4880">
        <v>137.5</v>
      </c>
      <c r="S4880">
        <v>218668.4896</v>
      </c>
      <c r="T4880" t="s">
        <v>66</v>
      </c>
      <c r="U4880" t="s">
        <v>204</v>
      </c>
      <c r="V4880" t="s">
        <v>214</v>
      </c>
      <c r="W4880" t="s">
        <v>249</v>
      </c>
      <c r="X4880" t="s">
        <v>290</v>
      </c>
      <c r="Y4880" s="1">
        <v>41089</v>
      </c>
      <c r="Z4880">
        <v>707549</v>
      </c>
    </row>
    <row r="4881" spans="1:27" x14ac:dyDescent="0.25">
      <c r="A4881" s="1">
        <v>43592</v>
      </c>
      <c r="B4881" t="s">
        <v>66</v>
      </c>
      <c r="C4881" t="s">
        <v>76</v>
      </c>
      <c r="D4881">
        <v>800</v>
      </c>
      <c r="E4881">
        <v>10</v>
      </c>
      <c r="F4881" t="s">
        <v>106</v>
      </c>
      <c r="G4881">
        <v>200.88999899999999</v>
      </c>
      <c r="H4881">
        <v>201.91000399999999</v>
      </c>
      <c r="I4881">
        <v>194.85000600000001</v>
      </c>
      <c r="J4881">
        <v>199.94000199999999</v>
      </c>
      <c r="K4881">
        <v>198.789536</v>
      </c>
      <c r="L4881">
        <v>2934200</v>
      </c>
      <c r="M4881" t="s">
        <v>66</v>
      </c>
      <c r="N4881" t="s">
        <v>142</v>
      </c>
      <c r="O4881" t="s">
        <v>162</v>
      </c>
      <c r="P4881">
        <v>100</v>
      </c>
      <c r="Q4881">
        <v>0.125</v>
      </c>
      <c r="R4881">
        <v>100</v>
      </c>
      <c r="S4881">
        <v>159031.62880000001</v>
      </c>
      <c r="T4881" t="s">
        <v>66</v>
      </c>
      <c r="U4881" t="s">
        <v>204</v>
      </c>
      <c r="V4881" t="s">
        <v>214</v>
      </c>
      <c r="W4881" t="s">
        <v>249</v>
      </c>
      <c r="X4881" t="s">
        <v>290</v>
      </c>
      <c r="Y4881" s="1">
        <v>41089</v>
      </c>
      <c r="Z4881">
        <v>707549</v>
      </c>
    </row>
    <row r="4882" spans="1:27" x14ac:dyDescent="0.25">
      <c r="A4882" s="1">
        <v>43586</v>
      </c>
      <c r="B4882" t="s">
        <v>66</v>
      </c>
      <c r="C4882" t="s">
        <v>76</v>
      </c>
      <c r="D4882">
        <v>300</v>
      </c>
      <c r="E4882">
        <v>2</v>
      </c>
      <c r="F4882" t="s">
        <v>119</v>
      </c>
      <c r="G4882">
        <v>208.03999300000001</v>
      </c>
      <c r="H4882">
        <v>209.03999300000001</v>
      </c>
      <c r="I4882">
        <v>203.88999899999999</v>
      </c>
      <c r="J4882">
        <v>203.96000699999999</v>
      </c>
      <c r="K4882">
        <v>202.786407</v>
      </c>
      <c r="L4882">
        <v>1136900</v>
      </c>
      <c r="M4882" t="s">
        <v>66</v>
      </c>
      <c r="N4882" t="s">
        <v>150</v>
      </c>
      <c r="O4882" t="s">
        <v>162</v>
      </c>
      <c r="P4882">
        <v>100</v>
      </c>
      <c r="Q4882">
        <v>0.125</v>
      </c>
      <c r="R4882">
        <v>37.5</v>
      </c>
      <c r="S4882">
        <v>60835.922100000003</v>
      </c>
      <c r="T4882" t="s">
        <v>66</v>
      </c>
      <c r="U4882" t="s">
        <v>204</v>
      </c>
      <c r="V4882" t="s">
        <v>214</v>
      </c>
      <c r="W4882" t="s">
        <v>249</v>
      </c>
      <c r="X4882" t="s">
        <v>290</v>
      </c>
      <c r="Y4882" s="1">
        <v>41089</v>
      </c>
      <c r="Z4882">
        <v>707549</v>
      </c>
    </row>
    <row r="4883" spans="1:27" x14ac:dyDescent="0.25">
      <c r="A4883" s="1">
        <v>43591</v>
      </c>
      <c r="B4883" t="s">
        <v>66</v>
      </c>
      <c r="C4883" t="s">
        <v>76</v>
      </c>
      <c r="D4883">
        <v>100</v>
      </c>
      <c r="E4883">
        <v>1</v>
      </c>
      <c r="F4883" t="s">
        <v>134</v>
      </c>
      <c r="G4883">
        <v>200.33000200000001</v>
      </c>
      <c r="H4883">
        <v>205.279999</v>
      </c>
      <c r="I4883">
        <v>198.75</v>
      </c>
      <c r="J4883">
        <v>204.53999300000001</v>
      </c>
      <c r="K4883">
        <v>203.36305200000001</v>
      </c>
      <c r="L4883">
        <v>1283000</v>
      </c>
      <c r="M4883" t="s">
        <v>66</v>
      </c>
      <c r="N4883" t="s">
        <v>159</v>
      </c>
      <c r="O4883" t="s">
        <v>162</v>
      </c>
      <c r="P4883">
        <v>100</v>
      </c>
      <c r="Q4883">
        <v>0.125</v>
      </c>
      <c r="R4883">
        <v>12.5</v>
      </c>
      <c r="S4883">
        <v>20336.305199999999</v>
      </c>
      <c r="T4883" t="s">
        <v>66</v>
      </c>
      <c r="U4883" t="s">
        <v>204</v>
      </c>
      <c r="V4883" t="s">
        <v>214</v>
      </c>
      <c r="W4883" t="s">
        <v>249</v>
      </c>
      <c r="X4883" t="s">
        <v>290</v>
      </c>
      <c r="Y4883" s="1">
        <v>41089</v>
      </c>
      <c r="Z4883">
        <v>707549</v>
      </c>
    </row>
    <row r="4884" spans="1:27" x14ac:dyDescent="0.25">
      <c r="A4884" s="1">
        <v>43591</v>
      </c>
      <c r="B4884" t="s">
        <v>66</v>
      </c>
      <c r="C4884" t="s">
        <v>76</v>
      </c>
      <c r="D4884">
        <v>400</v>
      </c>
      <c r="E4884">
        <v>2</v>
      </c>
      <c r="F4884" t="s">
        <v>134</v>
      </c>
      <c r="G4884">
        <v>200.33000200000001</v>
      </c>
      <c r="H4884">
        <v>205.279999</v>
      </c>
      <c r="I4884">
        <v>198.75</v>
      </c>
      <c r="J4884">
        <v>204.53999300000001</v>
      </c>
      <c r="K4884">
        <v>203.36305200000001</v>
      </c>
      <c r="L4884">
        <v>1283000</v>
      </c>
      <c r="M4884" t="s">
        <v>66</v>
      </c>
      <c r="N4884" t="s">
        <v>150</v>
      </c>
      <c r="O4884" t="s">
        <v>162</v>
      </c>
      <c r="P4884">
        <v>100</v>
      </c>
      <c r="Q4884">
        <v>0.125</v>
      </c>
      <c r="R4884">
        <v>50</v>
      </c>
      <c r="S4884">
        <v>81345.22080000001</v>
      </c>
      <c r="T4884" t="s">
        <v>66</v>
      </c>
      <c r="U4884" t="s">
        <v>204</v>
      </c>
      <c r="V4884" t="s">
        <v>214</v>
      </c>
      <c r="W4884" t="s">
        <v>249</v>
      </c>
      <c r="X4884" t="s">
        <v>290</v>
      </c>
      <c r="Y4884" s="1">
        <v>41089</v>
      </c>
      <c r="Z4884">
        <v>707549</v>
      </c>
    </row>
    <row r="4885" spans="1:27" x14ac:dyDescent="0.25">
      <c r="A4885" s="1">
        <v>43591</v>
      </c>
      <c r="B4885" t="s">
        <v>66</v>
      </c>
      <c r="C4885" t="s">
        <v>76</v>
      </c>
      <c r="D4885">
        <v>1500</v>
      </c>
      <c r="E4885">
        <v>10</v>
      </c>
      <c r="F4885" t="s">
        <v>134</v>
      </c>
      <c r="G4885">
        <v>200.33000200000001</v>
      </c>
      <c r="H4885">
        <v>205.279999</v>
      </c>
      <c r="I4885">
        <v>198.75</v>
      </c>
      <c r="J4885">
        <v>204.53999300000001</v>
      </c>
      <c r="K4885">
        <v>203.36305200000001</v>
      </c>
      <c r="L4885">
        <v>1283000</v>
      </c>
      <c r="M4885" t="s">
        <v>66</v>
      </c>
      <c r="N4885" t="s">
        <v>142</v>
      </c>
      <c r="O4885" t="s">
        <v>162</v>
      </c>
      <c r="P4885">
        <v>100</v>
      </c>
      <c r="Q4885">
        <v>0.125</v>
      </c>
      <c r="R4885">
        <v>187.5</v>
      </c>
      <c r="S4885">
        <v>305044.57799999998</v>
      </c>
      <c r="T4885" t="s">
        <v>66</v>
      </c>
      <c r="U4885" t="s">
        <v>204</v>
      </c>
      <c r="V4885" t="s">
        <v>214</v>
      </c>
      <c r="W4885" t="s">
        <v>249</v>
      </c>
      <c r="X4885" t="s">
        <v>290</v>
      </c>
      <c r="Y4885" s="1">
        <v>41089</v>
      </c>
      <c r="Z4885">
        <v>707549</v>
      </c>
    </row>
    <row r="4886" spans="1:27" x14ac:dyDescent="0.25">
      <c r="A4886" s="1">
        <v>43591</v>
      </c>
      <c r="B4886" t="s">
        <v>66</v>
      </c>
      <c r="C4886" t="s">
        <v>75</v>
      </c>
      <c r="D4886">
        <v>300</v>
      </c>
      <c r="E4886">
        <v>4</v>
      </c>
      <c r="F4886" t="s">
        <v>134</v>
      </c>
      <c r="G4886">
        <v>200.33000200000001</v>
      </c>
      <c r="H4886">
        <v>205.279999</v>
      </c>
      <c r="I4886">
        <v>198.75</v>
      </c>
      <c r="J4886">
        <v>204.53999300000001</v>
      </c>
      <c r="K4886">
        <v>203.36305200000001</v>
      </c>
      <c r="L4886">
        <v>1283000</v>
      </c>
      <c r="M4886" t="s">
        <v>66</v>
      </c>
      <c r="N4886" t="s">
        <v>154</v>
      </c>
      <c r="O4886" t="s">
        <v>162</v>
      </c>
      <c r="P4886">
        <v>100</v>
      </c>
      <c r="Q4886">
        <v>0.125</v>
      </c>
      <c r="R4886">
        <v>37.5</v>
      </c>
      <c r="S4886">
        <v>61008.9156</v>
      </c>
      <c r="T4886" t="s">
        <v>66</v>
      </c>
      <c r="U4886" t="s">
        <v>204</v>
      </c>
      <c r="V4886" t="s">
        <v>214</v>
      </c>
      <c r="W4886" t="s">
        <v>249</v>
      </c>
      <c r="X4886" t="s">
        <v>290</v>
      </c>
      <c r="Y4886" s="1">
        <v>41089</v>
      </c>
      <c r="Z4886">
        <v>707549</v>
      </c>
    </row>
    <row r="4887" spans="1:27" x14ac:dyDescent="0.25">
      <c r="A4887" s="1">
        <v>43591</v>
      </c>
      <c r="B4887" t="s">
        <v>66</v>
      </c>
      <c r="C4887" t="s">
        <v>76</v>
      </c>
      <c r="D4887">
        <v>800</v>
      </c>
      <c r="E4887">
        <v>8</v>
      </c>
      <c r="F4887" t="s">
        <v>134</v>
      </c>
      <c r="G4887">
        <v>200.33000200000001</v>
      </c>
      <c r="H4887">
        <v>205.279999</v>
      </c>
      <c r="I4887">
        <v>198.75</v>
      </c>
      <c r="J4887">
        <v>204.53999300000001</v>
      </c>
      <c r="K4887">
        <v>203.36305200000001</v>
      </c>
      <c r="L4887">
        <v>1283000</v>
      </c>
      <c r="M4887" t="s">
        <v>66</v>
      </c>
      <c r="N4887" t="s">
        <v>144</v>
      </c>
      <c r="O4887" t="s">
        <v>162</v>
      </c>
      <c r="P4887">
        <v>100</v>
      </c>
      <c r="Q4887">
        <v>0.125</v>
      </c>
      <c r="R4887">
        <v>100</v>
      </c>
      <c r="S4887">
        <v>162690.44159999999</v>
      </c>
      <c r="T4887" t="s">
        <v>66</v>
      </c>
      <c r="U4887" t="s">
        <v>204</v>
      </c>
      <c r="V4887" t="s">
        <v>214</v>
      </c>
      <c r="W4887" t="s">
        <v>249</v>
      </c>
      <c r="X4887" t="s">
        <v>290</v>
      </c>
      <c r="Y4887" s="1">
        <v>41089</v>
      </c>
      <c r="Z4887">
        <v>707549</v>
      </c>
    </row>
    <row r="4888" spans="1:27" x14ac:dyDescent="0.25">
      <c r="A4888" s="1">
        <v>43580</v>
      </c>
      <c r="B4888" t="s">
        <v>66</v>
      </c>
      <c r="C4888" t="s">
        <v>76</v>
      </c>
      <c r="D4888">
        <v>700</v>
      </c>
      <c r="E4888">
        <v>12</v>
      </c>
      <c r="F4888" t="s">
        <v>126</v>
      </c>
      <c r="G4888">
        <v>203</v>
      </c>
      <c r="H4888">
        <v>209.5</v>
      </c>
      <c r="I4888">
        <v>202.5</v>
      </c>
      <c r="J4888">
        <v>205.08000200000001</v>
      </c>
      <c r="K4888">
        <v>203.89996300000001</v>
      </c>
      <c r="L4888">
        <v>4758300</v>
      </c>
      <c r="M4888" t="s">
        <v>66</v>
      </c>
      <c r="N4888" t="s">
        <v>151</v>
      </c>
      <c r="O4888" t="s">
        <v>162</v>
      </c>
      <c r="P4888">
        <v>100</v>
      </c>
      <c r="Q4888">
        <v>0.125</v>
      </c>
      <c r="R4888">
        <v>87.5</v>
      </c>
      <c r="S4888">
        <v>142729.97409999999</v>
      </c>
      <c r="T4888" t="s">
        <v>66</v>
      </c>
      <c r="U4888" t="s">
        <v>204</v>
      </c>
      <c r="V4888" t="s">
        <v>214</v>
      </c>
      <c r="W4888" t="s">
        <v>249</v>
      </c>
      <c r="X4888" t="s">
        <v>290</v>
      </c>
      <c r="Y4888" s="1">
        <v>41089</v>
      </c>
      <c r="Z4888">
        <v>707549</v>
      </c>
    </row>
    <row r="4889" spans="1:27" x14ac:dyDescent="0.25">
      <c r="A4889" s="1">
        <v>43584</v>
      </c>
      <c r="B4889" t="s">
        <v>66</v>
      </c>
      <c r="C4889" t="s">
        <v>75</v>
      </c>
      <c r="D4889">
        <v>1900</v>
      </c>
      <c r="E4889">
        <v>15</v>
      </c>
      <c r="F4889" t="s">
        <v>127</v>
      </c>
      <c r="G4889">
        <v>206.729996</v>
      </c>
      <c r="H4889">
        <v>207.729996</v>
      </c>
      <c r="I4889">
        <v>204.38000500000001</v>
      </c>
      <c r="J4889">
        <v>206.11999499999999</v>
      </c>
      <c r="K4889">
        <v>204.933975</v>
      </c>
      <c r="L4889">
        <v>1607700</v>
      </c>
      <c r="M4889" t="s">
        <v>66</v>
      </c>
      <c r="N4889" t="s">
        <v>149</v>
      </c>
      <c r="O4889" t="s">
        <v>162</v>
      </c>
      <c r="P4889">
        <v>100</v>
      </c>
      <c r="Q4889">
        <v>0.125</v>
      </c>
      <c r="R4889">
        <v>237.5</v>
      </c>
      <c r="S4889">
        <v>389374.55249999999</v>
      </c>
      <c r="T4889" t="s">
        <v>66</v>
      </c>
      <c r="U4889" t="s">
        <v>204</v>
      </c>
      <c r="V4889" t="s">
        <v>214</v>
      </c>
      <c r="W4889" t="s">
        <v>249</v>
      </c>
      <c r="X4889" t="s">
        <v>290</v>
      </c>
      <c r="Y4889" s="1">
        <v>41089</v>
      </c>
      <c r="Z4889">
        <v>707549</v>
      </c>
    </row>
    <row r="4890" spans="1:27" x14ac:dyDescent="0.25">
      <c r="A4890" s="1">
        <v>43584</v>
      </c>
      <c r="B4890" t="s">
        <v>66</v>
      </c>
      <c r="C4890" t="s">
        <v>75</v>
      </c>
      <c r="D4890">
        <v>1600</v>
      </c>
      <c r="E4890">
        <v>20</v>
      </c>
      <c r="F4890" t="s">
        <v>127</v>
      </c>
      <c r="G4890">
        <v>206.729996</v>
      </c>
      <c r="H4890">
        <v>207.729996</v>
      </c>
      <c r="I4890">
        <v>204.38000500000001</v>
      </c>
      <c r="J4890">
        <v>206.11999499999999</v>
      </c>
      <c r="K4890">
        <v>204.933975</v>
      </c>
      <c r="L4890">
        <v>1607700</v>
      </c>
      <c r="M4890" t="s">
        <v>66</v>
      </c>
      <c r="N4890" t="s">
        <v>155</v>
      </c>
      <c r="O4890" t="s">
        <v>162</v>
      </c>
      <c r="P4890">
        <v>100</v>
      </c>
      <c r="Q4890">
        <v>0.125</v>
      </c>
      <c r="R4890">
        <v>200</v>
      </c>
      <c r="S4890">
        <v>327894.36</v>
      </c>
      <c r="T4890" t="s">
        <v>66</v>
      </c>
      <c r="U4890" t="s">
        <v>204</v>
      </c>
      <c r="V4890" t="s">
        <v>214</v>
      </c>
      <c r="W4890" t="s">
        <v>249</v>
      </c>
      <c r="X4890" t="s">
        <v>290</v>
      </c>
      <c r="Y4890" s="1">
        <v>41089</v>
      </c>
      <c r="Z4890">
        <v>707549</v>
      </c>
    </row>
    <row r="4891" spans="1:27" x14ac:dyDescent="0.25">
      <c r="A4891" s="1">
        <v>43581</v>
      </c>
      <c r="B4891" t="s">
        <v>66</v>
      </c>
      <c r="C4891" t="s">
        <v>75</v>
      </c>
      <c r="D4891">
        <v>900</v>
      </c>
      <c r="E4891">
        <v>9</v>
      </c>
      <c r="F4891" t="s">
        <v>139</v>
      </c>
      <c r="G4891">
        <v>203</v>
      </c>
      <c r="H4891">
        <v>207.19000199999999</v>
      </c>
      <c r="I4891">
        <v>199.60000600000001</v>
      </c>
      <c r="J4891">
        <v>206.38999899999999</v>
      </c>
      <c r="K4891">
        <v>205.20242300000001</v>
      </c>
      <c r="L4891">
        <v>2865200</v>
      </c>
      <c r="M4891" t="s">
        <v>66</v>
      </c>
      <c r="N4891" t="s">
        <v>146</v>
      </c>
      <c r="O4891" t="s">
        <v>162</v>
      </c>
      <c r="P4891">
        <v>100</v>
      </c>
      <c r="Q4891">
        <v>0.125</v>
      </c>
      <c r="R4891">
        <v>112.5</v>
      </c>
      <c r="S4891">
        <v>184682.1807</v>
      </c>
      <c r="T4891" t="s">
        <v>66</v>
      </c>
      <c r="U4891" t="s">
        <v>204</v>
      </c>
      <c r="V4891" t="s">
        <v>214</v>
      </c>
      <c r="W4891" t="s">
        <v>249</v>
      </c>
      <c r="X4891" t="s">
        <v>290</v>
      </c>
      <c r="Y4891" s="1">
        <v>41089</v>
      </c>
      <c r="Z4891">
        <v>707549</v>
      </c>
    </row>
    <row r="4892" spans="1:27" x14ac:dyDescent="0.25">
      <c r="A4892" s="1">
        <v>43585</v>
      </c>
      <c r="B4892" t="s">
        <v>66</v>
      </c>
      <c r="C4892" t="s">
        <v>76</v>
      </c>
      <c r="D4892">
        <v>800</v>
      </c>
      <c r="E4892">
        <v>1</v>
      </c>
      <c r="F4892" t="s">
        <v>122</v>
      </c>
      <c r="G4892">
        <v>206.229996</v>
      </c>
      <c r="H4892">
        <v>208.80999800000001</v>
      </c>
      <c r="I4892">
        <v>205.28999300000001</v>
      </c>
      <c r="J4892">
        <v>207.429993</v>
      </c>
      <c r="K4892">
        <v>206.236435</v>
      </c>
      <c r="L4892">
        <v>1604300</v>
      </c>
      <c r="M4892" t="s">
        <v>66</v>
      </c>
      <c r="N4892" t="s">
        <v>159</v>
      </c>
      <c r="O4892" t="s">
        <v>162</v>
      </c>
      <c r="P4892">
        <v>100</v>
      </c>
      <c r="Q4892">
        <v>0.125</v>
      </c>
      <c r="R4892">
        <v>100</v>
      </c>
      <c r="S4892">
        <v>164989.14799999999</v>
      </c>
      <c r="T4892" t="s">
        <v>66</v>
      </c>
      <c r="U4892" t="s">
        <v>204</v>
      </c>
      <c r="V4892" t="s">
        <v>214</v>
      </c>
      <c r="W4892" t="s">
        <v>249</v>
      </c>
      <c r="X4892" t="s">
        <v>290</v>
      </c>
      <c r="Y4892" s="1">
        <v>41089</v>
      </c>
      <c r="Z4892">
        <v>707549</v>
      </c>
    </row>
    <row r="4893" spans="1:27" x14ac:dyDescent="0.25">
      <c r="A4893" s="1">
        <v>43585</v>
      </c>
      <c r="B4893" t="s">
        <v>66</v>
      </c>
      <c r="C4893" t="s">
        <v>76</v>
      </c>
      <c r="D4893">
        <v>1800</v>
      </c>
      <c r="E4893">
        <v>12</v>
      </c>
      <c r="F4893" t="s">
        <v>122</v>
      </c>
      <c r="G4893">
        <v>206.229996</v>
      </c>
      <c r="H4893">
        <v>208.80999800000001</v>
      </c>
      <c r="I4893">
        <v>205.28999300000001</v>
      </c>
      <c r="J4893">
        <v>207.429993</v>
      </c>
      <c r="K4893">
        <v>206.236435</v>
      </c>
      <c r="L4893">
        <v>1604300</v>
      </c>
      <c r="M4893" t="s">
        <v>66</v>
      </c>
      <c r="N4893" t="s">
        <v>151</v>
      </c>
      <c r="O4893" t="s">
        <v>162</v>
      </c>
      <c r="P4893">
        <v>100</v>
      </c>
      <c r="Q4893">
        <v>0.125</v>
      </c>
      <c r="R4893">
        <v>225</v>
      </c>
      <c r="S4893">
        <v>371225.58299999998</v>
      </c>
      <c r="T4893" t="s">
        <v>66</v>
      </c>
      <c r="U4893" t="s">
        <v>204</v>
      </c>
      <c r="V4893" t="s">
        <v>214</v>
      </c>
      <c r="W4893" t="s">
        <v>249</v>
      </c>
      <c r="X4893" t="s">
        <v>290</v>
      </c>
      <c r="Y4893" s="1">
        <v>41089</v>
      </c>
      <c r="Z4893">
        <v>707549</v>
      </c>
    </row>
    <row r="4894" spans="1:27" x14ac:dyDescent="0.25">
      <c r="A4894" s="1">
        <v>43588</v>
      </c>
      <c r="B4894" t="s">
        <v>66</v>
      </c>
      <c r="C4894" t="s">
        <v>76</v>
      </c>
      <c r="D4894">
        <v>400</v>
      </c>
      <c r="E4894">
        <v>11</v>
      </c>
      <c r="F4894" t="s">
        <v>111</v>
      </c>
      <c r="G4894">
        <v>207.38999899999999</v>
      </c>
      <c r="H4894">
        <v>208.80999800000001</v>
      </c>
      <c r="I4894">
        <v>206.16999799999999</v>
      </c>
      <c r="J4894">
        <v>207.779999</v>
      </c>
      <c r="K4894">
        <v>206.58442700000001</v>
      </c>
      <c r="L4894">
        <v>1257800</v>
      </c>
      <c r="M4894" t="s">
        <v>66</v>
      </c>
      <c r="N4894" t="s">
        <v>141</v>
      </c>
      <c r="O4894" t="s">
        <v>162</v>
      </c>
      <c r="P4894">
        <v>100</v>
      </c>
      <c r="Q4894">
        <v>0.125</v>
      </c>
      <c r="R4894">
        <v>50</v>
      </c>
      <c r="S4894">
        <v>82633.770799999998</v>
      </c>
      <c r="T4894" t="s">
        <v>66</v>
      </c>
      <c r="U4894" t="s">
        <v>204</v>
      </c>
      <c r="V4894" t="s">
        <v>214</v>
      </c>
      <c r="W4894" t="s">
        <v>249</v>
      </c>
      <c r="X4894" t="s">
        <v>290</v>
      </c>
      <c r="Y4894" s="1">
        <v>41089</v>
      </c>
      <c r="Z4894">
        <v>707549</v>
      </c>
    </row>
    <row r="4895" spans="1:27" x14ac:dyDescent="0.25">
      <c r="A4895" s="1">
        <v>43619</v>
      </c>
      <c r="B4895" t="s">
        <v>67</v>
      </c>
      <c r="C4895" t="s">
        <v>76</v>
      </c>
      <c r="D4895">
        <v>200</v>
      </c>
      <c r="E4895">
        <v>8</v>
      </c>
      <c r="F4895" t="s">
        <v>89</v>
      </c>
      <c r="G4895">
        <v>175.60000600000001</v>
      </c>
      <c r="H4895">
        <v>177.91999799999999</v>
      </c>
      <c r="I4895">
        <v>170.270004</v>
      </c>
      <c r="J4895">
        <v>173.300003</v>
      </c>
      <c r="K4895">
        <v>173.300003</v>
      </c>
      <c r="L4895">
        <v>40396100</v>
      </c>
      <c r="M4895" t="s">
        <v>67</v>
      </c>
      <c r="N4895" t="s">
        <v>144</v>
      </c>
      <c r="O4895" t="s">
        <v>162</v>
      </c>
      <c r="P4895">
        <v>100</v>
      </c>
      <c r="Q4895">
        <v>0.125</v>
      </c>
      <c r="R4895">
        <v>25</v>
      </c>
      <c r="S4895">
        <v>34660.000599999999</v>
      </c>
      <c r="T4895" t="s">
        <v>67</v>
      </c>
      <c r="U4895" t="s">
        <v>205</v>
      </c>
      <c r="V4895" t="s">
        <v>214</v>
      </c>
      <c r="W4895" t="s">
        <v>229</v>
      </c>
      <c r="X4895" t="s">
        <v>291</v>
      </c>
      <c r="Y4895" s="1">
        <v>30285</v>
      </c>
      <c r="Z4895">
        <v>320193</v>
      </c>
      <c r="AA4895">
        <v>1977</v>
      </c>
    </row>
    <row r="4896" spans="1:27" x14ac:dyDescent="0.25">
      <c r="A4896" s="1">
        <v>43619</v>
      </c>
      <c r="B4896" t="s">
        <v>67</v>
      </c>
      <c r="C4896" t="s">
        <v>75</v>
      </c>
      <c r="D4896">
        <v>1200</v>
      </c>
      <c r="E4896">
        <v>13</v>
      </c>
      <c r="F4896" t="s">
        <v>89</v>
      </c>
      <c r="G4896">
        <v>175.60000600000001</v>
      </c>
      <c r="H4896">
        <v>177.91999799999999</v>
      </c>
      <c r="I4896">
        <v>170.270004</v>
      </c>
      <c r="J4896">
        <v>173.300003</v>
      </c>
      <c r="K4896">
        <v>173.300003</v>
      </c>
      <c r="L4896">
        <v>40396100</v>
      </c>
      <c r="M4896" t="s">
        <v>67</v>
      </c>
      <c r="N4896" t="s">
        <v>153</v>
      </c>
      <c r="O4896" t="s">
        <v>162</v>
      </c>
      <c r="P4896">
        <v>100</v>
      </c>
      <c r="Q4896">
        <v>0.125</v>
      </c>
      <c r="R4896">
        <v>150</v>
      </c>
      <c r="S4896">
        <v>207960.0036</v>
      </c>
      <c r="T4896" t="s">
        <v>67</v>
      </c>
      <c r="U4896" t="s">
        <v>205</v>
      </c>
      <c r="V4896" t="s">
        <v>214</v>
      </c>
      <c r="W4896" t="s">
        <v>229</v>
      </c>
      <c r="X4896" t="s">
        <v>291</v>
      </c>
      <c r="Y4896" s="1">
        <v>30285</v>
      </c>
      <c r="Z4896">
        <v>320193</v>
      </c>
      <c r="AA4896">
        <v>1977</v>
      </c>
    </row>
    <row r="4897" spans="1:27" x14ac:dyDescent="0.25">
      <c r="A4897" s="1">
        <v>43619</v>
      </c>
      <c r="B4897" t="s">
        <v>67</v>
      </c>
      <c r="C4897" t="s">
        <v>75</v>
      </c>
      <c r="D4897">
        <v>1200</v>
      </c>
      <c r="E4897">
        <v>9</v>
      </c>
      <c r="F4897" t="s">
        <v>89</v>
      </c>
      <c r="G4897">
        <v>175.60000600000001</v>
      </c>
      <c r="H4897">
        <v>177.91999799999999</v>
      </c>
      <c r="I4897">
        <v>170.270004</v>
      </c>
      <c r="J4897">
        <v>173.300003</v>
      </c>
      <c r="K4897">
        <v>173.300003</v>
      </c>
      <c r="L4897">
        <v>40396100</v>
      </c>
      <c r="M4897" t="s">
        <v>67</v>
      </c>
      <c r="N4897" t="s">
        <v>146</v>
      </c>
      <c r="O4897" t="s">
        <v>162</v>
      </c>
      <c r="P4897">
        <v>100</v>
      </c>
      <c r="Q4897">
        <v>0.125</v>
      </c>
      <c r="R4897">
        <v>150</v>
      </c>
      <c r="S4897">
        <v>207960.0036</v>
      </c>
      <c r="T4897" t="s">
        <v>67</v>
      </c>
      <c r="U4897" t="s">
        <v>205</v>
      </c>
      <c r="V4897" t="s">
        <v>214</v>
      </c>
      <c r="W4897" t="s">
        <v>229</v>
      </c>
      <c r="X4897" t="s">
        <v>291</v>
      </c>
      <c r="Y4897" s="1">
        <v>30285</v>
      </c>
      <c r="Z4897">
        <v>320193</v>
      </c>
      <c r="AA4897">
        <v>1977</v>
      </c>
    </row>
    <row r="4898" spans="1:27" x14ac:dyDescent="0.25">
      <c r="A4898" s="1">
        <v>43616</v>
      </c>
      <c r="B4898" t="s">
        <v>67</v>
      </c>
      <c r="C4898" t="s">
        <v>75</v>
      </c>
      <c r="D4898">
        <v>700</v>
      </c>
      <c r="E4898">
        <v>9</v>
      </c>
      <c r="F4898" t="s">
        <v>87</v>
      </c>
      <c r="G4898">
        <v>176.229996</v>
      </c>
      <c r="H4898">
        <v>177.990005</v>
      </c>
      <c r="I4898">
        <v>174.990005</v>
      </c>
      <c r="J4898">
        <v>175.070007</v>
      </c>
      <c r="K4898">
        <v>175.070007</v>
      </c>
      <c r="L4898">
        <v>27043600</v>
      </c>
      <c r="M4898" t="s">
        <v>67</v>
      </c>
      <c r="N4898" t="s">
        <v>146</v>
      </c>
      <c r="O4898" t="s">
        <v>162</v>
      </c>
      <c r="P4898">
        <v>100</v>
      </c>
      <c r="Q4898">
        <v>0.125</v>
      </c>
      <c r="R4898">
        <v>87.5</v>
      </c>
      <c r="S4898">
        <v>122549.0049</v>
      </c>
      <c r="T4898" t="s">
        <v>67</v>
      </c>
      <c r="U4898" t="s">
        <v>205</v>
      </c>
      <c r="V4898" t="s">
        <v>214</v>
      </c>
      <c r="W4898" t="s">
        <v>229</v>
      </c>
      <c r="X4898" t="s">
        <v>291</v>
      </c>
      <c r="Y4898" s="1">
        <v>30285</v>
      </c>
      <c r="Z4898">
        <v>320193</v>
      </c>
      <c r="AA4898">
        <v>1977</v>
      </c>
    </row>
    <row r="4899" spans="1:27" x14ac:dyDescent="0.25">
      <c r="A4899" s="1">
        <v>43616</v>
      </c>
      <c r="B4899" t="s">
        <v>67</v>
      </c>
      <c r="C4899" t="s">
        <v>76</v>
      </c>
      <c r="D4899">
        <v>200</v>
      </c>
      <c r="E4899">
        <v>4</v>
      </c>
      <c r="F4899" t="s">
        <v>87</v>
      </c>
      <c r="G4899">
        <v>176.229996</v>
      </c>
      <c r="H4899">
        <v>177.990005</v>
      </c>
      <c r="I4899">
        <v>174.990005</v>
      </c>
      <c r="J4899">
        <v>175.070007</v>
      </c>
      <c r="K4899">
        <v>175.070007</v>
      </c>
      <c r="L4899">
        <v>27043600</v>
      </c>
      <c r="M4899" t="s">
        <v>67</v>
      </c>
      <c r="N4899" t="s">
        <v>154</v>
      </c>
      <c r="O4899" t="s">
        <v>162</v>
      </c>
      <c r="P4899">
        <v>100</v>
      </c>
      <c r="Q4899">
        <v>0.125</v>
      </c>
      <c r="R4899">
        <v>25</v>
      </c>
      <c r="S4899">
        <v>35014.001400000001</v>
      </c>
      <c r="T4899" t="s">
        <v>67</v>
      </c>
      <c r="U4899" t="s">
        <v>205</v>
      </c>
      <c r="V4899" t="s">
        <v>214</v>
      </c>
      <c r="W4899" t="s">
        <v>229</v>
      </c>
      <c r="X4899" t="s">
        <v>291</v>
      </c>
      <c r="Y4899" s="1">
        <v>30285</v>
      </c>
      <c r="Z4899">
        <v>320193</v>
      </c>
      <c r="AA4899">
        <v>1977</v>
      </c>
    </row>
    <row r="4900" spans="1:27" x14ac:dyDescent="0.25">
      <c r="A4900" s="1">
        <v>43616</v>
      </c>
      <c r="B4900" t="s">
        <v>67</v>
      </c>
      <c r="C4900" t="s">
        <v>75</v>
      </c>
      <c r="D4900">
        <v>800</v>
      </c>
      <c r="E4900">
        <v>20</v>
      </c>
      <c r="F4900" t="s">
        <v>87</v>
      </c>
      <c r="G4900">
        <v>176.229996</v>
      </c>
      <c r="H4900">
        <v>177.990005</v>
      </c>
      <c r="I4900">
        <v>174.990005</v>
      </c>
      <c r="J4900">
        <v>175.070007</v>
      </c>
      <c r="K4900">
        <v>175.070007</v>
      </c>
      <c r="L4900">
        <v>27043600</v>
      </c>
      <c r="M4900" t="s">
        <v>67</v>
      </c>
      <c r="N4900" t="s">
        <v>155</v>
      </c>
      <c r="O4900" t="s">
        <v>162</v>
      </c>
      <c r="P4900">
        <v>100</v>
      </c>
      <c r="Q4900">
        <v>0.125</v>
      </c>
      <c r="R4900">
        <v>100</v>
      </c>
      <c r="S4900">
        <v>140056.0056</v>
      </c>
      <c r="T4900" t="s">
        <v>67</v>
      </c>
      <c r="U4900" t="s">
        <v>205</v>
      </c>
      <c r="V4900" t="s">
        <v>214</v>
      </c>
      <c r="W4900" t="s">
        <v>229</v>
      </c>
      <c r="X4900" t="s">
        <v>291</v>
      </c>
      <c r="Y4900" s="1">
        <v>30285</v>
      </c>
      <c r="Z4900">
        <v>320193</v>
      </c>
      <c r="AA4900">
        <v>1977</v>
      </c>
    </row>
    <row r="4901" spans="1:27" x14ac:dyDescent="0.25">
      <c r="A4901" s="1">
        <v>43614</v>
      </c>
      <c r="B4901" t="s">
        <v>67</v>
      </c>
      <c r="C4901" t="s">
        <v>75</v>
      </c>
      <c r="D4901">
        <v>200</v>
      </c>
      <c r="E4901">
        <v>8</v>
      </c>
      <c r="F4901" t="s">
        <v>98</v>
      </c>
      <c r="G4901">
        <v>176.41999799999999</v>
      </c>
      <c r="H4901">
        <v>179.35000600000001</v>
      </c>
      <c r="I4901">
        <v>176</v>
      </c>
      <c r="J4901">
        <v>177.38000500000001</v>
      </c>
      <c r="K4901">
        <v>177.38000500000001</v>
      </c>
      <c r="L4901">
        <v>28481200</v>
      </c>
      <c r="M4901" t="s">
        <v>67</v>
      </c>
      <c r="N4901" t="s">
        <v>144</v>
      </c>
      <c r="O4901" t="s">
        <v>162</v>
      </c>
      <c r="P4901">
        <v>100</v>
      </c>
      <c r="Q4901">
        <v>0.125</v>
      </c>
      <c r="R4901">
        <v>25</v>
      </c>
      <c r="S4901">
        <v>35476.000999999997</v>
      </c>
      <c r="T4901" t="s">
        <v>67</v>
      </c>
      <c r="U4901" t="s">
        <v>205</v>
      </c>
      <c r="V4901" t="s">
        <v>214</v>
      </c>
      <c r="W4901" t="s">
        <v>229</v>
      </c>
      <c r="X4901" t="s">
        <v>291</v>
      </c>
      <c r="Y4901" s="1">
        <v>30285</v>
      </c>
      <c r="Z4901">
        <v>320193</v>
      </c>
      <c r="AA4901">
        <v>1977</v>
      </c>
    </row>
    <row r="4902" spans="1:27" x14ac:dyDescent="0.25">
      <c r="A4902" s="1">
        <v>43614</v>
      </c>
      <c r="B4902" t="s">
        <v>67</v>
      </c>
      <c r="C4902" t="s">
        <v>76</v>
      </c>
      <c r="D4902">
        <v>900</v>
      </c>
      <c r="E4902">
        <v>19</v>
      </c>
      <c r="F4902" t="s">
        <v>98</v>
      </c>
      <c r="G4902">
        <v>176.41999799999999</v>
      </c>
      <c r="H4902">
        <v>179.35000600000001</v>
      </c>
      <c r="I4902">
        <v>176</v>
      </c>
      <c r="J4902">
        <v>177.38000500000001</v>
      </c>
      <c r="K4902">
        <v>177.38000500000001</v>
      </c>
      <c r="L4902">
        <v>28481200</v>
      </c>
      <c r="M4902" t="s">
        <v>67</v>
      </c>
      <c r="N4902" t="s">
        <v>140</v>
      </c>
      <c r="O4902" t="s">
        <v>162</v>
      </c>
      <c r="P4902">
        <v>100</v>
      </c>
      <c r="Q4902">
        <v>0.125</v>
      </c>
      <c r="R4902">
        <v>112.5</v>
      </c>
      <c r="S4902">
        <v>159642.00450000001</v>
      </c>
      <c r="T4902" t="s">
        <v>67</v>
      </c>
      <c r="U4902" t="s">
        <v>205</v>
      </c>
      <c r="V4902" t="s">
        <v>214</v>
      </c>
      <c r="W4902" t="s">
        <v>229</v>
      </c>
      <c r="X4902" t="s">
        <v>291</v>
      </c>
      <c r="Y4902" s="1">
        <v>30285</v>
      </c>
      <c r="Z4902">
        <v>320193</v>
      </c>
      <c r="AA4902">
        <v>1977</v>
      </c>
    </row>
    <row r="4903" spans="1:27" x14ac:dyDescent="0.25">
      <c r="A4903" s="1">
        <v>43614</v>
      </c>
      <c r="B4903" t="s">
        <v>67</v>
      </c>
      <c r="C4903" t="s">
        <v>75</v>
      </c>
      <c r="D4903">
        <v>200</v>
      </c>
      <c r="E4903">
        <v>2</v>
      </c>
      <c r="F4903" t="s">
        <v>98</v>
      </c>
      <c r="G4903">
        <v>176.41999799999999</v>
      </c>
      <c r="H4903">
        <v>179.35000600000001</v>
      </c>
      <c r="I4903">
        <v>176</v>
      </c>
      <c r="J4903">
        <v>177.38000500000001</v>
      </c>
      <c r="K4903">
        <v>177.38000500000001</v>
      </c>
      <c r="L4903">
        <v>28481200</v>
      </c>
      <c r="M4903" t="s">
        <v>67</v>
      </c>
      <c r="N4903" t="s">
        <v>150</v>
      </c>
      <c r="O4903" t="s">
        <v>162</v>
      </c>
      <c r="P4903">
        <v>100</v>
      </c>
      <c r="Q4903">
        <v>0.125</v>
      </c>
      <c r="R4903">
        <v>25</v>
      </c>
      <c r="S4903">
        <v>35476.000999999997</v>
      </c>
      <c r="T4903" t="s">
        <v>67</v>
      </c>
      <c r="U4903" t="s">
        <v>205</v>
      </c>
      <c r="V4903" t="s">
        <v>214</v>
      </c>
      <c r="W4903" t="s">
        <v>229</v>
      </c>
      <c r="X4903" t="s">
        <v>291</v>
      </c>
      <c r="Y4903" s="1">
        <v>30285</v>
      </c>
      <c r="Z4903">
        <v>320193</v>
      </c>
      <c r="AA4903">
        <v>1977</v>
      </c>
    </row>
    <row r="4904" spans="1:27" x14ac:dyDescent="0.25">
      <c r="A4904" s="1">
        <v>43613</v>
      </c>
      <c r="B4904" t="s">
        <v>67</v>
      </c>
      <c r="C4904" t="s">
        <v>75</v>
      </c>
      <c r="D4904">
        <v>1500</v>
      </c>
      <c r="E4904">
        <v>17</v>
      </c>
      <c r="F4904" t="s">
        <v>91</v>
      </c>
      <c r="G4904">
        <v>178.91999799999999</v>
      </c>
      <c r="H4904">
        <v>180.58999600000001</v>
      </c>
      <c r="I4904">
        <v>177.91000399999999</v>
      </c>
      <c r="J4904">
        <v>178.229996</v>
      </c>
      <c r="K4904">
        <v>178.229996</v>
      </c>
      <c r="L4904">
        <v>27948200</v>
      </c>
      <c r="M4904" t="s">
        <v>67</v>
      </c>
      <c r="N4904" t="s">
        <v>157</v>
      </c>
      <c r="O4904" t="s">
        <v>162</v>
      </c>
      <c r="P4904">
        <v>100</v>
      </c>
      <c r="Q4904">
        <v>0.125</v>
      </c>
      <c r="R4904">
        <v>187.5</v>
      </c>
      <c r="S4904">
        <v>267344.99400000001</v>
      </c>
      <c r="T4904" t="s">
        <v>67</v>
      </c>
      <c r="U4904" t="s">
        <v>205</v>
      </c>
      <c r="V4904" t="s">
        <v>214</v>
      </c>
      <c r="W4904" t="s">
        <v>229</v>
      </c>
      <c r="X4904" t="s">
        <v>291</v>
      </c>
      <c r="Y4904" s="1">
        <v>30285</v>
      </c>
      <c r="Z4904">
        <v>320193</v>
      </c>
      <c r="AA4904">
        <v>1977</v>
      </c>
    </row>
    <row r="4905" spans="1:27" x14ac:dyDescent="0.25">
      <c r="A4905" s="1">
        <v>43609</v>
      </c>
      <c r="B4905" t="s">
        <v>67</v>
      </c>
      <c r="C4905" t="s">
        <v>75</v>
      </c>
      <c r="D4905">
        <v>200</v>
      </c>
      <c r="E4905">
        <v>3</v>
      </c>
      <c r="F4905" t="s">
        <v>92</v>
      </c>
      <c r="G4905">
        <v>180.199997</v>
      </c>
      <c r="H4905">
        <v>182.13999899999999</v>
      </c>
      <c r="I4905">
        <v>178.61999499999999</v>
      </c>
      <c r="J4905">
        <v>178.970001</v>
      </c>
      <c r="K4905">
        <v>178.970001</v>
      </c>
      <c r="L4905">
        <v>23714700</v>
      </c>
      <c r="M4905" t="s">
        <v>67</v>
      </c>
      <c r="N4905" t="s">
        <v>143</v>
      </c>
      <c r="O4905" t="s">
        <v>162</v>
      </c>
      <c r="P4905">
        <v>100</v>
      </c>
      <c r="Q4905">
        <v>0.125</v>
      </c>
      <c r="R4905">
        <v>25</v>
      </c>
      <c r="S4905">
        <v>35794.000200000002</v>
      </c>
      <c r="T4905" t="s">
        <v>67</v>
      </c>
      <c r="U4905" t="s">
        <v>205</v>
      </c>
      <c r="V4905" t="s">
        <v>214</v>
      </c>
      <c r="W4905" t="s">
        <v>229</v>
      </c>
      <c r="X4905" t="s">
        <v>291</v>
      </c>
      <c r="Y4905" s="1">
        <v>30285</v>
      </c>
      <c r="Z4905">
        <v>320193</v>
      </c>
      <c r="AA4905">
        <v>1977</v>
      </c>
    </row>
    <row r="4906" spans="1:27" x14ac:dyDescent="0.25">
      <c r="A4906" s="1">
        <v>43620</v>
      </c>
      <c r="B4906" t="s">
        <v>67</v>
      </c>
      <c r="C4906" t="s">
        <v>75</v>
      </c>
      <c r="D4906">
        <v>1900</v>
      </c>
      <c r="E4906">
        <v>18</v>
      </c>
      <c r="F4906" t="s">
        <v>88</v>
      </c>
      <c r="G4906">
        <v>175.44000199999999</v>
      </c>
      <c r="H4906">
        <v>179.83000200000001</v>
      </c>
      <c r="I4906">
        <v>174.520004</v>
      </c>
      <c r="J4906">
        <v>179.63999899999999</v>
      </c>
      <c r="K4906">
        <v>179.63999899999999</v>
      </c>
      <c r="L4906">
        <v>30968000</v>
      </c>
      <c r="M4906" t="s">
        <v>67</v>
      </c>
      <c r="N4906" t="s">
        <v>158</v>
      </c>
      <c r="O4906" t="s">
        <v>162</v>
      </c>
      <c r="P4906">
        <v>100</v>
      </c>
      <c r="Q4906">
        <v>0.125</v>
      </c>
      <c r="R4906">
        <v>237.5</v>
      </c>
      <c r="S4906">
        <v>341315.99810000003</v>
      </c>
      <c r="T4906" t="s">
        <v>67</v>
      </c>
      <c r="U4906" t="s">
        <v>205</v>
      </c>
      <c r="V4906" t="s">
        <v>214</v>
      </c>
      <c r="W4906" t="s">
        <v>229</v>
      </c>
      <c r="X4906" t="s">
        <v>291</v>
      </c>
      <c r="Y4906" s="1">
        <v>30285</v>
      </c>
      <c r="Z4906">
        <v>320193</v>
      </c>
      <c r="AA4906">
        <v>1977</v>
      </c>
    </row>
    <row r="4907" spans="1:27" x14ac:dyDescent="0.25">
      <c r="A4907" s="1">
        <v>43608</v>
      </c>
      <c r="B4907" t="s">
        <v>67</v>
      </c>
      <c r="C4907" t="s">
        <v>75</v>
      </c>
      <c r="D4907">
        <v>300</v>
      </c>
      <c r="E4907">
        <v>6</v>
      </c>
      <c r="F4907" t="s">
        <v>95</v>
      </c>
      <c r="G4907">
        <v>179.800003</v>
      </c>
      <c r="H4907">
        <v>180.53999300000001</v>
      </c>
      <c r="I4907">
        <v>177.80999800000001</v>
      </c>
      <c r="J4907">
        <v>179.66000399999999</v>
      </c>
      <c r="K4907">
        <v>179.66000399999999</v>
      </c>
      <c r="L4907">
        <v>36529700</v>
      </c>
      <c r="M4907" t="s">
        <v>67</v>
      </c>
      <c r="N4907" t="s">
        <v>145</v>
      </c>
      <c r="O4907" t="s">
        <v>162</v>
      </c>
      <c r="P4907">
        <v>100</v>
      </c>
      <c r="Q4907">
        <v>0.125</v>
      </c>
      <c r="R4907">
        <v>37.5</v>
      </c>
      <c r="S4907">
        <v>53898.001199999999</v>
      </c>
      <c r="T4907" t="s">
        <v>67</v>
      </c>
      <c r="U4907" t="s">
        <v>205</v>
      </c>
      <c r="V4907" t="s">
        <v>214</v>
      </c>
      <c r="W4907" t="s">
        <v>229</v>
      </c>
      <c r="X4907" t="s">
        <v>291</v>
      </c>
      <c r="Y4907" s="1">
        <v>30285</v>
      </c>
      <c r="Z4907">
        <v>320193</v>
      </c>
      <c r="AA4907">
        <v>1977</v>
      </c>
    </row>
    <row r="4908" spans="1:27" x14ac:dyDescent="0.25">
      <c r="A4908" s="1">
        <v>43608</v>
      </c>
      <c r="B4908" t="s">
        <v>67</v>
      </c>
      <c r="C4908" t="s">
        <v>76</v>
      </c>
      <c r="D4908">
        <v>200</v>
      </c>
      <c r="E4908">
        <v>7</v>
      </c>
      <c r="F4908" t="s">
        <v>95</v>
      </c>
      <c r="G4908">
        <v>179.800003</v>
      </c>
      <c r="H4908">
        <v>180.53999300000001</v>
      </c>
      <c r="I4908">
        <v>177.80999800000001</v>
      </c>
      <c r="J4908">
        <v>179.66000399999999</v>
      </c>
      <c r="K4908">
        <v>179.66000399999999</v>
      </c>
      <c r="L4908">
        <v>36529700</v>
      </c>
      <c r="M4908" t="s">
        <v>67</v>
      </c>
      <c r="N4908" t="s">
        <v>147</v>
      </c>
      <c r="O4908" t="s">
        <v>162</v>
      </c>
      <c r="P4908">
        <v>100</v>
      </c>
      <c r="Q4908">
        <v>0.125</v>
      </c>
      <c r="R4908">
        <v>25</v>
      </c>
      <c r="S4908">
        <v>35932.000799999987</v>
      </c>
      <c r="T4908" t="s">
        <v>67</v>
      </c>
      <c r="U4908" t="s">
        <v>205</v>
      </c>
      <c r="V4908" t="s">
        <v>214</v>
      </c>
      <c r="W4908" t="s">
        <v>229</v>
      </c>
      <c r="X4908" t="s">
        <v>291</v>
      </c>
      <c r="Y4908" s="1">
        <v>30285</v>
      </c>
      <c r="Z4908">
        <v>320193</v>
      </c>
      <c r="AA4908">
        <v>1977</v>
      </c>
    </row>
    <row r="4909" spans="1:27" x14ac:dyDescent="0.25">
      <c r="A4909" s="1">
        <v>43608</v>
      </c>
      <c r="B4909" t="s">
        <v>67</v>
      </c>
      <c r="C4909" t="s">
        <v>75</v>
      </c>
      <c r="D4909">
        <v>900</v>
      </c>
      <c r="E4909">
        <v>15</v>
      </c>
      <c r="F4909" t="s">
        <v>95</v>
      </c>
      <c r="G4909">
        <v>179.800003</v>
      </c>
      <c r="H4909">
        <v>180.53999300000001</v>
      </c>
      <c r="I4909">
        <v>177.80999800000001</v>
      </c>
      <c r="J4909">
        <v>179.66000399999999</v>
      </c>
      <c r="K4909">
        <v>179.66000399999999</v>
      </c>
      <c r="L4909">
        <v>36529700</v>
      </c>
      <c r="M4909" t="s">
        <v>67</v>
      </c>
      <c r="N4909" t="s">
        <v>149</v>
      </c>
      <c r="O4909" t="s">
        <v>162</v>
      </c>
      <c r="P4909">
        <v>100</v>
      </c>
      <c r="Q4909">
        <v>0.125</v>
      </c>
      <c r="R4909">
        <v>112.5</v>
      </c>
      <c r="S4909">
        <v>161694.0036</v>
      </c>
      <c r="T4909" t="s">
        <v>67</v>
      </c>
      <c r="U4909" t="s">
        <v>205</v>
      </c>
      <c r="V4909" t="s">
        <v>214</v>
      </c>
      <c r="W4909" t="s">
        <v>229</v>
      </c>
      <c r="X4909" t="s">
        <v>291</v>
      </c>
      <c r="Y4909" s="1">
        <v>30285</v>
      </c>
      <c r="Z4909">
        <v>320193</v>
      </c>
      <c r="AA4909">
        <v>1977</v>
      </c>
    </row>
    <row r="4910" spans="1:27" x14ac:dyDescent="0.25">
      <c r="A4910" s="1">
        <v>43621</v>
      </c>
      <c r="B4910" t="s">
        <v>67</v>
      </c>
      <c r="C4910" t="s">
        <v>76</v>
      </c>
      <c r="D4910">
        <v>2000</v>
      </c>
      <c r="E4910">
        <v>17</v>
      </c>
      <c r="F4910" t="s">
        <v>83</v>
      </c>
      <c r="G4910">
        <v>184.279999</v>
      </c>
      <c r="H4910">
        <v>184.990005</v>
      </c>
      <c r="I4910">
        <v>181.13999899999999</v>
      </c>
      <c r="J4910">
        <v>182.53999300000001</v>
      </c>
      <c r="K4910">
        <v>182.53999300000001</v>
      </c>
      <c r="L4910">
        <v>29773400</v>
      </c>
      <c r="M4910" t="s">
        <v>67</v>
      </c>
      <c r="N4910" t="s">
        <v>157</v>
      </c>
      <c r="O4910" t="s">
        <v>162</v>
      </c>
      <c r="P4910">
        <v>100</v>
      </c>
      <c r="Q4910">
        <v>0.125</v>
      </c>
      <c r="R4910">
        <v>250</v>
      </c>
      <c r="S4910">
        <v>365079.98599999998</v>
      </c>
      <c r="T4910" t="s">
        <v>67</v>
      </c>
      <c r="U4910" t="s">
        <v>205</v>
      </c>
      <c r="V4910" t="s">
        <v>214</v>
      </c>
      <c r="W4910" t="s">
        <v>229</v>
      </c>
      <c r="X4910" t="s">
        <v>291</v>
      </c>
      <c r="Y4910" s="1">
        <v>30285</v>
      </c>
      <c r="Z4910">
        <v>320193</v>
      </c>
      <c r="AA4910">
        <v>1977</v>
      </c>
    </row>
    <row r="4911" spans="1:27" x14ac:dyDescent="0.25">
      <c r="A4911" s="1">
        <v>43621</v>
      </c>
      <c r="B4911" t="s">
        <v>67</v>
      </c>
      <c r="C4911" t="s">
        <v>75</v>
      </c>
      <c r="D4911">
        <v>1700</v>
      </c>
      <c r="E4911">
        <v>16</v>
      </c>
      <c r="F4911" t="s">
        <v>83</v>
      </c>
      <c r="G4911">
        <v>184.279999</v>
      </c>
      <c r="H4911">
        <v>184.990005</v>
      </c>
      <c r="I4911">
        <v>181.13999899999999</v>
      </c>
      <c r="J4911">
        <v>182.53999300000001</v>
      </c>
      <c r="K4911">
        <v>182.53999300000001</v>
      </c>
      <c r="L4911">
        <v>29773400</v>
      </c>
      <c r="M4911" t="s">
        <v>67</v>
      </c>
      <c r="N4911" t="s">
        <v>148</v>
      </c>
      <c r="O4911" t="s">
        <v>162</v>
      </c>
      <c r="P4911">
        <v>100</v>
      </c>
      <c r="Q4911">
        <v>0.125</v>
      </c>
      <c r="R4911">
        <v>212.5</v>
      </c>
      <c r="S4911">
        <v>310317.98810000002</v>
      </c>
      <c r="T4911" t="s">
        <v>67</v>
      </c>
      <c r="U4911" t="s">
        <v>205</v>
      </c>
      <c r="V4911" t="s">
        <v>214</v>
      </c>
      <c r="W4911" t="s">
        <v>229</v>
      </c>
      <c r="X4911" t="s">
        <v>291</v>
      </c>
      <c r="Y4911" s="1">
        <v>30285</v>
      </c>
      <c r="Z4911">
        <v>320193</v>
      </c>
      <c r="AA4911">
        <v>1977</v>
      </c>
    </row>
    <row r="4912" spans="1:27" x14ac:dyDescent="0.25">
      <c r="A4912" s="1">
        <v>43621</v>
      </c>
      <c r="B4912" t="s">
        <v>67</v>
      </c>
      <c r="C4912" t="s">
        <v>76</v>
      </c>
      <c r="D4912">
        <v>1600</v>
      </c>
      <c r="E4912">
        <v>20</v>
      </c>
      <c r="F4912" t="s">
        <v>83</v>
      </c>
      <c r="G4912">
        <v>184.279999</v>
      </c>
      <c r="H4912">
        <v>184.990005</v>
      </c>
      <c r="I4912">
        <v>181.13999899999999</v>
      </c>
      <c r="J4912">
        <v>182.53999300000001</v>
      </c>
      <c r="K4912">
        <v>182.53999300000001</v>
      </c>
      <c r="L4912">
        <v>29773400</v>
      </c>
      <c r="M4912" t="s">
        <v>67</v>
      </c>
      <c r="N4912" t="s">
        <v>155</v>
      </c>
      <c r="O4912" t="s">
        <v>162</v>
      </c>
      <c r="P4912">
        <v>100</v>
      </c>
      <c r="Q4912">
        <v>0.125</v>
      </c>
      <c r="R4912">
        <v>200</v>
      </c>
      <c r="S4912">
        <v>292063.98879999999</v>
      </c>
      <c r="T4912" t="s">
        <v>67</v>
      </c>
      <c r="U4912" t="s">
        <v>205</v>
      </c>
      <c r="V4912" t="s">
        <v>214</v>
      </c>
      <c r="W4912" t="s">
        <v>229</v>
      </c>
      <c r="X4912" t="s">
        <v>291</v>
      </c>
      <c r="Y4912" s="1">
        <v>30285</v>
      </c>
      <c r="Z4912">
        <v>320193</v>
      </c>
      <c r="AA4912">
        <v>1977</v>
      </c>
    </row>
    <row r="4913" spans="1:27" x14ac:dyDescent="0.25">
      <c r="A4913" s="1">
        <v>43621</v>
      </c>
      <c r="B4913" t="s">
        <v>67</v>
      </c>
      <c r="C4913" t="s">
        <v>75</v>
      </c>
      <c r="D4913">
        <v>1100</v>
      </c>
      <c r="E4913">
        <v>8</v>
      </c>
      <c r="F4913" t="s">
        <v>83</v>
      </c>
      <c r="G4913">
        <v>184.279999</v>
      </c>
      <c r="H4913">
        <v>184.990005</v>
      </c>
      <c r="I4913">
        <v>181.13999899999999</v>
      </c>
      <c r="J4913">
        <v>182.53999300000001</v>
      </c>
      <c r="K4913">
        <v>182.53999300000001</v>
      </c>
      <c r="L4913">
        <v>29773400</v>
      </c>
      <c r="M4913" t="s">
        <v>67</v>
      </c>
      <c r="N4913" t="s">
        <v>144</v>
      </c>
      <c r="O4913" t="s">
        <v>162</v>
      </c>
      <c r="P4913">
        <v>100</v>
      </c>
      <c r="Q4913">
        <v>0.125</v>
      </c>
      <c r="R4913">
        <v>137.5</v>
      </c>
      <c r="S4913">
        <v>200793.99230000001</v>
      </c>
      <c r="T4913" t="s">
        <v>67</v>
      </c>
      <c r="U4913" t="s">
        <v>205</v>
      </c>
      <c r="V4913" t="s">
        <v>214</v>
      </c>
      <c r="W4913" t="s">
        <v>229</v>
      </c>
      <c r="X4913" t="s">
        <v>291</v>
      </c>
      <c r="Y4913" s="1">
        <v>30285</v>
      </c>
      <c r="Z4913">
        <v>320193</v>
      </c>
      <c r="AA4913">
        <v>1977</v>
      </c>
    </row>
    <row r="4914" spans="1:27" x14ac:dyDescent="0.25">
      <c r="A4914" s="1">
        <v>43621</v>
      </c>
      <c r="B4914" t="s">
        <v>67</v>
      </c>
      <c r="C4914" t="s">
        <v>75</v>
      </c>
      <c r="D4914">
        <v>500</v>
      </c>
      <c r="E4914">
        <v>7</v>
      </c>
      <c r="F4914" t="s">
        <v>83</v>
      </c>
      <c r="G4914">
        <v>184.279999</v>
      </c>
      <c r="H4914">
        <v>184.990005</v>
      </c>
      <c r="I4914">
        <v>181.13999899999999</v>
      </c>
      <c r="J4914">
        <v>182.53999300000001</v>
      </c>
      <c r="K4914">
        <v>182.53999300000001</v>
      </c>
      <c r="L4914">
        <v>29773400</v>
      </c>
      <c r="M4914" t="s">
        <v>67</v>
      </c>
      <c r="N4914" t="s">
        <v>147</v>
      </c>
      <c r="O4914" t="s">
        <v>162</v>
      </c>
      <c r="P4914">
        <v>100</v>
      </c>
      <c r="Q4914">
        <v>0.125</v>
      </c>
      <c r="R4914">
        <v>62.5</v>
      </c>
      <c r="S4914">
        <v>91269.996500000008</v>
      </c>
      <c r="T4914" t="s">
        <v>67</v>
      </c>
      <c r="U4914" t="s">
        <v>205</v>
      </c>
      <c r="V4914" t="s">
        <v>214</v>
      </c>
      <c r="W4914" t="s">
        <v>229</v>
      </c>
      <c r="X4914" t="s">
        <v>291</v>
      </c>
      <c r="Y4914" s="1">
        <v>30285</v>
      </c>
      <c r="Z4914">
        <v>320193</v>
      </c>
      <c r="AA4914">
        <v>1977</v>
      </c>
    </row>
    <row r="4915" spans="1:27" x14ac:dyDescent="0.25">
      <c r="A4915" s="1">
        <v>43605</v>
      </c>
      <c r="B4915" t="s">
        <v>67</v>
      </c>
      <c r="C4915" t="s">
        <v>76</v>
      </c>
      <c r="D4915">
        <v>1900</v>
      </c>
      <c r="E4915">
        <v>20</v>
      </c>
      <c r="F4915" t="s">
        <v>128</v>
      </c>
      <c r="G4915">
        <v>183.520004</v>
      </c>
      <c r="H4915">
        <v>184.35000600000001</v>
      </c>
      <c r="I4915">
        <v>180.279999</v>
      </c>
      <c r="J4915">
        <v>183.08999600000001</v>
      </c>
      <c r="K4915">
        <v>183.08999600000001</v>
      </c>
      <c r="L4915">
        <v>38612300</v>
      </c>
      <c r="M4915" t="s">
        <v>67</v>
      </c>
      <c r="N4915" t="s">
        <v>155</v>
      </c>
      <c r="O4915" t="s">
        <v>162</v>
      </c>
      <c r="P4915">
        <v>100</v>
      </c>
      <c r="Q4915">
        <v>0.125</v>
      </c>
      <c r="R4915">
        <v>237.5</v>
      </c>
      <c r="S4915">
        <v>347870.99239999999</v>
      </c>
      <c r="T4915" t="s">
        <v>67</v>
      </c>
      <c r="U4915" t="s">
        <v>205</v>
      </c>
      <c r="V4915" t="s">
        <v>214</v>
      </c>
      <c r="W4915" t="s">
        <v>229</v>
      </c>
      <c r="X4915" t="s">
        <v>291</v>
      </c>
      <c r="Y4915" s="1">
        <v>30285</v>
      </c>
      <c r="Z4915">
        <v>320193</v>
      </c>
      <c r="AA4915">
        <v>1977</v>
      </c>
    </row>
    <row r="4916" spans="1:27" x14ac:dyDescent="0.25">
      <c r="A4916" s="1">
        <v>43622</v>
      </c>
      <c r="B4916" t="s">
        <v>67</v>
      </c>
      <c r="C4916" t="s">
        <v>75</v>
      </c>
      <c r="D4916">
        <v>1300</v>
      </c>
      <c r="E4916">
        <v>12</v>
      </c>
      <c r="F4916" t="s">
        <v>81</v>
      </c>
      <c r="G4916">
        <v>183.08000200000001</v>
      </c>
      <c r="H4916">
        <v>185.470001</v>
      </c>
      <c r="I4916">
        <v>182.14999399999999</v>
      </c>
      <c r="J4916">
        <v>185.220001</v>
      </c>
      <c r="K4916">
        <v>185.220001</v>
      </c>
      <c r="L4916">
        <v>22526300</v>
      </c>
      <c r="M4916" t="s">
        <v>67</v>
      </c>
      <c r="N4916" t="s">
        <v>151</v>
      </c>
      <c r="O4916" t="s">
        <v>162</v>
      </c>
      <c r="P4916">
        <v>100</v>
      </c>
      <c r="Q4916">
        <v>0.125</v>
      </c>
      <c r="R4916">
        <v>162.5</v>
      </c>
      <c r="S4916">
        <v>240786.0013</v>
      </c>
      <c r="T4916" t="s">
        <v>67</v>
      </c>
      <c r="U4916" t="s">
        <v>205</v>
      </c>
      <c r="V4916" t="s">
        <v>214</v>
      </c>
      <c r="W4916" t="s">
        <v>229</v>
      </c>
      <c r="X4916" t="s">
        <v>291</v>
      </c>
      <c r="Y4916" s="1">
        <v>30285</v>
      </c>
      <c r="Z4916">
        <v>320193</v>
      </c>
      <c r="AA4916">
        <v>1977</v>
      </c>
    </row>
    <row r="4917" spans="1:27" x14ac:dyDescent="0.25">
      <c r="A4917" s="1">
        <v>43622</v>
      </c>
      <c r="B4917" t="s">
        <v>67</v>
      </c>
      <c r="C4917" t="s">
        <v>76</v>
      </c>
      <c r="D4917">
        <v>300</v>
      </c>
      <c r="E4917">
        <v>3</v>
      </c>
      <c r="F4917" t="s">
        <v>81</v>
      </c>
      <c r="G4917">
        <v>183.08000200000001</v>
      </c>
      <c r="H4917">
        <v>185.470001</v>
      </c>
      <c r="I4917">
        <v>182.14999399999999</v>
      </c>
      <c r="J4917">
        <v>185.220001</v>
      </c>
      <c r="K4917">
        <v>185.220001</v>
      </c>
      <c r="L4917">
        <v>22526300</v>
      </c>
      <c r="M4917" t="s">
        <v>67</v>
      </c>
      <c r="N4917" t="s">
        <v>143</v>
      </c>
      <c r="O4917" t="s">
        <v>162</v>
      </c>
      <c r="P4917">
        <v>100</v>
      </c>
      <c r="Q4917">
        <v>0.125</v>
      </c>
      <c r="R4917">
        <v>37.5</v>
      </c>
      <c r="S4917">
        <v>55566.0003</v>
      </c>
      <c r="T4917" t="s">
        <v>67</v>
      </c>
      <c r="U4917" t="s">
        <v>205</v>
      </c>
      <c r="V4917" t="s">
        <v>214</v>
      </c>
      <c r="W4917" t="s">
        <v>229</v>
      </c>
      <c r="X4917" t="s">
        <v>291</v>
      </c>
      <c r="Y4917" s="1">
        <v>30285</v>
      </c>
      <c r="Z4917">
        <v>320193</v>
      </c>
      <c r="AA4917">
        <v>1977</v>
      </c>
    </row>
    <row r="4918" spans="1:27" x14ac:dyDescent="0.25">
      <c r="A4918" s="1">
        <v>43598</v>
      </c>
      <c r="B4918" t="s">
        <v>67</v>
      </c>
      <c r="C4918" t="s">
        <v>75</v>
      </c>
      <c r="D4918">
        <v>900</v>
      </c>
      <c r="E4918">
        <v>9</v>
      </c>
      <c r="F4918" t="s">
        <v>100</v>
      </c>
      <c r="G4918">
        <v>187.71000699999999</v>
      </c>
      <c r="H4918">
        <v>189.479996</v>
      </c>
      <c r="I4918">
        <v>182.85000600000001</v>
      </c>
      <c r="J4918">
        <v>185.720001</v>
      </c>
      <c r="K4918">
        <v>185.720001</v>
      </c>
      <c r="L4918">
        <v>57430600</v>
      </c>
      <c r="M4918" t="s">
        <v>67</v>
      </c>
      <c r="N4918" t="s">
        <v>146</v>
      </c>
      <c r="O4918" t="s">
        <v>162</v>
      </c>
      <c r="P4918">
        <v>100</v>
      </c>
      <c r="Q4918">
        <v>0.125</v>
      </c>
      <c r="R4918">
        <v>112.5</v>
      </c>
      <c r="S4918">
        <v>167148.00090000001</v>
      </c>
      <c r="T4918" t="s">
        <v>67</v>
      </c>
      <c r="U4918" t="s">
        <v>205</v>
      </c>
      <c r="V4918" t="s">
        <v>214</v>
      </c>
      <c r="W4918" t="s">
        <v>229</v>
      </c>
      <c r="X4918" t="s">
        <v>291</v>
      </c>
      <c r="Y4918" s="1">
        <v>30285</v>
      </c>
      <c r="Z4918">
        <v>320193</v>
      </c>
      <c r="AA4918">
        <v>1977</v>
      </c>
    </row>
    <row r="4919" spans="1:27" x14ac:dyDescent="0.25">
      <c r="A4919" s="1">
        <v>43599</v>
      </c>
      <c r="B4919" t="s">
        <v>67</v>
      </c>
      <c r="C4919" t="s">
        <v>76</v>
      </c>
      <c r="D4919">
        <v>1500</v>
      </c>
      <c r="E4919">
        <v>17</v>
      </c>
      <c r="F4919" t="s">
        <v>102</v>
      </c>
      <c r="G4919">
        <v>186.41000399999999</v>
      </c>
      <c r="H4919">
        <v>189.699997</v>
      </c>
      <c r="I4919">
        <v>185.41000399999999</v>
      </c>
      <c r="J4919">
        <v>188.66000399999999</v>
      </c>
      <c r="K4919">
        <v>188.66000399999999</v>
      </c>
      <c r="L4919">
        <v>36529700</v>
      </c>
      <c r="M4919" t="s">
        <v>67</v>
      </c>
      <c r="N4919" t="s">
        <v>157</v>
      </c>
      <c r="O4919" t="s">
        <v>162</v>
      </c>
      <c r="P4919">
        <v>100</v>
      </c>
      <c r="Q4919">
        <v>0.125</v>
      </c>
      <c r="R4919">
        <v>187.5</v>
      </c>
      <c r="S4919">
        <v>282990.00599999999</v>
      </c>
      <c r="T4919" t="s">
        <v>67</v>
      </c>
      <c r="U4919" t="s">
        <v>205</v>
      </c>
      <c r="V4919" t="s">
        <v>214</v>
      </c>
      <c r="W4919" t="s">
        <v>229</v>
      </c>
      <c r="X4919" t="s">
        <v>291</v>
      </c>
      <c r="Y4919" s="1">
        <v>30285</v>
      </c>
      <c r="Z4919">
        <v>320193</v>
      </c>
      <c r="AA4919">
        <v>1977</v>
      </c>
    </row>
    <row r="4920" spans="1:27" x14ac:dyDescent="0.25">
      <c r="A4920" s="1">
        <v>43599</v>
      </c>
      <c r="B4920" t="s">
        <v>67</v>
      </c>
      <c r="C4920" t="s">
        <v>76</v>
      </c>
      <c r="D4920">
        <v>200</v>
      </c>
      <c r="E4920">
        <v>6</v>
      </c>
      <c r="F4920" t="s">
        <v>102</v>
      </c>
      <c r="G4920">
        <v>186.41000399999999</v>
      </c>
      <c r="H4920">
        <v>189.699997</v>
      </c>
      <c r="I4920">
        <v>185.41000399999999</v>
      </c>
      <c r="J4920">
        <v>188.66000399999999</v>
      </c>
      <c r="K4920">
        <v>188.66000399999999</v>
      </c>
      <c r="L4920">
        <v>36529700</v>
      </c>
      <c r="M4920" t="s">
        <v>67</v>
      </c>
      <c r="N4920" t="s">
        <v>145</v>
      </c>
      <c r="O4920" t="s">
        <v>162</v>
      </c>
      <c r="P4920">
        <v>100</v>
      </c>
      <c r="Q4920">
        <v>0.125</v>
      </c>
      <c r="R4920">
        <v>25</v>
      </c>
      <c r="S4920">
        <v>37732.000799999987</v>
      </c>
      <c r="T4920" t="s">
        <v>67</v>
      </c>
      <c r="U4920" t="s">
        <v>205</v>
      </c>
      <c r="V4920" t="s">
        <v>214</v>
      </c>
      <c r="W4920" t="s">
        <v>229</v>
      </c>
      <c r="X4920" t="s">
        <v>291</v>
      </c>
      <c r="Y4920" s="1">
        <v>30285</v>
      </c>
      <c r="Z4920">
        <v>320193</v>
      </c>
      <c r="AA4920">
        <v>1977</v>
      </c>
    </row>
    <row r="4921" spans="1:27" x14ac:dyDescent="0.25">
      <c r="A4921" s="1">
        <v>43599</v>
      </c>
      <c r="B4921" t="s">
        <v>67</v>
      </c>
      <c r="C4921" t="s">
        <v>76</v>
      </c>
      <c r="D4921">
        <v>1400</v>
      </c>
      <c r="E4921">
        <v>12</v>
      </c>
      <c r="F4921" t="s">
        <v>102</v>
      </c>
      <c r="G4921">
        <v>186.41000399999999</v>
      </c>
      <c r="H4921">
        <v>189.699997</v>
      </c>
      <c r="I4921">
        <v>185.41000399999999</v>
      </c>
      <c r="J4921">
        <v>188.66000399999999</v>
      </c>
      <c r="K4921">
        <v>188.66000399999999</v>
      </c>
      <c r="L4921">
        <v>36529700</v>
      </c>
      <c r="M4921" t="s">
        <v>67</v>
      </c>
      <c r="N4921" t="s">
        <v>151</v>
      </c>
      <c r="O4921" t="s">
        <v>162</v>
      </c>
      <c r="P4921">
        <v>100</v>
      </c>
      <c r="Q4921">
        <v>0.125</v>
      </c>
      <c r="R4921">
        <v>175</v>
      </c>
      <c r="S4921">
        <v>264124.00559999997</v>
      </c>
      <c r="T4921" t="s">
        <v>67</v>
      </c>
      <c r="U4921" t="s">
        <v>205</v>
      </c>
      <c r="V4921" t="s">
        <v>214</v>
      </c>
      <c r="W4921" t="s">
        <v>229</v>
      </c>
      <c r="X4921" t="s">
        <v>291</v>
      </c>
      <c r="Y4921" s="1">
        <v>30285</v>
      </c>
      <c r="Z4921">
        <v>320193</v>
      </c>
      <c r="AA4921">
        <v>1977</v>
      </c>
    </row>
    <row r="4922" spans="1:27" x14ac:dyDescent="0.25">
      <c r="A4922" s="1">
        <v>43599</v>
      </c>
      <c r="B4922" t="s">
        <v>67</v>
      </c>
      <c r="C4922" t="s">
        <v>76</v>
      </c>
      <c r="D4922">
        <v>800</v>
      </c>
      <c r="E4922">
        <v>7</v>
      </c>
      <c r="F4922" t="s">
        <v>102</v>
      </c>
      <c r="G4922">
        <v>186.41000399999999</v>
      </c>
      <c r="H4922">
        <v>189.699997</v>
      </c>
      <c r="I4922">
        <v>185.41000399999999</v>
      </c>
      <c r="J4922">
        <v>188.66000399999999</v>
      </c>
      <c r="K4922">
        <v>188.66000399999999</v>
      </c>
      <c r="L4922">
        <v>36529700</v>
      </c>
      <c r="M4922" t="s">
        <v>67</v>
      </c>
      <c r="N4922" t="s">
        <v>147</v>
      </c>
      <c r="O4922" t="s">
        <v>162</v>
      </c>
      <c r="P4922">
        <v>100</v>
      </c>
      <c r="Q4922">
        <v>0.125</v>
      </c>
      <c r="R4922">
        <v>100</v>
      </c>
      <c r="S4922">
        <v>150928.00320000001</v>
      </c>
      <c r="T4922" t="s">
        <v>67</v>
      </c>
      <c r="U4922" t="s">
        <v>205</v>
      </c>
      <c r="V4922" t="s">
        <v>214</v>
      </c>
      <c r="W4922" t="s">
        <v>229</v>
      </c>
      <c r="X4922" t="s">
        <v>291</v>
      </c>
      <c r="Y4922" s="1">
        <v>30285</v>
      </c>
      <c r="Z4922">
        <v>320193</v>
      </c>
      <c r="AA4922">
        <v>1977</v>
      </c>
    </row>
    <row r="4923" spans="1:27" x14ac:dyDescent="0.25">
      <c r="A4923" s="1">
        <v>43602</v>
      </c>
      <c r="B4923" t="s">
        <v>67</v>
      </c>
      <c r="C4923" t="s">
        <v>75</v>
      </c>
      <c r="D4923">
        <v>300</v>
      </c>
      <c r="E4923">
        <v>2</v>
      </c>
      <c r="F4923" t="s">
        <v>101</v>
      </c>
      <c r="G4923">
        <v>186.929993</v>
      </c>
      <c r="H4923">
        <v>190.89999399999999</v>
      </c>
      <c r="I4923">
        <v>186.759995</v>
      </c>
      <c r="J4923">
        <v>189</v>
      </c>
      <c r="K4923">
        <v>189</v>
      </c>
      <c r="L4923">
        <v>32879100</v>
      </c>
      <c r="M4923" t="s">
        <v>67</v>
      </c>
      <c r="N4923" t="s">
        <v>150</v>
      </c>
      <c r="O4923" t="s">
        <v>162</v>
      </c>
      <c r="P4923">
        <v>100</v>
      </c>
      <c r="Q4923">
        <v>0.125</v>
      </c>
      <c r="R4923">
        <v>37.5</v>
      </c>
      <c r="S4923">
        <v>56700</v>
      </c>
      <c r="T4923" t="s">
        <v>67</v>
      </c>
      <c r="U4923" t="s">
        <v>205</v>
      </c>
      <c r="V4923" t="s">
        <v>214</v>
      </c>
      <c r="W4923" t="s">
        <v>229</v>
      </c>
      <c r="X4923" t="s">
        <v>291</v>
      </c>
      <c r="Y4923" s="1">
        <v>30285</v>
      </c>
      <c r="Z4923">
        <v>320193</v>
      </c>
      <c r="AA4923">
        <v>1977</v>
      </c>
    </row>
    <row r="4924" spans="1:27" x14ac:dyDescent="0.25">
      <c r="A4924" s="1">
        <v>43602</v>
      </c>
      <c r="B4924" t="s">
        <v>67</v>
      </c>
      <c r="C4924" t="s">
        <v>76</v>
      </c>
      <c r="D4924">
        <v>1700</v>
      </c>
      <c r="E4924">
        <v>20</v>
      </c>
      <c r="F4924" t="s">
        <v>101</v>
      </c>
      <c r="G4924">
        <v>186.929993</v>
      </c>
      <c r="H4924">
        <v>190.89999399999999</v>
      </c>
      <c r="I4924">
        <v>186.759995</v>
      </c>
      <c r="J4924">
        <v>189</v>
      </c>
      <c r="K4924">
        <v>189</v>
      </c>
      <c r="L4924">
        <v>32879100</v>
      </c>
      <c r="M4924" t="s">
        <v>67</v>
      </c>
      <c r="N4924" t="s">
        <v>155</v>
      </c>
      <c r="O4924" t="s">
        <v>162</v>
      </c>
      <c r="P4924">
        <v>100</v>
      </c>
      <c r="Q4924">
        <v>0.125</v>
      </c>
      <c r="R4924">
        <v>212.5</v>
      </c>
      <c r="S4924">
        <v>321300</v>
      </c>
      <c r="T4924" t="s">
        <v>67</v>
      </c>
      <c r="U4924" t="s">
        <v>205</v>
      </c>
      <c r="V4924" t="s">
        <v>214</v>
      </c>
      <c r="W4924" t="s">
        <v>229</v>
      </c>
      <c r="X4924" t="s">
        <v>291</v>
      </c>
      <c r="Y4924" s="1">
        <v>30285</v>
      </c>
      <c r="Z4924">
        <v>320193</v>
      </c>
      <c r="AA4924">
        <v>1977</v>
      </c>
    </row>
    <row r="4925" spans="1:27" x14ac:dyDescent="0.25">
      <c r="A4925" s="1">
        <v>43601</v>
      </c>
      <c r="B4925" t="s">
        <v>67</v>
      </c>
      <c r="C4925" t="s">
        <v>75</v>
      </c>
      <c r="D4925">
        <v>400</v>
      </c>
      <c r="E4925">
        <v>5</v>
      </c>
      <c r="F4925" t="s">
        <v>138</v>
      </c>
      <c r="G4925">
        <v>189.91000399999999</v>
      </c>
      <c r="H4925">
        <v>192.470001</v>
      </c>
      <c r="I4925">
        <v>188.83999600000001</v>
      </c>
      <c r="J4925">
        <v>190.08000200000001</v>
      </c>
      <c r="K4925">
        <v>190.08000200000001</v>
      </c>
      <c r="L4925">
        <v>33031400</v>
      </c>
      <c r="M4925" t="s">
        <v>67</v>
      </c>
      <c r="N4925" t="s">
        <v>152</v>
      </c>
      <c r="O4925" t="s">
        <v>162</v>
      </c>
      <c r="P4925">
        <v>100</v>
      </c>
      <c r="Q4925">
        <v>0.125</v>
      </c>
      <c r="R4925">
        <v>50</v>
      </c>
      <c r="S4925">
        <v>76032.000800000009</v>
      </c>
      <c r="T4925" t="s">
        <v>67</v>
      </c>
      <c r="U4925" t="s">
        <v>205</v>
      </c>
      <c r="V4925" t="s">
        <v>214</v>
      </c>
      <c r="W4925" t="s">
        <v>229</v>
      </c>
      <c r="X4925" t="s">
        <v>291</v>
      </c>
      <c r="Y4925" s="1">
        <v>30285</v>
      </c>
      <c r="Z4925">
        <v>320193</v>
      </c>
      <c r="AA4925">
        <v>1977</v>
      </c>
    </row>
    <row r="4926" spans="1:27" x14ac:dyDescent="0.25">
      <c r="A4926" s="1">
        <v>43600</v>
      </c>
      <c r="B4926" t="s">
        <v>67</v>
      </c>
      <c r="C4926" t="s">
        <v>75</v>
      </c>
      <c r="D4926">
        <v>100</v>
      </c>
      <c r="E4926">
        <v>2</v>
      </c>
      <c r="F4926" t="s">
        <v>104</v>
      </c>
      <c r="G4926">
        <v>186.270004</v>
      </c>
      <c r="H4926">
        <v>191.75</v>
      </c>
      <c r="I4926">
        <v>186.020004</v>
      </c>
      <c r="J4926">
        <v>190.91999799999999</v>
      </c>
      <c r="K4926">
        <v>190.91999799999999</v>
      </c>
      <c r="L4926">
        <v>26544700</v>
      </c>
      <c r="M4926" t="s">
        <v>67</v>
      </c>
      <c r="N4926" t="s">
        <v>150</v>
      </c>
      <c r="O4926" t="s">
        <v>162</v>
      </c>
      <c r="P4926">
        <v>100</v>
      </c>
      <c r="Q4926">
        <v>0.125</v>
      </c>
      <c r="R4926">
        <v>12.5</v>
      </c>
      <c r="S4926">
        <v>19091.999800000001</v>
      </c>
      <c r="T4926" t="s">
        <v>67</v>
      </c>
      <c r="U4926" t="s">
        <v>205</v>
      </c>
      <c r="V4926" t="s">
        <v>214</v>
      </c>
      <c r="W4926" t="s">
        <v>229</v>
      </c>
      <c r="X4926" t="s">
        <v>291</v>
      </c>
      <c r="Y4926" s="1">
        <v>30285</v>
      </c>
      <c r="Z4926">
        <v>320193</v>
      </c>
      <c r="AA4926">
        <v>1977</v>
      </c>
    </row>
    <row r="4927" spans="1:27" x14ac:dyDescent="0.25">
      <c r="A4927" s="1">
        <v>43600</v>
      </c>
      <c r="B4927" t="s">
        <v>67</v>
      </c>
      <c r="C4927" t="s">
        <v>76</v>
      </c>
      <c r="D4927">
        <v>400</v>
      </c>
      <c r="E4927">
        <v>10</v>
      </c>
      <c r="F4927" t="s">
        <v>104</v>
      </c>
      <c r="G4927">
        <v>186.270004</v>
      </c>
      <c r="H4927">
        <v>191.75</v>
      </c>
      <c r="I4927">
        <v>186.020004</v>
      </c>
      <c r="J4927">
        <v>190.91999799999999</v>
      </c>
      <c r="K4927">
        <v>190.91999799999999</v>
      </c>
      <c r="L4927">
        <v>26544700</v>
      </c>
      <c r="M4927" t="s">
        <v>67</v>
      </c>
      <c r="N4927" t="s">
        <v>142</v>
      </c>
      <c r="O4927" t="s">
        <v>162</v>
      </c>
      <c r="P4927">
        <v>100</v>
      </c>
      <c r="Q4927">
        <v>0.125</v>
      </c>
      <c r="R4927">
        <v>50</v>
      </c>
      <c r="S4927">
        <v>76367.999199999991</v>
      </c>
      <c r="T4927" t="s">
        <v>67</v>
      </c>
      <c r="U4927" t="s">
        <v>205</v>
      </c>
      <c r="V4927" t="s">
        <v>214</v>
      </c>
      <c r="W4927" t="s">
        <v>229</v>
      </c>
      <c r="X4927" t="s">
        <v>291</v>
      </c>
      <c r="Y4927" s="1">
        <v>30285</v>
      </c>
      <c r="Z4927">
        <v>320193</v>
      </c>
      <c r="AA4927">
        <v>1977</v>
      </c>
    </row>
    <row r="4928" spans="1:27" x14ac:dyDescent="0.25">
      <c r="A4928" s="1">
        <v>43626</v>
      </c>
      <c r="B4928" t="s">
        <v>67</v>
      </c>
      <c r="C4928" t="s">
        <v>76</v>
      </c>
      <c r="D4928">
        <v>600</v>
      </c>
      <c r="E4928">
        <v>5</v>
      </c>
      <c r="F4928" t="s">
        <v>131</v>
      </c>
      <c r="G4928">
        <v>191.80999800000001</v>
      </c>
      <c r="H4928">
        <v>195.36999499999999</v>
      </c>
      <c r="I4928">
        <v>191.61999499999999</v>
      </c>
      <c r="J4928">
        <v>192.58000200000001</v>
      </c>
      <c r="K4928">
        <v>192.58000200000001</v>
      </c>
      <c r="L4928">
        <v>26220900</v>
      </c>
      <c r="M4928" t="s">
        <v>67</v>
      </c>
      <c r="N4928" t="s">
        <v>152</v>
      </c>
      <c r="O4928" t="s">
        <v>162</v>
      </c>
      <c r="P4928">
        <v>100</v>
      </c>
      <c r="Q4928">
        <v>0.125</v>
      </c>
      <c r="R4928">
        <v>75</v>
      </c>
      <c r="S4928">
        <v>115548.0012</v>
      </c>
      <c r="T4928" t="s">
        <v>67</v>
      </c>
      <c r="U4928" t="s">
        <v>205</v>
      </c>
      <c r="V4928" t="s">
        <v>214</v>
      </c>
      <c r="W4928" t="s">
        <v>229</v>
      </c>
      <c r="X4928" t="s">
        <v>291</v>
      </c>
      <c r="Y4928" s="1">
        <v>30285</v>
      </c>
      <c r="Z4928">
        <v>320193</v>
      </c>
      <c r="AA4928">
        <v>1977</v>
      </c>
    </row>
    <row r="4929" spans="1:27" x14ac:dyDescent="0.25">
      <c r="A4929" s="1">
        <v>43626</v>
      </c>
      <c r="B4929" t="s">
        <v>67</v>
      </c>
      <c r="C4929" t="s">
        <v>75</v>
      </c>
      <c r="D4929">
        <v>200</v>
      </c>
      <c r="E4929">
        <v>6</v>
      </c>
      <c r="F4929" t="s">
        <v>131</v>
      </c>
      <c r="G4929">
        <v>191.80999800000001</v>
      </c>
      <c r="H4929">
        <v>195.36999499999999</v>
      </c>
      <c r="I4929">
        <v>191.61999499999999</v>
      </c>
      <c r="J4929">
        <v>192.58000200000001</v>
      </c>
      <c r="K4929">
        <v>192.58000200000001</v>
      </c>
      <c r="L4929">
        <v>26220900</v>
      </c>
      <c r="M4929" t="s">
        <v>67</v>
      </c>
      <c r="N4929" t="s">
        <v>145</v>
      </c>
      <c r="O4929" t="s">
        <v>162</v>
      </c>
      <c r="P4929">
        <v>100</v>
      </c>
      <c r="Q4929">
        <v>0.125</v>
      </c>
      <c r="R4929">
        <v>25</v>
      </c>
      <c r="S4929">
        <v>38516.000399999997</v>
      </c>
      <c r="T4929" t="s">
        <v>67</v>
      </c>
      <c r="U4929" t="s">
        <v>205</v>
      </c>
      <c r="V4929" t="s">
        <v>214</v>
      </c>
      <c r="W4929" t="s">
        <v>229</v>
      </c>
      <c r="X4929" t="s">
        <v>291</v>
      </c>
      <c r="Y4929" s="1">
        <v>30285</v>
      </c>
      <c r="Z4929">
        <v>320193</v>
      </c>
      <c r="AA4929">
        <v>1977</v>
      </c>
    </row>
    <row r="4930" spans="1:27" x14ac:dyDescent="0.25">
      <c r="A4930" s="1">
        <v>43630</v>
      </c>
      <c r="B4930" t="s">
        <v>67</v>
      </c>
      <c r="C4930" t="s">
        <v>76</v>
      </c>
      <c r="D4930">
        <v>1000</v>
      </c>
      <c r="E4930">
        <v>14</v>
      </c>
      <c r="F4930" t="s">
        <v>77</v>
      </c>
      <c r="G4930">
        <v>191.550003</v>
      </c>
      <c r="H4930">
        <v>193.58999600000001</v>
      </c>
      <c r="I4930">
        <v>190.300003</v>
      </c>
      <c r="J4930">
        <v>192.740005</v>
      </c>
      <c r="K4930">
        <v>192.740005</v>
      </c>
      <c r="L4930">
        <v>18761500</v>
      </c>
      <c r="M4930" t="s">
        <v>67</v>
      </c>
      <c r="N4930" t="s">
        <v>156</v>
      </c>
      <c r="O4930" t="s">
        <v>162</v>
      </c>
      <c r="P4930">
        <v>100</v>
      </c>
      <c r="Q4930">
        <v>0.125</v>
      </c>
      <c r="R4930">
        <v>125</v>
      </c>
      <c r="S4930">
        <v>192740.005</v>
      </c>
      <c r="T4930" t="s">
        <v>67</v>
      </c>
      <c r="U4930" t="s">
        <v>205</v>
      </c>
      <c r="V4930" t="s">
        <v>214</v>
      </c>
      <c r="W4930" t="s">
        <v>229</v>
      </c>
      <c r="X4930" t="s">
        <v>291</v>
      </c>
      <c r="Y4930" s="1">
        <v>30285</v>
      </c>
      <c r="Z4930">
        <v>320193</v>
      </c>
      <c r="AA4930">
        <v>1977</v>
      </c>
    </row>
    <row r="4931" spans="1:27" x14ac:dyDescent="0.25">
      <c r="A4931" s="1">
        <v>43630</v>
      </c>
      <c r="B4931" t="s">
        <v>67</v>
      </c>
      <c r="C4931" t="s">
        <v>75</v>
      </c>
      <c r="D4931">
        <v>1600</v>
      </c>
      <c r="E4931">
        <v>15</v>
      </c>
      <c r="F4931" t="s">
        <v>77</v>
      </c>
      <c r="G4931">
        <v>191.550003</v>
      </c>
      <c r="H4931">
        <v>193.58999600000001</v>
      </c>
      <c r="I4931">
        <v>190.300003</v>
      </c>
      <c r="J4931">
        <v>192.740005</v>
      </c>
      <c r="K4931">
        <v>192.740005</v>
      </c>
      <c r="L4931">
        <v>18761500</v>
      </c>
      <c r="M4931" t="s">
        <v>67</v>
      </c>
      <c r="N4931" t="s">
        <v>149</v>
      </c>
      <c r="O4931" t="s">
        <v>162</v>
      </c>
      <c r="P4931">
        <v>100</v>
      </c>
      <c r="Q4931">
        <v>0.125</v>
      </c>
      <c r="R4931">
        <v>200</v>
      </c>
      <c r="S4931">
        <v>308384.00799999997</v>
      </c>
      <c r="T4931" t="s">
        <v>67</v>
      </c>
      <c r="U4931" t="s">
        <v>205</v>
      </c>
      <c r="V4931" t="s">
        <v>214</v>
      </c>
      <c r="W4931" t="s">
        <v>229</v>
      </c>
      <c r="X4931" t="s">
        <v>291</v>
      </c>
      <c r="Y4931" s="1">
        <v>30285</v>
      </c>
      <c r="Z4931">
        <v>320193</v>
      </c>
      <c r="AA4931">
        <v>1977</v>
      </c>
    </row>
    <row r="4932" spans="1:27" x14ac:dyDescent="0.25">
      <c r="A4932" s="1">
        <v>43557</v>
      </c>
      <c r="B4932" t="s">
        <v>67</v>
      </c>
      <c r="C4932" t="s">
        <v>76</v>
      </c>
      <c r="D4932">
        <v>1400</v>
      </c>
      <c r="E4932">
        <v>20</v>
      </c>
      <c r="F4932" t="s">
        <v>116</v>
      </c>
      <c r="G4932">
        <v>191.08999600000001</v>
      </c>
      <c r="H4932">
        <v>194.46000699999999</v>
      </c>
      <c r="I4932">
        <v>191.050003</v>
      </c>
      <c r="J4932">
        <v>194.020004</v>
      </c>
      <c r="K4932">
        <v>193.27569600000001</v>
      </c>
      <c r="L4932">
        <v>22765700</v>
      </c>
      <c r="M4932" t="s">
        <v>67</v>
      </c>
      <c r="N4932" t="s">
        <v>155</v>
      </c>
      <c r="O4932" t="s">
        <v>162</v>
      </c>
      <c r="P4932">
        <v>100</v>
      </c>
      <c r="Q4932">
        <v>0.125</v>
      </c>
      <c r="R4932">
        <v>175</v>
      </c>
      <c r="S4932">
        <v>270585.97440000001</v>
      </c>
      <c r="T4932" t="s">
        <v>67</v>
      </c>
      <c r="U4932" t="s">
        <v>205</v>
      </c>
      <c r="V4932" t="s">
        <v>214</v>
      </c>
      <c r="W4932" t="s">
        <v>229</v>
      </c>
      <c r="X4932" t="s">
        <v>291</v>
      </c>
      <c r="Y4932" s="1">
        <v>30285</v>
      </c>
      <c r="Z4932">
        <v>320193</v>
      </c>
      <c r="AA4932">
        <v>1977</v>
      </c>
    </row>
    <row r="4933" spans="1:27" x14ac:dyDescent="0.25">
      <c r="A4933" s="1">
        <v>43557</v>
      </c>
      <c r="B4933" t="s">
        <v>67</v>
      </c>
      <c r="C4933" t="s">
        <v>75</v>
      </c>
      <c r="D4933">
        <v>1000</v>
      </c>
      <c r="E4933">
        <v>13</v>
      </c>
      <c r="F4933" t="s">
        <v>116</v>
      </c>
      <c r="G4933">
        <v>191.08999600000001</v>
      </c>
      <c r="H4933">
        <v>194.46000699999999</v>
      </c>
      <c r="I4933">
        <v>191.050003</v>
      </c>
      <c r="J4933">
        <v>194.020004</v>
      </c>
      <c r="K4933">
        <v>193.27569600000001</v>
      </c>
      <c r="L4933">
        <v>22765700</v>
      </c>
      <c r="M4933" t="s">
        <v>67</v>
      </c>
      <c r="N4933" t="s">
        <v>153</v>
      </c>
      <c r="O4933" t="s">
        <v>162</v>
      </c>
      <c r="P4933">
        <v>100</v>
      </c>
      <c r="Q4933">
        <v>0.125</v>
      </c>
      <c r="R4933">
        <v>125</v>
      </c>
      <c r="S4933">
        <v>193275.696</v>
      </c>
      <c r="T4933" t="s">
        <v>67</v>
      </c>
      <c r="U4933" t="s">
        <v>205</v>
      </c>
      <c r="V4933" t="s">
        <v>214</v>
      </c>
      <c r="W4933" t="s">
        <v>229</v>
      </c>
      <c r="X4933" t="s">
        <v>291</v>
      </c>
      <c r="Y4933" s="1">
        <v>30285</v>
      </c>
      <c r="Z4933">
        <v>320193</v>
      </c>
      <c r="AA4933">
        <v>1977</v>
      </c>
    </row>
    <row r="4934" spans="1:27" x14ac:dyDescent="0.25">
      <c r="A4934" s="1">
        <v>43557</v>
      </c>
      <c r="B4934" t="s">
        <v>67</v>
      </c>
      <c r="C4934" t="s">
        <v>75</v>
      </c>
      <c r="D4934">
        <v>700</v>
      </c>
      <c r="E4934">
        <v>8</v>
      </c>
      <c r="F4934" t="s">
        <v>116</v>
      </c>
      <c r="G4934">
        <v>191.08999600000001</v>
      </c>
      <c r="H4934">
        <v>194.46000699999999</v>
      </c>
      <c r="I4934">
        <v>191.050003</v>
      </c>
      <c r="J4934">
        <v>194.020004</v>
      </c>
      <c r="K4934">
        <v>193.27569600000001</v>
      </c>
      <c r="L4934">
        <v>22765700</v>
      </c>
      <c r="M4934" t="s">
        <v>67</v>
      </c>
      <c r="N4934" t="s">
        <v>144</v>
      </c>
      <c r="O4934" t="s">
        <v>162</v>
      </c>
      <c r="P4934">
        <v>100</v>
      </c>
      <c r="Q4934">
        <v>0.125</v>
      </c>
      <c r="R4934">
        <v>87.5</v>
      </c>
      <c r="S4934">
        <v>135292.9872</v>
      </c>
      <c r="T4934" t="s">
        <v>67</v>
      </c>
      <c r="U4934" t="s">
        <v>205</v>
      </c>
      <c r="V4934" t="s">
        <v>214</v>
      </c>
      <c r="W4934" t="s">
        <v>229</v>
      </c>
      <c r="X4934" t="s">
        <v>291</v>
      </c>
      <c r="Y4934" s="1">
        <v>30285</v>
      </c>
      <c r="Z4934">
        <v>320193</v>
      </c>
      <c r="AA4934">
        <v>1977</v>
      </c>
    </row>
    <row r="4935" spans="1:27" x14ac:dyDescent="0.25">
      <c r="A4935" s="1">
        <v>43557</v>
      </c>
      <c r="B4935" t="s">
        <v>67</v>
      </c>
      <c r="C4935" t="s">
        <v>75</v>
      </c>
      <c r="D4935">
        <v>1100</v>
      </c>
      <c r="E4935">
        <v>11</v>
      </c>
      <c r="F4935" t="s">
        <v>116</v>
      </c>
      <c r="G4935">
        <v>191.08999600000001</v>
      </c>
      <c r="H4935">
        <v>194.46000699999999</v>
      </c>
      <c r="I4935">
        <v>191.050003</v>
      </c>
      <c r="J4935">
        <v>194.020004</v>
      </c>
      <c r="K4935">
        <v>193.27569600000001</v>
      </c>
      <c r="L4935">
        <v>22765700</v>
      </c>
      <c r="M4935" t="s">
        <v>67</v>
      </c>
      <c r="N4935" t="s">
        <v>141</v>
      </c>
      <c r="O4935" t="s">
        <v>162</v>
      </c>
      <c r="P4935">
        <v>100</v>
      </c>
      <c r="Q4935">
        <v>0.125</v>
      </c>
      <c r="R4935">
        <v>137.5</v>
      </c>
      <c r="S4935">
        <v>212603.26560000001</v>
      </c>
      <c r="T4935" t="s">
        <v>67</v>
      </c>
      <c r="U4935" t="s">
        <v>205</v>
      </c>
      <c r="V4935" t="s">
        <v>214</v>
      </c>
      <c r="W4935" t="s">
        <v>229</v>
      </c>
      <c r="X4935" t="s">
        <v>291</v>
      </c>
      <c r="Y4935" s="1">
        <v>30285</v>
      </c>
      <c r="Z4935">
        <v>320193</v>
      </c>
      <c r="AA4935">
        <v>1977</v>
      </c>
    </row>
    <row r="4936" spans="1:27" x14ac:dyDescent="0.25">
      <c r="A4936" s="1">
        <v>43633</v>
      </c>
      <c r="B4936" t="s">
        <v>67</v>
      </c>
      <c r="C4936" t="s">
        <v>76</v>
      </c>
      <c r="D4936">
        <v>800</v>
      </c>
      <c r="E4936">
        <v>13</v>
      </c>
      <c r="F4936" t="s">
        <v>78</v>
      </c>
      <c r="G4936">
        <v>192.89999399999999</v>
      </c>
      <c r="H4936">
        <v>194.96000699999999</v>
      </c>
      <c r="I4936">
        <v>192.16999799999999</v>
      </c>
      <c r="J4936">
        <v>193.88999899999999</v>
      </c>
      <c r="K4936">
        <v>193.88999899999999</v>
      </c>
      <c r="L4936">
        <v>14669100</v>
      </c>
      <c r="M4936" t="s">
        <v>67</v>
      </c>
      <c r="N4936" t="s">
        <v>153</v>
      </c>
      <c r="O4936" t="s">
        <v>162</v>
      </c>
      <c r="P4936">
        <v>100</v>
      </c>
      <c r="Q4936">
        <v>0.125</v>
      </c>
      <c r="R4936">
        <v>100</v>
      </c>
      <c r="S4936">
        <v>155111.99919999999</v>
      </c>
      <c r="T4936" t="s">
        <v>67</v>
      </c>
      <c r="U4936" t="s">
        <v>205</v>
      </c>
      <c r="V4936" t="s">
        <v>214</v>
      </c>
      <c r="W4936" t="s">
        <v>229</v>
      </c>
      <c r="X4936" t="s">
        <v>291</v>
      </c>
      <c r="Y4936" s="1">
        <v>30285</v>
      </c>
      <c r="Z4936">
        <v>320193</v>
      </c>
      <c r="AA4936">
        <v>1977</v>
      </c>
    </row>
    <row r="4937" spans="1:27" x14ac:dyDescent="0.25">
      <c r="A4937" s="1">
        <v>43629</v>
      </c>
      <c r="B4937" t="s">
        <v>67</v>
      </c>
      <c r="C4937" t="s">
        <v>76</v>
      </c>
      <c r="D4937">
        <v>200</v>
      </c>
      <c r="E4937">
        <v>4</v>
      </c>
      <c r="F4937" t="s">
        <v>82</v>
      </c>
      <c r="G4937">
        <v>194.699997</v>
      </c>
      <c r="H4937">
        <v>196.78999300000001</v>
      </c>
      <c r="I4937">
        <v>193.60000600000001</v>
      </c>
      <c r="J4937">
        <v>194.14999399999999</v>
      </c>
      <c r="K4937">
        <v>194.14999399999999</v>
      </c>
      <c r="L4937">
        <v>21674600</v>
      </c>
      <c r="M4937" t="s">
        <v>67</v>
      </c>
      <c r="N4937" t="s">
        <v>154</v>
      </c>
      <c r="O4937" t="s">
        <v>162</v>
      </c>
      <c r="P4937">
        <v>100</v>
      </c>
      <c r="Q4937">
        <v>0.125</v>
      </c>
      <c r="R4937">
        <v>25</v>
      </c>
      <c r="S4937">
        <v>38829.998800000001</v>
      </c>
      <c r="T4937" t="s">
        <v>67</v>
      </c>
      <c r="U4937" t="s">
        <v>205</v>
      </c>
      <c r="V4937" t="s">
        <v>214</v>
      </c>
      <c r="W4937" t="s">
        <v>229</v>
      </c>
      <c r="X4937" t="s">
        <v>291</v>
      </c>
      <c r="Y4937" s="1">
        <v>30285</v>
      </c>
      <c r="Z4937">
        <v>320193</v>
      </c>
      <c r="AA4937">
        <v>1977</v>
      </c>
    </row>
    <row r="4938" spans="1:27" x14ac:dyDescent="0.25">
      <c r="A4938" s="1">
        <v>43629</v>
      </c>
      <c r="B4938" t="s">
        <v>67</v>
      </c>
      <c r="C4938" t="s">
        <v>76</v>
      </c>
      <c r="D4938">
        <v>200</v>
      </c>
      <c r="E4938">
        <v>5</v>
      </c>
      <c r="F4938" t="s">
        <v>82</v>
      </c>
      <c r="G4938">
        <v>194.699997</v>
      </c>
      <c r="H4938">
        <v>196.78999300000001</v>
      </c>
      <c r="I4938">
        <v>193.60000600000001</v>
      </c>
      <c r="J4938">
        <v>194.14999399999999</v>
      </c>
      <c r="K4938">
        <v>194.14999399999999</v>
      </c>
      <c r="L4938">
        <v>21674600</v>
      </c>
      <c r="M4938" t="s">
        <v>67</v>
      </c>
      <c r="N4938" t="s">
        <v>152</v>
      </c>
      <c r="O4938" t="s">
        <v>162</v>
      </c>
      <c r="P4938">
        <v>100</v>
      </c>
      <c r="Q4938">
        <v>0.125</v>
      </c>
      <c r="R4938">
        <v>25</v>
      </c>
      <c r="S4938">
        <v>38829.998800000001</v>
      </c>
      <c r="T4938" t="s">
        <v>67</v>
      </c>
      <c r="U4938" t="s">
        <v>205</v>
      </c>
      <c r="V4938" t="s">
        <v>214</v>
      </c>
      <c r="W4938" t="s">
        <v>229</v>
      </c>
      <c r="X4938" t="s">
        <v>291</v>
      </c>
      <c r="Y4938" s="1">
        <v>30285</v>
      </c>
      <c r="Z4938">
        <v>320193</v>
      </c>
      <c r="AA4938">
        <v>1977</v>
      </c>
    </row>
    <row r="4939" spans="1:27" x14ac:dyDescent="0.25">
      <c r="A4939" s="1">
        <v>43628</v>
      </c>
      <c r="B4939" t="s">
        <v>67</v>
      </c>
      <c r="C4939" t="s">
        <v>75</v>
      </c>
      <c r="D4939">
        <v>100</v>
      </c>
      <c r="E4939">
        <v>6</v>
      </c>
      <c r="F4939" t="s">
        <v>79</v>
      </c>
      <c r="G4939">
        <v>193.949997</v>
      </c>
      <c r="H4939">
        <v>195.970001</v>
      </c>
      <c r="I4939">
        <v>193.38999899999999</v>
      </c>
      <c r="J4939">
        <v>194.19000199999999</v>
      </c>
      <c r="K4939">
        <v>194.19000199999999</v>
      </c>
      <c r="L4939">
        <v>18253200</v>
      </c>
      <c r="M4939" t="s">
        <v>67</v>
      </c>
      <c r="N4939" t="s">
        <v>145</v>
      </c>
      <c r="O4939" t="s">
        <v>162</v>
      </c>
      <c r="P4939">
        <v>100</v>
      </c>
      <c r="Q4939">
        <v>0.125</v>
      </c>
      <c r="R4939">
        <v>12.5</v>
      </c>
      <c r="S4939">
        <v>19419.000199999999</v>
      </c>
      <c r="T4939" t="s">
        <v>67</v>
      </c>
      <c r="U4939" t="s">
        <v>205</v>
      </c>
      <c r="V4939" t="s">
        <v>214</v>
      </c>
      <c r="W4939" t="s">
        <v>229</v>
      </c>
      <c r="X4939" t="s">
        <v>291</v>
      </c>
      <c r="Y4939" s="1">
        <v>30285</v>
      </c>
      <c r="Z4939">
        <v>320193</v>
      </c>
      <c r="AA4939">
        <v>1977</v>
      </c>
    </row>
    <row r="4940" spans="1:27" x14ac:dyDescent="0.25">
      <c r="A4940" s="1">
        <v>43628</v>
      </c>
      <c r="B4940" t="s">
        <v>67</v>
      </c>
      <c r="C4940" t="s">
        <v>75</v>
      </c>
      <c r="D4940">
        <v>500</v>
      </c>
      <c r="E4940">
        <v>4</v>
      </c>
      <c r="F4940" t="s">
        <v>79</v>
      </c>
      <c r="G4940">
        <v>193.949997</v>
      </c>
      <c r="H4940">
        <v>195.970001</v>
      </c>
      <c r="I4940">
        <v>193.38999899999999</v>
      </c>
      <c r="J4940">
        <v>194.19000199999999</v>
      </c>
      <c r="K4940">
        <v>194.19000199999999</v>
      </c>
      <c r="L4940">
        <v>18253200</v>
      </c>
      <c r="M4940" t="s">
        <v>67</v>
      </c>
      <c r="N4940" t="s">
        <v>154</v>
      </c>
      <c r="O4940" t="s">
        <v>162</v>
      </c>
      <c r="P4940">
        <v>100</v>
      </c>
      <c r="Q4940">
        <v>0.125</v>
      </c>
      <c r="R4940">
        <v>62.5</v>
      </c>
      <c r="S4940">
        <v>97095.000999999989</v>
      </c>
      <c r="T4940" t="s">
        <v>67</v>
      </c>
      <c r="U4940" t="s">
        <v>205</v>
      </c>
      <c r="V4940" t="s">
        <v>214</v>
      </c>
      <c r="W4940" t="s">
        <v>229</v>
      </c>
      <c r="X4940" t="s">
        <v>291</v>
      </c>
      <c r="Y4940" s="1">
        <v>30285</v>
      </c>
      <c r="Z4940">
        <v>320193</v>
      </c>
      <c r="AA4940">
        <v>1977</v>
      </c>
    </row>
    <row r="4941" spans="1:27" x14ac:dyDescent="0.25">
      <c r="A4941" s="1">
        <v>43627</v>
      </c>
      <c r="B4941" t="s">
        <v>67</v>
      </c>
      <c r="C4941" t="s">
        <v>75</v>
      </c>
      <c r="D4941">
        <v>600</v>
      </c>
      <c r="E4941">
        <v>6</v>
      </c>
      <c r="F4941" t="s">
        <v>86</v>
      </c>
      <c r="G4941">
        <v>194.86000100000001</v>
      </c>
      <c r="H4941">
        <v>196</v>
      </c>
      <c r="I4941">
        <v>193.60000600000001</v>
      </c>
      <c r="J4941">
        <v>194.80999800000001</v>
      </c>
      <c r="K4941">
        <v>194.80999800000001</v>
      </c>
      <c r="L4941">
        <v>26932900</v>
      </c>
      <c r="M4941" t="s">
        <v>67</v>
      </c>
      <c r="N4941" t="s">
        <v>145</v>
      </c>
      <c r="O4941" t="s">
        <v>162</v>
      </c>
      <c r="P4941">
        <v>100</v>
      </c>
      <c r="Q4941">
        <v>0.125</v>
      </c>
      <c r="R4941">
        <v>75</v>
      </c>
      <c r="S4941">
        <v>116885.9988</v>
      </c>
      <c r="T4941" t="s">
        <v>67</v>
      </c>
      <c r="U4941" t="s">
        <v>205</v>
      </c>
      <c r="V4941" t="s">
        <v>214</v>
      </c>
      <c r="W4941" t="s">
        <v>229</v>
      </c>
      <c r="X4941" t="s">
        <v>291</v>
      </c>
      <c r="Y4941" s="1">
        <v>30285</v>
      </c>
      <c r="Z4941">
        <v>320193</v>
      </c>
      <c r="AA4941">
        <v>1977</v>
      </c>
    </row>
    <row r="4942" spans="1:27" x14ac:dyDescent="0.25">
      <c r="A4942" s="1">
        <v>43627</v>
      </c>
      <c r="B4942" t="s">
        <v>67</v>
      </c>
      <c r="C4942" t="s">
        <v>75</v>
      </c>
      <c r="D4942">
        <v>400</v>
      </c>
      <c r="E4942">
        <v>7</v>
      </c>
      <c r="F4942" t="s">
        <v>86</v>
      </c>
      <c r="G4942">
        <v>194.86000100000001</v>
      </c>
      <c r="H4942">
        <v>196</v>
      </c>
      <c r="I4942">
        <v>193.60000600000001</v>
      </c>
      <c r="J4942">
        <v>194.80999800000001</v>
      </c>
      <c r="K4942">
        <v>194.80999800000001</v>
      </c>
      <c r="L4942">
        <v>26932900</v>
      </c>
      <c r="M4942" t="s">
        <v>67</v>
      </c>
      <c r="N4942" t="s">
        <v>147</v>
      </c>
      <c r="O4942" t="s">
        <v>162</v>
      </c>
      <c r="P4942">
        <v>100</v>
      </c>
      <c r="Q4942">
        <v>0.125</v>
      </c>
      <c r="R4942">
        <v>50</v>
      </c>
      <c r="S4942">
        <v>77923.999200000006</v>
      </c>
      <c r="T4942" t="s">
        <v>67</v>
      </c>
      <c r="U4942" t="s">
        <v>205</v>
      </c>
      <c r="V4942" t="s">
        <v>214</v>
      </c>
      <c r="W4942" t="s">
        <v>229</v>
      </c>
      <c r="X4942" t="s">
        <v>291</v>
      </c>
      <c r="Y4942" s="1">
        <v>30285</v>
      </c>
      <c r="Z4942">
        <v>320193</v>
      </c>
      <c r="AA4942">
        <v>1977</v>
      </c>
    </row>
    <row r="4943" spans="1:27" x14ac:dyDescent="0.25">
      <c r="A4943" s="1">
        <v>43559</v>
      </c>
      <c r="B4943" t="s">
        <v>67</v>
      </c>
      <c r="C4943" t="s">
        <v>76</v>
      </c>
      <c r="D4943">
        <v>2000</v>
      </c>
      <c r="E4943">
        <v>17</v>
      </c>
      <c r="F4943" t="s">
        <v>109</v>
      </c>
      <c r="G4943">
        <v>194.78999300000001</v>
      </c>
      <c r="H4943">
        <v>196.36999499999999</v>
      </c>
      <c r="I4943">
        <v>193.13999899999999</v>
      </c>
      <c r="J4943">
        <v>195.69000199999999</v>
      </c>
      <c r="K4943">
        <v>194.939301</v>
      </c>
      <c r="L4943">
        <v>19114300</v>
      </c>
      <c r="M4943" t="s">
        <v>67</v>
      </c>
      <c r="N4943" t="s">
        <v>157</v>
      </c>
      <c r="O4943" t="s">
        <v>162</v>
      </c>
      <c r="P4943">
        <v>100</v>
      </c>
      <c r="Q4943">
        <v>0.125</v>
      </c>
      <c r="R4943">
        <v>250</v>
      </c>
      <c r="S4943">
        <v>389878.60200000001</v>
      </c>
      <c r="T4943" t="s">
        <v>67</v>
      </c>
      <c r="U4943" t="s">
        <v>205</v>
      </c>
      <c r="V4943" t="s">
        <v>214</v>
      </c>
      <c r="W4943" t="s">
        <v>229</v>
      </c>
      <c r="X4943" t="s">
        <v>291</v>
      </c>
      <c r="Y4943" s="1">
        <v>30285</v>
      </c>
      <c r="Z4943">
        <v>320193</v>
      </c>
      <c r="AA4943">
        <v>1977</v>
      </c>
    </row>
    <row r="4944" spans="1:27" x14ac:dyDescent="0.25">
      <c r="A4944" s="1">
        <v>43641</v>
      </c>
      <c r="B4944" t="s">
        <v>67</v>
      </c>
      <c r="C4944" t="s">
        <v>76</v>
      </c>
      <c r="D4944">
        <v>900</v>
      </c>
      <c r="E4944">
        <v>13</v>
      </c>
      <c r="F4944" t="s">
        <v>84</v>
      </c>
      <c r="G4944">
        <v>198.429993</v>
      </c>
      <c r="H4944">
        <v>199.259995</v>
      </c>
      <c r="I4944">
        <v>195.28999300000001</v>
      </c>
      <c r="J4944">
        <v>195.570007</v>
      </c>
      <c r="K4944">
        <v>195.570007</v>
      </c>
      <c r="L4944">
        <v>21070300</v>
      </c>
      <c r="M4944" t="s">
        <v>67</v>
      </c>
      <c r="N4944" t="s">
        <v>153</v>
      </c>
      <c r="O4944" t="s">
        <v>162</v>
      </c>
      <c r="P4944">
        <v>100</v>
      </c>
      <c r="Q4944">
        <v>0.125</v>
      </c>
      <c r="R4944">
        <v>112.5</v>
      </c>
      <c r="S4944">
        <v>176013.00630000001</v>
      </c>
      <c r="T4944" t="s">
        <v>67</v>
      </c>
      <c r="U4944" t="s">
        <v>205</v>
      </c>
      <c r="V4944" t="s">
        <v>214</v>
      </c>
      <c r="W4944" t="s">
        <v>229</v>
      </c>
      <c r="X4944" t="s">
        <v>291</v>
      </c>
      <c r="Y4944" s="1">
        <v>30285</v>
      </c>
      <c r="Z4944">
        <v>320193</v>
      </c>
      <c r="AA4944">
        <v>1977</v>
      </c>
    </row>
    <row r="4945" spans="1:27" x14ac:dyDescent="0.25">
      <c r="A4945" s="1">
        <v>43641</v>
      </c>
      <c r="B4945" t="s">
        <v>67</v>
      </c>
      <c r="C4945" t="s">
        <v>75</v>
      </c>
      <c r="D4945">
        <v>100</v>
      </c>
      <c r="E4945">
        <v>2</v>
      </c>
      <c r="F4945" t="s">
        <v>84</v>
      </c>
      <c r="G4945">
        <v>198.429993</v>
      </c>
      <c r="H4945">
        <v>199.259995</v>
      </c>
      <c r="I4945">
        <v>195.28999300000001</v>
      </c>
      <c r="J4945">
        <v>195.570007</v>
      </c>
      <c r="K4945">
        <v>195.570007</v>
      </c>
      <c r="L4945">
        <v>21070300</v>
      </c>
      <c r="M4945" t="s">
        <v>67</v>
      </c>
      <c r="N4945" t="s">
        <v>150</v>
      </c>
      <c r="O4945" t="s">
        <v>162</v>
      </c>
      <c r="P4945">
        <v>100</v>
      </c>
      <c r="Q4945">
        <v>0.125</v>
      </c>
      <c r="R4945">
        <v>12.5</v>
      </c>
      <c r="S4945">
        <v>19557.000700000001</v>
      </c>
      <c r="T4945" t="s">
        <v>67</v>
      </c>
      <c r="U4945" t="s">
        <v>205</v>
      </c>
      <c r="V4945" t="s">
        <v>214</v>
      </c>
      <c r="W4945" t="s">
        <v>229</v>
      </c>
      <c r="X4945" t="s">
        <v>291</v>
      </c>
      <c r="Y4945" s="1">
        <v>30285</v>
      </c>
      <c r="Z4945">
        <v>320193</v>
      </c>
      <c r="AA4945">
        <v>1977</v>
      </c>
    </row>
    <row r="4946" spans="1:27" x14ac:dyDescent="0.25">
      <c r="A4946" s="1">
        <v>43641</v>
      </c>
      <c r="B4946" t="s">
        <v>67</v>
      </c>
      <c r="C4946" t="s">
        <v>75</v>
      </c>
      <c r="D4946">
        <v>1400</v>
      </c>
      <c r="E4946">
        <v>15</v>
      </c>
      <c r="F4946" t="s">
        <v>84</v>
      </c>
      <c r="G4946">
        <v>198.429993</v>
      </c>
      <c r="H4946">
        <v>199.259995</v>
      </c>
      <c r="I4946">
        <v>195.28999300000001</v>
      </c>
      <c r="J4946">
        <v>195.570007</v>
      </c>
      <c r="K4946">
        <v>195.570007</v>
      </c>
      <c r="L4946">
        <v>21070300</v>
      </c>
      <c r="M4946" t="s">
        <v>67</v>
      </c>
      <c r="N4946" t="s">
        <v>149</v>
      </c>
      <c r="O4946" t="s">
        <v>162</v>
      </c>
      <c r="P4946">
        <v>100</v>
      </c>
      <c r="Q4946">
        <v>0.125</v>
      </c>
      <c r="R4946">
        <v>175</v>
      </c>
      <c r="S4946">
        <v>273798.0098</v>
      </c>
      <c r="T4946" t="s">
        <v>67</v>
      </c>
      <c r="U4946" t="s">
        <v>205</v>
      </c>
      <c r="V4946" t="s">
        <v>214</v>
      </c>
      <c r="W4946" t="s">
        <v>229</v>
      </c>
      <c r="X4946" t="s">
        <v>291</v>
      </c>
      <c r="Y4946" s="1">
        <v>30285</v>
      </c>
      <c r="Z4946">
        <v>320193</v>
      </c>
      <c r="AA4946">
        <v>1977</v>
      </c>
    </row>
    <row r="4947" spans="1:27" x14ac:dyDescent="0.25">
      <c r="A4947" s="1">
        <v>43641</v>
      </c>
      <c r="B4947" t="s">
        <v>67</v>
      </c>
      <c r="C4947" t="s">
        <v>76</v>
      </c>
      <c r="D4947">
        <v>1100</v>
      </c>
      <c r="E4947">
        <v>18</v>
      </c>
      <c r="F4947" t="s">
        <v>84</v>
      </c>
      <c r="G4947">
        <v>198.429993</v>
      </c>
      <c r="H4947">
        <v>199.259995</v>
      </c>
      <c r="I4947">
        <v>195.28999300000001</v>
      </c>
      <c r="J4947">
        <v>195.570007</v>
      </c>
      <c r="K4947">
        <v>195.570007</v>
      </c>
      <c r="L4947">
        <v>21070300</v>
      </c>
      <c r="M4947" t="s">
        <v>67</v>
      </c>
      <c r="N4947" t="s">
        <v>158</v>
      </c>
      <c r="O4947" t="s">
        <v>162</v>
      </c>
      <c r="P4947">
        <v>100</v>
      </c>
      <c r="Q4947">
        <v>0.125</v>
      </c>
      <c r="R4947">
        <v>137.5</v>
      </c>
      <c r="S4947">
        <v>215127.00769999999</v>
      </c>
      <c r="T4947" t="s">
        <v>67</v>
      </c>
      <c r="U4947" t="s">
        <v>205</v>
      </c>
      <c r="V4947" t="s">
        <v>214</v>
      </c>
      <c r="W4947" t="s">
        <v>229</v>
      </c>
      <c r="X4947" t="s">
        <v>291</v>
      </c>
      <c r="Y4947" s="1">
        <v>30285</v>
      </c>
      <c r="Z4947">
        <v>320193</v>
      </c>
      <c r="AA4947">
        <v>1977</v>
      </c>
    </row>
    <row r="4948" spans="1:27" x14ac:dyDescent="0.25">
      <c r="A4948" s="1">
        <v>43595</v>
      </c>
      <c r="B4948" t="s">
        <v>67</v>
      </c>
      <c r="C4948" t="s">
        <v>75</v>
      </c>
      <c r="D4948">
        <v>1000</v>
      </c>
      <c r="E4948">
        <v>17</v>
      </c>
      <c r="F4948" t="s">
        <v>103</v>
      </c>
      <c r="G4948">
        <v>197.41999799999999</v>
      </c>
      <c r="H4948">
        <v>198.85000600000001</v>
      </c>
      <c r="I4948">
        <v>192.770004</v>
      </c>
      <c r="J4948">
        <v>197.179993</v>
      </c>
      <c r="K4948">
        <v>197.179993</v>
      </c>
      <c r="L4948">
        <v>41208700</v>
      </c>
      <c r="M4948" t="s">
        <v>67</v>
      </c>
      <c r="N4948" t="s">
        <v>157</v>
      </c>
      <c r="O4948" t="s">
        <v>162</v>
      </c>
      <c r="P4948">
        <v>100</v>
      </c>
      <c r="Q4948">
        <v>0.125</v>
      </c>
      <c r="R4948">
        <v>125</v>
      </c>
      <c r="S4948">
        <v>197179.99299999999</v>
      </c>
      <c r="T4948" t="s">
        <v>67</v>
      </c>
      <c r="U4948" t="s">
        <v>205</v>
      </c>
      <c r="V4948" t="s">
        <v>214</v>
      </c>
      <c r="W4948" t="s">
        <v>229</v>
      </c>
      <c r="X4948" t="s">
        <v>291</v>
      </c>
      <c r="Y4948" s="1">
        <v>30285</v>
      </c>
      <c r="Z4948">
        <v>320193</v>
      </c>
      <c r="AA4948">
        <v>1977</v>
      </c>
    </row>
    <row r="4949" spans="1:27" x14ac:dyDescent="0.25">
      <c r="A4949" s="1">
        <v>43595</v>
      </c>
      <c r="B4949" t="s">
        <v>67</v>
      </c>
      <c r="C4949" t="s">
        <v>76</v>
      </c>
      <c r="D4949">
        <v>1000</v>
      </c>
      <c r="E4949">
        <v>9</v>
      </c>
      <c r="F4949" t="s">
        <v>103</v>
      </c>
      <c r="G4949">
        <v>197.41999799999999</v>
      </c>
      <c r="H4949">
        <v>198.85000600000001</v>
      </c>
      <c r="I4949">
        <v>192.770004</v>
      </c>
      <c r="J4949">
        <v>197.179993</v>
      </c>
      <c r="K4949">
        <v>197.179993</v>
      </c>
      <c r="L4949">
        <v>41208700</v>
      </c>
      <c r="M4949" t="s">
        <v>67</v>
      </c>
      <c r="N4949" t="s">
        <v>146</v>
      </c>
      <c r="O4949" t="s">
        <v>162</v>
      </c>
      <c r="P4949">
        <v>100</v>
      </c>
      <c r="Q4949">
        <v>0.125</v>
      </c>
      <c r="R4949">
        <v>125</v>
      </c>
      <c r="S4949">
        <v>197179.99299999999</v>
      </c>
      <c r="T4949" t="s">
        <v>67</v>
      </c>
      <c r="U4949" t="s">
        <v>205</v>
      </c>
      <c r="V4949" t="s">
        <v>214</v>
      </c>
      <c r="W4949" t="s">
        <v>229</v>
      </c>
      <c r="X4949" t="s">
        <v>291</v>
      </c>
      <c r="Y4949" s="1">
        <v>30285</v>
      </c>
      <c r="Z4949">
        <v>320193</v>
      </c>
      <c r="AA4949">
        <v>1977</v>
      </c>
    </row>
    <row r="4950" spans="1:27" x14ac:dyDescent="0.25">
      <c r="A4950" s="1">
        <v>43635</v>
      </c>
      <c r="B4950" t="s">
        <v>67</v>
      </c>
      <c r="C4950" t="s">
        <v>76</v>
      </c>
      <c r="D4950">
        <v>600</v>
      </c>
      <c r="E4950">
        <v>10</v>
      </c>
      <c r="F4950" t="s">
        <v>80</v>
      </c>
      <c r="G4950">
        <v>199.679993</v>
      </c>
      <c r="H4950">
        <v>199.88000500000001</v>
      </c>
      <c r="I4950">
        <v>197.30999800000001</v>
      </c>
      <c r="J4950">
        <v>197.86999499999999</v>
      </c>
      <c r="K4950">
        <v>197.86999499999999</v>
      </c>
      <c r="L4950">
        <v>21124200</v>
      </c>
      <c r="M4950" t="s">
        <v>67</v>
      </c>
      <c r="N4950" t="s">
        <v>142</v>
      </c>
      <c r="O4950" t="s">
        <v>162</v>
      </c>
      <c r="P4950">
        <v>100</v>
      </c>
      <c r="Q4950">
        <v>0.125</v>
      </c>
      <c r="R4950">
        <v>75</v>
      </c>
      <c r="S4950">
        <v>118721.997</v>
      </c>
      <c r="T4950" t="s">
        <v>67</v>
      </c>
      <c r="U4950" t="s">
        <v>205</v>
      </c>
      <c r="V4950" t="s">
        <v>214</v>
      </c>
      <c r="W4950" t="s">
        <v>229</v>
      </c>
      <c r="X4950" t="s">
        <v>291</v>
      </c>
      <c r="Y4950" s="1">
        <v>30285</v>
      </c>
      <c r="Z4950">
        <v>320193</v>
      </c>
      <c r="AA4950">
        <v>1977</v>
      </c>
    </row>
    <row r="4951" spans="1:27" x14ac:dyDescent="0.25">
      <c r="A4951" s="1">
        <v>43635</v>
      </c>
      <c r="B4951" t="s">
        <v>67</v>
      </c>
      <c r="C4951" t="s">
        <v>76</v>
      </c>
      <c r="D4951">
        <v>500</v>
      </c>
      <c r="E4951">
        <v>12</v>
      </c>
      <c r="F4951" t="s">
        <v>80</v>
      </c>
      <c r="G4951">
        <v>199.679993</v>
      </c>
      <c r="H4951">
        <v>199.88000500000001</v>
      </c>
      <c r="I4951">
        <v>197.30999800000001</v>
      </c>
      <c r="J4951">
        <v>197.86999499999999</v>
      </c>
      <c r="K4951">
        <v>197.86999499999999</v>
      </c>
      <c r="L4951">
        <v>21124200</v>
      </c>
      <c r="M4951" t="s">
        <v>67</v>
      </c>
      <c r="N4951" t="s">
        <v>151</v>
      </c>
      <c r="O4951" t="s">
        <v>162</v>
      </c>
      <c r="P4951">
        <v>100</v>
      </c>
      <c r="Q4951">
        <v>0.125</v>
      </c>
      <c r="R4951">
        <v>62.5</v>
      </c>
      <c r="S4951">
        <v>98934.997499999998</v>
      </c>
      <c r="T4951" t="s">
        <v>67</v>
      </c>
      <c r="U4951" t="s">
        <v>205</v>
      </c>
      <c r="V4951" t="s">
        <v>214</v>
      </c>
      <c r="W4951" t="s">
        <v>229</v>
      </c>
      <c r="X4951" t="s">
        <v>291</v>
      </c>
      <c r="Y4951" s="1">
        <v>30285</v>
      </c>
      <c r="Z4951">
        <v>320193</v>
      </c>
      <c r="AA4951">
        <v>1977</v>
      </c>
    </row>
    <row r="4952" spans="1:27" x14ac:dyDescent="0.25">
      <c r="A4952" s="1">
        <v>43644</v>
      </c>
      <c r="B4952" t="s">
        <v>67</v>
      </c>
      <c r="C4952" t="s">
        <v>76</v>
      </c>
      <c r="D4952">
        <v>200</v>
      </c>
      <c r="E4952">
        <v>4</v>
      </c>
      <c r="F4952" t="s">
        <v>129</v>
      </c>
      <c r="G4952">
        <v>198.679993</v>
      </c>
      <c r="H4952">
        <v>199.5</v>
      </c>
      <c r="I4952">
        <v>197.050003</v>
      </c>
      <c r="J4952">
        <v>197.91999799999999</v>
      </c>
      <c r="K4952">
        <v>197.91999799999999</v>
      </c>
      <c r="L4952">
        <v>31110600</v>
      </c>
      <c r="M4952" t="s">
        <v>67</v>
      </c>
      <c r="N4952" t="s">
        <v>154</v>
      </c>
      <c r="O4952" t="s">
        <v>162</v>
      </c>
      <c r="P4952">
        <v>100</v>
      </c>
      <c r="Q4952">
        <v>0.125</v>
      </c>
      <c r="R4952">
        <v>25</v>
      </c>
      <c r="S4952">
        <v>39583.999600000003</v>
      </c>
      <c r="T4952" t="s">
        <v>67</v>
      </c>
      <c r="U4952" t="s">
        <v>205</v>
      </c>
      <c r="V4952" t="s">
        <v>214</v>
      </c>
      <c r="W4952" t="s">
        <v>229</v>
      </c>
      <c r="X4952" t="s">
        <v>291</v>
      </c>
      <c r="Y4952" s="1">
        <v>30285</v>
      </c>
      <c r="Z4952">
        <v>320193</v>
      </c>
      <c r="AA4952">
        <v>1977</v>
      </c>
    </row>
    <row r="4953" spans="1:27" x14ac:dyDescent="0.25">
      <c r="A4953" s="1">
        <v>43644</v>
      </c>
      <c r="B4953" t="s">
        <v>67</v>
      </c>
      <c r="C4953" t="s">
        <v>76</v>
      </c>
      <c r="D4953">
        <v>1200</v>
      </c>
      <c r="E4953">
        <v>15</v>
      </c>
      <c r="F4953" t="s">
        <v>129</v>
      </c>
      <c r="G4953">
        <v>198.679993</v>
      </c>
      <c r="H4953">
        <v>199.5</v>
      </c>
      <c r="I4953">
        <v>197.050003</v>
      </c>
      <c r="J4953">
        <v>197.91999799999999</v>
      </c>
      <c r="K4953">
        <v>197.91999799999999</v>
      </c>
      <c r="L4953">
        <v>31110600</v>
      </c>
      <c r="M4953" t="s">
        <v>67</v>
      </c>
      <c r="N4953" t="s">
        <v>149</v>
      </c>
      <c r="O4953" t="s">
        <v>162</v>
      </c>
      <c r="P4953">
        <v>100</v>
      </c>
      <c r="Q4953">
        <v>0.125</v>
      </c>
      <c r="R4953">
        <v>150</v>
      </c>
      <c r="S4953">
        <v>237503.9976</v>
      </c>
      <c r="T4953" t="s">
        <v>67</v>
      </c>
      <c r="U4953" t="s">
        <v>205</v>
      </c>
      <c r="V4953" t="s">
        <v>214</v>
      </c>
      <c r="W4953" t="s">
        <v>229</v>
      </c>
      <c r="X4953" t="s">
        <v>291</v>
      </c>
      <c r="Y4953" s="1">
        <v>30285</v>
      </c>
      <c r="Z4953">
        <v>320193</v>
      </c>
      <c r="AA4953">
        <v>1977</v>
      </c>
    </row>
    <row r="4954" spans="1:27" x14ac:dyDescent="0.25">
      <c r="A4954" s="1">
        <v>43567</v>
      </c>
      <c r="B4954" t="s">
        <v>67</v>
      </c>
      <c r="C4954" t="s">
        <v>75</v>
      </c>
      <c r="D4954">
        <v>1000</v>
      </c>
      <c r="E4954">
        <v>14</v>
      </c>
      <c r="F4954" t="s">
        <v>121</v>
      </c>
      <c r="G4954">
        <v>199.199997</v>
      </c>
      <c r="H4954">
        <v>200.13999899999999</v>
      </c>
      <c r="I4954">
        <v>196.21000699999999</v>
      </c>
      <c r="J4954">
        <v>198.86999499999999</v>
      </c>
      <c r="K4954">
        <v>198.10708600000001</v>
      </c>
      <c r="L4954">
        <v>27760700</v>
      </c>
      <c r="M4954" t="s">
        <v>67</v>
      </c>
      <c r="N4954" t="s">
        <v>156</v>
      </c>
      <c r="O4954" t="s">
        <v>162</v>
      </c>
      <c r="P4954">
        <v>100</v>
      </c>
      <c r="Q4954">
        <v>0.125</v>
      </c>
      <c r="R4954">
        <v>125</v>
      </c>
      <c r="S4954">
        <v>198107.08600000001</v>
      </c>
      <c r="T4954" t="s">
        <v>67</v>
      </c>
      <c r="U4954" t="s">
        <v>205</v>
      </c>
      <c r="V4954" t="s">
        <v>214</v>
      </c>
      <c r="W4954" t="s">
        <v>229</v>
      </c>
      <c r="X4954" t="s">
        <v>291</v>
      </c>
      <c r="Y4954" s="1">
        <v>30285</v>
      </c>
      <c r="Z4954">
        <v>320193</v>
      </c>
      <c r="AA4954">
        <v>1977</v>
      </c>
    </row>
    <row r="4955" spans="1:27" x14ac:dyDescent="0.25">
      <c r="A4955" s="1">
        <v>43566</v>
      </c>
      <c r="B4955" t="s">
        <v>67</v>
      </c>
      <c r="C4955" t="s">
        <v>75</v>
      </c>
      <c r="D4955">
        <v>600</v>
      </c>
      <c r="E4955">
        <v>5</v>
      </c>
      <c r="F4955" t="s">
        <v>112</v>
      </c>
      <c r="G4955">
        <v>200.85000600000001</v>
      </c>
      <c r="H4955">
        <v>201</v>
      </c>
      <c r="I4955">
        <v>198.44000199999999</v>
      </c>
      <c r="J4955">
        <v>198.949997</v>
      </c>
      <c r="K4955">
        <v>198.18678299999999</v>
      </c>
      <c r="L4955">
        <v>20900800</v>
      </c>
      <c r="M4955" t="s">
        <v>67</v>
      </c>
      <c r="N4955" t="s">
        <v>152</v>
      </c>
      <c r="O4955" t="s">
        <v>162</v>
      </c>
      <c r="P4955">
        <v>100</v>
      </c>
      <c r="Q4955">
        <v>0.125</v>
      </c>
      <c r="R4955">
        <v>75</v>
      </c>
      <c r="S4955">
        <v>118912.0698</v>
      </c>
      <c r="T4955" t="s">
        <v>67</v>
      </c>
      <c r="U4955" t="s">
        <v>205</v>
      </c>
      <c r="V4955" t="s">
        <v>214</v>
      </c>
      <c r="W4955" t="s">
        <v>229</v>
      </c>
      <c r="X4955" t="s">
        <v>291</v>
      </c>
      <c r="Y4955" s="1">
        <v>30285</v>
      </c>
      <c r="Z4955">
        <v>320193</v>
      </c>
      <c r="AA4955">
        <v>1977</v>
      </c>
    </row>
    <row r="4956" spans="1:27" x14ac:dyDescent="0.25">
      <c r="A4956" s="1">
        <v>43570</v>
      </c>
      <c r="B4956" t="s">
        <v>67</v>
      </c>
      <c r="C4956" t="s">
        <v>75</v>
      </c>
      <c r="D4956">
        <v>900</v>
      </c>
      <c r="E4956">
        <v>14</v>
      </c>
      <c r="F4956" t="s">
        <v>120</v>
      </c>
      <c r="G4956">
        <v>198.58000200000001</v>
      </c>
      <c r="H4956">
        <v>199.85000600000001</v>
      </c>
      <c r="I4956">
        <v>198.009995</v>
      </c>
      <c r="J4956">
        <v>199.229996</v>
      </c>
      <c r="K4956">
        <v>198.46571399999999</v>
      </c>
      <c r="L4956">
        <v>17536600</v>
      </c>
      <c r="M4956" t="s">
        <v>67</v>
      </c>
      <c r="N4956" t="s">
        <v>156</v>
      </c>
      <c r="O4956" t="s">
        <v>162</v>
      </c>
      <c r="P4956">
        <v>100</v>
      </c>
      <c r="Q4956">
        <v>0.125</v>
      </c>
      <c r="R4956">
        <v>112.5</v>
      </c>
      <c r="S4956">
        <v>178619.14259999999</v>
      </c>
      <c r="T4956" t="s">
        <v>67</v>
      </c>
      <c r="U4956" t="s">
        <v>205</v>
      </c>
      <c r="V4956" t="s">
        <v>214</v>
      </c>
      <c r="W4956" t="s">
        <v>229</v>
      </c>
      <c r="X4956" t="s">
        <v>291</v>
      </c>
      <c r="Y4956" s="1">
        <v>30285</v>
      </c>
      <c r="Z4956">
        <v>320193</v>
      </c>
      <c r="AA4956">
        <v>1977</v>
      </c>
    </row>
    <row r="4957" spans="1:27" x14ac:dyDescent="0.25">
      <c r="A4957" s="1">
        <v>43570</v>
      </c>
      <c r="B4957" t="s">
        <v>67</v>
      </c>
      <c r="C4957" t="s">
        <v>76</v>
      </c>
      <c r="D4957">
        <v>1400</v>
      </c>
      <c r="E4957">
        <v>13</v>
      </c>
      <c r="F4957" t="s">
        <v>120</v>
      </c>
      <c r="G4957">
        <v>198.58000200000001</v>
      </c>
      <c r="H4957">
        <v>199.85000600000001</v>
      </c>
      <c r="I4957">
        <v>198.009995</v>
      </c>
      <c r="J4957">
        <v>199.229996</v>
      </c>
      <c r="K4957">
        <v>198.46571399999999</v>
      </c>
      <c r="L4957">
        <v>17536600</v>
      </c>
      <c r="M4957" t="s">
        <v>67</v>
      </c>
      <c r="N4957" t="s">
        <v>153</v>
      </c>
      <c r="O4957" t="s">
        <v>162</v>
      </c>
      <c r="P4957">
        <v>100</v>
      </c>
      <c r="Q4957">
        <v>0.125</v>
      </c>
      <c r="R4957">
        <v>175</v>
      </c>
      <c r="S4957">
        <v>277851.99959999998</v>
      </c>
      <c r="T4957" t="s">
        <v>67</v>
      </c>
      <c r="U4957" t="s">
        <v>205</v>
      </c>
      <c r="V4957" t="s">
        <v>214</v>
      </c>
      <c r="W4957" t="s">
        <v>229</v>
      </c>
      <c r="X4957" t="s">
        <v>291</v>
      </c>
      <c r="Y4957" s="1">
        <v>30285</v>
      </c>
      <c r="Z4957">
        <v>320193</v>
      </c>
      <c r="AA4957">
        <v>1977</v>
      </c>
    </row>
    <row r="4958" spans="1:27" x14ac:dyDescent="0.25">
      <c r="A4958" s="1">
        <v>43570</v>
      </c>
      <c r="B4958" t="s">
        <v>67</v>
      </c>
      <c r="C4958" t="s">
        <v>75</v>
      </c>
      <c r="D4958">
        <v>1700</v>
      </c>
      <c r="E4958">
        <v>17</v>
      </c>
      <c r="F4958" t="s">
        <v>120</v>
      </c>
      <c r="G4958">
        <v>198.58000200000001</v>
      </c>
      <c r="H4958">
        <v>199.85000600000001</v>
      </c>
      <c r="I4958">
        <v>198.009995</v>
      </c>
      <c r="J4958">
        <v>199.229996</v>
      </c>
      <c r="K4958">
        <v>198.46571399999999</v>
      </c>
      <c r="L4958">
        <v>17536600</v>
      </c>
      <c r="M4958" t="s">
        <v>67</v>
      </c>
      <c r="N4958" t="s">
        <v>157</v>
      </c>
      <c r="O4958" t="s">
        <v>162</v>
      </c>
      <c r="P4958">
        <v>100</v>
      </c>
      <c r="Q4958">
        <v>0.125</v>
      </c>
      <c r="R4958">
        <v>212.5</v>
      </c>
      <c r="S4958">
        <v>337391.71380000003</v>
      </c>
      <c r="T4958" t="s">
        <v>67</v>
      </c>
      <c r="U4958" t="s">
        <v>205</v>
      </c>
      <c r="V4958" t="s">
        <v>214</v>
      </c>
      <c r="W4958" t="s">
        <v>229</v>
      </c>
      <c r="X4958" t="s">
        <v>291</v>
      </c>
      <c r="Y4958" s="1">
        <v>30285</v>
      </c>
      <c r="Z4958">
        <v>320193</v>
      </c>
      <c r="AA4958">
        <v>1977</v>
      </c>
    </row>
    <row r="4959" spans="1:27" x14ac:dyDescent="0.25">
      <c r="A4959" s="1">
        <v>43571</v>
      </c>
      <c r="B4959" t="s">
        <v>67</v>
      </c>
      <c r="C4959" t="s">
        <v>75</v>
      </c>
      <c r="D4959">
        <v>1400</v>
      </c>
      <c r="E4959">
        <v>19</v>
      </c>
      <c r="F4959" t="s">
        <v>123</v>
      </c>
      <c r="G4959">
        <v>199.46000699999999</v>
      </c>
      <c r="H4959">
        <v>201.36999499999999</v>
      </c>
      <c r="I4959">
        <v>198.55999800000001</v>
      </c>
      <c r="J4959">
        <v>199.25</v>
      </c>
      <c r="K4959">
        <v>198.48564099999999</v>
      </c>
      <c r="L4959">
        <v>25696400</v>
      </c>
      <c r="M4959" t="s">
        <v>67</v>
      </c>
      <c r="N4959" t="s">
        <v>140</v>
      </c>
      <c r="O4959" t="s">
        <v>162</v>
      </c>
      <c r="P4959">
        <v>100</v>
      </c>
      <c r="Q4959">
        <v>0.125</v>
      </c>
      <c r="R4959">
        <v>175</v>
      </c>
      <c r="S4959">
        <v>277879.89740000002</v>
      </c>
      <c r="T4959" t="s">
        <v>67</v>
      </c>
      <c r="U4959" t="s">
        <v>205</v>
      </c>
      <c r="V4959" t="s">
        <v>214</v>
      </c>
      <c r="W4959" t="s">
        <v>229</v>
      </c>
      <c r="X4959" t="s">
        <v>291</v>
      </c>
      <c r="Y4959" s="1">
        <v>30285</v>
      </c>
      <c r="Z4959">
        <v>320193</v>
      </c>
      <c r="AA4959">
        <v>1977</v>
      </c>
    </row>
    <row r="4960" spans="1:27" x14ac:dyDescent="0.25">
      <c r="A4960" s="1">
        <v>43640</v>
      </c>
      <c r="B4960" t="s">
        <v>67</v>
      </c>
      <c r="C4960" t="s">
        <v>76</v>
      </c>
      <c r="D4960">
        <v>2200</v>
      </c>
      <c r="E4960">
        <v>18</v>
      </c>
      <c r="F4960" t="s">
        <v>85</v>
      </c>
      <c r="G4960">
        <v>198.53999300000001</v>
      </c>
      <c r="H4960">
        <v>200.16000399999999</v>
      </c>
      <c r="I4960">
        <v>198.16999799999999</v>
      </c>
      <c r="J4960">
        <v>198.58000200000001</v>
      </c>
      <c r="K4960">
        <v>198.58000200000001</v>
      </c>
      <c r="L4960">
        <v>18220400</v>
      </c>
      <c r="M4960" t="s">
        <v>67</v>
      </c>
      <c r="N4960" t="s">
        <v>158</v>
      </c>
      <c r="O4960" t="s">
        <v>162</v>
      </c>
      <c r="P4960">
        <v>100</v>
      </c>
      <c r="Q4960">
        <v>0.125</v>
      </c>
      <c r="R4960">
        <v>275</v>
      </c>
      <c r="S4960">
        <v>436876.00439999998</v>
      </c>
      <c r="T4960" t="s">
        <v>67</v>
      </c>
      <c r="U4960" t="s">
        <v>205</v>
      </c>
      <c r="V4960" t="s">
        <v>214</v>
      </c>
      <c r="W4960" t="s">
        <v>229</v>
      </c>
      <c r="X4960" t="s">
        <v>291</v>
      </c>
      <c r="Y4960" s="1">
        <v>30285</v>
      </c>
      <c r="Z4960">
        <v>320193</v>
      </c>
      <c r="AA4960">
        <v>1977</v>
      </c>
    </row>
    <row r="4961" spans="1:27" x14ac:dyDescent="0.25">
      <c r="A4961" s="1">
        <v>43640</v>
      </c>
      <c r="B4961" t="s">
        <v>67</v>
      </c>
      <c r="C4961" t="s">
        <v>76</v>
      </c>
      <c r="D4961">
        <v>700</v>
      </c>
      <c r="E4961">
        <v>11</v>
      </c>
      <c r="F4961" t="s">
        <v>85</v>
      </c>
      <c r="G4961">
        <v>198.53999300000001</v>
      </c>
      <c r="H4961">
        <v>200.16000399999999</v>
      </c>
      <c r="I4961">
        <v>198.16999799999999</v>
      </c>
      <c r="J4961">
        <v>198.58000200000001</v>
      </c>
      <c r="K4961">
        <v>198.58000200000001</v>
      </c>
      <c r="L4961">
        <v>18220400</v>
      </c>
      <c r="M4961" t="s">
        <v>67</v>
      </c>
      <c r="N4961" t="s">
        <v>141</v>
      </c>
      <c r="O4961" t="s">
        <v>162</v>
      </c>
      <c r="P4961">
        <v>100</v>
      </c>
      <c r="Q4961">
        <v>0.125</v>
      </c>
      <c r="R4961">
        <v>87.5</v>
      </c>
      <c r="S4961">
        <v>139006.00140000001</v>
      </c>
      <c r="T4961" t="s">
        <v>67</v>
      </c>
      <c r="U4961" t="s">
        <v>205</v>
      </c>
      <c r="V4961" t="s">
        <v>214</v>
      </c>
      <c r="W4961" t="s">
        <v>229</v>
      </c>
      <c r="X4961" t="s">
        <v>291</v>
      </c>
      <c r="Y4961" s="1">
        <v>30285</v>
      </c>
      <c r="Z4961">
        <v>320193</v>
      </c>
      <c r="AA4961">
        <v>1977</v>
      </c>
    </row>
    <row r="4962" spans="1:27" x14ac:dyDescent="0.25">
      <c r="A4962" s="1">
        <v>43564</v>
      </c>
      <c r="B4962" t="s">
        <v>67</v>
      </c>
      <c r="C4962" t="s">
        <v>76</v>
      </c>
      <c r="D4962">
        <v>1600</v>
      </c>
      <c r="E4962">
        <v>10</v>
      </c>
      <c r="F4962" t="s">
        <v>133</v>
      </c>
      <c r="G4962">
        <v>200.320007</v>
      </c>
      <c r="H4962">
        <v>202.85000600000001</v>
      </c>
      <c r="I4962">
        <v>199.229996</v>
      </c>
      <c r="J4962">
        <v>199.5</v>
      </c>
      <c r="K4962">
        <v>198.73468</v>
      </c>
      <c r="L4962">
        <v>35768200</v>
      </c>
      <c r="M4962" t="s">
        <v>67</v>
      </c>
      <c r="N4962" t="s">
        <v>142</v>
      </c>
      <c r="O4962" t="s">
        <v>162</v>
      </c>
      <c r="P4962">
        <v>100</v>
      </c>
      <c r="Q4962">
        <v>0.125</v>
      </c>
      <c r="R4962">
        <v>200</v>
      </c>
      <c r="S4962">
        <v>317975.48800000001</v>
      </c>
      <c r="T4962" t="s">
        <v>67</v>
      </c>
      <c r="U4962" t="s">
        <v>205</v>
      </c>
      <c r="V4962" t="s">
        <v>214</v>
      </c>
      <c r="W4962" t="s">
        <v>229</v>
      </c>
      <c r="X4962" t="s">
        <v>291</v>
      </c>
      <c r="Y4962" s="1">
        <v>30285</v>
      </c>
      <c r="Z4962">
        <v>320193</v>
      </c>
      <c r="AA4962">
        <v>1977</v>
      </c>
    </row>
    <row r="4963" spans="1:27" x14ac:dyDescent="0.25">
      <c r="A4963" s="1">
        <v>43564</v>
      </c>
      <c r="B4963" t="s">
        <v>67</v>
      </c>
      <c r="C4963" t="s">
        <v>75</v>
      </c>
      <c r="D4963">
        <v>1000</v>
      </c>
      <c r="E4963">
        <v>13</v>
      </c>
      <c r="F4963" t="s">
        <v>133</v>
      </c>
      <c r="G4963">
        <v>200.320007</v>
      </c>
      <c r="H4963">
        <v>202.85000600000001</v>
      </c>
      <c r="I4963">
        <v>199.229996</v>
      </c>
      <c r="J4963">
        <v>199.5</v>
      </c>
      <c r="K4963">
        <v>198.73468</v>
      </c>
      <c r="L4963">
        <v>35768200</v>
      </c>
      <c r="M4963" t="s">
        <v>67</v>
      </c>
      <c r="N4963" t="s">
        <v>153</v>
      </c>
      <c r="O4963" t="s">
        <v>162</v>
      </c>
      <c r="P4963">
        <v>100</v>
      </c>
      <c r="Q4963">
        <v>0.125</v>
      </c>
      <c r="R4963">
        <v>125</v>
      </c>
      <c r="S4963">
        <v>198734.68</v>
      </c>
      <c r="T4963" t="s">
        <v>67</v>
      </c>
      <c r="U4963" t="s">
        <v>205</v>
      </c>
      <c r="V4963" t="s">
        <v>214</v>
      </c>
      <c r="W4963" t="s">
        <v>229</v>
      </c>
      <c r="X4963" t="s">
        <v>291</v>
      </c>
      <c r="Y4963" s="1">
        <v>30285</v>
      </c>
      <c r="Z4963">
        <v>320193</v>
      </c>
      <c r="AA4963">
        <v>1977</v>
      </c>
    </row>
    <row r="4964" spans="1:27" x14ac:dyDescent="0.25">
      <c r="A4964" s="1">
        <v>43564</v>
      </c>
      <c r="B4964" t="s">
        <v>67</v>
      </c>
      <c r="C4964" t="s">
        <v>76</v>
      </c>
      <c r="D4964">
        <v>1600</v>
      </c>
      <c r="E4964">
        <v>15</v>
      </c>
      <c r="F4964" t="s">
        <v>133</v>
      </c>
      <c r="G4964">
        <v>200.320007</v>
      </c>
      <c r="H4964">
        <v>202.85000600000001</v>
      </c>
      <c r="I4964">
        <v>199.229996</v>
      </c>
      <c r="J4964">
        <v>199.5</v>
      </c>
      <c r="K4964">
        <v>198.73468</v>
      </c>
      <c r="L4964">
        <v>35768200</v>
      </c>
      <c r="M4964" t="s">
        <v>67</v>
      </c>
      <c r="N4964" t="s">
        <v>149</v>
      </c>
      <c r="O4964" t="s">
        <v>162</v>
      </c>
      <c r="P4964">
        <v>100</v>
      </c>
      <c r="Q4964">
        <v>0.125</v>
      </c>
      <c r="R4964">
        <v>200</v>
      </c>
      <c r="S4964">
        <v>317975.48800000001</v>
      </c>
      <c r="T4964" t="s">
        <v>67</v>
      </c>
      <c r="U4964" t="s">
        <v>205</v>
      </c>
      <c r="V4964" t="s">
        <v>214</v>
      </c>
      <c r="W4964" t="s">
        <v>229</v>
      </c>
      <c r="X4964" t="s">
        <v>291</v>
      </c>
      <c r="Y4964" s="1">
        <v>30285</v>
      </c>
      <c r="Z4964">
        <v>320193</v>
      </c>
      <c r="AA4964">
        <v>1977</v>
      </c>
    </row>
    <row r="4965" spans="1:27" x14ac:dyDescent="0.25">
      <c r="A4965" s="1">
        <v>43637</v>
      </c>
      <c r="B4965" t="s">
        <v>67</v>
      </c>
      <c r="C4965" t="s">
        <v>76</v>
      </c>
      <c r="D4965">
        <v>1000</v>
      </c>
      <c r="E4965">
        <v>8</v>
      </c>
      <c r="F4965" t="s">
        <v>90</v>
      </c>
      <c r="G4965">
        <v>198.800003</v>
      </c>
      <c r="H4965">
        <v>200.85000600000001</v>
      </c>
      <c r="I4965">
        <v>198.14999399999999</v>
      </c>
      <c r="J4965">
        <v>198.779999</v>
      </c>
      <c r="K4965">
        <v>198.779999</v>
      </c>
      <c r="L4965">
        <v>47800600</v>
      </c>
      <c r="M4965" t="s">
        <v>67</v>
      </c>
      <c r="N4965" t="s">
        <v>144</v>
      </c>
      <c r="O4965" t="s">
        <v>162</v>
      </c>
      <c r="P4965">
        <v>100</v>
      </c>
      <c r="Q4965">
        <v>0.125</v>
      </c>
      <c r="R4965">
        <v>125</v>
      </c>
      <c r="S4965">
        <v>198779.99900000001</v>
      </c>
      <c r="T4965" t="s">
        <v>67</v>
      </c>
      <c r="U4965" t="s">
        <v>205</v>
      </c>
      <c r="V4965" t="s">
        <v>214</v>
      </c>
      <c r="W4965" t="s">
        <v>229</v>
      </c>
      <c r="X4965" t="s">
        <v>291</v>
      </c>
      <c r="Y4965" s="1">
        <v>30285</v>
      </c>
      <c r="Z4965">
        <v>320193</v>
      </c>
      <c r="AA4965">
        <v>1977</v>
      </c>
    </row>
    <row r="4966" spans="1:27" x14ac:dyDescent="0.25">
      <c r="A4966" s="1">
        <v>43637</v>
      </c>
      <c r="B4966" t="s">
        <v>67</v>
      </c>
      <c r="C4966" t="s">
        <v>75</v>
      </c>
      <c r="D4966">
        <v>700</v>
      </c>
      <c r="E4966">
        <v>13</v>
      </c>
      <c r="F4966" t="s">
        <v>90</v>
      </c>
      <c r="G4966">
        <v>198.800003</v>
      </c>
      <c r="H4966">
        <v>200.85000600000001</v>
      </c>
      <c r="I4966">
        <v>198.14999399999999</v>
      </c>
      <c r="J4966">
        <v>198.779999</v>
      </c>
      <c r="K4966">
        <v>198.779999</v>
      </c>
      <c r="L4966">
        <v>47800600</v>
      </c>
      <c r="M4966" t="s">
        <v>67</v>
      </c>
      <c r="N4966" t="s">
        <v>153</v>
      </c>
      <c r="O4966" t="s">
        <v>162</v>
      </c>
      <c r="P4966">
        <v>100</v>
      </c>
      <c r="Q4966">
        <v>0.125</v>
      </c>
      <c r="R4966">
        <v>87.5</v>
      </c>
      <c r="S4966">
        <v>139145.9993</v>
      </c>
      <c r="T4966" t="s">
        <v>67</v>
      </c>
      <c r="U4966" t="s">
        <v>205</v>
      </c>
      <c r="V4966" t="s">
        <v>214</v>
      </c>
      <c r="W4966" t="s">
        <v>229</v>
      </c>
      <c r="X4966" t="s">
        <v>291</v>
      </c>
      <c r="Y4966" s="1">
        <v>30285</v>
      </c>
      <c r="Z4966">
        <v>320193</v>
      </c>
      <c r="AA4966">
        <v>1977</v>
      </c>
    </row>
    <row r="4967" spans="1:27" x14ac:dyDescent="0.25">
      <c r="A4967" s="1">
        <v>43636</v>
      </c>
      <c r="B4967" t="s">
        <v>67</v>
      </c>
      <c r="C4967" t="s">
        <v>76</v>
      </c>
      <c r="D4967">
        <v>400</v>
      </c>
      <c r="E4967">
        <v>4</v>
      </c>
      <c r="F4967" t="s">
        <v>94</v>
      </c>
      <c r="G4967">
        <v>200.36999499999999</v>
      </c>
      <c r="H4967">
        <v>200.61000100000001</v>
      </c>
      <c r="I4967">
        <v>198.029999</v>
      </c>
      <c r="J4967">
        <v>199.46000699999999</v>
      </c>
      <c r="K4967">
        <v>199.46000699999999</v>
      </c>
      <c r="L4967">
        <v>21514000</v>
      </c>
      <c r="M4967" t="s">
        <v>67</v>
      </c>
      <c r="N4967" t="s">
        <v>154</v>
      </c>
      <c r="O4967" t="s">
        <v>162</v>
      </c>
      <c r="P4967">
        <v>100</v>
      </c>
      <c r="Q4967">
        <v>0.125</v>
      </c>
      <c r="R4967">
        <v>50</v>
      </c>
      <c r="S4967">
        <v>79784.002800000002</v>
      </c>
      <c r="T4967" t="s">
        <v>67</v>
      </c>
      <c r="U4967" t="s">
        <v>205</v>
      </c>
      <c r="V4967" t="s">
        <v>214</v>
      </c>
      <c r="W4967" t="s">
        <v>229</v>
      </c>
      <c r="X4967" t="s">
        <v>291</v>
      </c>
      <c r="Y4967" s="1">
        <v>30285</v>
      </c>
      <c r="Z4967">
        <v>320193</v>
      </c>
      <c r="AA4967">
        <v>1977</v>
      </c>
    </row>
    <row r="4968" spans="1:27" x14ac:dyDescent="0.25">
      <c r="A4968" s="1">
        <v>43636</v>
      </c>
      <c r="B4968" t="s">
        <v>67</v>
      </c>
      <c r="C4968" t="s">
        <v>76</v>
      </c>
      <c r="D4968">
        <v>100</v>
      </c>
      <c r="E4968">
        <v>3</v>
      </c>
      <c r="F4968" t="s">
        <v>94</v>
      </c>
      <c r="G4968">
        <v>200.36999499999999</v>
      </c>
      <c r="H4968">
        <v>200.61000100000001</v>
      </c>
      <c r="I4968">
        <v>198.029999</v>
      </c>
      <c r="J4968">
        <v>199.46000699999999</v>
      </c>
      <c r="K4968">
        <v>199.46000699999999</v>
      </c>
      <c r="L4968">
        <v>21514000</v>
      </c>
      <c r="M4968" t="s">
        <v>67</v>
      </c>
      <c r="N4968" t="s">
        <v>143</v>
      </c>
      <c r="O4968" t="s">
        <v>162</v>
      </c>
      <c r="P4968">
        <v>100</v>
      </c>
      <c r="Q4968">
        <v>0.125</v>
      </c>
      <c r="R4968">
        <v>12.5</v>
      </c>
      <c r="S4968">
        <v>19946.000700000001</v>
      </c>
      <c r="T4968" t="s">
        <v>67</v>
      </c>
      <c r="U4968" t="s">
        <v>205</v>
      </c>
      <c r="V4968" t="s">
        <v>214</v>
      </c>
      <c r="W4968" t="s">
        <v>229</v>
      </c>
      <c r="X4968" t="s">
        <v>291</v>
      </c>
      <c r="Y4968" s="1">
        <v>30285</v>
      </c>
      <c r="Z4968">
        <v>320193</v>
      </c>
      <c r="AA4968">
        <v>1977</v>
      </c>
    </row>
    <row r="4969" spans="1:27" x14ac:dyDescent="0.25">
      <c r="A4969" s="1">
        <v>43642</v>
      </c>
      <c r="B4969" t="s">
        <v>67</v>
      </c>
      <c r="C4969" t="s">
        <v>76</v>
      </c>
      <c r="D4969">
        <v>300</v>
      </c>
      <c r="E4969">
        <v>2</v>
      </c>
      <c r="F4969" t="s">
        <v>96</v>
      </c>
      <c r="G4969">
        <v>197.770004</v>
      </c>
      <c r="H4969">
        <v>200.990005</v>
      </c>
      <c r="I4969">
        <v>197.35000600000001</v>
      </c>
      <c r="J4969">
        <v>199.800003</v>
      </c>
      <c r="K4969">
        <v>199.800003</v>
      </c>
      <c r="L4969">
        <v>26067500</v>
      </c>
      <c r="M4969" t="s">
        <v>67</v>
      </c>
      <c r="N4969" t="s">
        <v>150</v>
      </c>
      <c r="O4969" t="s">
        <v>162</v>
      </c>
      <c r="P4969">
        <v>100</v>
      </c>
      <c r="Q4969">
        <v>0.125</v>
      </c>
      <c r="R4969">
        <v>37.5</v>
      </c>
      <c r="S4969">
        <v>59940.000899999999</v>
      </c>
      <c r="T4969" t="s">
        <v>67</v>
      </c>
      <c r="U4969" t="s">
        <v>205</v>
      </c>
      <c r="V4969" t="s">
        <v>214</v>
      </c>
      <c r="W4969" t="s">
        <v>229</v>
      </c>
      <c r="X4969" t="s">
        <v>291</v>
      </c>
      <c r="Y4969" s="1">
        <v>30285</v>
      </c>
      <c r="Z4969">
        <v>320193</v>
      </c>
      <c r="AA4969">
        <v>1977</v>
      </c>
    </row>
    <row r="4970" spans="1:27" x14ac:dyDescent="0.25">
      <c r="A4970" s="1">
        <v>43642</v>
      </c>
      <c r="B4970" t="s">
        <v>67</v>
      </c>
      <c r="C4970" t="s">
        <v>76</v>
      </c>
      <c r="D4970">
        <v>1300</v>
      </c>
      <c r="E4970">
        <v>15</v>
      </c>
      <c r="F4970" t="s">
        <v>96</v>
      </c>
      <c r="G4970">
        <v>197.770004</v>
      </c>
      <c r="H4970">
        <v>200.990005</v>
      </c>
      <c r="I4970">
        <v>197.35000600000001</v>
      </c>
      <c r="J4970">
        <v>199.800003</v>
      </c>
      <c r="K4970">
        <v>199.800003</v>
      </c>
      <c r="L4970">
        <v>26067500</v>
      </c>
      <c r="M4970" t="s">
        <v>67</v>
      </c>
      <c r="N4970" t="s">
        <v>149</v>
      </c>
      <c r="O4970" t="s">
        <v>162</v>
      </c>
      <c r="P4970">
        <v>100</v>
      </c>
      <c r="Q4970">
        <v>0.125</v>
      </c>
      <c r="R4970">
        <v>162.5</v>
      </c>
      <c r="S4970">
        <v>259740.00390000001</v>
      </c>
      <c r="T4970" t="s">
        <v>67</v>
      </c>
      <c r="U4970" t="s">
        <v>205</v>
      </c>
      <c r="V4970" t="s">
        <v>214</v>
      </c>
      <c r="W4970" t="s">
        <v>229</v>
      </c>
      <c r="X4970" t="s">
        <v>291</v>
      </c>
      <c r="Y4970" s="1">
        <v>30285</v>
      </c>
      <c r="Z4970">
        <v>320193</v>
      </c>
      <c r="AA4970">
        <v>1977</v>
      </c>
    </row>
    <row r="4971" spans="1:27" x14ac:dyDescent="0.25">
      <c r="A4971" s="1">
        <v>43565</v>
      </c>
      <c r="B4971" t="s">
        <v>67</v>
      </c>
      <c r="C4971" t="s">
        <v>75</v>
      </c>
      <c r="D4971">
        <v>400</v>
      </c>
      <c r="E4971">
        <v>7</v>
      </c>
      <c r="F4971" t="s">
        <v>113</v>
      </c>
      <c r="G4971">
        <v>198.679993</v>
      </c>
      <c r="H4971">
        <v>200.740005</v>
      </c>
      <c r="I4971">
        <v>198.179993</v>
      </c>
      <c r="J4971">
        <v>200.61999499999999</v>
      </c>
      <c r="K4971">
        <v>199.85037199999999</v>
      </c>
      <c r="L4971">
        <v>21695300</v>
      </c>
      <c r="M4971" t="s">
        <v>67</v>
      </c>
      <c r="N4971" t="s">
        <v>147</v>
      </c>
      <c r="O4971" t="s">
        <v>162</v>
      </c>
      <c r="P4971">
        <v>100</v>
      </c>
      <c r="Q4971">
        <v>0.125</v>
      </c>
      <c r="R4971">
        <v>50</v>
      </c>
      <c r="S4971">
        <v>79940.148799999995</v>
      </c>
      <c r="T4971" t="s">
        <v>67</v>
      </c>
      <c r="U4971" t="s">
        <v>205</v>
      </c>
      <c r="V4971" t="s">
        <v>214</v>
      </c>
      <c r="W4971" t="s">
        <v>229</v>
      </c>
      <c r="X4971" t="s">
        <v>291</v>
      </c>
      <c r="Y4971" s="1">
        <v>30285</v>
      </c>
      <c r="Z4971">
        <v>320193</v>
      </c>
      <c r="AA4971">
        <v>1977</v>
      </c>
    </row>
    <row r="4972" spans="1:27" x14ac:dyDescent="0.25">
      <c r="A4972" s="1">
        <v>43565</v>
      </c>
      <c r="B4972" t="s">
        <v>67</v>
      </c>
      <c r="C4972" t="s">
        <v>76</v>
      </c>
      <c r="D4972">
        <v>300</v>
      </c>
      <c r="E4972">
        <v>6</v>
      </c>
      <c r="F4972" t="s">
        <v>113</v>
      </c>
      <c r="G4972">
        <v>198.679993</v>
      </c>
      <c r="H4972">
        <v>200.740005</v>
      </c>
      <c r="I4972">
        <v>198.179993</v>
      </c>
      <c r="J4972">
        <v>200.61999499999999</v>
      </c>
      <c r="K4972">
        <v>199.85037199999999</v>
      </c>
      <c r="L4972">
        <v>21695300</v>
      </c>
      <c r="M4972" t="s">
        <v>67</v>
      </c>
      <c r="N4972" t="s">
        <v>145</v>
      </c>
      <c r="O4972" t="s">
        <v>162</v>
      </c>
      <c r="P4972">
        <v>100</v>
      </c>
      <c r="Q4972">
        <v>0.125</v>
      </c>
      <c r="R4972">
        <v>37.5</v>
      </c>
      <c r="S4972">
        <v>59955.111599999997</v>
      </c>
      <c r="T4972" t="s">
        <v>67</v>
      </c>
      <c r="U4972" t="s">
        <v>205</v>
      </c>
      <c r="V4972" t="s">
        <v>214</v>
      </c>
      <c r="W4972" t="s">
        <v>229</v>
      </c>
      <c r="X4972" t="s">
        <v>291</v>
      </c>
      <c r="Y4972" s="1">
        <v>30285</v>
      </c>
      <c r="Z4972">
        <v>320193</v>
      </c>
      <c r="AA4972">
        <v>1977</v>
      </c>
    </row>
    <row r="4973" spans="1:27" x14ac:dyDescent="0.25">
      <c r="A4973" s="1">
        <v>43585</v>
      </c>
      <c r="B4973" t="s">
        <v>67</v>
      </c>
      <c r="C4973" t="s">
        <v>76</v>
      </c>
      <c r="D4973">
        <v>600</v>
      </c>
      <c r="E4973">
        <v>4</v>
      </c>
      <c r="F4973" t="s">
        <v>122</v>
      </c>
      <c r="G4973">
        <v>203.05999800000001</v>
      </c>
      <c r="H4973">
        <v>203.39999399999999</v>
      </c>
      <c r="I4973">
        <v>199.11000100000001</v>
      </c>
      <c r="J4973">
        <v>200.66999799999999</v>
      </c>
      <c r="K4973">
        <v>199.900192</v>
      </c>
      <c r="L4973">
        <v>46534900</v>
      </c>
      <c r="M4973" t="s">
        <v>67</v>
      </c>
      <c r="N4973" t="s">
        <v>154</v>
      </c>
      <c r="O4973" t="s">
        <v>162</v>
      </c>
      <c r="P4973">
        <v>100</v>
      </c>
      <c r="Q4973">
        <v>0.125</v>
      </c>
      <c r="R4973">
        <v>75</v>
      </c>
      <c r="S4973">
        <v>119940.1152</v>
      </c>
      <c r="T4973" t="s">
        <v>67</v>
      </c>
      <c r="U4973" t="s">
        <v>205</v>
      </c>
      <c r="V4973" t="s">
        <v>214</v>
      </c>
      <c r="W4973" t="s">
        <v>229</v>
      </c>
      <c r="X4973" t="s">
        <v>291</v>
      </c>
      <c r="Y4973" s="1">
        <v>30285</v>
      </c>
      <c r="Z4973">
        <v>320193</v>
      </c>
      <c r="AA4973">
        <v>1977</v>
      </c>
    </row>
    <row r="4974" spans="1:27" x14ac:dyDescent="0.25">
      <c r="A4974" s="1">
        <v>43585</v>
      </c>
      <c r="B4974" t="s">
        <v>67</v>
      </c>
      <c r="C4974" t="s">
        <v>75</v>
      </c>
      <c r="D4974">
        <v>1100</v>
      </c>
      <c r="E4974">
        <v>17</v>
      </c>
      <c r="F4974" t="s">
        <v>122</v>
      </c>
      <c r="G4974">
        <v>203.05999800000001</v>
      </c>
      <c r="H4974">
        <v>203.39999399999999</v>
      </c>
      <c r="I4974">
        <v>199.11000100000001</v>
      </c>
      <c r="J4974">
        <v>200.66999799999999</v>
      </c>
      <c r="K4974">
        <v>199.900192</v>
      </c>
      <c r="L4974">
        <v>46534900</v>
      </c>
      <c r="M4974" t="s">
        <v>67</v>
      </c>
      <c r="N4974" t="s">
        <v>157</v>
      </c>
      <c r="O4974" t="s">
        <v>162</v>
      </c>
      <c r="P4974">
        <v>100</v>
      </c>
      <c r="Q4974">
        <v>0.125</v>
      </c>
      <c r="R4974">
        <v>137.5</v>
      </c>
      <c r="S4974">
        <v>219890.21119999999</v>
      </c>
      <c r="T4974" t="s">
        <v>67</v>
      </c>
      <c r="U4974" t="s">
        <v>205</v>
      </c>
      <c r="V4974" t="s">
        <v>214</v>
      </c>
      <c r="W4974" t="s">
        <v>229</v>
      </c>
      <c r="X4974" t="s">
        <v>291</v>
      </c>
      <c r="Y4974" s="1">
        <v>30285</v>
      </c>
      <c r="Z4974">
        <v>320193</v>
      </c>
      <c r="AA4974">
        <v>1977</v>
      </c>
    </row>
    <row r="4975" spans="1:27" x14ac:dyDescent="0.25">
      <c r="A4975" s="1">
        <v>43585</v>
      </c>
      <c r="B4975" t="s">
        <v>67</v>
      </c>
      <c r="C4975" t="s">
        <v>76</v>
      </c>
      <c r="D4975">
        <v>1900</v>
      </c>
      <c r="E4975">
        <v>18</v>
      </c>
      <c r="F4975" t="s">
        <v>122</v>
      </c>
      <c r="G4975">
        <v>203.05999800000001</v>
      </c>
      <c r="H4975">
        <v>203.39999399999999</v>
      </c>
      <c r="I4975">
        <v>199.11000100000001</v>
      </c>
      <c r="J4975">
        <v>200.66999799999999</v>
      </c>
      <c r="K4975">
        <v>199.900192</v>
      </c>
      <c r="L4975">
        <v>46534900</v>
      </c>
      <c r="M4975" t="s">
        <v>67</v>
      </c>
      <c r="N4975" t="s">
        <v>158</v>
      </c>
      <c r="O4975" t="s">
        <v>162</v>
      </c>
      <c r="P4975">
        <v>100</v>
      </c>
      <c r="Q4975">
        <v>0.125</v>
      </c>
      <c r="R4975">
        <v>237.5</v>
      </c>
      <c r="S4975">
        <v>379810.36479999998</v>
      </c>
      <c r="T4975" t="s">
        <v>67</v>
      </c>
      <c r="U4975" t="s">
        <v>205</v>
      </c>
      <c r="V4975" t="s">
        <v>214</v>
      </c>
      <c r="W4975" t="s">
        <v>229</v>
      </c>
      <c r="X4975" t="s">
        <v>291</v>
      </c>
      <c r="Y4975" s="1">
        <v>30285</v>
      </c>
      <c r="Z4975">
        <v>320193</v>
      </c>
      <c r="AA4975">
        <v>1977</v>
      </c>
    </row>
    <row r="4976" spans="1:27" x14ac:dyDescent="0.25">
      <c r="A4976" s="1">
        <v>43585</v>
      </c>
      <c r="B4976" t="s">
        <v>67</v>
      </c>
      <c r="C4976" t="s">
        <v>75</v>
      </c>
      <c r="D4976">
        <v>500</v>
      </c>
      <c r="E4976">
        <v>5</v>
      </c>
      <c r="F4976" t="s">
        <v>122</v>
      </c>
      <c r="G4976">
        <v>203.05999800000001</v>
      </c>
      <c r="H4976">
        <v>203.39999399999999</v>
      </c>
      <c r="I4976">
        <v>199.11000100000001</v>
      </c>
      <c r="J4976">
        <v>200.66999799999999</v>
      </c>
      <c r="K4976">
        <v>199.900192</v>
      </c>
      <c r="L4976">
        <v>46534900</v>
      </c>
      <c r="M4976" t="s">
        <v>67</v>
      </c>
      <c r="N4976" t="s">
        <v>152</v>
      </c>
      <c r="O4976" t="s">
        <v>162</v>
      </c>
      <c r="P4976">
        <v>100</v>
      </c>
      <c r="Q4976">
        <v>0.125</v>
      </c>
      <c r="R4976">
        <v>62.5</v>
      </c>
      <c r="S4976">
        <v>99950.096000000005</v>
      </c>
      <c r="T4976" t="s">
        <v>67</v>
      </c>
      <c r="U4976" t="s">
        <v>205</v>
      </c>
      <c r="V4976" t="s">
        <v>214</v>
      </c>
      <c r="W4976" t="s">
        <v>229</v>
      </c>
      <c r="X4976" t="s">
        <v>291</v>
      </c>
      <c r="Y4976" s="1">
        <v>30285</v>
      </c>
      <c r="Z4976">
        <v>320193</v>
      </c>
      <c r="AA4976">
        <v>1977</v>
      </c>
    </row>
    <row r="4977" spans="1:27" x14ac:dyDescent="0.25">
      <c r="A4977" s="1">
        <v>43594</v>
      </c>
      <c r="B4977" t="s">
        <v>67</v>
      </c>
      <c r="C4977" t="s">
        <v>76</v>
      </c>
      <c r="D4977">
        <v>300</v>
      </c>
      <c r="E4977">
        <v>3</v>
      </c>
      <c r="F4977" t="s">
        <v>107</v>
      </c>
      <c r="G4977">
        <v>200.39999399999999</v>
      </c>
      <c r="H4977">
        <v>201.679993</v>
      </c>
      <c r="I4977">
        <v>196.66000399999999</v>
      </c>
      <c r="J4977">
        <v>200.720001</v>
      </c>
      <c r="K4977">
        <v>199.949997</v>
      </c>
      <c r="L4977">
        <v>34908600</v>
      </c>
      <c r="M4977" t="s">
        <v>67</v>
      </c>
      <c r="N4977" t="s">
        <v>143</v>
      </c>
      <c r="O4977" t="s">
        <v>162</v>
      </c>
      <c r="P4977">
        <v>100</v>
      </c>
      <c r="Q4977">
        <v>0.125</v>
      </c>
      <c r="R4977">
        <v>37.5</v>
      </c>
      <c r="S4977">
        <v>59984.999100000001</v>
      </c>
      <c r="T4977" t="s">
        <v>67</v>
      </c>
      <c r="U4977" t="s">
        <v>205</v>
      </c>
      <c r="V4977" t="s">
        <v>214</v>
      </c>
      <c r="W4977" t="s">
        <v>229</v>
      </c>
      <c r="X4977" t="s">
        <v>291</v>
      </c>
      <c r="Y4977" s="1">
        <v>30285</v>
      </c>
      <c r="Z4977">
        <v>320193</v>
      </c>
      <c r="AA4977">
        <v>1977</v>
      </c>
    </row>
    <row r="4978" spans="1:27" x14ac:dyDescent="0.25">
      <c r="A4978" s="1">
        <v>43592</v>
      </c>
      <c r="B4978" t="s">
        <v>67</v>
      </c>
      <c r="C4978" t="s">
        <v>75</v>
      </c>
      <c r="D4978">
        <v>100</v>
      </c>
      <c r="E4978">
        <v>2</v>
      </c>
      <c r="F4978" t="s">
        <v>106</v>
      </c>
      <c r="G4978">
        <v>205.88000500000001</v>
      </c>
      <c r="H4978">
        <v>207.41999799999999</v>
      </c>
      <c r="I4978">
        <v>200.83000200000001</v>
      </c>
      <c r="J4978">
        <v>202.86000100000001</v>
      </c>
      <c r="K4978">
        <v>202.08178699999999</v>
      </c>
      <c r="L4978">
        <v>38763700</v>
      </c>
      <c r="M4978" t="s">
        <v>67</v>
      </c>
      <c r="N4978" t="s">
        <v>150</v>
      </c>
      <c r="O4978" t="s">
        <v>162</v>
      </c>
      <c r="P4978">
        <v>100</v>
      </c>
      <c r="Q4978">
        <v>0.125</v>
      </c>
      <c r="R4978">
        <v>12.5</v>
      </c>
      <c r="S4978">
        <v>20208.1787</v>
      </c>
      <c r="T4978" t="s">
        <v>67</v>
      </c>
      <c r="U4978" t="s">
        <v>205</v>
      </c>
      <c r="V4978" t="s">
        <v>214</v>
      </c>
      <c r="W4978" t="s">
        <v>229</v>
      </c>
      <c r="X4978" t="s">
        <v>291</v>
      </c>
      <c r="Y4978" s="1">
        <v>30285</v>
      </c>
      <c r="Z4978">
        <v>320193</v>
      </c>
      <c r="AA4978">
        <v>1977</v>
      </c>
    </row>
    <row r="4979" spans="1:27" x14ac:dyDescent="0.25">
      <c r="A4979" s="1">
        <v>43593</v>
      </c>
      <c r="B4979" t="s">
        <v>67</v>
      </c>
      <c r="C4979" t="s">
        <v>76</v>
      </c>
      <c r="D4979">
        <v>500</v>
      </c>
      <c r="E4979">
        <v>7</v>
      </c>
      <c r="F4979" t="s">
        <v>108</v>
      </c>
      <c r="G4979">
        <v>201.89999399999999</v>
      </c>
      <c r="H4979">
        <v>205.33999600000001</v>
      </c>
      <c r="I4979">
        <v>201.75</v>
      </c>
      <c r="J4979">
        <v>202.89999399999999</v>
      </c>
      <c r="K4979">
        <v>202.12162799999999</v>
      </c>
      <c r="L4979">
        <v>26339500</v>
      </c>
      <c r="M4979" t="s">
        <v>67</v>
      </c>
      <c r="N4979" t="s">
        <v>147</v>
      </c>
      <c r="O4979" t="s">
        <v>162</v>
      </c>
      <c r="P4979">
        <v>100</v>
      </c>
      <c r="Q4979">
        <v>0.125</v>
      </c>
      <c r="R4979">
        <v>62.5</v>
      </c>
      <c r="S4979">
        <v>101060.814</v>
      </c>
      <c r="T4979" t="s">
        <v>67</v>
      </c>
      <c r="U4979" t="s">
        <v>205</v>
      </c>
      <c r="V4979" t="s">
        <v>214</v>
      </c>
      <c r="W4979" t="s">
        <v>229</v>
      </c>
      <c r="X4979" t="s">
        <v>291</v>
      </c>
      <c r="Y4979" s="1">
        <v>30285</v>
      </c>
      <c r="Z4979">
        <v>320193</v>
      </c>
      <c r="AA4979">
        <v>1977</v>
      </c>
    </row>
    <row r="4980" spans="1:27" x14ac:dyDescent="0.25">
      <c r="A4980" s="1">
        <v>43593</v>
      </c>
      <c r="B4980" t="s">
        <v>67</v>
      </c>
      <c r="C4980" t="s">
        <v>76</v>
      </c>
      <c r="D4980">
        <v>1100</v>
      </c>
      <c r="E4980">
        <v>12</v>
      </c>
      <c r="F4980" t="s">
        <v>108</v>
      </c>
      <c r="G4980">
        <v>201.89999399999999</v>
      </c>
      <c r="H4980">
        <v>205.33999600000001</v>
      </c>
      <c r="I4980">
        <v>201.75</v>
      </c>
      <c r="J4980">
        <v>202.89999399999999</v>
      </c>
      <c r="K4980">
        <v>202.12162799999999</v>
      </c>
      <c r="L4980">
        <v>26339500</v>
      </c>
      <c r="M4980" t="s">
        <v>67</v>
      </c>
      <c r="N4980" t="s">
        <v>151</v>
      </c>
      <c r="O4980" t="s">
        <v>162</v>
      </c>
      <c r="P4980">
        <v>100</v>
      </c>
      <c r="Q4980">
        <v>0.125</v>
      </c>
      <c r="R4980">
        <v>137.5</v>
      </c>
      <c r="S4980">
        <v>222333.79079999999</v>
      </c>
      <c r="T4980" t="s">
        <v>67</v>
      </c>
      <c r="U4980" t="s">
        <v>205</v>
      </c>
      <c r="V4980" t="s">
        <v>214</v>
      </c>
      <c r="W4980" t="s">
        <v>229</v>
      </c>
      <c r="X4980" t="s">
        <v>291</v>
      </c>
      <c r="Y4980" s="1">
        <v>30285</v>
      </c>
      <c r="Z4980">
        <v>320193</v>
      </c>
      <c r="AA4980">
        <v>1977</v>
      </c>
    </row>
    <row r="4981" spans="1:27" x14ac:dyDescent="0.25">
      <c r="A4981" s="1">
        <v>43573</v>
      </c>
      <c r="B4981" t="s">
        <v>67</v>
      </c>
      <c r="C4981" t="s">
        <v>76</v>
      </c>
      <c r="D4981">
        <v>1500</v>
      </c>
      <c r="E4981">
        <v>18</v>
      </c>
      <c r="F4981" t="s">
        <v>124</v>
      </c>
      <c r="G4981">
        <v>203.11999499999999</v>
      </c>
      <c r="H4981">
        <v>204.14999399999999</v>
      </c>
      <c r="I4981">
        <v>202.520004</v>
      </c>
      <c r="J4981">
        <v>203.86000100000001</v>
      </c>
      <c r="K4981">
        <v>203.077957</v>
      </c>
      <c r="L4981">
        <v>24195800</v>
      </c>
      <c r="M4981" t="s">
        <v>67</v>
      </c>
      <c r="N4981" t="s">
        <v>158</v>
      </c>
      <c r="O4981" t="s">
        <v>162</v>
      </c>
      <c r="P4981">
        <v>100</v>
      </c>
      <c r="Q4981">
        <v>0.125</v>
      </c>
      <c r="R4981">
        <v>187.5</v>
      </c>
      <c r="S4981">
        <v>304616.93550000002</v>
      </c>
      <c r="T4981" t="s">
        <v>67</v>
      </c>
      <c r="U4981" t="s">
        <v>205</v>
      </c>
      <c r="V4981" t="s">
        <v>214</v>
      </c>
      <c r="W4981" t="s">
        <v>229</v>
      </c>
      <c r="X4981" t="s">
        <v>291</v>
      </c>
      <c r="Y4981" s="1">
        <v>30285</v>
      </c>
      <c r="Z4981">
        <v>320193</v>
      </c>
      <c r="AA4981">
        <v>1977</v>
      </c>
    </row>
    <row r="4982" spans="1:27" x14ac:dyDescent="0.25">
      <c r="A4982" s="1">
        <v>43573</v>
      </c>
      <c r="B4982" t="s">
        <v>67</v>
      </c>
      <c r="C4982" t="s">
        <v>76</v>
      </c>
      <c r="D4982">
        <v>300</v>
      </c>
      <c r="E4982">
        <v>4</v>
      </c>
      <c r="F4982" t="s">
        <v>124</v>
      </c>
      <c r="G4982">
        <v>203.11999499999999</v>
      </c>
      <c r="H4982">
        <v>204.14999399999999</v>
      </c>
      <c r="I4982">
        <v>202.520004</v>
      </c>
      <c r="J4982">
        <v>203.86000100000001</v>
      </c>
      <c r="K4982">
        <v>203.077957</v>
      </c>
      <c r="L4982">
        <v>24195800</v>
      </c>
      <c r="M4982" t="s">
        <v>67</v>
      </c>
      <c r="N4982" t="s">
        <v>154</v>
      </c>
      <c r="O4982" t="s">
        <v>162</v>
      </c>
      <c r="P4982">
        <v>100</v>
      </c>
      <c r="Q4982">
        <v>0.125</v>
      </c>
      <c r="R4982">
        <v>37.5</v>
      </c>
      <c r="S4982">
        <v>60923.3871</v>
      </c>
      <c r="T4982" t="s">
        <v>67</v>
      </c>
      <c r="U4982" t="s">
        <v>205</v>
      </c>
      <c r="V4982" t="s">
        <v>214</v>
      </c>
      <c r="W4982" t="s">
        <v>229</v>
      </c>
      <c r="X4982" t="s">
        <v>291</v>
      </c>
      <c r="Y4982" s="1">
        <v>30285</v>
      </c>
      <c r="Z4982">
        <v>320193</v>
      </c>
      <c r="AA4982">
        <v>1977</v>
      </c>
    </row>
    <row r="4983" spans="1:27" x14ac:dyDescent="0.25">
      <c r="A4983" s="1">
        <v>43581</v>
      </c>
      <c r="B4983" t="s">
        <v>67</v>
      </c>
      <c r="C4983" t="s">
        <v>76</v>
      </c>
      <c r="D4983">
        <v>1000</v>
      </c>
      <c r="E4983">
        <v>11</v>
      </c>
      <c r="F4983" t="s">
        <v>139</v>
      </c>
      <c r="G4983">
        <v>204.89999399999999</v>
      </c>
      <c r="H4983">
        <v>205</v>
      </c>
      <c r="I4983">
        <v>202.11999499999999</v>
      </c>
      <c r="J4983">
        <v>204.300003</v>
      </c>
      <c r="K4983">
        <v>203.516266</v>
      </c>
      <c r="L4983">
        <v>18649100</v>
      </c>
      <c r="M4983" t="s">
        <v>67</v>
      </c>
      <c r="N4983" t="s">
        <v>141</v>
      </c>
      <c r="O4983" t="s">
        <v>162</v>
      </c>
      <c r="P4983">
        <v>100</v>
      </c>
      <c r="Q4983">
        <v>0.125</v>
      </c>
      <c r="R4983">
        <v>125</v>
      </c>
      <c r="S4983">
        <v>203516.266</v>
      </c>
      <c r="T4983" t="s">
        <v>67</v>
      </c>
      <c r="U4983" t="s">
        <v>205</v>
      </c>
      <c r="V4983" t="s">
        <v>214</v>
      </c>
      <c r="W4983" t="s">
        <v>229</v>
      </c>
      <c r="X4983" t="s">
        <v>291</v>
      </c>
      <c r="Y4983" s="1">
        <v>30285</v>
      </c>
      <c r="Z4983">
        <v>320193</v>
      </c>
      <c r="AA4983">
        <v>1977</v>
      </c>
    </row>
    <row r="4984" spans="1:27" x14ac:dyDescent="0.25">
      <c r="A4984" s="1">
        <v>43581</v>
      </c>
      <c r="B4984" t="s">
        <v>67</v>
      </c>
      <c r="C4984" t="s">
        <v>75</v>
      </c>
      <c r="D4984">
        <v>500</v>
      </c>
      <c r="E4984">
        <v>4</v>
      </c>
      <c r="F4984" t="s">
        <v>139</v>
      </c>
      <c r="G4984">
        <v>204.89999399999999</v>
      </c>
      <c r="H4984">
        <v>205</v>
      </c>
      <c r="I4984">
        <v>202.11999499999999</v>
      </c>
      <c r="J4984">
        <v>204.300003</v>
      </c>
      <c r="K4984">
        <v>203.516266</v>
      </c>
      <c r="L4984">
        <v>18649100</v>
      </c>
      <c r="M4984" t="s">
        <v>67</v>
      </c>
      <c r="N4984" t="s">
        <v>154</v>
      </c>
      <c r="O4984" t="s">
        <v>162</v>
      </c>
      <c r="P4984">
        <v>100</v>
      </c>
      <c r="Q4984">
        <v>0.125</v>
      </c>
      <c r="R4984">
        <v>62.5</v>
      </c>
      <c r="S4984">
        <v>101758.133</v>
      </c>
      <c r="T4984" t="s">
        <v>67</v>
      </c>
      <c r="U4984" t="s">
        <v>205</v>
      </c>
      <c r="V4984" t="s">
        <v>214</v>
      </c>
      <c r="W4984" t="s">
        <v>229</v>
      </c>
      <c r="X4984" t="s">
        <v>291</v>
      </c>
      <c r="Y4984" s="1">
        <v>30285</v>
      </c>
      <c r="Z4984">
        <v>320193</v>
      </c>
      <c r="AA4984">
        <v>1977</v>
      </c>
    </row>
    <row r="4985" spans="1:27" x14ac:dyDescent="0.25">
      <c r="A4985" s="1">
        <v>43577</v>
      </c>
      <c r="B4985" t="s">
        <v>67</v>
      </c>
      <c r="C4985" t="s">
        <v>75</v>
      </c>
      <c r="D4985">
        <v>900</v>
      </c>
      <c r="E4985">
        <v>13</v>
      </c>
      <c r="F4985" t="s">
        <v>135</v>
      </c>
      <c r="G4985">
        <v>202.83000200000001</v>
      </c>
      <c r="H4985">
        <v>204.94000199999999</v>
      </c>
      <c r="I4985">
        <v>202.33999600000001</v>
      </c>
      <c r="J4985">
        <v>204.529999</v>
      </c>
      <c r="K4985">
        <v>203.74537699999999</v>
      </c>
      <c r="L4985">
        <v>19439500</v>
      </c>
      <c r="M4985" t="s">
        <v>67</v>
      </c>
      <c r="N4985" t="s">
        <v>153</v>
      </c>
      <c r="O4985" t="s">
        <v>162</v>
      </c>
      <c r="P4985">
        <v>100</v>
      </c>
      <c r="Q4985">
        <v>0.125</v>
      </c>
      <c r="R4985">
        <v>112.5</v>
      </c>
      <c r="S4985">
        <v>183370.83929999999</v>
      </c>
      <c r="T4985" t="s">
        <v>67</v>
      </c>
      <c r="U4985" t="s">
        <v>205</v>
      </c>
      <c r="V4985" t="s">
        <v>214</v>
      </c>
      <c r="W4985" t="s">
        <v>229</v>
      </c>
      <c r="X4985" t="s">
        <v>291</v>
      </c>
      <c r="Y4985" s="1">
        <v>30285</v>
      </c>
      <c r="Z4985">
        <v>320193</v>
      </c>
      <c r="AA4985">
        <v>1977</v>
      </c>
    </row>
    <row r="4986" spans="1:27" x14ac:dyDescent="0.25">
      <c r="A4986" s="1">
        <v>43577</v>
      </c>
      <c r="B4986" t="s">
        <v>67</v>
      </c>
      <c r="C4986" t="s">
        <v>75</v>
      </c>
      <c r="D4986">
        <v>300</v>
      </c>
      <c r="E4986">
        <v>3</v>
      </c>
      <c r="F4986" t="s">
        <v>135</v>
      </c>
      <c r="G4986">
        <v>202.83000200000001</v>
      </c>
      <c r="H4986">
        <v>204.94000199999999</v>
      </c>
      <c r="I4986">
        <v>202.33999600000001</v>
      </c>
      <c r="J4986">
        <v>204.529999</v>
      </c>
      <c r="K4986">
        <v>203.74537699999999</v>
      </c>
      <c r="L4986">
        <v>19439500</v>
      </c>
      <c r="M4986" t="s">
        <v>67</v>
      </c>
      <c r="N4986" t="s">
        <v>143</v>
      </c>
      <c r="O4986" t="s">
        <v>162</v>
      </c>
      <c r="P4986">
        <v>100</v>
      </c>
      <c r="Q4986">
        <v>0.125</v>
      </c>
      <c r="R4986">
        <v>37.5</v>
      </c>
      <c r="S4986">
        <v>61123.613100000002</v>
      </c>
      <c r="T4986" t="s">
        <v>67</v>
      </c>
      <c r="U4986" t="s">
        <v>205</v>
      </c>
      <c r="V4986" t="s">
        <v>214</v>
      </c>
      <c r="W4986" t="s">
        <v>229</v>
      </c>
      <c r="X4986" t="s">
        <v>291</v>
      </c>
      <c r="Y4986" s="1">
        <v>30285</v>
      </c>
      <c r="Z4986">
        <v>320193</v>
      </c>
      <c r="AA4986">
        <v>1977</v>
      </c>
    </row>
    <row r="4987" spans="1:27" x14ac:dyDescent="0.25">
      <c r="A4987" s="1">
        <v>43577</v>
      </c>
      <c r="B4987" t="s">
        <v>67</v>
      </c>
      <c r="C4987" t="s">
        <v>76</v>
      </c>
      <c r="D4987">
        <v>200</v>
      </c>
      <c r="E4987">
        <v>7</v>
      </c>
      <c r="F4987" t="s">
        <v>135</v>
      </c>
      <c r="G4987">
        <v>202.83000200000001</v>
      </c>
      <c r="H4987">
        <v>204.94000199999999</v>
      </c>
      <c r="I4987">
        <v>202.33999600000001</v>
      </c>
      <c r="J4987">
        <v>204.529999</v>
      </c>
      <c r="K4987">
        <v>203.74537699999999</v>
      </c>
      <c r="L4987">
        <v>19439500</v>
      </c>
      <c r="M4987" t="s">
        <v>67</v>
      </c>
      <c r="N4987" t="s">
        <v>147</v>
      </c>
      <c r="O4987" t="s">
        <v>162</v>
      </c>
      <c r="P4987">
        <v>100</v>
      </c>
      <c r="Q4987">
        <v>0.125</v>
      </c>
      <c r="R4987">
        <v>25</v>
      </c>
      <c r="S4987">
        <v>40749.075400000002</v>
      </c>
      <c r="T4987" t="s">
        <v>67</v>
      </c>
      <c r="U4987" t="s">
        <v>205</v>
      </c>
      <c r="V4987" t="s">
        <v>214</v>
      </c>
      <c r="W4987" t="s">
        <v>229</v>
      </c>
      <c r="X4987" t="s">
        <v>291</v>
      </c>
      <c r="Y4987" s="1">
        <v>30285</v>
      </c>
      <c r="Z4987">
        <v>320193</v>
      </c>
      <c r="AA4987">
        <v>1977</v>
      </c>
    </row>
    <row r="4988" spans="1:27" x14ac:dyDescent="0.25">
      <c r="A4988" s="1">
        <v>43577</v>
      </c>
      <c r="B4988" t="s">
        <v>67</v>
      </c>
      <c r="C4988" t="s">
        <v>75</v>
      </c>
      <c r="D4988">
        <v>1600</v>
      </c>
      <c r="E4988">
        <v>14</v>
      </c>
      <c r="F4988" t="s">
        <v>135</v>
      </c>
      <c r="G4988">
        <v>202.83000200000001</v>
      </c>
      <c r="H4988">
        <v>204.94000199999999</v>
      </c>
      <c r="I4988">
        <v>202.33999600000001</v>
      </c>
      <c r="J4988">
        <v>204.529999</v>
      </c>
      <c r="K4988">
        <v>203.74537699999999</v>
      </c>
      <c r="L4988">
        <v>19439500</v>
      </c>
      <c r="M4988" t="s">
        <v>67</v>
      </c>
      <c r="N4988" t="s">
        <v>156</v>
      </c>
      <c r="O4988" t="s">
        <v>162</v>
      </c>
      <c r="P4988">
        <v>100</v>
      </c>
      <c r="Q4988">
        <v>0.125</v>
      </c>
      <c r="R4988">
        <v>200</v>
      </c>
      <c r="S4988">
        <v>325992.60320000001</v>
      </c>
      <c r="T4988" t="s">
        <v>67</v>
      </c>
      <c r="U4988" t="s">
        <v>205</v>
      </c>
      <c r="V4988" t="s">
        <v>214</v>
      </c>
      <c r="W4988" t="s">
        <v>229</v>
      </c>
      <c r="X4988" t="s">
        <v>291</v>
      </c>
      <c r="Y4988" s="1">
        <v>30285</v>
      </c>
      <c r="Z4988">
        <v>320193</v>
      </c>
      <c r="AA4988">
        <v>1977</v>
      </c>
    </row>
    <row r="4989" spans="1:27" x14ac:dyDescent="0.25">
      <c r="A4989" s="1">
        <v>43577</v>
      </c>
      <c r="B4989" t="s">
        <v>67</v>
      </c>
      <c r="C4989" t="s">
        <v>75</v>
      </c>
      <c r="D4989">
        <v>1300</v>
      </c>
      <c r="E4989">
        <v>10</v>
      </c>
      <c r="F4989" t="s">
        <v>135</v>
      </c>
      <c r="G4989">
        <v>202.83000200000001</v>
      </c>
      <c r="H4989">
        <v>204.94000199999999</v>
      </c>
      <c r="I4989">
        <v>202.33999600000001</v>
      </c>
      <c r="J4989">
        <v>204.529999</v>
      </c>
      <c r="K4989">
        <v>203.74537699999999</v>
      </c>
      <c r="L4989">
        <v>19439500</v>
      </c>
      <c r="M4989" t="s">
        <v>67</v>
      </c>
      <c r="N4989" t="s">
        <v>142</v>
      </c>
      <c r="O4989" t="s">
        <v>162</v>
      </c>
      <c r="P4989">
        <v>100</v>
      </c>
      <c r="Q4989">
        <v>0.125</v>
      </c>
      <c r="R4989">
        <v>162.5</v>
      </c>
      <c r="S4989">
        <v>264868.9901</v>
      </c>
      <c r="T4989" t="s">
        <v>67</v>
      </c>
      <c r="U4989" t="s">
        <v>205</v>
      </c>
      <c r="V4989" t="s">
        <v>214</v>
      </c>
      <c r="W4989" t="s">
        <v>229</v>
      </c>
      <c r="X4989" t="s">
        <v>291</v>
      </c>
      <c r="Y4989" s="1">
        <v>30285</v>
      </c>
      <c r="Z4989">
        <v>320193</v>
      </c>
      <c r="AA4989">
        <v>1977</v>
      </c>
    </row>
    <row r="4990" spans="1:27" x14ac:dyDescent="0.25">
      <c r="A4990" s="1">
        <v>43584</v>
      </c>
      <c r="B4990" t="s">
        <v>67</v>
      </c>
      <c r="C4990" t="s">
        <v>75</v>
      </c>
      <c r="D4990">
        <v>700</v>
      </c>
      <c r="E4990">
        <v>7</v>
      </c>
      <c r="F4990" t="s">
        <v>127</v>
      </c>
      <c r="G4990">
        <v>204.39999399999999</v>
      </c>
      <c r="H4990">
        <v>205.970001</v>
      </c>
      <c r="I4990">
        <v>203.86000100000001</v>
      </c>
      <c r="J4990">
        <v>204.61000100000001</v>
      </c>
      <c r="K4990">
        <v>203.825073</v>
      </c>
      <c r="L4990">
        <v>22204700</v>
      </c>
      <c r="M4990" t="s">
        <v>67</v>
      </c>
      <c r="N4990" t="s">
        <v>147</v>
      </c>
      <c r="O4990" t="s">
        <v>162</v>
      </c>
      <c r="P4990">
        <v>100</v>
      </c>
      <c r="Q4990">
        <v>0.125</v>
      </c>
      <c r="R4990">
        <v>87.5</v>
      </c>
      <c r="S4990">
        <v>142677.55110000001</v>
      </c>
      <c r="T4990" t="s">
        <v>67</v>
      </c>
      <c r="U4990" t="s">
        <v>205</v>
      </c>
      <c r="V4990" t="s">
        <v>214</v>
      </c>
      <c r="W4990" t="s">
        <v>229</v>
      </c>
      <c r="X4990" t="s">
        <v>291</v>
      </c>
      <c r="Y4990" s="1">
        <v>30285</v>
      </c>
      <c r="Z4990">
        <v>320193</v>
      </c>
      <c r="AA4990">
        <v>1977</v>
      </c>
    </row>
    <row r="4991" spans="1:27" x14ac:dyDescent="0.25">
      <c r="A4991" s="1">
        <v>43580</v>
      </c>
      <c r="B4991" t="s">
        <v>67</v>
      </c>
      <c r="C4991" t="s">
        <v>75</v>
      </c>
      <c r="D4991">
        <v>1600</v>
      </c>
      <c r="E4991">
        <v>14</v>
      </c>
      <c r="F4991" t="s">
        <v>126</v>
      </c>
      <c r="G4991">
        <v>206.83000200000001</v>
      </c>
      <c r="H4991">
        <v>207.759995</v>
      </c>
      <c r="I4991">
        <v>205.11999499999999</v>
      </c>
      <c r="J4991">
        <v>205.279999</v>
      </c>
      <c r="K4991">
        <v>204.49250799999999</v>
      </c>
      <c r="L4991">
        <v>18543200</v>
      </c>
      <c r="M4991" t="s">
        <v>67</v>
      </c>
      <c r="N4991" t="s">
        <v>156</v>
      </c>
      <c r="O4991" t="s">
        <v>162</v>
      </c>
      <c r="P4991">
        <v>100</v>
      </c>
      <c r="Q4991">
        <v>0.125</v>
      </c>
      <c r="R4991">
        <v>200</v>
      </c>
      <c r="S4991">
        <v>327188.01280000003</v>
      </c>
      <c r="T4991" t="s">
        <v>67</v>
      </c>
      <c r="U4991" t="s">
        <v>205</v>
      </c>
      <c r="V4991" t="s">
        <v>214</v>
      </c>
      <c r="W4991" t="s">
        <v>229</v>
      </c>
      <c r="X4991" t="s">
        <v>291</v>
      </c>
      <c r="Y4991" s="1">
        <v>30285</v>
      </c>
      <c r="Z4991">
        <v>320193</v>
      </c>
      <c r="AA4991">
        <v>1977</v>
      </c>
    </row>
    <row r="4992" spans="1:27" x14ac:dyDescent="0.25">
      <c r="A4992" s="1">
        <v>43579</v>
      </c>
      <c r="B4992" t="s">
        <v>67</v>
      </c>
      <c r="C4992" t="s">
        <v>75</v>
      </c>
      <c r="D4992">
        <v>900</v>
      </c>
      <c r="E4992">
        <v>7</v>
      </c>
      <c r="F4992" t="s">
        <v>137</v>
      </c>
      <c r="G4992">
        <v>207.36000100000001</v>
      </c>
      <c r="H4992">
        <v>208.479996</v>
      </c>
      <c r="I4992">
        <v>207.050003</v>
      </c>
      <c r="J4992">
        <v>207.16000399999999</v>
      </c>
      <c r="K4992">
        <v>206.365295</v>
      </c>
      <c r="L4992">
        <v>17540600</v>
      </c>
      <c r="M4992" t="s">
        <v>67</v>
      </c>
      <c r="N4992" t="s">
        <v>147</v>
      </c>
      <c r="O4992" t="s">
        <v>162</v>
      </c>
      <c r="P4992">
        <v>100</v>
      </c>
      <c r="Q4992">
        <v>0.125</v>
      </c>
      <c r="R4992">
        <v>112.5</v>
      </c>
      <c r="S4992">
        <v>185728.76550000001</v>
      </c>
      <c r="T4992" t="s">
        <v>67</v>
      </c>
      <c r="U4992" t="s">
        <v>205</v>
      </c>
      <c r="V4992" t="s">
        <v>214</v>
      </c>
      <c r="W4992" t="s">
        <v>229</v>
      </c>
      <c r="X4992" t="s">
        <v>291</v>
      </c>
      <c r="Y4992" s="1">
        <v>30285</v>
      </c>
      <c r="Z4992">
        <v>320193</v>
      </c>
      <c r="AA4992">
        <v>1977</v>
      </c>
    </row>
    <row r="4993" spans="1:27" x14ac:dyDescent="0.25">
      <c r="A4993" s="1">
        <v>43579</v>
      </c>
      <c r="B4993" t="s">
        <v>67</v>
      </c>
      <c r="C4993" t="s">
        <v>75</v>
      </c>
      <c r="D4993">
        <v>1500</v>
      </c>
      <c r="E4993">
        <v>20</v>
      </c>
      <c r="F4993" t="s">
        <v>137</v>
      </c>
      <c r="G4993">
        <v>207.36000100000001</v>
      </c>
      <c r="H4993">
        <v>208.479996</v>
      </c>
      <c r="I4993">
        <v>207.050003</v>
      </c>
      <c r="J4993">
        <v>207.16000399999999</v>
      </c>
      <c r="K4993">
        <v>206.365295</v>
      </c>
      <c r="L4993">
        <v>17540600</v>
      </c>
      <c r="M4993" t="s">
        <v>67</v>
      </c>
      <c r="N4993" t="s">
        <v>155</v>
      </c>
      <c r="O4993" t="s">
        <v>162</v>
      </c>
      <c r="P4993">
        <v>100</v>
      </c>
      <c r="Q4993">
        <v>0.125</v>
      </c>
      <c r="R4993">
        <v>187.5</v>
      </c>
      <c r="S4993">
        <v>309547.9425</v>
      </c>
      <c r="T4993" t="s">
        <v>67</v>
      </c>
      <c r="U4993" t="s">
        <v>205</v>
      </c>
      <c r="V4993" t="s">
        <v>214</v>
      </c>
      <c r="W4993" t="s">
        <v>229</v>
      </c>
      <c r="X4993" t="s">
        <v>291</v>
      </c>
      <c r="Y4993" s="1">
        <v>30285</v>
      </c>
      <c r="Z4993">
        <v>320193</v>
      </c>
      <c r="AA4993">
        <v>1977</v>
      </c>
    </row>
    <row r="4994" spans="1:27" x14ac:dyDescent="0.25">
      <c r="A4994" s="1">
        <v>43579</v>
      </c>
      <c r="B4994" t="s">
        <v>67</v>
      </c>
      <c r="C4994" t="s">
        <v>76</v>
      </c>
      <c r="D4994">
        <v>1300</v>
      </c>
      <c r="E4994">
        <v>9</v>
      </c>
      <c r="F4994" t="s">
        <v>137</v>
      </c>
      <c r="G4994">
        <v>207.36000100000001</v>
      </c>
      <c r="H4994">
        <v>208.479996</v>
      </c>
      <c r="I4994">
        <v>207.050003</v>
      </c>
      <c r="J4994">
        <v>207.16000399999999</v>
      </c>
      <c r="K4994">
        <v>206.365295</v>
      </c>
      <c r="L4994">
        <v>17540600</v>
      </c>
      <c r="M4994" t="s">
        <v>67</v>
      </c>
      <c r="N4994" t="s">
        <v>146</v>
      </c>
      <c r="O4994" t="s">
        <v>162</v>
      </c>
      <c r="P4994">
        <v>100</v>
      </c>
      <c r="Q4994">
        <v>0.125</v>
      </c>
      <c r="R4994">
        <v>162.5</v>
      </c>
      <c r="S4994">
        <v>268274.8835</v>
      </c>
      <c r="T4994" t="s">
        <v>67</v>
      </c>
      <c r="U4994" t="s">
        <v>205</v>
      </c>
      <c r="V4994" t="s">
        <v>214</v>
      </c>
      <c r="W4994" t="s">
        <v>229</v>
      </c>
      <c r="X4994" t="s">
        <v>291</v>
      </c>
      <c r="Y4994" s="1">
        <v>30285</v>
      </c>
      <c r="Z4994">
        <v>320193</v>
      </c>
      <c r="AA4994">
        <v>1977</v>
      </c>
    </row>
    <row r="4995" spans="1:27" x14ac:dyDescent="0.25">
      <c r="A4995" s="1">
        <v>43579</v>
      </c>
      <c r="B4995" t="s">
        <v>67</v>
      </c>
      <c r="C4995" t="s">
        <v>75</v>
      </c>
      <c r="D4995">
        <v>700</v>
      </c>
      <c r="E4995">
        <v>16</v>
      </c>
      <c r="F4995" t="s">
        <v>137</v>
      </c>
      <c r="G4995">
        <v>207.36000100000001</v>
      </c>
      <c r="H4995">
        <v>208.479996</v>
      </c>
      <c r="I4995">
        <v>207.050003</v>
      </c>
      <c r="J4995">
        <v>207.16000399999999</v>
      </c>
      <c r="K4995">
        <v>206.365295</v>
      </c>
      <c r="L4995">
        <v>17540600</v>
      </c>
      <c r="M4995" t="s">
        <v>67</v>
      </c>
      <c r="N4995" t="s">
        <v>148</v>
      </c>
      <c r="O4995" t="s">
        <v>162</v>
      </c>
      <c r="P4995">
        <v>100</v>
      </c>
      <c r="Q4995">
        <v>0.125</v>
      </c>
      <c r="R4995">
        <v>87.5</v>
      </c>
      <c r="S4995">
        <v>144455.7065</v>
      </c>
      <c r="T4995" t="s">
        <v>67</v>
      </c>
      <c r="U4995" t="s">
        <v>205</v>
      </c>
      <c r="V4995" t="s">
        <v>214</v>
      </c>
      <c r="W4995" t="s">
        <v>229</v>
      </c>
      <c r="X4995" t="s">
        <v>291</v>
      </c>
      <c r="Y4995" s="1">
        <v>30285</v>
      </c>
      <c r="Z4995">
        <v>320193</v>
      </c>
      <c r="AA4995">
        <v>1977</v>
      </c>
    </row>
    <row r="4996" spans="1:27" x14ac:dyDescent="0.25">
      <c r="A4996" s="1">
        <v>43578</v>
      </c>
      <c r="B4996" t="s">
        <v>67</v>
      </c>
      <c r="C4996" t="s">
        <v>76</v>
      </c>
      <c r="D4996">
        <v>1800</v>
      </c>
      <c r="E4996">
        <v>18</v>
      </c>
      <c r="F4996" t="s">
        <v>136</v>
      </c>
      <c r="G4996">
        <v>204.429993</v>
      </c>
      <c r="H4996">
        <v>207.75</v>
      </c>
      <c r="I4996">
        <v>203.89999399999999</v>
      </c>
      <c r="J4996">
        <v>207.479996</v>
      </c>
      <c r="K4996">
        <v>206.68405200000001</v>
      </c>
      <c r="L4996">
        <v>23323000</v>
      </c>
      <c r="M4996" t="s">
        <v>67</v>
      </c>
      <c r="N4996" t="s">
        <v>158</v>
      </c>
      <c r="O4996" t="s">
        <v>162</v>
      </c>
      <c r="P4996">
        <v>100</v>
      </c>
      <c r="Q4996">
        <v>0.125</v>
      </c>
      <c r="R4996">
        <v>225</v>
      </c>
      <c r="S4996">
        <v>372031.29359999998</v>
      </c>
      <c r="T4996" t="s">
        <v>67</v>
      </c>
      <c r="U4996" t="s">
        <v>205</v>
      </c>
      <c r="V4996" t="s">
        <v>214</v>
      </c>
      <c r="W4996" t="s">
        <v>229</v>
      </c>
      <c r="X4996" t="s">
        <v>291</v>
      </c>
      <c r="Y4996" s="1">
        <v>30285</v>
      </c>
      <c r="Z4996">
        <v>320193</v>
      </c>
      <c r="AA4996">
        <v>1977</v>
      </c>
    </row>
    <row r="4997" spans="1:27" x14ac:dyDescent="0.25">
      <c r="A4997" s="1">
        <v>43591</v>
      </c>
      <c r="B4997" t="s">
        <v>67</v>
      </c>
      <c r="C4997" t="s">
        <v>75</v>
      </c>
      <c r="D4997">
        <v>500</v>
      </c>
      <c r="E4997">
        <v>7</v>
      </c>
      <c r="F4997" t="s">
        <v>134</v>
      </c>
      <c r="G4997">
        <v>204.28999300000001</v>
      </c>
      <c r="H4997">
        <v>208.83999600000001</v>
      </c>
      <c r="I4997">
        <v>203.5</v>
      </c>
      <c r="J4997">
        <v>208.479996</v>
      </c>
      <c r="K4997">
        <v>207.68022199999999</v>
      </c>
      <c r="L4997">
        <v>32443100</v>
      </c>
      <c r="M4997" t="s">
        <v>67</v>
      </c>
      <c r="N4997" t="s">
        <v>147</v>
      </c>
      <c r="O4997" t="s">
        <v>162</v>
      </c>
      <c r="P4997">
        <v>100</v>
      </c>
      <c r="Q4997">
        <v>0.125</v>
      </c>
      <c r="R4997">
        <v>62.5</v>
      </c>
      <c r="S4997">
        <v>103840.111</v>
      </c>
      <c r="T4997" t="s">
        <v>67</v>
      </c>
      <c r="U4997" t="s">
        <v>205</v>
      </c>
      <c r="V4997" t="s">
        <v>214</v>
      </c>
      <c r="W4997" t="s">
        <v>229</v>
      </c>
      <c r="X4997" t="s">
        <v>291</v>
      </c>
      <c r="Y4997" s="1">
        <v>30285</v>
      </c>
      <c r="Z4997">
        <v>320193</v>
      </c>
      <c r="AA4997">
        <v>1977</v>
      </c>
    </row>
    <row r="4998" spans="1:27" x14ac:dyDescent="0.25">
      <c r="A4998" s="1">
        <v>43587</v>
      </c>
      <c r="B4998" t="s">
        <v>67</v>
      </c>
      <c r="C4998" t="s">
        <v>76</v>
      </c>
      <c r="D4998">
        <v>3200</v>
      </c>
      <c r="E4998">
        <v>20</v>
      </c>
      <c r="F4998" t="s">
        <v>115</v>
      </c>
      <c r="G4998">
        <v>209.83999600000001</v>
      </c>
      <c r="H4998">
        <v>212.64999399999999</v>
      </c>
      <c r="I4998">
        <v>208.13000500000001</v>
      </c>
      <c r="J4998">
        <v>209.14999399999999</v>
      </c>
      <c r="K4998">
        <v>208.347656</v>
      </c>
      <c r="L4998">
        <v>31996300</v>
      </c>
      <c r="M4998" t="s">
        <v>67</v>
      </c>
      <c r="N4998" t="s">
        <v>155</v>
      </c>
      <c r="O4998" t="s">
        <v>162</v>
      </c>
      <c r="P4998">
        <v>100</v>
      </c>
      <c r="Q4998">
        <v>0.125</v>
      </c>
      <c r="R4998">
        <v>400</v>
      </c>
      <c r="S4998">
        <v>666712.49919999996</v>
      </c>
      <c r="T4998" t="s">
        <v>67</v>
      </c>
      <c r="U4998" t="s">
        <v>205</v>
      </c>
      <c r="V4998" t="s">
        <v>214</v>
      </c>
      <c r="W4998" t="s">
        <v>229</v>
      </c>
      <c r="X4998" t="s">
        <v>291</v>
      </c>
      <c r="Y4998" s="1">
        <v>30285</v>
      </c>
      <c r="Z4998">
        <v>320193</v>
      </c>
      <c r="AA4998">
        <v>1977</v>
      </c>
    </row>
    <row r="4999" spans="1:27" x14ac:dyDescent="0.25">
      <c r="A4999" s="1">
        <v>43587</v>
      </c>
      <c r="B4999" t="s">
        <v>67</v>
      </c>
      <c r="C4999" t="s">
        <v>75</v>
      </c>
      <c r="D4999">
        <v>1800</v>
      </c>
      <c r="E4999">
        <v>17</v>
      </c>
      <c r="F4999" t="s">
        <v>115</v>
      </c>
      <c r="G4999">
        <v>209.83999600000001</v>
      </c>
      <c r="H4999">
        <v>212.64999399999999</v>
      </c>
      <c r="I4999">
        <v>208.13000500000001</v>
      </c>
      <c r="J4999">
        <v>209.14999399999999</v>
      </c>
      <c r="K4999">
        <v>208.347656</v>
      </c>
      <c r="L4999">
        <v>31996300</v>
      </c>
      <c r="M4999" t="s">
        <v>67</v>
      </c>
      <c r="N4999" t="s">
        <v>157</v>
      </c>
      <c r="O4999" t="s">
        <v>162</v>
      </c>
      <c r="P4999">
        <v>100</v>
      </c>
      <c r="Q4999">
        <v>0.125</v>
      </c>
      <c r="R4999">
        <v>225</v>
      </c>
      <c r="S4999">
        <v>375025.78080000001</v>
      </c>
      <c r="T4999" t="s">
        <v>67</v>
      </c>
      <c r="U4999" t="s">
        <v>205</v>
      </c>
      <c r="V4999" t="s">
        <v>214</v>
      </c>
      <c r="W4999" t="s">
        <v>229</v>
      </c>
      <c r="X4999" t="s">
        <v>291</v>
      </c>
      <c r="Y4999" s="1">
        <v>30285</v>
      </c>
      <c r="Z4999">
        <v>320193</v>
      </c>
      <c r="AA4999">
        <v>1977</v>
      </c>
    </row>
    <row r="5000" spans="1:27" x14ac:dyDescent="0.25">
      <c r="A5000" s="1">
        <v>43586</v>
      </c>
      <c r="B5000" t="s">
        <v>67</v>
      </c>
      <c r="C5000" t="s">
        <v>76</v>
      </c>
      <c r="D5000">
        <v>100</v>
      </c>
      <c r="E5000">
        <v>3</v>
      </c>
      <c r="F5000" t="s">
        <v>119</v>
      </c>
      <c r="G5000">
        <v>209.88000500000001</v>
      </c>
      <c r="H5000">
        <v>215.30999800000001</v>
      </c>
      <c r="I5000">
        <v>209.229996</v>
      </c>
      <c r="J5000">
        <v>210.520004</v>
      </c>
      <c r="K5000">
        <v>209.712402</v>
      </c>
      <c r="L5000">
        <v>64827300</v>
      </c>
      <c r="M5000" t="s">
        <v>67</v>
      </c>
      <c r="N5000" t="s">
        <v>143</v>
      </c>
      <c r="O5000" t="s">
        <v>162</v>
      </c>
      <c r="P5000">
        <v>100</v>
      </c>
      <c r="Q5000">
        <v>0.125</v>
      </c>
      <c r="R5000">
        <v>12.5</v>
      </c>
      <c r="S5000">
        <v>20971.2402</v>
      </c>
      <c r="T5000" t="s">
        <v>67</v>
      </c>
      <c r="U5000" t="s">
        <v>205</v>
      </c>
      <c r="V5000" t="s">
        <v>214</v>
      </c>
      <c r="W5000" t="s">
        <v>229</v>
      </c>
      <c r="X5000" t="s">
        <v>291</v>
      </c>
      <c r="Y5000" s="1">
        <v>30285</v>
      </c>
      <c r="Z5000">
        <v>320193</v>
      </c>
      <c r="AA5000">
        <v>1977</v>
      </c>
    </row>
    <row r="5001" spans="1:27" x14ac:dyDescent="0.25">
      <c r="A5001" s="1">
        <v>43586</v>
      </c>
      <c r="B5001" t="s">
        <v>67</v>
      </c>
      <c r="C5001" t="s">
        <v>75</v>
      </c>
      <c r="D5001">
        <v>3600</v>
      </c>
      <c r="E5001">
        <v>20</v>
      </c>
      <c r="F5001" t="s">
        <v>119</v>
      </c>
      <c r="G5001">
        <v>209.88000500000001</v>
      </c>
      <c r="H5001">
        <v>215.30999800000001</v>
      </c>
      <c r="I5001">
        <v>209.229996</v>
      </c>
      <c r="J5001">
        <v>210.520004</v>
      </c>
      <c r="K5001">
        <v>209.712402</v>
      </c>
      <c r="L5001">
        <v>64827300</v>
      </c>
      <c r="M5001" t="s">
        <v>67</v>
      </c>
      <c r="N5001" t="s">
        <v>155</v>
      </c>
      <c r="O5001" t="s">
        <v>162</v>
      </c>
      <c r="P5001">
        <v>100</v>
      </c>
      <c r="Q5001">
        <v>0.125</v>
      </c>
      <c r="R5001">
        <v>450</v>
      </c>
      <c r="S5001">
        <v>754964.64720000001</v>
      </c>
      <c r="T5001" t="s">
        <v>67</v>
      </c>
      <c r="U5001" t="s">
        <v>205</v>
      </c>
      <c r="V5001" t="s">
        <v>214</v>
      </c>
      <c r="W5001" t="s">
        <v>229</v>
      </c>
      <c r="X5001" t="s">
        <v>291</v>
      </c>
      <c r="Y5001" s="1">
        <v>30285</v>
      </c>
      <c r="Z5001">
        <v>320193</v>
      </c>
      <c r="AA5001">
        <v>1977</v>
      </c>
    </row>
    <row r="5002" spans="1:27" x14ac:dyDescent="0.25">
      <c r="A5002" s="1">
        <v>43588</v>
      </c>
      <c r="B5002" t="s">
        <v>67</v>
      </c>
      <c r="C5002" t="s">
        <v>75</v>
      </c>
      <c r="D5002">
        <v>2900</v>
      </c>
      <c r="E5002">
        <v>18</v>
      </c>
      <c r="F5002" t="s">
        <v>111</v>
      </c>
      <c r="G5002">
        <v>210.88999899999999</v>
      </c>
      <c r="H5002">
        <v>211.83999600000001</v>
      </c>
      <c r="I5002">
        <v>210.229996</v>
      </c>
      <c r="J5002">
        <v>211.75</v>
      </c>
      <c r="K5002">
        <v>210.93768299999999</v>
      </c>
      <c r="L5002">
        <v>20892400</v>
      </c>
      <c r="M5002" t="s">
        <v>67</v>
      </c>
      <c r="N5002" t="s">
        <v>158</v>
      </c>
      <c r="O5002" t="s">
        <v>162</v>
      </c>
      <c r="P5002">
        <v>100</v>
      </c>
      <c r="Q5002">
        <v>0.125</v>
      </c>
      <c r="R5002">
        <v>362.5</v>
      </c>
      <c r="S5002">
        <v>611719.2807</v>
      </c>
      <c r="T5002" t="s">
        <v>67</v>
      </c>
      <c r="U5002" t="s">
        <v>205</v>
      </c>
      <c r="V5002" t="s">
        <v>214</v>
      </c>
      <c r="W5002" t="s">
        <v>229</v>
      </c>
      <c r="X5002" t="s">
        <v>291</v>
      </c>
      <c r="Y5002" s="1">
        <v>30285</v>
      </c>
      <c r="Z5002">
        <v>320193</v>
      </c>
      <c r="AA5002">
        <v>1977</v>
      </c>
    </row>
    <row r="5003" spans="1:27" x14ac:dyDescent="0.25">
      <c r="A5003" s="1">
        <v>43588</v>
      </c>
      <c r="B5003" t="s">
        <v>67</v>
      </c>
      <c r="C5003" t="s">
        <v>75</v>
      </c>
      <c r="D5003">
        <v>1700</v>
      </c>
      <c r="E5003">
        <v>10</v>
      </c>
      <c r="F5003" t="s">
        <v>111</v>
      </c>
      <c r="G5003">
        <v>210.88999899999999</v>
      </c>
      <c r="H5003">
        <v>211.83999600000001</v>
      </c>
      <c r="I5003">
        <v>210.229996</v>
      </c>
      <c r="J5003">
        <v>211.75</v>
      </c>
      <c r="K5003">
        <v>210.93768299999999</v>
      </c>
      <c r="L5003">
        <v>20892400</v>
      </c>
      <c r="M5003" t="s">
        <v>67</v>
      </c>
      <c r="N5003" t="s">
        <v>142</v>
      </c>
      <c r="O5003" t="s">
        <v>162</v>
      </c>
      <c r="P5003">
        <v>100</v>
      </c>
      <c r="Q5003">
        <v>0.125</v>
      </c>
      <c r="R5003">
        <v>212.5</v>
      </c>
      <c r="S5003">
        <v>358594.06109999999</v>
      </c>
      <c r="T5003" t="s">
        <v>67</v>
      </c>
      <c r="U5003" t="s">
        <v>205</v>
      </c>
      <c r="V5003" t="s">
        <v>214</v>
      </c>
      <c r="W5003" t="s">
        <v>229</v>
      </c>
      <c r="X5003" t="s">
        <v>291</v>
      </c>
      <c r="Y5003" s="1">
        <v>30285</v>
      </c>
      <c r="Z5003">
        <v>320193</v>
      </c>
      <c r="AA5003">
        <v>1977</v>
      </c>
    </row>
    <row r="5004" spans="1:27" x14ac:dyDescent="0.25">
      <c r="A5004" s="1">
        <v>43607</v>
      </c>
      <c r="B5004" t="s">
        <v>68</v>
      </c>
      <c r="C5004" t="s">
        <v>76</v>
      </c>
      <c r="D5004">
        <v>1700</v>
      </c>
      <c r="E5004">
        <v>20</v>
      </c>
      <c r="F5004" t="s">
        <v>99</v>
      </c>
      <c r="G5004">
        <v>190.490005</v>
      </c>
      <c r="H5004">
        <v>192.220001</v>
      </c>
      <c r="I5004">
        <v>188.050003</v>
      </c>
      <c r="J5004">
        <v>188.91000399999999</v>
      </c>
      <c r="K5004">
        <v>187.59416200000001</v>
      </c>
      <c r="L5004">
        <v>5706000</v>
      </c>
      <c r="M5004" t="s">
        <v>68</v>
      </c>
      <c r="N5004" t="s">
        <v>155</v>
      </c>
      <c r="O5004" t="s">
        <v>162</v>
      </c>
      <c r="P5004">
        <v>100</v>
      </c>
      <c r="Q5004">
        <v>0.125</v>
      </c>
      <c r="R5004">
        <v>212.5</v>
      </c>
      <c r="S5004">
        <v>318910.07539999997</v>
      </c>
      <c r="T5004" t="s">
        <v>68</v>
      </c>
      <c r="U5004" t="s">
        <v>206</v>
      </c>
      <c r="V5004" t="s">
        <v>218</v>
      </c>
      <c r="W5004" t="s">
        <v>250</v>
      </c>
      <c r="X5004" t="s">
        <v>292</v>
      </c>
      <c r="Y5004" s="1">
        <v>32233</v>
      </c>
      <c r="Z5004">
        <v>354950</v>
      </c>
    </row>
    <row r="5005" spans="1:27" x14ac:dyDescent="0.25">
      <c r="A5005" s="1">
        <v>43607</v>
      </c>
      <c r="B5005" t="s">
        <v>68</v>
      </c>
      <c r="C5005" t="s">
        <v>75</v>
      </c>
      <c r="D5005">
        <v>800</v>
      </c>
      <c r="E5005">
        <v>7</v>
      </c>
      <c r="F5005" t="s">
        <v>99</v>
      </c>
      <c r="G5005">
        <v>190.490005</v>
      </c>
      <c r="H5005">
        <v>192.220001</v>
      </c>
      <c r="I5005">
        <v>188.050003</v>
      </c>
      <c r="J5005">
        <v>188.91000399999999</v>
      </c>
      <c r="K5005">
        <v>187.59416200000001</v>
      </c>
      <c r="L5005">
        <v>5706000</v>
      </c>
      <c r="M5005" t="s">
        <v>68</v>
      </c>
      <c r="N5005" t="s">
        <v>147</v>
      </c>
      <c r="O5005" t="s">
        <v>162</v>
      </c>
      <c r="P5005">
        <v>100</v>
      </c>
      <c r="Q5005">
        <v>0.125</v>
      </c>
      <c r="R5005">
        <v>100</v>
      </c>
      <c r="S5005">
        <v>150075.3296</v>
      </c>
      <c r="T5005" t="s">
        <v>68</v>
      </c>
      <c r="U5005" t="s">
        <v>206</v>
      </c>
      <c r="V5005" t="s">
        <v>218</v>
      </c>
      <c r="W5005" t="s">
        <v>250</v>
      </c>
      <c r="X5005" t="s">
        <v>292</v>
      </c>
      <c r="Y5005" s="1">
        <v>32233</v>
      </c>
      <c r="Z5005">
        <v>354950</v>
      </c>
    </row>
    <row r="5006" spans="1:27" x14ac:dyDescent="0.25">
      <c r="A5006" s="1">
        <v>43607</v>
      </c>
      <c r="B5006" t="s">
        <v>68</v>
      </c>
      <c r="C5006" t="s">
        <v>76</v>
      </c>
      <c r="D5006">
        <v>600</v>
      </c>
      <c r="E5006">
        <v>5</v>
      </c>
      <c r="F5006" t="s">
        <v>99</v>
      </c>
      <c r="G5006">
        <v>190.490005</v>
      </c>
      <c r="H5006">
        <v>192.220001</v>
      </c>
      <c r="I5006">
        <v>188.050003</v>
      </c>
      <c r="J5006">
        <v>188.91000399999999</v>
      </c>
      <c r="K5006">
        <v>187.59416200000001</v>
      </c>
      <c r="L5006">
        <v>5706000</v>
      </c>
      <c r="M5006" t="s">
        <v>68</v>
      </c>
      <c r="N5006" t="s">
        <v>152</v>
      </c>
      <c r="O5006" t="s">
        <v>162</v>
      </c>
      <c r="P5006">
        <v>100</v>
      </c>
      <c r="Q5006">
        <v>0.125</v>
      </c>
      <c r="R5006">
        <v>75</v>
      </c>
      <c r="S5006">
        <v>112556.4972</v>
      </c>
      <c r="T5006" t="s">
        <v>68</v>
      </c>
      <c r="U5006" t="s">
        <v>206</v>
      </c>
      <c r="V5006" t="s">
        <v>218</v>
      </c>
      <c r="W5006" t="s">
        <v>250</v>
      </c>
      <c r="X5006" t="s">
        <v>292</v>
      </c>
      <c r="Y5006" s="1">
        <v>32233</v>
      </c>
      <c r="Z5006">
        <v>354950</v>
      </c>
    </row>
    <row r="5007" spans="1:27" x14ac:dyDescent="0.25">
      <c r="A5007" s="1">
        <v>43619</v>
      </c>
      <c r="B5007" t="s">
        <v>68</v>
      </c>
      <c r="C5007" t="s">
        <v>76</v>
      </c>
      <c r="D5007">
        <v>500</v>
      </c>
      <c r="E5007">
        <v>5</v>
      </c>
      <c r="F5007" t="s">
        <v>89</v>
      </c>
      <c r="G5007">
        <v>189.520004</v>
      </c>
      <c r="H5007">
        <v>191.86999499999999</v>
      </c>
      <c r="I5007">
        <v>188.75</v>
      </c>
      <c r="J5007">
        <v>189.570007</v>
      </c>
      <c r="K5007">
        <v>188.249573</v>
      </c>
      <c r="L5007">
        <v>4620200</v>
      </c>
      <c r="M5007" t="s">
        <v>68</v>
      </c>
      <c r="N5007" t="s">
        <v>152</v>
      </c>
      <c r="O5007" t="s">
        <v>162</v>
      </c>
      <c r="P5007">
        <v>100</v>
      </c>
      <c r="Q5007">
        <v>0.125</v>
      </c>
      <c r="R5007">
        <v>62.5</v>
      </c>
      <c r="S5007">
        <v>94124.786500000002</v>
      </c>
      <c r="T5007" t="s">
        <v>68</v>
      </c>
      <c r="U5007" t="s">
        <v>206</v>
      </c>
      <c r="V5007" t="s">
        <v>218</v>
      </c>
      <c r="W5007" t="s">
        <v>250</v>
      </c>
      <c r="X5007" t="s">
        <v>292</v>
      </c>
      <c r="Y5007" s="1">
        <v>32233</v>
      </c>
      <c r="Z5007">
        <v>354950</v>
      </c>
    </row>
    <row r="5008" spans="1:27" x14ac:dyDescent="0.25">
      <c r="A5008" s="1">
        <v>43619</v>
      </c>
      <c r="B5008" t="s">
        <v>68</v>
      </c>
      <c r="C5008" t="s">
        <v>75</v>
      </c>
      <c r="D5008">
        <v>800</v>
      </c>
      <c r="E5008">
        <v>7</v>
      </c>
      <c r="F5008" t="s">
        <v>89</v>
      </c>
      <c r="G5008">
        <v>189.520004</v>
      </c>
      <c r="H5008">
        <v>191.86999499999999</v>
      </c>
      <c r="I5008">
        <v>188.75</v>
      </c>
      <c r="J5008">
        <v>189.570007</v>
      </c>
      <c r="K5008">
        <v>188.249573</v>
      </c>
      <c r="L5008">
        <v>4620200</v>
      </c>
      <c r="M5008" t="s">
        <v>68</v>
      </c>
      <c r="N5008" t="s">
        <v>147</v>
      </c>
      <c r="O5008" t="s">
        <v>162</v>
      </c>
      <c r="P5008">
        <v>100</v>
      </c>
      <c r="Q5008">
        <v>0.125</v>
      </c>
      <c r="R5008">
        <v>100</v>
      </c>
      <c r="S5008">
        <v>150599.65839999999</v>
      </c>
      <c r="T5008" t="s">
        <v>68</v>
      </c>
      <c r="U5008" t="s">
        <v>206</v>
      </c>
      <c r="V5008" t="s">
        <v>218</v>
      </c>
      <c r="W5008" t="s">
        <v>250</v>
      </c>
      <c r="X5008" t="s">
        <v>292</v>
      </c>
      <c r="Y5008" s="1">
        <v>32233</v>
      </c>
      <c r="Z5008">
        <v>354950</v>
      </c>
    </row>
    <row r="5009" spans="1:26" x14ac:dyDescent="0.25">
      <c r="A5009" s="1">
        <v>43616</v>
      </c>
      <c r="B5009" t="s">
        <v>68</v>
      </c>
      <c r="C5009" t="s">
        <v>75</v>
      </c>
      <c r="D5009">
        <v>400</v>
      </c>
      <c r="E5009">
        <v>9</v>
      </c>
      <c r="F5009" t="s">
        <v>87</v>
      </c>
      <c r="G5009">
        <v>189.63999899999999</v>
      </c>
      <c r="H5009">
        <v>190.28999300000001</v>
      </c>
      <c r="I5009">
        <v>188.66000399999999</v>
      </c>
      <c r="J5009">
        <v>189.85000600000001</v>
      </c>
      <c r="K5009">
        <v>188.52761799999999</v>
      </c>
      <c r="L5009">
        <v>3681500</v>
      </c>
      <c r="M5009" t="s">
        <v>68</v>
      </c>
      <c r="N5009" t="s">
        <v>146</v>
      </c>
      <c r="O5009" t="s">
        <v>162</v>
      </c>
      <c r="P5009">
        <v>100</v>
      </c>
      <c r="Q5009">
        <v>0.125</v>
      </c>
      <c r="R5009">
        <v>50</v>
      </c>
      <c r="S5009">
        <v>75411.047200000001</v>
      </c>
      <c r="T5009" t="s">
        <v>68</v>
      </c>
      <c r="U5009" t="s">
        <v>206</v>
      </c>
      <c r="V5009" t="s">
        <v>218</v>
      </c>
      <c r="W5009" t="s">
        <v>250</v>
      </c>
      <c r="X5009" t="s">
        <v>292</v>
      </c>
      <c r="Y5009" s="1">
        <v>32233</v>
      </c>
      <c r="Z5009">
        <v>354950</v>
      </c>
    </row>
    <row r="5010" spans="1:26" x14ac:dyDescent="0.25">
      <c r="A5010" s="1">
        <v>43616</v>
      </c>
      <c r="B5010" t="s">
        <v>68</v>
      </c>
      <c r="C5010" t="s">
        <v>76</v>
      </c>
      <c r="D5010">
        <v>1100</v>
      </c>
      <c r="E5010">
        <v>8</v>
      </c>
      <c r="F5010" t="s">
        <v>87</v>
      </c>
      <c r="G5010">
        <v>189.63999899999999</v>
      </c>
      <c r="H5010">
        <v>190.28999300000001</v>
      </c>
      <c r="I5010">
        <v>188.66000399999999</v>
      </c>
      <c r="J5010">
        <v>189.85000600000001</v>
      </c>
      <c r="K5010">
        <v>188.52761799999999</v>
      </c>
      <c r="L5010">
        <v>3681500</v>
      </c>
      <c r="M5010" t="s">
        <v>68</v>
      </c>
      <c r="N5010" t="s">
        <v>144</v>
      </c>
      <c r="O5010" t="s">
        <v>162</v>
      </c>
      <c r="P5010">
        <v>100</v>
      </c>
      <c r="Q5010">
        <v>0.125</v>
      </c>
      <c r="R5010">
        <v>137.5</v>
      </c>
      <c r="S5010">
        <v>207380.3798</v>
      </c>
      <c r="T5010" t="s">
        <v>68</v>
      </c>
      <c r="U5010" t="s">
        <v>206</v>
      </c>
      <c r="V5010" t="s">
        <v>218</v>
      </c>
      <c r="W5010" t="s">
        <v>250</v>
      </c>
      <c r="X5010" t="s">
        <v>292</v>
      </c>
      <c r="Y5010" s="1">
        <v>32233</v>
      </c>
      <c r="Z5010">
        <v>354950</v>
      </c>
    </row>
    <row r="5011" spans="1:26" x14ac:dyDescent="0.25">
      <c r="A5011" s="1">
        <v>43614</v>
      </c>
      <c r="B5011" t="s">
        <v>68</v>
      </c>
      <c r="C5011" t="s">
        <v>76</v>
      </c>
      <c r="D5011">
        <v>1600</v>
      </c>
      <c r="E5011">
        <v>19</v>
      </c>
      <c r="F5011" t="s">
        <v>98</v>
      </c>
      <c r="G5011">
        <v>190.279999</v>
      </c>
      <c r="H5011">
        <v>191.88000500000001</v>
      </c>
      <c r="I5011">
        <v>188.029999</v>
      </c>
      <c r="J5011">
        <v>189.990005</v>
      </c>
      <c r="K5011">
        <v>188.666641</v>
      </c>
      <c r="L5011">
        <v>4569900</v>
      </c>
      <c r="M5011" t="s">
        <v>68</v>
      </c>
      <c r="N5011" t="s">
        <v>140</v>
      </c>
      <c r="O5011" t="s">
        <v>162</v>
      </c>
      <c r="P5011">
        <v>100</v>
      </c>
      <c r="Q5011">
        <v>0.125</v>
      </c>
      <c r="R5011">
        <v>200</v>
      </c>
      <c r="S5011">
        <v>301866.62560000003</v>
      </c>
      <c r="T5011" t="s">
        <v>68</v>
      </c>
      <c r="U5011" t="s">
        <v>206</v>
      </c>
      <c r="V5011" t="s">
        <v>218</v>
      </c>
      <c r="W5011" t="s">
        <v>250</v>
      </c>
      <c r="X5011" t="s">
        <v>292</v>
      </c>
      <c r="Y5011" s="1">
        <v>32233</v>
      </c>
      <c r="Z5011">
        <v>354950</v>
      </c>
    </row>
    <row r="5012" spans="1:26" x14ac:dyDescent="0.25">
      <c r="A5012" s="1">
        <v>43598</v>
      </c>
      <c r="B5012" t="s">
        <v>68</v>
      </c>
      <c r="C5012" t="s">
        <v>76</v>
      </c>
      <c r="D5012">
        <v>2100</v>
      </c>
      <c r="E5012">
        <v>20</v>
      </c>
      <c r="F5012" t="s">
        <v>100</v>
      </c>
      <c r="G5012">
        <v>191</v>
      </c>
      <c r="H5012">
        <v>191.66000399999999</v>
      </c>
      <c r="I5012">
        <v>189.13999899999999</v>
      </c>
      <c r="J5012">
        <v>190.33999600000001</v>
      </c>
      <c r="K5012">
        <v>189.01419100000001</v>
      </c>
      <c r="L5012">
        <v>3325900</v>
      </c>
      <c r="M5012" t="s">
        <v>68</v>
      </c>
      <c r="N5012" t="s">
        <v>155</v>
      </c>
      <c r="O5012" t="s">
        <v>162</v>
      </c>
      <c r="P5012">
        <v>100</v>
      </c>
      <c r="Q5012">
        <v>0.125</v>
      </c>
      <c r="R5012">
        <v>262.5</v>
      </c>
      <c r="S5012">
        <v>396929.80109999998</v>
      </c>
      <c r="T5012" t="s">
        <v>68</v>
      </c>
      <c r="U5012" t="s">
        <v>206</v>
      </c>
      <c r="V5012" t="s">
        <v>218</v>
      </c>
      <c r="W5012" t="s">
        <v>250</v>
      </c>
      <c r="X5012" t="s">
        <v>292</v>
      </c>
      <c r="Y5012" s="1">
        <v>32233</v>
      </c>
      <c r="Z5012">
        <v>354950</v>
      </c>
    </row>
    <row r="5013" spans="1:26" x14ac:dyDescent="0.25">
      <c r="A5013" s="1">
        <v>43605</v>
      </c>
      <c r="B5013" t="s">
        <v>68</v>
      </c>
      <c r="C5013" t="s">
        <v>75</v>
      </c>
      <c r="D5013">
        <v>1400</v>
      </c>
      <c r="E5013">
        <v>17</v>
      </c>
      <c r="F5013" t="s">
        <v>128</v>
      </c>
      <c r="G5013">
        <v>191.13000500000001</v>
      </c>
      <c r="H5013">
        <v>192.86000100000001</v>
      </c>
      <c r="I5013">
        <v>190.61000100000001</v>
      </c>
      <c r="J5013">
        <v>190.949997</v>
      </c>
      <c r="K5013">
        <v>189.61994899999999</v>
      </c>
      <c r="L5013">
        <v>4782800</v>
      </c>
      <c r="M5013" t="s">
        <v>68</v>
      </c>
      <c r="N5013" t="s">
        <v>157</v>
      </c>
      <c r="O5013" t="s">
        <v>162</v>
      </c>
      <c r="P5013">
        <v>100</v>
      </c>
      <c r="Q5013">
        <v>0.125</v>
      </c>
      <c r="R5013">
        <v>175</v>
      </c>
      <c r="S5013">
        <v>265467.92859999998</v>
      </c>
      <c r="T5013" t="s">
        <v>68</v>
      </c>
      <c r="U5013" t="s">
        <v>206</v>
      </c>
      <c r="V5013" t="s">
        <v>218</v>
      </c>
      <c r="W5013" t="s">
        <v>250</v>
      </c>
      <c r="X5013" t="s">
        <v>292</v>
      </c>
      <c r="Y5013" s="1">
        <v>32233</v>
      </c>
      <c r="Z5013">
        <v>354950</v>
      </c>
    </row>
    <row r="5014" spans="1:26" x14ac:dyDescent="0.25">
      <c r="A5014" s="1">
        <v>43605</v>
      </c>
      <c r="B5014" t="s">
        <v>68</v>
      </c>
      <c r="C5014" t="s">
        <v>76</v>
      </c>
      <c r="D5014">
        <v>1900</v>
      </c>
      <c r="E5014">
        <v>15</v>
      </c>
      <c r="F5014" t="s">
        <v>128</v>
      </c>
      <c r="G5014">
        <v>191.13000500000001</v>
      </c>
      <c r="H5014">
        <v>192.86000100000001</v>
      </c>
      <c r="I5014">
        <v>190.61000100000001</v>
      </c>
      <c r="J5014">
        <v>190.949997</v>
      </c>
      <c r="K5014">
        <v>189.61994899999999</v>
      </c>
      <c r="L5014">
        <v>4782800</v>
      </c>
      <c r="M5014" t="s">
        <v>68</v>
      </c>
      <c r="N5014" t="s">
        <v>149</v>
      </c>
      <c r="O5014" t="s">
        <v>162</v>
      </c>
      <c r="P5014">
        <v>100</v>
      </c>
      <c r="Q5014">
        <v>0.125</v>
      </c>
      <c r="R5014">
        <v>237.5</v>
      </c>
      <c r="S5014">
        <v>360277.9031</v>
      </c>
      <c r="T5014" t="s">
        <v>68</v>
      </c>
      <c r="U5014" t="s">
        <v>206</v>
      </c>
      <c r="V5014" t="s">
        <v>218</v>
      </c>
      <c r="W5014" t="s">
        <v>250</v>
      </c>
      <c r="X5014" t="s">
        <v>292</v>
      </c>
      <c r="Y5014" s="1">
        <v>32233</v>
      </c>
      <c r="Z5014">
        <v>354950</v>
      </c>
    </row>
    <row r="5015" spans="1:26" x14ac:dyDescent="0.25">
      <c r="A5015" s="1">
        <v>43606</v>
      </c>
      <c r="B5015" t="s">
        <v>68</v>
      </c>
      <c r="C5015" t="s">
        <v>76</v>
      </c>
      <c r="D5015">
        <v>1000</v>
      </c>
      <c r="E5015">
        <v>12</v>
      </c>
      <c r="F5015" t="s">
        <v>105</v>
      </c>
      <c r="G5015">
        <v>187.13000500000001</v>
      </c>
      <c r="H5015">
        <v>192.520004</v>
      </c>
      <c r="I5015">
        <v>186.33999600000001</v>
      </c>
      <c r="J5015">
        <v>191.449997</v>
      </c>
      <c r="K5015">
        <v>190.116455</v>
      </c>
      <c r="L5015">
        <v>8555600</v>
      </c>
      <c r="M5015" t="s">
        <v>68</v>
      </c>
      <c r="N5015" t="s">
        <v>151</v>
      </c>
      <c r="O5015" t="s">
        <v>162</v>
      </c>
      <c r="P5015">
        <v>100</v>
      </c>
      <c r="Q5015">
        <v>0.125</v>
      </c>
      <c r="R5015">
        <v>125</v>
      </c>
      <c r="S5015">
        <v>190116.45499999999</v>
      </c>
      <c r="T5015" t="s">
        <v>68</v>
      </c>
      <c r="U5015" t="s">
        <v>206</v>
      </c>
      <c r="V5015" t="s">
        <v>218</v>
      </c>
      <c r="W5015" t="s">
        <v>250</v>
      </c>
      <c r="X5015" t="s">
        <v>292</v>
      </c>
      <c r="Y5015" s="1">
        <v>32233</v>
      </c>
      <c r="Z5015">
        <v>354950</v>
      </c>
    </row>
    <row r="5016" spans="1:26" x14ac:dyDescent="0.25">
      <c r="A5016" s="1">
        <v>43606</v>
      </c>
      <c r="B5016" t="s">
        <v>68</v>
      </c>
      <c r="C5016" t="s">
        <v>76</v>
      </c>
      <c r="D5016">
        <v>400</v>
      </c>
      <c r="E5016">
        <v>4</v>
      </c>
      <c r="F5016" t="s">
        <v>105</v>
      </c>
      <c r="G5016">
        <v>187.13000500000001</v>
      </c>
      <c r="H5016">
        <v>192.520004</v>
      </c>
      <c r="I5016">
        <v>186.33999600000001</v>
      </c>
      <c r="J5016">
        <v>191.449997</v>
      </c>
      <c r="K5016">
        <v>190.116455</v>
      </c>
      <c r="L5016">
        <v>8555600</v>
      </c>
      <c r="M5016" t="s">
        <v>68</v>
      </c>
      <c r="N5016" t="s">
        <v>154</v>
      </c>
      <c r="O5016" t="s">
        <v>162</v>
      </c>
      <c r="P5016">
        <v>100</v>
      </c>
      <c r="Q5016">
        <v>0.125</v>
      </c>
      <c r="R5016">
        <v>50</v>
      </c>
      <c r="S5016">
        <v>76046.581999999995</v>
      </c>
      <c r="T5016" t="s">
        <v>68</v>
      </c>
      <c r="U5016" t="s">
        <v>206</v>
      </c>
      <c r="V5016" t="s">
        <v>218</v>
      </c>
      <c r="W5016" t="s">
        <v>250</v>
      </c>
      <c r="X5016" t="s">
        <v>292</v>
      </c>
      <c r="Y5016" s="1">
        <v>32233</v>
      </c>
      <c r="Z5016">
        <v>354950</v>
      </c>
    </row>
    <row r="5017" spans="1:26" x14ac:dyDescent="0.25">
      <c r="A5017" s="1">
        <v>43613</v>
      </c>
      <c r="B5017" t="s">
        <v>68</v>
      </c>
      <c r="C5017" t="s">
        <v>76</v>
      </c>
      <c r="D5017">
        <v>2600</v>
      </c>
      <c r="E5017">
        <v>20</v>
      </c>
      <c r="F5017" t="s">
        <v>91</v>
      </c>
      <c r="G5017">
        <v>194.38000500000001</v>
      </c>
      <c r="H5017">
        <v>196.470001</v>
      </c>
      <c r="I5017">
        <v>191.35000600000001</v>
      </c>
      <c r="J5017">
        <v>191.550003</v>
      </c>
      <c r="K5017">
        <v>190.21577500000001</v>
      </c>
      <c r="L5017">
        <v>5165800</v>
      </c>
      <c r="M5017" t="s">
        <v>68</v>
      </c>
      <c r="N5017" t="s">
        <v>155</v>
      </c>
      <c r="O5017" t="s">
        <v>162</v>
      </c>
      <c r="P5017">
        <v>100</v>
      </c>
      <c r="Q5017">
        <v>0.125</v>
      </c>
      <c r="R5017">
        <v>325</v>
      </c>
      <c r="S5017">
        <v>494561.01500000001</v>
      </c>
      <c r="T5017" t="s">
        <v>68</v>
      </c>
      <c r="U5017" t="s">
        <v>206</v>
      </c>
      <c r="V5017" t="s">
        <v>218</v>
      </c>
      <c r="W5017" t="s">
        <v>250</v>
      </c>
      <c r="X5017" t="s">
        <v>292</v>
      </c>
      <c r="Y5017" s="1">
        <v>32233</v>
      </c>
      <c r="Z5017">
        <v>354950</v>
      </c>
    </row>
    <row r="5018" spans="1:26" x14ac:dyDescent="0.25">
      <c r="A5018" s="1">
        <v>43599</v>
      </c>
      <c r="B5018" t="s">
        <v>68</v>
      </c>
      <c r="C5018" t="s">
        <v>76</v>
      </c>
      <c r="D5018">
        <v>1600</v>
      </c>
      <c r="E5018">
        <v>17</v>
      </c>
      <c r="F5018" t="s">
        <v>102</v>
      </c>
      <c r="G5018">
        <v>190.5</v>
      </c>
      <c r="H5018">
        <v>192.759995</v>
      </c>
      <c r="I5018">
        <v>190.009995</v>
      </c>
      <c r="J5018">
        <v>191.61999499999999</v>
      </c>
      <c r="K5018">
        <v>190.28527800000001</v>
      </c>
      <c r="L5018">
        <v>3663600</v>
      </c>
      <c r="M5018" t="s">
        <v>68</v>
      </c>
      <c r="N5018" t="s">
        <v>157</v>
      </c>
      <c r="O5018" t="s">
        <v>162</v>
      </c>
      <c r="P5018">
        <v>100</v>
      </c>
      <c r="Q5018">
        <v>0.125</v>
      </c>
      <c r="R5018">
        <v>200</v>
      </c>
      <c r="S5018">
        <v>304456.4448</v>
      </c>
      <c r="T5018" t="s">
        <v>68</v>
      </c>
      <c r="U5018" t="s">
        <v>206</v>
      </c>
      <c r="V5018" t="s">
        <v>218</v>
      </c>
      <c r="W5018" t="s">
        <v>250</v>
      </c>
      <c r="X5018" t="s">
        <v>292</v>
      </c>
      <c r="Y5018" s="1">
        <v>32233</v>
      </c>
      <c r="Z5018">
        <v>354950</v>
      </c>
    </row>
    <row r="5019" spans="1:26" x14ac:dyDescent="0.25">
      <c r="A5019" s="1">
        <v>43600</v>
      </c>
      <c r="B5019" t="s">
        <v>68</v>
      </c>
      <c r="C5019" t="s">
        <v>75</v>
      </c>
      <c r="D5019">
        <v>1300</v>
      </c>
      <c r="E5019">
        <v>16</v>
      </c>
      <c r="F5019" t="s">
        <v>104</v>
      </c>
      <c r="G5019">
        <v>190.80999800000001</v>
      </c>
      <c r="H5019">
        <v>192.80999800000001</v>
      </c>
      <c r="I5019">
        <v>190.270004</v>
      </c>
      <c r="J5019">
        <v>191.759995</v>
      </c>
      <c r="K5019">
        <v>190.42430100000001</v>
      </c>
      <c r="L5019">
        <v>3355800</v>
      </c>
      <c r="M5019" t="s">
        <v>68</v>
      </c>
      <c r="N5019" t="s">
        <v>148</v>
      </c>
      <c r="O5019" t="s">
        <v>162</v>
      </c>
      <c r="P5019">
        <v>100</v>
      </c>
      <c r="Q5019">
        <v>0.125</v>
      </c>
      <c r="R5019">
        <v>162.5</v>
      </c>
      <c r="S5019">
        <v>247551.5913</v>
      </c>
      <c r="T5019" t="s">
        <v>68</v>
      </c>
      <c r="U5019" t="s">
        <v>206</v>
      </c>
      <c r="V5019" t="s">
        <v>218</v>
      </c>
      <c r="W5019" t="s">
        <v>250</v>
      </c>
      <c r="X5019" t="s">
        <v>292</v>
      </c>
      <c r="Y5019" s="1">
        <v>32233</v>
      </c>
      <c r="Z5019">
        <v>354950</v>
      </c>
    </row>
    <row r="5020" spans="1:26" x14ac:dyDescent="0.25">
      <c r="A5020" s="1">
        <v>43600</v>
      </c>
      <c r="B5020" t="s">
        <v>68</v>
      </c>
      <c r="C5020" t="s">
        <v>76</v>
      </c>
      <c r="D5020">
        <v>300</v>
      </c>
      <c r="E5020">
        <v>4</v>
      </c>
      <c r="F5020" t="s">
        <v>104</v>
      </c>
      <c r="G5020">
        <v>190.80999800000001</v>
      </c>
      <c r="H5020">
        <v>192.80999800000001</v>
      </c>
      <c r="I5020">
        <v>190.270004</v>
      </c>
      <c r="J5020">
        <v>191.759995</v>
      </c>
      <c r="K5020">
        <v>190.42430100000001</v>
      </c>
      <c r="L5020">
        <v>3355800</v>
      </c>
      <c r="M5020" t="s">
        <v>68</v>
      </c>
      <c r="N5020" t="s">
        <v>154</v>
      </c>
      <c r="O5020" t="s">
        <v>162</v>
      </c>
      <c r="P5020">
        <v>100</v>
      </c>
      <c r="Q5020">
        <v>0.125</v>
      </c>
      <c r="R5020">
        <v>37.5</v>
      </c>
      <c r="S5020">
        <v>57127.290300000008</v>
      </c>
      <c r="T5020" t="s">
        <v>68</v>
      </c>
      <c r="U5020" t="s">
        <v>206</v>
      </c>
      <c r="V5020" t="s">
        <v>218</v>
      </c>
      <c r="W5020" t="s">
        <v>250</v>
      </c>
      <c r="X5020" t="s">
        <v>292</v>
      </c>
      <c r="Y5020" s="1">
        <v>32233</v>
      </c>
      <c r="Z5020">
        <v>354950</v>
      </c>
    </row>
    <row r="5021" spans="1:26" x14ac:dyDescent="0.25">
      <c r="A5021" s="1">
        <v>43600</v>
      </c>
      <c r="B5021" t="s">
        <v>68</v>
      </c>
      <c r="C5021" t="s">
        <v>75</v>
      </c>
      <c r="D5021">
        <v>2200</v>
      </c>
      <c r="E5021">
        <v>19</v>
      </c>
      <c r="F5021" t="s">
        <v>104</v>
      </c>
      <c r="G5021">
        <v>190.80999800000001</v>
      </c>
      <c r="H5021">
        <v>192.80999800000001</v>
      </c>
      <c r="I5021">
        <v>190.270004</v>
      </c>
      <c r="J5021">
        <v>191.759995</v>
      </c>
      <c r="K5021">
        <v>190.42430100000001</v>
      </c>
      <c r="L5021">
        <v>3355800</v>
      </c>
      <c r="M5021" t="s">
        <v>68</v>
      </c>
      <c r="N5021" t="s">
        <v>140</v>
      </c>
      <c r="O5021" t="s">
        <v>162</v>
      </c>
      <c r="P5021">
        <v>100</v>
      </c>
      <c r="Q5021">
        <v>0.125</v>
      </c>
      <c r="R5021">
        <v>275</v>
      </c>
      <c r="S5021">
        <v>418933.46220000001</v>
      </c>
      <c r="T5021" t="s">
        <v>68</v>
      </c>
      <c r="U5021" t="s">
        <v>206</v>
      </c>
      <c r="V5021" t="s">
        <v>218</v>
      </c>
      <c r="W5021" t="s">
        <v>250</v>
      </c>
      <c r="X5021" t="s">
        <v>292</v>
      </c>
      <c r="Y5021" s="1">
        <v>32233</v>
      </c>
      <c r="Z5021">
        <v>354950</v>
      </c>
    </row>
    <row r="5022" spans="1:26" x14ac:dyDescent="0.25">
      <c r="A5022" s="1">
        <v>43608</v>
      </c>
      <c r="B5022" t="s">
        <v>68</v>
      </c>
      <c r="C5022" t="s">
        <v>75</v>
      </c>
      <c r="D5022">
        <v>400</v>
      </c>
      <c r="E5022">
        <v>9</v>
      </c>
      <c r="F5022" t="s">
        <v>95</v>
      </c>
      <c r="G5022">
        <v>188.449997</v>
      </c>
      <c r="H5022">
        <v>192.53999300000001</v>
      </c>
      <c r="I5022">
        <v>186.270004</v>
      </c>
      <c r="J5022">
        <v>192</v>
      </c>
      <c r="K5022">
        <v>190.66262800000001</v>
      </c>
      <c r="L5022">
        <v>7754000</v>
      </c>
      <c r="M5022" t="s">
        <v>68</v>
      </c>
      <c r="N5022" t="s">
        <v>146</v>
      </c>
      <c r="O5022" t="s">
        <v>162</v>
      </c>
      <c r="P5022">
        <v>100</v>
      </c>
      <c r="Q5022">
        <v>0.125</v>
      </c>
      <c r="R5022">
        <v>50</v>
      </c>
      <c r="S5022">
        <v>76265.051200000002</v>
      </c>
      <c r="T5022" t="s">
        <v>68</v>
      </c>
      <c r="U5022" t="s">
        <v>206</v>
      </c>
      <c r="V5022" t="s">
        <v>218</v>
      </c>
      <c r="W5022" t="s">
        <v>250</v>
      </c>
      <c r="X5022" t="s">
        <v>292</v>
      </c>
      <c r="Y5022" s="1">
        <v>32233</v>
      </c>
      <c r="Z5022">
        <v>354950</v>
      </c>
    </row>
    <row r="5023" spans="1:26" x14ac:dyDescent="0.25">
      <c r="A5023" s="1">
        <v>43608</v>
      </c>
      <c r="B5023" t="s">
        <v>68</v>
      </c>
      <c r="C5023" t="s">
        <v>75</v>
      </c>
      <c r="D5023">
        <v>1100</v>
      </c>
      <c r="E5023">
        <v>15</v>
      </c>
      <c r="F5023" t="s">
        <v>95</v>
      </c>
      <c r="G5023">
        <v>188.449997</v>
      </c>
      <c r="H5023">
        <v>192.53999300000001</v>
      </c>
      <c r="I5023">
        <v>186.270004</v>
      </c>
      <c r="J5023">
        <v>192</v>
      </c>
      <c r="K5023">
        <v>190.66262800000001</v>
      </c>
      <c r="L5023">
        <v>7754000</v>
      </c>
      <c r="M5023" t="s">
        <v>68</v>
      </c>
      <c r="N5023" t="s">
        <v>149</v>
      </c>
      <c r="O5023" t="s">
        <v>162</v>
      </c>
      <c r="P5023">
        <v>100</v>
      </c>
      <c r="Q5023">
        <v>0.125</v>
      </c>
      <c r="R5023">
        <v>137.5</v>
      </c>
      <c r="S5023">
        <v>209728.89079999999</v>
      </c>
      <c r="T5023" t="s">
        <v>68</v>
      </c>
      <c r="U5023" t="s">
        <v>206</v>
      </c>
      <c r="V5023" t="s">
        <v>218</v>
      </c>
      <c r="W5023" t="s">
        <v>250</v>
      </c>
      <c r="X5023" t="s">
        <v>292</v>
      </c>
      <c r="Y5023" s="1">
        <v>32233</v>
      </c>
      <c r="Z5023">
        <v>354950</v>
      </c>
    </row>
    <row r="5024" spans="1:26" x14ac:dyDescent="0.25">
      <c r="A5024" s="1">
        <v>43608</v>
      </c>
      <c r="B5024" t="s">
        <v>68</v>
      </c>
      <c r="C5024" t="s">
        <v>75</v>
      </c>
      <c r="D5024">
        <v>1100</v>
      </c>
      <c r="E5024">
        <v>19</v>
      </c>
      <c r="F5024" t="s">
        <v>95</v>
      </c>
      <c r="G5024">
        <v>188.449997</v>
      </c>
      <c r="H5024">
        <v>192.53999300000001</v>
      </c>
      <c r="I5024">
        <v>186.270004</v>
      </c>
      <c r="J5024">
        <v>192</v>
      </c>
      <c r="K5024">
        <v>190.66262800000001</v>
      </c>
      <c r="L5024">
        <v>7754000</v>
      </c>
      <c r="M5024" t="s">
        <v>68</v>
      </c>
      <c r="N5024" t="s">
        <v>140</v>
      </c>
      <c r="O5024" t="s">
        <v>162</v>
      </c>
      <c r="P5024">
        <v>100</v>
      </c>
      <c r="Q5024">
        <v>0.125</v>
      </c>
      <c r="R5024">
        <v>137.5</v>
      </c>
      <c r="S5024">
        <v>209728.89079999999</v>
      </c>
      <c r="T5024" t="s">
        <v>68</v>
      </c>
      <c r="U5024" t="s">
        <v>206</v>
      </c>
      <c r="V5024" t="s">
        <v>218</v>
      </c>
      <c r="W5024" t="s">
        <v>250</v>
      </c>
      <c r="X5024" t="s">
        <v>292</v>
      </c>
      <c r="Y5024" s="1">
        <v>32233</v>
      </c>
      <c r="Z5024">
        <v>354950</v>
      </c>
    </row>
    <row r="5025" spans="1:26" x14ac:dyDescent="0.25">
      <c r="A5025" s="1">
        <v>43601</v>
      </c>
      <c r="B5025" t="s">
        <v>68</v>
      </c>
      <c r="C5025" t="s">
        <v>76</v>
      </c>
      <c r="D5025">
        <v>2100</v>
      </c>
      <c r="E5025">
        <v>16</v>
      </c>
      <c r="F5025" t="s">
        <v>138</v>
      </c>
      <c r="G5025">
        <v>192.470001</v>
      </c>
      <c r="H5025">
        <v>194.96000699999999</v>
      </c>
      <c r="I5025">
        <v>192.199997</v>
      </c>
      <c r="J5025">
        <v>192.38000500000001</v>
      </c>
      <c r="K5025">
        <v>191.03999300000001</v>
      </c>
      <c r="L5025">
        <v>3854000</v>
      </c>
      <c r="M5025" t="s">
        <v>68</v>
      </c>
      <c r="N5025" t="s">
        <v>148</v>
      </c>
      <c r="O5025" t="s">
        <v>162</v>
      </c>
      <c r="P5025">
        <v>100</v>
      </c>
      <c r="Q5025">
        <v>0.125</v>
      </c>
      <c r="R5025">
        <v>262.5</v>
      </c>
      <c r="S5025">
        <v>401183.9853</v>
      </c>
      <c r="T5025" t="s">
        <v>68</v>
      </c>
      <c r="U5025" t="s">
        <v>206</v>
      </c>
      <c r="V5025" t="s">
        <v>218</v>
      </c>
      <c r="W5025" t="s">
        <v>250</v>
      </c>
      <c r="X5025" t="s">
        <v>292</v>
      </c>
      <c r="Y5025" s="1">
        <v>32233</v>
      </c>
      <c r="Z5025">
        <v>354950</v>
      </c>
    </row>
    <row r="5026" spans="1:26" x14ac:dyDescent="0.25">
      <c r="A5026" s="1">
        <v>43602</v>
      </c>
      <c r="B5026" t="s">
        <v>68</v>
      </c>
      <c r="C5026" t="s">
        <v>75</v>
      </c>
      <c r="D5026">
        <v>600</v>
      </c>
      <c r="E5026">
        <v>6</v>
      </c>
      <c r="F5026" t="s">
        <v>101</v>
      </c>
      <c r="G5026">
        <v>190.86000100000001</v>
      </c>
      <c r="H5026">
        <v>194.5</v>
      </c>
      <c r="I5026">
        <v>190.75</v>
      </c>
      <c r="J5026">
        <v>192.58000200000001</v>
      </c>
      <c r="K5026">
        <v>191.238586</v>
      </c>
      <c r="L5026">
        <v>5223800</v>
      </c>
      <c r="M5026" t="s">
        <v>68</v>
      </c>
      <c r="N5026" t="s">
        <v>145</v>
      </c>
      <c r="O5026" t="s">
        <v>162</v>
      </c>
      <c r="P5026">
        <v>100</v>
      </c>
      <c r="Q5026">
        <v>0.125</v>
      </c>
      <c r="R5026">
        <v>75</v>
      </c>
      <c r="S5026">
        <v>114743.1516</v>
      </c>
      <c r="T5026" t="s">
        <v>68</v>
      </c>
      <c r="U5026" t="s">
        <v>206</v>
      </c>
      <c r="V5026" t="s">
        <v>218</v>
      </c>
      <c r="W5026" t="s">
        <v>250</v>
      </c>
      <c r="X5026" t="s">
        <v>292</v>
      </c>
      <c r="Y5026" s="1">
        <v>32233</v>
      </c>
      <c r="Z5026">
        <v>354950</v>
      </c>
    </row>
    <row r="5027" spans="1:26" x14ac:dyDescent="0.25">
      <c r="A5027" s="1">
        <v>43602</v>
      </c>
      <c r="B5027" t="s">
        <v>68</v>
      </c>
      <c r="C5027" t="s">
        <v>75</v>
      </c>
      <c r="D5027">
        <v>600</v>
      </c>
      <c r="E5027">
        <v>9</v>
      </c>
      <c r="F5027" t="s">
        <v>101</v>
      </c>
      <c r="G5027">
        <v>190.86000100000001</v>
      </c>
      <c r="H5027">
        <v>194.5</v>
      </c>
      <c r="I5027">
        <v>190.75</v>
      </c>
      <c r="J5027">
        <v>192.58000200000001</v>
      </c>
      <c r="K5027">
        <v>191.238586</v>
      </c>
      <c r="L5027">
        <v>5223800</v>
      </c>
      <c r="M5027" t="s">
        <v>68</v>
      </c>
      <c r="N5027" t="s">
        <v>146</v>
      </c>
      <c r="O5027" t="s">
        <v>162</v>
      </c>
      <c r="P5027">
        <v>100</v>
      </c>
      <c r="Q5027">
        <v>0.125</v>
      </c>
      <c r="R5027">
        <v>75</v>
      </c>
      <c r="S5027">
        <v>114743.1516</v>
      </c>
      <c r="T5027" t="s">
        <v>68</v>
      </c>
      <c r="U5027" t="s">
        <v>206</v>
      </c>
      <c r="V5027" t="s">
        <v>218</v>
      </c>
      <c r="W5027" t="s">
        <v>250</v>
      </c>
      <c r="X5027" t="s">
        <v>292</v>
      </c>
      <c r="Y5027" s="1">
        <v>32233</v>
      </c>
      <c r="Z5027">
        <v>354950</v>
      </c>
    </row>
    <row r="5028" spans="1:26" x14ac:dyDescent="0.25">
      <c r="A5028" s="1">
        <v>43609</v>
      </c>
      <c r="B5028" t="s">
        <v>68</v>
      </c>
      <c r="C5028" t="s">
        <v>75</v>
      </c>
      <c r="D5028">
        <v>1200</v>
      </c>
      <c r="E5028">
        <v>10</v>
      </c>
      <c r="F5028" t="s">
        <v>92</v>
      </c>
      <c r="G5028">
        <v>192.53999300000001</v>
      </c>
      <c r="H5028">
        <v>193.86000100000001</v>
      </c>
      <c r="I5028">
        <v>190.41000399999999</v>
      </c>
      <c r="J5028">
        <v>193.58999600000001</v>
      </c>
      <c r="K5028">
        <v>192.241547</v>
      </c>
      <c r="L5028">
        <v>3799500</v>
      </c>
      <c r="M5028" t="s">
        <v>68</v>
      </c>
      <c r="N5028" t="s">
        <v>142</v>
      </c>
      <c r="O5028" t="s">
        <v>162</v>
      </c>
      <c r="P5028">
        <v>100</v>
      </c>
      <c r="Q5028">
        <v>0.125</v>
      </c>
      <c r="R5028">
        <v>150</v>
      </c>
      <c r="S5028">
        <v>230689.85639999999</v>
      </c>
      <c r="T5028" t="s">
        <v>68</v>
      </c>
      <c r="U5028" t="s">
        <v>206</v>
      </c>
      <c r="V5028" t="s">
        <v>218</v>
      </c>
      <c r="W5028" t="s">
        <v>250</v>
      </c>
      <c r="X5028" t="s">
        <v>292</v>
      </c>
      <c r="Y5028" s="1">
        <v>32233</v>
      </c>
      <c r="Z5028">
        <v>354950</v>
      </c>
    </row>
    <row r="5029" spans="1:26" x14ac:dyDescent="0.25">
      <c r="A5029" s="1">
        <v>43609</v>
      </c>
      <c r="B5029" t="s">
        <v>68</v>
      </c>
      <c r="C5029" t="s">
        <v>75</v>
      </c>
      <c r="D5029">
        <v>2100</v>
      </c>
      <c r="E5029">
        <v>18</v>
      </c>
      <c r="F5029" t="s">
        <v>92</v>
      </c>
      <c r="G5029">
        <v>192.53999300000001</v>
      </c>
      <c r="H5029">
        <v>193.86000100000001</v>
      </c>
      <c r="I5029">
        <v>190.41000399999999</v>
      </c>
      <c r="J5029">
        <v>193.58999600000001</v>
      </c>
      <c r="K5029">
        <v>192.241547</v>
      </c>
      <c r="L5029">
        <v>3799500</v>
      </c>
      <c r="M5029" t="s">
        <v>68</v>
      </c>
      <c r="N5029" t="s">
        <v>158</v>
      </c>
      <c r="O5029" t="s">
        <v>162</v>
      </c>
      <c r="P5029">
        <v>100</v>
      </c>
      <c r="Q5029">
        <v>0.125</v>
      </c>
      <c r="R5029">
        <v>262.5</v>
      </c>
      <c r="S5029">
        <v>403707.2487</v>
      </c>
      <c r="T5029" t="s">
        <v>68</v>
      </c>
      <c r="U5029" t="s">
        <v>206</v>
      </c>
      <c r="V5029" t="s">
        <v>218</v>
      </c>
      <c r="W5029" t="s">
        <v>250</v>
      </c>
      <c r="X5029" t="s">
        <v>292</v>
      </c>
      <c r="Y5029" s="1">
        <v>32233</v>
      </c>
      <c r="Z5029">
        <v>354950</v>
      </c>
    </row>
    <row r="5030" spans="1:26" x14ac:dyDescent="0.25">
      <c r="A5030" s="1">
        <v>43557</v>
      </c>
      <c r="B5030" t="s">
        <v>68</v>
      </c>
      <c r="C5030" t="s">
        <v>76</v>
      </c>
      <c r="D5030">
        <v>2200</v>
      </c>
      <c r="E5030">
        <v>19</v>
      </c>
      <c r="F5030" t="s">
        <v>116</v>
      </c>
      <c r="G5030">
        <v>195.5</v>
      </c>
      <c r="H5030">
        <v>195.5</v>
      </c>
      <c r="I5030">
        <v>194.020004</v>
      </c>
      <c r="J5030">
        <v>194.30999800000001</v>
      </c>
      <c r="K5030">
        <v>192.95654300000001</v>
      </c>
      <c r="L5030">
        <v>2717800</v>
      </c>
      <c r="M5030" t="s">
        <v>68</v>
      </c>
      <c r="N5030" t="s">
        <v>140</v>
      </c>
      <c r="O5030" t="s">
        <v>162</v>
      </c>
      <c r="P5030">
        <v>100</v>
      </c>
      <c r="Q5030">
        <v>0.125</v>
      </c>
      <c r="R5030">
        <v>275</v>
      </c>
      <c r="S5030">
        <v>424504.3946</v>
      </c>
      <c r="T5030" t="s">
        <v>68</v>
      </c>
      <c r="U5030" t="s">
        <v>206</v>
      </c>
      <c r="V5030" t="s">
        <v>218</v>
      </c>
      <c r="W5030" t="s">
        <v>250</v>
      </c>
      <c r="X5030" t="s">
        <v>292</v>
      </c>
      <c r="Y5030" s="1">
        <v>32233</v>
      </c>
      <c r="Z5030">
        <v>354950</v>
      </c>
    </row>
    <row r="5031" spans="1:26" x14ac:dyDescent="0.25">
      <c r="A5031" s="1">
        <v>43557</v>
      </c>
      <c r="B5031" t="s">
        <v>68</v>
      </c>
      <c r="C5031" t="s">
        <v>75</v>
      </c>
      <c r="D5031">
        <v>1300</v>
      </c>
      <c r="E5031">
        <v>18</v>
      </c>
      <c r="F5031" t="s">
        <v>116</v>
      </c>
      <c r="G5031">
        <v>195.5</v>
      </c>
      <c r="H5031">
        <v>195.5</v>
      </c>
      <c r="I5031">
        <v>194.020004</v>
      </c>
      <c r="J5031">
        <v>194.30999800000001</v>
      </c>
      <c r="K5031">
        <v>192.95654300000001</v>
      </c>
      <c r="L5031">
        <v>2717800</v>
      </c>
      <c r="M5031" t="s">
        <v>68</v>
      </c>
      <c r="N5031" t="s">
        <v>158</v>
      </c>
      <c r="O5031" t="s">
        <v>162</v>
      </c>
      <c r="P5031">
        <v>100</v>
      </c>
      <c r="Q5031">
        <v>0.125</v>
      </c>
      <c r="R5031">
        <v>162.5</v>
      </c>
      <c r="S5031">
        <v>250843.50589999999</v>
      </c>
      <c r="T5031" t="s">
        <v>68</v>
      </c>
      <c r="U5031" t="s">
        <v>206</v>
      </c>
      <c r="V5031" t="s">
        <v>218</v>
      </c>
      <c r="W5031" t="s">
        <v>250</v>
      </c>
      <c r="X5031" t="s">
        <v>292</v>
      </c>
      <c r="Y5031" s="1">
        <v>32233</v>
      </c>
      <c r="Z5031">
        <v>354950</v>
      </c>
    </row>
    <row r="5032" spans="1:26" x14ac:dyDescent="0.25">
      <c r="A5032" s="1">
        <v>43595</v>
      </c>
      <c r="B5032" t="s">
        <v>68</v>
      </c>
      <c r="C5032" t="s">
        <v>75</v>
      </c>
      <c r="D5032">
        <v>600</v>
      </c>
      <c r="E5032">
        <v>6</v>
      </c>
      <c r="F5032" t="s">
        <v>103</v>
      </c>
      <c r="G5032">
        <v>193.21000699999999</v>
      </c>
      <c r="H5032">
        <v>195.490005</v>
      </c>
      <c r="I5032">
        <v>190.009995</v>
      </c>
      <c r="J5032">
        <v>194.58000200000001</v>
      </c>
      <c r="K5032">
        <v>193.22467</v>
      </c>
      <c r="L5032">
        <v>3863600</v>
      </c>
      <c r="M5032" t="s">
        <v>68</v>
      </c>
      <c r="N5032" t="s">
        <v>145</v>
      </c>
      <c r="O5032" t="s">
        <v>162</v>
      </c>
      <c r="P5032">
        <v>100</v>
      </c>
      <c r="Q5032">
        <v>0.125</v>
      </c>
      <c r="R5032">
        <v>75</v>
      </c>
      <c r="S5032">
        <v>115934.802</v>
      </c>
      <c r="T5032" t="s">
        <v>68</v>
      </c>
      <c r="U5032" t="s">
        <v>206</v>
      </c>
      <c r="V5032" t="s">
        <v>218</v>
      </c>
      <c r="W5032" t="s">
        <v>250</v>
      </c>
      <c r="X5032" t="s">
        <v>292</v>
      </c>
      <c r="Y5032" s="1">
        <v>32233</v>
      </c>
      <c r="Z5032">
        <v>354950</v>
      </c>
    </row>
    <row r="5033" spans="1:26" x14ac:dyDescent="0.25">
      <c r="A5033" s="1">
        <v>43594</v>
      </c>
      <c r="B5033" t="s">
        <v>68</v>
      </c>
      <c r="C5033" t="s">
        <v>75</v>
      </c>
      <c r="D5033">
        <v>1600</v>
      </c>
      <c r="E5033">
        <v>18</v>
      </c>
      <c r="F5033" t="s">
        <v>107</v>
      </c>
      <c r="G5033">
        <v>193.30999800000001</v>
      </c>
      <c r="H5033">
        <v>195.08000200000001</v>
      </c>
      <c r="I5033">
        <v>191.58999600000001</v>
      </c>
      <c r="J5033">
        <v>194.58000200000001</v>
      </c>
      <c r="K5033">
        <v>193.22467</v>
      </c>
      <c r="L5033">
        <v>2917700</v>
      </c>
      <c r="M5033" t="s">
        <v>68</v>
      </c>
      <c r="N5033" t="s">
        <v>158</v>
      </c>
      <c r="O5033" t="s">
        <v>162</v>
      </c>
      <c r="P5033">
        <v>100</v>
      </c>
      <c r="Q5033">
        <v>0.125</v>
      </c>
      <c r="R5033">
        <v>200</v>
      </c>
      <c r="S5033">
        <v>309159.47200000001</v>
      </c>
      <c r="T5033" t="s">
        <v>68</v>
      </c>
      <c r="U5033" t="s">
        <v>206</v>
      </c>
      <c r="V5033" t="s">
        <v>218</v>
      </c>
      <c r="W5033" t="s">
        <v>250</v>
      </c>
      <c r="X5033" t="s">
        <v>292</v>
      </c>
      <c r="Y5033" s="1">
        <v>32233</v>
      </c>
      <c r="Z5033">
        <v>354950</v>
      </c>
    </row>
    <row r="5034" spans="1:26" x14ac:dyDescent="0.25">
      <c r="A5034" s="1">
        <v>43594</v>
      </c>
      <c r="B5034" t="s">
        <v>68</v>
      </c>
      <c r="C5034" t="s">
        <v>76</v>
      </c>
      <c r="D5034">
        <v>900</v>
      </c>
      <c r="E5034">
        <v>16</v>
      </c>
      <c r="F5034" t="s">
        <v>107</v>
      </c>
      <c r="G5034">
        <v>193.30999800000001</v>
      </c>
      <c r="H5034">
        <v>195.08000200000001</v>
      </c>
      <c r="I5034">
        <v>191.58999600000001</v>
      </c>
      <c r="J5034">
        <v>194.58000200000001</v>
      </c>
      <c r="K5034">
        <v>193.22467</v>
      </c>
      <c r="L5034">
        <v>2917700</v>
      </c>
      <c r="M5034" t="s">
        <v>68</v>
      </c>
      <c r="N5034" t="s">
        <v>148</v>
      </c>
      <c r="O5034" t="s">
        <v>162</v>
      </c>
      <c r="P5034">
        <v>100</v>
      </c>
      <c r="Q5034">
        <v>0.125</v>
      </c>
      <c r="R5034">
        <v>112.5</v>
      </c>
      <c r="S5034">
        <v>173902.20300000001</v>
      </c>
      <c r="T5034" t="s">
        <v>68</v>
      </c>
      <c r="U5034" t="s">
        <v>206</v>
      </c>
      <c r="V5034" t="s">
        <v>218</v>
      </c>
      <c r="W5034" t="s">
        <v>250</v>
      </c>
      <c r="X5034" t="s">
        <v>292</v>
      </c>
      <c r="Y5034" s="1">
        <v>32233</v>
      </c>
      <c r="Z5034">
        <v>354950</v>
      </c>
    </row>
    <row r="5035" spans="1:26" x14ac:dyDescent="0.25">
      <c r="A5035" s="1">
        <v>43594</v>
      </c>
      <c r="B5035" t="s">
        <v>68</v>
      </c>
      <c r="C5035" t="s">
        <v>76</v>
      </c>
      <c r="D5035">
        <v>400</v>
      </c>
      <c r="E5035">
        <v>4</v>
      </c>
      <c r="F5035" t="s">
        <v>107</v>
      </c>
      <c r="G5035">
        <v>193.30999800000001</v>
      </c>
      <c r="H5035">
        <v>195.08000200000001</v>
      </c>
      <c r="I5035">
        <v>191.58999600000001</v>
      </c>
      <c r="J5035">
        <v>194.58000200000001</v>
      </c>
      <c r="K5035">
        <v>193.22467</v>
      </c>
      <c r="L5035">
        <v>2917700</v>
      </c>
      <c r="M5035" t="s">
        <v>68</v>
      </c>
      <c r="N5035" t="s">
        <v>154</v>
      </c>
      <c r="O5035" t="s">
        <v>162</v>
      </c>
      <c r="P5035">
        <v>100</v>
      </c>
      <c r="Q5035">
        <v>0.125</v>
      </c>
      <c r="R5035">
        <v>50</v>
      </c>
      <c r="S5035">
        <v>77289.868000000002</v>
      </c>
      <c r="T5035" t="s">
        <v>68</v>
      </c>
      <c r="U5035" t="s">
        <v>206</v>
      </c>
      <c r="V5035" t="s">
        <v>218</v>
      </c>
      <c r="W5035" t="s">
        <v>250</v>
      </c>
      <c r="X5035" t="s">
        <v>292</v>
      </c>
      <c r="Y5035" s="1">
        <v>32233</v>
      </c>
      <c r="Z5035">
        <v>354950</v>
      </c>
    </row>
    <row r="5036" spans="1:26" x14ac:dyDescent="0.25">
      <c r="A5036" s="1">
        <v>43595</v>
      </c>
      <c r="B5036" t="s">
        <v>68</v>
      </c>
      <c r="C5036" t="s">
        <v>75</v>
      </c>
      <c r="D5036">
        <v>1200</v>
      </c>
      <c r="E5036">
        <v>14</v>
      </c>
      <c r="F5036" t="s">
        <v>103</v>
      </c>
      <c r="G5036">
        <v>193.21000699999999</v>
      </c>
      <c r="H5036">
        <v>195.490005</v>
      </c>
      <c r="I5036">
        <v>190.009995</v>
      </c>
      <c r="J5036">
        <v>194.58000200000001</v>
      </c>
      <c r="K5036">
        <v>193.22467</v>
      </c>
      <c r="L5036">
        <v>3863600</v>
      </c>
      <c r="M5036" t="s">
        <v>68</v>
      </c>
      <c r="N5036" t="s">
        <v>156</v>
      </c>
      <c r="O5036" t="s">
        <v>162</v>
      </c>
      <c r="P5036">
        <v>100</v>
      </c>
      <c r="Q5036">
        <v>0.125</v>
      </c>
      <c r="R5036">
        <v>150</v>
      </c>
      <c r="S5036">
        <v>231869.60399999999</v>
      </c>
      <c r="T5036" t="s">
        <v>68</v>
      </c>
      <c r="U5036" t="s">
        <v>206</v>
      </c>
      <c r="V5036" t="s">
        <v>218</v>
      </c>
      <c r="W5036" t="s">
        <v>250</v>
      </c>
      <c r="X5036" t="s">
        <v>292</v>
      </c>
      <c r="Y5036" s="1">
        <v>32233</v>
      </c>
      <c r="Z5036">
        <v>354950</v>
      </c>
    </row>
    <row r="5037" spans="1:26" x14ac:dyDescent="0.25">
      <c r="A5037" s="1">
        <v>43594</v>
      </c>
      <c r="B5037" t="s">
        <v>68</v>
      </c>
      <c r="C5037" t="s">
        <v>75</v>
      </c>
      <c r="D5037">
        <v>1600</v>
      </c>
      <c r="E5037">
        <v>13</v>
      </c>
      <c r="F5037" t="s">
        <v>107</v>
      </c>
      <c r="G5037">
        <v>193.30999800000001</v>
      </c>
      <c r="H5037">
        <v>195.08000200000001</v>
      </c>
      <c r="I5037">
        <v>191.58999600000001</v>
      </c>
      <c r="J5037">
        <v>194.58000200000001</v>
      </c>
      <c r="K5037">
        <v>193.22467</v>
      </c>
      <c r="L5037">
        <v>2917700</v>
      </c>
      <c r="M5037" t="s">
        <v>68</v>
      </c>
      <c r="N5037" t="s">
        <v>153</v>
      </c>
      <c r="O5037" t="s">
        <v>162</v>
      </c>
      <c r="P5037">
        <v>100</v>
      </c>
      <c r="Q5037">
        <v>0.125</v>
      </c>
      <c r="R5037">
        <v>200</v>
      </c>
      <c r="S5037">
        <v>309159.47200000001</v>
      </c>
      <c r="T5037" t="s">
        <v>68</v>
      </c>
      <c r="U5037" t="s">
        <v>206</v>
      </c>
      <c r="V5037" t="s">
        <v>218</v>
      </c>
      <c r="W5037" t="s">
        <v>250</v>
      </c>
      <c r="X5037" t="s">
        <v>292</v>
      </c>
      <c r="Y5037" s="1">
        <v>32233</v>
      </c>
      <c r="Z5037">
        <v>354950</v>
      </c>
    </row>
    <row r="5038" spans="1:26" x14ac:dyDescent="0.25">
      <c r="A5038" s="1">
        <v>43592</v>
      </c>
      <c r="B5038" t="s">
        <v>68</v>
      </c>
      <c r="C5038" t="s">
        <v>75</v>
      </c>
      <c r="D5038">
        <v>900</v>
      </c>
      <c r="E5038">
        <v>7</v>
      </c>
      <c r="F5038" t="s">
        <v>106</v>
      </c>
      <c r="G5038">
        <v>196.75</v>
      </c>
      <c r="H5038">
        <v>197.64999399999999</v>
      </c>
      <c r="I5038">
        <v>192.96000699999999</v>
      </c>
      <c r="J5038">
        <v>194.770004</v>
      </c>
      <c r="K5038">
        <v>193.41334499999999</v>
      </c>
      <c r="L5038">
        <v>4622100</v>
      </c>
      <c r="M5038" t="s">
        <v>68</v>
      </c>
      <c r="N5038" t="s">
        <v>147</v>
      </c>
      <c r="O5038" t="s">
        <v>162</v>
      </c>
      <c r="P5038">
        <v>100</v>
      </c>
      <c r="Q5038">
        <v>0.125</v>
      </c>
      <c r="R5038">
        <v>112.5</v>
      </c>
      <c r="S5038">
        <v>174072.0105</v>
      </c>
      <c r="T5038" t="s">
        <v>68</v>
      </c>
      <c r="U5038" t="s">
        <v>206</v>
      </c>
      <c r="V5038" t="s">
        <v>218</v>
      </c>
      <c r="W5038" t="s">
        <v>250</v>
      </c>
      <c r="X5038" t="s">
        <v>292</v>
      </c>
      <c r="Y5038" s="1">
        <v>32233</v>
      </c>
      <c r="Z5038">
        <v>354950</v>
      </c>
    </row>
    <row r="5039" spans="1:26" x14ac:dyDescent="0.25">
      <c r="A5039" s="1">
        <v>43592</v>
      </c>
      <c r="B5039" t="s">
        <v>68</v>
      </c>
      <c r="C5039" t="s">
        <v>75</v>
      </c>
      <c r="D5039">
        <v>700</v>
      </c>
      <c r="E5039">
        <v>11</v>
      </c>
      <c r="F5039" t="s">
        <v>106</v>
      </c>
      <c r="G5039">
        <v>196.75</v>
      </c>
      <c r="H5039">
        <v>197.64999399999999</v>
      </c>
      <c r="I5039">
        <v>192.96000699999999</v>
      </c>
      <c r="J5039">
        <v>194.770004</v>
      </c>
      <c r="K5039">
        <v>193.41334499999999</v>
      </c>
      <c r="L5039">
        <v>4622100</v>
      </c>
      <c r="M5039" t="s">
        <v>68</v>
      </c>
      <c r="N5039" t="s">
        <v>141</v>
      </c>
      <c r="O5039" t="s">
        <v>162</v>
      </c>
      <c r="P5039">
        <v>100</v>
      </c>
      <c r="Q5039">
        <v>0.125</v>
      </c>
      <c r="R5039">
        <v>87.5</v>
      </c>
      <c r="S5039">
        <v>135389.34150000001</v>
      </c>
      <c r="T5039" t="s">
        <v>68</v>
      </c>
      <c r="U5039" t="s">
        <v>206</v>
      </c>
      <c r="V5039" t="s">
        <v>218</v>
      </c>
      <c r="W5039" t="s">
        <v>250</v>
      </c>
      <c r="X5039" t="s">
        <v>292</v>
      </c>
      <c r="Y5039" s="1">
        <v>32233</v>
      </c>
      <c r="Z5039">
        <v>354950</v>
      </c>
    </row>
    <row r="5040" spans="1:26" x14ac:dyDescent="0.25">
      <c r="A5040" s="1">
        <v>43592</v>
      </c>
      <c r="B5040" t="s">
        <v>68</v>
      </c>
      <c r="C5040" t="s">
        <v>76</v>
      </c>
      <c r="D5040">
        <v>2000</v>
      </c>
      <c r="E5040">
        <v>18</v>
      </c>
      <c r="F5040" t="s">
        <v>106</v>
      </c>
      <c r="G5040">
        <v>196.75</v>
      </c>
      <c r="H5040">
        <v>197.64999399999999</v>
      </c>
      <c r="I5040">
        <v>192.96000699999999</v>
      </c>
      <c r="J5040">
        <v>194.770004</v>
      </c>
      <c r="K5040">
        <v>193.41334499999999</v>
      </c>
      <c r="L5040">
        <v>4622100</v>
      </c>
      <c r="M5040" t="s">
        <v>68</v>
      </c>
      <c r="N5040" t="s">
        <v>158</v>
      </c>
      <c r="O5040" t="s">
        <v>162</v>
      </c>
      <c r="P5040">
        <v>100</v>
      </c>
      <c r="Q5040">
        <v>0.125</v>
      </c>
      <c r="R5040">
        <v>250</v>
      </c>
      <c r="S5040">
        <v>386826.69</v>
      </c>
      <c r="T5040" t="s">
        <v>68</v>
      </c>
      <c r="U5040" t="s">
        <v>206</v>
      </c>
      <c r="V5040" t="s">
        <v>218</v>
      </c>
      <c r="W5040" t="s">
        <v>250</v>
      </c>
      <c r="X5040" t="s">
        <v>292</v>
      </c>
      <c r="Y5040" s="1">
        <v>32233</v>
      </c>
      <c r="Z5040">
        <v>354950</v>
      </c>
    </row>
    <row r="5041" spans="1:26" x14ac:dyDescent="0.25">
      <c r="A5041" s="1">
        <v>43592</v>
      </c>
      <c r="B5041" t="s">
        <v>68</v>
      </c>
      <c r="C5041" t="s">
        <v>75</v>
      </c>
      <c r="D5041">
        <v>600</v>
      </c>
      <c r="E5041">
        <v>9</v>
      </c>
      <c r="F5041" t="s">
        <v>106</v>
      </c>
      <c r="G5041">
        <v>196.75</v>
      </c>
      <c r="H5041">
        <v>197.64999399999999</v>
      </c>
      <c r="I5041">
        <v>192.96000699999999</v>
      </c>
      <c r="J5041">
        <v>194.770004</v>
      </c>
      <c r="K5041">
        <v>193.41334499999999</v>
      </c>
      <c r="L5041">
        <v>4622100</v>
      </c>
      <c r="M5041" t="s">
        <v>68</v>
      </c>
      <c r="N5041" t="s">
        <v>146</v>
      </c>
      <c r="O5041" t="s">
        <v>162</v>
      </c>
      <c r="P5041">
        <v>100</v>
      </c>
      <c r="Q5041">
        <v>0.125</v>
      </c>
      <c r="R5041">
        <v>75</v>
      </c>
      <c r="S5041">
        <v>116048.007</v>
      </c>
      <c r="T5041" t="s">
        <v>68</v>
      </c>
      <c r="U5041" t="s">
        <v>206</v>
      </c>
      <c r="V5041" t="s">
        <v>218</v>
      </c>
      <c r="W5041" t="s">
        <v>250</v>
      </c>
      <c r="X5041" t="s">
        <v>292</v>
      </c>
      <c r="Y5041" s="1">
        <v>32233</v>
      </c>
      <c r="Z5041">
        <v>354950</v>
      </c>
    </row>
    <row r="5042" spans="1:26" x14ac:dyDescent="0.25">
      <c r="A5042" s="1">
        <v>43593</v>
      </c>
      <c r="B5042" t="s">
        <v>68</v>
      </c>
      <c r="C5042" t="s">
        <v>75</v>
      </c>
      <c r="D5042">
        <v>1700</v>
      </c>
      <c r="E5042">
        <v>13</v>
      </c>
      <c r="F5042" t="s">
        <v>108</v>
      </c>
      <c r="G5042">
        <v>194.490005</v>
      </c>
      <c r="H5042">
        <v>196.61000100000001</v>
      </c>
      <c r="I5042">
        <v>193.679993</v>
      </c>
      <c r="J5042">
        <v>195.16999799999999</v>
      </c>
      <c r="K5042">
        <v>193.81054700000001</v>
      </c>
      <c r="L5042">
        <v>3122600</v>
      </c>
      <c r="M5042" t="s">
        <v>68</v>
      </c>
      <c r="N5042" t="s">
        <v>153</v>
      </c>
      <c r="O5042" t="s">
        <v>162</v>
      </c>
      <c r="P5042">
        <v>100</v>
      </c>
      <c r="Q5042">
        <v>0.125</v>
      </c>
      <c r="R5042">
        <v>212.5</v>
      </c>
      <c r="S5042">
        <v>329477.92989999999</v>
      </c>
      <c r="T5042" t="s">
        <v>68</v>
      </c>
      <c r="U5042" t="s">
        <v>206</v>
      </c>
      <c r="V5042" t="s">
        <v>218</v>
      </c>
      <c r="W5042" t="s">
        <v>250</v>
      </c>
      <c r="X5042" t="s">
        <v>292</v>
      </c>
      <c r="Y5042" s="1">
        <v>32233</v>
      </c>
      <c r="Z5042">
        <v>354950</v>
      </c>
    </row>
    <row r="5043" spans="1:26" x14ac:dyDescent="0.25">
      <c r="A5043" s="1">
        <v>43593</v>
      </c>
      <c r="B5043" t="s">
        <v>68</v>
      </c>
      <c r="C5043" t="s">
        <v>76</v>
      </c>
      <c r="D5043">
        <v>1300</v>
      </c>
      <c r="E5043">
        <v>10</v>
      </c>
      <c r="F5043" t="s">
        <v>108</v>
      </c>
      <c r="G5043">
        <v>194.490005</v>
      </c>
      <c r="H5043">
        <v>196.61000100000001</v>
      </c>
      <c r="I5043">
        <v>193.679993</v>
      </c>
      <c r="J5043">
        <v>195.16999799999999</v>
      </c>
      <c r="K5043">
        <v>193.81054700000001</v>
      </c>
      <c r="L5043">
        <v>3122600</v>
      </c>
      <c r="M5043" t="s">
        <v>68</v>
      </c>
      <c r="N5043" t="s">
        <v>142</v>
      </c>
      <c r="O5043" t="s">
        <v>162</v>
      </c>
      <c r="P5043">
        <v>100</v>
      </c>
      <c r="Q5043">
        <v>0.125</v>
      </c>
      <c r="R5043">
        <v>162.5</v>
      </c>
      <c r="S5043">
        <v>251953.71109999999</v>
      </c>
      <c r="T5043" t="s">
        <v>68</v>
      </c>
      <c r="U5043" t="s">
        <v>206</v>
      </c>
      <c r="V5043" t="s">
        <v>218</v>
      </c>
      <c r="W5043" t="s">
        <v>250</v>
      </c>
      <c r="X5043" t="s">
        <v>292</v>
      </c>
      <c r="Y5043" s="1">
        <v>32233</v>
      </c>
      <c r="Z5043">
        <v>354950</v>
      </c>
    </row>
    <row r="5044" spans="1:26" x14ac:dyDescent="0.25">
      <c r="A5044" s="1">
        <v>43620</v>
      </c>
      <c r="B5044" t="s">
        <v>68</v>
      </c>
      <c r="C5044" t="s">
        <v>76</v>
      </c>
      <c r="D5044">
        <v>700</v>
      </c>
      <c r="E5044">
        <v>12</v>
      </c>
      <c r="F5044" t="s">
        <v>88</v>
      </c>
      <c r="G5044">
        <v>191.58000200000001</v>
      </c>
      <c r="H5044">
        <v>195.5</v>
      </c>
      <c r="I5044">
        <v>191.41999799999999</v>
      </c>
      <c r="J5044">
        <v>195.25</v>
      </c>
      <c r="K5044">
        <v>193.88999899999999</v>
      </c>
      <c r="L5044">
        <v>5118100</v>
      </c>
      <c r="M5044" t="s">
        <v>68</v>
      </c>
      <c r="N5044" t="s">
        <v>151</v>
      </c>
      <c r="O5044" t="s">
        <v>162</v>
      </c>
      <c r="P5044">
        <v>100</v>
      </c>
      <c r="Q5044">
        <v>0.125</v>
      </c>
      <c r="R5044">
        <v>87.5</v>
      </c>
      <c r="S5044">
        <v>135722.9993</v>
      </c>
      <c r="T5044" t="s">
        <v>68</v>
      </c>
      <c r="U5044" t="s">
        <v>206</v>
      </c>
      <c r="V5044" t="s">
        <v>218</v>
      </c>
      <c r="W5044" t="s">
        <v>250</v>
      </c>
      <c r="X5044" t="s">
        <v>292</v>
      </c>
      <c r="Y5044" s="1">
        <v>32233</v>
      </c>
      <c r="Z5044">
        <v>354950</v>
      </c>
    </row>
    <row r="5045" spans="1:26" x14ac:dyDescent="0.25">
      <c r="A5045" s="1">
        <v>43620</v>
      </c>
      <c r="B5045" t="s">
        <v>68</v>
      </c>
      <c r="C5045" t="s">
        <v>76</v>
      </c>
      <c r="D5045">
        <v>300</v>
      </c>
      <c r="E5045">
        <v>5</v>
      </c>
      <c r="F5045" t="s">
        <v>88</v>
      </c>
      <c r="G5045">
        <v>191.58000200000001</v>
      </c>
      <c r="H5045">
        <v>195.5</v>
      </c>
      <c r="I5045">
        <v>191.41999799999999</v>
      </c>
      <c r="J5045">
        <v>195.25</v>
      </c>
      <c r="K5045">
        <v>193.88999899999999</v>
      </c>
      <c r="L5045">
        <v>5118100</v>
      </c>
      <c r="M5045" t="s">
        <v>68</v>
      </c>
      <c r="N5045" t="s">
        <v>152</v>
      </c>
      <c r="O5045" t="s">
        <v>162</v>
      </c>
      <c r="P5045">
        <v>100</v>
      </c>
      <c r="Q5045">
        <v>0.125</v>
      </c>
      <c r="R5045">
        <v>37.5</v>
      </c>
      <c r="S5045">
        <v>58166.9997</v>
      </c>
      <c r="T5045" t="s">
        <v>68</v>
      </c>
      <c r="U5045" t="s">
        <v>206</v>
      </c>
      <c r="V5045" t="s">
        <v>218</v>
      </c>
      <c r="W5045" t="s">
        <v>250</v>
      </c>
      <c r="X5045" t="s">
        <v>292</v>
      </c>
      <c r="Y5045" s="1">
        <v>32233</v>
      </c>
      <c r="Z5045">
        <v>354950</v>
      </c>
    </row>
    <row r="5046" spans="1:26" x14ac:dyDescent="0.25">
      <c r="A5046" s="1">
        <v>43620</v>
      </c>
      <c r="B5046" t="s">
        <v>68</v>
      </c>
      <c r="C5046" t="s">
        <v>76</v>
      </c>
      <c r="D5046">
        <v>300</v>
      </c>
      <c r="E5046">
        <v>8</v>
      </c>
      <c r="F5046" t="s">
        <v>88</v>
      </c>
      <c r="G5046">
        <v>191.58000200000001</v>
      </c>
      <c r="H5046">
        <v>195.5</v>
      </c>
      <c r="I5046">
        <v>191.41999799999999</v>
      </c>
      <c r="J5046">
        <v>195.25</v>
      </c>
      <c r="K5046">
        <v>193.88999899999999</v>
      </c>
      <c r="L5046">
        <v>5118100</v>
      </c>
      <c r="M5046" t="s">
        <v>68</v>
      </c>
      <c r="N5046" t="s">
        <v>144</v>
      </c>
      <c r="O5046" t="s">
        <v>162</v>
      </c>
      <c r="P5046">
        <v>100</v>
      </c>
      <c r="Q5046">
        <v>0.125</v>
      </c>
      <c r="R5046">
        <v>37.5</v>
      </c>
      <c r="S5046">
        <v>58166.9997</v>
      </c>
      <c r="T5046" t="s">
        <v>68</v>
      </c>
      <c r="U5046" t="s">
        <v>206</v>
      </c>
      <c r="V5046" t="s">
        <v>218</v>
      </c>
      <c r="W5046" t="s">
        <v>250</v>
      </c>
      <c r="X5046" t="s">
        <v>292</v>
      </c>
      <c r="Y5046" s="1">
        <v>32233</v>
      </c>
      <c r="Z5046">
        <v>354950</v>
      </c>
    </row>
    <row r="5047" spans="1:26" x14ac:dyDescent="0.25">
      <c r="A5047" s="1">
        <v>43556</v>
      </c>
      <c r="B5047" t="s">
        <v>68</v>
      </c>
      <c r="C5047" t="s">
        <v>76</v>
      </c>
      <c r="D5047">
        <v>200</v>
      </c>
      <c r="E5047">
        <v>6</v>
      </c>
      <c r="F5047" t="s">
        <v>117</v>
      </c>
      <c r="G5047">
        <v>192.990005</v>
      </c>
      <c r="H5047">
        <v>195.89999399999999</v>
      </c>
      <c r="I5047">
        <v>192.85000600000001</v>
      </c>
      <c r="J5047">
        <v>195.63999899999999</v>
      </c>
      <c r="K5047">
        <v>194.27728300000001</v>
      </c>
      <c r="L5047">
        <v>5381400</v>
      </c>
      <c r="M5047" t="s">
        <v>68</v>
      </c>
      <c r="N5047" t="s">
        <v>145</v>
      </c>
      <c r="O5047" t="s">
        <v>162</v>
      </c>
      <c r="P5047">
        <v>100</v>
      </c>
      <c r="Q5047">
        <v>0.125</v>
      </c>
      <c r="R5047">
        <v>25</v>
      </c>
      <c r="S5047">
        <v>38855.456599999998</v>
      </c>
      <c r="T5047" t="s">
        <v>68</v>
      </c>
      <c r="U5047" t="s">
        <v>206</v>
      </c>
      <c r="V5047" t="s">
        <v>218</v>
      </c>
      <c r="W5047" t="s">
        <v>250</v>
      </c>
      <c r="X5047" t="s">
        <v>292</v>
      </c>
      <c r="Y5047" s="1">
        <v>32233</v>
      </c>
      <c r="Z5047">
        <v>354950</v>
      </c>
    </row>
    <row r="5048" spans="1:26" x14ac:dyDescent="0.25">
      <c r="A5048" s="1">
        <v>43556</v>
      </c>
      <c r="B5048" t="s">
        <v>68</v>
      </c>
      <c r="C5048" t="s">
        <v>75</v>
      </c>
      <c r="D5048">
        <v>2500</v>
      </c>
      <c r="E5048">
        <v>20</v>
      </c>
      <c r="F5048" t="s">
        <v>117</v>
      </c>
      <c r="G5048">
        <v>192.990005</v>
      </c>
      <c r="H5048">
        <v>195.89999399999999</v>
      </c>
      <c r="I5048">
        <v>192.85000600000001</v>
      </c>
      <c r="J5048">
        <v>195.63999899999999</v>
      </c>
      <c r="K5048">
        <v>194.27728300000001</v>
      </c>
      <c r="L5048">
        <v>5381400</v>
      </c>
      <c r="M5048" t="s">
        <v>68</v>
      </c>
      <c r="N5048" t="s">
        <v>155</v>
      </c>
      <c r="O5048" t="s">
        <v>162</v>
      </c>
      <c r="P5048">
        <v>100</v>
      </c>
      <c r="Q5048">
        <v>0.125</v>
      </c>
      <c r="R5048">
        <v>312.5</v>
      </c>
      <c r="S5048">
        <v>485693.20750000002</v>
      </c>
      <c r="T5048" t="s">
        <v>68</v>
      </c>
      <c r="U5048" t="s">
        <v>206</v>
      </c>
      <c r="V5048" t="s">
        <v>218</v>
      </c>
      <c r="W5048" t="s">
        <v>250</v>
      </c>
      <c r="X5048" t="s">
        <v>292</v>
      </c>
      <c r="Y5048" s="1">
        <v>32233</v>
      </c>
      <c r="Z5048">
        <v>354950</v>
      </c>
    </row>
    <row r="5049" spans="1:26" x14ac:dyDescent="0.25">
      <c r="A5049" s="1">
        <v>43621</v>
      </c>
      <c r="B5049" t="s">
        <v>68</v>
      </c>
      <c r="C5049" t="s">
        <v>76</v>
      </c>
      <c r="D5049">
        <v>200</v>
      </c>
      <c r="E5049">
        <v>4</v>
      </c>
      <c r="F5049" t="s">
        <v>83</v>
      </c>
      <c r="G5049">
        <v>194.009995</v>
      </c>
      <c r="H5049">
        <v>196.720001</v>
      </c>
      <c r="I5049">
        <v>193.08000200000001</v>
      </c>
      <c r="J5049">
        <v>196.69000199999999</v>
      </c>
      <c r="K5049">
        <v>196.69000199999999</v>
      </c>
      <c r="L5049">
        <v>3704600</v>
      </c>
      <c r="M5049" t="s">
        <v>68</v>
      </c>
      <c r="N5049" t="s">
        <v>154</v>
      </c>
      <c r="O5049" t="s">
        <v>162</v>
      </c>
      <c r="P5049">
        <v>100</v>
      </c>
      <c r="Q5049">
        <v>0.125</v>
      </c>
      <c r="R5049">
        <v>25</v>
      </c>
      <c r="S5049">
        <v>39338.000399999997</v>
      </c>
      <c r="T5049" t="s">
        <v>68</v>
      </c>
      <c r="U5049" t="s">
        <v>206</v>
      </c>
      <c r="V5049" t="s">
        <v>218</v>
      </c>
      <c r="W5049" t="s">
        <v>250</v>
      </c>
      <c r="X5049" t="s">
        <v>292</v>
      </c>
      <c r="Y5049" s="1">
        <v>32233</v>
      </c>
      <c r="Z5049">
        <v>354950</v>
      </c>
    </row>
    <row r="5050" spans="1:26" x14ac:dyDescent="0.25">
      <c r="A5050" s="1">
        <v>43621</v>
      </c>
      <c r="B5050" t="s">
        <v>68</v>
      </c>
      <c r="C5050" t="s">
        <v>76</v>
      </c>
      <c r="D5050">
        <v>1300</v>
      </c>
      <c r="E5050">
        <v>19</v>
      </c>
      <c r="F5050" t="s">
        <v>83</v>
      </c>
      <c r="G5050">
        <v>194.009995</v>
      </c>
      <c r="H5050">
        <v>196.720001</v>
      </c>
      <c r="I5050">
        <v>193.08000200000001</v>
      </c>
      <c r="J5050">
        <v>196.69000199999999</v>
      </c>
      <c r="K5050">
        <v>196.69000199999999</v>
      </c>
      <c r="L5050">
        <v>3704600</v>
      </c>
      <c r="M5050" t="s">
        <v>68</v>
      </c>
      <c r="N5050" t="s">
        <v>140</v>
      </c>
      <c r="O5050" t="s">
        <v>162</v>
      </c>
      <c r="P5050">
        <v>100</v>
      </c>
      <c r="Q5050">
        <v>0.125</v>
      </c>
      <c r="R5050">
        <v>162.5</v>
      </c>
      <c r="S5050">
        <v>255697.00260000001</v>
      </c>
      <c r="T5050" t="s">
        <v>68</v>
      </c>
      <c r="U5050" t="s">
        <v>206</v>
      </c>
      <c r="V5050" t="s">
        <v>218</v>
      </c>
      <c r="W5050" t="s">
        <v>250</v>
      </c>
      <c r="X5050" t="s">
        <v>292</v>
      </c>
      <c r="Y5050" s="1">
        <v>32233</v>
      </c>
      <c r="Z5050">
        <v>354950</v>
      </c>
    </row>
    <row r="5051" spans="1:26" x14ac:dyDescent="0.25">
      <c r="A5051" s="1">
        <v>43621</v>
      </c>
      <c r="B5051" t="s">
        <v>68</v>
      </c>
      <c r="C5051" t="s">
        <v>75</v>
      </c>
      <c r="D5051">
        <v>400</v>
      </c>
      <c r="E5051">
        <v>5</v>
      </c>
      <c r="F5051" t="s">
        <v>83</v>
      </c>
      <c r="G5051">
        <v>194.009995</v>
      </c>
      <c r="H5051">
        <v>196.720001</v>
      </c>
      <c r="I5051">
        <v>193.08000200000001</v>
      </c>
      <c r="J5051">
        <v>196.69000199999999</v>
      </c>
      <c r="K5051">
        <v>196.69000199999999</v>
      </c>
      <c r="L5051">
        <v>3704600</v>
      </c>
      <c r="M5051" t="s">
        <v>68</v>
      </c>
      <c r="N5051" t="s">
        <v>152</v>
      </c>
      <c r="O5051" t="s">
        <v>162</v>
      </c>
      <c r="P5051">
        <v>100</v>
      </c>
      <c r="Q5051">
        <v>0.125</v>
      </c>
      <c r="R5051">
        <v>50</v>
      </c>
      <c r="S5051">
        <v>78676.000799999994</v>
      </c>
      <c r="T5051" t="s">
        <v>68</v>
      </c>
      <c r="U5051" t="s">
        <v>206</v>
      </c>
      <c r="V5051" t="s">
        <v>218</v>
      </c>
      <c r="W5051" t="s">
        <v>250</v>
      </c>
      <c r="X5051" t="s">
        <v>292</v>
      </c>
      <c r="Y5051" s="1">
        <v>32233</v>
      </c>
      <c r="Z5051">
        <v>354950</v>
      </c>
    </row>
    <row r="5052" spans="1:26" x14ac:dyDescent="0.25">
      <c r="A5052" s="1">
        <v>43621</v>
      </c>
      <c r="B5052" t="s">
        <v>68</v>
      </c>
      <c r="C5052" t="s">
        <v>75</v>
      </c>
      <c r="D5052">
        <v>200</v>
      </c>
      <c r="E5052">
        <v>2</v>
      </c>
      <c r="F5052" t="s">
        <v>83</v>
      </c>
      <c r="G5052">
        <v>194.009995</v>
      </c>
      <c r="H5052">
        <v>196.720001</v>
      </c>
      <c r="I5052">
        <v>193.08000200000001</v>
      </c>
      <c r="J5052">
        <v>196.69000199999999</v>
      </c>
      <c r="K5052">
        <v>196.69000199999999</v>
      </c>
      <c r="L5052">
        <v>3704600</v>
      </c>
      <c r="M5052" t="s">
        <v>68</v>
      </c>
      <c r="N5052" t="s">
        <v>150</v>
      </c>
      <c r="O5052" t="s">
        <v>162</v>
      </c>
      <c r="P5052">
        <v>100</v>
      </c>
      <c r="Q5052">
        <v>0.125</v>
      </c>
      <c r="R5052">
        <v>25</v>
      </c>
      <c r="S5052">
        <v>39338.000399999997</v>
      </c>
      <c r="T5052" t="s">
        <v>68</v>
      </c>
      <c r="U5052" t="s">
        <v>206</v>
      </c>
      <c r="V5052" t="s">
        <v>218</v>
      </c>
      <c r="W5052" t="s">
        <v>250</v>
      </c>
      <c r="X5052" t="s">
        <v>292</v>
      </c>
      <c r="Y5052" s="1">
        <v>32233</v>
      </c>
      <c r="Z5052">
        <v>354950</v>
      </c>
    </row>
    <row r="5053" spans="1:26" x14ac:dyDescent="0.25">
      <c r="A5053" s="1">
        <v>43622</v>
      </c>
      <c r="B5053" t="s">
        <v>68</v>
      </c>
      <c r="C5053" t="s">
        <v>76</v>
      </c>
      <c r="D5053">
        <v>400</v>
      </c>
      <c r="E5053">
        <v>1</v>
      </c>
      <c r="F5053" t="s">
        <v>81</v>
      </c>
      <c r="G5053">
        <v>196.64999399999999</v>
      </c>
      <c r="H5053">
        <v>197.64999399999999</v>
      </c>
      <c r="I5053">
        <v>194.96000699999999</v>
      </c>
      <c r="J5053">
        <v>197.16999799999999</v>
      </c>
      <c r="K5053">
        <v>197.16999799999999</v>
      </c>
      <c r="L5053">
        <v>3732900</v>
      </c>
      <c r="M5053" t="s">
        <v>68</v>
      </c>
      <c r="N5053" t="s">
        <v>159</v>
      </c>
      <c r="O5053" t="s">
        <v>162</v>
      </c>
      <c r="P5053">
        <v>100</v>
      </c>
      <c r="Q5053">
        <v>0.125</v>
      </c>
      <c r="R5053">
        <v>50</v>
      </c>
      <c r="S5053">
        <v>78867.999199999991</v>
      </c>
      <c r="T5053" t="s">
        <v>68</v>
      </c>
      <c r="U5053" t="s">
        <v>206</v>
      </c>
      <c r="V5053" t="s">
        <v>218</v>
      </c>
      <c r="W5053" t="s">
        <v>250</v>
      </c>
      <c r="X5053" t="s">
        <v>292</v>
      </c>
      <c r="Y5053" s="1">
        <v>32233</v>
      </c>
      <c r="Z5053">
        <v>354950</v>
      </c>
    </row>
    <row r="5054" spans="1:26" x14ac:dyDescent="0.25">
      <c r="A5054" s="1">
        <v>43622</v>
      </c>
      <c r="B5054" t="s">
        <v>68</v>
      </c>
      <c r="C5054" t="s">
        <v>75</v>
      </c>
      <c r="D5054">
        <v>600</v>
      </c>
      <c r="E5054">
        <v>10</v>
      </c>
      <c r="F5054" t="s">
        <v>81</v>
      </c>
      <c r="G5054">
        <v>196.64999399999999</v>
      </c>
      <c r="H5054">
        <v>197.64999399999999</v>
      </c>
      <c r="I5054">
        <v>194.96000699999999</v>
      </c>
      <c r="J5054">
        <v>197.16999799999999</v>
      </c>
      <c r="K5054">
        <v>197.16999799999999</v>
      </c>
      <c r="L5054">
        <v>3732900</v>
      </c>
      <c r="M5054" t="s">
        <v>68</v>
      </c>
      <c r="N5054" t="s">
        <v>142</v>
      </c>
      <c r="O5054" t="s">
        <v>162</v>
      </c>
      <c r="P5054">
        <v>100</v>
      </c>
      <c r="Q5054">
        <v>0.125</v>
      </c>
      <c r="R5054">
        <v>75</v>
      </c>
      <c r="S5054">
        <v>118301.9988</v>
      </c>
      <c r="T5054" t="s">
        <v>68</v>
      </c>
      <c r="U5054" t="s">
        <v>206</v>
      </c>
      <c r="V5054" t="s">
        <v>218</v>
      </c>
      <c r="W5054" t="s">
        <v>250</v>
      </c>
      <c r="X5054" t="s">
        <v>292</v>
      </c>
      <c r="Y5054" s="1">
        <v>32233</v>
      </c>
      <c r="Z5054">
        <v>354950</v>
      </c>
    </row>
    <row r="5055" spans="1:26" x14ac:dyDescent="0.25">
      <c r="A5055" s="1">
        <v>43586</v>
      </c>
      <c r="B5055" t="s">
        <v>68</v>
      </c>
      <c r="C5055" t="s">
        <v>75</v>
      </c>
      <c r="D5055">
        <v>700</v>
      </c>
      <c r="E5055">
        <v>11</v>
      </c>
      <c r="F5055" t="s">
        <v>119</v>
      </c>
      <c r="G5055">
        <v>203.199997</v>
      </c>
      <c r="H5055">
        <v>203.520004</v>
      </c>
      <c r="I5055">
        <v>198.66000399999999</v>
      </c>
      <c r="J5055">
        <v>198.800003</v>
      </c>
      <c r="K5055">
        <v>197.415268</v>
      </c>
      <c r="L5055">
        <v>4644700</v>
      </c>
      <c r="M5055" t="s">
        <v>68</v>
      </c>
      <c r="N5055" t="s">
        <v>141</v>
      </c>
      <c r="O5055" t="s">
        <v>162</v>
      </c>
      <c r="P5055">
        <v>100</v>
      </c>
      <c r="Q5055">
        <v>0.125</v>
      </c>
      <c r="R5055">
        <v>87.5</v>
      </c>
      <c r="S5055">
        <v>138190.6876</v>
      </c>
      <c r="T5055" t="s">
        <v>68</v>
      </c>
      <c r="U5055" t="s">
        <v>206</v>
      </c>
      <c r="V5055" t="s">
        <v>218</v>
      </c>
      <c r="W5055" t="s">
        <v>250</v>
      </c>
      <c r="X5055" t="s">
        <v>292</v>
      </c>
      <c r="Y5055" s="1">
        <v>32233</v>
      </c>
      <c r="Z5055">
        <v>354950</v>
      </c>
    </row>
    <row r="5056" spans="1:26" x14ac:dyDescent="0.25">
      <c r="A5056" s="1">
        <v>43586</v>
      </c>
      <c r="B5056" t="s">
        <v>68</v>
      </c>
      <c r="C5056" t="s">
        <v>76</v>
      </c>
      <c r="D5056">
        <v>1800</v>
      </c>
      <c r="E5056">
        <v>18</v>
      </c>
      <c r="F5056" t="s">
        <v>119</v>
      </c>
      <c r="G5056">
        <v>203.199997</v>
      </c>
      <c r="H5056">
        <v>203.520004</v>
      </c>
      <c r="I5056">
        <v>198.66000399999999</v>
      </c>
      <c r="J5056">
        <v>198.800003</v>
      </c>
      <c r="K5056">
        <v>197.415268</v>
      </c>
      <c r="L5056">
        <v>4644700</v>
      </c>
      <c r="M5056" t="s">
        <v>68</v>
      </c>
      <c r="N5056" t="s">
        <v>158</v>
      </c>
      <c r="O5056" t="s">
        <v>162</v>
      </c>
      <c r="P5056">
        <v>100</v>
      </c>
      <c r="Q5056">
        <v>0.125</v>
      </c>
      <c r="R5056">
        <v>225</v>
      </c>
      <c r="S5056">
        <v>355347.48239999998</v>
      </c>
      <c r="T5056" t="s">
        <v>68</v>
      </c>
      <c r="U5056" t="s">
        <v>206</v>
      </c>
      <c r="V5056" t="s">
        <v>218</v>
      </c>
      <c r="W5056" t="s">
        <v>250</v>
      </c>
      <c r="X5056" t="s">
        <v>292</v>
      </c>
      <c r="Y5056" s="1">
        <v>32233</v>
      </c>
      <c r="Z5056">
        <v>354950</v>
      </c>
    </row>
    <row r="5057" spans="1:26" x14ac:dyDescent="0.25">
      <c r="A5057" s="1">
        <v>43586</v>
      </c>
      <c r="B5057" t="s">
        <v>68</v>
      </c>
      <c r="C5057" t="s">
        <v>76</v>
      </c>
      <c r="D5057">
        <v>400</v>
      </c>
      <c r="E5057">
        <v>7</v>
      </c>
      <c r="F5057" t="s">
        <v>119</v>
      </c>
      <c r="G5057">
        <v>203.199997</v>
      </c>
      <c r="H5057">
        <v>203.520004</v>
      </c>
      <c r="I5057">
        <v>198.66000399999999</v>
      </c>
      <c r="J5057">
        <v>198.800003</v>
      </c>
      <c r="K5057">
        <v>197.415268</v>
      </c>
      <c r="L5057">
        <v>4644700</v>
      </c>
      <c r="M5057" t="s">
        <v>68</v>
      </c>
      <c r="N5057" t="s">
        <v>147</v>
      </c>
      <c r="O5057" t="s">
        <v>162</v>
      </c>
      <c r="P5057">
        <v>100</v>
      </c>
      <c r="Q5057">
        <v>0.125</v>
      </c>
      <c r="R5057">
        <v>50</v>
      </c>
      <c r="S5057">
        <v>78966.107199999999</v>
      </c>
      <c r="T5057" t="s">
        <v>68</v>
      </c>
      <c r="U5057" t="s">
        <v>206</v>
      </c>
      <c r="V5057" t="s">
        <v>218</v>
      </c>
      <c r="W5057" t="s">
        <v>250</v>
      </c>
      <c r="X5057" t="s">
        <v>292</v>
      </c>
      <c r="Y5057" s="1">
        <v>32233</v>
      </c>
      <c r="Z5057">
        <v>354950</v>
      </c>
    </row>
    <row r="5058" spans="1:26" x14ac:dyDescent="0.25">
      <c r="A5058" s="1">
        <v>43586</v>
      </c>
      <c r="B5058" t="s">
        <v>68</v>
      </c>
      <c r="C5058" t="s">
        <v>76</v>
      </c>
      <c r="D5058">
        <v>700</v>
      </c>
      <c r="E5058">
        <v>12</v>
      </c>
      <c r="F5058" t="s">
        <v>119</v>
      </c>
      <c r="G5058">
        <v>203.199997</v>
      </c>
      <c r="H5058">
        <v>203.520004</v>
      </c>
      <c r="I5058">
        <v>198.66000399999999</v>
      </c>
      <c r="J5058">
        <v>198.800003</v>
      </c>
      <c r="K5058">
        <v>197.415268</v>
      </c>
      <c r="L5058">
        <v>4644700</v>
      </c>
      <c r="M5058" t="s">
        <v>68</v>
      </c>
      <c r="N5058" t="s">
        <v>151</v>
      </c>
      <c r="O5058" t="s">
        <v>162</v>
      </c>
      <c r="P5058">
        <v>100</v>
      </c>
      <c r="Q5058">
        <v>0.125</v>
      </c>
      <c r="R5058">
        <v>87.5</v>
      </c>
      <c r="S5058">
        <v>138190.6876</v>
      </c>
      <c r="T5058" t="s">
        <v>68</v>
      </c>
      <c r="U5058" t="s">
        <v>206</v>
      </c>
      <c r="V5058" t="s">
        <v>218</v>
      </c>
      <c r="W5058" t="s">
        <v>250</v>
      </c>
      <c r="X5058" t="s">
        <v>292</v>
      </c>
      <c r="Y5058" s="1">
        <v>32233</v>
      </c>
      <c r="Z5058">
        <v>354950</v>
      </c>
    </row>
    <row r="5059" spans="1:26" x14ac:dyDescent="0.25">
      <c r="A5059" s="1">
        <v>43627</v>
      </c>
      <c r="B5059" t="s">
        <v>68</v>
      </c>
      <c r="C5059" t="s">
        <v>76</v>
      </c>
      <c r="D5059">
        <v>2100</v>
      </c>
      <c r="E5059">
        <v>19</v>
      </c>
      <c r="F5059" t="s">
        <v>86</v>
      </c>
      <c r="G5059">
        <v>199.020004</v>
      </c>
      <c r="H5059">
        <v>200.83999600000001</v>
      </c>
      <c r="I5059">
        <v>195.83999600000001</v>
      </c>
      <c r="J5059">
        <v>198.009995</v>
      </c>
      <c r="K5059">
        <v>198.009995</v>
      </c>
      <c r="L5059">
        <v>3708500</v>
      </c>
      <c r="M5059" t="s">
        <v>68</v>
      </c>
      <c r="N5059" t="s">
        <v>140</v>
      </c>
      <c r="O5059" t="s">
        <v>162</v>
      </c>
      <c r="P5059">
        <v>100</v>
      </c>
      <c r="Q5059">
        <v>0.125</v>
      </c>
      <c r="R5059">
        <v>262.5</v>
      </c>
      <c r="S5059">
        <v>415820.98950000003</v>
      </c>
      <c r="T5059" t="s">
        <v>68</v>
      </c>
      <c r="U5059" t="s">
        <v>206</v>
      </c>
      <c r="V5059" t="s">
        <v>218</v>
      </c>
      <c r="W5059" t="s">
        <v>250</v>
      </c>
      <c r="X5059" t="s">
        <v>292</v>
      </c>
      <c r="Y5059" s="1">
        <v>32233</v>
      </c>
      <c r="Z5059">
        <v>354950</v>
      </c>
    </row>
    <row r="5060" spans="1:26" x14ac:dyDescent="0.25">
      <c r="A5060" s="1">
        <v>43627</v>
      </c>
      <c r="B5060" t="s">
        <v>68</v>
      </c>
      <c r="C5060" t="s">
        <v>75</v>
      </c>
      <c r="D5060">
        <v>800</v>
      </c>
      <c r="E5060">
        <v>6</v>
      </c>
      <c r="F5060" t="s">
        <v>86</v>
      </c>
      <c r="G5060">
        <v>199.020004</v>
      </c>
      <c r="H5060">
        <v>200.83999600000001</v>
      </c>
      <c r="I5060">
        <v>195.83999600000001</v>
      </c>
      <c r="J5060">
        <v>198.009995</v>
      </c>
      <c r="K5060">
        <v>198.009995</v>
      </c>
      <c r="L5060">
        <v>3708500</v>
      </c>
      <c r="M5060" t="s">
        <v>68</v>
      </c>
      <c r="N5060" t="s">
        <v>145</v>
      </c>
      <c r="O5060" t="s">
        <v>162</v>
      </c>
      <c r="P5060">
        <v>100</v>
      </c>
      <c r="Q5060">
        <v>0.125</v>
      </c>
      <c r="R5060">
        <v>100</v>
      </c>
      <c r="S5060">
        <v>158407.99600000001</v>
      </c>
      <c r="T5060" t="s">
        <v>68</v>
      </c>
      <c r="U5060" t="s">
        <v>206</v>
      </c>
      <c r="V5060" t="s">
        <v>218</v>
      </c>
      <c r="W5060" t="s">
        <v>250</v>
      </c>
      <c r="X5060" t="s">
        <v>292</v>
      </c>
      <c r="Y5060" s="1">
        <v>32233</v>
      </c>
      <c r="Z5060">
        <v>354950</v>
      </c>
    </row>
    <row r="5061" spans="1:26" x14ac:dyDescent="0.25">
      <c r="A5061" s="1">
        <v>43565</v>
      </c>
      <c r="B5061" t="s">
        <v>68</v>
      </c>
      <c r="C5061" t="s">
        <v>76</v>
      </c>
      <c r="D5061">
        <v>800</v>
      </c>
      <c r="E5061">
        <v>11</v>
      </c>
      <c r="F5061" t="s">
        <v>113</v>
      </c>
      <c r="G5061">
        <v>201.259995</v>
      </c>
      <c r="H5061">
        <v>201.60000600000001</v>
      </c>
      <c r="I5061">
        <v>198.020004</v>
      </c>
      <c r="J5061">
        <v>199.429993</v>
      </c>
      <c r="K5061">
        <v>198.04087799999999</v>
      </c>
      <c r="L5061">
        <v>3587500</v>
      </c>
      <c r="M5061" t="s">
        <v>68</v>
      </c>
      <c r="N5061" t="s">
        <v>141</v>
      </c>
      <c r="O5061" t="s">
        <v>162</v>
      </c>
      <c r="P5061">
        <v>100</v>
      </c>
      <c r="Q5061">
        <v>0.125</v>
      </c>
      <c r="R5061">
        <v>100</v>
      </c>
      <c r="S5061">
        <v>158432.70240000001</v>
      </c>
      <c r="T5061" t="s">
        <v>68</v>
      </c>
      <c r="U5061" t="s">
        <v>206</v>
      </c>
      <c r="V5061" t="s">
        <v>218</v>
      </c>
      <c r="W5061" t="s">
        <v>250</v>
      </c>
      <c r="X5061" t="s">
        <v>292</v>
      </c>
      <c r="Y5061" s="1">
        <v>32233</v>
      </c>
      <c r="Z5061">
        <v>354950</v>
      </c>
    </row>
    <row r="5062" spans="1:26" x14ac:dyDescent="0.25">
      <c r="A5062" s="1">
        <v>43626</v>
      </c>
      <c r="B5062" t="s">
        <v>68</v>
      </c>
      <c r="C5062" t="s">
        <v>75</v>
      </c>
      <c r="D5062">
        <v>1700</v>
      </c>
      <c r="E5062">
        <v>13</v>
      </c>
      <c r="F5062" t="s">
        <v>131</v>
      </c>
      <c r="G5062">
        <v>198.55999800000001</v>
      </c>
      <c r="H5062">
        <v>199.85000600000001</v>
      </c>
      <c r="I5062">
        <v>197.320007</v>
      </c>
      <c r="J5062">
        <v>198.050003</v>
      </c>
      <c r="K5062">
        <v>198.050003</v>
      </c>
      <c r="L5062">
        <v>3154500</v>
      </c>
      <c r="M5062" t="s">
        <v>68</v>
      </c>
      <c r="N5062" t="s">
        <v>153</v>
      </c>
      <c r="O5062" t="s">
        <v>162</v>
      </c>
      <c r="P5062">
        <v>100</v>
      </c>
      <c r="Q5062">
        <v>0.125</v>
      </c>
      <c r="R5062">
        <v>212.5</v>
      </c>
      <c r="S5062">
        <v>336685.00510000001</v>
      </c>
      <c r="T5062" t="s">
        <v>68</v>
      </c>
      <c r="U5062" t="s">
        <v>206</v>
      </c>
      <c r="V5062" t="s">
        <v>218</v>
      </c>
      <c r="W5062" t="s">
        <v>250</v>
      </c>
      <c r="X5062" t="s">
        <v>292</v>
      </c>
      <c r="Y5062" s="1">
        <v>32233</v>
      </c>
      <c r="Z5062">
        <v>354950</v>
      </c>
    </row>
    <row r="5063" spans="1:26" x14ac:dyDescent="0.25">
      <c r="A5063" s="1">
        <v>43626</v>
      </c>
      <c r="B5063" t="s">
        <v>68</v>
      </c>
      <c r="C5063" t="s">
        <v>75</v>
      </c>
      <c r="D5063">
        <v>1400</v>
      </c>
      <c r="E5063">
        <v>18</v>
      </c>
      <c r="F5063" t="s">
        <v>131</v>
      </c>
      <c r="G5063">
        <v>198.55999800000001</v>
      </c>
      <c r="H5063">
        <v>199.85000600000001</v>
      </c>
      <c r="I5063">
        <v>197.320007</v>
      </c>
      <c r="J5063">
        <v>198.050003</v>
      </c>
      <c r="K5063">
        <v>198.050003</v>
      </c>
      <c r="L5063">
        <v>3154500</v>
      </c>
      <c r="M5063" t="s">
        <v>68</v>
      </c>
      <c r="N5063" t="s">
        <v>158</v>
      </c>
      <c r="O5063" t="s">
        <v>162</v>
      </c>
      <c r="P5063">
        <v>100</v>
      </c>
      <c r="Q5063">
        <v>0.125</v>
      </c>
      <c r="R5063">
        <v>175</v>
      </c>
      <c r="S5063">
        <v>277270.00420000002</v>
      </c>
      <c r="T5063" t="s">
        <v>68</v>
      </c>
      <c r="U5063" t="s">
        <v>206</v>
      </c>
      <c r="V5063" t="s">
        <v>218</v>
      </c>
      <c r="W5063" t="s">
        <v>250</v>
      </c>
      <c r="X5063" t="s">
        <v>292</v>
      </c>
      <c r="Y5063" s="1">
        <v>32233</v>
      </c>
      <c r="Z5063">
        <v>354950</v>
      </c>
    </row>
    <row r="5064" spans="1:26" x14ac:dyDescent="0.25">
      <c r="A5064" s="1">
        <v>43628</v>
      </c>
      <c r="B5064" t="s">
        <v>68</v>
      </c>
      <c r="C5064" t="s">
        <v>75</v>
      </c>
      <c r="D5064">
        <v>2500</v>
      </c>
      <c r="E5064">
        <v>17</v>
      </c>
      <c r="F5064" t="s">
        <v>79</v>
      </c>
      <c r="G5064">
        <v>198.80999800000001</v>
      </c>
      <c r="H5064">
        <v>200.19000199999999</v>
      </c>
      <c r="I5064">
        <v>197.979996</v>
      </c>
      <c r="J5064">
        <v>198.94000199999999</v>
      </c>
      <c r="K5064">
        <v>198.94000199999999</v>
      </c>
      <c r="L5064">
        <v>2551500</v>
      </c>
      <c r="M5064" t="s">
        <v>68</v>
      </c>
      <c r="N5064" t="s">
        <v>157</v>
      </c>
      <c r="O5064" t="s">
        <v>162</v>
      </c>
      <c r="P5064">
        <v>100</v>
      </c>
      <c r="Q5064">
        <v>0.125</v>
      </c>
      <c r="R5064">
        <v>312.5</v>
      </c>
      <c r="S5064">
        <v>497350.005</v>
      </c>
      <c r="T5064" t="s">
        <v>68</v>
      </c>
      <c r="U5064" t="s">
        <v>206</v>
      </c>
      <c r="V5064" t="s">
        <v>218</v>
      </c>
      <c r="W5064" t="s">
        <v>250</v>
      </c>
      <c r="X5064" t="s">
        <v>292</v>
      </c>
      <c r="Y5064" s="1">
        <v>32233</v>
      </c>
      <c r="Z5064">
        <v>354950</v>
      </c>
    </row>
    <row r="5065" spans="1:26" x14ac:dyDescent="0.25">
      <c r="A5065" s="1">
        <v>43628</v>
      </c>
      <c r="B5065" t="s">
        <v>68</v>
      </c>
      <c r="C5065" t="s">
        <v>75</v>
      </c>
      <c r="D5065">
        <v>200</v>
      </c>
      <c r="E5065">
        <v>3</v>
      </c>
      <c r="F5065" t="s">
        <v>79</v>
      </c>
      <c r="G5065">
        <v>198.80999800000001</v>
      </c>
      <c r="H5065">
        <v>200.19000199999999</v>
      </c>
      <c r="I5065">
        <v>197.979996</v>
      </c>
      <c r="J5065">
        <v>198.94000199999999</v>
      </c>
      <c r="K5065">
        <v>198.94000199999999</v>
      </c>
      <c r="L5065">
        <v>2551500</v>
      </c>
      <c r="M5065" t="s">
        <v>68</v>
      </c>
      <c r="N5065" t="s">
        <v>143</v>
      </c>
      <c r="O5065" t="s">
        <v>162</v>
      </c>
      <c r="P5065">
        <v>100</v>
      </c>
      <c r="Q5065">
        <v>0.125</v>
      </c>
      <c r="R5065">
        <v>25</v>
      </c>
      <c r="S5065">
        <v>39788.000399999997</v>
      </c>
      <c r="T5065" t="s">
        <v>68</v>
      </c>
      <c r="U5065" t="s">
        <v>206</v>
      </c>
      <c r="V5065" t="s">
        <v>218</v>
      </c>
      <c r="W5065" t="s">
        <v>250</v>
      </c>
      <c r="X5065" t="s">
        <v>292</v>
      </c>
      <c r="Y5065" s="1">
        <v>32233</v>
      </c>
      <c r="Z5065">
        <v>354950</v>
      </c>
    </row>
    <row r="5066" spans="1:26" x14ac:dyDescent="0.25">
      <c r="A5066" s="1">
        <v>43559</v>
      </c>
      <c r="B5066" t="s">
        <v>68</v>
      </c>
      <c r="C5066" t="s">
        <v>75</v>
      </c>
      <c r="D5066">
        <v>1000</v>
      </c>
      <c r="E5066">
        <v>7</v>
      </c>
      <c r="F5066" t="s">
        <v>109</v>
      </c>
      <c r="G5066">
        <v>199</v>
      </c>
      <c r="H5066">
        <v>200.490005</v>
      </c>
      <c r="I5066">
        <v>198.020004</v>
      </c>
      <c r="J5066">
        <v>200.449997</v>
      </c>
      <c r="K5066">
        <v>199.05377200000001</v>
      </c>
      <c r="L5066">
        <v>3138400</v>
      </c>
      <c r="M5066" t="s">
        <v>68</v>
      </c>
      <c r="N5066" t="s">
        <v>147</v>
      </c>
      <c r="O5066" t="s">
        <v>162</v>
      </c>
      <c r="P5066">
        <v>100</v>
      </c>
      <c r="Q5066">
        <v>0.125</v>
      </c>
      <c r="R5066">
        <v>125</v>
      </c>
      <c r="S5066">
        <v>199053.772</v>
      </c>
      <c r="T5066" t="s">
        <v>68</v>
      </c>
      <c r="U5066" t="s">
        <v>206</v>
      </c>
      <c r="V5066" t="s">
        <v>218</v>
      </c>
      <c r="W5066" t="s">
        <v>250</v>
      </c>
      <c r="X5066" t="s">
        <v>292</v>
      </c>
      <c r="Y5066" s="1">
        <v>32233</v>
      </c>
      <c r="Z5066">
        <v>354950</v>
      </c>
    </row>
    <row r="5067" spans="1:26" x14ac:dyDescent="0.25">
      <c r="A5067" s="1">
        <v>43559</v>
      </c>
      <c r="B5067" t="s">
        <v>68</v>
      </c>
      <c r="C5067" t="s">
        <v>75</v>
      </c>
      <c r="D5067">
        <v>900</v>
      </c>
      <c r="E5067">
        <v>9</v>
      </c>
      <c r="F5067" t="s">
        <v>109</v>
      </c>
      <c r="G5067">
        <v>199</v>
      </c>
      <c r="H5067">
        <v>200.490005</v>
      </c>
      <c r="I5067">
        <v>198.020004</v>
      </c>
      <c r="J5067">
        <v>200.449997</v>
      </c>
      <c r="K5067">
        <v>199.05377200000001</v>
      </c>
      <c r="L5067">
        <v>3138400</v>
      </c>
      <c r="M5067" t="s">
        <v>68</v>
      </c>
      <c r="N5067" t="s">
        <v>146</v>
      </c>
      <c r="O5067" t="s">
        <v>162</v>
      </c>
      <c r="P5067">
        <v>100</v>
      </c>
      <c r="Q5067">
        <v>0.125</v>
      </c>
      <c r="R5067">
        <v>112.5</v>
      </c>
      <c r="S5067">
        <v>179148.39480000001</v>
      </c>
      <c r="T5067" t="s">
        <v>68</v>
      </c>
      <c r="U5067" t="s">
        <v>206</v>
      </c>
      <c r="V5067" t="s">
        <v>218</v>
      </c>
      <c r="W5067" t="s">
        <v>250</v>
      </c>
      <c r="X5067" t="s">
        <v>292</v>
      </c>
      <c r="Y5067" s="1">
        <v>32233</v>
      </c>
      <c r="Z5067">
        <v>354950</v>
      </c>
    </row>
    <row r="5068" spans="1:26" x14ac:dyDescent="0.25">
      <c r="A5068" s="1">
        <v>43564</v>
      </c>
      <c r="B5068" t="s">
        <v>68</v>
      </c>
      <c r="C5068" t="s">
        <v>75</v>
      </c>
      <c r="D5068">
        <v>700</v>
      </c>
      <c r="E5068">
        <v>8</v>
      </c>
      <c r="F5068" t="s">
        <v>133</v>
      </c>
      <c r="G5068">
        <v>202.259995</v>
      </c>
      <c r="H5068">
        <v>202.71000699999999</v>
      </c>
      <c r="I5068">
        <v>200.46000699999999</v>
      </c>
      <c r="J5068">
        <v>200.89999399999999</v>
      </c>
      <c r="K5068">
        <v>199.500641</v>
      </c>
      <c r="L5068">
        <v>3721700</v>
      </c>
      <c r="M5068" t="s">
        <v>68</v>
      </c>
      <c r="N5068" t="s">
        <v>144</v>
      </c>
      <c r="O5068" t="s">
        <v>162</v>
      </c>
      <c r="P5068">
        <v>100</v>
      </c>
      <c r="Q5068">
        <v>0.125</v>
      </c>
      <c r="R5068">
        <v>87.5</v>
      </c>
      <c r="S5068">
        <v>139650.44870000001</v>
      </c>
      <c r="T5068" t="s">
        <v>68</v>
      </c>
      <c r="U5068" t="s">
        <v>206</v>
      </c>
      <c r="V5068" t="s">
        <v>218</v>
      </c>
      <c r="W5068" t="s">
        <v>250</v>
      </c>
      <c r="X5068" t="s">
        <v>292</v>
      </c>
      <c r="Y5068" s="1">
        <v>32233</v>
      </c>
      <c r="Z5068">
        <v>354950</v>
      </c>
    </row>
    <row r="5069" spans="1:26" x14ac:dyDescent="0.25">
      <c r="A5069" s="1">
        <v>43587</v>
      </c>
      <c r="B5069" t="s">
        <v>68</v>
      </c>
      <c r="C5069" t="s">
        <v>75</v>
      </c>
      <c r="D5069">
        <v>1300</v>
      </c>
      <c r="E5069">
        <v>11</v>
      </c>
      <c r="F5069" t="s">
        <v>115</v>
      </c>
      <c r="G5069">
        <v>199.300003</v>
      </c>
      <c r="H5069">
        <v>201.05999800000001</v>
      </c>
      <c r="I5069">
        <v>198.800003</v>
      </c>
      <c r="J5069">
        <v>201.009995</v>
      </c>
      <c r="K5069">
        <v>199.60986299999999</v>
      </c>
      <c r="L5069">
        <v>2810000</v>
      </c>
      <c r="M5069" t="s">
        <v>68</v>
      </c>
      <c r="N5069" t="s">
        <v>141</v>
      </c>
      <c r="O5069" t="s">
        <v>162</v>
      </c>
      <c r="P5069">
        <v>100</v>
      </c>
      <c r="Q5069">
        <v>0.125</v>
      </c>
      <c r="R5069">
        <v>162.5</v>
      </c>
      <c r="S5069">
        <v>259492.82190000001</v>
      </c>
      <c r="T5069" t="s">
        <v>68</v>
      </c>
      <c r="U5069" t="s">
        <v>206</v>
      </c>
      <c r="V5069" t="s">
        <v>218</v>
      </c>
      <c r="W5069" t="s">
        <v>250</v>
      </c>
      <c r="X5069" t="s">
        <v>292</v>
      </c>
      <c r="Y5069" s="1">
        <v>32233</v>
      </c>
      <c r="Z5069">
        <v>354950</v>
      </c>
    </row>
    <row r="5070" spans="1:26" x14ac:dyDescent="0.25">
      <c r="A5070" s="1">
        <v>43587</v>
      </c>
      <c r="B5070" t="s">
        <v>68</v>
      </c>
      <c r="C5070" t="s">
        <v>75</v>
      </c>
      <c r="D5070">
        <v>1800</v>
      </c>
      <c r="E5070">
        <v>18</v>
      </c>
      <c r="F5070" t="s">
        <v>115</v>
      </c>
      <c r="G5070">
        <v>199.300003</v>
      </c>
      <c r="H5070">
        <v>201.05999800000001</v>
      </c>
      <c r="I5070">
        <v>198.800003</v>
      </c>
      <c r="J5070">
        <v>201.009995</v>
      </c>
      <c r="K5070">
        <v>199.60986299999999</v>
      </c>
      <c r="L5070">
        <v>2810000</v>
      </c>
      <c r="M5070" t="s">
        <v>68</v>
      </c>
      <c r="N5070" t="s">
        <v>158</v>
      </c>
      <c r="O5070" t="s">
        <v>162</v>
      </c>
      <c r="P5070">
        <v>100</v>
      </c>
      <c r="Q5070">
        <v>0.125</v>
      </c>
      <c r="R5070">
        <v>225</v>
      </c>
      <c r="S5070">
        <v>359297.75339999999</v>
      </c>
      <c r="T5070" t="s">
        <v>68</v>
      </c>
      <c r="U5070" t="s">
        <v>206</v>
      </c>
      <c r="V5070" t="s">
        <v>218</v>
      </c>
      <c r="W5070" t="s">
        <v>250</v>
      </c>
      <c r="X5070" t="s">
        <v>292</v>
      </c>
      <c r="Y5070" s="1">
        <v>32233</v>
      </c>
      <c r="Z5070">
        <v>354950</v>
      </c>
    </row>
    <row r="5071" spans="1:26" x14ac:dyDescent="0.25">
      <c r="A5071" s="1">
        <v>43566</v>
      </c>
      <c r="B5071" t="s">
        <v>68</v>
      </c>
      <c r="C5071" t="s">
        <v>75</v>
      </c>
      <c r="D5071">
        <v>600</v>
      </c>
      <c r="E5071">
        <v>12</v>
      </c>
      <c r="F5071" t="s">
        <v>112</v>
      </c>
      <c r="G5071">
        <v>199.89999399999999</v>
      </c>
      <c r="H5071">
        <v>201.5</v>
      </c>
      <c r="I5071">
        <v>199.029999</v>
      </c>
      <c r="J5071">
        <v>201.479996</v>
      </c>
      <c r="K5071">
        <v>200.07659899999999</v>
      </c>
      <c r="L5071">
        <v>2465100</v>
      </c>
      <c r="M5071" t="s">
        <v>68</v>
      </c>
      <c r="N5071" t="s">
        <v>151</v>
      </c>
      <c r="O5071" t="s">
        <v>162</v>
      </c>
      <c r="P5071">
        <v>100</v>
      </c>
      <c r="Q5071">
        <v>0.125</v>
      </c>
      <c r="R5071">
        <v>75</v>
      </c>
      <c r="S5071">
        <v>120045.95940000001</v>
      </c>
      <c r="T5071" t="s">
        <v>68</v>
      </c>
      <c r="U5071" t="s">
        <v>206</v>
      </c>
      <c r="V5071" t="s">
        <v>218</v>
      </c>
      <c r="W5071" t="s">
        <v>250</v>
      </c>
      <c r="X5071" t="s">
        <v>292</v>
      </c>
      <c r="Y5071" s="1">
        <v>32233</v>
      </c>
      <c r="Z5071">
        <v>354950</v>
      </c>
    </row>
    <row r="5072" spans="1:26" x14ac:dyDescent="0.25">
      <c r="A5072" s="1">
        <v>43560</v>
      </c>
      <c r="B5072" t="s">
        <v>68</v>
      </c>
      <c r="C5072" t="s">
        <v>75</v>
      </c>
      <c r="D5072">
        <v>400</v>
      </c>
      <c r="E5072">
        <v>2</v>
      </c>
      <c r="F5072" t="s">
        <v>118</v>
      </c>
      <c r="G5072">
        <v>200.86000100000001</v>
      </c>
      <c r="H5072">
        <v>203.13000500000001</v>
      </c>
      <c r="I5072">
        <v>200.61000100000001</v>
      </c>
      <c r="J5072">
        <v>202.05999800000001</v>
      </c>
      <c r="K5072">
        <v>200.652557</v>
      </c>
      <c r="L5072">
        <v>3615300</v>
      </c>
      <c r="M5072" t="s">
        <v>68</v>
      </c>
      <c r="N5072" t="s">
        <v>150</v>
      </c>
      <c r="O5072" t="s">
        <v>162</v>
      </c>
      <c r="P5072">
        <v>100</v>
      </c>
      <c r="Q5072">
        <v>0.125</v>
      </c>
      <c r="R5072">
        <v>50</v>
      </c>
      <c r="S5072">
        <v>80261.022800000006</v>
      </c>
      <c r="T5072" t="s">
        <v>68</v>
      </c>
      <c r="U5072" t="s">
        <v>206</v>
      </c>
      <c r="V5072" t="s">
        <v>218</v>
      </c>
      <c r="W5072" t="s">
        <v>250</v>
      </c>
      <c r="X5072" t="s">
        <v>292</v>
      </c>
      <c r="Y5072" s="1">
        <v>32233</v>
      </c>
      <c r="Z5072">
        <v>354950</v>
      </c>
    </row>
    <row r="5073" spans="1:26" x14ac:dyDescent="0.25">
      <c r="A5073" s="1">
        <v>43560</v>
      </c>
      <c r="B5073" t="s">
        <v>68</v>
      </c>
      <c r="C5073" t="s">
        <v>76</v>
      </c>
      <c r="D5073">
        <v>1400</v>
      </c>
      <c r="E5073">
        <v>14</v>
      </c>
      <c r="F5073" t="s">
        <v>118</v>
      </c>
      <c r="G5073">
        <v>200.86000100000001</v>
      </c>
      <c r="H5073">
        <v>203.13000500000001</v>
      </c>
      <c r="I5073">
        <v>200.61000100000001</v>
      </c>
      <c r="J5073">
        <v>202.05999800000001</v>
      </c>
      <c r="K5073">
        <v>200.652557</v>
      </c>
      <c r="L5073">
        <v>3615300</v>
      </c>
      <c r="M5073" t="s">
        <v>68</v>
      </c>
      <c r="N5073" t="s">
        <v>156</v>
      </c>
      <c r="O5073" t="s">
        <v>162</v>
      </c>
      <c r="P5073">
        <v>100</v>
      </c>
      <c r="Q5073">
        <v>0.125</v>
      </c>
      <c r="R5073">
        <v>175</v>
      </c>
      <c r="S5073">
        <v>280913.57980000001</v>
      </c>
      <c r="T5073" t="s">
        <v>68</v>
      </c>
      <c r="U5073" t="s">
        <v>206</v>
      </c>
      <c r="V5073" t="s">
        <v>218</v>
      </c>
      <c r="W5073" t="s">
        <v>250</v>
      </c>
      <c r="X5073" t="s">
        <v>292</v>
      </c>
      <c r="Y5073" s="1">
        <v>32233</v>
      </c>
      <c r="Z5073">
        <v>354950</v>
      </c>
    </row>
    <row r="5074" spans="1:26" x14ac:dyDescent="0.25">
      <c r="A5074" s="1">
        <v>43560</v>
      </c>
      <c r="B5074" t="s">
        <v>68</v>
      </c>
      <c r="C5074" t="s">
        <v>76</v>
      </c>
      <c r="D5074">
        <v>1100</v>
      </c>
      <c r="E5074">
        <v>19</v>
      </c>
      <c r="F5074" t="s">
        <v>118</v>
      </c>
      <c r="G5074">
        <v>200.86000100000001</v>
      </c>
      <c r="H5074">
        <v>203.13000500000001</v>
      </c>
      <c r="I5074">
        <v>200.61000100000001</v>
      </c>
      <c r="J5074">
        <v>202.05999800000001</v>
      </c>
      <c r="K5074">
        <v>200.652557</v>
      </c>
      <c r="L5074">
        <v>3615300</v>
      </c>
      <c r="M5074" t="s">
        <v>68</v>
      </c>
      <c r="N5074" t="s">
        <v>140</v>
      </c>
      <c r="O5074" t="s">
        <v>162</v>
      </c>
      <c r="P5074">
        <v>100</v>
      </c>
      <c r="Q5074">
        <v>0.125</v>
      </c>
      <c r="R5074">
        <v>137.5</v>
      </c>
      <c r="S5074">
        <v>220717.81270000001</v>
      </c>
      <c r="T5074" t="s">
        <v>68</v>
      </c>
      <c r="U5074" t="s">
        <v>206</v>
      </c>
      <c r="V5074" t="s">
        <v>218</v>
      </c>
      <c r="W5074" t="s">
        <v>250</v>
      </c>
      <c r="X5074" t="s">
        <v>292</v>
      </c>
      <c r="Y5074" s="1">
        <v>32233</v>
      </c>
      <c r="Z5074">
        <v>354950</v>
      </c>
    </row>
    <row r="5075" spans="1:26" x14ac:dyDescent="0.25">
      <c r="A5075" s="1">
        <v>43560</v>
      </c>
      <c r="B5075" t="s">
        <v>68</v>
      </c>
      <c r="C5075" t="s">
        <v>76</v>
      </c>
      <c r="D5075">
        <v>1100</v>
      </c>
      <c r="E5075">
        <v>15</v>
      </c>
      <c r="F5075" t="s">
        <v>118</v>
      </c>
      <c r="G5075">
        <v>200.86000100000001</v>
      </c>
      <c r="H5075">
        <v>203.13000500000001</v>
      </c>
      <c r="I5075">
        <v>200.61000100000001</v>
      </c>
      <c r="J5075">
        <v>202.05999800000001</v>
      </c>
      <c r="K5075">
        <v>200.652557</v>
      </c>
      <c r="L5075">
        <v>3615300</v>
      </c>
      <c r="M5075" t="s">
        <v>68</v>
      </c>
      <c r="N5075" t="s">
        <v>149</v>
      </c>
      <c r="O5075" t="s">
        <v>162</v>
      </c>
      <c r="P5075">
        <v>100</v>
      </c>
      <c r="Q5075">
        <v>0.125</v>
      </c>
      <c r="R5075">
        <v>137.5</v>
      </c>
      <c r="S5075">
        <v>220717.81270000001</v>
      </c>
      <c r="T5075" t="s">
        <v>68</v>
      </c>
      <c r="U5075" t="s">
        <v>206</v>
      </c>
      <c r="V5075" t="s">
        <v>218</v>
      </c>
      <c r="W5075" t="s">
        <v>250</v>
      </c>
      <c r="X5075" t="s">
        <v>292</v>
      </c>
      <c r="Y5075" s="1">
        <v>32233</v>
      </c>
      <c r="Z5075">
        <v>354950</v>
      </c>
    </row>
    <row r="5076" spans="1:26" x14ac:dyDescent="0.25">
      <c r="A5076" s="1">
        <v>43560</v>
      </c>
      <c r="B5076" t="s">
        <v>68</v>
      </c>
      <c r="C5076" t="s">
        <v>75</v>
      </c>
      <c r="D5076">
        <v>1400</v>
      </c>
      <c r="E5076">
        <v>9</v>
      </c>
      <c r="F5076" t="s">
        <v>118</v>
      </c>
      <c r="G5076">
        <v>200.86000100000001</v>
      </c>
      <c r="H5076">
        <v>203.13000500000001</v>
      </c>
      <c r="I5076">
        <v>200.61000100000001</v>
      </c>
      <c r="J5076">
        <v>202.05999800000001</v>
      </c>
      <c r="K5076">
        <v>200.652557</v>
      </c>
      <c r="L5076">
        <v>3615300</v>
      </c>
      <c r="M5076" t="s">
        <v>68</v>
      </c>
      <c r="N5076" t="s">
        <v>146</v>
      </c>
      <c r="O5076" t="s">
        <v>162</v>
      </c>
      <c r="P5076">
        <v>100</v>
      </c>
      <c r="Q5076">
        <v>0.125</v>
      </c>
      <c r="R5076">
        <v>175</v>
      </c>
      <c r="S5076">
        <v>280913.57980000001</v>
      </c>
      <c r="T5076" t="s">
        <v>68</v>
      </c>
      <c r="U5076" t="s">
        <v>206</v>
      </c>
      <c r="V5076" t="s">
        <v>218</v>
      </c>
      <c r="W5076" t="s">
        <v>250</v>
      </c>
      <c r="X5076" t="s">
        <v>292</v>
      </c>
      <c r="Y5076" s="1">
        <v>32233</v>
      </c>
      <c r="Z5076">
        <v>354950</v>
      </c>
    </row>
    <row r="5077" spans="1:26" x14ac:dyDescent="0.25">
      <c r="A5077" s="1">
        <v>43563</v>
      </c>
      <c r="B5077" t="s">
        <v>68</v>
      </c>
      <c r="C5077" t="s">
        <v>75</v>
      </c>
      <c r="D5077">
        <v>600</v>
      </c>
      <c r="E5077">
        <v>7</v>
      </c>
      <c r="F5077" t="s">
        <v>114</v>
      </c>
      <c r="G5077">
        <v>201.36999499999999</v>
      </c>
      <c r="H5077">
        <v>203.78999300000001</v>
      </c>
      <c r="I5077">
        <v>201.240005</v>
      </c>
      <c r="J5077">
        <v>203.550003</v>
      </c>
      <c r="K5077">
        <v>202.13218699999999</v>
      </c>
      <c r="L5077">
        <v>3040900</v>
      </c>
      <c r="M5077" t="s">
        <v>68</v>
      </c>
      <c r="N5077" t="s">
        <v>147</v>
      </c>
      <c r="O5077" t="s">
        <v>162</v>
      </c>
      <c r="P5077">
        <v>100</v>
      </c>
      <c r="Q5077">
        <v>0.125</v>
      </c>
      <c r="R5077">
        <v>75</v>
      </c>
      <c r="S5077">
        <v>121279.3122</v>
      </c>
      <c r="T5077" t="s">
        <v>68</v>
      </c>
      <c r="U5077" t="s">
        <v>206</v>
      </c>
      <c r="V5077" t="s">
        <v>218</v>
      </c>
      <c r="W5077" t="s">
        <v>250</v>
      </c>
      <c r="X5077" t="s">
        <v>292</v>
      </c>
      <c r="Y5077" s="1">
        <v>32233</v>
      </c>
      <c r="Z5077">
        <v>354950</v>
      </c>
    </row>
    <row r="5078" spans="1:26" x14ac:dyDescent="0.25">
      <c r="A5078" s="1">
        <v>43581</v>
      </c>
      <c r="B5078" t="s">
        <v>68</v>
      </c>
      <c r="C5078" t="s">
        <v>75</v>
      </c>
      <c r="D5078">
        <v>500</v>
      </c>
      <c r="E5078">
        <v>6</v>
      </c>
      <c r="F5078" t="s">
        <v>139</v>
      </c>
      <c r="G5078">
        <v>205.88000500000001</v>
      </c>
      <c r="H5078">
        <v>206.13999899999999</v>
      </c>
      <c r="I5078">
        <v>203.33999600000001</v>
      </c>
      <c r="J5078">
        <v>203.61000100000001</v>
      </c>
      <c r="K5078">
        <v>202.191757</v>
      </c>
      <c r="L5078">
        <v>3560300</v>
      </c>
      <c r="M5078" t="s">
        <v>68</v>
      </c>
      <c r="N5078" t="s">
        <v>145</v>
      </c>
      <c r="O5078" t="s">
        <v>162</v>
      </c>
      <c r="P5078">
        <v>100</v>
      </c>
      <c r="Q5078">
        <v>0.125</v>
      </c>
      <c r="R5078">
        <v>62.5</v>
      </c>
      <c r="S5078">
        <v>101095.87850000001</v>
      </c>
      <c r="T5078" t="s">
        <v>68</v>
      </c>
      <c r="U5078" t="s">
        <v>206</v>
      </c>
      <c r="V5078" t="s">
        <v>218</v>
      </c>
      <c r="W5078" t="s">
        <v>250</v>
      </c>
      <c r="X5078" t="s">
        <v>292</v>
      </c>
      <c r="Y5078" s="1">
        <v>32233</v>
      </c>
      <c r="Z5078">
        <v>354950</v>
      </c>
    </row>
    <row r="5079" spans="1:26" x14ac:dyDescent="0.25">
      <c r="A5079" s="1">
        <v>43585</v>
      </c>
      <c r="B5079" t="s">
        <v>68</v>
      </c>
      <c r="C5079" t="s">
        <v>75</v>
      </c>
      <c r="D5079">
        <v>300</v>
      </c>
      <c r="E5079">
        <v>12</v>
      </c>
      <c r="F5079" t="s">
        <v>122</v>
      </c>
      <c r="G5079">
        <v>201.550003</v>
      </c>
      <c r="H5079">
        <v>203.75</v>
      </c>
      <c r="I5079">
        <v>200.78999300000001</v>
      </c>
      <c r="J5079">
        <v>203.699997</v>
      </c>
      <c r="K5079">
        <v>202.281128</v>
      </c>
      <c r="L5079">
        <v>3415600</v>
      </c>
      <c r="M5079" t="s">
        <v>68</v>
      </c>
      <c r="N5079" t="s">
        <v>151</v>
      </c>
      <c r="O5079" t="s">
        <v>162</v>
      </c>
      <c r="P5079">
        <v>100</v>
      </c>
      <c r="Q5079">
        <v>0.125</v>
      </c>
      <c r="R5079">
        <v>37.5</v>
      </c>
      <c r="S5079">
        <v>60684.338400000001</v>
      </c>
      <c r="T5079" t="s">
        <v>68</v>
      </c>
      <c r="U5079" t="s">
        <v>206</v>
      </c>
      <c r="V5079" t="s">
        <v>218</v>
      </c>
      <c r="W5079" t="s">
        <v>250</v>
      </c>
      <c r="X5079" t="s">
        <v>292</v>
      </c>
      <c r="Y5079" s="1">
        <v>32233</v>
      </c>
      <c r="Z5079">
        <v>354950</v>
      </c>
    </row>
    <row r="5080" spans="1:26" x14ac:dyDescent="0.25">
      <c r="A5080" s="1">
        <v>43629</v>
      </c>
      <c r="B5080" t="s">
        <v>68</v>
      </c>
      <c r="C5080" t="s">
        <v>75</v>
      </c>
      <c r="D5080">
        <v>2100</v>
      </c>
      <c r="E5080">
        <v>20</v>
      </c>
      <c r="F5080" t="s">
        <v>82</v>
      </c>
      <c r="G5080">
        <v>199.949997</v>
      </c>
      <c r="H5080">
        <v>202.679993</v>
      </c>
      <c r="I5080">
        <v>199.449997</v>
      </c>
      <c r="J5080">
        <v>202.35000600000001</v>
      </c>
      <c r="K5080">
        <v>202.35000600000001</v>
      </c>
      <c r="L5080">
        <v>3630900</v>
      </c>
      <c r="M5080" t="s">
        <v>68</v>
      </c>
      <c r="N5080" t="s">
        <v>155</v>
      </c>
      <c r="O5080" t="s">
        <v>162</v>
      </c>
      <c r="P5080">
        <v>100</v>
      </c>
      <c r="Q5080">
        <v>0.125</v>
      </c>
      <c r="R5080">
        <v>262.5</v>
      </c>
      <c r="S5080">
        <v>424935.01260000002</v>
      </c>
      <c r="T5080" t="s">
        <v>68</v>
      </c>
      <c r="U5080" t="s">
        <v>206</v>
      </c>
      <c r="V5080" t="s">
        <v>218</v>
      </c>
      <c r="W5080" t="s">
        <v>250</v>
      </c>
      <c r="X5080" t="s">
        <v>292</v>
      </c>
      <c r="Y5080" s="1">
        <v>32233</v>
      </c>
      <c r="Z5080">
        <v>354950</v>
      </c>
    </row>
    <row r="5081" spans="1:26" x14ac:dyDescent="0.25">
      <c r="A5081" s="1">
        <v>43629</v>
      </c>
      <c r="B5081" t="s">
        <v>68</v>
      </c>
      <c r="C5081" t="s">
        <v>76</v>
      </c>
      <c r="D5081">
        <v>1900</v>
      </c>
      <c r="E5081">
        <v>17</v>
      </c>
      <c r="F5081" t="s">
        <v>82</v>
      </c>
      <c r="G5081">
        <v>199.949997</v>
      </c>
      <c r="H5081">
        <v>202.679993</v>
      </c>
      <c r="I5081">
        <v>199.449997</v>
      </c>
      <c r="J5081">
        <v>202.35000600000001</v>
      </c>
      <c r="K5081">
        <v>202.35000600000001</v>
      </c>
      <c r="L5081">
        <v>3630900</v>
      </c>
      <c r="M5081" t="s">
        <v>68</v>
      </c>
      <c r="N5081" t="s">
        <v>157</v>
      </c>
      <c r="O5081" t="s">
        <v>162</v>
      </c>
      <c r="P5081">
        <v>100</v>
      </c>
      <c r="Q5081">
        <v>0.125</v>
      </c>
      <c r="R5081">
        <v>237.5</v>
      </c>
      <c r="S5081">
        <v>384465.01140000002</v>
      </c>
      <c r="T5081" t="s">
        <v>68</v>
      </c>
      <c r="U5081" t="s">
        <v>206</v>
      </c>
      <c r="V5081" t="s">
        <v>218</v>
      </c>
      <c r="W5081" t="s">
        <v>250</v>
      </c>
      <c r="X5081" t="s">
        <v>292</v>
      </c>
      <c r="Y5081" s="1">
        <v>32233</v>
      </c>
      <c r="Z5081">
        <v>354950</v>
      </c>
    </row>
    <row r="5082" spans="1:26" x14ac:dyDescent="0.25">
      <c r="A5082" s="1">
        <v>43629</v>
      </c>
      <c r="B5082" t="s">
        <v>68</v>
      </c>
      <c r="C5082" t="s">
        <v>76</v>
      </c>
      <c r="D5082">
        <v>300</v>
      </c>
      <c r="E5082">
        <v>1</v>
      </c>
      <c r="F5082" t="s">
        <v>82</v>
      </c>
      <c r="G5082">
        <v>199.949997</v>
      </c>
      <c r="H5082">
        <v>202.679993</v>
      </c>
      <c r="I5082">
        <v>199.449997</v>
      </c>
      <c r="J5082">
        <v>202.35000600000001</v>
      </c>
      <c r="K5082">
        <v>202.35000600000001</v>
      </c>
      <c r="L5082">
        <v>3630900</v>
      </c>
      <c r="M5082" t="s">
        <v>68</v>
      </c>
      <c r="N5082" t="s">
        <v>159</v>
      </c>
      <c r="O5082" t="s">
        <v>162</v>
      </c>
      <c r="P5082">
        <v>100</v>
      </c>
      <c r="Q5082">
        <v>0.125</v>
      </c>
      <c r="R5082">
        <v>37.5</v>
      </c>
      <c r="S5082">
        <v>60705.001800000013</v>
      </c>
      <c r="T5082" t="s">
        <v>68</v>
      </c>
      <c r="U5082" t="s">
        <v>206</v>
      </c>
      <c r="V5082" t="s">
        <v>218</v>
      </c>
      <c r="W5082" t="s">
        <v>250</v>
      </c>
      <c r="X5082" t="s">
        <v>292</v>
      </c>
      <c r="Y5082" s="1">
        <v>32233</v>
      </c>
      <c r="Z5082">
        <v>354950</v>
      </c>
    </row>
    <row r="5083" spans="1:26" x14ac:dyDescent="0.25">
      <c r="A5083" s="1">
        <v>43567</v>
      </c>
      <c r="B5083" t="s">
        <v>68</v>
      </c>
      <c r="C5083" t="s">
        <v>76</v>
      </c>
      <c r="D5083">
        <v>1300</v>
      </c>
      <c r="E5083">
        <v>17</v>
      </c>
      <c r="F5083" t="s">
        <v>121</v>
      </c>
      <c r="G5083">
        <v>202.13000500000001</v>
      </c>
      <c r="H5083">
        <v>204.259995</v>
      </c>
      <c r="I5083">
        <v>202.13000500000001</v>
      </c>
      <c r="J5083">
        <v>203.85000600000001</v>
      </c>
      <c r="K5083">
        <v>202.43009900000001</v>
      </c>
      <c r="L5083">
        <v>3097900</v>
      </c>
      <c r="M5083" t="s">
        <v>68</v>
      </c>
      <c r="N5083" t="s">
        <v>157</v>
      </c>
      <c r="O5083" t="s">
        <v>162</v>
      </c>
      <c r="P5083">
        <v>100</v>
      </c>
      <c r="Q5083">
        <v>0.125</v>
      </c>
      <c r="R5083">
        <v>162.5</v>
      </c>
      <c r="S5083">
        <v>263159.1287</v>
      </c>
      <c r="T5083" t="s">
        <v>68</v>
      </c>
      <c r="U5083" t="s">
        <v>206</v>
      </c>
      <c r="V5083" t="s">
        <v>218</v>
      </c>
      <c r="W5083" t="s">
        <v>250</v>
      </c>
      <c r="X5083" t="s">
        <v>292</v>
      </c>
      <c r="Y5083" s="1">
        <v>32233</v>
      </c>
      <c r="Z5083">
        <v>354950</v>
      </c>
    </row>
    <row r="5084" spans="1:26" x14ac:dyDescent="0.25">
      <c r="A5084" s="1">
        <v>43567</v>
      </c>
      <c r="B5084" t="s">
        <v>68</v>
      </c>
      <c r="C5084" t="s">
        <v>76</v>
      </c>
      <c r="D5084">
        <v>1800</v>
      </c>
      <c r="E5084">
        <v>13</v>
      </c>
      <c r="F5084" t="s">
        <v>121</v>
      </c>
      <c r="G5084">
        <v>202.13000500000001</v>
      </c>
      <c r="H5084">
        <v>204.259995</v>
      </c>
      <c r="I5084">
        <v>202.13000500000001</v>
      </c>
      <c r="J5084">
        <v>203.85000600000001</v>
      </c>
      <c r="K5084">
        <v>202.43009900000001</v>
      </c>
      <c r="L5084">
        <v>3097900</v>
      </c>
      <c r="M5084" t="s">
        <v>68</v>
      </c>
      <c r="N5084" t="s">
        <v>153</v>
      </c>
      <c r="O5084" t="s">
        <v>162</v>
      </c>
      <c r="P5084">
        <v>100</v>
      </c>
      <c r="Q5084">
        <v>0.125</v>
      </c>
      <c r="R5084">
        <v>225</v>
      </c>
      <c r="S5084">
        <v>364374.17820000002</v>
      </c>
      <c r="T5084" t="s">
        <v>68</v>
      </c>
      <c r="U5084" t="s">
        <v>206</v>
      </c>
      <c r="V5084" t="s">
        <v>218</v>
      </c>
      <c r="W5084" t="s">
        <v>250</v>
      </c>
      <c r="X5084" t="s">
        <v>292</v>
      </c>
      <c r="Y5084" s="1">
        <v>32233</v>
      </c>
      <c r="Z5084">
        <v>354950</v>
      </c>
    </row>
    <row r="5085" spans="1:26" x14ac:dyDescent="0.25">
      <c r="A5085" s="1">
        <v>43567</v>
      </c>
      <c r="B5085" t="s">
        <v>68</v>
      </c>
      <c r="C5085" t="s">
        <v>76</v>
      </c>
      <c r="D5085">
        <v>700</v>
      </c>
      <c r="E5085">
        <v>8</v>
      </c>
      <c r="F5085" t="s">
        <v>121</v>
      </c>
      <c r="G5085">
        <v>202.13000500000001</v>
      </c>
      <c r="H5085">
        <v>204.259995</v>
      </c>
      <c r="I5085">
        <v>202.13000500000001</v>
      </c>
      <c r="J5085">
        <v>203.85000600000001</v>
      </c>
      <c r="K5085">
        <v>202.43009900000001</v>
      </c>
      <c r="L5085">
        <v>3097900</v>
      </c>
      <c r="M5085" t="s">
        <v>68</v>
      </c>
      <c r="N5085" t="s">
        <v>144</v>
      </c>
      <c r="O5085" t="s">
        <v>162</v>
      </c>
      <c r="P5085">
        <v>100</v>
      </c>
      <c r="Q5085">
        <v>0.125</v>
      </c>
      <c r="R5085">
        <v>87.5</v>
      </c>
      <c r="S5085">
        <v>141701.0693</v>
      </c>
      <c r="T5085" t="s">
        <v>68</v>
      </c>
      <c r="U5085" t="s">
        <v>206</v>
      </c>
      <c r="V5085" t="s">
        <v>218</v>
      </c>
      <c r="W5085" t="s">
        <v>250</v>
      </c>
      <c r="X5085" t="s">
        <v>292</v>
      </c>
      <c r="Y5085" s="1">
        <v>32233</v>
      </c>
      <c r="Z5085">
        <v>354950</v>
      </c>
    </row>
    <row r="5086" spans="1:26" x14ac:dyDescent="0.25">
      <c r="A5086" s="1">
        <v>43571</v>
      </c>
      <c r="B5086" t="s">
        <v>68</v>
      </c>
      <c r="C5086" t="s">
        <v>76</v>
      </c>
      <c r="D5086">
        <v>1100</v>
      </c>
      <c r="E5086">
        <v>18</v>
      </c>
      <c r="F5086" t="s">
        <v>123</v>
      </c>
      <c r="G5086">
        <v>205.25</v>
      </c>
      <c r="H5086">
        <v>205.990005</v>
      </c>
      <c r="I5086">
        <v>204.28999300000001</v>
      </c>
      <c r="J5086">
        <v>204.470001</v>
      </c>
      <c r="K5086">
        <v>203.04577599999999</v>
      </c>
      <c r="L5086">
        <v>3271400</v>
      </c>
      <c r="M5086" t="s">
        <v>68</v>
      </c>
      <c r="N5086" t="s">
        <v>158</v>
      </c>
      <c r="O5086" t="s">
        <v>162</v>
      </c>
      <c r="P5086">
        <v>100</v>
      </c>
      <c r="Q5086">
        <v>0.125</v>
      </c>
      <c r="R5086">
        <v>137.5</v>
      </c>
      <c r="S5086">
        <v>223350.3536</v>
      </c>
      <c r="T5086" t="s">
        <v>68</v>
      </c>
      <c r="U5086" t="s">
        <v>206</v>
      </c>
      <c r="V5086" t="s">
        <v>218</v>
      </c>
      <c r="W5086" t="s">
        <v>250</v>
      </c>
      <c r="X5086" t="s">
        <v>292</v>
      </c>
      <c r="Y5086" s="1">
        <v>32233</v>
      </c>
      <c r="Z5086">
        <v>354950</v>
      </c>
    </row>
    <row r="5087" spans="1:26" x14ac:dyDescent="0.25">
      <c r="A5087" s="1">
        <v>43571</v>
      </c>
      <c r="B5087" t="s">
        <v>68</v>
      </c>
      <c r="C5087" t="s">
        <v>76</v>
      </c>
      <c r="D5087">
        <v>600</v>
      </c>
      <c r="E5087">
        <v>9</v>
      </c>
      <c r="F5087" t="s">
        <v>123</v>
      </c>
      <c r="G5087">
        <v>205.25</v>
      </c>
      <c r="H5087">
        <v>205.990005</v>
      </c>
      <c r="I5087">
        <v>204.28999300000001</v>
      </c>
      <c r="J5087">
        <v>204.470001</v>
      </c>
      <c r="K5087">
        <v>203.04577599999999</v>
      </c>
      <c r="L5087">
        <v>3271400</v>
      </c>
      <c r="M5087" t="s">
        <v>68</v>
      </c>
      <c r="N5087" t="s">
        <v>146</v>
      </c>
      <c r="O5087" t="s">
        <v>162</v>
      </c>
      <c r="P5087">
        <v>100</v>
      </c>
      <c r="Q5087">
        <v>0.125</v>
      </c>
      <c r="R5087">
        <v>75</v>
      </c>
      <c r="S5087">
        <v>121827.4656</v>
      </c>
      <c r="T5087" t="s">
        <v>68</v>
      </c>
      <c r="U5087" t="s">
        <v>206</v>
      </c>
      <c r="V5087" t="s">
        <v>218</v>
      </c>
      <c r="W5087" t="s">
        <v>250</v>
      </c>
      <c r="X5087" t="s">
        <v>292</v>
      </c>
      <c r="Y5087" s="1">
        <v>32233</v>
      </c>
      <c r="Z5087">
        <v>354950</v>
      </c>
    </row>
    <row r="5088" spans="1:26" x14ac:dyDescent="0.25">
      <c r="A5088" s="1">
        <v>43571</v>
      </c>
      <c r="B5088" t="s">
        <v>68</v>
      </c>
      <c r="C5088" t="s">
        <v>76</v>
      </c>
      <c r="D5088">
        <v>300</v>
      </c>
      <c r="E5088">
        <v>6</v>
      </c>
      <c r="F5088" t="s">
        <v>123</v>
      </c>
      <c r="G5088">
        <v>205.25</v>
      </c>
      <c r="H5088">
        <v>205.990005</v>
      </c>
      <c r="I5088">
        <v>204.28999300000001</v>
      </c>
      <c r="J5088">
        <v>204.470001</v>
      </c>
      <c r="K5088">
        <v>203.04577599999999</v>
      </c>
      <c r="L5088">
        <v>3271400</v>
      </c>
      <c r="M5088" t="s">
        <v>68</v>
      </c>
      <c r="N5088" t="s">
        <v>145</v>
      </c>
      <c r="O5088" t="s">
        <v>162</v>
      </c>
      <c r="P5088">
        <v>100</v>
      </c>
      <c r="Q5088">
        <v>0.125</v>
      </c>
      <c r="R5088">
        <v>37.5</v>
      </c>
      <c r="S5088">
        <v>60913.732799999998</v>
      </c>
      <c r="T5088" t="s">
        <v>68</v>
      </c>
      <c r="U5088" t="s">
        <v>206</v>
      </c>
      <c r="V5088" t="s">
        <v>218</v>
      </c>
      <c r="W5088" t="s">
        <v>250</v>
      </c>
      <c r="X5088" t="s">
        <v>292</v>
      </c>
      <c r="Y5088" s="1">
        <v>32233</v>
      </c>
      <c r="Z5088">
        <v>354950</v>
      </c>
    </row>
    <row r="5089" spans="1:26" x14ac:dyDescent="0.25">
      <c r="A5089" s="1">
        <v>43577</v>
      </c>
      <c r="B5089" t="s">
        <v>68</v>
      </c>
      <c r="C5089" t="s">
        <v>75</v>
      </c>
      <c r="D5089">
        <v>1500</v>
      </c>
      <c r="E5089">
        <v>19</v>
      </c>
      <c r="F5089" t="s">
        <v>135</v>
      </c>
      <c r="G5089">
        <v>204.11000100000001</v>
      </c>
      <c r="H5089">
        <v>206.25</v>
      </c>
      <c r="I5089">
        <v>204</v>
      </c>
      <c r="J5089">
        <v>204.779999</v>
      </c>
      <c r="K5089">
        <v>203.35360700000001</v>
      </c>
      <c r="L5089">
        <v>2593900</v>
      </c>
      <c r="M5089" t="s">
        <v>68</v>
      </c>
      <c r="N5089" t="s">
        <v>140</v>
      </c>
      <c r="O5089" t="s">
        <v>162</v>
      </c>
      <c r="P5089">
        <v>100</v>
      </c>
      <c r="Q5089">
        <v>0.125</v>
      </c>
      <c r="R5089">
        <v>187.5</v>
      </c>
      <c r="S5089">
        <v>305030.4105</v>
      </c>
      <c r="T5089" t="s">
        <v>68</v>
      </c>
      <c r="U5089" t="s">
        <v>206</v>
      </c>
      <c r="V5089" t="s">
        <v>218</v>
      </c>
      <c r="W5089" t="s">
        <v>250</v>
      </c>
      <c r="X5089" t="s">
        <v>292</v>
      </c>
      <c r="Y5089" s="1">
        <v>32233</v>
      </c>
      <c r="Z5089">
        <v>354950</v>
      </c>
    </row>
    <row r="5090" spans="1:26" x14ac:dyDescent="0.25">
      <c r="A5090" s="1">
        <v>43577</v>
      </c>
      <c r="B5090" t="s">
        <v>68</v>
      </c>
      <c r="C5090" t="s">
        <v>75</v>
      </c>
      <c r="D5090">
        <v>1400</v>
      </c>
      <c r="E5090">
        <v>14</v>
      </c>
      <c r="F5090" t="s">
        <v>135</v>
      </c>
      <c r="G5090">
        <v>204.11000100000001</v>
      </c>
      <c r="H5090">
        <v>206.25</v>
      </c>
      <c r="I5090">
        <v>204</v>
      </c>
      <c r="J5090">
        <v>204.779999</v>
      </c>
      <c r="K5090">
        <v>203.35360700000001</v>
      </c>
      <c r="L5090">
        <v>2593900</v>
      </c>
      <c r="M5090" t="s">
        <v>68</v>
      </c>
      <c r="N5090" t="s">
        <v>156</v>
      </c>
      <c r="O5090" t="s">
        <v>162</v>
      </c>
      <c r="P5090">
        <v>100</v>
      </c>
      <c r="Q5090">
        <v>0.125</v>
      </c>
      <c r="R5090">
        <v>175</v>
      </c>
      <c r="S5090">
        <v>284695.04979999998</v>
      </c>
      <c r="T5090" t="s">
        <v>68</v>
      </c>
      <c r="U5090" t="s">
        <v>206</v>
      </c>
      <c r="V5090" t="s">
        <v>218</v>
      </c>
      <c r="W5090" t="s">
        <v>250</v>
      </c>
      <c r="X5090" t="s">
        <v>292</v>
      </c>
      <c r="Y5090" s="1">
        <v>32233</v>
      </c>
      <c r="Z5090">
        <v>354950</v>
      </c>
    </row>
    <row r="5091" spans="1:26" x14ac:dyDescent="0.25">
      <c r="A5091" s="1">
        <v>43577</v>
      </c>
      <c r="B5091" t="s">
        <v>68</v>
      </c>
      <c r="C5091" t="s">
        <v>76</v>
      </c>
      <c r="D5091">
        <v>200</v>
      </c>
      <c r="E5091">
        <v>5</v>
      </c>
      <c r="F5091" t="s">
        <v>135</v>
      </c>
      <c r="G5091">
        <v>204.11000100000001</v>
      </c>
      <c r="H5091">
        <v>206.25</v>
      </c>
      <c r="I5091">
        <v>204</v>
      </c>
      <c r="J5091">
        <v>204.779999</v>
      </c>
      <c r="K5091">
        <v>203.35360700000001</v>
      </c>
      <c r="L5091">
        <v>2593900</v>
      </c>
      <c r="M5091" t="s">
        <v>68</v>
      </c>
      <c r="N5091" t="s">
        <v>152</v>
      </c>
      <c r="O5091" t="s">
        <v>162</v>
      </c>
      <c r="P5091">
        <v>100</v>
      </c>
      <c r="Q5091">
        <v>0.125</v>
      </c>
      <c r="R5091">
        <v>25</v>
      </c>
      <c r="S5091">
        <v>40670.721400000002</v>
      </c>
      <c r="T5091" t="s">
        <v>68</v>
      </c>
      <c r="U5091" t="s">
        <v>206</v>
      </c>
      <c r="V5091" t="s">
        <v>218</v>
      </c>
      <c r="W5091" t="s">
        <v>250</v>
      </c>
      <c r="X5091" t="s">
        <v>292</v>
      </c>
      <c r="Y5091" s="1">
        <v>32233</v>
      </c>
      <c r="Z5091">
        <v>354950</v>
      </c>
    </row>
    <row r="5092" spans="1:26" x14ac:dyDescent="0.25">
      <c r="A5092" s="1">
        <v>43570</v>
      </c>
      <c r="B5092" t="s">
        <v>68</v>
      </c>
      <c r="C5092" t="s">
        <v>76</v>
      </c>
      <c r="D5092">
        <v>2800</v>
      </c>
      <c r="E5092">
        <v>18</v>
      </c>
      <c r="F5092" t="s">
        <v>120</v>
      </c>
      <c r="G5092">
        <v>204.16000399999999</v>
      </c>
      <c r="H5092">
        <v>205.13999899999999</v>
      </c>
      <c r="I5092">
        <v>203.39999399999999</v>
      </c>
      <c r="J5092">
        <v>204.86000100000001</v>
      </c>
      <c r="K5092">
        <v>203.43306000000001</v>
      </c>
      <c r="L5092">
        <v>3049900</v>
      </c>
      <c r="M5092" t="s">
        <v>68</v>
      </c>
      <c r="N5092" t="s">
        <v>158</v>
      </c>
      <c r="O5092" t="s">
        <v>162</v>
      </c>
      <c r="P5092">
        <v>100</v>
      </c>
      <c r="Q5092">
        <v>0.125</v>
      </c>
      <c r="R5092">
        <v>350</v>
      </c>
      <c r="S5092">
        <v>569612.56800000009</v>
      </c>
      <c r="T5092" t="s">
        <v>68</v>
      </c>
      <c r="U5092" t="s">
        <v>206</v>
      </c>
      <c r="V5092" t="s">
        <v>218</v>
      </c>
      <c r="W5092" t="s">
        <v>250</v>
      </c>
      <c r="X5092" t="s">
        <v>292</v>
      </c>
      <c r="Y5092" s="1">
        <v>32233</v>
      </c>
      <c r="Z5092">
        <v>354950</v>
      </c>
    </row>
    <row r="5093" spans="1:26" x14ac:dyDescent="0.25">
      <c r="A5093" s="1">
        <v>43570</v>
      </c>
      <c r="B5093" t="s">
        <v>68</v>
      </c>
      <c r="C5093" t="s">
        <v>75</v>
      </c>
      <c r="D5093">
        <v>700</v>
      </c>
      <c r="E5093">
        <v>10</v>
      </c>
      <c r="F5093" t="s">
        <v>120</v>
      </c>
      <c r="G5093">
        <v>204.16000399999999</v>
      </c>
      <c r="H5093">
        <v>205.13999899999999</v>
      </c>
      <c r="I5093">
        <v>203.39999399999999</v>
      </c>
      <c r="J5093">
        <v>204.86000100000001</v>
      </c>
      <c r="K5093">
        <v>203.43306000000001</v>
      </c>
      <c r="L5093">
        <v>3049900</v>
      </c>
      <c r="M5093" t="s">
        <v>68</v>
      </c>
      <c r="N5093" t="s">
        <v>142</v>
      </c>
      <c r="O5093" t="s">
        <v>162</v>
      </c>
      <c r="P5093">
        <v>100</v>
      </c>
      <c r="Q5093">
        <v>0.125</v>
      </c>
      <c r="R5093">
        <v>87.5</v>
      </c>
      <c r="S5093">
        <v>142403.14199999999</v>
      </c>
      <c r="T5093" t="s">
        <v>68</v>
      </c>
      <c r="U5093" t="s">
        <v>206</v>
      </c>
      <c r="V5093" t="s">
        <v>218</v>
      </c>
      <c r="W5093" t="s">
        <v>250</v>
      </c>
      <c r="X5093" t="s">
        <v>292</v>
      </c>
      <c r="Y5093" s="1">
        <v>32233</v>
      </c>
      <c r="Z5093">
        <v>354950</v>
      </c>
    </row>
    <row r="5094" spans="1:26" x14ac:dyDescent="0.25">
      <c r="A5094" s="1">
        <v>43573</v>
      </c>
      <c r="B5094" t="s">
        <v>68</v>
      </c>
      <c r="C5094" t="s">
        <v>75</v>
      </c>
      <c r="D5094">
        <v>1200</v>
      </c>
      <c r="E5094">
        <v>7</v>
      </c>
      <c r="F5094" t="s">
        <v>124</v>
      </c>
      <c r="G5094">
        <v>206.020004</v>
      </c>
      <c r="H5094">
        <v>207.779999</v>
      </c>
      <c r="I5094">
        <v>205.10000600000001</v>
      </c>
      <c r="J5094">
        <v>205.66000399999999</v>
      </c>
      <c r="K5094">
        <v>204.22749300000001</v>
      </c>
      <c r="L5094">
        <v>3162500</v>
      </c>
      <c r="M5094" t="s">
        <v>68</v>
      </c>
      <c r="N5094" t="s">
        <v>147</v>
      </c>
      <c r="O5094" t="s">
        <v>162</v>
      </c>
      <c r="P5094">
        <v>100</v>
      </c>
      <c r="Q5094">
        <v>0.125</v>
      </c>
      <c r="R5094">
        <v>150</v>
      </c>
      <c r="S5094">
        <v>245072.99160000001</v>
      </c>
      <c r="T5094" t="s">
        <v>68</v>
      </c>
      <c r="U5094" t="s">
        <v>206</v>
      </c>
      <c r="V5094" t="s">
        <v>218</v>
      </c>
      <c r="W5094" t="s">
        <v>250</v>
      </c>
      <c r="X5094" t="s">
        <v>292</v>
      </c>
      <c r="Y5094" s="1">
        <v>32233</v>
      </c>
      <c r="Z5094">
        <v>354950</v>
      </c>
    </row>
    <row r="5095" spans="1:26" x14ac:dyDescent="0.25">
      <c r="A5095" s="1">
        <v>43573</v>
      </c>
      <c r="B5095" t="s">
        <v>68</v>
      </c>
      <c r="C5095" t="s">
        <v>75</v>
      </c>
      <c r="D5095">
        <v>800</v>
      </c>
      <c r="E5095">
        <v>6</v>
      </c>
      <c r="F5095" t="s">
        <v>124</v>
      </c>
      <c r="G5095">
        <v>206.020004</v>
      </c>
      <c r="H5095">
        <v>207.779999</v>
      </c>
      <c r="I5095">
        <v>205.10000600000001</v>
      </c>
      <c r="J5095">
        <v>205.66000399999999</v>
      </c>
      <c r="K5095">
        <v>204.22749300000001</v>
      </c>
      <c r="L5095">
        <v>3162500</v>
      </c>
      <c r="M5095" t="s">
        <v>68</v>
      </c>
      <c r="N5095" t="s">
        <v>145</v>
      </c>
      <c r="O5095" t="s">
        <v>162</v>
      </c>
      <c r="P5095">
        <v>100</v>
      </c>
      <c r="Q5095">
        <v>0.125</v>
      </c>
      <c r="R5095">
        <v>100</v>
      </c>
      <c r="S5095">
        <v>163381.9944</v>
      </c>
      <c r="T5095" t="s">
        <v>68</v>
      </c>
      <c r="U5095" t="s">
        <v>206</v>
      </c>
      <c r="V5095" t="s">
        <v>218</v>
      </c>
      <c r="W5095" t="s">
        <v>250</v>
      </c>
      <c r="X5095" t="s">
        <v>292</v>
      </c>
      <c r="Y5095" s="1">
        <v>32233</v>
      </c>
      <c r="Z5095">
        <v>354950</v>
      </c>
    </row>
    <row r="5096" spans="1:26" x14ac:dyDescent="0.25">
      <c r="A5096" s="1">
        <v>43578</v>
      </c>
      <c r="B5096" t="s">
        <v>68</v>
      </c>
      <c r="C5096" t="s">
        <v>75</v>
      </c>
      <c r="D5096">
        <v>2000</v>
      </c>
      <c r="E5096">
        <v>20</v>
      </c>
      <c r="F5096" t="s">
        <v>136</v>
      </c>
      <c r="G5096">
        <v>205.13999899999999</v>
      </c>
      <c r="H5096">
        <v>207.33000200000001</v>
      </c>
      <c r="I5096">
        <v>203.429993</v>
      </c>
      <c r="J5096">
        <v>206.050003</v>
      </c>
      <c r="K5096">
        <v>204.614777</v>
      </c>
      <c r="L5096">
        <v>3702600</v>
      </c>
      <c r="M5096" t="s">
        <v>68</v>
      </c>
      <c r="N5096" t="s">
        <v>155</v>
      </c>
      <c r="O5096" t="s">
        <v>162</v>
      </c>
      <c r="P5096">
        <v>100</v>
      </c>
      <c r="Q5096">
        <v>0.125</v>
      </c>
      <c r="R5096">
        <v>250</v>
      </c>
      <c r="S5096">
        <v>409229.554</v>
      </c>
      <c r="T5096" t="s">
        <v>68</v>
      </c>
      <c r="U5096" t="s">
        <v>206</v>
      </c>
      <c r="V5096" t="s">
        <v>218</v>
      </c>
      <c r="W5096" t="s">
        <v>250</v>
      </c>
      <c r="X5096" t="s">
        <v>292</v>
      </c>
      <c r="Y5096" s="1">
        <v>32233</v>
      </c>
      <c r="Z5096">
        <v>354950</v>
      </c>
    </row>
    <row r="5097" spans="1:26" x14ac:dyDescent="0.25">
      <c r="A5097" s="1">
        <v>43578</v>
      </c>
      <c r="B5097" t="s">
        <v>68</v>
      </c>
      <c r="C5097" t="s">
        <v>75</v>
      </c>
      <c r="D5097">
        <v>1100</v>
      </c>
      <c r="E5097">
        <v>18</v>
      </c>
      <c r="F5097" t="s">
        <v>136</v>
      </c>
      <c r="G5097">
        <v>205.13999899999999</v>
      </c>
      <c r="H5097">
        <v>207.33000200000001</v>
      </c>
      <c r="I5097">
        <v>203.429993</v>
      </c>
      <c r="J5097">
        <v>206.050003</v>
      </c>
      <c r="K5097">
        <v>204.614777</v>
      </c>
      <c r="L5097">
        <v>3702600</v>
      </c>
      <c r="M5097" t="s">
        <v>68</v>
      </c>
      <c r="N5097" t="s">
        <v>158</v>
      </c>
      <c r="O5097" t="s">
        <v>162</v>
      </c>
      <c r="P5097">
        <v>100</v>
      </c>
      <c r="Q5097">
        <v>0.125</v>
      </c>
      <c r="R5097">
        <v>137.5</v>
      </c>
      <c r="S5097">
        <v>225076.25469999999</v>
      </c>
      <c r="T5097" t="s">
        <v>68</v>
      </c>
      <c r="U5097" t="s">
        <v>206</v>
      </c>
      <c r="V5097" t="s">
        <v>218</v>
      </c>
      <c r="W5097" t="s">
        <v>250</v>
      </c>
      <c r="X5097" t="s">
        <v>292</v>
      </c>
      <c r="Y5097" s="1">
        <v>32233</v>
      </c>
      <c r="Z5097">
        <v>354950</v>
      </c>
    </row>
    <row r="5098" spans="1:26" x14ac:dyDescent="0.25">
      <c r="A5098" s="1">
        <v>43578</v>
      </c>
      <c r="B5098" t="s">
        <v>68</v>
      </c>
      <c r="C5098" t="s">
        <v>76</v>
      </c>
      <c r="D5098">
        <v>1800</v>
      </c>
      <c r="E5098">
        <v>13</v>
      </c>
      <c r="F5098" t="s">
        <v>136</v>
      </c>
      <c r="G5098">
        <v>205.13999899999999</v>
      </c>
      <c r="H5098">
        <v>207.33000200000001</v>
      </c>
      <c r="I5098">
        <v>203.429993</v>
      </c>
      <c r="J5098">
        <v>206.050003</v>
      </c>
      <c r="K5098">
        <v>204.614777</v>
      </c>
      <c r="L5098">
        <v>3702600</v>
      </c>
      <c r="M5098" t="s">
        <v>68</v>
      </c>
      <c r="N5098" t="s">
        <v>153</v>
      </c>
      <c r="O5098" t="s">
        <v>162</v>
      </c>
      <c r="P5098">
        <v>100</v>
      </c>
      <c r="Q5098">
        <v>0.125</v>
      </c>
      <c r="R5098">
        <v>225</v>
      </c>
      <c r="S5098">
        <v>368306.59860000003</v>
      </c>
      <c r="T5098" t="s">
        <v>68</v>
      </c>
      <c r="U5098" t="s">
        <v>206</v>
      </c>
      <c r="V5098" t="s">
        <v>218</v>
      </c>
      <c r="W5098" t="s">
        <v>250</v>
      </c>
      <c r="X5098" t="s">
        <v>292</v>
      </c>
      <c r="Y5098" s="1">
        <v>32233</v>
      </c>
      <c r="Z5098">
        <v>354950</v>
      </c>
    </row>
    <row r="5099" spans="1:26" x14ac:dyDescent="0.25">
      <c r="A5099" s="1">
        <v>43641</v>
      </c>
      <c r="B5099" t="s">
        <v>68</v>
      </c>
      <c r="C5099" t="s">
        <v>75</v>
      </c>
      <c r="D5099">
        <v>200</v>
      </c>
      <c r="E5099">
        <v>2</v>
      </c>
      <c r="F5099" t="s">
        <v>84</v>
      </c>
      <c r="G5099">
        <v>206.300003</v>
      </c>
      <c r="H5099">
        <v>207.10000600000001</v>
      </c>
      <c r="I5099">
        <v>204.199997</v>
      </c>
      <c r="J5099">
        <v>204.740005</v>
      </c>
      <c r="K5099">
        <v>204.740005</v>
      </c>
      <c r="L5099">
        <v>3587900</v>
      </c>
      <c r="M5099" t="s">
        <v>68</v>
      </c>
      <c r="N5099" t="s">
        <v>150</v>
      </c>
      <c r="O5099" t="s">
        <v>162</v>
      </c>
      <c r="P5099">
        <v>100</v>
      </c>
      <c r="Q5099">
        <v>0.125</v>
      </c>
      <c r="R5099">
        <v>25</v>
      </c>
      <c r="S5099">
        <v>40948.000999999997</v>
      </c>
      <c r="T5099" t="s">
        <v>68</v>
      </c>
      <c r="U5099" t="s">
        <v>206</v>
      </c>
      <c r="V5099" t="s">
        <v>218</v>
      </c>
      <c r="W5099" t="s">
        <v>250</v>
      </c>
      <c r="X5099" t="s">
        <v>292</v>
      </c>
      <c r="Y5099" s="1">
        <v>32233</v>
      </c>
      <c r="Z5099">
        <v>354950</v>
      </c>
    </row>
    <row r="5100" spans="1:26" x14ac:dyDescent="0.25">
      <c r="A5100" s="1">
        <v>43641</v>
      </c>
      <c r="B5100" t="s">
        <v>68</v>
      </c>
      <c r="C5100" t="s">
        <v>76</v>
      </c>
      <c r="D5100">
        <v>400</v>
      </c>
      <c r="E5100">
        <v>5</v>
      </c>
      <c r="F5100" t="s">
        <v>84</v>
      </c>
      <c r="G5100">
        <v>206.300003</v>
      </c>
      <c r="H5100">
        <v>207.10000600000001</v>
      </c>
      <c r="I5100">
        <v>204.199997</v>
      </c>
      <c r="J5100">
        <v>204.740005</v>
      </c>
      <c r="K5100">
        <v>204.740005</v>
      </c>
      <c r="L5100">
        <v>3587900</v>
      </c>
      <c r="M5100" t="s">
        <v>68</v>
      </c>
      <c r="N5100" t="s">
        <v>152</v>
      </c>
      <c r="O5100" t="s">
        <v>162</v>
      </c>
      <c r="P5100">
        <v>100</v>
      </c>
      <c r="Q5100">
        <v>0.125</v>
      </c>
      <c r="R5100">
        <v>50</v>
      </c>
      <c r="S5100">
        <v>81896.001999999993</v>
      </c>
      <c r="T5100" t="s">
        <v>68</v>
      </c>
      <c r="U5100" t="s">
        <v>206</v>
      </c>
      <c r="V5100" t="s">
        <v>218</v>
      </c>
      <c r="W5100" t="s">
        <v>250</v>
      </c>
      <c r="X5100" t="s">
        <v>292</v>
      </c>
      <c r="Y5100" s="1">
        <v>32233</v>
      </c>
      <c r="Z5100">
        <v>354950</v>
      </c>
    </row>
    <row r="5101" spans="1:26" x14ac:dyDescent="0.25">
      <c r="A5101" s="1">
        <v>43641</v>
      </c>
      <c r="B5101" t="s">
        <v>68</v>
      </c>
      <c r="C5101" t="s">
        <v>76</v>
      </c>
      <c r="D5101">
        <v>1100</v>
      </c>
      <c r="E5101">
        <v>14</v>
      </c>
      <c r="F5101" t="s">
        <v>84</v>
      </c>
      <c r="G5101">
        <v>206.300003</v>
      </c>
      <c r="H5101">
        <v>207.10000600000001</v>
      </c>
      <c r="I5101">
        <v>204.199997</v>
      </c>
      <c r="J5101">
        <v>204.740005</v>
      </c>
      <c r="K5101">
        <v>204.740005</v>
      </c>
      <c r="L5101">
        <v>3587900</v>
      </c>
      <c r="M5101" t="s">
        <v>68</v>
      </c>
      <c r="N5101" t="s">
        <v>156</v>
      </c>
      <c r="O5101" t="s">
        <v>162</v>
      </c>
      <c r="P5101">
        <v>100</v>
      </c>
      <c r="Q5101">
        <v>0.125</v>
      </c>
      <c r="R5101">
        <v>137.5</v>
      </c>
      <c r="S5101">
        <v>225214.0055</v>
      </c>
      <c r="T5101" t="s">
        <v>68</v>
      </c>
      <c r="U5101" t="s">
        <v>206</v>
      </c>
      <c r="V5101" t="s">
        <v>218</v>
      </c>
      <c r="W5101" t="s">
        <v>250</v>
      </c>
      <c r="X5101" t="s">
        <v>292</v>
      </c>
      <c r="Y5101" s="1">
        <v>32233</v>
      </c>
      <c r="Z5101">
        <v>354950</v>
      </c>
    </row>
    <row r="5102" spans="1:26" x14ac:dyDescent="0.25">
      <c r="A5102" s="1">
        <v>43572</v>
      </c>
      <c r="B5102" t="s">
        <v>68</v>
      </c>
      <c r="C5102" t="s">
        <v>75</v>
      </c>
      <c r="D5102">
        <v>1200</v>
      </c>
      <c r="E5102">
        <v>17</v>
      </c>
      <c r="F5102" t="s">
        <v>125</v>
      </c>
      <c r="G5102">
        <v>205.33999600000001</v>
      </c>
      <c r="H5102">
        <v>206.83999600000001</v>
      </c>
      <c r="I5102">
        <v>205.320007</v>
      </c>
      <c r="J5102">
        <v>206.550003</v>
      </c>
      <c r="K5102">
        <v>205.11128199999999</v>
      </c>
      <c r="L5102">
        <v>3271900</v>
      </c>
      <c r="M5102" t="s">
        <v>68</v>
      </c>
      <c r="N5102" t="s">
        <v>157</v>
      </c>
      <c r="O5102" t="s">
        <v>162</v>
      </c>
      <c r="P5102">
        <v>100</v>
      </c>
      <c r="Q5102">
        <v>0.125</v>
      </c>
      <c r="R5102">
        <v>150</v>
      </c>
      <c r="S5102">
        <v>246133.53839999999</v>
      </c>
      <c r="T5102" t="s">
        <v>68</v>
      </c>
      <c r="U5102" t="s">
        <v>206</v>
      </c>
      <c r="V5102" t="s">
        <v>218</v>
      </c>
      <c r="W5102" t="s">
        <v>250</v>
      </c>
      <c r="X5102" t="s">
        <v>292</v>
      </c>
      <c r="Y5102" s="1">
        <v>32233</v>
      </c>
      <c r="Z5102">
        <v>354950</v>
      </c>
    </row>
    <row r="5103" spans="1:26" x14ac:dyDescent="0.25">
      <c r="A5103" s="1">
        <v>43572</v>
      </c>
      <c r="B5103" t="s">
        <v>68</v>
      </c>
      <c r="C5103" t="s">
        <v>75</v>
      </c>
      <c r="D5103">
        <v>500</v>
      </c>
      <c r="E5103">
        <v>12</v>
      </c>
      <c r="F5103" t="s">
        <v>125</v>
      </c>
      <c r="G5103">
        <v>205.33999600000001</v>
      </c>
      <c r="H5103">
        <v>206.83999600000001</v>
      </c>
      <c r="I5103">
        <v>205.320007</v>
      </c>
      <c r="J5103">
        <v>206.550003</v>
      </c>
      <c r="K5103">
        <v>205.11128199999999</v>
      </c>
      <c r="L5103">
        <v>3271900</v>
      </c>
      <c r="M5103" t="s">
        <v>68</v>
      </c>
      <c r="N5103" t="s">
        <v>151</v>
      </c>
      <c r="O5103" t="s">
        <v>162</v>
      </c>
      <c r="P5103">
        <v>100</v>
      </c>
      <c r="Q5103">
        <v>0.125</v>
      </c>
      <c r="R5103">
        <v>62.5</v>
      </c>
      <c r="S5103">
        <v>102555.641</v>
      </c>
      <c r="T5103" t="s">
        <v>68</v>
      </c>
      <c r="U5103" t="s">
        <v>206</v>
      </c>
      <c r="V5103" t="s">
        <v>218</v>
      </c>
      <c r="W5103" t="s">
        <v>250</v>
      </c>
      <c r="X5103" t="s">
        <v>292</v>
      </c>
      <c r="Y5103" s="1">
        <v>32233</v>
      </c>
      <c r="Z5103">
        <v>354950</v>
      </c>
    </row>
    <row r="5104" spans="1:26" x14ac:dyDescent="0.25">
      <c r="A5104" s="1">
        <v>43579</v>
      </c>
      <c r="B5104" t="s">
        <v>68</v>
      </c>
      <c r="C5104" t="s">
        <v>76</v>
      </c>
      <c r="D5104">
        <v>1200</v>
      </c>
      <c r="E5104">
        <v>16</v>
      </c>
      <c r="F5104" t="s">
        <v>137</v>
      </c>
      <c r="G5104">
        <v>206.16000399999999</v>
      </c>
      <c r="H5104">
        <v>208.300003</v>
      </c>
      <c r="I5104">
        <v>205.53999300000001</v>
      </c>
      <c r="J5104">
        <v>206.720001</v>
      </c>
      <c r="K5104">
        <v>205.28010599999999</v>
      </c>
      <c r="L5104">
        <v>2750900</v>
      </c>
      <c r="M5104" t="s">
        <v>68</v>
      </c>
      <c r="N5104" t="s">
        <v>148</v>
      </c>
      <c r="O5104" t="s">
        <v>162</v>
      </c>
      <c r="P5104">
        <v>100</v>
      </c>
      <c r="Q5104">
        <v>0.125</v>
      </c>
      <c r="R5104">
        <v>150</v>
      </c>
      <c r="S5104">
        <v>246336.12719999999</v>
      </c>
      <c r="T5104" t="s">
        <v>68</v>
      </c>
      <c r="U5104" t="s">
        <v>206</v>
      </c>
      <c r="V5104" t="s">
        <v>218</v>
      </c>
      <c r="W5104" t="s">
        <v>250</v>
      </c>
      <c r="X5104" t="s">
        <v>292</v>
      </c>
      <c r="Y5104" s="1">
        <v>32233</v>
      </c>
      <c r="Z5104">
        <v>354950</v>
      </c>
    </row>
    <row r="5105" spans="1:26" x14ac:dyDescent="0.25">
      <c r="A5105" s="1">
        <v>43579</v>
      </c>
      <c r="B5105" t="s">
        <v>68</v>
      </c>
      <c r="C5105" t="s">
        <v>76</v>
      </c>
      <c r="D5105">
        <v>700</v>
      </c>
      <c r="E5105">
        <v>8</v>
      </c>
      <c r="F5105" t="s">
        <v>137</v>
      </c>
      <c r="G5105">
        <v>206.16000399999999</v>
      </c>
      <c r="H5105">
        <v>208.300003</v>
      </c>
      <c r="I5105">
        <v>205.53999300000001</v>
      </c>
      <c r="J5105">
        <v>206.720001</v>
      </c>
      <c r="K5105">
        <v>205.28010599999999</v>
      </c>
      <c r="L5105">
        <v>2750900</v>
      </c>
      <c r="M5105" t="s">
        <v>68</v>
      </c>
      <c r="N5105" t="s">
        <v>144</v>
      </c>
      <c r="O5105" t="s">
        <v>162</v>
      </c>
      <c r="P5105">
        <v>100</v>
      </c>
      <c r="Q5105">
        <v>0.125</v>
      </c>
      <c r="R5105">
        <v>87.5</v>
      </c>
      <c r="S5105">
        <v>143696.0742</v>
      </c>
      <c r="T5105" t="s">
        <v>68</v>
      </c>
      <c r="U5105" t="s">
        <v>206</v>
      </c>
      <c r="V5105" t="s">
        <v>218</v>
      </c>
      <c r="W5105" t="s">
        <v>250</v>
      </c>
      <c r="X5105" t="s">
        <v>292</v>
      </c>
      <c r="Y5105" s="1">
        <v>32233</v>
      </c>
      <c r="Z5105">
        <v>354950</v>
      </c>
    </row>
    <row r="5106" spans="1:26" x14ac:dyDescent="0.25">
      <c r="A5106" s="1">
        <v>43640</v>
      </c>
      <c r="B5106" t="s">
        <v>68</v>
      </c>
      <c r="C5106" t="s">
        <v>75</v>
      </c>
      <c r="D5106">
        <v>3100</v>
      </c>
      <c r="E5106">
        <v>18</v>
      </c>
      <c r="F5106" t="s">
        <v>85</v>
      </c>
      <c r="G5106">
        <v>208.14999399999999</v>
      </c>
      <c r="H5106">
        <v>209.259995</v>
      </c>
      <c r="I5106">
        <v>205.11999499999999</v>
      </c>
      <c r="J5106">
        <v>205.5</v>
      </c>
      <c r="K5106">
        <v>205.5</v>
      </c>
      <c r="L5106">
        <v>4943500</v>
      </c>
      <c r="M5106" t="s">
        <v>68</v>
      </c>
      <c r="N5106" t="s">
        <v>158</v>
      </c>
      <c r="O5106" t="s">
        <v>162</v>
      </c>
      <c r="P5106">
        <v>100</v>
      </c>
      <c r="Q5106">
        <v>0.125</v>
      </c>
      <c r="R5106">
        <v>387.5</v>
      </c>
      <c r="S5106">
        <v>637050</v>
      </c>
      <c r="T5106" t="s">
        <v>68</v>
      </c>
      <c r="U5106" t="s">
        <v>206</v>
      </c>
      <c r="V5106" t="s">
        <v>218</v>
      </c>
      <c r="W5106" t="s">
        <v>250</v>
      </c>
      <c r="X5106" t="s">
        <v>292</v>
      </c>
      <c r="Y5106" s="1">
        <v>32233</v>
      </c>
      <c r="Z5106">
        <v>354950</v>
      </c>
    </row>
    <row r="5107" spans="1:26" x14ac:dyDescent="0.25">
      <c r="A5107" s="1">
        <v>43640</v>
      </c>
      <c r="B5107" t="s">
        <v>68</v>
      </c>
      <c r="C5107" t="s">
        <v>76</v>
      </c>
      <c r="D5107">
        <v>1800</v>
      </c>
      <c r="E5107">
        <v>16</v>
      </c>
      <c r="F5107" t="s">
        <v>85</v>
      </c>
      <c r="G5107">
        <v>208.14999399999999</v>
      </c>
      <c r="H5107">
        <v>209.259995</v>
      </c>
      <c r="I5107">
        <v>205.11999499999999</v>
      </c>
      <c r="J5107">
        <v>205.5</v>
      </c>
      <c r="K5107">
        <v>205.5</v>
      </c>
      <c r="L5107">
        <v>4943500</v>
      </c>
      <c r="M5107" t="s">
        <v>68</v>
      </c>
      <c r="N5107" t="s">
        <v>148</v>
      </c>
      <c r="O5107" t="s">
        <v>162</v>
      </c>
      <c r="P5107">
        <v>100</v>
      </c>
      <c r="Q5107">
        <v>0.125</v>
      </c>
      <c r="R5107">
        <v>225</v>
      </c>
      <c r="S5107">
        <v>369900</v>
      </c>
      <c r="T5107" t="s">
        <v>68</v>
      </c>
      <c r="U5107" t="s">
        <v>206</v>
      </c>
      <c r="V5107" t="s">
        <v>218</v>
      </c>
      <c r="W5107" t="s">
        <v>250</v>
      </c>
      <c r="X5107" t="s">
        <v>292</v>
      </c>
      <c r="Y5107" s="1">
        <v>32233</v>
      </c>
      <c r="Z5107">
        <v>354950</v>
      </c>
    </row>
    <row r="5108" spans="1:26" x14ac:dyDescent="0.25">
      <c r="A5108" s="1">
        <v>43640</v>
      </c>
      <c r="B5108" t="s">
        <v>68</v>
      </c>
      <c r="C5108" t="s">
        <v>76</v>
      </c>
      <c r="D5108">
        <v>1200</v>
      </c>
      <c r="E5108">
        <v>11</v>
      </c>
      <c r="F5108" t="s">
        <v>85</v>
      </c>
      <c r="G5108">
        <v>208.14999399999999</v>
      </c>
      <c r="H5108">
        <v>209.259995</v>
      </c>
      <c r="I5108">
        <v>205.11999499999999</v>
      </c>
      <c r="J5108">
        <v>205.5</v>
      </c>
      <c r="K5108">
        <v>205.5</v>
      </c>
      <c r="L5108">
        <v>4943500</v>
      </c>
      <c r="M5108" t="s">
        <v>68</v>
      </c>
      <c r="N5108" t="s">
        <v>141</v>
      </c>
      <c r="O5108" t="s">
        <v>162</v>
      </c>
      <c r="P5108">
        <v>100</v>
      </c>
      <c r="Q5108">
        <v>0.125</v>
      </c>
      <c r="R5108">
        <v>150</v>
      </c>
      <c r="S5108">
        <v>246600</v>
      </c>
      <c r="T5108" t="s">
        <v>68</v>
      </c>
      <c r="U5108" t="s">
        <v>206</v>
      </c>
      <c r="V5108" t="s">
        <v>218</v>
      </c>
      <c r="W5108" t="s">
        <v>250</v>
      </c>
      <c r="X5108" t="s">
        <v>292</v>
      </c>
      <c r="Y5108" s="1">
        <v>32233</v>
      </c>
      <c r="Z5108">
        <v>354950</v>
      </c>
    </row>
    <row r="5109" spans="1:26" x14ac:dyDescent="0.25">
      <c r="A5109" s="1">
        <v>43642</v>
      </c>
      <c r="B5109" t="s">
        <v>68</v>
      </c>
      <c r="C5109" t="s">
        <v>75</v>
      </c>
      <c r="D5109">
        <v>600</v>
      </c>
      <c r="E5109">
        <v>6</v>
      </c>
      <c r="F5109" t="s">
        <v>96</v>
      </c>
      <c r="G5109">
        <v>205.33999600000001</v>
      </c>
      <c r="H5109">
        <v>207.320007</v>
      </c>
      <c r="I5109">
        <v>204.64999399999999</v>
      </c>
      <c r="J5109">
        <v>206.41999799999999</v>
      </c>
      <c r="K5109">
        <v>206.41999799999999</v>
      </c>
      <c r="L5109">
        <v>3071200</v>
      </c>
      <c r="M5109" t="s">
        <v>68</v>
      </c>
      <c r="N5109" t="s">
        <v>145</v>
      </c>
      <c r="O5109" t="s">
        <v>162</v>
      </c>
      <c r="P5109">
        <v>100</v>
      </c>
      <c r="Q5109">
        <v>0.125</v>
      </c>
      <c r="R5109">
        <v>75</v>
      </c>
      <c r="S5109">
        <v>123851.9988</v>
      </c>
      <c r="T5109" t="s">
        <v>68</v>
      </c>
      <c r="U5109" t="s">
        <v>206</v>
      </c>
      <c r="V5109" t="s">
        <v>218</v>
      </c>
      <c r="W5109" t="s">
        <v>250</v>
      </c>
      <c r="X5109" t="s">
        <v>292</v>
      </c>
      <c r="Y5109" s="1">
        <v>32233</v>
      </c>
      <c r="Z5109">
        <v>354950</v>
      </c>
    </row>
    <row r="5110" spans="1:26" x14ac:dyDescent="0.25">
      <c r="A5110" s="1">
        <v>43642</v>
      </c>
      <c r="B5110" t="s">
        <v>68</v>
      </c>
      <c r="C5110" t="s">
        <v>76</v>
      </c>
      <c r="D5110">
        <v>1000</v>
      </c>
      <c r="E5110">
        <v>14</v>
      </c>
      <c r="F5110" t="s">
        <v>96</v>
      </c>
      <c r="G5110">
        <v>205.33999600000001</v>
      </c>
      <c r="H5110">
        <v>207.320007</v>
      </c>
      <c r="I5110">
        <v>204.64999399999999</v>
      </c>
      <c r="J5110">
        <v>206.41999799999999</v>
      </c>
      <c r="K5110">
        <v>206.41999799999999</v>
      </c>
      <c r="L5110">
        <v>3071200</v>
      </c>
      <c r="M5110" t="s">
        <v>68</v>
      </c>
      <c r="N5110" t="s">
        <v>156</v>
      </c>
      <c r="O5110" t="s">
        <v>162</v>
      </c>
      <c r="P5110">
        <v>100</v>
      </c>
      <c r="Q5110">
        <v>0.125</v>
      </c>
      <c r="R5110">
        <v>125</v>
      </c>
      <c r="S5110">
        <v>206419.99799999999</v>
      </c>
      <c r="T5110" t="s">
        <v>68</v>
      </c>
      <c r="U5110" t="s">
        <v>206</v>
      </c>
      <c r="V5110" t="s">
        <v>218</v>
      </c>
      <c r="W5110" t="s">
        <v>250</v>
      </c>
      <c r="X5110" t="s">
        <v>292</v>
      </c>
      <c r="Y5110" s="1">
        <v>32233</v>
      </c>
      <c r="Z5110">
        <v>354950</v>
      </c>
    </row>
    <row r="5111" spans="1:26" x14ac:dyDescent="0.25">
      <c r="A5111" s="1">
        <v>43642</v>
      </c>
      <c r="B5111" t="s">
        <v>68</v>
      </c>
      <c r="C5111" t="s">
        <v>76</v>
      </c>
      <c r="D5111">
        <v>600</v>
      </c>
      <c r="E5111">
        <v>7</v>
      </c>
      <c r="F5111" t="s">
        <v>96</v>
      </c>
      <c r="G5111">
        <v>205.33999600000001</v>
      </c>
      <c r="H5111">
        <v>207.320007</v>
      </c>
      <c r="I5111">
        <v>204.64999399999999</v>
      </c>
      <c r="J5111">
        <v>206.41999799999999</v>
      </c>
      <c r="K5111">
        <v>206.41999799999999</v>
      </c>
      <c r="L5111">
        <v>3071200</v>
      </c>
      <c r="M5111" t="s">
        <v>68</v>
      </c>
      <c r="N5111" t="s">
        <v>147</v>
      </c>
      <c r="O5111" t="s">
        <v>162</v>
      </c>
      <c r="P5111">
        <v>100</v>
      </c>
      <c r="Q5111">
        <v>0.125</v>
      </c>
      <c r="R5111">
        <v>75</v>
      </c>
      <c r="S5111">
        <v>123851.9988</v>
      </c>
      <c r="T5111" t="s">
        <v>68</v>
      </c>
      <c r="U5111" t="s">
        <v>206</v>
      </c>
      <c r="V5111" t="s">
        <v>218</v>
      </c>
      <c r="W5111" t="s">
        <v>250</v>
      </c>
      <c r="X5111" t="s">
        <v>292</v>
      </c>
      <c r="Y5111" s="1">
        <v>32233</v>
      </c>
      <c r="Z5111">
        <v>354950</v>
      </c>
    </row>
    <row r="5112" spans="1:26" x14ac:dyDescent="0.25">
      <c r="A5112" s="1">
        <v>43642</v>
      </c>
      <c r="B5112" t="s">
        <v>68</v>
      </c>
      <c r="C5112" t="s">
        <v>76</v>
      </c>
      <c r="D5112">
        <v>2500</v>
      </c>
      <c r="E5112">
        <v>20</v>
      </c>
      <c r="F5112" t="s">
        <v>96</v>
      </c>
      <c r="G5112">
        <v>205.33999600000001</v>
      </c>
      <c r="H5112">
        <v>207.320007</v>
      </c>
      <c r="I5112">
        <v>204.64999399999999</v>
      </c>
      <c r="J5112">
        <v>206.41999799999999</v>
      </c>
      <c r="K5112">
        <v>206.41999799999999</v>
      </c>
      <c r="L5112">
        <v>3071200</v>
      </c>
      <c r="M5112" t="s">
        <v>68</v>
      </c>
      <c r="N5112" t="s">
        <v>155</v>
      </c>
      <c r="O5112" t="s">
        <v>162</v>
      </c>
      <c r="P5112">
        <v>100</v>
      </c>
      <c r="Q5112">
        <v>0.125</v>
      </c>
      <c r="R5112">
        <v>312.5</v>
      </c>
      <c r="S5112">
        <v>516049.995</v>
      </c>
      <c r="T5112" t="s">
        <v>68</v>
      </c>
      <c r="U5112" t="s">
        <v>206</v>
      </c>
      <c r="V5112" t="s">
        <v>218</v>
      </c>
      <c r="W5112" t="s">
        <v>250</v>
      </c>
      <c r="X5112" t="s">
        <v>292</v>
      </c>
      <c r="Y5112" s="1">
        <v>32233</v>
      </c>
      <c r="Z5112">
        <v>354950</v>
      </c>
    </row>
    <row r="5113" spans="1:26" x14ac:dyDescent="0.25">
      <c r="A5113" s="1">
        <v>43633</v>
      </c>
      <c r="B5113" t="s">
        <v>68</v>
      </c>
      <c r="C5113" t="s">
        <v>75</v>
      </c>
      <c r="D5113">
        <v>1700</v>
      </c>
      <c r="E5113">
        <v>15</v>
      </c>
      <c r="F5113" t="s">
        <v>78</v>
      </c>
      <c r="G5113">
        <v>207</v>
      </c>
      <c r="H5113">
        <v>208.78999300000001</v>
      </c>
      <c r="I5113">
        <v>206</v>
      </c>
      <c r="J5113">
        <v>206.979996</v>
      </c>
      <c r="K5113">
        <v>206.979996</v>
      </c>
      <c r="L5113">
        <v>4620500</v>
      </c>
      <c r="M5113" t="s">
        <v>68</v>
      </c>
      <c r="N5113" t="s">
        <v>149</v>
      </c>
      <c r="O5113" t="s">
        <v>162</v>
      </c>
      <c r="P5113">
        <v>100</v>
      </c>
      <c r="Q5113">
        <v>0.125</v>
      </c>
      <c r="R5113">
        <v>212.5</v>
      </c>
      <c r="S5113">
        <v>351865.99320000003</v>
      </c>
      <c r="T5113" t="s">
        <v>68</v>
      </c>
      <c r="U5113" t="s">
        <v>206</v>
      </c>
      <c r="V5113" t="s">
        <v>218</v>
      </c>
      <c r="W5113" t="s">
        <v>250</v>
      </c>
      <c r="X5113" t="s">
        <v>292</v>
      </c>
      <c r="Y5113" s="1">
        <v>32233</v>
      </c>
      <c r="Z5113">
        <v>354950</v>
      </c>
    </row>
    <row r="5114" spans="1:26" x14ac:dyDescent="0.25">
      <c r="A5114" s="1">
        <v>43633</v>
      </c>
      <c r="B5114" t="s">
        <v>68</v>
      </c>
      <c r="C5114" t="s">
        <v>76</v>
      </c>
      <c r="D5114">
        <v>200</v>
      </c>
      <c r="E5114">
        <v>3</v>
      </c>
      <c r="F5114" t="s">
        <v>78</v>
      </c>
      <c r="G5114">
        <v>207</v>
      </c>
      <c r="H5114">
        <v>208.78999300000001</v>
      </c>
      <c r="I5114">
        <v>206</v>
      </c>
      <c r="J5114">
        <v>206.979996</v>
      </c>
      <c r="K5114">
        <v>206.979996</v>
      </c>
      <c r="L5114">
        <v>4620500</v>
      </c>
      <c r="M5114" t="s">
        <v>68</v>
      </c>
      <c r="N5114" t="s">
        <v>143</v>
      </c>
      <c r="O5114" t="s">
        <v>162</v>
      </c>
      <c r="P5114">
        <v>100</v>
      </c>
      <c r="Q5114">
        <v>0.125</v>
      </c>
      <c r="R5114">
        <v>25</v>
      </c>
      <c r="S5114">
        <v>41395.999199999998</v>
      </c>
      <c r="T5114" t="s">
        <v>68</v>
      </c>
      <c r="U5114" t="s">
        <v>206</v>
      </c>
      <c r="V5114" t="s">
        <v>218</v>
      </c>
      <c r="W5114" t="s">
        <v>250</v>
      </c>
      <c r="X5114" t="s">
        <v>292</v>
      </c>
      <c r="Y5114" s="1">
        <v>32233</v>
      </c>
      <c r="Z5114">
        <v>354950</v>
      </c>
    </row>
    <row r="5115" spans="1:26" x14ac:dyDescent="0.25">
      <c r="A5115" s="1">
        <v>43643</v>
      </c>
      <c r="B5115" t="s">
        <v>68</v>
      </c>
      <c r="C5115" t="s">
        <v>76</v>
      </c>
      <c r="D5115">
        <v>400</v>
      </c>
      <c r="E5115">
        <v>4</v>
      </c>
      <c r="F5115" t="s">
        <v>97</v>
      </c>
      <c r="G5115">
        <v>207.61000100000001</v>
      </c>
      <c r="H5115">
        <v>208</v>
      </c>
      <c r="I5115">
        <v>206.009995</v>
      </c>
      <c r="J5115">
        <v>207.020004</v>
      </c>
      <c r="K5115">
        <v>207.020004</v>
      </c>
      <c r="L5115">
        <v>2286800</v>
      </c>
      <c r="M5115" t="s">
        <v>68</v>
      </c>
      <c r="N5115" t="s">
        <v>154</v>
      </c>
      <c r="O5115" t="s">
        <v>162</v>
      </c>
      <c r="P5115">
        <v>100</v>
      </c>
      <c r="Q5115">
        <v>0.125</v>
      </c>
      <c r="R5115">
        <v>50</v>
      </c>
      <c r="S5115">
        <v>82808.001600000003</v>
      </c>
      <c r="T5115" t="s">
        <v>68</v>
      </c>
      <c r="U5115" t="s">
        <v>206</v>
      </c>
      <c r="V5115" t="s">
        <v>218</v>
      </c>
      <c r="W5115" t="s">
        <v>250</v>
      </c>
      <c r="X5115" t="s">
        <v>292</v>
      </c>
      <c r="Y5115" s="1">
        <v>32233</v>
      </c>
      <c r="Z5115">
        <v>354950</v>
      </c>
    </row>
    <row r="5116" spans="1:26" x14ac:dyDescent="0.25">
      <c r="A5116" s="1">
        <v>43643</v>
      </c>
      <c r="B5116" t="s">
        <v>68</v>
      </c>
      <c r="C5116" t="s">
        <v>75</v>
      </c>
      <c r="D5116">
        <v>500</v>
      </c>
      <c r="E5116">
        <v>7</v>
      </c>
      <c r="F5116" t="s">
        <v>97</v>
      </c>
      <c r="G5116">
        <v>207.61000100000001</v>
      </c>
      <c r="H5116">
        <v>208</v>
      </c>
      <c r="I5116">
        <v>206.009995</v>
      </c>
      <c r="J5116">
        <v>207.020004</v>
      </c>
      <c r="K5116">
        <v>207.020004</v>
      </c>
      <c r="L5116">
        <v>2286800</v>
      </c>
      <c r="M5116" t="s">
        <v>68</v>
      </c>
      <c r="N5116" t="s">
        <v>147</v>
      </c>
      <c r="O5116" t="s">
        <v>162</v>
      </c>
      <c r="P5116">
        <v>100</v>
      </c>
      <c r="Q5116">
        <v>0.125</v>
      </c>
      <c r="R5116">
        <v>62.5</v>
      </c>
      <c r="S5116">
        <v>103510.00199999999</v>
      </c>
      <c r="T5116" t="s">
        <v>68</v>
      </c>
      <c r="U5116" t="s">
        <v>206</v>
      </c>
      <c r="V5116" t="s">
        <v>218</v>
      </c>
      <c r="W5116" t="s">
        <v>250</v>
      </c>
      <c r="X5116" t="s">
        <v>292</v>
      </c>
      <c r="Y5116" s="1">
        <v>32233</v>
      </c>
      <c r="Z5116">
        <v>354950</v>
      </c>
    </row>
    <row r="5117" spans="1:26" x14ac:dyDescent="0.25">
      <c r="A5117" s="1">
        <v>43634</v>
      </c>
      <c r="B5117" t="s">
        <v>68</v>
      </c>
      <c r="C5117" t="s">
        <v>76</v>
      </c>
      <c r="D5117">
        <v>900</v>
      </c>
      <c r="E5117">
        <v>10</v>
      </c>
      <c r="F5117" t="s">
        <v>132</v>
      </c>
      <c r="G5117">
        <v>208.10000600000001</v>
      </c>
      <c r="H5117">
        <v>210.16999799999999</v>
      </c>
      <c r="I5117">
        <v>207.11000100000001</v>
      </c>
      <c r="J5117">
        <v>207.479996</v>
      </c>
      <c r="K5117">
        <v>207.479996</v>
      </c>
      <c r="L5117">
        <v>3891300</v>
      </c>
      <c r="M5117" t="s">
        <v>68</v>
      </c>
      <c r="N5117" t="s">
        <v>142</v>
      </c>
      <c r="O5117" t="s">
        <v>162</v>
      </c>
      <c r="P5117">
        <v>100</v>
      </c>
      <c r="Q5117">
        <v>0.125</v>
      </c>
      <c r="R5117">
        <v>112.5</v>
      </c>
      <c r="S5117">
        <v>186731.9964</v>
      </c>
      <c r="T5117" t="s">
        <v>68</v>
      </c>
      <c r="U5117" t="s">
        <v>206</v>
      </c>
      <c r="V5117" t="s">
        <v>218</v>
      </c>
      <c r="W5117" t="s">
        <v>250</v>
      </c>
      <c r="X5117" t="s">
        <v>292</v>
      </c>
      <c r="Y5117" s="1">
        <v>32233</v>
      </c>
      <c r="Z5117">
        <v>354950</v>
      </c>
    </row>
    <row r="5118" spans="1:26" x14ac:dyDescent="0.25">
      <c r="A5118" s="1">
        <v>43634</v>
      </c>
      <c r="B5118" t="s">
        <v>68</v>
      </c>
      <c r="C5118" t="s">
        <v>76</v>
      </c>
      <c r="D5118">
        <v>1900</v>
      </c>
      <c r="E5118">
        <v>16</v>
      </c>
      <c r="F5118" t="s">
        <v>132</v>
      </c>
      <c r="G5118">
        <v>208.10000600000001</v>
      </c>
      <c r="H5118">
        <v>210.16999799999999</v>
      </c>
      <c r="I5118">
        <v>207.11000100000001</v>
      </c>
      <c r="J5118">
        <v>207.479996</v>
      </c>
      <c r="K5118">
        <v>207.479996</v>
      </c>
      <c r="L5118">
        <v>3891300</v>
      </c>
      <c r="M5118" t="s">
        <v>68</v>
      </c>
      <c r="N5118" t="s">
        <v>148</v>
      </c>
      <c r="O5118" t="s">
        <v>162</v>
      </c>
      <c r="P5118">
        <v>100</v>
      </c>
      <c r="Q5118">
        <v>0.125</v>
      </c>
      <c r="R5118">
        <v>237.5</v>
      </c>
      <c r="S5118">
        <v>394211.99239999999</v>
      </c>
      <c r="T5118" t="s">
        <v>68</v>
      </c>
      <c r="U5118" t="s">
        <v>206</v>
      </c>
      <c r="V5118" t="s">
        <v>218</v>
      </c>
      <c r="W5118" t="s">
        <v>250</v>
      </c>
      <c r="X5118" t="s">
        <v>292</v>
      </c>
      <c r="Y5118" s="1">
        <v>32233</v>
      </c>
      <c r="Z5118">
        <v>354950</v>
      </c>
    </row>
    <row r="5119" spans="1:26" x14ac:dyDescent="0.25">
      <c r="A5119" s="1">
        <v>43634</v>
      </c>
      <c r="B5119" t="s">
        <v>68</v>
      </c>
      <c r="C5119" t="s">
        <v>76</v>
      </c>
      <c r="D5119">
        <v>2400</v>
      </c>
      <c r="E5119">
        <v>17</v>
      </c>
      <c r="F5119" t="s">
        <v>132</v>
      </c>
      <c r="G5119">
        <v>208.10000600000001</v>
      </c>
      <c r="H5119">
        <v>210.16999799999999</v>
      </c>
      <c r="I5119">
        <v>207.11000100000001</v>
      </c>
      <c r="J5119">
        <v>207.479996</v>
      </c>
      <c r="K5119">
        <v>207.479996</v>
      </c>
      <c r="L5119">
        <v>3891300</v>
      </c>
      <c r="M5119" t="s">
        <v>68</v>
      </c>
      <c r="N5119" t="s">
        <v>157</v>
      </c>
      <c r="O5119" t="s">
        <v>162</v>
      </c>
      <c r="P5119">
        <v>100</v>
      </c>
      <c r="Q5119">
        <v>0.125</v>
      </c>
      <c r="R5119">
        <v>300</v>
      </c>
      <c r="S5119">
        <v>497951.99040000001</v>
      </c>
      <c r="T5119" t="s">
        <v>68</v>
      </c>
      <c r="U5119" t="s">
        <v>206</v>
      </c>
      <c r="V5119" t="s">
        <v>218</v>
      </c>
      <c r="W5119" t="s">
        <v>250</v>
      </c>
      <c r="X5119" t="s">
        <v>292</v>
      </c>
      <c r="Y5119" s="1">
        <v>32233</v>
      </c>
      <c r="Z5119">
        <v>354950</v>
      </c>
    </row>
    <row r="5120" spans="1:26" x14ac:dyDescent="0.25">
      <c r="A5120" s="1">
        <v>43635</v>
      </c>
      <c r="B5120" t="s">
        <v>68</v>
      </c>
      <c r="C5120" t="s">
        <v>75</v>
      </c>
      <c r="D5120">
        <v>2200</v>
      </c>
      <c r="E5120">
        <v>20</v>
      </c>
      <c r="F5120" t="s">
        <v>80</v>
      </c>
      <c r="G5120">
        <v>207.89999399999999</v>
      </c>
      <c r="H5120">
        <v>208.479996</v>
      </c>
      <c r="I5120">
        <v>205.89999399999999</v>
      </c>
      <c r="J5120">
        <v>207.94000199999999</v>
      </c>
      <c r="K5120">
        <v>207.94000199999999</v>
      </c>
      <c r="L5120">
        <v>3648200</v>
      </c>
      <c r="M5120" t="s">
        <v>68</v>
      </c>
      <c r="N5120" t="s">
        <v>155</v>
      </c>
      <c r="O5120" t="s">
        <v>162</v>
      </c>
      <c r="P5120">
        <v>100</v>
      </c>
      <c r="Q5120">
        <v>0.125</v>
      </c>
      <c r="R5120">
        <v>275</v>
      </c>
      <c r="S5120">
        <v>457468.00439999998</v>
      </c>
      <c r="T5120" t="s">
        <v>68</v>
      </c>
      <c r="U5120" t="s">
        <v>206</v>
      </c>
      <c r="V5120" t="s">
        <v>218</v>
      </c>
      <c r="W5120" t="s">
        <v>250</v>
      </c>
      <c r="X5120" t="s">
        <v>292</v>
      </c>
      <c r="Y5120" s="1">
        <v>32233</v>
      </c>
      <c r="Z5120">
        <v>354950</v>
      </c>
    </row>
    <row r="5121" spans="1:26" x14ac:dyDescent="0.25">
      <c r="A5121" s="1">
        <v>43644</v>
      </c>
      <c r="B5121" t="s">
        <v>68</v>
      </c>
      <c r="C5121" t="s">
        <v>76</v>
      </c>
      <c r="D5121">
        <v>200</v>
      </c>
      <c r="E5121">
        <v>8</v>
      </c>
      <c r="F5121" t="s">
        <v>129</v>
      </c>
      <c r="G5121">
        <v>207.770004</v>
      </c>
      <c r="H5121">
        <v>209</v>
      </c>
      <c r="I5121">
        <v>207.38999899999999</v>
      </c>
      <c r="J5121">
        <v>207.970001</v>
      </c>
      <c r="K5121">
        <v>207.970001</v>
      </c>
      <c r="L5121">
        <v>11069000</v>
      </c>
      <c r="M5121" t="s">
        <v>68</v>
      </c>
      <c r="N5121" t="s">
        <v>144</v>
      </c>
      <c r="O5121" t="s">
        <v>162</v>
      </c>
      <c r="P5121">
        <v>100</v>
      </c>
      <c r="Q5121">
        <v>0.125</v>
      </c>
      <c r="R5121">
        <v>25</v>
      </c>
      <c r="S5121">
        <v>41594.000200000002</v>
      </c>
      <c r="T5121" t="s">
        <v>68</v>
      </c>
      <c r="U5121" t="s">
        <v>206</v>
      </c>
      <c r="V5121" t="s">
        <v>218</v>
      </c>
      <c r="W5121" t="s">
        <v>250</v>
      </c>
      <c r="X5121" t="s">
        <v>292</v>
      </c>
      <c r="Y5121" s="1">
        <v>32233</v>
      </c>
      <c r="Z5121">
        <v>354950</v>
      </c>
    </row>
    <row r="5122" spans="1:26" x14ac:dyDescent="0.25">
      <c r="A5122" s="1">
        <v>43644</v>
      </c>
      <c r="B5122" t="s">
        <v>68</v>
      </c>
      <c r="C5122" t="s">
        <v>75</v>
      </c>
      <c r="D5122">
        <v>2000</v>
      </c>
      <c r="E5122">
        <v>10</v>
      </c>
      <c r="F5122" t="s">
        <v>129</v>
      </c>
      <c r="G5122">
        <v>207.770004</v>
      </c>
      <c r="H5122">
        <v>209</v>
      </c>
      <c r="I5122">
        <v>207.38999899999999</v>
      </c>
      <c r="J5122">
        <v>207.970001</v>
      </c>
      <c r="K5122">
        <v>207.970001</v>
      </c>
      <c r="L5122">
        <v>11069000</v>
      </c>
      <c r="M5122" t="s">
        <v>68</v>
      </c>
      <c r="N5122" t="s">
        <v>142</v>
      </c>
      <c r="O5122" t="s">
        <v>162</v>
      </c>
      <c r="P5122">
        <v>100</v>
      </c>
      <c r="Q5122">
        <v>0.125</v>
      </c>
      <c r="R5122">
        <v>250</v>
      </c>
      <c r="S5122">
        <v>415940.00199999998</v>
      </c>
      <c r="T5122" t="s">
        <v>68</v>
      </c>
      <c r="U5122" t="s">
        <v>206</v>
      </c>
      <c r="V5122" t="s">
        <v>218</v>
      </c>
      <c r="W5122" t="s">
        <v>250</v>
      </c>
      <c r="X5122" t="s">
        <v>292</v>
      </c>
      <c r="Y5122" s="1">
        <v>32233</v>
      </c>
      <c r="Z5122">
        <v>354950</v>
      </c>
    </row>
    <row r="5123" spans="1:26" x14ac:dyDescent="0.25">
      <c r="A5123" s="1">
        <v>43644</v>
      </c>
      <c r="B5123" t="s">
        <v>68</v>
      </c>
      <c r="C5123" t="s">
        <v>76</v>
      </c>
      <c r="D5123">
        <v>1700</v>
      </c>
      <c r="E5123">
        <v>13</v>
      </c>
      <c r="F5123" t="s">
        <v>129</v>
      </c>
      <c r="G5123">
        <v>207.770004</v>
      </c>
      <c r="H5123">
        <v>209</v>
      </c>
      <c r="I5123">
        <v>207.38999899999999</v>
      </c>
      <c r="J5123">
        <v>207.970001</v>
      </c>
      <c r="K5123">
        <v>207.970001</v>
      </c>
      <c r="L5123">
        <v>11069000</v>
      </c>
      <c r="M5123" t="s">
        <v>68</v>
      </c>
      <c r="N5123" t="s">
        <v>153</v>
      </c>
      <c r="O5123" t="s">
        <v>162</v>
      </c>
      <c r="P5123">
        <v>100</v>
      </c>
      <c r="Q5123">
        <v>0.125</v>
      </c>
      <c r="R5123">
        <v>212.5</v>
      </c>
      <c r="S5123">
        <v>353549.00170000002</v>
      </c>
      <c r="T5123" t="s">
        <v>68</v>
      </c>
      <c r="U5123" t="s">
        <v>206</v>
      </c>
      <c r="V5123" t="s">
        <v>218</v>
      </c>
      <c r="W5123" t="s">
        <v>250</v>
      </c>
      <c r="X5123" t="s">
        <v>292</v>
      </c>
      <c r="Y5123" s="1">
        <v>32233</v>
      </c>
      <c r="Z5123">
        <v>354950</v>
      </c>
    </row>
    <row r="5124" spans="1:26" x14ac:dyDescent="0.25">
      <c r="A5124" s="1">
        <v>43637</v>
      </c>
      <c r="B5124" t="s">
        <v>68</v>
      </c>
      <c r="C5124" t="s">
        <v>76</v>
      </c>
      <c r="D5124">
        <v>800</v>
      </c>
      <c r="E5124">
        <v>19</v>
      </c>
      <c r="F5124" t="s">
        <v>90</v>
      </c>
      <c r="G5124">
        <v>211.259995</v>
      </c>
      <c r="H5124">
        <v>211.990005</v>
      </c>
      <c r="I5124">
        <v>209.08000200000001</v>
      </c>
      <c r="J5124">
        <v>209.38999899999999</v>
      </c>
      <c r="K5124">
        <v>209.38999899999999</v>
      </c>
      <c r="L5124">
        <v>9855000</v>
      </c>
      <c r="M5124" t="s">
        <v>68</v>
      </c>
      <c r="N5124" t="s">
        <v>140</v>
      </c>
      <c r="O5124" t="s">
        <v>162</v>
      </c>
      <c r="P5124">
        <v>100</v>
      </c>
      <c r="Q5124">
        <v>0.125</v>
      </c>
      <c r="R5124">
        <v>100</v>
      </c>
      <c r="S5124">
        <v>167511.99919999999</v>
      </c>
      <c r="T5124" t="s">
        <v>68</v>
      </c>
      <c r="U5124" t="s">
        <v>206</v>
      </c>
      <c r="V5124" t="s">
        <v>218</v>
      </c>
      <c r="W5124" t="s">
        <v>250</v>
      </c>
      <c r="X5124" t="s">
        <v>292</v>
      </c>
      <c r="Y5124" s="1">
        <v>32233</v>
      </c>
      <c r="Z5124">
        <v>354950</v>
      </c>
    </row>
    <row r="5125" spans="1:26" x14ac:dyDescent="0.25">
      <c r="A5125" s="1">
        <v>43636</v>
      </c>
      <c r="B5125" t="s">
        <v>68</v>
      </c>
      <c r="C5125" t="s">
        <v>76</v>
      </c>
      <c r="D5125">
        <v>1600</v>
      </c>
      <c r="E5125">
        <v>19</v>
      </c>
      <c r="F5125" t="s">
        <v>94</v>
      </c>
      <c r="G5125">
        <v>209.570007</v>
      </c>
      <c r="H5125">
        <v>211.66000399999999</v>
      </c>
      <c r="I5125">
        <v>209.30999800000001</v>
      </c>
      <c r="J5125">
        <v>211.25</v>
      </c>
      <c r="K5125">
        <v>211.25</v>
      </c>
      <c r="L5125">
        <v>5171500</v>
      </c>
      <c r="M5125" t="s">
        <v>68</v>
      </c>
      <c r="N5125" t="s">
        <v>140</v>
      </c>
      <c r="O5125" t="s">
        <v>162</v>
      </c>
      <c r="P5125">
        <v>100</v>
      </c>
      <c r="Q5125">
        <v>0.125</v>
      </c>
      <c r="R5125">
        <v>200</v>
      </c>
      <c r="S5125">
        <v>338000</v>
      </c>
      <c r="T5125" t="s">
        <v>68</v>
      </c>
      <c r="U5125" t="s">
        <v>206</v>
      </c>
      <c r="V5125" t="s">
        <v>218</v>
      </c>
      <c r="W5125" t="s">
        <v>250</v>
      </c>
      <c r="X5125" t="s">
        <v>292</v>
      </c>
      <c r="Y5125" s="1">
        <v>32233</v>
      </c>
      <c r="Z5125">
        <v>354950</v>
      </c>
    </row>
    <row r="5126" spans="1:26" x14ac:dyDescent="0.25">
      <c r="A5126" s="1">
        <v>43636</v>
      </c>
      <c r="B5126" t="s">
        <v>68</v>
      </c>
      <c r="C5126" t="s">
        <v>75</v>
      </c>
      <c r="D5126">
        <v>1700</v>
      </c>
      <c r="E5126">
        <v>18</v>
      </c>
      <c r="F5126" t="s">
        <v>94</v>
      </c>
      <c r="G5126">
        <v>209.570007</v>
      </c>
      <c r="H5126">
        <v>211.66000399999999</v>
      </c>
      <c r="I5126">
        <v>209.30999800000001</v>
      </c>
      <c r="J5126">
        <v>211.25</v>
      </c>
      <c r="K5126">
        <v>211.25</v>
      </c>
      <c r="L5126">
        <v>5171500</v>
      </c>
      <c r="M5126" t="s">
        <v>68</v>
      </c>
      <c r="N5126" t="s">
        <v>158</v>
      </c>
      <c r="O5126" t="s">
        <v>162</v>
      </c>
      <c r="P5126">
        <v>100</v>
      </c>
      <c r="Q5126">
        <v>0.125</v>
      </c>
      <c r="R5126">
        <v>212.5</v>
      </c>
      <c r="S5126">
        <v>359125</v>
      </c>
      <c r="T5126" t="s">
        <v>68</v>
      </c>
      <c r="U5126" t="s">
        <v>206</v>
      </c>
      <c r="V5126" t="s">
        <v>218</v>
      </c>
      <c r="W5126" t="s">
        <v>250</v>
      </c>
      <c r="X5126" t="s">
        <v>292</v>
      </c>
      <c r="Y5126" s="1">
        <v>32233</v>
      </c>
      <c r="Z5126">
        <v>354950</v>
      </c>
    </row>
    <row r="5127" spans="1:26" x14ac:dyDescent="0.25">
      <c r="A5127" s="1">
        <v>43636</v>
      </c>
      <c r="B5127" t="s">
        <v>68</v>
      </c>
      <c r="C5127" t="s">
        <v>75</v>
      </c>
      <c r="D5127">
        <v>100</v>
      </c>
      <c r="E5127">
        <v>3</v>
      </c>
      <c r="F5127" t="s">
        <v>94</v>
      </c>
      <c r="G5127">
        <v>209.570007</v>
      </c>
      <c r="H5127">
        <v>211.66000399999999</v>
      </c>
      <c r="I5127">
        <v>209.30999800000001</v>
      </c>
      <c r="J5127">
        <v>211.25</v>
      </c>
      <c r="K5127">
        <v>211.25</v>
      </c>
      <c r="L5127">
        <v>5171500</v>
      </c>
      <c r="M5127" t="s">
        <v>68</v>
      </c>
      <c r="N5127" t="s">
        <v>143</v>
      </c>
      <c r="O5127" t="s">
        <v>162</v>
      </c>
      <c r="P5127">
        <v>100</v>
      </c>
      <c r="Q5127">
        <v>0.125</v>
      </c>
      <c r="R5127">
        <v>12.5</v>
      </c>
      <c r="S5127">
        <v>21125</v>
      </c>
      <c r="T5127" t="s">
        <v>68</v>
      </c>
      <c r="U5127" t="s">
        <v>206</v>
      </c>
      <c r="V5127" t="s">
        <v>218</v>
      </c>
      <c r="W5127" t="s">
        <v>250</v>
      </c>
      <c r="X5127" t="s">
        <v>292</v>
      </c>
      <c r="Y5127" s="1">
        <v>32233</v>
      </c>
      <c r="Z5127">
        <v>354950</v>
      </c>
    </row>
    <row r="5128" spans="1:26" x14ac:dyDescent="0.25">
      <c r="A5128" s="1">
        <v>43564</v>
      </c>
      <c r="B5128" t="s">
        <v>69</v>
      </c>
      <c r="C5128" t="s">
        <v>75</v>
      </c>
      <c r="D5128">
        <v>2100</v>
      </c>
      <c r="E5128">
        <v>16</v>
      </c>
      <c r="F5128" t="s">
        <v>133</v>
      </c>
      <c r="G5128">
        <v>235.28999300000001</v>
      </c>
      <c r="H5128">
        <v>237.25</v>
      </c>
      <c r="I5128">
        <v>235</v>
      </c>
      <c r="J5128">
        <v>235.91000399999999</v>
      </c>
      <c r="K5128">
        <v>235.62394699999999</v>
      </c>
      <c r="L5128">
        <v>2491300</v>
      </c>
      <c r="M5128" t="s">
        <v>69</v>
      </c>
      <c r="N5128" t="s">
        <v>148</v>
      </c>
      <c r="O5128" t="s">
        <v>162</v>
      </c>
      <c r="P5128">
        <v>100</v>
      </c>
      <c r="Q5128">
        <v>0.125</v>
      </c>
      <c r="R5128">
        <v>262.5</v>
      </c>
      <c r="S5128">
        <v>494810.28869999998</v>
      </c>
      <c r="T5128" t="s">
        <v>69</v>
      </c>
      <c r="U5128" t="s">
        <v>207</v>
      </c>
      <c r="V5128" t="s">
        <v>214</v>
      </c>
      <c r="W5128" t="s">
        <v>248</v>
      </c>
      <c r="X5128" t="s">
        <v>293</v>
      </c>
      <c r="Y5128" s="1">
        <v>39647</v>
      </c>
      <c r="Z5128">
        <v>1141391</v>
      </c>
    </row>
    <row r="5129" spans="1:26" x14ac:dyDescent="0.25">
      <c r="A5129" s="1">
        <v>43564</v>
      </c>
      <c r="B5129" t="s">
        <v>69</v>
      </c>
      <c r="C5129" t="s">
        <v>76</v>
      </c>
      <c r="D5129">
        <v>700</v>
      </c>
      <c r="E5129">
        <v>10</v>
      </c>
      <c r="F5129" t="s">
        <v>133</v>
      </c>
      <c r="G5129">
        <v>235.28999300000001</v>
      </c>
      <c r="H5129">
        <v>237.25</v>
      </c>
      <c r="I5129">
        <v>235</v>
      </c>
      <c r="J5129">
        <v>235.91000399999999</v>
      </c>
      <c r="K5129">
        <v>235.62394699999999</v>
      </c>
      <c r="L5129">
        <v>2491300</v>
      </c>
      <c r="M5129" t="s">
        <v>69</v>
      </c>
      <c r="N5129" t="s">
        <v>142</v>
      </c>
      <c r="O5129" t="s">
        <v>162</v>
      </c>
      <c r="P5129">
        <v>100</v>
      </c>
      <c r="Q5129">
        <v>0.125</v>
      </c>
      <c r="R5129">
        <v>87.5</v>
      </c>
      <c r="S5129">
        <v>164936.7629</v>
      </c>
      <c r="T5129" t="s">
        <v>69</v>
      </c>
      <c r="U5129" t="s">
        <v>207</v>
      </c>
      <c r="V5129" t="s">
        <v>214</v>
      </c>
      <c r="W5129" t="s">
        <v>248</v>
      </c>
      <c r="X5129" t="s">
        <v>293</v>
      </c>
      <c r="Y5129" s="1">
        <v>39647</v>
      </c>
      <c r="Z5129">
        <v>1141391</v>
      </c>
    </row>
    <row r="5130" spans="1:26" x14ac:dyDescent="0.25">
      <c r="A5130" s="1">
        <v>43564</v>
      </c>
      <c r="B5130" t="s">
        <v>69</v>
      </c>
      <c r="C5130" t="s">
        <v>76</v>
      </c>
      <c r="D5130">
        <v>2300</v>
      </c>
      <c r="E5130">
        <v>17</v>
      </c>
      <c r="F5130" t="s">
        <v>133</v>
      </c>
      <c r="G5130">
        <v>235.28999300000001</v>
      </c>
      <c r="H5130">
        <v>237.25</v>
      </c>
      <c r="I5130">
        <v>235</v>
      </c>
      <c r="J5130">
        <v>235.91000399999999</v>
      </c>
      <c r="K5130">
        <v>235.62394699999999</v>
      </c>
      <c r="L5130">
        <v>2491300</v>
      </c>
      <c r="M5130" t="s">
        <v>69</v>
      </c>
      <c r="N5130" t="s">
        <v>157</v>
      </c>
      <c r="O5130" t="s">
        <v>162</v>
      </c>
      <c r="P5130">
        <v>100</v>
      </c>
      <c r="Q5130">
        <v>0.125</v>
      </c>
      <c r="R5130">
        <v>287.5</v>
      </c>
      <c r="S5130">
        <v>541935.07809999993</v>
      </c>
      <c r="T5130" t="s">
        <v>69</v>
      </c>
      <c r="U5130" t="s">
        <v>207</v>
      </c>
      <c r="V5130" t="s">
        <v>214</v>
      </c>
      <c r="W5130" t="s">
        <v>248</v>
      </c>
      <c r="X5130" t="s">
        <v>293</v>
      </c>
      <c r="Y5130" s="1">
        <v>39647</v>
      </c>
      <c r="Z5130">
        <v>1141391</v>
      </c>
    </row>
    <row r="5131" spans="1:26" x14ac:dyDescent="0.25">
      <c r="A5131" s="1">
        <v>43563</v>
      </c>
      <c r="B5131" t="s">
        <v>69</v>
      </c>
      <c r="C5131" t="s">
        <v>76</v>
      </c>
      <c r="D5131">
        <v>100</v>
      </c>
      <c r="E5131">
        <v>6</v>
      </c>
      <c r="F5131" t="s">
        <v>114</v>
      </c>
      <c r="G5131">
        <v>235.720001</v>
      </c>
      <c r="H5131">
        <v>236.279999</v>
      </c>
      <c r="I5131">
        <v>233.11999499999999</v>
      </c>
      <c r="J5131">
        <v>236.270004</v>
      </c>
      <c r="K5131">
        <v>235.98350500000001</v>
      </c>
      <c r="L5131">
        <v>2714500</v>
      </c>
      <c r="M5131" t="s">
        <v>69</v>
      </c>
      <c r="N5131" t="s">
        <v>145</v>
      </c>
      <c r="O5131" t="s">
        <v>162</v>
      </c>
      <c r="P5131">
        <v>100</v>
      </c>
      <c r="Q5131">
        <v>0.125</v>
      </c>
      <c r="R5131">
        <v>12.5</v>
      </c>
      <c r="S5131">
        <v>23598.3505</v>
      </c>
      <c r="T5131" t="s">
        <v>69</v>
      </c>
      <c r="U5131" t="s">
        <v>207</v>
      </c>
      <c r="V5131" t="s">
        <v>214</v>
      </c>
      <c r="W5131" t="s">
        <v>248</v>
      </c>
      <c r="X5131" t="s">
        <v>293</v>
      </c>
      <c r="Y5131" s="1">
        <v>39647</v>
      </c>
      <c r="Z5131">
        <v>1141391</v>
      </c>
    </row>
    <row r="5132" spans="1:26" x14ac:dyDescent="0.25">
      <c r="A5132" s="1">
        <v>43563</v>
      </c>
      <c r="B5132" t="s">
        <v>69</v>
      </c>
      <c r="C5132" t="s">
        <v>76</v>
      </c>
      <c r="D5132">
        <v>2000</v>
      </c>
      <c r="E5132">
        <v>20</v>
      </c>
      <c r="F5132" t="s">
        <v>114</v>
      </c>
      <c r="G5132">
        <v>235.720001</v>
      </c>
      <c r="H5132">
        <v>236.279999</v>
      </c>
      <c r="I5132">
        <v>233.11999499999999</v>
      </c>
      <c r="J5132">
        <v>236.270004</v>
      </c>
      <c r="K5132">
        <v>235.98350500000001</v>
      </c>
      <c r="L5132">
        <v>2714500</v>
      </c>
      <c r="M5132" t="s">
        <v>69</v>
      </c>
      <c r="N5132" t="s">
        <v>155</v>
      </c>
      <c r="O5132" t="s">
        <v>162</v>
      </c>
      <c r="P5132">
        <v>100</v>
      </c>
      <c r="Q5132">
        <v>0.125</v>
      </c>
      <c r="R5132">
        <v>250</v>
      </c>
      <c r="S5132">
        <v>471967.01</v>
      </c>
      <c r="T5132" t="s">
        <v>69</v>
      </c>
      <c r="U5132" t="s">
        <v>207</v>
      </c>
      <c r="V5132" t="s">
        <v>214</v>
      </c>
      <c r="W5132" t="s">
        <v>248</v>
      </c>
      <c r="X5132" t="s">
        <v>293</v>
      </c>
      <c r="Y5132" s="1">
        <v>39647</v>
      </c>
      <c r="Z5132">
        <v>1141391</v>
      </c>
    </row>
    <row r="5133" spans="1:26" x14ac:dyDescent="0.25">
      <c r="A5133" s="1">
        <v>43560</v>
      </c>
      <c r="B5133" t="s">
        <v>69</v>
      </c>
      <c r="C5133" t="s">
        <v>76</v>
      </c>
      <c r="D5133">
        <v>1800</v>
      </c>
      <c r="E5133">
        <v>15</v>
      </c>
      <c r="F5133" t="s">
        <v>118</v>
      </c>
      <c r="G5133">
        <v>237.21000699999999</v>
      </c>
      <c r="H5133">
        <v>237.96000699999999</v>
      </c>
      <c r="I5133">
        <v>236.11000100000001</v>
      </c>
      <c r="J5133">
        <v>236.63000500000001</v>
      </c>
      <c r="K5133">
        <v>236.013474</v>
      </c>
      <c r="L5133">
        <v>2590000</v>
      </c>
      <c r="M5133" t="s">
        <v>69</v>
      </c>
      <c r="N5133" t="s">
        <v>149</v>
      </c>
      <c r="O5133" t="s">
        <v>162</v>
      </c>
      <c r="P5133">
        <v>100</v>
      </c>
      <c r="Q5133">
        <v>0.125</v>
      </c>
      <c r="R5133">
        <v>225</v>
      </c>
      <c r="S5133">
        <v>424824.25319999998</v>
      </c>
      <c r="T5133" t="s">
        <v>69</v>
      </c>
      <c r="U5133" t="s">
        <v>207</v>
      </c>
      <c r="V5133" t="s">
        <v>214</v>
      </c>
      <c r="W5133" t="s">
        <v>248</v>
      </c>
      <c r="X5133" t="s">
        <v>293</v>
      </c>
      <c r="Y5133" s="1">
        <v>39647</v>
      </c>
      <c r="Z5133">
        <v>1141391</v>
      </c>
    </row>
    <row r="5134" spans="1:26" x14ac:dyDescent="0.25">
      <c r="A5134" s="1">
        <v>43565</v>
      </c>
      <c r="B5134" t="s">
        <v>69</v>
      </c>
      <c r="C5134" t="s">
        <v>75</v>
      </c>
      <c r="D5134">
        <v>1500</v>
      </c>
      <c r="E5134">
        <v>12</v>
      </c>
      <c r="F5134" t="s">
        <v>113</v>
      </c>
      <c r="G5134">
        <v>237</v>
      </c>
      <c r="H5134">
        <v>237.949997</v>
      </c>
      <c r="I5134">
        <v>236.11000100000001</v>
      </c>
      <c r="J5134">
        <v>237.05999800000001</v>
      </c>
      <c r="K5134">
        <v>236.772537</v>
      </c>
      <c r="L5134">
        <v>1984200</v>
      </c>
      <c r="M5134" t="s">
        <v>69</v>
      </c>
      <c r="N5134" t="s">
        <v>151</v>
      </c>
      <c r="O5134" t="s">
        <v>162</v>
      </c>
      <c r="P5134">
        <v>100</v>
      </c>
      <c r="Q5134">
        <v>0.125</v>
      </c>
      <c r="R5134">
        <v>187.5</v>
      </c>
      <c r="S5134">
        <v>355158.80550000002</v>
      </c>
      <c r="T5134" t="s">
        <v>69</v>
      </c>
      <c r="U5134" t="s">
        <v>207</v>
      </c>
      <c r="V5134" t="s">
        <v>214</v>
      </c>
      <c r="W5134" t="s">
        <v>248</v>
      </c>
      <c r="X5134" t="s">
        <v>293</v>
      </c>
      <c r="Y5134" s="1">
        <v>39647</v>
      </c>
      <c r="Z5134">
        <v>1141391</v>
      </c>
    </row>
    <row r="5135" spans="1:26" x14ac:dyDescent="0.25">
      <c r="A5135" s="1">
        <v>43565</v>
      </c>
      <c r="B5135" t="s">
        <v>69</v>
      </c>
      <c r="C5135" t="s">
        <v>76</v>
      </c>
      <c r="D5135">
        <v>100</v>
      </c>
      <c r="E5135">
        <v>5</v>
      </c>
      <c r="F5135" t="s">
        <v>113</v>
      </c>
      <c r="G5135">
        <v>237</v>
      </c>
      <c r="H5135">
        <v>237.949997</v>
      </c>
      <c r="I5135">
        <v>236.11000100000001</v>
      </c>
      <c r="J5135">
        <v>237.05999800000001</v>
      </c>
      <c r="K5135">
        <v>236.772537</v>
      </c>
      <c r="L5135">
        <v>1984200</v>
      </c>
      <c r="M5135" t="s">
        <v>69</v>
      </c>
      <c r="N5135" t="s">
        <v>152</v>
      </c>
      <c r="O5135" t="s">
        <v>162</v>
      </c>
      <c r="P5135">
        <v>100</v>
      </c>
      <c r="Q5135">
        <v>0.125</v>
      </c>
      <c r="R5135">
        <v>12.5</v>
      </c>
      <c r="S5135">
        <v>23677.253700000001</v>
      </c>
      <c r="T5135" t="s">
        <v>69</v>
      </c>
      <c r="U5135" t="s">
        <v>207</v>
      </c>
      <c r="V5135" t="s">
        <v>214</v>
      </c>
      <c r="W5135" t="s">
        <v>248</v>
      </c>
      <c r="X5135" t="s">
        <v>293</v>
      </c>
      <c r="Y5135" s="1">
        <v>39647</v>
      </c>
      <c r="Z5135">
        <v>1141391</v>
      </c>
    </row>
    <row r="5136" spans="1:26" x14ac:dyDescent="0.25">
      <c r="A5136" s="1">
        <v>43565</v>
      </c>
      <c r="B5136" t="s">
        <v>69</v>
      </c>
      <c r="C5136" t="s">
        <v>75</v>
      </c>
      <c r="D5136">
        <v>400</v>
      </c>
      <c r="E5136">
        <v>13</v>
      </c>
      <c r="F5136" t="s">
        <v>113</v>
      </c>
      <c r="G5136">
        <v>237</v>
      </c>
      <c r="H5136">
        <v>237.949997</v>
      </c>
      <c r="I5136">
        <v>236.11000100000001</v>
      </c>
      <c r="J5136">
        <v>237.05999800000001</v>
      </c>
      <c r="K5136">
        <v>236.772537</v>
      </c>
      <c r="L5136">
        <v>1984200</v>
      </c>
      <c r="M5136" t="s">
        <v>69</v>
      </c>
      <c r="N5136" t="s">
        <v>153</v>
      </c>
      <c r="O5136" t="s">
        <v>162</v>
      </c>
      <c r="P5136">
        <v>100</v>
      </c>
      <c r="Q5136">
        <v>0.125</v>
      </c>
      <c r="R5136">
        <v>50</v>
      </c>
      <c r="S5136">
        <v>94709.014800000004</v>
      </c>
      <c r="T5136" t="s">
        <v>69</v>
      </c>
      <c r="U5136" t="s">
        <v>207</v>
      </c>
      <c r="V5136" t="s">
        <v>214</v>
      </c>
      <c r="W5136" t="s">
        <v>248</v>
      </c>
      <c r="X5136" t="s">
        <v>293</v>
      </c>
      <c r="Y5136" s="1">
        <v>39647</v>
      </c>
      <c r="Z5136">
        <v>1141391</v>
      </c>
    </row>
    <row r="5137" spans="1:26" x14ac:dyDescent="0.25">
      <c r="A5137" s="1">
        <v>43558</v>
      </c>
      <c r="B5137" t="s">
        <v>69</v>
      </c>
      <c r="C5137" t="s">
        <v>75</v>
      </c>
      <c r="D5137">
        <v>2100</v>
      </c>
      <c r="E5137">
        <v>19</v>
      </c>
      <c r="F5137" t="s">
        <v>110</v>
      </c>
      <c r="G5137">
        <v>240.279999</v>
      </c>
      <c r="H5137">
        <v>240.929993</v>
      </c>
      <c r="I5137">
        <v>237.820007</v>
      </c>
      <c r="J5137">
        <v>238.929993</v>
      </c>
      <c r="K5137">
        <v>238.30746500000001</v>
      </c>
      <c r="L5137">
        <v>2911700</v>
      </c>
      <c r="M5137" t="s">
        <v>69</v>
      </c>
      <c r="N5137" t="s">
        <v>140</v>
      </c>
      <c r="O5137" t="s">
        <v>162</v>
      </c>
      <c r="P5137">
        <v>100</v>
      </c>
      <c r="Q5137">
        <v>0.125</v>
      </c>
      <c r="R5137">
        <v>262.5</v>
      </c>
      <c r="S5137">
        <v>500445.6765</v>
      </c>
      <c r="T5137" t="s">
        <v>69</v>
      </c>
      <c r="U5137" t="s">
        <v>207</v>
      </c>
      <c r="V5137" t="s">
        <v>214</v>
      </c>
      <c r="W5137" t="s">
        <v>248</v>
      </c>
      <c r="X5137" t="s">
        <v>293</v>
      </c>
      <c r="Y5137" s="1">
        <v>39647</v>
      </c>
      <c r="Z5137">
        <v>1141391</v>
      </c>
    </row>
    <row r="5138" spans="1:26" x14ac:dyDescent="0.25">
      <c r="A5138" s="1">
        <v>43558</v>
      </c>
      <c r="B5138" t="s">
        <v>69</v>
      </c>
      <c r="C5138" t="s">
        <v>75</v>
      </c>
      <c r="D5138">
        <v>1600</v>
      </c>
      <c r="E5138">
        <v>16</v>
      </c>
      <c r="F5138" t="s">
        <v>110</v>
      </c>
      <c r="G5138">
        <v>240.279999</v>
      </c>
      <c r="H5138">
        <v>240.929993</v>
      </c>
      <c r="I5138">
        <v>237.820007</v>
      </c>
      <c r="J5138">
        <v>238.929993</v>
      </c>
      <c r="K5138">
        <v>238.30746500000001</v>
      </c>
      <c r="L5138">
        <v>2911700</v>
      </c>
      <c r="M5138" t="s">
        <v>69</v>
      </c>
      <c r="N5138" t="s">
        <v>148</v>
      </c>
      <c r="O5138" t="s">
        <v>162</v>
      </c>
      <c r="P5138">
        <v>100</v>
      </c>
      <c r="Q5138">
        <v>0.125</v>
      </c>
      <c r="R5138">
        <v>200</v>
      </c>
      <c r="S5138">
        <v>381291.94400000002</v>
      </c>
      <c r="T5138" t="s">
        <v>69</v>
      </c>
      <c r="U5138" t="s">
        <v>207</v>
      </c>
      <c r="V5138" t="s">
        <v>214</v>
      </c>
      <c r="W5138" t="s">
        <v>248</v>
      </c>
      <c r="X5138" t="s">
        <v>293</v>
      </c>
      <c r="Y5138" s="1">
        <v>39647</v>
      </c>
      <c r="Z5138">
        <v>1141391</v>
      </c>
    </row>
    <row r="5139" spans="1:26" x14ac:dyDescent="0.25">
      <c r="A5139" s="1">
        <v>43558</v>
      </c>
      <c r="B5139" t="s">
        <v>69</v>
      </c>
      <c r="C5139" t="s">
        <v>76</v>
      </c>
      <c r="D5139">
        <v>500</v>
      </c>
      <c r="E5139">
        <v>4</v>
      </c>
      <c r="F5139" t="s">
        <v>110</v>
      </c>
      <c r="G5139">
        <v>240.279999</v>
      </c>
      <c r="H5139">
        <v>240.929993</v>
      </c>
      <c r="I5139">
        <v>237.820007</v>
      </c>
      <c r="J5139">
        <v>238.929993</v>
      </c>
      <c r="K5139">
        <v>238.30746500000001</v>
      </c>
      <c r="L5139">
        <v>2911700</v>
      </c>
      <c r="M5139" t="s">
        <v>69</v>
      </c>
      <c r="N5139" t="s">
        <v>154</v>
      </c>
      <c r="O5139" t="s">
        <v>162</v>
      </c>
      <c r="P5139">
        <v>100</v>
      </c>
      <c r="Q5139">
        <v>0.125</v>
      </c>
      <c r="R5139">
        <v>62.5</v>
      </c>
      <c r="S5139">
        <v>119153.7325</v>
      </c>
      <c r="T5139" t="s">
        <v>69</v>
      </c>
      <c r="U5139" t="s">
        <v>207</v>
      </c>
      <c r="V5139" t="s">
        <v>214</v>
      </c>
      <c r="W5139" t="s">
        <v>248</v>
      </c>
      <c r="X5139" t="s">
        <v>293</v>
      </c>
      <c r="Y5139" s="1">
        <v>39647</v>
      </c>
      <c r="Z5139">
        <v>1141391</v>
      </c>
    </row>
    <row r="5140" spans="1:26" x14ac:dyDescent="0.25">
      <c r="A5140" s="1">
        <v>43558</v>
      </c>
      <c r="B5140" t="s">
        <v>69</v>
      </c>
      <c r="C5140" t="s">
        <v>75</v>
      </c>
      <c r="D5140">
        <v>2300</v>
      </c>
      <c r="E5140">
        <v>18</v>
      </c>
      <c r="F5140" t="s">
        <v>110</v>
      </c>
      <c r="G5140">
        <v>240.279999</v>
      </c>
      <c r="H5140">
        <v>240.929993</v>
      </c>
      <c r="I5140">
        <v>237.820007</v>
      </c>
      <c r="J5140">
        <v>238.929993</v>
      </c>
      <c r="K5140">
        <v>238.30746500000001</v>
      </c>
      <c r="L5140">
        <v>2911700</v>
      </c>
      <c r="M5140" t="s">
        <v>69</v>
      </c>
      <c r="N5140" t="s">
        <v>158</v>
      </c>
      <c r="O5140" t="s">
        <v>162</v>
      </c>
      <c r="P5140">
        <v>100</v>
      </c>
      <c r="Q5140">
        <v>0.125</v>
      </c>
      <c r="R5140">
        <v>287.5</v>
      </c>
      <c r="S5140">
        <v>548107.16949999996</v>
      </c>
      <c r="T5140" t="s">
        <v>69</v>
      </c>
      <c r="U5140" t="s">
        <v>207</v>
      </c>
      <c r="V5140" t="s">
        <v>214</v>
      </c>
      <c r="W5140" t="s">
        <v>248</v>
      </c>
      <c r="X5140" t="s">
        <v>293</v>
      </c>
      <c r="Y5140" s="1">
        <v>39647</v>
      </c>
      <c r="Z5140">
        <v>1141391</v>
      </c>
    </row>
    <row r="5141" spans="1:26" x14ac:dyDescent="0.25">
      <c r="A5141" s="1">
        <v>43556</v>
      </c>
      <c r="B5141" t="s">
        <v>69</v>
      </c>
      <c r="C5141" t="s">
        <v>75</v>
      </c>
      <c r="D5141">
        <v>2100</v>
      </c>
      <c r="E5141">
        <v>19</v>
      </c>
      <c r="F5141" t="s">
        <v>117</v>
      </c>
      <c r="G5141">
        <v>238.300003</v>
      </c>
      <c r="H5141">
        <v>239.75</v>
      </c>
      <c r="I5141">
        <v>236.94000199999999</v>
      </c>
      <c r="J5141">
        <v>239.050003</v>
      </c>
      <c r="K5141">
        <v>238.427155</v>
      </c>
      <c r="L5141">
        <v>3475900</v>
      </c>
      <c r="M5141" t="s">
        <v>69</v>
      </c>
      <c r="N5141" t="s">
        <v>140</v>
      </c>
      <c r="O5141" t="s">
        <v>162</v>
      </c>
      <c r="P5141">
        <v>100</v>
      </c>
      <c r="Q5141">
        <v>0.125</v>
      </c>
      <c r="R5141">
        <v>262.5</v>
      </c>
      <c r="S5141">
        <v>500697.02549999999</v>
      </c>
      <c r="T5141" t="s">
        <v>69</v>
      </c>
      <c r="U5141" t="s">
        <v>207</v>
      </c>
      <c r="V5141" t="s">
        <v>214</v>
      </c>
      <c r="W5141" t="s">
        <v>248</v>
      </c>
      <c r="X5141" t="s">
        <v>293</v>
      </c>
      <c r="Y5141" s="1">
        <v>39647</v>
      </c>
      <c r="Z5141">
        <v>1141391</v>
      </c>
    </row>
    <row r="5142" spans="1:26" x14ac:dyDescent="0.25">
      <c r="A5142" s="1">
        <v>43556</v>
      </c>
      <c r="B5142" t="s">
        <v>69</v>
      </c>
      <c r="C5142" t="s">
        <v>76</v>
      </c>
      <c r="D5142">
        <v>200</v>
      </c>
      <c r="E5142">
        <v>4</v>
      </c>
      <c r="F5142" t="s">
        <v>117</v>
      </c>
      <c r="G5142">
        <v>238.300003</v>
      </c>
      <c r="H5142">
        <v>239.75</v>
      </c>
      <c r="I5142">
        <v>236.94000199999999</v>
      </c>
      <c r="J5142">
        <v>239.050003</v>
      </c>
      <c r="K5142">
        <v>238.427155</v>
      </c>
      <c r="L5142">
        <v>3475900</v>
      </c>
      <c r="M5142" t="s">
        <v>69</v>
      </c>
      <c r="N5142" t="s">
        <v>154</v>
      </c>
      <c r="O5142" t="s">
        <v>162</v>
      </c>
      <c r="P5142">
        <v>100</v>
      </c>
      <c r="Q5142">
        <v>0.125</v>
      </c>
      <c r="R5142">
        <v>25</v>
      </c>
      <c r="S5142">
        <v>47685.430999999997</v>
      </c>
      <c r="T5142" t="s">
        <v>69</v>
      </c>
      <c r="U5142" t="s">
        <v>207</v>
      </c>
      <c r="V5142" t="s">
        <v>214</v>
      </c>
      <c r="W5142" t="s">
        <v>248</v>
      </c>
      <c r="X5142" t="s">
        <v>293</v>
      </c>
      <c r="Y5142" s="1">
        <v>39647</v>
      </c>
      <c r="Z5142">
        <v>1141391</v>
      </c>
    </row>
    <row r="5143" spans="1:26" x14ac:dyDescent="0.25">
      <c r="A5143" s="1">
        <v>43556</v>
      </c>
      <c r="B5143" t="s">
        <v>69</v>
      </c>
      <c r="C5143" t="s">
        <v>76</v>
      </c>
      <c r="D5143">
        <v>900</v>
      </c>
      <c r="E5143">
        <v>10</v>
      </c>
      <c r="F5143" t="s">
        <v>117</v>
      </c>
      <c r="G5143">
        <v>238.300003</v>
      </c>
      <c r="H5143">
        <v>239.75</v>
      </c>
      <c r="I5143">
        <v>236.94000199999999</v>
      </c>
      <c r="J5143">
        <v>239.050003</v>
      </c>
      <c r="K5143">
        <v>238.427155</v>
      </c>
      <c r="L5143">
        <v>3475900</v>
      </c>
      <c r="M5143" t="s">
        <v>69</v>
      </c>
      <c r="N5143" t="s">
        <v>142</v>
      </c>
      <c r="O5143" t="s">
        <v>162</v>
      </c>
      <c r="P5143">
        <v>100</v>
      </c>
      <c r="Q5143">
        <v>0.125</v>
      </c>
      <c r="R5143">
        <v>112.5</v>
      </c>
      <c r="S5143">
        <v>214584.43950000001</v>
      </c>
      <c r="T5143" t="s">
        <v>69</v>
      </c>
      <c r="U5143" t="s">
        <v>207</v>
      </c>
      <c r="V5143" t="s">
        <v>214</v>
      </c>
      <c r="W5143" t="s">
        <v>248</v>
      </c>
      <c r="X5143" t="s">
        <v>293</v>
      </c>
      <c r="Y5143" s="1">
        <v>39647</v>
      </c>
      <c r="Z5143">
        <v>1141391</v>
      </c>
    </row>
    <row r="5144" spans="1:26" x14ac:dyDescent="0.25">
      <c r="A5144" s="1">
        <v>43567</v>
      </c>
      <c r="B5144" t="s">
        <v>69</v>
      </c>
      <c r="C5144" t="s">
        <v>76</v>
      </c>
      <c r="D5144">
        <v>500</v>
      </c>
      <c r="E5144">
        <v>7</v>
      </c>
      <c r="F5144" t="s">
        <v>121</v>
      </c>
      <c r="G5144">
        <v>237.029999</v>
      </c>
      <c r="H5144">
        <v>239</v>
      </c>
      <c r="I5144">
        <v>236.08000200000001</v>
      </c>
      <c r="J5144">
        <v>238.83000200000001</v>
      </c>
      <c r="K5144">
        <v>238.54039</v>
      </c>
      <c r="L5144">
        <v>3452100</v>
      </c>
      <c r="M5144" t="s">
        <v>69</v>
      </c>
      <c r="N5144" t="s">
        <v>147</v>
      </c>
      <c r="O5144" t="s">
        <v>162</v>
      </c>
      <c r="P5144">
        <v>100</v>
      </c>
      <c r="Q5144">
        <v>0.125</v>
      </c>
      <c r="R5144">
        <v>62.5</v>
      </c>
      <c r="S5144">
        <v>119270.19500000001</v>
      </c>
      <c r="T5144" t="s">
        <v>69</v>
      </c>
      <c r="U5144" t="s">
        <v>207</v>
      </c>
      <c r="V5144" t="s">
        <v>214</v>
      </c>
      <c r="W5144" t="s">
        <v>248</v>
      </c>
      <c r="X5144" t="s">
        <v>293</v>
      </c>
      <c r="Y5144" s="1">
        <v>39647</v>
      </c>
      <c r="Z5144">
        <v>1141391</v>
      </c>
    </row>
    <row r="5145" spans="1:26" x14ac:dyDescent="0.25">
      <c r="A5145" s="1">
        <v>43557</v>
      </c>
      <c r="B5145" t="s">
        <v>69</v>
      </c>
      <c r="C5145" t="s">
        <v>75</v>
      </c>
      <c r="D5145">
        <v>1700</v>
      </c>
      <c r="E5145">
        <v>10</v>
      </c>
      <c r="F5145" t="s">
        <v>116</v>
      </c>
      <c r="G5145">
        <v>239.229996</v>
      </c>
      <c r="H5145">
        <v>239.86999499999999</v>
      </c>
      <c r="I5145">
        <v>238.070007</v>
      </c>
      <c r="J5145">
        <v>239.259995</v>
      </c>
      <c r="K5145">
        <v>238.63661200000001</v>
      </c>
      <c r="L5145">
        <v>3386400</v>
      </c>
      <c r="M5145" t="s">
        <v>69</v>
      </c>
      <c r="N5145" t="s">
        <v>142</v>
      </c>
      <c r="O5145" t="s">
        <v>162</v>
      </c>
      <c r="P5145">
        <v>100</v>
      </c>
      <c r="Q5145">
        <v>0.125</v>
      </c>
      <c r="R5145">
        <v>212.5</v>
      </c>
      <c r="S5145">
        <v>405682.24040000001</v>
      </c>
      <c r="T5145" t="s">
        <v>69</v>
      </c>
      <c r="U5145" t="s">
        <v>207</v>
      </c>
      <c r="V5145" t="s">
        <v>214</v>
      </c>
      <c r="W5145" t="s">
        <v>248</v>
      </c>
      <c r="X5145" t="s">
        <v>293</v>
      </c>
      <c r="Y5145" s="1">
        <v>39647</v>
      </c>
      <c r="Z5145">
        <v>1141391</v>
      </c>
    </row>
    <row r="5146" spans="1:26" x14ac:dyDescent="0.25">
      <c r="A5146" s="1">
        <v>43557</v>
      </c>
      <c r="B5146" t="s">
        <v>69</v>
      </c>
      <c r="C5146" t="s">
        <v>76</v>
      </c>
      <c r="D5146">
        <v>1800</v>
      </c>
      <c r="E5146">
        <v>18</v>
      </c>
      <c r="F5146" t="s">
        <v>116</v>
      </c>
      <c r="G5146">
        <v>239.229996</v>
      </c>
      <c r="H5146">
        <v>239.86999499999999</v>
      </c>
      <c r="I5146">
        <v>238.070007</v>
      </c>
      <c r="J5146">
        <v>239.259995</v>
      </c>
      <c r="K5146">
        <v>238.63661200000001</v>
      </c>
      <c r="L5146">
        <v>3386400</v>
      </c>
      <c r="M5146" t="s">
        <v>69</v>
      </c>
      <c r="N5146" t="s">
        <v>158</v>
      </c>
      <c r="O5146" t="s">
        <v>162</v>
      </c>
      <c r="P5146">
        <v>100</v>
      </c>
      <c r="Q5146">
        <v>0.125</v>
      </c>
      <c r="R5146">
        <v>225</v>
      </c>
      <c r="S5146">
        <v>429545.90159999998</v>
      </c>
      <c r="T5146" t="s">
        <v>69</v>
      </c>
      <c r="U5146" t="s">
        <v>207</v>
      </c>
      <c r="V5146" t="s">
        <v>214</v>
      </c>
      <c r="W5146" t="s">
        <v>248</v>
      </c>
      <c r="X5146" t="s">
        <v>293</v>
      </c>
      <c r="Y5146" s="1">
        <v>39647</v>
      </c>
      <c r="Z5146">
        <v>1141391</v>
      </c>
    </row>
    <row r="5147" spans="1:26" x14ac:dyDescent="0.25">
      <c r="A5147" s="1">
        <v>43570</v>
      </c>
      <c r="B5147" t="s">
        <v>69</v>
      </c>
      <c r="C5147" t="s">
        <v>75</v>
      </c>
      <c r="D5147">
        <v>1500</v>
      </c>
      <c r="E5147">
        <v>19</v>
      </c>
      <c r="F5147" t="s">
        <v>120</v>
      </c>
      <c r="G5147">
        <v>239.520004</v>
      </c>
      <c r="H5147">
        <v>239.86000100000001</v>
      </c>
      <c r="I5147">
        <v>237.19000199999999</v>
      </c>
      <c r="J5147">
        <v>239.14999399999999</v>
      </c>
      <c r="K5147">
        <v>238.86000100000001</v>
      </c>
      <c r="L5147">
        <v>3437500</v>
      </c>
      <c r="M5147" t="s">
        <v>69</v>
      </c>
      <c r="N5147" t="s">
        <v>140</v>
      </c>
      <c r="O5147" t="s">
        <v>162</v>
      </c>
      <c r="P5147">
        <v>100</v>
      </c>
      <c r="Q5147">
        <v>0.125</v>
      </c>
      <c r="R5147">
        <v>187.5</v>
      </c>
      <c r="S5147">
        <v>358290.00150000001</v>
      </c>
      <c r="T5147" t="s">
        <v>69</v>
      </c>
      <c r="U5147" t="s">
        <v>207</v>
      </c>
      <c r="V5147" t="s">
        <v>214</v>
      </c>
      <c r="W5147" t="s">
        <v>248</v>
      </c>
      <c r="X5147" t="s">
        <v>293</v>
      </c>
      <c r="Y5147" s="1">
        <v>39647</v>
      </c>
      <c r="Z5147">
        <v>1141391</v>
      </c>
    </row>
    <row r="5148" spans="1:26" x14ac:dyDescent="0.25">
      <c r="A5148" s="1">
        <v>43570</v>
      </c>
      <c r="B5148" t="s">
        <v>69</v>
      </c>
      <c r="C5148" t="s">
        <v>75</v>
      </c>
      <c r="D5148">
        <v>300</v>
      </c>
      <c r="E5148">
        <v>3</v>
      </c>
      <c r="F5148" t="s">
        <v>120</v>
      </c>
      <c r="G5148">
        <v>239.520004</v>
      </c>
      <c r="H5148">
        <v>239.86000100000001</v>
      </c>
      <c r="I5148">
        <v>237.19000199999999</v>
      </c>
      <c r="J5148">
        <v>239.14999399999999</v>
      </c>
      <c r="K5148">
        <v>238.86000100000001</v>
      </c>
      <c r="L5148">
        <v>3437500</v>
      </c>
      <c r="M5148" t="s">
        <v>69</v>
      </c>
      <c r="N5148" t="s">
        <v>143</v>
      </c>
      <c r="O5148" t="s">
        <v>162</v>
      </c>
      <c r="P5148">
        <v>100</v>
      </c>
      <c r="Q5148">
        <v>0.125</v>
      </c>
      <c r="R5148">
        <v>37.5</v>
      </c>
      <c r="S5148">
        <v>71658.0003</v>
      </c>
      <c r="T5148" t="s">
        <v>69</v>
      </c>
      <c r="U5148" t="s">
        <v>207</v>
      </c>
      <c r="V5148" t="s">
        <v>214</v>
      </c>
      <c r="W5148" t="s">
        <v>248</v>
      </c>
      <c r="X5148" t="s">
        <v>293</v>
      </c>
      <c r="Y5148" s="1">
        <v>39647</v>
      </c>
      <c r="Z5148">
        <v>1141391</v>
      </c>
    </row>
    <row r="5149" spans="1:26" x14ac:dyDescent="0.25">
      <c r="A5149" s="1">
        <v>43570</v>
      </c>
      <c r="B5149" t="s">
        <v>69</v>
      </c>
      <c r="C5149" t="s">
        <v>76</v>
      </c>
      <c r="D5149">
        <v>1200</v>
      </c>
      <c r="E5149">
        <v>9</v>
      </c>
      <c r="F5149" t="s">
        <v>120</v>
      </c>
      <c r="G5149">
        <v>239.520004</v>
      </c>
      <c r="H5149">
        <v>239.86000100000001</v>
      </c>
      <c r="I5149">
        <v>237.19000199999999</v>
      </c>
      <c r="J5149">
        <v>239.14999399999999</v>
      </c>
      <c r="K5149">
        <v>238.86000100000001</v>
      </c>
      <c r="L5149">
        <v>3437500</v>
      </c>
      <c r="M5149" t="s">
        <v>69</v>
      </c>
      <c r="N5149" t="s">
        <v>146</v>
      </c>
      <c r="O5149" t="s">
        <v>162</v>
      </c>
      <c r="P5149">
        <v>100</v>
      </c>
      <c r="Q5149">
        <v>0.125</v>
      </c>
      <c r="R5149">
        <v>150</v>
      </c>
      <c r="S5149">
        <v>286632.0012</v>
      </c>
      <c r="T5149" t="s">
        <v>69</v>
      </c>
      <c r="U5149" t="s">
        <v>207</v>
      </c>
      <c r="V5149" t="s">
        <v>214</v>
      </c>
      <c r="W5149" t="s">
        <v>248</v>
      </c>
      <c r="X5149" t="s">
        <v>293</v>
      </c>
      <c r="Y5149" s="1">
        <v>39647</v>
      </c>
      <c r="Z5149">
        <v>1141391</v>
      </c>
    </row>
    <row r="5150" spans="1:26" x14ac:dyDescent="0.25">
      <c r="A5150" s="1">
        <v>43570</v>
      </c>
      <c r="B5150" t="s">
        <v>69</v>
      </c>
      <c r="C5150" t="s">
        <v>76</v>
      </c>
      <c r="D5150">
        <v>1400</v>
      </c>
      <c r="E5150">
        <v>13</v>
      </c>
      <c r="F5150" t="s">
        <v>120</v>
      </c>
      <c r="G5150">
        <v>239.520004</v>
      </c>
      <c r="H5150">
        <v>239.86000100000001</v>
      </c>
      <c r="I5150">
        <v>237.19000199999999</v>
      </c>
      <c r="J5150">
        <v>239.14999399999999</v>
      </c>
      <c r="K5150">
        <v>238.86000100000001</v>
      </c>
      <c r="L5150">
        <v>3437500</v>
      </c>
      <c r="M5150" t="s">
        <v>69</v>
      </c>
      <c r="N5150" t="s">
        <v>153</v>
      </c>
      <c r="O5150" t="s">
        <v>162</v>
      </c>
      <c r="P5150">
        <v>100</v>
      </c>
      <c r="Q5150">
        <v>0.125</v>
      </c>
      <c r="R5150">
        <v>175</v>
      </c>
      <c r="S5150">
        <v>334404.00140000001</v>
      </c>
      <c r="T5150" t="s">
        <v>69</v>
      </c>
      <c r="U5150" t="s">
        <v>207</v>
      </c>
      <c r="V5150" t="s">
        <v>214</v>
      </c>
      <c r="W5150" t="s">
        <v>248</v>
      </c>
      <c r="X5150" t="s">
        <v>293</v>
      </c>
      <c r="Y5150" s="1">
        <v>39647</v>
      </c>
      <c r="Z5150">
        <v>1141391</v>
      </c>
    </row>
    <row r="5151" spans="1:26" x14ac:dyDescent="0.25">
      <c r="A5151" s="1">
        <v>43571</v>
      </c>
      <c r="B5151" t="s">
        <v>69</v>
      </c>
      <c r="C5151" t="s">
        <v>75</v>
      </c>
      <c r="D5151">
        <v>700</v>
      </c>
      <c r="E5151">
        <v>9</v>
      </c>
      <c r="F5151" t="s">
        <v>123</v>
      </c>
      <c r="G5151">
        <v>240</v>
      </c>
      <c r="H5151">
        <v>240.970001</v>
      </c>
      <c r="I5151">
        <v>238.949997</v>
      </c>
      <c r="J5151">
        <v>240.08999600000001</v>
      </c>
      <c r="K5151">
        <v>239.79885899999999</v>
      </c>
      <c r="L5151">
        <v>2564300</v>
      </c>
      <c r="M5151" t="s">
        <v>69</v>
      </c>
      <c r="N5151" t="s">
        <v>146</v>
      </c>
      <c r="O5151" t="s">
        <v>162</v>
      </c>
      <c r="P5151">
        <v>100</v>
      </c>
      <c r="Q5151">
        <v>0.125</v>
      </c>
      <c r="R5151">
        <v>87.5</v>
      </c>
      <c r="S5151">
        <v>167859.20129999999</v>
      </c>
      <c r="T5151" t="s">
        <v>69</v>
      </c>
      <c r="U5151" t="s">
        <v>207</v>
      </c>
      <c r="V5151" t="s">
        <v>214</v>
      </c>
      <c r="W5151" t="s">
        <v>248</v>
      </c>
      <c r="X5151" t="s">
        <v>293</v>
      </c>
      <c r="Y5151" s="1">
        <v>39647</v>
      </c>
      <c r="Z5151">
        <v>1141391</v>
      </c>
    </row>
    <row r="5152" spans="1:26" x14ac:dyDescent="0.25">
      <c r="A5152" s="1">
        <v>43573</v>
      </c>
      <c r="B5152" t="s">
        <v>69</v>
      </c>
      <c r="C5152" t="s">
        <v>76</v>
      </c>
      <c r="D5152">
        <v>400</v>
      </c>
      <c r="E5152">
        <v>4</v>
      </c>
      <c r="F5152" t="s">
        <v>124</v>
      </c>
      <c r="G5152">
        <v>242.529999</v>
      </c>
      <c r="H5152">
        <v>242.64999399999999</v>
      </c>
      <c r="I5152">
        <v>240.46000699999999</v>
      </c>
      <c r="J5152">
        <v>240.88999899999999</v>
      </c>
      <c r="K5152">
        <v>240.59790000000001</v>
      </c>
      <c r="L5152">
        <v>3016800</v>
      </c>
      <c r="M5152" t="s">
        <v>69</v>
      </c>
      <c r="N5152" t="s">
        <v>154</v>
      </c>
      <c r="O5152" t="s">
        <v>162</v>
      </c>
      <c r="P5152">
        <v>100</v>
      </c>
      <c r="Q5152">
        <v>0.125</v>
      </c>
      <c r="R5152">
        <v>50</v>
      </c>
      <c r="S5152">
        <v>96239.16</v>
      </c>
      <c r="T5152" t="s">
        <v>69</v>
      </c>
      <c r="U5152" t="s">
        <v>207</v>
      </c>
      <c r="V5152" t="s">
        <v>214</v>
      </c>
      <c r="W5152" t="s">
        <v>248</v>
      </c>
      <c r="X5152" t="s">
        <v>293</v>
      </c>
      <c r="Y5152" s="1">
        <v>39647</v>
      </c>
      <c r="Z5152">
        <v>1141391</v>
      </c>
    </row>
    <row r="5153" spans="1:26" x14ac:dyDescent="0.25">
      <c r="A5153" s="1">
        <v>43573</v>
      </c>
      <c r="B5153" t="s">
        <v>69</v>
      </c>
      <c r="C5153" t="s">
        <v>76</v>
      </c>
      <c r="D5153">
        <v>1600</v>
      </c>
      <c r="E5153">
        <v>10</v>
      </c>
      <c r="F5153" t="s">
        <v>124</v>
      </c>
      <c r="G5153">
        <v>242.529999</v>
      </c>
      <c r="H5153">
        <v>242.64999399999999</v>
      </c>
      <c r="I5153">
        <v>240.46000699999999</v>
      </c>
      <c r="J5153">
        <v>240.88999899999999</v>
      </c>
      <c r="K5153">
        <v>240.59790000000001</v>
      </c>
      <c r="L5153">
        <v>3016800</v>
      </c>
      <c r="M5153" t="s">
        <v>69</v>
      </c>
      <c r="N5153" t="s">
        <v>142</v>
      </c>
      <c r="O5153" t="s">
        <v>162</v>
      </c>
      <c r="P5153">
        <v>100</v>
      </c>
      <c r="Q5153">
        <v>0.125</v>
      </c>
      <c r="R5153">
        <v>200</v>
      </c>
      <c r="S5153">
        <v>384956.64</v>
      </c>
      <c r="T5153" t="s">
        <v>69</v>
      </c>
      <c r="U5153" t="s">
        <v>207</v>
      </c>
      <c r="V5153" t="s">
        <v>214</v>
      </c>
      <c r="W5153" t="s">
        <v>248</v>
      </c>
      <c r="X5153" t="s">
        <v>293</v>
      </c>
      <c r="Y5153" s="1">
        <v>39647</v>
      </c>
      <c r="Z5153">
        <v>1141391</v>
      </c>
    </row>
    <row r="5154" spans="1:26" x14ac:dyDescent="0.25">
      <c r="A5154" s="1">
        <v>43572</v>
      </c>
      <c r="B5154" t="s">
        <v>69</v>
      </c>
      <c r="C5154" t="s">
        <v>75</v>
      </c>
      <c r="D5154">
        <v>1500</v>
      </c>
      <c r="E5154">
        <v>9</v>
      </c>
      <c r="F5154" t="s">
        <v>125</v>
      </c>
      <c r="G5154">
        <v>240.66999799999999</v>
      </c>
      <c r="H5154">
        <v>241.240005</v>
      </c>
      <c r="I5154">
        <v>238.949997</v>
      </c>
      <c r="J5154">
        <v>241</v>
      </c>
      <c r="K5154">
        <v>240.707764</v>
      </c>
      <c r="L5154">
        <v>2829200</v>
      </c>
      <c r="M5154" t="s">
        <v>69</v>
      </c>
      <c r="N5154" t="s">
        <v>146</v>
      </c>
      <c r="O5154" t="s">
        <v>162</v>
      </c>
      <c r="P5154">
        <v>100</v>
      </c>
      <c r="Q5154">
        <v>0.125</v>
      </c>
      <c r="R5154">
        <v>187.5</v>
      </c>
      <c r="S5154">
        <v>361061.64600000001</v>
      </c>
      <c r="T5154" t="s">
        <v>69</v>
      </c>
      <c r="U5154" t="s">
        <v>207</v>
      </c>
      <c r="V5154" t="s">
        <v>214</v>
      </c>
      <c r="W5154" t="s">
        <v>248</v>
      </c>
      <c r="X5154" t="s">
        <v>293</v>
      </c>
      <c r="Y5154" s="1">
        <v>39647</v>
      </c>
      <c r="Z5154">
        <v>1141391</v>
      </c>
    </row>
    <row r="5155" spans="1:26" x14ac:dyDescent="0.25">
      <c r="A5155" s="1">
        <v>43572</v>
      </c>
      <c r="B5155" t="s">
        <v>69</v>
      </c>
      <c r="C5155" t="s">
        <v>75</v>
      </c>
      <c r="D5155">
        <v>100</v>
      </c>
      <c r="E5155">
        <v>6</v>
      </c>
      <c r="F5155" t="s">
        <v>125</v>
      </c>
      <c r="G5155">
        <v>240.66999799999999</v>
      </c>
      <c r="H5155">
        <v>241.240005</v>
      </c>
      <c r="I5155">
        <v>238.949997</v>
      </c>
      <c r="J5155">
        <v>241</v>
      </c>
      <c r="K5155">
        <v>240.707764</v>
      </c>
      <c r="L5155">
        <v>2829200</v>
      </c>
      <c r="M5155" t="s">
        <v>69</v>
      </c>
      <c r="N5155" t="s">
        <v>145</v>
      </c>
      <c r="O5155" t="s">
        <v>162</v>
      </c>
      <c r="P5155">
        <v>100</v>
      </c>
      <c r="Q5155">
        <v>0.125</v>
      </c>
      <c r="R5155">
        <v>12.5</v>
      </c>
      <c r="S5155">
        <v>24070.776399999999</v>
      </c>
      <c r="T5155" t="s">
        <v>69</v>
      </c>
      <c r="U5155" t="s">
        <v>207</v>
      </c>
      <c r="V5155" t="s">
        <v>214</v>
      </c>
      <c r="W5155" t="s">
        <v>248</v>
      </c>
      <c r="X5155" t="s">
        <v>293</v>
      </c>
      <c r="Y5155" s="1">
        <v>39647</v>
      </c>
      <c r="Z5155">
        <v>1141391</v>
      </c>
    </row>
    <row r="5156" spans="1:26" x14ac:dyDescent="0.25">
      <c r="A5156" s="1">
        <v>43572</v>
      </c>
      <c r="B5156" t="s">
        <v>69</v>
      </c>
      <c r="C5156" t="s">
        <v>76</v>
      </c>
      <c r="D5156">
        <v>300</v>
      </c>
      <c r="E5156">
        <v>4</v>
      </c>
      <c r="F5156" t="s">
        <v>125</v>
      </c>
      <c r="G5156">
        <v>240.66999799999999</v>
      </c>
      <c r="H5156">
        <v>241.240005</v>
      </c>
      <c r="I5156">
        <v>238.949997</v>
      </c>
      <c r="J5156">
        <v>241</v>
      </c>
      <c r="K5156">
        <v>240.707764</v>
      </c>
      <c r="L5156">
        <v>2829200</v>
      </c>
      <c r="M5156" t="s">
        <v>69</v>
      </c>
      <c r="N5156" t="s">
        <v>154</v>
      </c>
      <c r="O5156" t="s">
        <v>162</v>
      </c>
      <c r="P5156">
        <v>100</v>
      </c>
      <c r="Q5156">
        <v>0.125</v>
      </c>
      <c r="R5156">
        <v>37.5</v>
      </c>
      <c r="S5156">
        <v>72212.329199999993</v>
      </c>
      <c r="T5156" t="s">
        <v>69</v>
      </c>
      <c r="U5156" t="s">
        <v>207</v>
      </c>
      <c r="V5156" t="s">
        <v>214</v>
      </c>
      <c r="W5156" t="s">
        <v>248</v>
      </c>
      <c r="X5156" t="s">
        <v>293</v>
      </c>
      <c r="Y5156" s="1">
        <v>39647</v>
      </c>
      <c r="Z5156">
        <v>1141391</v>
      </c>
    </row>
    <row r="5157" spans="1:26" x14ac:dyDescent="0.25">
      <c r="A5157" s="1">
        <v>43598</v>
      </c>
      <c r="B5157" t="s">
        <v>69</v>
      </c>
      <c r="C5157" t="s">
        <v>75</v>
      </c>
      <c r="D5157">
        <v>200</v>
      </c>
      <c r="E5157">
        <v>5</v>
      </c>
      <c r="F5157" t="s">
        <v>100</v>
      </c>
      <c r="G5157">
        <v>241.509995</v>
      </c>
      <c r="H5157">
        <v>243.91000399999999</v>
      </c>
      <c r="I5157">
        <v>240.36000100000001</v>
      </c>
      <c r="J5157">
        <v>241.38000500000001</v>
      </c>
      <c r="K5157">
        <v>241.087311</v>
      </c>
      <c r="L5157">
        <v>4136900</v>
      </c>
      <c r="M5157" t="s">
        <v>69</v>
      </c>
      <c r="N5157" t="s">
        <v>152</v>
      </c>
      <c r="O5157" t="s">
        <v>162</v>
      </c>
      <c r="P5157">
        <v>100</v>
      </c>
      <c r="Q5157">
        <v>0.125</v>
      </c>
      <c r="R5157">
        <v>25</v>
      </c>
      <c r="S5157">
        <v>48217.462200000002</v>
      </c>
      <c r="T5157" t="s">
        <v>69</v>
      </c>
      <c r="U5157" t="s">
        <v>207</v>
      </c>
      <c r="V5157" t="s">
        <v>214</v>
      </c>
      <c r="W5157" t="s">
        <v>248</v>
      </c>
      <c r="X5157" t="s">
        <v>293</v>
      </c>
      <c r="Y5157" s="1">
        <v>39647</v>
      </c>
      <c r="Z5157">
        <v>1141391</v>
      </c>
    </row>
    <row r="5158" spans="1:26" x14ac:dyDescent="0.25">
      <c r="A5158" s="1">
        <v>43598</v>
      </c>
      <c r="B5158" t="s">
        <v>69</v>
      </c>
      <c r="C5158" t="s">
        <v>76</v>
      </c>
      <c r="D5158">
        <v>1000</v>
      </c>
      <c r="E5158">
        <v>9</v>
      </c>
      <c r="F5158" t="s">
        <v>100</v>
      </c>
      <c r="G5158">
        <v>241.509995</v>
      </c>
      <c r="H5158">
        <v>243.91000399999999</v>
      </c>
      <c r="I5158">
        <v>240.36000100000001</v>
      </c>
      <c r="J5158">
        <v>241.38000500000001</v>
      </c>
      <c r="K5158">
        <v>241.087311</v>
      </c>
      <c r="L5158">
        <v>4136900</v>
      </c>
      <c r="M5158" t="s">
        <v>69</v>
      </c>
      <c r="N5158" t="s">
        <v>146</v>
      </c>
      <c r="O5158" t="s">
        <v>162</v>
      </c>
      <c r="P5158">
        <v>100</v>
      </c>
      <c r="Q5158">
        <v>0.125</v>
      </c>
      <c r="R5158">
        <v>125</v>
      </c>
      <c r="S5158">
        <v>241087.31099999999</v>
      </c>
      <c r="T5158" t="s">
        <v>69</v>
      </c>
      <c r="U5158" t="s">
        <v>207</v>
      </c>
      <c r="V5158" t="s">
        <v>214</v>
      </c>
      <c r="W5158" t="s">
        <v>248</v>
      </c>
      <c r="X5158" t="s">
        <v>293</v>
      </c>
      <c r="Y5158" s="1">
        <v>39647</v>
      </c>
      <c r="Z5158">
        <v>1141391</v>
      </c>
    </row>
    <row r="5159" spans="1:26" x14ac:dyDescent="0.25">
      <c r="A5159" s="1">
        <v>43598</v>
      </c>
      <c r="B5159" t="s">
        <v>69</v>
      </c>
      <c r="C5159" t="s">
        <v>76</v>
      </c>
      <c r="D5159">
        <v>1500</v>
      </c>
      <c r="E5159">
        <v>18</v>
      </c>
      <c r="F5159" t="s">
        <v>100</v>
      </c>
      <c r="G5159">
        <v>241.509995</v>
      </c>
      <c r="H5159">
        <v>243.91000399999999</v>
      </c>
      <c r="I5159">
        <v>240.36000100000001</v>
      </c>
      <c r="J5159">
        <v>241.38000500000001</v>
      </c>
      <c r="K5159">
        <v>241.087311</v>
      </c>
      <c r="L5159">
        <v>4136900</v>
      </c>
      <c r="M5159" t="s">
        <v>69</v>
      </c>
      <c r="N5159" t="s">
        <v>158</v>
      </c>
      <c r="O5159" t="s">
        <v>162</v>
      </c>
      <c r="P5159">
        <v>100</v>
      </c>
      <c r="Q5159">
        <v>0.125</v>
      </c>
      <c r="R5159">
        <v>187.5</v>
      </c>
      <c r="S5159">
        <v>361630.96649999998</v>
      </c>
      <c r="T5159" t="s">
        <v>69</v>
      </c>
      <c r="U5159" t="s">
        <v>207</v>
      </c>
      <c r="V5159" t="s">
        <v>214</v>
      </c>
      <c r="W5159" t="s">
        <v>248</v>
      </c>
      <c r="X5159" t="s">
        <v>293</v>
      </c>
      <c r="Y5159" s="1">
        <v>39647</v>
      </c>
      <c r="Z5159">
        <v>1141391</v>
      </c>
    </row>
    <row r="5160" spans="1:26" x14ac:dyDescent="0.25">
      <c r="A5160" s="1">
        <v>43598</v>
      </c>
      <c r="B5160" t="s">
        <v>69</v>
      </c>
      <c r="C5160" t="s">
        <v>76</v>
      </c>
      <c r="D5160">
        <v>1800</v>
      </c>
      <c r="E5160">
        <v>14</v>
      </c>
      <c r="F5160" t="s">
        <v>100</v>
      </c>
      <c r="G5160">
        <v>241.509995</v>
      </c>
      <c r="H5160">
        <v>243.91000399999999</v>
      </c>
      <c r="I5160">
        <v>240.36000100000001</v>
      </c>
      <c r="J5160">
        <v>241.38000500000001</v>
      </c>
      <c r="K5160">
        <v>241.087311</v>
      </c>
      <c r="L5160">
        <v>4136900</v>
      </c>
      <c r="M5160" t="s">
        <v>69</v>
      </c>
      <c r="N5160" t="s">
        <v>156</v>
      </c>
      <c r="O5160" t="s">
        <v>162</v>
      </c>
      <c r="P5160">
        <v>100</v>
      </c>
      <c r="Q5160">
        <v>0.125</v>
      </c>
      <c r="R5160">
        <v>225</v>
      </c>
      <c r="S5160">
        <v>433957.15980000002</v>
      </c>
      <c r="T5160" t="s">
        <v>69</v>
      </c>
      <c r="U5160" t="s">
        <v>207</v>
      </c>
      <c r="V5160" t="s">
        <v>214</v>
      </c>
      <c r="W5160" t="s">
        <v>248</v>
      </c>
      <c r="X5160" t="s">
        <v>293</v>
      </c>
      <c r="Y5160" s="1">
        <v>39647</v>
      </c>
      <c r="Z5160">
        <v>1141391</v>
      </c>
    </row>
    <row r="5161" spans="1:26" x14ac:dyDescent="0.25">
      <c r="A5161" s="1">
        <v>43598</v>
      </c>
      <c r="B5161" t="s">
        <v>69</v>
      </c>
      <c r="C5161" t="s">
        <v>75</v>
      </c>
      <c r="D5161">
        <v>100</v>
      </c>
      <c r="E5161">
        <v>2</v>
      </c>
      <c r="F5161" t="s">
        <v>100</v>
      </c>
      <c r="G5161">
        <v>241.509995</v>
      </c>
      <c r="H5161">
        <v>243.91000399999999</v>
      </c>
      <c r="I5161">
        <v>240.36000100000001</v>
      </c>
      <c r="J5161">
        <v>241.38000500000001</v>
      </c>
      <c r="K5161">
        <v>241.087311</v>
      </c>
      <c r="L5161">
        <v>4136900</v>
      </c>
      <c r="M5161" t="s">
        <v>69</v>
      </c>
      <c r="N5161" t="s">
        <v>150</v>
      </c>
      <c r="O5161" t="s">
        <v>162</v>
      </c>
      <c r="P5161">
        <v>100</v>
      </c>
      <c r="Q5161">
        <v>0.125</v>
      </c>
      <c r="R5161">
        <v>12.5</v>
      </c>
      <c r="S5161">
        <v>24108.731100000001</v>
      </c>
      <c r="T5161" t="s">
        <v>69</v>
      </c>
      <c r="U5161" t="s">
        <v>207</v>
      </c>
      <c r="V5161" t="s">
        <v>214</v>
      </c>
      <c r="W5161" t="s">
        <v>248</v>
      </c>
      <c r="X5161" t="s">
        <v>293</v>
      </c>
      <c r="Y5161" s="1">
        <v>39647</v>
      </c>
      <c r="Z5161">
        <v>1141391</v>
      </c>
    </row>
    <row r="5162" spans="1:26" x14ac:dyDescent="0.25">
      <c r="A5162" s="1">
        <v>43598</v>
      </c>
      <c r="B5162" t="s">
        <v>69</v>
      </c>
      <c r="C5162" t="s">
        <v>76</v>
      </c>
      <c r="D5162">
        <v>1200</v>
      </c>
      <c r="E5162">
        <v>11</v>
      </c>
      <c r="F5162" t="s">
        <v>100</v>
      </c>
      <c r="G5162">
        <v>241.509995</v>
      </c>
      <c r="H5162">
        <v>243.91000399999999</v>
      </c>
      <c r="I5162">
        <v>240.36000100000001</v>
      </c>
      <c r="J5162">
        <v>241.38000500000001</v>
      </c>
      <c r="K5162">
        <v>241.087311</v>
      </c>
      <c r="L5162">
        <v>4136900</v>
      </c>
      <c r="M5162" t="s">
        <v>69</v>
      </c>
      <c r="N5162" t="s">
        <v>141</v>
      </c>
      <c r="O5162" t="s">
        <v>162</v>
      </c>
      <c r="P5162">
        <v>100</v>
      </c>
      <c r="Q5162">
        <v>0.125</v>
      </c>
      <c r="R5162">
        <v>150</v>
      </c>
      <c r="S5162">
        <v>289304.7732</v>
      </c>
      <c r="T5162" t="s">
        <v>69</v>
      </c>
      <c r="U5162" t="s">
        <v>207</v>
      </c>
      <c r="V5162" t="s">
        <v>214</v>
      </c>
      <c r="W5162" t="s">
        <v>248</v>
      </c>
      <c r="X5162" t="s">
        <v>293</v>
      </c>
      <c r="Y5162" s="1">
        <v>39647</v>
      </c>
      <c r="Z5162">
        <v>1141391</v>
      </c>
    </row>
    <row r="5163" spans="1:26" x14ac:dyDescent="0.25">
      <c r="A5163" s="1">
        <v>43619</v>
      </c>
      <c r="B5163" t="s">
        <v>69</v>
      </c>
      <c r="C5163" t="s">
        <v>75</v>
      </c>
      <c r="D5163">
        <v>400</v>
      </c>
      <c r="E5163">
        <v>3</v>
      </c>
      <c r="F5163" t="s">
        <v>89</v>
      </c>
      <c r="G5163">
        <v>251.800003</v>
      </c>
      <c r="H5163">
        <v>252.979996</v>
      </c>
      <c r="I5163">
        <v>240.25</v>
      </c>
      <c r="J5163">
        <v>242.259995</v>
      </c>
      <c r="K5163">
        <v>241.96623199999999</v>
      </c>
      <c r="L5163">
        <v>5452100</v>
      </c>
      <c r="M5163" t="s">
        <v>69</v>
      </c>
      <c r="N5163" t="s">
        <v>143</v>
      </c>
      <c r="O5163" t="s">
        <v>162</v>
      </c>
      <c r="P5163">
        <v>100</v>
      </c>
      <c r="Q5163">
        <v>0.125</v>
      </c>
      <c r="R5163">
        <v>50</v>
      </c>
      <c r="S5163">
        <v>96786.492799999993</v>
      </c>
      <c r="T5163" t="s">
        <v>69</v>
      </c>
      <c r="U5163" t="s">
        <v>207</v>
      </c>
      <c r="V5163" t="s">
        <v>214</v>
      </c>
      <c r="W5163" t="s">
        <v>248</v>
      </c>
      <c r="X5163" t="s">
        <v>293</v>
      </c>
      <c r="Y5163" s="1">
        <v>39647</v>
      </c>
      <c r="Z5163">
        <v>1141391</v>
      </c>
    </row>
    <row r="5164" spans="1:26" x14ac:dyDescent="0.25">
      <c r="A5164" s="1">
        <v>43619</v>
      </c>
      <c r="B5164" t="s">
        <v>69</v>
      </c>
      <c r="C5164" t="s">
        <v>75</v>
      </c>
      <c r="D5164">
        <v>500</v>
      </c>
      <c r="E5164">
        <v>11</v>
      </c>
      <c r="F5164" t="s">
        <v>89</v>
      </c>
      <c r="G5164">
        <v>251.800003</v>
      </c>
      <c r="H5164">
        <v>252.979996</v>
      </c>
      <c r="I5164">
        <v>240.25</v>
      </c>
      <c r="J5164">
        <v>242.259995</v>
      </c>
      <c r="K5164">
        <v>241.96623199999999</v>
      </c>
      <c r="L5164">
        <v>5452100</v>
      </c>
      <c r="M5164" t="s">
        <v>69</v>
      </c>
      <c r="N5164" t="s">
        <v>141</v>
      </c>
      <c r="O5164" t="s">
        <v>162</v>
      </c>
      <c r="P5164">
        <v>100</v>
      </c>
      <c r="Q5164">
        <v>0.125</v>
      </c>
      <c r="R5164">
        <v>62.5</v>
      </c>
      <c r="S5164">
        <v>120983.11599999999</v>
      </c>
      <c r="T5164" t="s">
        <v>69</v>
      </c>
      <c r="U5164" t="s">
        <v>207</v>
      </c>
      <c r="V5164" t="s">
        <v>214</v>
      </c>
      <c r="W5164" t="s">
        <v>248</v>
      </c>
      <c r="X5164" t="s">
        <v>293</v>
      </c>
      <c r="Y5164" s="1">
        <v>39647</v>
      </c>
      <c r="Z5164">
        <v>1141391</v>
      </c>
    </row>
    <row r="5165" spans="1:26" x14ac:dyDescent="0.25">
      <c r="A5165" s="1">
        <v>43619</v>
      </c>
      <c r="B5165" t="s">
        <v>69</v>
      </c>
      <c r="C5165" t="s">
        <v>75</v>
      </c>
      <c r="D5165">
        <v>700</v>
      </c>
      <c r="E5165">
        <v>4</v>
      </c>
      <c r="F5165" t="s">
        <v>89</v>
      </c>
      <c r="G5165">
        <v>251.800003</v>
      </c>
      <c r="H5165">
        <v>252.979996</v>
      </c>
      <c r="I5165">
        <v>240.25</v>
      </c>
      <c r="J5165">
        <v>242.259995</v>
      </c>
      <c r="K5165">
        <v>241.96623199999999</v>
      </c>
      <c r="L5165">
        <v>5452100</v>
      </c>
      <c r="M5165" t="s">
        <v>69</v>
      </c>
      <c r="N5165" t="s">
        <v>154</v>
      </c>
      <c r="O5165" t="s">
        <v>162</v>
      </c>
      <c r="P5165">
        <v>100</v>
      </c>
      <c r="Q5165">
        <v>0.125</v>
      </c>
      <c r="R5165">
        <v>87.5</v>
      </c>
      <c r="S5165">
        <v>169376.36240000001</v>
      </c>
      <c r="T5165" t="s">
        <v>69</v>
      </c>
      <c r="U5165" t="s">
        <v>207</v>
      </c>
      <c r="V5165" t="s">
        <v>214</v>
      </c>
      <c r="W5165" t="s">
        <v>248</v>
      </c>
      <c r="X5165" t="s">
        <v>293</v>
      </c>
      <c r="Y5165" s="1">
        <v>39647</v>
      </c>
      <c r="Z5165">
        <v>1141391</v>
      </c>
    </row>
    <row r="5166" spans="1:26" x14ac:dyDescent="0.25">
      <c r="A5166" s="1">
        <v>43578</v>
      </c>
      <c r="B5166" t="s">
        <v>69</v>
      </c>
      <c r="C5166" t="s">
        <v>75</v>
      </c>
      <c r="D5166">
        <v>1400</v>
      </c>
      <c r="E5166">
        <v>12</v>
      </c>
      <c r="F5166" t="s">
        <v>136</v>
      </c>
      <c r="G5166">
        <v>243.89999399999999</v>
      </c>
      <c r="H5166">
        <v>244.5</v>
      </c>
      <c r="I5166">
        <v>242.449997</v>
      </c>
      <c r="J5166">
        <v>243.490005</v>
      </c>
      <c r="K5166">
        <v>243.194748</v>
      </c>
      <c r="L5166">
        <v>3108400</v>
      </c>
      <c r="M5166" t="s">
        <v>69</v>
      </c>
      <c r="N5166" t="s">
        <v>151</v>
      </c>
      <c r="O5166" t="s">
        <v>162</v>
      </c>
      <c r="P5166">
        <v>100</v>
      </c>
      <c r="Q5166">
        <v>0.125</v>
      </c>
      <c r="R5166">
        <v>175</v>
      </c>
      <c r="S5166">
        <v>340472.64720000001</v>
      </c>
      <c r="T5166" t="s">
        <v>69</v>
      </c>
      <c r="U5166" t="s">
        <v>207</v>
      </c>
      <c r="V5166" t="s">
        <v>214</v>
      </c>
      <c r="W5166" t="s">
        <v>248</v>
      </c>
      <c r="X5166" t="s">
        <v>293</v>
      </c>
      <c r="Y5166" s="1">
        <v>39647</v>
      </c>
      <c r="Z5166">
        <v>1141391</v>
      </c>
    </row>
    <row r="5167" spans="1:26" x14ac:dyDescent="0.25">
      <c r="A5167" s="1">
        <v>43592</v>
      </c>
      <c r="B5167" t="s">
        <v>69</v>
      </c>
      <c r="C5167" t="s">
        <v>76</v>
      </c>
      <c r="D5167">
        <v>1600</v>
      </c>
      <c r="E5167">
        <v>15</v>
      </c>
      <c r="F5167" t="s">
        <v>106</v>
      </c>
      <c r="G5167">
        <v>247.270004</v>
      </c>
      <c r="H5167">
        <v>247.729996</v>
      </c>
      <c r="I5167">
        <v>242.60000600000001</v>
      </c>
      <c r="J5167">
        <v>245.05999800000001</v>
      </c>
      <c r="K5167">
        <v>244.762833</v>
      </c>
      <c r="L5167">
        <v>4257500</v>
      </c>
      <c r="M5167" t="s">
        <v>69</v>
      </c>
      <c r="N5167" t="s">
        <v>149</v>
      </c>
      <c r="O5167" t="s">
        <v>162</v>
      </c>
      <c r="P5167">
        <v>100</v>
      </c>
      <c r="Q5167">
        <v>0.125</v>
      </c>
      <c r="R5167">
        <v>200</v>
      </c>
      <c r="S5167">
        <v>391620.53279999999</v>
      </c>
      <c r="T5167" t="s">
        <v>69</v>
      </c>
      <c r="U5167" t="s">
        <v>207</v>
      </c>
      <c r="V5167" t="s">
        <v>214</v>
      </c>
      <c r="W5167" t="s">
        <v>248</v>
      </c>
      <c r="X5167" t="s">
        <v>293</v>
      </c>
      <c r="Y5167" s="1">
        <v>39647</v>
      </c>
      <c r="Z5167">
        <v>1141391</v>
      </c>
    </row>
    <row r="5168" spans="1:26" x14ac:dyDescent="0.25">
      <c r="A5168" s="1">
        <v>43592</v>
      </c>
      <c r="B5168" t="s">
        <v>69</v>
      </c>
      <c r="C5168" t="s">
        <v>75</v>
      </c>
      <c r="D5168">
        <v>1800</v>
      </c>
      <c r="E5168">
        <v>16</v>
      </c>
      <c r="F5168" t="s">
        <v>106</v>
      </c>
      <c r="G5168">
        <v>247.270004</v>
      </c>
      <c r="H5168">
        <v>247.729996</v>
      </c>
      <c r="I5168">
        <v>242.60000600000001</v>
      </c>
      <c r="J5168">
        <v>245.05999800000001</v>
      </c>
      <c r="K5168">
        <v>244.762833</v>
      </c>
      <c r="L5168">
        <v>4257500</v>
      </c>
      <c r="M5168" t="s">
        <v>69</v>
      </c>
      <c r="N5168" t="s">
        <v>148</v>
      </c>
      <c r="O5168" t="s">
        <v>162</v>
      </c>
      <c r="P5168">
        <v>100</v>
      </c>
      <c r="Q5168">
        <v>0.125</v>
      </c>
      <c r="R5168">
        <v>225</v>
      </c>
      <c r="S5168">
        <v>440573.09940000001</v>
      </c>
      <c r="T5168" t="s">
        <v>69</v>
      </c>
      <c r="U5168" t="s">
        <v>207</v>
      </c>
      <c r="V5168" t="s">
        <v>214</v>
      </c>
      <c r="W5168" t="s">
        <v>248</v>
      </c>
      <c r="X5168" t="s">
        <v>293</v>
      </c>
      <c r="Y5168" s="1">
        <v>39647</v>
      </c>
      <c r="Z5168">
        <v>1141391</v>
      </c>
    </row>
    <row r="5169" spans="1:26" x14ac:dyDescent="0.25">
      <c r="A5169" s="1">
        <v>43579</v>
      </c>
      <c r="B5169" t="s">
        <v>69</v>
      </c>
      <c r="C5169" t="s">
        <v>76</v>
      </c>
      <c r="D5169">
        <v>300</v>
      </c>
      <c r="E5169">
        <v>6</v>
      </c>
      <c r="F5169" t="s">
        <v>137</v>
      </c>
      <c r="G5169">
        <v>243.63000500000001</v>
      </c>
      <c r="H5169">
        <v>246.08000200000001</v>
      </c>
      <c r="I5169">
        <v>242.80999800000001</v>
      </c>
      <c r="J5169">
        <v>245.28999300000001</v>
      </c>
      <c r="K5169">
        <v>244.99255400000001</v>
      </c>
      <c r="L5169">
        <v>3255200</v>
      </c>
      <c r="M5169" t="s">
        <v>69</v>
      </c>
      <c r="N5169" t="s">
        <v>145</v>
      </c>
      <c r="O5169" t="s">
        <v>162</v>
      </c>
      <c r="P5169">
        <v>100</v>
      </c>
      <c r="Q5169">
        <v>0.125</v>
      </c>
      <c r="R5169">
        <v>37.5</v>
      </c>
      <c r="S5169">
        <v>73497.766199999998</v>
      </c>
      <c r="T5169" t="s">
        <v>69</v>
      </c>
      <c r="U5169" t="s">
        <v>207</v>
      </c>
      <c r="V5169" t="s">
        <v>214</v>
      </c>
      <c r="W5169" t="s">
        <v>248</v>
      </c>
      <c r="X5169" t="s">
        <v>293</v>
      </c>
      <c r="Y5169" s="1">
        <v>39647</v>
      </c>
      <c r="Z5169">
        <v>1141391</v>
      </c>
    </row>
    <row r="5170" spans="1:26" x14ac:dyDescent="0.25">
      <c r="A5170" s="1">
        <v>43594</v>
      </c>
      <c r="B5170" t="s">
        <v>69</v>
      </c>
      <c r="C5170" t="s">
        <v>75</v>
      </c>
      <c r="D5170">
        <v>600</v>
      </c>
      <c r="E5170">
        <v>13</v>
      </c>
      <c r="F5170" t="s">
        <v>107</v>
      </c>
      <c r="G5170">
        <v>241.88999899999999</v>
      </c>
      <c r="H5170">
        <v>245.529999</v>
      </c>
      <c r="I5170">
        <v>239.96000699999999</v>
      </c>
      <c r="J5170">
        <v>245.30999800000001</v>
      </c>
      <c r="K5170">
        <v>245.01254299999999</v>
      </c>
      <c r="L5170">
        <v>3891000</v>
      </c>
      <c r="M5170" t="s">
        <v>69</v>
      </c>
      <c r="N5170" t="s">
        <v>153</v>
      </c>
      <c r="O5170" t="s">
        <v>162</v>
      </c>
      <c r="P5170">
        <v>100</v>
      </c>
      <c r="Q5170">
        <v>0.125</v>
      </c>
      <c r="R5170">
        <v>75</v>
      </c>
      <c r="S5170">
        <v>147007.5258</v>
      </c>
      <c r="T5170" t="s">
        <v>69</v>
      </c>
      <c r="U5170" t="s">
        <v>207</v>
      </c>
      <c r="V5170" t="s">
        <v>214</v>
      </c>
      <c r="W5170" t="s">
        <v>248</v>
      </c>
      <c r="X5170" t="s">
        <v>293</v>
      </c>
      <c r="Y5170" s="1">
        <v>39647</v>
      </c>
      <c r="Z5170">
        <v>1141391</v>
      </c>
    </row>
    <row r="5171" spans="1:26" x14ac:dyDescent="0.25">
      <c r="A5171" s="1">
        <v>43594</v>
      </c>
      <c r="B5171" t="s">
        <v>69</v>
      </c>
      <c r="C5171" t="s">
        <v>76</v>
      </c>
      <c r="D5171">
        <v>600</v>
      </c>
      <c r="E5171">
        <v>11</v>
      </c>
      <c r="F5171" t="s">
        <v>107</v>
      </c>
      <c r="G5171">
        <v>241.88999899999999</v>
      </c>
      <c r="H5171">
        <v>245.529999</v>
      </c>
      <c r="I5171">
        <v>239.96000699999999</v>
      </c>
      <c r="J5171">
        <v>245.30999800000001</v>
      </c>
      <c r="K5171">
        <v>245.01254299999999</v>
      </c>
      <c r="L5171">
        <v>3891000</v>
      </c>
      <c r="M5171" t="s">
        <v>69</v>
      </c>
      <c r="N5171" t="s">
        <v>141</v>
      </c>
      <c r="O5171" t="s">
        <v>162</v>
      </c>
      <c r="P5171">
        <v>100</v>
      </c>
      <c r="Q5171">
        <v>0.125</v>
      </c>
      <c r="R5171">
        <v>75</v>
      </c>
      <c r="S5171">
        <v>147007.5258</v>
      </c>
      <c r="T5171" t="s">
        <v>69</v>
      </c>
      <c r="U5171" t="s">
        <v>207</v>
      </c>
      <c r="V5171" t="s">
        <v>214</v>
      </c>
      <c r="W5171" t="s">
        <v>248</v>
      </c>
      <c r="X5171" t="s">
        <v>293</v>
      </c>
      <c r="Y5171" s="1">
        <v>39647</v>
      </c>
      <c r="Z5171">
        <v>1141391</v>
      </c>
    </row>
    <row r="5172" spans="1:26" x14ac:dyDescent="0.25">
      <c r="A5172" s="1">
        <v>43593</v>
      </c>
      <c r="B5172" t="s">
        <v>69</v>
      </c>
      <c r="C5172" t="s">
        <v>75</v>
      </c>
      <c r="D5172">
        <v>1000</v>
      </c>
      <c r="E5172">
        <v>13</v>
      </c>
      <c r="F5172" t="s">
        <v>108</v>
      </c>
      <c r="G5172">
        <v>244.53999300000001</v>
      </c>
      <c r="H5172">
        <v>247.550003</v>
      </c>
      <c r="I5172">
        <v>243.75</v>
      </c>
      <c r="J5172">
        <v>245.33000200000001</v>
      </c>
      <c r="K5172">
        <v>245.03251599999999</v>
      </c>
      <c r="L5172">
        <v>3050700</v>
      </c>
      <c r="M5172" t="s">
        <v>69</v>
      </c>
      <c r="N5172" t="s">
        <v>153</v>
      </c>
      <c r="O5172" t="s">
        <v>162</v>
      </c>
      <c r="P5172">
        <v>100</v>
      </c>
      <c r="Q5172">
        <v>0.125</v>
      </c>
      <c r="R5172">
        <v>125</v>
      </c>
      <c r="S5172">
        <v>245032.516</v>
      </c>
      <c r="T5172" t="s">
        <v>69</v>
      </c>
      <c r="U5172" t="s">
        <v>207</v>
      </c>
      <c r="V5172" t="s">
        <v>214</v>
      </c>
      <c r="W5172" t="s">
        <v>248</v>
      </c>
      <c r="X5172" t="s">
        <v>293</v>
      </c>
      <c r="Y5172" s="1">
        <v>39647</v>
      </c>
      <c r="Z5172">
        <v>1141391</v>
      </c>
    </row>
    <row r="5173" spans="1:26" x14ac:dyDescent="0.25">
      <c r="A5173" s="1">
        <v>43593</v>
      </c>
      <c r="B5173" t="s">
        <v>69</v>
      </c>
      <c r="C5173" t="s">
        <v>76</v>
      </c>
      <c r="D5173">
        <v>600</v>
      </c>
      <c r="E5173">
        <v>9</v>
      </c>
      <c r="F5173" t="s">
        <v>108</v>
      </c>
      <c r="G5173">
        <v>244.53999300000001</v>
      </c>
      <c r="H5173">
        <v>247.550003</v>
      </c>
      <c r="I5173">
        <v>243.75</v>
      </c>
      <c r="J5173">
        <v>245.33000200000001</v>
      </c>
      <c r="K5173">
        <v>245.03251599999999</v>
      </c>
      <c r="L5173">
        <v>3050700</v>
      </c>
      <c r="M5173" t="s">
        <v>69</v>
      </c>
      <c r="N5173" t="s">
        <v>146</v>
      </c>
      <c r="O5173" t="s">
        <v>162</v>
      </c>
      <c r="P5173">
        <v>100</v>
      </c>
      <c r="Q5173">
        <v>0.125</v>
      </c>
      <c r="R5173">
        <v>75</v>
      </c>
      <c r="S5173">
        <v>147019.50959999999</v>
      </c>
      <c r="T5173" t="s">
        <v>69</v>
      </c>
      <c r="U5173" t="s">
        <v>207</v>
      </c>
      <c r="V5173" t="s">
        <v>214</v>
      </c>
      <c r="W5173" t="s">
        <v>248</v>
      </c>
      <c r="X5173" t="s">
        <v>293</v>
      </c>
      <c r="Y5173" s="1">
        <v>39647</v>
      </c>
      <c r="Z5173">
        <v>1141391</v>
      </c>
    </row>
    <row r="5174" spans="1:26" x14ac:dyDescent="0.25">
      <c r="A5174" s="1">
        <v>43593</v>
      </c>
      <c r="B5174" t="s">
        <v>69</v>
      </c>
      <c r="C5174" t="s">
        <v>75</v>
      </c>
      <c r="D5174">
        <v>400</v>
      </c>
      <c r="E5174">
        <v>5</v>
      </c>
      <c r="F5174" t="s">
        <v>108</v>
      </c>
      <c r="G5174">
        <v>244.53999300000001</v>
      </c>
      <c r="H5174">
        <v>247.550003</v>
      </c>
      <c r="I5174">
        <v>243.75</v>
      </c>
      <c r="J5174">
        <v>245.33000200000001</v>
      </c>
      <c r="K5174">
        <v>245.03251599999999</v>
      </c>
      <c r="L5174">
        <v>3050700</v>
      </c>
      <c r="M5174" t="s">
        <v>69</v>
      </c>
      <c r="N5174" t="s">
        <v>152</v>
      </c>
      <c r="O5174" t="s">
        <v>162</v>
      </c>
      <c r="P5174">
        <v>100</v>
      </c>
      <c r="Q5174">
        <v>0.125</v>
      </c>
      <c r="R5174">
        <v>50</v>
      </c>
      <c r="S5174">
        <v>98013.006399999998</v>
      </c>
      <c r="T5174" t="s">
        <v>69</v>
      </c>
      <c r="U5174" t="s">
        <v>207</v>
      </c>
      <c r="V5174" t="s">
        <v>214</v>
      </c>
      <c r="W5174" t="s">
        <v>248</v>
      </c>
      <c r="X5174" t="s">
        <v>293</v>
      </c>
      <c r="Y5174" s="1">
        <v>39647</v>
      </c>
      <c r="Z5174">
        <v>1141391</v>
      </c>
    </row>
    <row r="5175" spans="1:26" x14ac:dyDescent="0.25">
      <c r="A5175" s="1">
        <v>43580</v>
      </c>
      <c r="B5175" t="s">
        <v>69</v>
      </c>
      <c r="C5175" t="s">
        <v>76</v>
      </c>
      <c r="D5175">
        <v>200</v>
      </c>
      <c r="E5175">
        <v>12</v>
      </c>
      <c r="F5175" t="s">
        <v>126</v>
      </c>
      <c r="G5175">
        <v>244.699997</v>
      </c>
      <c r="H5175">
        <v>246.85000600000001</v>
      </c>
      <c r="I5175">
        <v>244.020004</v>
      </c>
      <c r="J5175">
        <v>245.61000100000001</v>
      </c>
      <c r="K5175">
        <v>245.31218000000001</v>
      </c>
      <c r="L5175">
        <v>3152400</v>
      </c>
      <c r="M5175" t="s">
        <v>69</v>
      </c>
      <c r="N5175" t="s">
        <v>151</v>
      </c>
      <c r="O5175" t="s">
        <v>162</v>
      </c>
      <c r="P5175">
        <v>100</v>
      </c>
      <c r="Q5175">
        <v>0.125</v>
      </c>
      <c r="R5175">
        <v>25</v>
      </c>
      <c r="S5175">
        <v>49062.436000000002</v>
      </c>
      <c r="T5175" t="s">
        <v>69</v>
      </c>
      <c r="U5175" t="s">
        <v>207</v>
      </c>
      <c r="V5175" t="s">
        <v>214</v>
      </c>
      <c r="W5175" t="s">
        <v>248</v>
      </c>
      <c r="X5175" t="s">
        <v>293</v>
      </c>
      <c r="Y5175" s="1">
        <v>39647</v>
      </c>
      <c r="Z5175">
        <v>1141391</v>
      </c>
    </row>
    <row r="5176" spans="1:26" x14ac:dyDescent="0.25">
      <c r="A5176" s="1">
        <v>43580</v>
      </c>
      <c r="B5176" t="s">
        <v>69</v>
      </c>
      <c r="C5176" t="s">
        <v>76</v>
      </c>
      <c r="D5176">
        <v>1300</v>
      </c>
      <c r="E5176">
        <v>7</v>
      </c>
      <c r="F5176" t="s">
        <v>126</v>
      </c>
      <c r="G5176">
        <v>244.699997</v>
      </c>
      <c r="H5176">
        <v>246.85000600000001</v>
      </c>
      <c r="I5176">
        <v>244.020004</v>
      </c>
      <c r="J5176">
        <v>245.61000100000001</v>
      </c>
      <c r="K5176">
        <v>245.31218000000001</v>
      </c>
      <c r="L5176">
        <v>3152400</v>
      </c>
      <c r="M5176" t="s">
        <v>69</v>
      </c>
      <c r="N5176" t="s">
        <v>147</v>
      </c>
      <c r="O5176" t="s">
        <v>162</v>
      </c>
      <c r="P5176">
        <v>100</v>
      </c>
      <c r="Q5176">
        <v>0.125</v>
      </c>
      <c r="R5176">
        <v>162.5</v>
      </c>
      <c r="S5176">
        <v>318905.83399999997</v>
      </c>
      <c r="T5176" t="s">
        <v>69</v>
      </c>
      <c r="U5176" t="s">
        <v>207</v>
      </c>
      <c r="V5176" t="s">
        <v>214</v>
      </c>
      <c r="W5176" t="s">
        <v>248</v>
      </c>
      <c r="X5176" t="s">
        <v>293</v>
      </c>
      <c r="Y5176" s="1">
        <v>39647</v>
      </c>
      <c r="Z5176">
        <v>1141391</v>
      </c>
    </row>
    <row r="5177" spans="1:26" x14ac:dyDescent="0.25">
      <c r="A5177" s="1">
        <v>43599</v>
      </c>
      <c r="B5177" t="s">
        <v>69</v>
      </c>
      <c r="C5177" t="s">
        <v>76</v>
      </c>
      <c r="D5177">
        <v>1000</v>
      </c>
      <c r="E5177">
        <v>13</v>
      </c>
      <c r="F5177" t="s">
        <v>102</v>
      </c>
      <c r="G5177">
        <v>242.11999499999999</v>
      </c>
      <c r="H5177">
        <v>247.44000199999999</v>
      </c>
      <c r="I5177">
        <v>241.89999399999999</v>
      </c>
      <c r="J5177">
        <v>245.94000199999999</v>
      </c>
      <c r="K5177">
        <v>245.64176900000001</v>
      </c>
      <c r="L5177">
        <v>3862100</v>
      </c>
      <c r="M5177" t="s">
        <v>69</v>
      </c>
      <c r="N5177" t="s">
        <v>153</v>
      </c>
      <c r="O5177" t="s">
        <v>162</v>
      </c>
      <c r="P5177">
        <v>100</v>
      </c>
      <c r="Q5177">
        <v>0.125</v>
      </c>
      <c r="R5177">
        <v>125</v>
      </c>
      <c r="S5177">
        <v>245641.769</v>
      </c>
      <c r="T5177" t="s">
        <v>69</v>
      </c>
      <c r="U5177" t="s">
        <v>207</v>
      </c>
      <c r="V5177" t="s">
        <v>214</v>
      </c>
      <c r="W5177" t="s">
        <v>248</v>
      </c>
      <c r="X5177" t="s">
        <v>293</v>
      </c>
      <c r="Y5177" s="1">
        <v>39647</v>
      </c>
      <c r="Z5177">
        <v>1141391</v>
      </c>
    </row>
    <row r="5178" spans="1:26" x14ac:dyDescent="0.25">
      <c r="A5178" s="1">
        <v>43581</v>
      </c>
      <c r="B5178" t="s">
        <v>69</v>
      </c>
      <c r="C5178" t="s">
        <v>76</v>
      </c>
      <c r="D5178">
        <v>1400</v>
      </c>
      <c r="E5178">
        <v>10</v>
      </c>
      <c r="F5178" t="s">
        <v>139</v>
      </c>
      <c r="G5178">
        <v>246.050003</v>
      </c>
      <c r="H5178">
        <v>247.14999399999999</v>
      </c>
      <c r="I5178">
        <v>243.220001</v>
      </c>
      <c r="J5178">
        <v>246.679993</v>
      </c>
      <c r="K5178">
        <v>246.380875</v>
      </c>
      <c r="L5178">
        <v>3349300</v>
      </c>
      <c r="M5178" t="s">
        <v>69</v>
      </c>
      <c r="N5178" t="s">
        <v>142</v>
      </c>
      <c r="O5178" t="s">
        <v>162</v>
      </c>
      <c r="P5178">
        <v>100</v>
      </c>
      <c r="Q5178">
        <v>0.125</v>
      </c>
      <c r="R5178">
        <v>175</v>
      </c>
      <c r="S5178">
        <v>344933.22499999998</v>
      </c>
      <c r="T5178" t="s">
        <v>69</v>
      </c>
      <c r="U5178" t="s">
        <v>207</v>
      </c>
      <c r="V5178" t="s">
        <v>214</v>
      </c>
      <c r="W5178" t="s">
        <v>248</v>
      </c>
      <c r="X5178" t="s">
        <v>293</v>
      </c>
      <c r="Y5178" s="1">
        <v>39647</v>
      </c>
      <c r="Z5178">
        <v>1141391</v>
      </c>
    </row>
    <row r="5179" spans="1:26" x14ac:dyDescent="0.25">
      <c r="A5179" s="1">
        <v>43581</v>
      </c>
      <c r="B5179" t="s">
        <v>69</v>
      </c>
      <c r="C5179" t="s">
        <v>76</v>
      </c>
      <c r="D5179">
        <v>1500</v>
      </c>
      <c r="E5179">
        <v>15</v>
      </c>
      <c r="F5179" t="s">
        <v>139</v>
      </c>
      <c r="G5179">
        <v>246.050003</v>
      </c>
      <c r="H5179">
        <v>247.14999399999999</v>
      </c>
      <c r="I5179">
        <v>243.220001</v>
      </c>
      <c r="J5179">
        <v>246.679993</v>
      </c>
      <c r="K5179">
        <v>246.380875</v>
      </c>
      <c r="L5179">
        <v>3349300</v>
      </c>
      <c r="M5179" t="s">
        <v>69</v>
      </c>
      <c r="N5179" t="s">
        <v>149</v>
      </c>
      <c r="O5179" t="s">
        <v>162</v>
      </c>
      <c r="P5179">
        <v>100</v>
      </c>
      <c r="Q5179">
        <v>0.125</v>
      </c>
      <c r="R5179">
        <v>187.5</v>
      </c>
      <c r="S5179">
        <v>369571.3125</v>
      </c>
      <c r="T5179" t="s">
        <v>69</v>
      </c>
      <c r="U5179" t="s">
        <v>207</v>
      </c>
      <c r="V5179" t="s">
        <v>214</v>
      </c>
      <c r="W5179" t="s">
        <v>248</v>
      </c>
      <c r="X5179" t="s">
        <v>293</v>
      </c>
      <c r="Y5179" s="1">
        <v>39647</v>
      </c>
      <c r="Z5179">
        <v>1141391</v>
      </c>
    </row>
    <row r="5180" spans="1:26" x14ac:dyDescent="0.25">
      <c r="A5180" s="1">
        <v>43581</v>
      </c>
      <c r="B5180" t="s">
        <v>69</v>
      </c>
      <c r="C5180" t="s">
        <v>75</v>
      </c>
      <c r="D5180">
        <v>3000</v>
      </c>
      <c r="E5180">
        <v>18</v>
      </c>
      <c r="F5180" t="s">
        <v>139</v>
      </c>
      <c r="G5180">
        <v>246.050003</v>
      </c>
      <c r="H5180">
        <v>247.14999399999999</v>
      </c>
      <c r="I5180">
        <v>243.220001</v>
      </c>
      <c r="J5180">
        <v>246.679993</v>
      </c>
      <c r="K5180">
        <v>246.380875</v>
      </c>
      <c r="L5180">
        <v>3349300</v>
      </c>
      <c r="M5180" t="s">
        <v>69</v>
      </c>
      <c r="N5180" t="s">
        <v>158</v>
      </c>
      <c r="O5180" t="s">
        <v>162</v>
      </c>
      <c r="P5180">
        <v>100</v>
      </c>
      <c r="Q5180">
        <v>0.125</v>
      </c>
      <c r="R5180">
        <v>375</v>
      </c>
      <c r="S5180">
        <v>739142.625</v>
      </c>
      <c r="T5180" t="s">
        <v>69</v>
      </c>
      <c r="U5180" t="s">
        <v>207</v>
      </c>
      <c r="V5180" t="s">
        <v>214</v>
      </c>
      <c r="W5180" t="s">
        <v>248</v>
      </c>
      <c r="X5180" t="s">
        <v>293</v>
      </c>
      <c r="Y5180" s="1">
        <v>39647</v>
      </c>
      <c r="Z5180">
        <v>1141391</v>
      </c>
    </row>
    <row r="5181" spans="1:26" x14ac:dyDescent="0.25">
      <c r="A5181" s="1">
        <v>43581</v>
      </c>
      <c r="B5181" t="s">
        <v>69</v>
      </c>
      <c r="C5181" t="s">
        <v>75</v>
      </c>
      <c r="D5181">
        <v>1500</v>
      </c>
      <c r="E5181">
        <v>12</v>
      </c>
      <c r="F5181" t="s">
        <v>139</v>
      </c>
      <c r="G5181">
        <v>246.050003</v>
      </c>
      <c r="H5181">
        <v>247.14999399999999</v>
      </c>
      <c r="I5181">
        <v>243.220001</v>
      </c>
      <c r="J5181">
        <v>246.679993</v>
      </c>
      <c r="K5181">
        <v>246.380875</v>
      </c>
      <c r="L5181">
        <v>3349300</v>
      </c>
      <c r="M5181" t="s">
        <v>69</v>
      </c>
      <c r="N5181" t="s">
        <v>151</v>
      </c>
      <c r="O5181" t="s">
        <v>162</v>
      </c>
      <c r="P5181">
        <v>100</v>
      </c>
      <c r="Q5181">
        <v>0.125</v>
      </c>
      <c r="R5181">
        <v>187.5</v>
      </c>
      <c r="S5181">
        <v>369571.3125</v>
      </c>
      <c r="T5181" t="s">
        <v>69</v>
      </c>
      <c r="U5181" t="s">
        <v>207</v>
      </c>
      <c r="V5181" t="s">
        <v>214</v>
      </c>
      <c r="W5181" t="s">
        <v>248</v>
      </c>
      <c r="X5181" t="s">
        <v>293</v>
      </c>
      <c r="Y5181" s="1">
        <v>39647</v>
      </c>
      <c r="Z5181">
        <v>1141391</v>
      </c>
    </row>
    <row r="5182" spans="1:26" x14ac:dyDescent="0.25">
      <c r="A5182" s="1">
        <v>43584</v>
      </c>
      <c r="B5182" t="s">
        <v>69</v>
      </c>
      <c r="C5182" t="s">
        <v>76</v>
      </c>
      <c r="D5182">
        <v>1600</v>
      </c>
      <c r="E5182">
        <v>6</v>
      </c>
      <c r="F5182" t="s">
        <v>127</v>
      </c>
      <c r="G5182">
        <v>246.88000500000001</v>
      </c>
      <c r="H5182">
        <v>248.21000699999999</v>
      </c>
      <c r="I5182">
        <v>245.86000100000001</v>
      </c>
      <c r="J5182">
        <v>247.13000500000001</v>
      </c>
      <c r="K5182">
        <v>246.83033800000001</v>
      </c>
      <c r="L5182">
        <v>3274900</v>
      </c>
      <c r="M5182" t="s">
        <v>69</v>
      </c>
      <c r="N5182" t="s">
        <v>145</v>
      </c>
      <c r="O5182" t="s">
        <v>162</v>
      </c>
      <c r="P5182">
        <v>100</v>
      </c>
      <c r="Q5182">
        <v>0.125</v>
      </c>
      <c r="R5182">
        <v>200</v>
      </c>
      <c r="S5182">
        <v>394928.54080000002</v>
      </c>
      <c r="T5182" t="s">
        <v>69</v>
      </c>
      <c r="U5182" t="s">
        <v>207</v>
      </c>
      <c r="V5182" t="s">
        <v>214</v>
      </c>
      <c r="W5182" t="s">
        <v>248</v>
      </c>
      <c r="X5182" t="s">
        <v>293</v>
      </c>
      <c r="Y5182" s="1">
        <v>39647</v>
      </c>
      <c r="Z5182">
        <v>1141391</v>
      </c>
    </row>
    <row r="5183" spans="1:26" x14ac:dyDescent="0.25">
      <c r="A5183" s="1">
        <v>43584</v>
      </c>
      <c r="B5183" t="s">
        <v>69</v>
      </c>
      <c r="C5183" t="s">
        <v>75</v>
      </c>
      <c r="D5183">
        <v>1300</v>
      </c>
      <c r="E5183">
        <v>11</v>
      </c>
      <c r="F5183" t="s">
        <v>127</v>
      </c>
      <c r="G5183">
        <v>246.88000500000001</v>
      </c>
      <c r="H5183">
        <v>248.21000699999999</v>
      </c>
      <c r="I5183">
        <v>245.86000100000001</v>
      </c>
      <c r="J5183">
        <v>247.13000500000001</v>
      </c>
      <c r="K5183">
        <v>246.83033800000001</v>
      </c>
      <c r="L5183">
        <v>3274900</v>
      </c>
      <c r="M5183" t="s">
        <v>69</v>
      </c>
      <c r="N5183" t="s">
        <v>141</v>
      </c>
      <c r="O5183" t="s">
        <v>162</v>
      </c>
      <c r="P5183">
        <v>100</v>
      </c>
      <c r="Q5183">
        <v>0.125</v>
      </c>
      <c r="R5183">
        <v>162.5</v>
      </c>
      <c r="S5183">
        <v>320879.43939999997</v>
      </c>
      <c r="T5183" t="s">
        <v>69</v>
      </c>
      <c r="U5183" t="s">
        <v>207</v>
      </c>
      <c r="V5183" t="s">
        <v>214</v>
      </c>
      <c r="W5183" t="s">
        <v>248</v>
      </c>
      <c r="X5183" t="s">
        <v>293</v>
      </c>
      <c r="Y5183" s="1">
        <v>39647</v>
      </c>
      <c r="Z5183">
        <v>1141391</v>
      </c>
    </row>
    <row r="5184" spans="1:26" x14ac:dyDescent="0.25">
      <c r="A5184" s="1">
        <v>43587</v>
      </c>
      <c r="B5184" t="s">
        <v>69</v>
      </c>
      <c r="C5184" t="s">
        <v>75</v>
      </c>
      <c r="D5184">
        <v>300</v>
      </c>
      <c r="E5184">
        <v>6</v>
      </c>
      <c r="F5184" t="s">
        <v>115</v>
      </c>
      <c r="G5184">
        <v>247.55999800000001</v>
      </c>
      <c r="H5184">
        <v>248.270004</v>
      </c>
      <c r="I5184">
        <v>244.279999</v>
      </c>
      <c r="J5184">
        <v>247.19000199999999</v>
      </c>
      <c r="K5184">
        <v>246.89025899999999</v>
      </c>
      <c r="L5184">
        <v>4747300</v>
      </c>
      <c r="M5184" t="s">
        <v>69</v>
      </c>
      <c r="N5184" t="s">
        <v>145</v>
      </c>
      <c r="O5184" t="s">
        <v>162</v>
      </c>
      <c r="P5184">
        <v>100</v>
      </c>
      <c r="Q5184">
        <v>0.125</v>
      </c>
      <c r="R5184">
        <v>37.5</v>
      </c>
      <c r="S5184">
        <v>74067.077699999994</v>
      </c>
      <c r="T5184" t="s">
        <v>69</v>
      </c>
      <c r="U5184" t="s">
        <v>207</v>
      </c>
      <c r="V5184" t="s">
        <v>214</v>
      </c>
      <c r="W5184" t="s">
        <v>248</v>
      </c>
      <c r="X5184" t="s">
        <v>293</v>
      </c>
      <c r="Y5184" s="1">
        <v>39647</v>
      </c>
      <c r="Z5184">
        <v>1141391</v>
      </c>
    </row>
    <row r="5185" spans="1:26" x14ac:dyDescent="0.25">
      <c r="A5185" s="1">
        <v>43595</v>
      </c>
      <c r="B5185" t="s">
        <v>69</v>
      </c>
      <c r="C5185" t="s">
        <v>76</v>
      </c>
      <c r="D5185">
        <v>300</v>
      </c>
      <c r="E5185">
        <v>6</v>
      </c>
      <c r="F5185" t="s">
        <v>103</v>
      </c>
      <c r="G5185">
        <v>243.86999499999999</v>
      </c>
      <c r="H5185">
        <v>248.720001</v>
      </c>
      <c r="I5185">
        <v>241.33000200000001</v>
      </c>
      <c r="J5185">
        <v>247.429993</v>
      </c>
      <c r="K5185">
        <v>247.12995900000001</v>
      </c>
      <c r="L5185">
        <v>2816200</v>
      </c>
      <c r="M5185" t="s">
        <v>69</v>
      </c>
      <c r="N5185" t="s">
        <v>145</v>
      </c>
      <c r="O5185" t="s">
        <v>162</v>
      </c>
      <c r="P5185">
        <v>100</v>
      </c>
      <c r="Q5185">
        <v>0.125</v>
      </c>
      <c r="R5185">
        <v>37.5</v>
      </c>
      <c r="S5185">
        <v>74138.987699999998</v>
      </c>
      <c r="T5185" t="s">
        <v>69</v>
      </c>
      <c r="U5185" t="s">
        <v>207</v>
      </c>
      <c r="V5185" t="s">
        <v>214</v>
      </c>
      <c r="W5185" t="s">
        <v>248</v>
      </c>
      <c r="X5185" t="s">
        <v>293</v>
      </c>
      <c r="Y5185" s="1">
        <v>39647</v>
      </c>
      <c r="Z5185">
        <v>1141391</v>
      </c>
    </row>
    <row r="5186" spans="1:26" x14ac:dyDescent="0.25">
      <c r="A5186" s="1">
        <v>43595</v>
      </c>
      <c r="B5186" t="s">
        <v>69</v>
      </c>
      <c r="C5186" t="s">
        <v>76</v>
      </c>
      <c r="D5186">
        <v>600</v>
      </c>
      <c r="E5186">
        <v>13</v>
      </c>
      <c r="F5186" t="s">
        <v>103</v>
      </c>
      <c r="G5186">
        <v>243.86999499999999</v>
      </c>
      <c r="H5186">
        <v>248.720001</v>
      </c>
      <c r="I5186">
        <v>241.33000200000001</v>
      </c>
      <c r="J5186">
        <v>247.429993</v>
      </c>
      <c r="K5186">
        <v>247.12995900000001</v>
      </c>
      <c r="L5186">
        <v>2816200</v>
      </c>
      <c r="M5186" t="s">
        <v>69</v>
      </c>
      <c r="N5186" t="s">
        <v>153</v>
      </c>
      <c r="O5186" t="s">
        <v>162</v>
      </c>
      <c r="P5186">
        <v>100</v>
      </c>
      <c r="Q5186">
        <v>0.125</v>
      </c>
      <c r="R5186">
        <v>75</v>
      </c>
      <c r="S5186">
        <v>148277.9754</v>
      </c>
      <c r="T5186" t="s">
        <v>69</v>
      </c>
      <c r="U5186" t="s">
        <v>207</v>
      </c>
      <c r="V5186" t="s">
        <v>214</v>
      </c>
      <c r="W5186" t="s">
        <v>248</v>
      </c>
      <c r="X5186" t="s">
        <v>293</v>
      </c>
      <c r="Y5186" s="1">
        <v>39647</v>
      </c>
      <c r="Z5186">
        <v>1141391</v>
      </c>
    </row>
    <row r="5187" spans="1:26" x14ac:dyDescent="0.25">
      <c r="A5187" s="1">
        <v>43595</v>
      </c>
      <c r="B5187" t="s">
        <v>69</v>
      </c>
      <c r="C5187" t="s">
        <v>76</v>
      </c>
      <c r="D5187">
        <v>1500</v>
      </c>
      <c r="E5187">
        <v>11</v>
      </c>
      <c r="F5187" t="s">
        <v>103</v>
      </c>
      <c r="G5187">
        <v>243.86999499999999</v>
      </c>
      <c r="H5187">
        <v>248.720001</v>
      </c>
      <c r="I5187">
        <v>241.33000200000001</v>
      </c>
      <c r="J5187">
        <v>247.429993</v>
      </c>
      <c r="K5187">
        <v>247.12995900000001</v>
      </c>
      <c r="L5187">
        <v>2816200</v>
      </c>
      <c r="M5187" t="s">
        <v>69</v>
      </c>
      <c r="N5187" t="s">
        <v>141</v>
      </c>
      <c r="O5187" t="s">
        <v>162</v>
      </c>
      <c r="P5187">
        <v>100</v>
      </c>
      <c r="Q5187">
        <v>0.125</v>
      </c>
      <c r="R5187">
        <v>187.5</v>
      </c>
      <c r="S5187">
        <v>370694.93849999999</v>
      </c>
      <c r="T5187" t="s">
        <v>69</v>
      </c>
      <c r="U5187" t="s">
        <v>207</v>
      </c>
      <c r="V5187" t="s">
        <v>214</v>
      </c>
      <c r="W5187" t="s">
        <v>248</v>
      </c>
      <c r="X5187" t="s">
        <v>293</v>
      </c>
      <c r="Y5187" s="1">
        <v>39647</v>
      </c>
      <c r="Z5187">
        <v>1141391</v>
      </c>
    </row>
    <row r="5188" spans="1:26" x14ac:dyDescent="0.25">
      <c r="A5188" s="1">
        <v>43588</v>
      </c>
      <c r="B5188" t="s">
        <v>69</v>
      </c>
      <c r="C5188" t="s">
        <v>75</v>
      </c>
      <c r="D5188">
        <v>1600</v>
      </c>
      <c r="E5188">
        <v>14</v>
      </c>
      <c r="F5188" t="s">
        <v>111</v>
      </c>
      <c r="G5188">
        <v>248.61000100000001</v>
      </c>
      <c r="H5188">
        <v>249.85000600000001</v>
      </c>
      <c r="I5188">
        <v>247.46000699999999</v>
      </c>
      <c r="J5188">
        <v>247.949997</v>
      </c>
      <c r="K5188">
        <v>247.649338</v>
      </c>
      <c r="L5188">
        <v>3194200</v>
      </c>
      <c r="M5188" t="s">
        <v>69</v>
      </c>
      <c r="N5188" t="s">
        <v>156</v>
      </c>
      <c r="O5188" t="s">
        <v>162</v>
      </c>
      <c r="P5188">
        <v>100</v>
      </c>
      <c r="Q5188">
        <v>0.125</v>
      </c>
      <c r="R5188">
        <v>200</v>
      </c>
      <c r="S5188">
        <v>396238.94079999998</v>
      </c>
      <c r="T5188" t="s">
        <v>69</v>
      </c>
      <c r="U5188" t="s">
        <v>207</v>
      </c>
      <c r="V5188" t="s">
        <v>214</v>
      </c>
      <c r="W5188" t="s">
        <v>248</v>
      </c>
      <c r="X5188" t="s">
        <v>293</v>
      </c>
      <c r="Y5188" s="1">
        <v>39647</v>
      </c>
      <c r="Z5188">
        <v>1141391</v>
      </c>
    </row>
    <row r="5189" spans="1:26" x14ac:dyDescent="0.25">
      <c r="A5189" s="1">
        <v>43588</v>
      </c>
      <c r="B5189" t="s">
        <v>69</v>
      </c>
      <c r="C5189" t="s">
        <v>75</v>
      </c>
      <c r="D5189">
        <v>1600</v>
      </c>
      <c r="E5189">
        <v>15</v>
      </c>
      <c r="F5189" t="s">
        <v>111</v>
      </c>
      <c r="G5189">
        <v>248.61000100000001</v>
      </c>
      <c r="H5189">
        <v>249.85000600000001</v>
      </c>
      <c r="I5189">
        <v>247.46000699999999</v>
      </c>
      <c r="J5189">
        <v>247.949997</v>
      </c>
      <c r="K5189">
        <v>247.649338</v>
      </c>
      <c r="L5189">
        <v>3194200</v>
      </c>
      <c r="M5189" t="s">
        <v>69</v>
      </c>
      <c r="N5189" t="s">
        <v>149</v>
      </c>
      <c r="O5189" t="s">
        <v>162</v>
      </c>
      <c r="P5189">
        <v>100</v>
      </c>
      <c r="Q5189">
        <v>0.125</v>
      </c>
      <c r="R5189">
        <v>200</v>
      </c>
      <c r="S5189">
        <v>396238.94079999998</v>
      </c>
      <c r="T5189" t="s">
        <v>69</v>
      </c>
      <c r="U5189" t="s">
        <v>207</v>
      </c>
      <c r="V5189" t="s">
        <v>214</v>
      </c>
      <c r="W5189" t="s">
        <v>248</v>
      </c>
      <c r="X5189" t="s">
        <v>293</v>
      </c>
      <c r="Y5189" s="1">
        <v>39647</v>
      </c>
      <c r="Z5189">
        <v>1141391</v>
      </c>
    </row>
    <row r="5190" spans="1:26" x14ac:dyDescent="0.25">
      <c r="A5190" s="1">
        <v>43588</v>
      </c>
      <c r="B5190" t="s">
        <v>69</v>
      </c>
      <c r="C5190" t="s">
        <v>76</v>
      </c>
      <c r="D5190">
        <v>400</v>
      </c>
      <c r="E5190">
        <v>6</v>
      </c>
      <c r="F5190" t="s">
        <v>111</v>
      </c>
      <c r="G5190">
        <v>248.61000100000001</v>
      </c>
      <c r="H5190">
        <v>249.85000600000001</v>
      </c>
      <c r="I5190">
        <v>247.46000699999999</v>
      </c>
      <c r="J5190">
        <v>247.949997</v>
      </c>
      <c r="K5190">
        <v>247.649338</v>
      </c>
      <c r="L5190">
        <v>3194200</v>
      </c>
      <c r="M5190" t="s">
        <v>69</v>
      </c>
      <c r="N5190" t="s">
        <v>145</v>
      </c>
      <c r="O5190" t="s">
        <v>162</v>
      </c>
      <c r="P5190">
        <v>100</v>
      </c>
      <c r="Q5190">
        <v>0.125</v>
      </c>
      <c r="R5190">
        <v>50</v>
      </c>
      <c r="S5190">
        <v>99059.735199999996</v>
      </c>
      <c r="T5190" t="s">
        <v>69</v>
      </c>
      <c r="U5190" t="s">
        <v>207</v>
      </c>
      <c r="V5190" t="s">
        <v>214</v>
      </c>
      <c r="W5190" t="s">
        <v>248</v>
      </c>
      <c r="X5190" t="s">
        <v>293</v>
      </c>
      <c r="Y5190" s="1">
        <v>39647</v>
      </c>
      <c r="Z5190">
        <v>1141391</v>
      </c>
    </row>
    <row r="5191" spans="1:26" x14ac:dyDescent="0.25">
      <c r="A5191" s="1">
        <v>43591</v>
      </c>
      <c r="B5191" t="s">
        <v>69</v>
      </c>
      <c r="C5191" t="s">
        <v>76</v>
      </c>
      <c r="D5191">
        <v>1000</v>
      </c>
      <c r="E5191">
        <v>14</v>
      </c>
      <c r="F5191" t="s">
        <v>134</v>
      </c>
      <c r="G5191">
        <v>241.490005</v>
      </c>
      <c r="H5191">
        <v>249.08000200000001</v>
      </c>
      <c r="I5191">
        <v>240.050003</v>
      </c>
      <c r="J5191">
        <v>248.63999899999999</v>
      </c>
      <c r="K5191">
        <v>248.33850100000001</v>
      </c>
      <c r="L5191">
        <v>3022000</v>
      </c>
      <c r="M5191" t="s">
        <v>69</v>
      </c>
      <c r="N5191" t="s">
        <v>156</v>
      </c>
      <c r="O5191" t="s">
        <v>162</v>
      </c>
      <c r="P5191">
        <v>100</v>
      </c>
      <c r="Q5191">
        <v>0.125</v>
      </c>
      <c r="R5191">
        <v>125</v>
      </c>
      <c r="S5191">
        <v>248338.50099999999</v>
      </c>
      <c r="T5191" t="s">
        <v>69</v>
      </c>
      <c r="U5191" t="s">
        <v>207</v>
      </c>
      <c r="V5191" t="s">
        <v>214</v>
      </c>
      <c r="W5191" t="s">
        <v>248</v>
      </c>
      <c r="X5191" t="s">
        <v>293</v>
      </c>
      <c r="Y5191" s="1">
        <v>39647</v>
      </c>
      <c r="Z5191">
        <v>1141391</v>
      </c>
    </row>
    <row r="5192" spans="1:26" x14ac:dyDescent="0.25">
      <c r="A5192" s="1">
        <v>43591</v>
      </c>
      <c r="B5192" t="s">
        <v>69</v>
      </c>
      <c r="C5192" t="s">
        <v>76</v>
      </c>
      <c r="D5192">
        <v>400</v>
      </c>
      <c r="E5192">
        <v>5</v>
      </c>
      <c r="F5192" t="s">
        <v>134</v>
      </c>
      <c r="G5192">
        <v>241.490005</v>
      </c>
      <c r="H5192">
        <v>249.08000200000001</v>
      </c>
      <c r="I5192">
        <v>240.050003</v>
      </c>
      <c r="J5192">
        <v>248.63999899999999</v>
      </c>
      <c r="K5192">
        <v>248.33850100000001</v>
      </c>
      <c r="L5192">
        <v>3022000</v>
      </c>
      <c r="M5192" t="s">
        <v>69</v>
      </c>
      <c r="N5192" t="s">
        <v>152</v>
      </c>
      <c r="O5192" t="s">
        <v>162</v>
      </c>
      <c r="P5192">
        <v>100</v>
      </c>
      <c r="Q5192">
        <v>0.125</v>
      </c>
      <c r="R5192">
        <v>50</v>
      </c>
      <c r="S5192">
        <v>99335.400399999999</v>
      </c>
      <c r="T5192" t="s">
        <v>69</v>
      </c>
      <c r="U5192" t="s">
        <v>207</v>
      </c>
      <c r="V5192" t="s">
        <v>214</v>
      </c>
      <c r="W5192" t="s">
        <v>248</v>
      </c>
      <c r="X5192" t="s">
        <v>293</v>
      </c>
      <c r="Y5192" s="1">
        <v>39647</v>
      </c>
      <c r="Z5192">
        <v>1141391</v>
      </c>
    </row>
    <row r="5193" spans="1:26" x14ac:dyDescent="0.25">
      <c r="A5193" s="1">
        <v>43586</v>
      </c>
      <c r="B5193" t="s">
        <v>69</v>
      </c>
      <c r="C5193" t="s">
        <v>76</v>
      </c>
      <c r="D5193">
        <v>100</v>
      </c>
      <c r="E5193">
        <v>12</v>
      </c>
      <c r="F5193" t="s">
        <v>119</v>
      </c>
      <c r="G5193">
        <v>254.89999399999999</v>
      </c>
      <c r="H5193">
        <v>256.25</v>
      </c>
      <c r="I5193">
        <v>248.66999799999999</v>
      </c>
      <c r="J5193">
        <v>248.75</v>
      </c>
      <c r="K5193">
        <v>248.448364</v>
      </c>
      <c r="L5193">
        <v>5146000</v>
      </c>
      <c r="M5193" t="s">
        <v>69</v>
      </c>
      <c r="N5193" t="s">
        <v>151</v>
      </c>
      <c r="O5193" t="s">
        <v>162</v>
      </c>
      <c r="P5193">
        <v>100</v>
      </c>
      <c r="Q5193">
        <v>0.125</v>
      </c>
      <c r="R5193">
        <v>12.5</v>
      </c>
      <c r="S5193">
        <v>24844.8364</v>
      </c>
      <c r="T5193" t="s">
        <v>69</v>
      </c>
      <c r="U5193" t="s">
        <v>207</v>
      </c>
      <c r="V5193" t="s">
        <v>214</v>
      </c>
      <c r="W5193" t="s">
        <v>248</v>
      </c>
      <c r="X5193" t="s">
        <v>293</v>
      </c>
      <c r="Y5193" s="1">
        <v>39647</v>
      </c>
      <c r="Z5193">
        <v>1141391</v>
      </c>
    </row>
    <row r="5194" spans="1:26" x14ac:dyDescent="0.25">
      <c r="A5194" s="1">
        <v>43586</v>
      </c>
      <c r="B5194" t="s">
        <v>69</v>
      </c>
      <c r="C5194" t="s">
        <v>75</v>
      </c>
      <c r="D5194">
        <v>300</v>
      </c>
      <c r="E5194">
        <v>6</v>
      </c>
      <c r="F5194" t="s">
        <v>119</v>
      </c>
      <c r="G5194">
        <v>254.89999399999999</v>
      </c>
      <c r="H5194">
        <v>256.25</v>
      </c>
      <c r="I5194">
        <v>248.66999799999999</v>
      </c>
      <c r="J5194">
        <v>248.75</v>
      </c>
      <c r="K5194">
        <v>248.448364</v>
      </c>
      <c r="L5194">
        <v>5146000</v>
      </c>
      <c r="M5194" t="s">
        <v>69</v>
      </c>
      <c r="N5194" t="s">
        <v>145</v>
      </c>
      <c r="O5194" t="s">
        <v>162</v>
      </c>
      <c r="P5194">
        <v>100</v>
      </c>
      <c r="Q5194">
        <v>0.125</v>
      </c>
      <c r="R5194">
        <v>37.5</v>
      </c>
      <c r="S5194">
        <v>74534.5092</v>
      </c>
      <c r="T5194" t="s">
        <v>69</v>
      </c>
      <c r="U5194" t="s">
        <v>207</v>
      </c>
      <c r="V5194" t="s">
        <v>214</v>
      </c>
      <c r="W5194" t="s">
        <v>248</v>
      </c>
      <c r="X5194" t="s">
        <v>293</v>
      </c>
      <c r="Y5194" s="1">
        <v>39647</v>
      </c>
      <c r="Z5194">
        <v>1141391</v>
      </c>
    </row>
    <row r="5195" spans="1:26" x14ac:dyDescent="0.25">
      <c r="A5195" s="1">
        <v>43600</v>
      </c>
      <c r="B5195" t="s">
        <v>69</v>
      </c>
      <c r="C5195" t="s">
        <v>76</v>
      </c>
      <c r="D5195">
        <v>900</v>
      </c>
      <c r="E5195">
        <v>10</v>
      </c>
      <c r="F5195" t="s">
        <v>104</v>
      </c>
      <c r="G5195">
        <v>244.33000200000001</v>
      </c>
      <c r="H5195">
        <v>251.03999300000001</v>
      </c>
      <c r="I5195">
        <v>244.21000699999999</v>
      </c>
      <c r="J5195">
        <v>249.14999399999999</v>
      </c>
      <c r="K5195">
        <v>248.84787</v>
      </c>
      <c r="L5195">
        <v>4186900</v>
      </c>
      <c r="M5195" t="s">
        <v>69</v>
      </c>
      <c r="N5195" t="s">
        <v>142</v>
      </c>
      <c r="O5195" t="s">
        <v>162</v>
      </c>
      <c r="P5195">
        <v>100</v>
      </c>
      <c r="Q5195">
        <v>0.125</v>
      </c>
      <c r="R5195">
        <v>112.5</v>
      </c>
      <c r="S5195">
        <v>223963.08300000001</v>
      </c>
      <c r="T5195" t="s">
        <v>69</v>
      </c>
      <c r="U5195" t="s">
        <v>207</v>
      </c>
      <c r="V5195" t="s">
        <v>214</v>
      </c>
      <c r="W5195" t="s">
        <v>248</v>
      </c>
      <c r="X5195" t="s">
        <v>293</v>
      </c>
      <c r="Y5195" s="1">
        <v>39647</v>
      </c>
      <c r="Z5195">
        <v>1141391</v>
      </c>
    </row>
    <row r="5196" spans="1:26" x14ac:dyDescent="0.25">
      <c r="A5196" s="1">
        <v>43600</v>
      </c>
      <c r="B5196" t="s">
        <v>69</v>
      </c>
      <c r="C5196" t="s">
        <v>76</v>
      </c>
      <c r="D5196">
        <v>1900</v>
      </c>
      <c r="E5196">
        <v>17</v>
      </c>
      <c r="F5196" t="s">
        <v>104</v>
      </c>
      <c r="G5196">
        <v>244.33000200000001</v>
      </c>
      <c r="H5196">
        <v>251.03999300000001</v>
      </c>
      <c r="I5196">
        <v>244.21000699999999</v>
      </c>
      <c r="J5196">
        <v>249.14999399999999</v>
      </c>
      <c r="K5196">
        <v>248.84787</v>
      </c>
      <c r="L5196">
        <v>4186900</v>
      </c>
      <c r="M5196" t="s">
        <v>69</v>
      </c>
      <c r="N5196" t="s">
        <v>157</v>
      </c>
      <c r="O5196" t="s">
        <v>162</v>
      </c>
      <c r="P5196">
        <v>100</v>
      </c>
      <c r="Q5196">
        <v>0.125</v>
      </c>
      <c r="R5196">
        <v>237.5</v>
      </c>
      <c r="S5196">
        <v>472810.95299999998</v>
      </c>
      <c r="T5196" t="s">
        <v>69</v>
      </c>
      <c r="U5196" t="s">
        <v>207</v>
      </c>
      <c r="V5196" t="s">
        <v>214</v>
      </c>
      <c r="W5196" t="s">
        <v>248</v>
      </c>
      <c r="X5196" t="s">
        <v>293</v>
      </c>
      <c r="Y5196" s="1">
        <v>39647</v>
      </c>
      <c r="Z5196">
        <v>1141391</v>
      </c>
    </row>
    <row r="5197" spans="1:26" x14ac:dyDescent="0.25">
      <c r="A5197" s="1">
        <v>43620</v>
      </c>
      <c r="B5197" t="s">
        <v>69</v>
      </c>
      <c r="C5197" t="s">
        <v>75</v>
      </c>
      <c r="D5197">
        <v>1000</v>
      </c>
      <c r="E5197">
        <v>11</v>
      </c>
      <c r="F5197" t="s">
        <v>88</v>
      </c>
      <c r="G5197">
        <v>245.13000500000001</v>
      </c>
      <c r="H5197">
        <v>249.36999499999999</v>
      </c>
      <c r="I5197">
        <v>241.720001</v>
      </c>
      <c r="J5197">
        <v>249.179993</v>
      </c>
      <c r="K5197">
        <v>248.877838</v>
      </c>
      <c r="L5197">
        <v>4862200</v>
      </c>
      <c r="M5197" t="s">
        <v>69</v>
      </c>
      <c r="N5197" t="s">
        <v>141</v>
      </c>
      <c r="O5197" t="s">
        <v>162</v>
      </c>
      <c r="P5197">
        <v>100</v>
      </c>
      <c r="Q5197">
        <v>0.125</v>
      </c>
      <c r="R5197">
        <v>125</v>
      </c>
      <c r="S5197">
        <v>248877.83799999999</v>
      </c>
      <c r="T5197" t="s">
        <v>69</v>
      </c>
      <c r="U5197" t="s">
        <v>207</v>
      </c>
      <c r="V5197" t="s">
        <v>214</v>
      </c>
      <c r="W5197" t="s">
        <v>248</v>
      </c>
      <c r="X5197" t="s">
        <v>293</v>
      </c>
      <c r="Y5197" s="1">
        <v>39647</v>
      </c>
      <c r="Z5197">
        <v>1141391</v>
      </c>
    </row>
    <row r="5198" spans="1:26" x14ac:dyDescent="0.25">
      <c r="A5198" s="1">
        <v>43620</v>
      </c>
      <c r="B5198" t="s">
        <v>69</v>
      </c>
      <c r="C5198" t="s">
        <v>75</v>
      </c>
      <c r="D5198">
        <v>300</v>
      </c>
      <c r="E5198">
        <v>6</v>
      </c>
      <c r="F5198" t="s">
        <v>88</v>
      </c>
      <c r="G5198">
        <v>245.13000500000001</v>
      </c>
      <c r="H5198">
        <v>249.36999499999999</v>
      </c>
      <c r="I5198">
        <v>241.720001</v>
      </c>
      <c r="J5198">
        <v>249.179993</v>
      </c>
      <c r="K5198">
        <v>248.877838</v>
      </c>
      <c r="L5198">
        <v>4862200</v>
      </c>
      <c r="M5198" t="s">
        <v>69</v>
      </c>
      <c r="N5198" t="s">
        <v>145</v>
      </c>
      <c r="O5198" t="s">
        <v>162</v>
      </c>
      <c r="P5198">
        <v>100</v>
      </c>
      <c r="Q5198">
        <v>0.125</v>
      </c>
      <c r="R5198">
        <v>37.5</v>
      </c>
      <c r="S5198">
        <v>74663.3514</v>
      </c>
      <c r="T5198" t="s">
        <v>69</v>
      </c>
      <c r="U5198" t="s">
        <v>207</v>
      </c>
      <c r="V5198" t="s">
        <v>214</v>
      </c>
      <c r="W5198" t="s">
        <v>248</v>
      </c>
      <c r="X5198" t="s">
        <v>293</v>
      </c>
      <c r="Y5198" s="1">
        <v>39647</v>
      </c>
      <c r="Z5198">
        <v>1141391</v>
      </c>
    </row>
    <row r="5199" spans="1:26" x14ac:dyDescent="0.25">
      <c r="A5199" s="1">
        <v>43608</v>
      </c>
      <c r="B5199" t="s">
        <v>69</v>
      </c>
      <c r="C5199" t="s">
        <v>75</v>
      </c>
      <c r="D5199">
        <v>500</v>
      </c>
      <c r="E5199">
        <v>9</v>
      </c>
      <c r="F5199" t="s">
        <v>95</v>
      </c>
      <c r="G5199">
        <v>254.75</v>
      </c>
      <c r="H5199">
        <v>255.699997</v>
      </c>
      <c r="I5199">
        <v>248.33000200000001</v>
      </c>
      <c r="J5199">
        <v>249.729996</v>
      </c>
      <c r="K5199">
        <v>249.42716999999999</v>
      </c>
      <c r="L5199">
        <v>5072500</v>
      </c>
      <c r="M5199" t="s">
        <v>69</v>
      </c>
      <c r="N5199" t="s">
        <v>146</v>
      </c>
      <c r="O5199" t="s">
        <v>162</v>
      </c>
      <c r="P5199">
        <v>100</v>
      </c>
      <c r="Q5199">
        <v>0.125</v>
      </c>
      <c r="R5199">
        <v>62.5</v>
      </c>
      <c r="S5199">
        <v>124713.58500000001</v>
      </c>
      <c r="T5199" t="s">
        <v>69</v>
      </c>
      <c r="U5199" t="s">
        <v>207</v>
      </c>
      <c r="V5199" t="s">
        <v>214</v>
      </c>
      <c r="W5199" t="s">
        <v>248</v>
      </c>
      <c r="X5199" t="s">
        <v>293</v>
      </c>
      <c r="Y5199" s="1">
        <v>39647</v>
      </c>
      <c r="Z5199">
        <v>1141391</v>
      </c>
    </row>
    <row r="5200" spans="1:26" x14ac:dyDescent="0.25">
      <c r="A5200" s="1">
        <v>43609</v>
      </c>
      <c r="B5200" t="s">
        <v>69</v>
      </c>
      <c r="C5200" t="s">
        <v>75</v>
      </c>
      <c r="D5200">
        <v>2500</v>
      </c>
      <c r="E5200">
        <v>20</v>
      </c>
      <c r="F5200" t="s">
        <v>92</v>
      </c>
      <c r="G5200">
        <v>253.13999899999999</v>
      </c>
      <c r="H5200">
        <v>253.36999499999999</v>
      </c>
      <c r="I5200">
        <v>250.33000200000001</v>
      </c>
      <c r="J5200">
        <v>251.479996</v>
      </c>
      <c r="K5200">
        <v>251.175049</v>
      </c>
      <c r="L5200">
        <v>2710800</v>
      </c>
      <c r="M5200" t="s">
        <v>69</v>
      </c>
      <c r="N5200" t="s">
        <v>155</v>
      </c>
      <c r="O5200" t="s">
        <v>162</v>
      </c>
      <c r="P5200">
        <v>100</v>
      </c>
      <c r="Q5200">
        <v>0.125</v>
      </c>
      <c r="R5200">
        <v>312.5</v>
      </c>
      <c r="S5200">
        <v>627937.62250000006</v>
      </c>
      <c r="T5200" t="s">
        <v>69</v>
      </c>
      <c r="U5200" t="s">
        <v>207</v>
      </c>
      <c r="V5200" t="s">
        <v>214</v>
      </c>
      <c r="W5200" t="s">
        <v>248</v>
      </c>
      <c r="X5200" t="s">
        <v>293</v>
      </c>
      <c r="Y5200" s="1">
        <v>39647</v>
      </c>
      <c r="Z5200">
        <v>1141391</v>
      </c>
    </row>
    <row r="5201" spans="1:26" x14ac:dyDescent="0.25">
      <c r="A5201" s="1">
        <v>43616</v>
      </c>
      <c r="B5201" t="s">
        <v>69</v>
      </c>
      <c r="C5201" t="s">
        <v>76</v>
      </c>
      <c r="D5201">
        <v>300</v>
      </c>
      <c r="E5201">
        <v>9</v>
      </c>
      <c r="F5201" t="s">
        <v>87</v>
      </c>
      <c r="G5201">
        <v>251.979996</v>
      </c>
      <c r="H5201">
        <v>253.66000399999999</v>
      </c>
      <c r="I5201">
        <v>250.83999600000001</v>
      </c>
      <c r="J5201">
        <v>251.490005</v>
      </c>
      <c r="K5201">
        <v>251.18504300000001</v>
      </c>
      <c r="L5201">
        <v>5041400</v>
      </c>
      <c r="M5201" t="s">
        <v>69</v>
      </c>
      <c r="N5201" t="s">
        <v>146</v>
      </c>
      <c r="O5201" t="s">
        <v>162</v>
      </c>
      <c r="P5201">
        <v>100</v>
      </c>
      <c r="Q5201">
        <v>0.125</v>
      </c>
      <c r="R5201">
        <v>37.5</v>
      </c>
      <c r="S5201">
        <v>75355.512900000002</v>
      </c>
      <c r="T5201" t="s">
        <v>69</v>
      </c>
      <c r="U5201" t="s">
        <v>207</v>
      </c>
      <c r="V5201" t="s">
        <v>214</v>
      </c>
      <c r="W5201" t="s">
        <v>248</v>
      </c>
      <c r="X5201" t="s">
        <v>293</v>
      </c>
      <c r="Y5201" s="1">
        <v>39647</v>
      </c>
      <c r="Z5201">
        <v>1141391</v>
      </c>
    </row>
    <row r="5202" spans="1:26" x14ac:dyDescent="0.25">
      <c r="A5202" s="1">
        <v>43616</v>
      </c>
      <c r="B5202" t="s">
        <v>69</v>
      </c>
      <c r="C5202" t="s">
        <v>76</v>
      </c>
      <c r="D5202">
        <v>1600</v>
      </c>
      <c r="E5202">
        <v>14</v>
      </c>
      <c r="F5202" t="s">
        <v>87</v>
      </c>
      <c r="G5202">
        <v>251.979996</v>
      </c>
      <c r="H5202">
        <v>253.66000399999999</v>
      </c>
      <c r="I5202">
        <v>250.83999600000001</v>
      </c>
      <c r="J5202">
        <v>251.490005</v>
      </c>
      <c r="K5202">
        <v>251.18504300000001</v>
      </c>
      <c r="L5202">
        <v>5041400</v>
      </c>
      <c r="M5202" t="s">
        <v>69</v>
      </c>
      <c r="N5202" t="s">
        <v>156</v>
      </c>
      <c r="O5202" t="s">
        <v>162</v>
      </c>
      <c r="P5202">
        <v>100</v>
      </c>
      <c r="Q5202">
        <v>0.125</v>
      </c>
      <c r="R5202">
        <v>200</v>
      </c>
      <c r="S5202">
        <v>401896.06880000001</v>
      </c>
      <c r="T5202" t="s">
        <v>69</v>
      </c>
      <c r="U5202" t="s">
        <v>207</v>
      </c>
      <c r="V5202" t="s">
        <v>214</v>
      </c>
      <c r="W5202" t="s">
        <v>248</v>
      </c>
      <c r="X5202" t="s">
        <v>293</v>
      </c>
      <c r="Y5202" s="1">
        <v>39647</v>
      </c>
      <c r="Z5202">
        <v>1141391</v>
      </c>
    </row>
    <row r="5203" spans="1:26" x14ac:dyDescent="0.25">
      <c r="A5203" s="1">
        <v>43616</v>
      </c>
      <c r="B5203" t="s">
        <v>69</v>
      </c>
      <c r="C5203" t="s">
        <v>75</v>
      </c>
      <c r="D5203">
        <v>400</v>
      </c>
      <c r="E5203">
        <v>8</v>
      </c>
      <c r="F5203" t="s">
        <v>87</v>
      </c>
      <c r="G5203">
        <v>251.979996</v>
      </c>
      <c r="H5203">
        <v>253.66000399999999</v>
      </c>
      <c r="I5203">
        <v>250.83999600000001</v>
      </c>
      <c r="J5203">
        <v>251.490005</v>
      </c>
      <c r="K5203">
        <v>251.18504300000001</v>
      </c>
      <c r="L5203">
        <v>5041400</v>
      </c>
      <c r="M5203" t="s">
        <v>69</v>
      </c>
      <c r="N5203" t="s">
        <v>144</v>
      </c>
      <c r="O5203" t="s">
        <v>162</v>
      </c>
      <c r="P5203">
        <v>100</v>
      </c>
      <c r="Q5203">
        <v>0.125</v>
      </c>
      <c r="R5203">
        <v>50</v>
      </c>
      <c r="S5203">
        <v>100474.0172</v>
      </c>
      <c r="T5203" t="s">
        <v>69</v>
      </c>
      <c r="U5203" t="s">
        <v>207</v>
      </c>
      <c r="V5203" t="s">
        <v>214</v>
      </c>
      <c r="W5203" t="s">
        <v>248</v>
      </c>
      <c r="X5203" t="s">
        <v>293</v>
      </c>
      <c r="Y5203" s="1">
        <v>39647</v>
      </c>
      <c r="Z5203">
        <v>1141391</v>
      </c>
    </row>
    <row r="5204" spans="1:26" x14ac:dyDescent="0.25">
      <c r="A5204" s="1">
        <v>43616</v>
      </c>
      <c r="B5204" t="s">
        <v>69</v>
      </c>
      <c r="C5204" t="s">
        <v>76</v>
      </c>
      <c r="D5204">
        <v>600</v>
      </c>
      <c r="E5204">
        <v>6</v>
      </c>
      <c r="F5204" t="s">
        <v>87</v>
      </c>
      <c r="G5204">
        <v>251.979996</v>
      </c>
      <c r="H5204">
        <v>253.66000399999999</v>
      </c>
      <c r="I5204">
        <v>250.83999600000001</v>
      </c>
      <c r="J5204">
        <v>251.490005</v>
      </c>
      <c r="K5204">
        <v>251.18504300000001</v>
      </c>
      <c r="L5204">
        <v>5041400</v>
      </c>
      <c r="M5204" t="s">
        <v>69</v>
      </c>
      <c r="N5204" t="s">
        <v>145</v>
      </c>
      <c r="O5204" t="s">
        <v>162</v>
      </c>
      <c r="P5204">
        <v>100</v>
      </c>
      <c r="Q5204">
        <v>0.125</v>
      </c>
      <c r="R5204">
        <v>75</v>
      </c>
      <c r="S5204">
        <v>150711.0258</v>
      </c>
      <c r="T5204" t="s">
        <v>69</v>
      </c>
      <c r="U5204" t="s">
        <v>207</v>
      </c>
      <c r="V5204" t="s">
        <v>214</v>
      </c>
      <c r="W5204" t="s">
        <v>248</v>
      </c>
      <c r="X5204" t="s">
        <v>293</v>
      </c>
      <c r="Y5204" s="1">
        <v>39647</v>
      </c>
      <c r="Z5204">
        <v>1141391</v>
      </c>
    </row>
    <row r="5205" spans="1:26" x14ac:dyDescent="0.25">
      <c r="A5205" s="1">
        <v>43602</v>
      </c>
      <c r="B5205" t="s">
        <v>69</v>
      </c>
      <c r="C5205" t="s">
        <v>76</v>
      </c>
      <c r="D5205">
        <v>300</v>
      </c>
      <c r="E5205">
        <v>9</v>
      </c>
      <c r="F5205" t="s">
        <v>101</v>
      </c>
      <c r="G5205">
        <v>251.11000100000001</v>
      </c>
      <c r="H5205">
        <v>254.28999300000001</v>
      </c>
      <c r="I5205">
        <v>250.83999600000001</v>
      </c>
      <c r="J5205">
        <v>252.550003</v>
      </c>
      <c r="K5205">
        <v>252.24375900000001</v>
      </c>
      <c r="L5205">
        <v>3129800</v>
      </c>
      <c r="M5205" t="s">
        <v>69</v>
      </c>
      <c r="N5205" t="s">
        <v>146</v>
      </c>
      <c r="O5205" t="s">
        <v>162</v>
      </c>
      <c r="P5205">
        <v>100</v>
      </c>
      <c r="Q5205">
        <v>0.125</v>
      </c>
      <c r="R5205">
        <v>37.5</v>
      </c>
      <c r="S5205">
        <v>75673.127699999997</v>
      </c>
      <c r="T5205" t="s">
        <v>69</v>
      </c>
      <c r="U5205" t="s">
        <v>207</v>
      </c>
      <c r="V5205" t="s">
        <v>214</v>
      </c>
      <c r="W5205" t="s">
        <v>248</v>
      </c>
      <c r="X5205" t="s">
        <v>293</v>
      </c>
      <c r="Y5205" s="1">
        <v>39647</v>
      </c>
      <c r="Z5205">
        <v>1141391</v>
      </c>
    </row>
    <row r="5206" spans="1:26" x14ac:dyDescent="0.25">
      <c r="A5206" s="1">
        <v>43602</v>
      </c>
      <c r="B5206" t="s">
        <v>69</v>
      </c>
      <c r="C5206" t="s">
        <v>76</v>
      </c>
      <c r="D5206">
        <v>1000</v>
      </c>
      <c r="E5206">
        <v>14</v>
      </c>
      <c r="F5206" t="s">
        <v>101</v>
      </c>
      <c r="G5206">
        <v>251.11000100000001</v>
      </c>
      <c r="H5206">
        <v>254.28999300000001</v>
      </c>
      <c r="I5206">
        <v>250.83999600000001</v>
      </c>
      <c r="J5206">
        <v>252.550003</v>
      </c>
      <c r="K5206">
        <v>252.24375900000001</v>
      </c>
      <c r="L5206">
        <v>3129800</v>
      </c>
      <c r="M5206" t="s">
        <v>69</v>
      </c>
      <c r="N5206" t="s">
        <v>156</v>
      </c>
      <c r="O5206" t="s">
        <v>162</v>
      </c>
      <c r="P5206">
        <v>100</v>
      </c>
      <c r="Q5206">
        <v>0.125</v>
      </c>
      <c r="R5206">
        <v>125</v>
      </c>
      <c r="S5206">
        <v>252243.75899999999</v>
      </c>
      <c r="T5206" t="s">
        <v>69</v>
      </c>
      <c r="U5206" t="s">
        <v>207</v>
      </c>
      <c r="V5206" t="s">
        <v>214</v>
      </c>
      <c r="W5206" t="s">
        <v>248</v>
      </c>
      <c r="X5206" t="s">
        <v>293</v>
      </c>
      <c r="Y5206" s="1">
        <v>39647</v>
      </c>
      <c r="Z5206">
        <v>1141391</v>
      </c>
    </row>
    <row r="5207" spans="1:26" x14ac:dyDescent="0.25">
      <c r="A5207" s="1">
        <v>43602</v>
      </c>
      <c r="B5207" t="s">
        <v>69</v>
      </c>
      <c r="C5207" t="s">
        <v>76</v>
      </c>
      <c r="D5207">
        <v>1700</v>
      </c>
      <c r="E5207">
        <v>15</v>
      </c>
      <c r="F5207" t="s">
        <v>101</v>
      </c>
      <c r="G5207">
        <v>251.11000100000001</v>
      </c>
      <c r="H5207">
        <v>254.28999300000001</v>
      </c>
      <c r="I5207">
        <v>250.83999600000001</v>
      </c>
      <c r="J5207">
        <v>252.550003</v>
      </c>
      <c r="K5207">
        <v>252.24375900000001</v>
      </c>
      <c r="L5207">
        <v>3129800</v>
      </c>
      <c r="M5207" t="s">
        <v>69</v>
      </c>
      <c r="N5207" t="s">
        <v>149</v>
      </c>
      <c r="O5207" t="s">
        <v>162</v>
      </c>
      <c r="P5207">
        <v>100</v>
      </c>
      <c r="Q5207">
        <v>0.125</v>
      </c>
      <c r="R5207">
        <v>212.5</v>
      </c>
      <c r="S5207">
        <v>428814.39030000003</v>
      </c>
      <c r="T5207" t="s">
        <v>69</v>
      </c>
      <c r="U5207" t="s">
        <v>207</v>
      </c>
      <c r="V5207" t="s">
        <v>214</v>
      </c>
      <c r="W5207" t="s">
        <v>248</v>
      </c>
      <c r="X5207" t="s">
        <v>293</v>
      </c>
      <c r="Y5207" s="1">
        <v>39647</v>
      </c>
      <c r="Z5207">
        <v>1141391</v>
      </c>
    </row>
    <row r="5208" spans="1:26" x14ac:dyDescent="0.25">
      <c r="A5208" s="1">
        <v>43601</v>
      </c>
      <c r="B5208" t="s">
        <v>69</v>
      </c>
      <c r="C5208" t="s">
        <v>75</v>
      </c>
      <c r="D5208">
        <v>100</v>
      </c>
      <c r="E5208">
        <v>5</v>
      </c>
      <c r="F5208" t="s">
        <v>138</v>
      </c>
      <c r="G5208">
        <v>250.44000199999999</v>
      </c>
      <c r="H5208">
        <v>255.14999399999999</v>
      </c>
      <c r="I5208">
        <v>250.33000200000001</v>
      </c>
      <c r="J5208">
        <v>253.41999799999999</v>
      </c>
      <c r="K5208">
        <v>253.11270099999999</v>
      </c>
      <c r="L5208">
        <v>4911900</v>
      </c>
      <c r="M5208" t="s">
        <v>69</v>
      </c>
      <c r="N5208" t="s">
        <v>152</v>
      </c>
      <c r="O5208" t="s">
        <v>162</v>
      </c>
      <c r="P5208">
        <v>100</v>
      </c>
      <c r="Q5208">
        <v>0.125</v>
      </c>
      <c r="R5208">
        <v>12.5</v>
      </c>
      <c r="S5208">
        <v>25311.270100000002</v>
      </c>
      <c r="T5208" t="s">
        <v>69</v>
      </c>
      <c r="U5208" t="s">
        <v>207</v>
      </c>
      <c r="V5208" t="s">
        <v>214</v>
      </c>
      <c r="W5208" t="s">
        <v>248</v>
      </c>
      <c r="X5208" t="s">
        <v>293</v>
      </c>
      <c r="Y5208" s="1">
        <v>39647</v>
      </c>
      <c r="Z5208">
        <v>1141391</v>
      </c>
    </row>
    <row r="5209" spans="1:26" x14ac:dyDescent="0.25">
      <c r="A5209" s="1">
        <v>43601</v>
      </c>
      <c r="B5209" t="s">
        <v>69</v>
      </c>
      <c r="C5209" t="s">
        <v>75</v>
      </c>
      <c r="D5209">
        <v>900</v>
      </c>
      <c r="E5209">
        <v>9</v>
      </c>
      <c r="F5209" t="s">
        <v>138</v>
      </c>
      <c r="G5209">
        <v>250.44000199999999</v>
      </c>
      <c r="H5209">
        <v>255.14999399999999</v>
      </c>
      <c r="I5209">
        <v>250.33000200000001</v>
      </c>
      <c r="J5209">
        <v>253.41999799999999</v>
      </c>
      <c r="K5209">
        <v>253.11270099999999</v>
      </c>
      <c r="L5209">
        <v>4911900</v>
      </c>
      <c r="M5209" t="s">
        <v>69</v>
      </c>
      <c r="N5209" t="s">
        <v>146</v>
      </c>
      <c r="O5209" t="s">
        <v>162</v>
      </c>
      <c r="P5209">
        <v>100</v>
      </c>
      <c r="Q5209">
        <v>0.125</v>
      </c>
      <c r="R5209">
        <v>112.5</v>
      </c>
      <c r="S5209">
        <v>227801.43090000001</v>
      </c>
      <c r="T5209" t="s">
        <v>69</v>
      </c>
      <c r="U5209" t="s">
        <v>207</v>
      </c>
      <c r="V5209" t="s">
        <v>214</v>
      </c>
      <c r="W5209" t="s">
        <v>248</v>
      </c>
      <c r="X5209" t="s">
        <v>293</v>
      </c>
      <c r="Y5209" s="1">
        <v>39647</v>
      </c>
      <c r="Z5209">
        <v>1141391</v>
      </c>
    </row>
    <row r="5210" spans="1:26" x14ac:dyDescent="0.25">
      <c r="A5210" s="1">
        <v>43601</v>
      </c>
      <c r="B5210" t="s">
        <v>69</v>
      </c>
      <c r="C5210" t="s">
        <v>76</v>
      </c>
      <c r="D5210">
        <v>1900</v>
      </c>
      <c r="E5210">
        <v>12</v>
      </c>
      <c r="F5210" t="s">
        <v>138</v>
      </c>
      <c r="G5210">
        <v>250.44000199999999</v>
      </c>
      <c r="H5210">
        <v>255.14999399999999</v>
      </c>
      <c r="I5210">
        <v>250.33000200000001</v>
      </c>
      <c r="J5210">
        <v>253.41999799999999</v>
      </c>
      <c r="K5210">
        <v>253.11270099999999</v>
      </c>
      <c r="L5210">
        <v>4911900</v>
      </c>
      <c r="M5210" t="s">
        <v>69</v>
      </c>
      <c r="N5210" t="s">
        <v>151</v>
      </c>
      <c r="O5210" t="s">
        <v>162</v>
      </c>
      <c r="P5210">
        <v>100</v>
      </c>
      <c r="Q5210">
        <v>0.125</v>
      </c>
      <c r="R5210">
        <v>237.5</v>
      </c>
      <c r="S5210">
        <v>480914.13189999998</v>
      </c>
      <c r="T5210" t="s">
        <v>69</v>
      </c>
      <c r="U5210" t="s">
        <v>207</v>
      </c>
      <c r="V5210" t="s">
        <v>214</v>
      </c>
      <c r="W5210" t="s">
        <v>248</v>
      </c>
      <c r="X5210" t="s">
        <v>293</v>
      </c>
      <c r="Y5210" s="1">
        <v>39647</v>
      </c>
      <c r="Z5210">
        <v>1141391</v>
      </c>
    </row>
    <row r="5211" spans="1:26" x14ac:dyDescent="0.25">
      <c r="A5211" s="1">
        <v>43613</v>
      </c>
      <c r="B5211" t="s">
        <v>69</v>
      </c>
      <c r="C5211" t="s">
        <v>75</v>
      </c>
      <c r="D5211">
        <v>800</v>
      </c>
      <c r="E5211">
        <v>11</v>
      </c>
      <c r="F5211" t="s">
        <v>91</v>
      </c>
      <c r="G5211">
        <v>252.66000399999999</v>
      </c>
      <c r="H5211">
        <v>257.76001000000002</v>
      </c>
      <c r="I5211">
        <v>252.64999399999999</v>
      </c>
      <c r="J5211">
        <v>253.429993</v>
      </c>
      <c r="K5211">
        <v>253.122681</v>
      </c>
      <c r="L5211">
        <v>6252100</v>
      </c>
      <c r="M5211" t="s">
        <v>69</v>
      </c>
      <c r="N5211" t="s">
        <v>141</v>
      </c>
      <c r="O5211" t="s">
        <v>162</v>
      </c>
      <c r="P5211">
        <v>100</v>
      </c>
      <c r="Q5211">
        <v>0.125</v>
      </c>
      <c r="R5211">
        <v>100</v>
      </c>
      <c r="S5211">
        <v>202498.14480000001</v>
      </c>
      <c r="T5211" t="s">
        <v>69</v>
      </c>
      <c r="U5211" t="s">
        <v>207</v>
      </c>
      <c r="V5211" t="s">
        <v>214</v>
      </c>
      <c r="W5211" t="s">
        <v>248</v>
      </c>
      <c r="X5211" t="s">
        <v>293</v>
      </c>
      <c r="Y5211" s="1">
        <v>39647</v>
      </c>
      <c r="Z5211">
        <v>1141391</v>
      </c>
    </row>
    <row r="5212" spans="1:26" x14ac:dyDescent="0.25">
      <c r="A5212" s="1">
        <v>43605</v>
      </c>
      <c r="B5212" t="s">
        <v>69</v>
      </c>
      <c r="C5212" t="s">
        <v>75</v>
      </c>
      <c r="D5212">
        <v>1100</v>
      </c>
      <c r="E5212">
        <v>4</v>
      </c>
      <c r="F5212" t="s">
        <v>128</v>
      </c>
      <c r="G5212">
        <v>250.490005</v>
      </c>
      <c r="H5212">
        <v>254.38999899999999</v>
      </c>
      <c r="I5212">
        <v>249.33000200000001</v>
      </c>
      <c r="J5212">
        <v>253.490005</v>
      </c>
      <c r="K5212">
        <v>253.18261699999999</v>
      </c>
      <c r="L5212">
        <v>2951500</v>
      </c>
      <c r="M5212" t="s">
        <v>69</v>
      </c>
      <c r="N5212" t="s">
        <v>154</v>
      </c>
      <c r="O5212" t="s">
        <v>162</v>
      </c>
      <c r="P5212">
        <v>100</v>
      </c>
      <c r="Q5212">
        <v>0.125</v>
      </c>
      <c r="R5212">
        <v>137.5</v>
      </c>
      <c r="S5212">
        <v>278500.8787</v>
      </c>
      <c r="T5212" t="s">
        <v>69</v>
      </c>
      <c r="U5212" t="s">
        <v>207</v>
      </c>
      <c r="V5212" t="s">
        <v>214</v>
      </c>
      <c r="W5212" t="s">
        <v>248</v>
      </c>
      <c r="X5212" t="s">
        <v>293</v>
      </c>
      <c r="Y5212" s="1">
        <v>39647</v>
      </c>
      <c r="Z5212">
        <v>1141391</v>
      </c>
    </row>
    <row r="5213" spans="1:26" x14ac:dyDescent="0.25">
      <c r="A5213" s="1">
        <v>43605</v>
      </c>
      <c r="B5213" t="s">
        <v>69</v>
      </c>
      <c r="C5213" t="s">
        <v>76</v>
      </c>
      <c r="D5213">
        <v>1300</v>
      </c>
      <c r="E5213">
        <v>13</v>
      </c>
      <c r="F5213" t="s">
        <v>128</v>
      </c>
      <c r="G5213">
        <v>250.490005</v>
      </c>
      <c r="H5213">
        <v>254.38999899999999</v>
      </c>
      <c r="I5213">
        <v>249.33000200000001</v>
      </c>
      <c r="J5213">
        <v>253.490005</v>
      </c>
      <c r="K5213">
        <v>253.18261699999999</v>
      </c>
      <c r="L5213">
        <v>2951500</v>
      </c>
      <c r="M5213" t="s">
        <v>69</v>
      </c>
      <c r="N5213" t="s">
        <v>153</v>
      </c>
      <c r="O5213" t="s">
        <v>162</v>
      </c>
      <c r="P5213">
        <v>100</v>
      </c>
      <c r="Q5213">
        <v>0.125</v>
      </c>
      <c r="R5213">
        <v>162.5</v>
      </c>
      <c r="S5213">
        <v>329137.40210000001</v>
      </c>
      <c r="T5213" t="s">
        <v>69</v>
      </c>
      <c r="U5213" t="s">
        <v>207</v>
      </c>
      <c r="V5213" t="s">
        <v>214</v>
      </c>
      <c r="W5213" t="s">
        <v>248</v>
      </c>
      <c r="X5213" t="s">
        <v>293</v>
      </c>
      <c r="Y5213" s="1">
        <v>39647</v>
      </c>
      <c r="Z5213">
        <v>1141391</v>
      </c>
    </row>
    <row r="5214" spans="1:26" x14ac:dyDescent="0.25">
      <c r="A5214" s="1">
        <v>43614</v>
      </c>
      <c r="B5214" t="s">
        <v>69</v>
      </c>
      <c r="C5214" t="s">
        <v>75</v>
      </c>
      <c r="D5214">
        <v>200</v>
      </c>
      <c r="E5214">
        <v>3</v>
      </c>
      <c r="F5214" t="s">
        <v>98</v>
      </c>
      <c r="G5214">
        <v>252.25</v>
      </c>
      <c r="H5214">
        <v>254.25</v>
      </c>
      <c r="I5214">
        <v>251.270004</v>
      </c>
      <c r="J5214">
        <v>253.55999800000001</v>
      </c>
      <c r="K5214">
        <v>253.252533</v>
      </c>
      <c r="L5214">
        <v>4014300</v>
      </c>
      <c r="M5214" t="s">
        <v>69</v>
      </c>
      <c r="N5214" t="s">
        <v>143</v>
      </c>
      <c r="O5214" t="s">
        <v>162</v>
      </c>
      <c r="P5214">
        <v>100</v>
      </c>
      <c r="Q5214">
        <v>0.125</v>
      </c>
      <c r="R5214">
        <v>25</v>
      </c>
      <c r="S5214">
        <v>50650.506600000001</v>
      </c>
      <c r="T5214" t="s">
        <v>69</v>
      </c>
      <c r="U5214" t="s">
        <v>207</v>
      </c>
      <c r="V5214" t="s">
        <v>214</v>
      </c>
      <c r="W5214" t="s">
        <v>248</v>
      </c>
      <c r="X5214" t="s">
        <v>293</v>
      </c>
      <c r="Y5214" s="1">
        <v>39647</v>
      </c>
      <c r="Z5214">
        <v>1141391</v>
      </c>
    </row>
    <row r="5215" spans="1:26" x14ac:dyDescent="0.25">
      <c r="A5215" s="1">
        <v>43614</v>
      </c>
      <c r="B5215" t="s">
        <v>69</v>
      </c>
      <c r="C5215" t="s">
        <v>76</v>
      </c>
      <c r="D5215">
        <v>1000</v>
      </c>
      <c r="E5215">
        <v>16</v>
      </c>
      <c r="F5215" t="s">
        <v>98</v>
      </c>
      <c r="G5215">
        <v>252.25</v>
      </c>
      <c r="H5215">
        <v>254.25</v>
      </c>
      <c r="I5215">
        <v>251.270004</v>
      </c>
      <c r="J5215">
        <v>253.55999800000001</v>
      </c>
      <c r="K5215">
        <v>253.252533</v>
      </c>
      <c r="L5215">
        <v>4014300</v>
      </c>
      <c r="M5215" t="s">
        <v>69</v>
      </c>
      <c r="N5215" t="s">
        <v>148</v>
      </c>
      <c r="O5215" t="s">
        <v>162</v>
      </c>
      <c r="P5215">
        <v>100</v>
      </c>
      <c r="Q5215">
        <v>0.125</v>
      </c>
      <c r="R5215">
        <v>125</v>
      </c>
      <c r="S5215">
        <v>253252.533</v>
      </c>
      <c r="T5215" t="s">
        <v>69</v>
      </c>
      <c r="U5215" t="s">
        <v>207</v>
      </c>
      <c r="V5215" t="s">
        <v>214</v>
      </c>
      <c r="W5215" t="s">
        <v>248</v>
      </c>
      <c r="X5215" t="s">
        <v>293</v>
      </c>
      <c r="Y5215" s="1">
        <v>39647</v>
      </c>
      <c r="Z5215">
        <v>1141391</v>
      </c>
    </row>
    <row r="5216" spans="1:26" x14ac:dyDescent="0.25">
      <c r="A5216" s="1">
        <v>43615</v>
      </c>
      <c r="B5216" t="s">
        <v>69</v>
      </c>
      <c r="C5216" t="s">
        <v>75</v>
      </c>
      <c r="D5216">
        <v>400</v>
      </c>
      <c r="E5216">
        <v>7</v>
      </c>
      <c r="F5216" t="s">
        <v>93</v>
      </c>
      <c r="G5216">
        <v>254.270004</v>
      </c>
      <c r="H5216">
        <v>256.05999800000001</v>
      </c>
      <c r="I5216">
        <v>252.78999300000001</v>
      </c>
      <c r="J5216">
        <v>254.19000199999999</v>
      </c>
      <c r="K5216">
        <v>253.881775</v>
      </c>
      <c r="L5216">
        <v>2817400</v>
      </c>
      <c r="M5216" t="s">
        <v>69</v>
      </c>
      <c r="N5216" t="s">
        <v>147</v>
      </c>
      <c r="O5216" t="s">
        <v>162</v>
      </c>
      <c r="P5216">
        <v>100</v>
      </c>
      <c r="Q5216">
        <v>0.125</v>
      </c>
      <c r="R5216">
        <v>50</v>
      </c>
      <c r="S5216">
        <v>101552.71</v>
      </c>
      <c r="T5216" t="s">
        <v>69</v>
      </c>
      <c r="U5216" t="s">
        <v>207</v>
      </c>
      <c r="V5216" t="s">
        <v>214</v>
      </c>
      <c r="W5216" t="s">
        <v>248</v>
      </c>
      <c r="X5216" t="s">
        <v>293</v>
      </c>
      <c r="Y5216" s="1">
        <v>39647</v>
      </c>
      <c r="Z5216">
        <v>1141391</v>
      </c>
    </row>
    <row r="5217" spans="1:26" x14ac:dyDescent="0.25">
      <c r="A5217" s="1">
        <v>43615</v>
      </c>
      <c r="B5217" t="s">
        <v>69</v>
      </c>
      <c r="C5217" t="s">
        <v>75</v>
      </c>
      <c r="D5217">
        <v>800</v>
      </c>
      <c r="E5217">
        <v>13</v>
      </c>
      <c r="F5217" t="s">
        <v>93</v>
      </c>
      <c r="G5217">
        <v>254.270004</v>
      </c>
      <c r="H5217">
        <v>256.05999800000001</v>
      </c>
      <c r="I5217">
        <v>252.78999300000001</v>
      </c>
      <c r="J5217">
        <v>254.19000199999999</v>
      </c>
      <c r="K5217">
        <v>253.881775</v>
      </c>
      <c r="L5217">
        <v>2817400</v>
      </c>
      <c r="M5217" t="s">
        <v>69</v>
      </c>
      <c r="N5217" t="s">
        <v>153</v>
      </c>
      <c r="O5217" t="s">
        <v>162</v>
      </c>
      <c r="P5217">
        <v>100</v>
      </c>
      <c r="Q5217">
        <v>0.125</v>
      </c>
      <c r="R5217">
        <v>100</v>
      </c>
      <c r="S5217">
        <v>203105.42</v>
      </c>
      <c r="T5217" t="s">
        <v>69</v>
      </c>
      <c r="U5217" t="s">
        <v>207</v>
      </c>
      <c r="V5217" t="s">
        <v>214</v>
      </c>
      <c r="W5217" t="s">
        <v>248</v>
      </c>
      <c r="X5217" t="s">
        <v>293</v>
      </c>
      <c r="Y5217" s="1">
        <v>39647</v>
      </c>
      <c r="Z5217">
        <v>1141391</v>
      </c>
    </row>
    <row r="5218" spans="1:26" x14ac:dyDescent="0.25">
      <c r="A5218" s="1">
        <v>43585</v>
      </c>
      <c r="B5218" t="s">
        <v>69</v>
      </c>
      <c r="C5218" t="s">
        <v>76</v>
      </c>
      <c r="D5218">
        <v>3000</v>
      </c>
      <c r="E5218">
        <v>19</v>
      </c>
      <c r="F5218" t="s">
        <v>122</v>
      </c>
      <c r="G5218">
        <v>251.08999600000001</v>
      </c>
      <c r="H5218">
        <v>257.42999300000002</v>
      </c>
      <c r="I5218">
        <v>250.509995</v>
      </c>
      <c r="J5218">
        <v>254.240005</v>
      </c>
      <c r="K5218">
        <v>253.93171699999999</v>
      </c>
      <c r="L5218">
        <v>7179600</v>
      </c>
      <c r="M5218" t="s">
        <v>69</v>
      </c>
      <c r="N5218" t="s">
        <v>140</v>
      </c>
      <c r="O5218" t="s">
        <v>162</v>
      </c>
      <c r="P5218">
        <v>100</v>
      </c>
      <c r="Q5218">
        <v>0.125</v>
      </c>
      <c r="R5218">
        <v>375</v>
      </c>
      <c r="S5218">
        <v>761795.15099999995</v>
      </c>
      <c r="T5218" t="s">
        <v>69</v>
      </c>
      <c r="U5218" t="s">
        <v>207</v>
      </c>
      <c r="V5218" t="s">
        <v>214</v>
      </c>
      <c r="W5218" t="s">
        <v>248</v>
      </c>
      <c r="X5218" t="s">
        <v>293</v>
      </c>
      <c r="Y5218" s="1">
        <v>39647</v>
      </c>
      <c r="Z5218">
        <v>1141391</v>
      </c>
    </row>
    <row r="5219" spans="1:26" x14ac:dyDescent="0.25">
      <c r="A5219" s="1">
        <v>43606</v>
      </c>
      <c r="B5219" t="s">
        <v>69</v>
      </c>
      <c r="C5219" t="s">
        <v>75</v>
      </c>
      <c r="D5219">
        <v>1400</v>
      </c>
      <c r="E5219">
        <v>17</v>
      </c>
      <c r="F5219" t="s">
        <v>105</v>
      </c>
      <c r="G5219">
        <v>255</v>
      </c>
      <c r="H5219">
        <v>255.949997</v>
      </c>
      <c r="I5219">
        <v>253.78999300000001</v>
      </c>
      <c r="J5219">
        <v>255.36000100000001</v>
      </c>
      <c r="K5219">
        <v>255.050354</v>
      </c>
      <c r="L5219">
        <v>2881600</v>
      </c>
      <c r="M5219" t="s">
        <v>69</v>
      </c>
      <c r="N5219" t="s">
        <v>157</v>
      </c>
      <c r="O5219" t="s">
        <v>162</v>
      </c>
      <c r="P5219">
        <v>100</v>
      </c>
      <c r="Q5219">
        <v>0.125</v>
      </c>
      <c r="R5219">
        <v>175</v>
      </c>
      <c r="S5219">
        <v>357070.49560000002</v>
      </c>
      <c r="T5219" t="s">
        <v>69</v>
      </c>
      <c r="U5219" t="s">
        <v>207</v>
      </c>
      <c r="V5219" t="s">
        <v>214</v>
      </c>
      <c r="W5219" t="s">
        <v>248</v>
      </c>
      <c r="X5219" t="s">
        <v>293</v>
      </c>
      <c r="Y5219" s="1">
        <v>39647</v>
      </c>
      <c r="Z5219">
        <v>1141391</v>
      </c>
    </row>
    <row r="5220" spans="1:26" x14ac:dyDescent="0.25">
      <c r="A5220" s="1">
        <v>43606</v>
      </c>
      <c r="B5220" t="s">
        <v>69</v>
      </c>
      <c r="C5220" t="s">
        <v>76</v>
      </c>
      <c r="D5220">
        <v>600</v>
      </c>
      <c r="E5220">
        <v>6</v>
      </c>
      <c r="F5220" t="s">
        <v>105</v>
      </c>
      <c r="G5220">
        <v>255</v>
      </c>
      <c r="H5220">
        <v>255.949997</v>
      </c>
      <c r="I5220">
        <v>253.78999300000001</v>
      </c>
      <c r="J5220">
        <v>255.36000100000001</v>
      </c>
      <c r="K5220">
        <v>255.050354</v>
      </c>
      <c r="L5220">
        <v>2881600</v>
      </c>
      <c r="M5220" t="s">
        <v>69</v>
      </c>
      <c r="N5220" t="s">
        <v>145</v>
      </c>
      <c r="O5220" t="s">
        <v>162</v>
      </c>
      <c r="P5220">
        <v>100</v>
      </c>
      <c r="Q5220">
        <v>0.125</v>
      </c>
      <c r="R5220">
        <v>75</v>
      </c>
      <c r="S5220">
        <v>153030.21239999999</v>
      </c>
      <c r="T5220" t="s">
        <v>69</v>
      </c>
      <c r="U5220" t="s">
        <v>207</v>
      </c>
      <c r="V5220" t="s">
        <v>214</v>
      </c>
      <c r="W5220" t="s">
        <v>248</v>
      </c>
      <c r="X5220" t="s">
        <v>293</v>
      </c>
      <c r="Y5220" s="1">
        <v>39647</v>
      </c>
      <c r="Z5220">
        <v>1141391</v>
      </c>
    </row>
    <row r="5221" spans="1:26" x14ac:dyDescent="0.25">
      <c r="A5221" s="1">
        <v>43606</v>
      </c>
      <c r="B5221" t="s">
        <v>69</v>
      </c>
      <c r="C5221" t="s">
        <v>75</v>
      </c>
      <c r="D5221">
        <v>1100</v>
      </c>
      <c r="E5221">
        <v>15</v>
      </c>
      <c r="F5221" t="s">
        <v>105</v>
      </c>
      <c r="G5221">
        <v>255</v>
      </c>
      <c r="H5221">
        <v>255.949997</v>
      </c>
      <c r="I5221">
        <v>253.78999300000001</v>
      </c>
      <c r="J5221">
        <v>255.36000100000001</v>
      </c>
      <c r="K5221">
        <v>255.050354</v>
      </c>
      <c r="L5221">
        <v>2881600</v>
      </c>
      <c r="M5221" t="s">
        <v>69</v>
      </c>
      <c r="N5221" t="s">
        <v>149</v>
      </c>
      <c r="O5221" t="s">
        <v>162</v>
      </c>
      <c r="P5221">
        <v>100</v>
      </c>
      <c r="Q5221">
        <v>0.125</v>
      </c>
      <c r="R5221">
        <v>137.5</v>
      </c>
      <c r="S5221">
        <v>280555.38939999999</v>
      </c>
      <c r="T5221" t="s">
        <v>69</v>
      </c>
      <c r="U5221" t="s">
        <v>207</v>
      </c>
      <c r="V5221" t="s">
        <v>214</v>
      </c>
      <c r="W5221" t="s">
        <v>248</v>
      </c>
      <c r="X5221" t="s">
        <v>293</v>
      </c>
      <c r="Y5221" s="1">
        <v>39647</v>
      </c>
      <c r="Z5221">
        <v>1141391</v>
      </c>
    </row>
    <row r="5222" spans="1:26" x14ac:dyDescent="0.25">
      <c r="A5222" s="1">
        <v>43621</v>
      </c>
      <c r="B5222" t="s">
        <v>69</v>
      </c>
      <c r="C5222" t="s">
        <v>76</v>
      </c>
      <c r="D5222">
        <v>700</v>
      </c>
      <c r="E5222">
        <v>3</v>
      </c>
      <c r="F5222" t="s">
        <v>83</v>
      </c>
      <c r="G5222">
        <v>251.470001</v>
      </c>
      <c r="H5222">
        <v>256.97000100000002</v>
      </c>
      <c r="I5222">
        <v>250.14999399999999</v>
      </c>
      <c r="J5222">
        <v>256.26001000000002</v>
      </c>
      <c r="K5222">
        <v>255.949265</v>
      </c>
      <c r="L5222">
        <v>4742400</v>
      </c>
      <c r="M5222" t="s">
        <v>69</v>
      </c>
      <c r="N5222" t="s">
        <v>143</v>
      </c>
      <c r="O5222" t="s">
        <v>162</v>
      </c>
      <c r="P5222">
        <v>100</v>
      </c>
      <c r="Q5222">
        <v>0.125</v>
      </c>
      <c r="R5222">
        <v>87.5</v>
      </c>
      <c r="S5222">
        <v>179164.48550000001</v>
      </c>
      <c r="T5222" t="s">
        <v>69</v>
      </c>
      <c r="U5222" t="s">
        <v>207</v>
      </c>
      <c r="V5222" t="s">
        <v>214</v>
      </c>
      <c r="W5222" t="s">
        <v>248</v>
      </c>
      <c r="X5222" t="s">
        <v>293</v>
      </c>
      <c r="Y5222" s="1">
        <v>39647</v>
      </c>
      <c r="Z5222">
        <v>1141391</v>
      </c>
    </row>
    <row r="5223" spans="1:26" x14ac:dyDescent="0.25">
      <c r="A5223" s="1">
        <v>43622</v>
      </c>
      <c r="B5223" t="s">
        <v>69</v>
      </c>
      <c r="C5223" t="s">
        <v>75</v>
      </c>
      <c r="D5223">
        <v>700</v>
      </c>
      <c r="E5223">
        <v>11</v>
      </c>
      <c r="F5223" t="s">
        <v>81</v>
      </c>
      <c r="G5223">
        <v>256.35998499999999</v>
      </c>
      <c r="H5223">
        <v>258.70001200000002</v>
      </c>
      <c r="I5223">
        <v>254.86000100000001</v>
      </c>
      <c r="J5223">
        <v>257.82998700000002</v>
      </c>
      <c r="K5223">
        <v>257.51733400000001</v>
      </c>
      <c r="L5223">
        <v>3443500</v>
      </c>
      <c r="M5223" t="s">
        <v>69</v>
      </c>
      <c r="N5223" t="s">
        <v>141</v>
      </c>
      <c r="O5223" t="s">
        <v>162</v>
      </c>
      <c r="P5223">
        <v>100</v>
      </c>
      <c r="Q5223">
        <v>0.125</v>
      </c>
      <c r="R5223">
        <v>87.5</v>
      </c>
      <c r="S5223">
        <v>180262.13380000001</v>
      </c>
      <c r="T5223" t="s">
        <v>69</v>
      </c>
      <c r="U5223" t="s">
        <v>207</v>
      </c>
      <c r="V5223" t="s">
        <v>214</v>
      </c>
      <c r="W5223" t="s">
        <v>248</v>
      </c>
      <c r="X5223" t="s">
        <v>293</v>
      </c>
      <c r="Y5223" s="1">
        <v>39647</v>
      </c>
      <c r="Z5223">
        <v>1141391</v>
      </c>
    </row>
    <row r="5224" spans="1:26" x14ac:dyDescent="0.25">
      <c r="A5224" s="1">
        <v>43622</v>
      </c>
      <c r="B5224" t="s">
        <v>69</v>
      </c>
      <c r="C5224" t="s">
        <v>75</v>
      </c>
      <c r="D5224">
        <v>3800</v>
      </c>
      <c r="E5224">
        <v>19</v>
      </c>
      <c r="F5224" t="s">
        <v>81</v>
      </c>
      <c r="G5224">
        <v>256.35998499999999</v>
      </c>
      <c r="H5224">
        <v>258.70001200000002</v>
      </c>
      <c r="I5224">
        <v>254.86000100000001</v>
      </c>
      <c r="J5224">
        <v>257.82998700000002</v>
      </c>
      <c r="K5224">
        <v>257.51733400000001</v>
      </c>
      <c r="L5224">
        <v>3443500</v>
      </c>
      <c r="M5224" t="s">
        <v>69</v>
      </c>
      <c r="N5224" t="s">
        <v>140</v>
      </c>
      <c r="O5224" t="s">
        <v>162</v>
      </c>
      <c r="P5224">
        <v>100</v>
      </c>
      <c r="Q5224">
        <v>0.125</v>
      </c>
      <c r="R5224">
        <v>475</v>
      </c>
      <c r="S5224">
        <v>978565.86920000007</v>
      </c>
      <c r="T5224" t="s">
        <v>69</v>
      </c>
      <c r="U5224" t="s">
        <v>207</v>
      </c>
      <c r="V5224" t="s">
        <v>214</v>
      </c>
      <c r="W5224" t="s">
        <v>248</v>
      </c>
      <c r="X5224" t="s">
        <v>293</v>
      </c>
      <c r="Y5224" s="1">
        <v>39647</v>
      </c>
      <c r="Z5224">
        <v>1141391</v>
      </c>
    </row>
    <row r="5225" spans="1:26" x14ac:dyDescent="0.25">
      <c r="A5225" s="1">
        <v>43622</v>
      </c>
      <c r="B5225" t="s">
        <v>69</v>
      </c>
      <c r="C5225" t="s">
        <v>76</v>
      </c>
      <c r="D5225">
        <v>1500</v>
      </c>
      <c r="E5225">
        <v>13</v>
      </c>
      <c r="F5225" t="s">
        <v>81</v>
      </c>
      <c r="G5225">
        <v>256.35998499999999</v>
      </c>
      <c r="H5225">
        <v>258.70001200000002</v>
      </c>
      <c r="I5225">
        <v>254.86000100000001</v>
      </c>
      <c r="J5225">
        <v>257.82998700000002</v>
      </c>
      <c r="K5225">
        <v>257.51733400000001</v>
      </c>
      <c r="L5225">
        <v>3443500</v>
      </c>
      <c r="M5225" t="s">
        <v>69</v>
      </c>
      <c r="N5225" t="s">
        <v>153</v>
      </c>
      <c r="O5225" t="s">
        <v>162</v>
      </c>
      <c r="P5225">
        <v>100</v>
      </c>
      <c r="Q5225">
        <v>0.125</v>
      </c>
      <c r="R5225">
        <v>187.5</v>
      </c>
      <c r="S5225">
        <v>386276.00099999999</v>
      </c>
      <c r="T5225" t="s">
        <v>69</v>
      </c>
      <c r="U5225" t="s">
        <v>207</v>
      </c>
      <c r="V5225" t="s">
        <v>214</v>
      </c>
      <c r="W5225" t="s">
        <v>248</v>
      </c>
      <c r="X5225" t="s">
        <v>293</v>
      </c>
      <c r="Y5225" s="1">
        <v>39647</v>
      </c>
      <c r="Z5225">
        <v>1141391</v>
      </c>
    </row>
    <row r="5226" spans="1:26" x14ac:dyDescent="0.25">
      <c r="A5226" s="1">
        <v>43622</v>
      </c>
      <c r="B5226" t="s">
        <v>69</v>
      </c>
      <c r="C5226" t="s">
        <v>75</v>
      </c>
      <c r="D5226">
        <v>700</v>
      </c>
      <c r="E5226">
        <v>10</v>
      </c>
      <c r="F5226" t="s">
        <v>81</v>
      </c>
      <c r="G5226">
        <v>256.35998499999999</v>
      </c>
      <c r="H5226">
        <v>258.70001200000002</v>
      </c>
      <c r="I5226">
        <v>254.86000100000001</v>
      </c>
      <c r="J5226">
        <v>257.82998700000002</v>
      </c>
      <c r="K5226">
        <v>257.51733400000001</v>
      </c>
      <c r="L5226">
        <v>3443500</v>
      </c>
      <c r="M5226" t="s">
        <v>69</v>
      </c>
      <c r="N5226" t="s">
        <v>142</v>
      </c>
      <c r="O5226" t="s">
        <v>162</v>
      </c>
      <c r="P5226">
        <v>100</v>
      </c>
      <c r="Q5226">
        <v>0.125</v>
      </c>
      <c r="R5226">
        <v>87.5</v>
      </c>
      <c r="S5226">
        <v>180262.13380000001</v>
      </c>
      <c r="T5226" t="s">
        <v>69</v>
      </c>
      <c r="U5226" t="s">
        <v>207</v>
      </c>
      <c r="V5226" t="s">
        <v>214</v>
      </c>
      <c r="W5226" t="s">
        <v>248</v>
      </c>
      <c r="X5226" t="s">
        <v>293</v>
      </c>
      <c r="Y5226" s="1">
        <v>39647</v>
      </c>
      <c r="Z5226">
        <v>1141391</v>
      </c>
    </row>
    <row r="5227" spans="1:26" x14ac:dyDescent="0.25">
      <c r="A5227" s="1">
        <v>43622</v>
      </c>
      <c r="B5227" t="s">
        <v>69</v>
      </c>
      <c r="C5227" t="s">
        <v>76</v>
      </c>
      <c r="D5227">
        <v>1000</v>
      </c>
      <c r="E5227">
        <v>5</v>
      </c>
      <c r="F5227" t="s">
        <v>81</v>
      </c>
      <c r="G5227">
        <v>256.35998499999999</v>
      </c>
      <c r="H5227">
        <v>258.70001200000002</v>
      </c>
      <c r="I5227">
        <v>254.86000100000001</v>
      </c>
      <c r="J5227">
        <v>257.82998700000002</v>
      </c>
      <c r="K5227">
        <v>257.51733400000001</v>
      </c>
      <c r="L5227">
        <v>3443500</v>
      </c>
      <c r="M5227" t="s">
        <v>69</v>
      </c>
      <c r="N5227" t="s">
        <v>152</v>
      </c>
      <c r="O5227" t="s">
        <v>162</v>
      </c>
      <c r="P5227">
        <v>100</v>
      </c>
      <c r="Q5227">
        <v>0.125</v>
      </c>
      <c r="R5227">
        <v>125</v>
      </c>
      <c r="S5227">
        <v>257517.334</v>
      </c>
      <c r="T5227" t="s">
        <v>69</v>
      </c>
      <c r="U5227" t="s">
        <v>207</v>
      </c>
      <c r="V5227" t="s">
        <v>214</v>
      </c>
      <c r="W5227" t="s">
        <v>248</v>
      </c>
      <c r="X5227" t="s">
        <v>293</v>
      </c>
      <c r="Y5227" s="1">
        <v>39647</v>
      </c>
      <c r="Z5227">
        <v>1141391</v>
      </c>
    </row>
    <row r="5228" spans="1:26" x14ac:dyDescent="0.25">
      <c r="A5228" s="1">
        <v>43634</v>
      </c>
      <c r="B5228" t="s">
        <v>69</v>
      </c>
      <c r="C5228" t="s">
        <v>76</v>
      </c>
      <c r="D5228">
        <v>900</v>
      </c>
      <c r="E5228">
        <v>19</v>
      </c>
      <c r="F5228" t="s">
        <v>132</v>
      </c>
      <c r="G5228">
        <v>261.70001200000002</v>
      </c>
      <c r="H5228">
        <v>262.25</v>
      </c>
      <c r="I5228">
        <v>255.070007</v>
      </c>
      <c r="J5228">
        <v>258.80999800000001</v>
      </c>
      <c r="K5228">
        <v>258.49615499999999</v>
      </c>
      <c r="L5228">
        <v>3921300</v>
      </c>
      <c r="M5228" t="s">
        <v>69</v>
      </c>
      <c r="N5228" t="s">
        <v>140</v>
      </c>
      <c r="O5228" t="s">
        <v>162</v>
      </c>
      <c r="P5228">
        <v>100</v>
      </c>
      <c r="Q5228">
        <v>0.125</v>
      </c>
      <c r="R5228">
        <v>112.5</v>
      </c>
      <c r="S5228">
        <v>232646.53950000001</v>
      </c>
      <c r="T5228" t="s">
        <v>69</v>
      </c>
      <c r="U5228" t="s">
        <v>207</v>
      </c>
      <c r="V5228" t="s">
        <v>214</v>
      </c>
      <c r="W5228" t="s">
        <v>248</v>
      </c>
      <c r="X5228" t="s">
        <v>293</v>
      </c>
      <c r="Y5228" s="1">
        <v>39647</v>
      </c>
      <c r="Z5228">
        <v>1141391</v>
      </c>
    </row>
    <row r="5229" spans="1:26" x14ac:dyDescent="0.25">
      <c r="A5229" s="1">
        <v>43633</v>
      </c>
      <c r="B5229" t="s">
        <v>69</v>
      </c>
      <c r="C5229" t="s">
        <v>76</v>
      </c>
      <c r="D5229">
        <v>400</v>
      </c>
      <c r="E5229">
        <v>2</v>
      </c>
      <c r="F5229" t="s">
        <v>78</v>
      </c>
      <c r="G5229">
        <v>261</v>
      </c>
      <c r="H5229">
        <v>261.709991</v>
      </c>
      <c r="I5229">
        <v>258.04998799999998</v>
      </c>
      <c r="J5229">
        <v>259.20001200000002</v>
      </c>
      <c r="K5229">
        <v>258.88571200000001</v>
      </c>
      <c r="L5229">
        <v>3332200</v>
      </c>
      <c r="M5229" t="s">
        <v>69</v>
      </c>
      <c r="N5229" t="s">
        <v>150</v>
      </c>
      <c r="O5229" t="s">
        <v>162</v>
      </c>
      <c r="P5229">
        <v>100</v>
      </c>
      <c r="Q5229">
        <v>0.125</v>
      </c>
      <c r="R5229">
        <v>50</v>
      </c>
      <c r="S5229">
        <v>103554.28479999999</v>
      </c>
      <c r="T5229" t="s">
        <v>69</v>
      </c>
      <c r="U5229" t="s">
        <v>207</v>
      </c>
      <c r="V5229" t="s">
        <v>214</v>
      </c>
      <c r="W5229" t="s">
        <v>248</v>
      </c>
      <c r="X5229" t="s">
        <v>293</v>
      </c>
      <c r="Y5229" s="1">
        <v>39647</v>
      </c>
      <c r="Z5229">
        <v>1141391</v>
      </c>
    </row>
    <row r="5230" spans="1:26" x14ac:dyDescent="0.25">
      <c r="A5230" s="1">
        <v>43633</v>
      </c>
      <c r="B5230" t="s">
        <v>69</v>
      </c>
      <c r="C5230" t="s">
        <v>75</v>
      </c>
      <c r="D5230">
        <v>900</v>
      </c>
      <c r="E5230">
        <v>9</v>
      </c>
      <c r="F5230" t="s">
        <v>78</v>
      </c>
      <c r="G5230">
        <v>261</v>
      </c>
      <c r="H5230">
        <v>261.709991</v>
      </c>
      <c r="I5230">
        <v>258.04998799999998</v>
      </c>
      <c r="J5230">
        <v>259.20001200000002</v>
      </c>
      <c r="K5230">
        <v>258.88571200000001</v>
      </c>
      <c r="L5230">
        <v>3332200</v>
      </c>
      <c r="M5230" t="s">
        <v>69</v>
      </c>
      <c r="N5230" t="s">
        <v>146</v>
      </c>
      <c r="O5230" t="s">
        <v>162</v>
      </c>
      <c r="P5230">
        <v>100</v>
      </c>
      <c r="Q5230">
        <v>0.125</v>
      </c>
      <c r="R5230">
        <v>112.5</v>
      </c>
      <c r="S5230">
        <v>232997.14079999999</v>
      </c>
      <c r="T5230" t="s">
        <v>69</v>
      </c>
      <c r="U5230" t="s">
        <v>207</v>
      </c>
      <c r="V5230" t="s">
        <v>214</v>
      </c>
      <c r="W5230" t="s">
        <v>248</v>
      </c>
      <c r="X5230" t="s">
        <v>293</v>
      </c>
      <c r="Y5230" s="1">
        <v>39647</v>
      </c>
      <c r="Z5230">
        <v>1141391</v>
      </c>
    </row>
    <row r="5231" spans="1:26" x14ac:dyDescent="0.25">
      <c r="A5231" s="1">
        <v>43641</v>
      </c>
      <c r="B5231" t="s">
        <v>69</v>
      </c>
      <c r="C5231" t="s">
        <v>76</v>
      </c>
      <c r="D5231">
        <v>200</v>
      </c>
      <c r="E5231">
        <v>4</v>
      </c>
      <c r="F5231" t="s">
        <v>84</v>
      </c>
      <c r="G5231">
        <v>266.040009</v>
      </c>
      <c r="H5231">
        <v>266.30999800000001</v>
      </c>
      <c r="I5231">
        <v>259.11999500000002</v>
      </c>
      <c r="J5231">
        <v>259.73001099999999</v>
      </c>
      <c r="K5231">
        <v>259.41507000000001</v>
      </c>
      <c r="L5231">
        <v>3138000</v>
      </c>
      <c r="M5231" t="s">
        <v>69</v>
      </c>
      <c r="N5231" t="s">
        <v>154</v>
      </c>
      <c r="O5231" t="s">
        <v>162</v>
      </c>
      <c r="P5231">
        <v>100</v>
      </c>
      <c r="Q5231">
        <v>0.125</v>
      </c>
      <c r="R5231">
        <v>25</v>
      </c>
      <c r="S5231">
        <v>51883.014000000003</v>
      </c>
      <c r="T5231" t="s">
        <v>69</v>
      </c>
      <c r="U5231" t="s">
        <v>207</v>
      </c>
      <c r="V5231" t="s">
        <v>214</v>
      </c>
      <c r="W5231" t="s">
        <v>248</v>
      </c>
      <c r="X5231" t="s">
        <v>293</v>
      </c>
      <c r="Y5231" s="1">
        <v>39647</v>
      </c>
      <c r="Z5231">
        <v>1141391</v>
      </c>
    </row>
    <row r="5232" spans="1:26" x14ac:dyDescent="0.25">
      <c r="A5232" s="1">
        <v>43641</v>
      </c>
      <c r="B5232" t="s">
        <v>69</v>
      </c>
      <c r="C5232" t="s">
        <v>75</v>
      </c>
      <c r="D5232">
        <v>500</v>
      </c>
      <c r="E5232">
        <v>6</v>
      </c>
      <c r="F5232" t="s">
        <v>84</v>
      </c>
      <c r="G5232">
        <v>266.040009</v>
      </c>
      <c r="H5232">
        <v>266.30999800000001</v>
      </c>
      <c r="I5232">
        <v>259.11999500000002</v>
      </c>
      <c r="J5232">
        <v>259.73001099999999</v>
      </c>
      <c r="K5232">
        <v>259.41507000000001</v>
      </c>
      <c r="L5232">
        <v>3138000</v>
      </c>
      <c r="M5232" t="s">
        <v>69</v>
      </c>
      <c r="N5232" t="s">
        <v>145</v>
      </c>
      <c r="O5232" t="s">
        <v>162</v>
      </c>
      <c r="P5232">
        <v>100</v>
      </c>
      <c r="Q5232">
        <v>0.125</v>
      </c>
      <c r="R5232">
        <v>62.5</v>
      </c>
      <c r="S5232">
        <v>129707.535</v>
      </c>
      <c r="T5232" t="s">
        <v>69</v>
      </c>
      <c r="U5232" t="s">
        <v>207</v>
      </c>
      <c r="V5232" t="s">
        <v>214</v>
      </c>
      <c r="W5232" t="s">
        <v>248</v>
      </c>
      <c r="X5232" t="s">
        <v>293</v>
      </c>
      <c r="Y5232" s="1">
        <v>39647</v>
      </c>
      <c r="Z5232">
        <v>1141391</v>
      </c>
    </row>
    <row r="5233" spans="1:26" x14ac:dyDescent="0.25">
      <c r="A5233" s="1">
        <v>43635</v>
      </c>
      <c r="B5233" t="s">
        <v>69</v>
      </c>
      <c r="C5233" t="s">
        <v>76</v>
      </c>
      <c r="D5233">
        <v>200</v>
      </c>
      <c r="E5233">
        <v>1</v>
      </c>
      <c r="F5233" t="s">
        <v>80</v>
      </c>
      <c r="G5233">
        <v>258.82998700000002</v>
      </c>
      <c r="H5233">
        <v>260.61999500000002</v>
      </c>
      <c r="I5233">
        <v>258.29998799999998</v>
      </c>
      <c r="J5233">
        <v>259.86999500000002</v>
      </c>
      <c r="K5233">
        <v>259.55487099999999</v>
      </c>
      <c r="L5233">
        <v>4326500</v>
      </c>
      <c r="M5233" t="s">
        <v>69</v>
      </c>
      <c r="N5233" t="s">
        <v>159</v>
      </c>
      <c r="O5233" t="s">
        <v>162</v>
      </c>
      <c r="P5233">
        <v>100</v>
      </c>
      <c r="Q5233">
        <v>0.125</v>
      </c>
      <c r="R5233">
        <v>25</v>
      </c>
      <c r="S5233">
        <v>51910.974199999997</v>
      </c>
      <c r="T5233" t="s">
        <v>69</v>
      </c>
      <c r="U5233" t="s">
        <v>207</v>
      </c>
      <c r="V5233" t="s">
        <v>214</v>
      </c>
      <c r="W5233" t="s">
        <v>248</v>
      </c>
      <c r="X5233" t="s">
        <v>293</v>
      </c>
      <c r="Y5233" s="1">
        <v>39647</v>
      </c>
      <c r="Z5233">
        <v>1141391</v>
      </c>
    </row>
    <row r="5234" spans="1:26" x14ac:dyDescent="0.25">
      <c r="A5234" s="1">
        <v>43635</v>
      </c>
      <c r="B5234" t="s">
        <v>69</v>
      </c>
      <c r="C5234" t="s">
        <v>75</v>
      </c>
      <c r="D5234">
        <v>500</v>
      </c>
      <c r="E5234">
        <v>2</v>
      </c>
      <c r="F5234" t="s">
        <v>80</v>
      </c>
      <c r="G5234">
        <v>258.82998700000002</v>
      </c>
      <c r="H5234">
        <v>260.61999500000002</v>
      </c>
      <c r="I5234">
        <v>258.29998799999998</v>
      </c>
      <c r="J5234">
        <v>259.86999500000002</v>
      </c>
      <c r="K5234">
        <v>259.55487099999999</v>
      </c>
      <c r="L5234">
        <v>4326500</v>
      </c>
      <c r="M5234" t="s">
        <v>69</v>
      </c>
      <c r="N5234" t="s">
        <v>150</v>
      </c>
      <c r="O5234" t="s">
        <v>162</v>
      </c>
      <c r="P5234">
        <v>100</v>
      </c>
      <c r="Q5234">
        <v>0.125</v>
      </c>
      <c r="R5234">
        <v>62.5</v>
      </c>
      <c r="S5234">
        <v>129777.43550000001</v>
      </c>
      <c r="T5234" t="s">
        <v>69</v>
      </c>
      <c r="U5234" t="s">
        <v>207</v>
      </c>
      <c r="V5234" t="s">
        <v>214</v>
      </c>
      <c r="W5234" t="s">
        <v>248</v>
      </c>
      <c r="X5234" t="s">
        <v>293</v>
      </c>
      <c r="Y5234" s="1">
        <v>39647</v>
      </c>
      <c r="Z5234">
        <v>1141391</v>
      </c>
    </row>
    <row r="5235" spans="1:26" x14ac:dyDescent="0.25">
      <c r="A5235" s="1">
        <v>43630</v>
      </c>
      <c r="B5235" t="s">
        <v>69</v>
      </c>
      <c r="C5235" t="s">
        <v>75</v>
      </c>
      <c r="D5235">
        <v>200</v>
      </c>
      <c r="E5235">
        <v>3</v>
      </c>
      <c r="F5235" t="s">
        <v>77</v>
      </c>
      <c r="G5235">
        <v>259.98998999999998</v>
      </c>
      <c r="H5235">
        <v>261.98001099999999</v>
      </c>
      <c r="I5235">
        <v>259.42001299999998</v>
      </c>
      <c r="J5235">
        <v>260.10000600000001</v>
      </c>
      <c r="K5235">
        <v>259.78460699999999</v>
      </c>
      <c r="L5235">
        <v>3158200</v>
      </c>
      <c r="M5235" t="s">
        <v>69</v>
      </c>
      <c r="N5235" t="s">
        <v>143</v>
      </c>
      <c r="O5235" t="s">
        <v>162</v>
      </c>
      <c r="P5235">
        <v>100</v>
      </c>
      <c r="Q5235">
        <v>0.125</v>
      </c>
      <c r="R5235">
        <v>25</v>
      </c>
      <c r="S5235">
        <v>51956.921399999999</v>
      </c>
      <c r="T5235" t="s">
        <v>69</v>
      </c>
      <c r="U5235" t="s">
        <v>207</v>
      </c>
      <c r="V5235" t="s">
        <v>214</v>
      </c>
      <c r="W5235" t="s">
        <v>248</v>
      </c>
      <c r="X5235" t="s">
        <v>293</v>
      </c>
      <c r="Y5235" s="1">
        <v>39647</v>
      </c>
      <c r="Z5235">
        <v>1141391</v>
      </c>
    </row>
    <row r="5236" spans="1:26" x14ac:dyDescent="0.25">
      <c r="A5236" s="1">
        <v>43630</v>
      </c>
      <c r="B5236" t="s">
        <v>69</v>
      </c>
      <c r="C5236" t="s">
        <v>75</v>
      </c>
      <c r="D5236">
        <v>900</v>
      </c>
      <c r="E5236">
        <v>19</v>
      </c>
      <c r="F5236" t="s">
        <v>77</v>
      </c>
      <c r="G5236">
        <v>259.98998999999998</v>
      </c>
      <c r="H5236">
        <v>261.98001099999999</v>
      </c>
      <c r="I5236">
        <v>259.42001299999998</v>
      </c>
      <c r="J5236">
        <v>260.10000600000001</v>
      </c>
      <c r="K5236">
        <v>259.78460699999999</v>
      </c>
      <c r="L5236">
        <v>3158200</v>
      </c>
      <c r="M5236" t="s">
        <v>69</v>
      </c>
      <c r="N5236" t="s">
        <v>140</v>
      </c>
      <c r="O5236" t="s">
        <v>162</v>
      </c>
      <c r="P5236">
        <v>100</v>
      </c>
      <c r="Q5236">
        <v>0.125</v>
      </c>
      <c r="R5236">
        <v>112.5</v>
      </c>
      <c r="S5236">
        <v>233806.14629999999</v>
      </c>
      <c r="T5236" t="s">
        <v>69</v>
      </c>
      <c r="U5236" t="s">
        <v>207</v>
      </c>
      <c r="V5236" t="s">
        <v>214</v>
      </c>
      <c r="W5236" t="s">
        <v>248</v>
      </c>
      <c r="X5236" t="s">
        <v>293</v>
      </c>
      <c r="Y5236" s="1">
        <v>39647</v>
      </c>
      <c r="Z5236">
        <v>1141391</v>
      </c>
    </row>
    <row r="5237" spans="1:26" x14ac:dyDescent="0.25">
      <c r="A5237" s="1">
        <v>43643</v>
      </c>
      <c r="B5237" t="s">
        <v>69</v>
      </c>
      <c r="C5237" t="s">
        <v>75</v>
      </c>
      <c r="D5237">
        <v>100</v>
      </c>
      <c r="E5237">
        <v>3</v>
      </c>
      <c r="F5237" t="s">
        <v>97</v>
      </c>
      <c r="G5237">
        <v>262.44000199999999</v>
      </c>
      <c r="H5237">
        <v>263.57998700000002</v>
      </c>
      <c r="I5237">
        <v>260.39999399999999</v>
      </c>
      <c r="J5237">
        <v>261.10000600000001</v>
      </c>
      <c r="K5237">
        <v>260.78338600000001</v>
      </c>
      <c r="L5237">
        <v>2186900</v>
      </c>
      <c r="M5237" t="s">
        <v>69</v>
      </c>
      <c r="N5237" t="s">
        <v>143</v>
      </c>
      <c r="O5237" t="s">
        <v>162</v>
      </c>
      <c r="P5237">
        <v>100</v>
      </c>
      <c r="Q5237">
        <v>0.125</v>
      </c>
      <c r="R5237">
        <v>12.5</v>
      </c>
      <c r="S5237">
        <v>26078.338599999999</v>
      </c>
      <c r="T5237" t="s">
        <v>69</v>
      </c>
      <c r="U5237" t="s">
        <v>207</v>
      </c>
      <c r="V5237" t="s">
        <v>214</v>
      </c>
      <c r="W5237" t="s">
        <v>248</v>
      </c>
      <c r="X5237" t="s">
        <v>293</v>
      </c>
      <c r="Y5237" s="1">
        <v>39647</v>
      </c>
      <c r="Z5237">
        <v>1141391</v>
      </c>
    </row>
    <row r="5238" spans="1:26" x14ac:dyDescent="0.25">
      <c r="A5238" s="1">
        <v>43643</v>
      </c>
      <c r="B5238" t="s">
        <v>69</v>
      </c>
      <c r="C5238" t="s">
        <v>75</v>
      </c>
      <c r="D5238">
        <v>1000</v>
      </c>
      <c r="E5238">
        <v>16</v>
      </c>
      <c r="F5238" t="s">
        <v>97</v>
      </c>
      <c r="G5238">
        <v>262.44000199999999</v>
      </c>
      <c r="H5238">
        <v>263.57998700000002</v>
      </c>
      <c r="I5238">
        <v>260.39999399999999</v>
      </c>
      <c r="J5238">
        <v>261.10000600000001</v>
      </c>
      <c r="K5238">
        <v>260.78338600000001</v>
      </c>
      <c r="L5238">
        <v>2186900</v>
      </c>
      <c r="M5238" t="s">
        <v>69</v>
      </c>
      <c r="N5238" t="s">
        <v>148</v>
      </c>
      <c r="O5238" t="s">
        <v>162</v>
      </c>
      <c r="P5238">
        <v>100</v>
      </c>
      <c r="Q5238">
        <v>0.125</v>
      </c>
      <c r="R5238">
        <v>125</v>
      </c>
      <c r="S5238">
        <v>260783.386</v>
      </c>
      <c r="T5238" t="s">
        <v>69</v>
      </c>
      <c r="U5238" t="s">
        <v>207</v>
      </c>
      <c r="V5238" t="s">
        <v>214</v>
      </c>
      <c r="W5238" t="s">
        <v>248</v>
      </c>
      <c r="X5238" t="s">
        <v>293</v>
      </c>
      <c r="Y5238" s="1">
        <v>39647</v>
      </c>
      <c r="Z5238">
        <v>1141391</v>
      </c>
    </row>
    <row r="5239" spans="1:26" x14ac:dyDescent="0.25">
      <c r="A5239" s="1">
        <v>43629</v>
      </c>
      <c r="B5239" t="s">
        <v>69</v>
      </c>
      <c r="C5239" t="s">
        <v>75</v>
      </c>
      <c r="D5239">
        <v>200</v>
      </c>
      <c r="E5239">
        <v>2</v>
      </c>
      <c r="F5239" t="s">
        <v>82</v>
      </c>
      <c r="G5239">
        <v>265</v>
      </c>
      <c r="H5239">
        <v>265.23001099999999</v>
      </c>
      <c r="I5239">
        <v>260.25</v>
      </c>
      <c r="J5239">
        <v>261.20001200000002</v>
      </c>
      <c r="K5239">
        <v>260.88326999999998</v>
      </c>
      <c r="L5239">
        <v>4331000</v>
      </c>
      <c r="M5239" t="s">
        <v>69</v>
      </c>
      <c r="N5239" t="s">
        <v>150</v>
      </c>
      <c r="O5239" t="s">
        <v>162</v>
      </c>
      <c r="P5239">
        <v>100</v>
      </c>
      <c r="Q5239">
        <v>0.125</v>
      </c>
      <c r="R5239">
        <v>25</v>
      </c>
      <c r="S5239">
        <v>52176.653999999988</v>
      </c>
      <c r="T5239" t="s">
        <v>69</v>
      </c>
      <c r="U5239" t="s">
        <v>207</v>
      </c>
      <c r="V5239" t="s">
        <v>214</v>
      </c>
      <c r="W5239" t="s">
        <v>248</v>
      </c>
      <c r="X5239" t="s">
        <v>293</v>
      </c>
      <c r="Y5239" s="1">
        <v>39647</v>
      </c>
      <c r="Z5239">
        <v>1141391</v>
      </c>
    </row>
    <row r="5240" spans="1:26" x14ac:dyDescent="0.25">
      <c r="A5240" s="1">
        <v>43629</v>
      </c>
      <c r="B5240" t="s">
        <v>69</v>
      </c>
      <c r="C5240" t="s">
        <v>76</v>
      </c>
      <c r="D5240">
        <v>200</v>
      </c>
      <c r="E5240">
        <v>6</v>
      </c>
      <c r="F5240" t="s">
        <v>82</v>
      </c>
      <c r="G5240">
        <v>265</v>
      </c>
      <c r="H5240">
        <v>265.23001099999999</v>
      </c>
      <c r="I5240">
        <v>260.25</v>
      </c>
      <c r="J5240">
        <v>261.20001200000002</v>
      </c>
      <c r="K5240">
        <v>260.88326999999998</v>
      </c>
      <c r="L5240">
        <v>4331000</v>
      </c>
      <c r="M5240" t="s">
        <v>69</v>
      </c>
      <c r="N5240" t="s">
        <v>145</v>
      </c>
      <c r="O5240" t="s">
        <v>162</v>
      </c>
      <c r="P5240">
        <v>100</v>
      </c>
      <c r="Q5240">
        <v>0.125</v>
      </c>
      <c r="R5240">
        <v>25</v>
      </c>
      <c r="S5240">
        <v>52176.653999999988</v>
      </c>
      <c r="T5240" t="s">
        <v>69</v>
      </c>
      <c r="U5240" t="s">
        <v>207</v>
      </c>
      <c r="V5240" t="s">
        <v>214</v>
      </c>
      <c r="W5240" t="s">
        <v>248</v>
      </c>
      <c r="X5240" t="s">
        <v>293</v>
      </c>
      <c r="Y5240" s="1">
        <v>39647</v>
      </c>
      <c r="Z5240">
        <v>1141391</v>
      </c>
    </row>
    <row r="5241" spans="1:26" x14ac:dyDescent="0.25">
      <c r="A5241" s="1">
        <v>43642</v>
      </c>
      <c r="B5241" t="s">
        <v>69</v>
      </c>
      <c r="C5241" t="s">
        <v>75</v>
      </c>
      <c r="D5241">
        <v>400</v>
      </c>
      <c r="E5241">
        <v>13</v>
      </c>
      <c r="F5241" t="s">
        <v>96</v>
      </c>
      <c r="G5241">
        <v>260.88000499999998</v>
      </c>
      <c r="H5241">
        <v>262.64999399999999</v>
      </c>
      <c r="I5241">
        <v>259.98998999999998</v>
      </c>
      <c r="J5241">
        <v>261.29998799999998</v>
      </c>
      <c r="K5241">
        <v>260.98312399999998</v>
      </c>
      <c r="L5241">
        <v>3869400</v>
      </c>
      <c r="M5241" t="s">
        <v>69</v>
      </c>
      <c r="N5241" t="s">
        <v>153</v>
      </c>
      <c r="O5241" t="s">
        <v>162</v>
      </c>
      <c r="P5241">
        <v>100</v>
      </c>
      <c r="Q5241">
        <v>0.125</v>
      </c>
      <c r="R5241">
        <v>50</v>
      </c>
      <c r="S5241">
        <v>104393.2496</v>
      </c>
      <c r="T5241" t="s">
        <v>69</v>
      </c>
      <c r="U5241" t="s">
        <v>207</v>
      </c>
      <c r="V5241" t="s">
        <v>214</v>
      </c>
      <c r="W5241" t="s">
        <v>248</v>
      </c>
      <c r="X5241" t="s">
        <v>293</v>
      </c>
      <c r="Y5241" s="1">
        <v>39647</v>
      </c>
      <c r="Z5241">
        <v>1141391</v>
      </c>
    </row>
    <row r="5242" spans="1:26" x14ac:dyDescent="0.25">
      <c r="A5242" s="1">
        <v>43627</v>
      </c>
      <c r="B5242" t="s">
        <v>69</v>
      </c>
      <c r="C5242" t="s">
        <v>75</v>
      </c>
      <c r="D5242">
        <v>1400</v>
      </c>
      <c r="E5242">
        <v>20</v>
      </c>
      <c r="F5242" t="s">
        <v>86</v>
      </c>
      <c r="G5242">
        <v>267.47000100000002</v>
      </c>
      <c r="H5242">
        <v>267.89001500000001</v>
      </c>
      <c r="I5242">
        <v>259.17999300000002</v>
      </c>
      <c r="J5242">
        <v>263.66000400000001</v>
      </c>
      <c r="K5242">
        <v>263.34030200000001</v>
      </c>
      <c r="L5242">
        <v>3119600</v>
      </c>
      <c r="M5242" t="s">
        <v>69</v>
      </c>
      <c r="N5242" t="s">
        <v>155</v>
      </c>
      <c r="O5242" t="s">
        <v>162</v>
      </c>
      <c r="P5242">
        <v>100</v>
      </c>
      <c r="Q5242">
        <v>0.125</v>
      </c>
      <c r="R5242">
        <v>175</v>
      </c>
      <c r="S5242">
        <v>368676.4228</v>
      </c>
      <c r="T5242" t="s">
        <v>69</v>
      </c>
      <c r="U5242" t="s">
        <v>207</v>
      </c>
      <c r="V5242" t="s">
        <v>214</v>
      </c>
      <c r="W5242" t="s">
        <v>248</v>
      </c>
      <c r="X5242" t="s">
        <v>293</v>
      </c>
      <c r="Y5242" s="1">
        <v>39647</v>
      </c>
      <c r="Z5242">
        <v>1141391</v>
      </c>
    </row>
    <row r="5243" spans="1:26" x14ac:dyDescent="0.25">
      <c r="A5243" s="1">
        <v>43627</v>
      </c>
      <c r="B5243" t="s">
        <v>69</v>
      </c>
      <c r="C5243" t="s">
        <v>75</v>
      </c>
      <c r="D5243">
        <v>2300</v>
      </c>
      <c r="E5243">
        <v>15</v>
      </c>
      <c r="F5243" t="s">
        <v>86</v>
      </c>
      <c r="G5243">
        <v>267.47000100000002</v>
      </c>
      <c r="H5243">
        <v>267.89001500000001</v>
      </c>
      <c r="I5243">
        <v>259.17999300000002</v>
      </c>
      <c r="J5243">
        <v>263.66000400000001</v>
      </c>
      <c r="K5243">
        <v>263.34030200000001</v>
      </c>
      <c r="L5243">
        <v>3119600</v>
      </c>
      <c r="M5243" t="s">
        <v>69</v>
      </c>
      <c r="N5243" t="s">
        <v>149</v>
      </c>
      <c r="O5243" t="s">
        <v>162</v>
      </c>
      <c r="P5243">
        <v>100</v>
      </c>
      <c r="Q5243">
        <v>0.125</v>
      </c>
      <c r="R5243">
        <v>287.5</v>
      </c>
      <c r="S5243">
        <v>605682.69460000005</v>
      </c>
      <c r="T5243" t="s">
        <v>69</v>
      </c>
      <c r="U5243" t="s">
        <v>207</v>
      </c>
      <c r="V5243" t="s">
        <v>214</v>
      </c>
      <c r="W5243" t="s">
        <v>248</v>
      </c>
      <c r="X5243" t="s">
        <v>293</v>
      </c>
      <c r="Y5243" s="1">
        <v>39647</v>
      </c>
      <c r="Z5243">
        <v>1141391</v>
      </c>
    </row>
    <row r="5244" spans="1:26" x14ac:dyDescent="0.25">
      <c r="A5244" s="1">
        <v>43627</v>
      </c>
      <c r="B5244" t="s">
        <v>69</v>
      </c>
      <c r="C5244" t="s">
        <v>75</v>
      </c>
      <c r="D5244">
        <v>1000</v>
      </c>
      <c r="E5244">
        <v>11</v>
      </c>
      <c r="F5244" t="s">
        <v>86</v>
      </c>
      <c r="G5244">
        <v>267.47000100000002</v>
      </c>
      <c r="H5244">
        <v>267.89001500000001</v>
      </c>
      <c r="I5244">
        <v>259.17999300000002</v>
      </c>
      <c r="J5244">
        <v>263.66000400000001</v>
      </c>
      <c r="K5244">
        <v>263.34030200000001</v>
      </c>
      <c r="L5244">
        <v>3119600</v>
      </c>
      <c r="M5244" t="s">
        <v>69</v>
      </c>
      <c r="N5244" t="s">
        <v>141</v>
      </c>
      <c r="O5244" t="s">
        <v>162</v>
      </c>
      <c r="P5244">
        <v>100</v>
      </c>
      <c r="Q5244">
        <v>0.125</v>
      </c>
      <c r="R5244">
        <v>125</v>
      </c>
      <c r="S5244">
        <v>263340.30200000003</v>
      </c>
      <c r="T5244" t="s">
        <v>69</v>
      </c>
      <c r="U5244" t="s">
        <v>207</v>
      </c>
      <c r="V5244" t="s">
        <v>214</v>
      </c>
      <c r="W5244" t="s">
        <v>248</v>
      </c>
      <c r="X5244" t="s">
        <v>293</v>
      </c>
      <c r="Y5244" s="1">
        <v>39647</v>
      </c>
      <c r="Z5244">
        <v>1141391</v>
      </c>
    </row>
    <row r="5245" spans="1:26" x14ac:dyDescent="0.25">
      <c r="A5245" s="1">
        <v>43628</v>
      </c>
      <c r="B5245" t="s">
        <v>69</v>
      </c>
      <c r="C5245" t="s">
        <v>75</v>
      </c>
      <c r="D5245">
        <v>1700</v>
      </c>
      <c r="E5245">
        <v>2</v>
      </c>
      <c r="F5245" t="s">
        <v>79</v>
      </c>
      <c r="G5245">
        <v>262.45001200000002</v>
      </c>
      <c r="H5245">
        <v>264.209991</v>
      </c>
      <c r="I5245">
        <v>261.35998499999999</v>
      </c>
      <c r="J5245">
        <v>263.85000600000001</v>
      </c>
      <c r="K5245">
        <v>263.53005999999999</v>
      </c>
      <c r="L5245">
        <v>2295300</v>
      </c>
      <c r="M5245" t="s">
        <v>69</v>
      </c>
      <c r="N5245" t="s">
        <v>150</v>
      </c>
      <c r="O5245" t="s">
        <v>162</v>
      </c>
      <c r="P5245">
        <v>100</v>
      </c>
      <c r="Q5245">
        <v>0.125</v>
      </c>
      <c r="R5245">
        <v>212.5</v>
      </c>
      <c r="S5245">
        <v>448001.10200000001</v>
      </c>
      <c r="T5245" t="s">
        <v>69</v>
      </c>
      <c r="U5245" t="s">
        <v>207</v>
      </c>
      <c r="V5245" t="s">
        <v>214</v>
      </c>
      <c r="W5245" t="s">
        <v>248</v>
      </c>
      <c r="X5245" t="s">
        <v>293</v>
      </c>
      <c r="Y5245" s="1">
        <v>39647</v>
      </c>
      <c r="Z5245">
        <v>1141391</v>
      </c>
    </row>
    <row r="5246" spans="1:26" x14ac:dyDescent="0.25">
      <c r="A5246" s="1">
        <v>43637</v>
      </c>
      <c r="B5246" t="s">
        <v>69</v>
      </c>
      <c r="C5246" t="s">
        <v>76</v>
      </c>
      <c r="D5246">
        <v>2200</v>
      </c>
      <c r="E5246">
        <v>18</v>
      </c>
      <c r="F5246" t="s">
        <v>90</v>
      </c>
      <c r="G5246">
        <v>265.82000699999998</v>
      </c>
      <c r="H5246">
        <v>268.14999399999999</v>
      </c>
      <c r="I5246">
        <v>264.42001299999998</v>
      </c>
      <c r="J5246">
        <v>264.47000100000002</v>
      </c>
      <c r="K5246">
        <v>264.149292</v>
      </c>
      <c r="L5246">
        <v>4285800</v>
      </c>
      <c r="M5246" t="s">
        <v>69</v>
      </c>
      <c r="N5246" t="s">
        <v>158</v>
      </c>
      <c r="O5246" t="s">
        <v>162</v>
      </c>
      <c r="P5246">
        <v>100</v>
      </c>
      <c r="Q5246">
        <v>0.125</v>
      </c>
      <c r="R5246">
        <v>275</v>
      </c>
      <c r="S5246">
        <v>581128.44240000006</v>
      </c>
      <c r="T5246" t="s">
        <v>69</v>
      </c>
      <c r="U5246" t="s">
        <v>207</v>
      </c>
      <c r="V5246" t="s">
        <v>214</v>
      </c>
      <c r="W5246" t="s">
        <v>248</v>
      </c>
      <c r="X5246" t="s">
        <v>293</v>
      </c>
      <c r="Y5246" s="1">
        <v>39647</v>
      </c>
      <c r="Z5246">
        <v>1141391</v>
      </c>
    </row>
    <row r="5247" spans="1:26" x14ac:dyDescent="0.25">
      <c r="A5247" s="1">
        <v>43644</v>
      </c>
      <c r="B5247" t="s">
        <v>69</v>
      </c>
      <c r="C5247" t="s">
        <v>76</v>
      </c>
      <c r="D5247">
        <v>200</v>
      </c>
      <c r="E5247">
        <v>10</v>
      </c>
      <c r="F5247" t="s">
        <v>129</v>
      </c>
      <c r="G5247">
        <v>263.08999599999999</v>
      </c>
      <c r="H5247">
        <v>264.83999599999999</v>
      </c>
      <c r="I5247">
        <v>261.32998700000002</v>
      </c>
      <c r="J5247">
        <v>264.52999899999998</v>
      </c>
      <c r="K5247">
        <v>264.20922899999999</v>
      </c>
      <c r="L5247">
        <v>4400300</v>
      </c>
      <c r="M5247" t="s">
        <v>69</v>
      </c>
      <c r="N5247" t="s">
        <v>142</v>
      </c>
      <c r="O5247" t="s">
        <v>162</v>
      </c>
      <c r="P5247">
        <v>100</v>
      </c>
      <c r="Q5247">
        <v>0.125</v>
      </c>
      <c r="R5247">
        <v>25</v>
      </c>
      <c r="S5247">
        <v>52841.845800000003</v>
      </c>
      <c r="T5247" t="s">
        <v>69</v>
      </c>
      <c r="U5247" t="s">
        <v>207</v>
      </c>
      <c r="V5247" t="s">
        <v>214</v>
      </c>
      <c r="W5247" t="s">
        <v>248</v>
      </c>
      <c r="X5247" t="s">
        <v>293</v>
      </c>
      <c r="Y5247" s="1">
        <v>39647</v>
      </c>
      <c r="Z5247">
        <v>1141391</v>
      </c>
    </row>
    <row r="5248" spans="1:26" x14ac:dyDescent="0.25">
      <c r="A5248" s="1">
        <v>43640</v>
      </c>
      <c r="B5248" t="s">
        <v>69</v>
      </c>
      <c r="C5248" t="s">
        <v>76</v>
      </c>
      <c r="D5248">
        <v>700</v>
      </c>
      <c r="E5248">
        <v>4</v>
      </c>
      <c r="F5248" t="s">
        <v>85</v>
      </c>
      <c r="G5248">
        <v>265.85000600000001</v>
      </c>
      <c r="H5248">
        <v>267.10000600000001</v>
      </c>
      <c r="I5248">
        <v>265.13000499999998</v>
      </c>
      <c r="J5248">
        <v>265.29998799999998</v>
      </c>
      <c r="K5248">
        <v>264.97827100000001</v>
      </c>
      <c r="L5248">
        <v>2538100</v>
      </c>
      <c r="M5248" t="s">
        <v>69</v>
      </c>
      <c r="N5248" t="s">
        <v>154</v>
      </c>
      <c r="O5248" t="s">
        <v>162</v>
      </c>
      <c r="P5248">
        <v>100</v>
      </c>
      <c r="Q5248">
        <v>0.125</v>
      </c>
      <c r="R5248">
        <v>87.5</v>
      </c>
      <c r="S5248">
        <v>185484.78969999999</v>
      </c>
      <c r="T5248" t="s">
        <v>69</v>
      </c>
      <c r="U5248" t="s">
        <v>207</v>
      </c>
      <c r="V5248" t="s">
        <v>214</v>
      </c>
      <c r="W5248" t="s">
        <v>248</v>
      </c>
      <c r="X5248" t="s">
        <v>293</v>
      </c>
      <c r="Y5248" s="1">
        <v>39647</v>
      </c>
      <c r="Z5248">
        <v>1141391</v>
      </c>
    </row>
    <row r="5249" spans="1:26" x14ac:dyDescent="0.25">
      <c r="A5249" s="1">
        <v>43640</v>
      </c>
      <c r="B5249" t="s">
        <v>69</v>
      </c>
      <c r="C5249" t="s">
        <v>76</v>
      </c>
      <c r="D5249">
        <v>600</v>
      </c>
      <c r="E5249">
        <v>7</v>
      </c>
      <c r="F5249" t="s">
        <v>85</v>
      </c>
      <c r="G5249">
        <v>265.85000600000001</v>
      </c>
      <c r="H5249">
        <v>267.10000600000001</v>
      </c>
      <c r="I5249">
        <v>265.13000499999998</v>
      </c>
      <c r="J5249">
        <v>265.29998799999998</v>
      </c>
      <c r="K5249">
        <v>264.97827100000001</v>
      </c>
      <c r="L5249">
        <v>2538100</v>
      </c>
      <c r="M5249" t="s">
        <v>69</v>
      </c>
      <c r="N5249" t="s">
        <v>147</v>
      </c>
      <c r="O5249" t="s">
        <v>162</v>
      </c>
      <c r="P5249">
        <v>100</v>
      </c>
      <c r="Q5249">
        <v>0.125</v>
      </c>
      <c r="R5249">
        <v>75</v>
      </c>
      <c r="S5249">
        <v>158986.9626</v>
      </c>
      <c r="T5249" t="s">
        <v>69</v>
      </c>
      <c r="U5249" t="s">
        <v>207</v>
      </c>
      <c r="V5249" t="s">
        <v>214</v>
      </c>
      <c r="W5249" t="s">
        <v>248</v>
      </c>
      <c r="X5249" t="s">
        <v>293</v>
      </c>
      <c r="Y5249" s="1">
        <v>39647</v>
      </c>
      <c r="Z5249">
        <v>1141391</v>
      </c>
    </row>
    <row r="5250" spans="1:26" x14ac:dyDescent="0.25">
      <c r="A5250" s="1">
        <v>43640</v>
      </c>
      <c r="B5250" t="s">
        <v>69</v>
      </c>
      <c r="C5250" t="s">
        <v>76</v>
      </c>
      <c r="D5250">
        <v>1300</v>
      </c>
      <c r="E5250">
        <v>5</v>
      </c>
      <c r="F5250" t="s">
        <v>85</v>
      </c>
      <c r="G5250">
        <v>265.85000600000001</v>
      </c>
      <c r="H5250">
        <v>267.10000600000001</v>
      </c>
      <c r="I5250">
        <v>265.13000499999998</v>
      </c>
      <c r="J5250">
        <v>265.29998799999998</v>
      </c>
      <c r="K5250">
        <v>264.97827100000001</v>
      </c>
      <c r="L5250">
        <v>2538100</v>
      </c>
      <c r="M5250" t="s">
        <v>69</v>
      </c>
      <c r="N5250" t="s">
        <v>152</v>
      </c>
      <c r="O5250" t="s">
        <v>162</v>
      </c>
      <c r="P5250">
        <v>100</v>
      </c>
      <c r="Q5250">
        <v>0.125</v>
      </c>
      <c r="R5250">
        <v>162.5</v>
      </c>
      <c r="S5250">
        <v>344471.75229999999</v>
      </c>
      <c r="T5250" t="s">
        <v>69</v>
      </c>
      <c r="U5250" t="s">
        <v>207</v>
      </c>
      <c r="V5250" t="s">
        <v>214</v>
      </c>
      <c r="W5250" t="s">
        <v>248</v>
      </c>
      <c r="X5250" t="s">
        <v>293</v>
      </c>
      <c r="Y5250" s="1">
        <v>39647</v>
      </c>
      <c r="Z5250">
        <v>1141391</v>
      </c>
    </row>
    <row r="5251" spans="1:26" x14ac:dyDescent="0.25">
      <c r="A5251" s="1">
        <v>43623</v>
      </c>
      <c r="B5251" t="s">
        <v>69</v>
      </c>
      <c r="C5251" t="s">
        <v>75</v>
      </c>
      <c r="D5251">
        <v>1300</v>
      </c>
      <c r="E5251">
        <v>15</v>
      </c>
      <c r="F5251" t="s">
        <v>130</v>
      </c>
      <c r="G5251">
        <v>260</v>
      </c>
      <c r="H5251">
        <v>266.86999500000002</v>
      </c>
      <c r="I5251">
        <v>259.61999500000002</v>
      </c>
      <c r="J5251">
        <v>265.79998799999998</v>
      </c>
      <c r="K5251">
        <v>265.47769199999999</v>
      </c>
      <c r="L5251">
        <v>3691800</v>
      </c>
      <c r="M5251" t="s">
        <v>69</v>
      </c>
      <c r="N5251" t="s">
        <v>149</v>
      </c>
      <c r="O5251" t="s">
        <v>162</v>
      </c>
      <c r="P5251">
        <v>100</v>
      </c>
      <c r="Q5251">
        <v>0.125</v>
      </c>
      <c r="R5251">
        <v>162.5</v>
      </c>
      <c r="S5251">
        <v>345120.99959999998</v>
      </c>
      <c r="T5251" t="s">
        <v>69</v>
      </c>
      <c r="U5251" t="s">
        <v>207</v>
      </c>
      <c r="V5251" t="s">
        <v>214</v>
      </c>
      <c r="W5251" t="s">
        <v>248</v>
      </c>
      <c r="X5251" t="s">
        <v>293</v>
      </c>
      <c r="Y5251" s="1">
        <v>39647</v>
      </c>
      <c r="Z5251">
        <v>1141391</v>
      </c>
    </row>
    <row r="5252" spans="1:26" x14ac:dyDescent="0.25">
      <c r="A5252" s="1">
        <v>43623</v>
      </c>
      <c r="B5252" t="s">
        <v>69</v>
      </c>
      <c r="C5252" t="s">
        <v>75</v>
      </c>
      <c r="D5252">
        <v>2000</v>
      </c>
      <c r="E5252">
        <v>17</v>
      </c>
      <c r="F5252" t="s">
        <v>130</v>
      </c>
      <c r="G5252">
        <v>260</v>
      </c>
      <c r="H5252">
        <v>266.86999500000002</v>
      </c>
      <c r="I5252">
        <v>259.61999500000002</v>
      </c>
      <c r="J5252">
        <v>265.79998799999998</v>
      </c>
      <c r="K5252">
        <v>265.47769199999999</v>
      </c>
      <c r="L5252">
        <v>3691800</v>
      </c>
      <c r="M5252" t="s">
        <v>69</v>
      </c>
      <c r="N5252" t="s">
        <v>157</v>
      </c>
      <c r="O5252" t="s">
        <v>162</v>
      </c>
      <c r="P5252">
        <v>100</v>
      </c>
      <c r="Q5252">
        <v>0.125</v>
      </c>
      <c r="R5252">
        <v>250</v>
      </c>
      <c r="S5252">
        <v>530955.38399999996</v>
      </c>
      <c r="T5252" t="s">
        <v>69</v>
      </c>
      <c r="U5252" t="s">
        <v>207</v>
      </c>
      <c r="V5252" t="s">
        <v>214</v>
      </c>
      <c r="W5252" t="s">
        <v>248</v>
      </c>
      <c r="X5252" t="s">
        <v>293</v>
      </c>
      <c r="Y5252" s="1">
        <v>39647</v>
      </c>
      <c r="Z5252">
        <v>1141391</v>
      </c>
    </row>
    <row r="5253" spans="1:26" x14ac:dyDescent="0.25">
      <c r="A5253" s="1">
        <v>43623</v>
      </c>
      <c r="B5253" t="s">
        <v>69</v>
      </c>
      <c r="C5253" t="s">
        <v>76</v>
      </c>
      <c r="D5253">
        <v>900</v>
      </c>
      <c r="E5253">
        <v>10</v>
      </c>
      <c r="F5253" t="s">
        <v>130</v>
      </c>
      <c r="G5253">
        <v>260</v>
      </c>
      <c r="H5253">
        <v>266.86999500000002</v>
      </c>
      <c r="I5253">
        <v>259.61999500000002</v>
      </c>
      <c r="J5253">
        <v>265.79998799999998</v>
      </c>
      <c r="K5253">
        <v>265.47769199999999</v>
      </c>
      <c r="L5253">
        <v>3691800</v>
      </c>
      <c r="M5253" t="s">
        <v>69</v>
      </c>
      <c r="N5253" t="s">
        <v>142</v>
      </c>
      <c r="O5253" t="s">
        <v>162</v>
      </c>
      <c r="P5253">
        <v>100</v>
      </c>
      <c r="Q5253">
        <v>0.125</v>
      </c>
      <c r="R5253">
        <v>112.5</v>
      </c>
      <c r="S5253">
        <v>238929.9228</v>
      </c>
      <c r="T5253" t="s">
        <v>69</v>
      </c>
      <c r="U5253" t="s">
        <v>207</v>
      </c>
      <c r="V5253" t="s">
        <v>214</v>
      </c>
      <c r="W5253" t="s">
        <v>248</v>
      </c>
      <c r="X5253" t="s">
        <v>293</v>
      </c>
      <c r="Y5253" s="1">
        <v>39647</v>
      </c>
      <c r="Z5253">
        <v>1141391</v>
      </c>
    </row>
    <row r="5254" spans="1:26" x14ac:dyDescent="0.25">
      <c r="A5254" s="1">
        <v>43626</v>
      </c>
      <c r="B5254" t="s">
        <v>69</v>
      </c>
      <c r="C5254" t="s">
        <v>75</v>
      </c>
      <c r="D5254">
        <v>2100</v>
      </c>
      <c r="E5254">
        <v>16</v>
      </c>
      <c r="F5254" t="s">
        <v>131</v>
      </c>
      <c r="G5254">
        <v>269</v>
      </c>
      <c r="H5254">
        <v>269.85000600000001</v>
      </c>
      <c r="I5254">
        <v>265.27999899999998</v>
      </c>
      <c r="J5254">
        <v>266.10000600000001</v>
      </c>
      <c r="K5254">
        <v>265.77734400000003</v>
      </c>
      <c r="L5254">
        <v>4469000</v>
      </c>
      <c r="M5254" t="s">
        <v>69</v>
      </c>
      <c r="N5254" t="s">
        <v>148</v>
      </c>
      <c r="O5254" t="s">
        <v>162</v>
      </c>
      <c r="P5254">
        <v>100</v>
      </c>
      <c r="Q5254">
        <v>0.125</v>
      </c>
      <c r="R5254">
        <v>262.5</v>
      </c>
      <c r="S5254">
        <v>558132.42240000004</v>
      </c>
      <c r="T5254" t="s">
        <v>69</v>
      </c>
      <c r="U5254" t="s">
        <v>207</v>
      </c>
      <c r="V5254" t="s">
        <v>214</v>
      </c>
      <c r="W5254" t="s">
        <v>248</v>
      </c>
      <c r="X5254" t="s">
        <v>293</v>
      </c>
      <c r="Y5254" s="1">
        <v>39647</v>
      </c>
      <c r="Z5254">
        <v>1141391</v>
      </c>
    </row>
    <row r="5255" spans="1:26" x14ac:dyDescent="0.25">
      <c r="A5255" s="1">
        <v>43626</v>
      </c>
      <c r="B5255" t="s">
        <v>69</v>
      </c>
      <c r="C5255" t="s">
        <v>76</v>
      </c>
      <c r="D5255">
        <v>100</v>
      </c>
      <c r="E5255">
        <v>4</v>
      </c>
      <c r="F5255" t="s">
        <v>131</v>
      </c>
      <c r="G5255">
        <v>269</v>
      </c>
      <c r="H5255">
        <v>269.85000600000001</v>
      </c>
      <c r="I5255">
        <v>265.27999899999998</v>
      </c>
      <c r="J5255">
        <v>266.10000600000001</v>
      </c>
      <c r="K5255">
        <v>265.77734400000003</v>
      </c>
      <c r="L5255">
        <v>4469000</v>
      </c>
      <c r="M5255" t="s">
        <v>69</v>
      </c>
      <c r="N5255" t="s">
        <v>154</v>
      </c>
      <c r="O5255" t="s">
        <v>162</v>
      </c>
      <c r="P5255">
        <v>100</v>
      </c>
      <c r="Q5255">
        <v>0.125</v>
      </c>
      <c r="R5255">
        <v>12.5</v>
      </c>
      <c r="S5255">
        <v>26577.734400000001</v>
      </c>
      <c r="T5255" t="s">
        <v>69</v>
      </c>
      <c r="U5255" t="s">
        <v>207</v>
      </c>
      <c r="V5255" t="s">
        <v>214</v>
      </c>
      <c r="W5255" t="s">
        <v>248</v>
      </c>
      <c r="X5255" t="s">
        <v>293</v>
      </c>
      <c r="Y5255" s="1">
        <v>39647</v>
      </c>
      <c r="Z5255">
        <v>1141391</v>
      </c>
    </row>
    <row r="5256" spans="1:26" x14ac:dyDescent="0.25">
      <c r="A5256" s="1">
        <v>43636</v>
      </c>
      <c r="B5256" t="s">
        <v>69</v>
      </c>
      <c r="C5256" t="s">
        <v>75</v>
      </c>
      <c r="D5256">
        <v>800</v>
      </c>
      <c r="E5256">
        <v>14</v>
      </c>
      <c r="F5256" t="s">
        <v>94</v>
      </c>
      <c r="G5256">
        <v>263.48998999999998</v>
      </c>
      <c r="H5256">
        <v>267.70001200000002</v>
      </c>
      <c r="I5256">
        <v>262.5</v>
      </c>
      <c r="J5256">
        <v>266.790009</v>
      </c>
      <c r="K5256">
        <v>266.46649200000002</v>
      </c>
      <c r="L5256">
        <v>4667300</v>
      </c>
      <c r="M5256" t="s">
        <v>69</v>
      </c>
      <c r="N5256" t="s">
        <v>156</v>
      </c>
      <c r="O5256" t="s">
        <v>162</v>
      </c>
      <c r="P5256">
        <v>100</v>
      </c>
      <c r="Q5256">
        <v>0.125</v>
      </c>
      <c r="R5256">
        <v>100</v>
      </c>
      <c r="S5256">
        <v>213173.1936</v>
      </c>
      <c r="T5256" t="s">
        <v>69</v>
      </c>
      <c r="U5256" t="s">
        <v>207</v>
      </c>
      <c r="V5256" t="s">
        <v>214</v>
      </c>
      <c r="W5256" t="s">
        <v>248</v>
      </c>
      <c r="X5256" t="s">
        <v>293</v>
      </c>
      <c r="Y5256" s="1">
        <v>39647</v>
      </c>
      <c r="Z5256">
        <v>1141391</v>
      </c>
    </row>
    <row r="5257" spans="1:26" x14ac:dyDescent="0.25">
      <c r="A5257" s="1">
        <v>43636</v>
      </c>
      <c r="B5257" t="s">
        <v>69</v>
      </c>
      <c r="C5257" t="s">
        <v>76</v>
      </c>
      <c r="D5257">
        <v>1400</v>
      </c>
      <c r="E5257">
        <v>17</v>
      </c>
      <c r="F5257" t="s">
        <v>94</v>
      </c>
      <c r="G5257">
        <v>263.48998999999998</v>
      </c>
      <c r="H5257">
        <v>267.70001200000002</v>
      </c>
      <c r="I5257">
        <v>262.5</v>
      </c>
      <c r="J5257">
        <v>266.790009</v>
      </c>
      <c r="K5257">
        <v>266.46649200000002</v>
      </c>
      <c r="L5257">
        <v>4667300</v>
      </c>
      <c r="M5257" t="s">
        <v>69</v>
      </c>
      <c r="N5257" t="s">
        <v>157</v>
      </c>
      <c r="O5257" t="s">
        <v>162</v>
      </c>
      <c r="P5257">
        <v>100</v>
      </c>
      <c r="Q5257">
        <v>0.125</v>
      </c>
      <c r="R5257">
        <v>175</v>
      </c>
      <c r="S5257">
        <v>373053.08880000003</v>
      </c>
      <c r="T5257" t="s">
        <v>69</v>
      </c>
      <c r="U5257" t="s">
        <v>207</v>
      </c>
      <c r="V5257" t="s">
        <v>214</v>
      </c>
      <c r="W5257" t="s">
        <v>248</v>
      </c>
      <c r="X5257" t="s">
        <v>293</v>
      </c>
      <c r="Y5257" s="1">
        <v>39647</v>
      </c>
      <c r="Z5257">
        <v>1141391</v>
      </c>
    </row>
    <row r="5258" spans="1:26" x14ac:dyDescent="0.25">
      <c r="A5258" s="1">
        <v>43636</v>
      </c>
      <c r="B5258" t="s">
        <v>69</v>
      </c>
      <c r="C5258" t="s">
        <v>75</v>
      </c>
      <c r="D5258">
        <v>1500</v>
      </c>
      <c r="E5258">
        <v>16</v>
      </c>
      <c r="F5258" t="s">
        <v>94</v>
      </c>
      <c r="G5258">
        <v>263.48998999999998</v>
      </c>
      <c r="H5258">
        <v>267.70001200000002</v>
      </c>
      <c r="I5258">
        <v>262.5</v>
      </c>
      <c r="J5258">
        <v>266.790009</v>
      </c>
      <c r="K5258">
        <v>266.46649200000002</v>
      </c>
      <c r="L5258">
        <v>4667300</v>
      </c>
      <c r="M5258" t="s">
        <v>69</v>
      </c>
      <c r="N5258" t="s">
        <v>148</v>
      </c>
      <c r="O5258" t="s">
        <v>162</v>
      </c>
      <c r="P5258">
        <v>100</v>
      </c>
      <c r="Q5258">
        <v>0.125</v>
      </c>
      <c r="R5258">
        <v>187.5</v>
      </c>
      <c r="S5258">
        <v>399699.73800000001</v>
      </c>
      <c r="T5258" t="s">
        <v>69</v>
      </c>
      <c r="U5258" t="s">
        <v>207</v>
      </c>
      <c r="V5258" t="s">
        <v>214</v>
      </c>
      <c r="W5258" t="s">
        <v>248</v>
      </c>
      <c r="X5258" t="s">
        <v>293</v>
      </c>
      <c r="Y5258" s="1">
        <v>39647</v>
      </c>
      <c r="Z5258">
        <v>1141391</v>
      </c>
    </row>
    <row r="5259" spans="1:26" x14ac:dyDescent="0.25">
      <c r="A5259" s="1">
        <v>43592</v>
      </c>
      <c r="B5259" t="s">
        <v>70</v>
      </c>
      <c r="C5259" t="s">
        <v>76</v>
      </c>
      <c r="D5259">
        <v>200</v>
      </c>
      <c r="E5259">
        <v>2</v>
      </c>
      <c r="F5259" t="s">
        <v>106</v>
      </c>
      <c r="G5259">
        <v>241.720001</v>
      </c>
      <c r="H5259">
        <v>242.740005</v>
      </c>
      <c r="I5259">
        <v>238.220001</v>
      </c>
      <c r="J5259">
        <v>240.179993</v>
      </c>
      <c r="K5259">
        <v>239.53311199999999</v>
      </c>
      <c r="L5259">
        <v>1775200</v>
      </c>
      <c r="M5259" t="s">
        <v>70</v>
      </c>
      <c r="N5259" t="s">
        <v>150</v>
      </c>
      <c r="O5259" t="s">
        <v>162</v>
      </c>
      <c r="P5259">
        <v>100</v>
      </c>
      <c r="Q5259">
        <v>0.125</v>
      </c>
      <c r="R5259">
        <v>25</v>
      </c>
      <c r="S5259">
        <v>47906.6224</v>
      </c>
      <c r="T5259" t="s">
        <v>70</v>
      </c>
      <c r="U5259" t="s">
        <v>208</v>
      </c>
      <c r="V5259" t="s">
        <v>219</v>
      </c>
      <c r="W5259" t="s">
        <v>251</v>
      </c>
      <c r="X5259" t="s">
        <v>294</v>
      </c>
      <c r="Y5259" s="1">
        <v>34243</v>
      </c>
      <c r="Z5259">
        <v>909832</v>
      </c>
    </row>
    <row r="5260" spans="1:26" x14ac:dyDescent="0.25">
      <c r="A5260" s="1">
        <v>43616</v>
      </c>
      <c r="B5260" t="s">
        <v>70</v>
      </c>
      <c r="C5260" t="s">
        <v>76</v>
      </c>
      <c r="D5260">
        <v>500</v>
      </c>
      <c r="E5260">
        <v>3</v>
      </c>
      <c r="F5260" t="s">
        <v>87</v>
      </c>
      <c r="G5260">
        <v>238.979996</v>
      </c>
      <c r="H5260">
        <v>240.66000399999999</v>
      </c>
      <c r="I5260">
        <v>233.050003</v>
      </c>
      <c r="J5260">
        <v>239.58000200000001</v>
      </c>
      <c r="K5260">
        <v>239.58000200000001</v>
      </c>
      <c r="L5260">
        <v>4058100</v>
      </c>
      <c r="M5260" t="s">
        <v>70</v>
      </c>
      <c r="N5260" t="s">
        <v>143</v>
      </c>
      <c r="O5260" t="s">
        <v>162</v>
      </c>
      <c r="P5260">
        <v>100</v>
      </c>
      <c r="Q5260">
        <v>0.125</v>
      </c>
      <c r="R5260">
        <v>62.5</v>
      </c>
      <c r="S5260">
        <v>119790.001</v>
      </c>
      <c r="T5260" t="s">
        <v>70</v>
      </c>
      <c r="U5260" t="s">
        <v>208</v>
      </c>
      <c r="V5260" t="s">
        <v>219</v>
      </c>
      <c r="W5260" t="s">
        <v>251</v>
      </c>
      <c r="X5260" t="s">
        <v>294</v>
      </c>
      <c r="Y5260" s="1">
        <v>34243</v>
      </c>
      <c r="Z5260">
        <v>909832</v>
      </c>
    </row>
    <row r="5261" spans="1:26" x14ac:dyDescent="0.25">
      <c r="A5261" s="1">
        <v>43557</v>
      </c>
      <c r="B5261" t="s">
        <v>70</v>
      </c>
      <c r="C5261" t="s">
        <v>76</v>
      </c>
      <c r="D5261">
        <v>2000</v>
      </c>
      <c r="E5261">
        <v>14</v>
      </c>
      <c r="F5261" t="s">
        <v>116</v>
      </c>
      <c r="G5261">
        <v>244</v>
      </c>
      <c r="H5261">
        <v>244.19000199999999</v>
      </c>
      <c r="I5261">
        <v>240.30999800000001</v>
      </c>
      <c r="J5261">
        <v>240.5</v>
      </c>
      <c r="K5261">
        <v>239.85226399999999</v>
      </c>
      <c r="L5261">
        <v>1574300</v>
      </c>
      <c r="M5261" t="s">
        <v>70</v>
      </c>
      <c r="N5261" t="s">
        <v>156</v>
      </c>
      <c r="O5261" t="s">
        <v>162</v>
      </c>
      <c r="P5261">
        <v>100</v>
      </c>
      <c r="Q5261">
        <v>0.125</v>
      </c>
      <c r="R5261">
        <v>250</v>
      </c>
      <c r="S5261">
        <v>479704.52799999999</v>
      </c>
      <c r="T5261" t="s">
        <v>70</v>
      </c>
      <c r="U5261" t="s">
        <v>208</v>
      </c>
      <c r="V5261" t="s">
        <v>219</v>
      </c>
      <c r="W5261" t="s">
        <v>251</v>
      </c>
      <c r="X5261" t="s">
        <v>294</v>
      </c>
      <c r="Y5261" s="1">
        <v>34243</v>
      </c>
      <c r="Z5261">
        <v>909832</v>
      </c>
    </row>
    <row r="5262" spans="1:26" x14ac:dyDescent="0.25">
      <c r="A5262" s="1">
        <v>43557</v>
      </c>
      <c r="B5262" t="s">
        <v>70</v>
      </c>
      <c r="C5262" t="s">
        <v>76</v>
      </c>
      <c r="D5262">
        <v>1500</v>
      </c>
      <c r="E5262">
        <v>18</v>
      </c>
      <c r="F5262" t="s">
        <v>116</v>
      </c>
      <c r="G5262">
        <v>244</v>
      </c>
      <c r="H5262">
        <v>244.19000199999999</v>
      </c>
      <c r="I5262">
        <v>240.30999800000001</v>
      </c>
      <c r="J5262">
        <v>240.5</v>
      </c>
      <c r="K5262">
        <v>239.85226399999999</v>
      </c>
      <c r="L5262">
        <v>1574300</v>
      </c>
      <c r="M5262" t="s">
        <v>70</v>
      </c>
      <c r="N5262" t="s">
        <v>158</v>
      </c>
      <c r="O5262" t="s">
        <v>162</v>
      </c>
      <c r="P5262">
        <v>100</v>
      </c>
      <c r="Q5262">
        <v>0.125</v>
      </c>
      <c r="R5262">
        <v>187.5</v>
      </c>
      <c r="S5262">
        <v>359778.39600000001</v>
      </c>
      <c r="T5262" t="s">
        <v>70</v>
      </c>
      <c r="U5262" t="s">
        <v>208</v>
      </c>
      <c r="V5262" t="s">
        <v>219</v>
      </c>
      <c r="W5262" t="s">
        <v>251</v>
      </c>
      <c r="X5262" t="s">
        <v>294</v>
      </c>
      <c r="Y5262" s="1">
        <v>34243</v>
      </c>
      <c r="Z5262">
        <v>909832</v>
      </c>
    </row>
    <row r="5263" spans="1:26" x14ac:dyDescent="0.25">
      <c r="A5263" s="1">
        <v>43614</v>
      </c>
      <c r="B5263" t="s">
        <v>70</v>
      </c>
      <c r="C5263" t="s">
        <v>76</v>
      </c>
      <c r="D5263">
        <v>1200</v>
      </c>
      <c r="E5263">
        <v>11</v>
      </c>
      <c r="F5263" t="s">
        <v>98</v>
      </c>
      <c r="G5263">
        <v>244.13000500000001</v>
      </c>
      <c r="H5263">
        <v>244.770004</v>
      </c>
      <c r="I5263">
        <v>238.91000399999999</v>
      </c>
      <c r="J5263">
        <v>240.69000199999999</v>
      </c>
      <c r="K5263">
        <v>240.69000199999999</v>
      </c>
      <c r="L5263">
        <v>2594900</v>
      </c>
      <c r="M5263" t="s">
        <v>70</v>
      </c>
      <c r="N5263" t="s">
        <v>141</v>
      </c>
      <c r="O5263" t="s">
        <v>162</v>
      </c>
      <c r="P5263">
        <v>100</v>
      </c>
      <c r="Q5263">
        <v>0.125</v>
      </c>
      <c r="R5263">
        <v>150</v>
      </c>
      <c r="S5263">
        <v>288828.0024</v>
      </c>
      <c r="T5263" t="s">
        <v>70</v>
      </c>
      <c r="U5263" t="s">
        <v>208</v>
      </c>
      <c r="V5263" t="s">
        <v>219</v>
      </c>
      <c r="W5263" t="s">
        <v>251</v>
      </c>
      <c r="X5263" t="s">
        <v>294</v>
      </c>
      <c r="Y5263" s="1">
        <v>34243</v>
      </c>
      <c r="Z5263">
        <v>909832</v>
      </c>
    </row>
    <row r="5264" spans="1:26" x14ac:dyDescent="0.25">
      <c r="A5264" s="1">
        <v>43593</v>
      </c>
      <c r="B5264" t="s">
        <v>70</v>
      </c>
      <c r="C5264" t="s">
        <v>76</v>
      </c>
      <c r="D5264">
        <v>800</v>
      </c>
      <c r="E5264">
        <v>7</v>
      </c>
      <c r="F5264" t="s">
        <v>108</v>
      </c>
      <c r="G5264">
        <v>239.55999800000001</v>
      </c>
      <c r="H5264">
        <v>243.050003</v>
      </c>
      <c r="I5264">
        <v>238.19000199999999</v>
      </c>
      <c r="J5264">
        <v>241.33999600000001</v>
      </c>
      <c r="K5264">
        <v>240.69000199999999</v>
      </c>
      <c r="L5264">
        <v>1611900</v>
      </c>
      <c r="M5264" t="s">
        <v>70</v>
      </c>
      <c r="N5264" t="s">
        <v>147</v>
      </c>
      <c r="O5264" t="s">
        <v>162</v>
      </c>
      <c r="P5264">
        <v>100</v>
      </c>
      <c r="Q5264">
        <v>0.125</v>
      </c>
      <c r="R5264">
        <v>100</v>
      </c>
      <c r="S5264">
        <v>192552.00159999999</v>
      </c>
      <c r="T5264" t="s">
        <v>70</v>
      </c>
      <c r="U5264" t="s">
        <v>208</v>
      </c>
      <c r="V5264" t="s">
        <v>219</v>
      </c>
      <c r="W5264" t="s">
        <v>251</v>
      </c>
      <c r="X5264" t="s">
        <v>294</v>
      </c>
      <c r="Y5264" s="1">
        <v>34243</v>
      </c>
      <c r="Z5264">
        <v>909832</v>
      </c>
    </row>
    <row r="5265" spans="1:26" x14ac:dyDescent="0.25">
      <c r="A5265" s="1">
        <v>43614</v>
      </c>
      <c r="B5265" t="s">
        <v>70</v>
      </c>
      <c r="C5265" t="s">
        <v>76</v>
      </c>
      <c r="D5265">
        <v>700</v>
      </c>
      <c r="E5265">
        <v>13</v>
      </c>
      <c r="F5265" t="s">
        <v>98</v>
      </c>
      <c r="G5265">
        <v>244.13000500000001</v>
      </c>
      <c r="H5265">
        <v>244.770004</v>
      </c>
      <c r="I5265">
        <v>238.91000399999999</v>
      </c>
      <c r="J5265">
        <v>240.69000199999999</v>
      </c>
      <c r="K5265">
        <v>240.69000199999999</v>
      </c>
      <c r="L5265">
        <v>2594900</v>
      </c>
      <c r="M5265" t="s">
        <v>70</v>
      </c>
      <c r="N5265" t="s">
        <v>153</v>
      </c>
      <c r="O5265" t="s">
        <v>162</v>
      </c>
      <c r="P5265">
        <v>100</v>
      </c>
      <c r="Q5265">
        <v>0.125</v>
      </c>
      <c r="R5265">
        <v>87.5</v>
      </c>
      <c r="S5265">
        <v>168483.00140000001</v>
      </c>
      <c r="T5265" t="s">
        <v>70</v>
      </c>
      <c r="U5265" t="s">
        <v>208</v>
      </c>
      <c r="V5265" t="s">
        <v>219</v>
      </c>
      <c r="W5265" t="s">
        <v>251</v>
      </c>
      <c r="X5265" t="s">
        <v>294</v>
      </c>
      <c r="Y5265" s="1">
        <v>34243</v>
      </c>
      <c r="Z5265">
        <v>909832</v>
      </c>
    </row>
    <row r="5266" spans="1:26" x14ac:dyDescent="0.25">
      <c r="A5266" s="1">
        <v>43614</v>
      </c>
      <c r="B5266" t="s">
        <v>70</v>
      </c>
      <c r="C5266" t="s">
        <v>76</v>
      </c>
      <c r="D5266">
        <v>1400</v>
      </c>
      <c r="E5266">
        <v>15</v>
      </c>
      <c r="F5266" t="s">
        <v>98</v>
      </c>
      <c r="G5266">
        <v>244.13000500000001</v>
      </c>
      <c r="H5266">
        <v>244.770004</v>
      </c>
      <c r="I5266">
        <v>238.91000399999999</v>
      </c>
      <c r="J5266">
        <v>240.69000199999999</v>
      </c>
      <c r="K5266">
        <v>240.69000199999999</v>
      </c>
      <c r="L5266">
        <v>2594900</v>
      </c>
      <c r="M5266" t="s">
        <v>70</v>
      </c>
      <c r="N5266" t="s">
        <v>149</v>
      </c>
      <c r="O5266" t="s">
        <v>162</v>
      </c>
      <c r="P5266">
        <v>100</v>
      </c>
      <c r="Q5266">
        <v>0.125</v>
      </c>
      <c r="R5266">
        <v>175</v>
      </c>
      <c r="S5266">
        <v>336966.00280000002</v>
      </c>
      <c r="T5266" t="s">
        <v>70</v>
      </c>
      <c r="U5266" t="s">
        <v>208</v>
      </c>
      <c r="V5266" t="s">
        <v>219</v>
      </c>
      <c r="W5266" t="s">
        <v>251</v>
      </c>
      <c r="X5266" t="s">
        <v>294</v>
      </c>
      <c r="Y5266" s="1">
        <v>34243</v>
      </c>
      <c r="Z5266">
        <v>909832</v>
      </c>
    </row>
    <row r="5267" spans="1:26" x14ac:dyDescent="0.25">
      <c r="A5267" s="1">
        <v>43593</v>
      </c>
      <c r="B5267" t="s">
        <v>70</v>
      </c>
      <c r="C5267" t="s">
        <v>75</v>
      </c>
      <c r="D5267">
        <v>1600</v>
      </c>
      <c r="E5267">
        <v>20</v>
      </c>
      <c r="F5267" t="s">
        <v>108</v>
      </c>
      <c r="G5267">
        <v>239.55999800000001</v>
      </c>
      <c r="H5267">
        <v>243.050003</v>
      </c>
      <c r="I5267">
        <v>238.19000199999999</v>
      </c>
      <c r="J5267">
        <v>241.33999600000001</v>
      </c>
      <c r="K5267">
        <v>240.69000199999999</v>
      </c>
      <c r="L5267">
        <v>1611900</v>
      </c>
      <c r="M5267" t="s">
        <v>70</v>
      </c>
      <c r="N5267" t="s">
        <v>155</v>
      </c>
      <c r="O5267" t="s">
        <v>162</v>
      </c>
      <c r="P5267">
        <v>100</v>
      </c>
      <c r="Q5267">
        <v>0.125</v>
      </c>
      <c r="R5267">
        <v>200</v>
      </c>
      <c r="S5267">
        <v>385104.00319999998</v>
      </c>
      <c r="T5267" t="s">
        <v>70</v>
      </c>
      <c r="U5267" t="s">
        <v>208</v>
      </c>
      <c r="V5267" t="s">
        <v>219</v>
      </c>
      <c r="W5267" t="s">
        <v>251</v>
      </c>
      <c r="X5267" t="s">
        <v>294</v>
      </c>
      <c r="Y5267" s="1">
        <v>34243</v>
      </c>
      <c r="Z5267">
        <v>909832</v>
      </c>
    </row>
    <row r="5268" spans="1:26" x14ac:dyDescent="0.25">
      <c r="A5268" s="1">
        <v>43614</v>
      </c>
      <c r="B5268" t="s">
        <v>70</v>
      </c>
      <c r="C5268" t="s">
        <v>75</v>
      </c>
      <c r="D5268">
        <v>1700</v>
      </c>
      <c r="E5268">
        <v>17</v>
      </c>
      <c r="F5268" t="s">
        <v>98</v>
      </c>
      <c r="G5268">
        <v>244.13000500000001</v>
      </c>
      <c r="H5268">
        <v>244.770004</v>
      </c>
      <c r="I5268">
        <v>238.91000399999999</v>
      </c>
      <c r="J5268">
        <v>240.69000199999999</v>
      </c>
      <c r="K5268">
        <v>240.69000199999999</v>
      </c>
      <c r="L5268">
        <v>2594900</v>
      </c>
      <c r="M5268" t="s">
        <v>70</v>
      </c>
      <c r="N5268" t="s">
        <v>157</v>
      </c>
      <c r="O5268" t="s">
        <v>162</v>
      </c>
      <c r="P5268">
        <v>100</v>
      </c>
      <c r="Q5268">
        <v>0.125</v>
      </c>
      <c r="R5268">
        <v>212.5</v>
      </c>
      <c r="S5268">
        <v>409173.00339999999</v>
      </c>
      <c r="T5268" t="s">
        <v>70</v>
      </c>
      <c r="U5268" t="s">
        <v>208</v>
      </c>
      <c r="V5268" t="s">
        <v>219</v>
      </c>
      <c r="W5268" t="s">
        <v>251</v>
      </c>
      <c r="X5268" t="s">
        <v>294</v>
      </c>
      <c r="Y5268" s="1">
        <v>34243</v>
      </c>
      <c r="Z5268">
        <v>909832</v>
      </c>
    </row>
    <row r="5269" spans="1:26" x14ac:dyDescent="0.25">
      <c r="A5269" s="1">
        <v>43586</v>
      </c>
      <c r="B5269" t="s">
        <v>70</v>
      </c>
      <c r="C5269" t="s">
        <v>76</v>
      </c>
      <c r="D5269">
        <v>300</v>
      </c>
      <c r="E5269">
        <v>1</v>
      </c>
      <c r="F5269" t="s">
        <v>119</v>
      </c>
      <c r="G5269">
        <v>245.33999600000001</v>
      </c>
      <c r="H5269">
        <v>245.46000699999999</v>
      </c>
      <c r="I5269">
        <v>241.550003</v>
      </c>
      <c r="J5269">
        <v>241.58999600000001</v>
      </c>
      <c r="K5269">
        <v>240.93931599999999</v>
      </c>
      <c r="L5269">
        <v>1350400</v>
      </c>
      <c r="M5269" t="s">
        <v>70</v>
      </c>
      <c r="N5269" t="s">
        <v>159</v>
      </c>
      <c r="O5269" t="s">
        <v>162</v>
      </c>
      <c r="P5269">
        <v>100</v>
      </c>
      <c r="Q5269">
        <v>0.125</v>
      </c>
      <c r="R5269">
        <v>37.5</v>
      </c>
      <c r="S5269">
        <v>72281.794800000003</v>
      </c>
      <c r="T5269" t="s">
        <v>70</v>
      </c>
      <c r="U5269" t="s">
        <v>208</v>
      </c>
      <c r="V5269" t="s">
        <v>219</v>
      </c>
      <c r="W5269" t="s">
        <v>251</v>
      </c>
      <c r="X5269" t="s">
        <v>294</v>
      </c>
      <c r="Y5269" s="1">
        <v>34243</v>
      </c>
      <c r="Z5269">
        <v>909832</v>
      </c>
    </row>
    <row r="5270" spans="1:26" x14ac:dyDescent="0.25">
      <c r="A5270" s="1">
        <v>43619</v>
      </c>
      <c r="B5270" t="s">
        <v>70</v>
      </c>
      <c r="C5270" t="s">
        <v>76</v>
      </c>
      <c r="D5270">
        <v>2100</v>
      </c>
      <c r="E5270">
        <v>16</v>
      </c>
      <c r="F5270" t="s">
        <v>89</v>
      </c>
      <c r="G5270">
        <v>239.779999</v>
      </c>
      <c r="H5270">
        <v>241.53999300000001</v>
      </c>
      <c r="I5270">
        <v>238.08000200000001</v>
      </c>
      <c r="J5270">
        <v>241.070007</v>
      </c>
      <c r="K5270">
        <v>241.070007</v>
      </c>
      <c r="L5270">
        <v>2512500</v>
      </c>
      <c r="M5270" t="s">
        <v>70</v>
      </c>
      <c r="N5270" t="s">
        <v>148</v>
      </c>
      <c r="O5270" t="s">
        <v>162</v>
      </c>
      <c r="P5270">
        <v>100</v>
      </c>
      <c r="Q5270">
        <v>0.125</v>
      </c>
      <c r="R5270">
        <v>262.5</v>
      </c>
      <c r="S5270">
        <v>506247.0147</v>
      </c>
      <c r="T5270" t="s">
        <v>70</v>
      </c>
      <c r="U5270" t="s">
        <v>208</v>
      </c>
      <c r="V5270" t="s">
        <v>219</v>
      </c>
      <c r="W5270" t="s">
        <v>251</v>
      </c>
      <c r="X5270" t="s">
        <v>294</v>
      </c>
      <c r="Y5270" s="1">
        <v>34243</v>
      </c>
      <c r="Z5270">
        <v>909832</v>
      </c>
    </row>
    <row r="5271" spans="1:26" x14ac:dyDescent="0.25">
      <c r="A5271" s="1">
        <v>43567</v>
      </c>
      <c r="B5271" t="s">
        <v>70</v>
      </c>
      <c r="C5271" t="s">
        <v>76</v>
      </c>
      <c r="D5271">
        <v>300</v>
      </c>
      <c r="E5271">
        <v>4</v>
      </c>
      <c r="F5271" t="s">
        <v>121</v>
      </c>
      <c r="G5271">
        <v>241.509995</v>
      </c>
      <c r="H5271">
        <v>242.720001</v>
      </c>
      <c r="I5271">
        <v>240.89999399999999</v>
      </c>
      <c r="J5271">
        <v>241.949997</v>
      </c>
      <c r="K5271">
        <v>241.29835499999999</v>
      </c>
      <c r="L5271">
        <v>2187600</v>
      </c>
      <c r="M5271" t="s">
        <v>70</v>
      </c>
      <c r="N5271" t="s">
        <v>154</v>
      </c>
      <c r="O5271" t="s">
        <v>162</v>
      </c>
      <c r="P5271">
        <v>100</v>
      </c>
      <c r="Q5271">
        <v>0.125</v>
      </c>
      <c r="R5271">
        <v>37.5</v>
      </c>
      <c r="S5271">
        <v>72389.506500000003</v>
      </c>
      <c r="T5271" t="s">
        <v>70</v>
      </c>
      <c r="U5271" t="s">
        <v>208</v>
      </c>
      <c r="V5271" t="s">
        <v>219</v>
      </c>
      <c r="W5271" t="s">
        <v>251</v>
      </c>
      <c r="X5271" t="s">
        <v>294</v>
      </c>
      <c r="Y5271" s="1">
        <v>34243</v>
      </c>
      <c r="Z5271">
        <v>909832</v>
      </c>
    </row>
    <row r="5272" spans="1:26" x14ac:dyDescent="0.25">
      <c r="A5272" s="1">
        <v>43567</v>
      </c>
      <c r="B5272" t="s">
        <v>70</v>
      </c>
      <c r="C5272" t="s">
        <v>75</v>
      </c>
      <c r="D5272">
        <v>300</v>
      </c>
      <c r="E5272">
        <v>7</v>
      </c>
      <c r="F5272" t="s">
        <v>121</v>
      </c>
      <c r="G5272">
        <v>241.509995</v>
      </c>
      <c r="H5272">
        <v>242.720001</v>
      </c>
      <c r="I5272">
        <v>240.89999399999999</v>
      </c>
      <c r="J5272">
        <v>241.949997</v>
      </c>
      <c r="K5272">
        <v>241.29835499999999</v>
      </c>
      <c r="L5272">
        <v>2187600</v>
      </c>
      <c r="M5272" t="s">
        <v>70</v>
      </c>
      <c r="N5272" t="s">
        <v>147</v>
      </c>
      <c r="O5272" t="s">
        <v>162</v>
      </c>
      <c r="P5272">
        <v>100</v>
      </c>
      <c r="Q5272">
        <v>0.125</v>
      </c>
      <c r="R5272">
        <v>37.5</v>
      </c>
      <c r="S5272">
        <v>72389.506500000003</v>
      </c>
      <c r="T5272" t="s">
        <v>70</v>
      </c>
      <c r="U5272" t="s">
        <v>208</v>
      </c>
      <c r="V5272" t="s">
        <v>219</v>
      </c>
      <c r="W5272" t="s">
        <v>251</v>
      </c>
      <c r="X5272" t="s">
        <v>294</v>
      </c>
      <c r="Y5272" s="1">
        <v>34243</v>
      </c>
      <c r="Z5272">
        <v>909832</v>
      </c>
    </row>
    <row r="5273" spans="1:26" x14ac:dyDescent="0.25">
      <c r="A5273" s="1">
        <v>43558</v>
      </c>
      <c r="B5273" t="s">
        <v>70</v>
      </c>
      <c r="C5273" t="s">
        <v>76</v>
      </c>
      <c r="D5273">
        <v>200</v>
      </c>
      <c r="E5273">
        <v>3</v>
      </c>
      <c r="F5273" t="s">
        <v>110</v>
      </c>
      <c r="G5273">
        <v>241.69000199999999</v>
      </c>
      <c r="H5273">
        <v>243.550003</v>
      </c>
      <c r="I5273">
        <v>241.020004</v>
      </c>
      <c r="J5273">
        <v>242.479996</v>
      </c>
      <c r="K5273">
        <v>241.82692</v>
      </c>
      <c r="L5273">
        <v>1663600</v>
      </c>
      <c r="M5273" t="s">
        <v>70</v>
      </c>
      <c r="N5273" t="s">
        <v>143</v>
      </c>
      <c r="O5273" t="s">
        <v>162</v>
      </c>
      <c r="P5273">
        <v>100</v>
      </c>
      <c r="Q5273">
        <v>0.125</v>
      </c>
      <c r="R5273">
        <v>25</v>
      </c>
      <c r="S5273">
        <v>48365.383999999998</v>
      </c>
      <c r="T5273" t="s">
        <v>70</v>
      </c>
      <c r="U5273" t="s">
        <v>208</v>
      </c>
      <c r="V5273" t="s">
        <v>219</v>
      </c>
      <c r="W5273" t="s">
        <v>251</v>
      </c>
      <c r="X5273" t="s">
        <v>294</v>
      </c>
      <c r="Y5273" s="1">
        <v>34243</v>
      </c>
      <c r="Z5273">
        <v>909832</v>
      </c>
    </row>
    <row r="5274" spans="1:26" x14ac:dyDescent="0.25">
      <c r="A5274" s="1">
        <v>43598</v>
      </c>
      <c r="B5274" t="s">
        <v>70</v>
      </c>
      <c r="C5274" t="s">
        <v>75</v>
      </c>
      <c r="D5274">
        <v>300</v>
      </c>
      <c r="E5274">
        <v>3</v>
      </c>
      <c r="F5274" t="s">
        <v>100</v>
      </c>
      <c r="G5274">
        <v>244.11999499999999</v>
      </c>
      <c r="H5274">
        <v>244.929993</v>
      </c>
      <c r="I5274">
        <v>240.66999799999999</v>
      </c>
      <c r="J5274">
        <v>241.91999799999999</v>
      </c>
      <c r="K5274">
        <v>241.91999799999999</v>
      </c>
      <c r="L5274">
        <v>1962800</v>
      </c>
      <c r="M5274" t="s">
        <v>70</v>
      </c>
      <c r="N5274" t="s">
        <v>143</v>
      </c>
      <c r="O5274" t="s">
        <v>162</v>
      </c>
      <c r="P5274">
        <v>100</v>
      </c>
      <c r="Q5274">
        <v>0.125</v>
      </c>
      <c r="R5274">
        <v>37.5</v>
      </c>
      <c r="S5274">
        <v>72575.999400000001</v>
      </c>
      <c r="T5274" t="s">
        <v>70</v>
      </c>
      <c r="U5274" t="s">
        <v>208</v>
      </c>
      <c r="V5274" t="s">
        <v>219</v>
      </c>
      <c r="W5274" t="s">
        <v>251</v>
      </c>
      <c r="X5274" t="s">
        <v>294</v>
      </c>
      <c r="Y5274" s="1">
        <v>34243</v>
      </c>
      <c r="Z5274">
        <v>909832</v>
      </c>
    </row>
    <row r="5275" spans="1:26" x14ac:dyDescent="0.25">
      <c r="A5275" s="1">
        <v>43598</v>
      </c>
      <c r="B5275" t="s">
        <v>70</v>
      </c>
      <c r="C5275" t="s">
        <v>76</v>
      </c>
      <c r="D5275">
        <v>1200</v>
      </c>
      <c r="E5275">
        <v>16</v>
      </c>
      <c r="F5275" t="s">
        <v>100</v>
      </c>
      <c r="G5275">
        <v>244.11999499999999</v>
      </c>
      <c r="H5275">
        <v>244.929993</v>
      </c>
      <c r="I5275">
        <v>240.66999799999999</v>
      </c>
      <c r="J5275">
        <v>241.91999799999999</v>
      </c>
      <c r="K5275">
        <v>241.91999799999999</v>
      </c>
      <c r="L5275">
        <v>1962800</v>
      </c>
      <c r="M5275" t="s">
        <v>70</v>
      </c>
      <c r="N5275" t="s">
        <v>148</v>
      </c>
      <c r="O5275" t="s">
        <v>162</v>
      </c>
      <c r="P5275">
        <v>100</v>
      </c>
      <c r="Q5275">
        <v>0.125</v>
      </c>
      <c r="R5275">
        <v>150</v>
      </c>
      <c r="S5275">
        <v>290303.9976</v>
      </c>
      <c r="T5275" t="s">
        <v>70</v>
      </c>
      <c r="U5275" t="s">
        <v>208</v>
      </c>
      <c r="V5275" t="s">
        <v>219</v>
      </c>
      <c r="W5275" t="s">
        <v>251</v>
      </c>
      <c r="X5275" t="s">
        <v>294</v>
      </c>
      <c r="Y5275" s="1">
        <v>34243</v>
      </c>
      <c r="Z5275">
        <v>909832</v>
      </c>
    </row>
    <row r="5276" spans="1:26" x14ac:dyDescent="0.25">
      <c r="A5276" s="1">
        <v>43598</v>
      </c>
      <c r="B5276" t="s">
        <v>70</v>
      </c>
      <c r="C5276" t="s">
        <v>75</v>
      </c>
      <c r="D5276">
        <v>1700</v>
      </c>
      <c r="E5276">
        <v>10</v>
      </c>
      <c r="F5276" t="s">
        <v>100</v>
      </c>
      <c r="G5276">
        <v>244.11999499999999</v>
      </c>
      <c r="H5276">
        <v>244.929993</v>
      </c>
      <c r="I5276">
        <v>240.66999799999999</v>
      </c>
      <c r="J5276">
        <v>241.91999799999999</v>
      </c>
      <c r="K5276">
        <v>241.91999799999999</v>
      </c>
      <c r="L5276">
        <v>1962800</v>
      </c>
      <c r="M5276" t="s">
        <v>70</v>
      </c>
      <c r="N5276" t="s">
        <v>142</v>
      </c>
      <c r="O5276" t="s">
        <v>162</v>
      </c>
      <c r="P5276">
        <v>100</v>
      </c>
      <c r="Q5276">
        <v>0.125</v>
      </c>
      <c r="R5276">
        <v>212.5</v>
      </c>
      <c r="S5276">
        <v>411263.99660000001</v>
      </c>
      <c r="T5276" t="s">
        <v>70</v>
      </c>
      <c r="U5276" t="s">
        <v>208</v>
      </c>
      <c r="V5276" t="s">
        <v>219</v>
      </c>
      <c r="W5276" t="s">
        <v>251</v>
      </c>
      <c r="X5276" t="s">
        <v>294</v>
      </c>
      <c r="Y5276" s="1">
        <v>34243</v>
      </c>
      <c r="Z5276">
        <v>909832</v>
      </c>
    </row>
    <row r="5277" spans="1:26" x14ac:dyDescent="0.25">
      <c r="A5277" s="1">
        <v>43598</v>
      </c>
      <c r="B5277" t="s">
        <v>70</v>
      </c>
      <c r="C5277" t="s">
        <v>75</v>
      </c>
      <c r="D5277">
        <v>600</v>
      </c>
      <c r="E5277">
        <v>8</v>
      </c>
      <c r="F5277" t="s">
        <v>100</v>
      </c>
      <c r="G5277">
        <v>244.11999499999999</v>
      </c>
      <c r="H5277">
        <v>244.929993</v>
      </c>
      <c r="I5277">
        <v>240.66999799999999</v>
      </c>
      <c r="J5277">
        <v>241.91999799999999</v>
      </c>
      <c r="K5277">
        <v>241.91999799999999</v>
      </c>
      <c r="L5277">
        <v>1962800</v>
      </c>
      <c r="M5277" t="s">
        <v>70</v>
      </c>
      <c r="N5277" t="s">
        <v>144</v>
      </c>
      <c r="O5277" t="s">
        <v>162</v>
      </c>
      <c r="P5277">
        <v>100</v>
      </c>
      <c r="Q5277">
        <v>0.125</v>
      </c>
      <c r="R5277">
        <v>75</v>
      </c>
      <c r="S5277">
        <v>145151.9988</v>
      </c>
      <c r="T5277" t="s">
        <v>70</v>
      </c>
      <c r="U5277" t="s">
        <v>208</v>
      </c>
      <c r="V5277" t="s">
        <v>219</v>
      </c>
      <c r="W5277" t="s">
        <v>251</v>
      </c>
      <c r="X5277" t="s">
        <v>294</v>
      </c>
      <c r="Y5277" s="1">
        <v>34243</v>
      </c>
      <c r="Z5277">
        <v>909832</v>
      </c>
    </row>
    <row r="5278" spans="1:26" x14ac:dyDescent="0.25">
      <c r="A5278" s="1">
        <v>43587</v>
      </c>
      <c r="B5278" t="s">
        <v>70</v>
      </c>
      <c r="C5278" t="s">
        <v>75</v>
      </c>
      <c r="D5278">
        <v>200</v>
      </c>
      <c r="E5278">
        <v>5</v>
      </c>
      <c r="F5278" t="s">
        <v>115</v>
      </c>
      <c r="G5278">
        <v>241.759995</v>
      </c>
      <c r="H5278">
        <v>242.88999899999999</v>
      </c>
      <c r="I5278">
        <v>240.41999799999999</v>
      </c>
      <c r="J5278">
        <v>242.69000199999999</v>
      </c>
      <c r="K5278">
        <v>242.036362</v>
      </c>
      <c r="L5278">
        <v>1237600</v>
      </c>
      <c r="M5278" t="s">
        <v>70</v>
      </c>
      <c r="N5278" t="s">
        <v>152</v>
      </c>
      <c r="O5278" t="s">
        <v>162</v>
      </c>
      <c r="P5278">
        <v>100</v>
      </c>
      <c r="Q5278">
        <v>0.125</v>
      </c>
      <c r="R5278">
        <v>25</v>
      </c>
      <c r="S5278">
        <v>48407.272400000002</v>
      </c>
      <c r="T5278" t="s">
        <v>70</v>
      </c>
      <c r="U5278" t="s">
        <v>208</v>
      </c>
      <c r="V5278" t="s">
        <v>219</v>
      </c>
      <c r="W5278" t="s">
        <v>251</v>
      </c>
      <c r="X5278" t="s">
        <v>294</v>
      </c>
      <c r="Y5278" s="1">
        <v>34243</v>
      </c>
      <c r="Z5278">
        <v>909832</v>
      </c>
    </row>
    <row r="5279" spans="1:26" x14ac:dyDescent="0.25">
      <c r="A5279" s="1">
        <v>43599</v>
      </c>
      <c r="B5279" t="s">
        <v>70</v>
      </c>
      <c r="C5279" t="s">
        <v>76</v>
      </c>
      <c r="D5279">
        <v>100</v>
      </c>
      <c r="E5279">
        <v>2</v>
      </c>
      <c r="F5279" t="s">
        <v>102</v>
      </c>
      <c r="G5279">
        <v>242.28999300000001</v>
      </c>
      <c r="H5279">
        <v>245.08999600000001</v>
      </c>
      <c r="I5279">
        <v>241.80999800000001</v>
      </c>
      <c r="J5279">
        <v>242.729996</v>
      </c>
      <c r="K5279">
        <v>242.729996</v>
      </c>
      <c r="L5279">
        <v>1635100</v>
      </c>
      <c r="M5279" t="s">
        <v>70</v>
      </c>
      <c r="N5279" t="s">
        <v>150</v>
      </c>
      <c r="O5279" t="s">
        <v>162</v>
      </c>
      <c r="P5279">
        <v>100</v>
      </c>
      <c r="Q5279">
        <v>0.125</v>
      </c>
      <c r="R5279">
        <v>12.5</v>
      </c>
      <c r="S5279">
        <v>24272.999599999999</v>
      </c>
      <c r="T5279" t="s">
        <v>70</v>
      </c>
      <c r="U5279" t="s">
        <v>208</v>
      </c>
      <c r="V5279" t="s">
        <v>219</v>
      </c>
      <c r="W5279" t="s">
        <v>251</v>
      </c>
      <c r="X5279" t="s">
        <v>294</v>
      </c>
      <c r="Y5279" s="1">
        <v>34243</v>
      </c>
      <c r="Z5279">
        <v>909832</v>
      </c>
    </row>
    <row r="5280" spans="1:26" x14ac:dyDescent="0.25">
      <c r="A5280" s="1">
        <v>43599</v>
      </c>
      <c r="B5280" t="s">
        <v>70</v>
      </c>
      <c r="C5280" t="s">
        <v>75</v>
      </c>
      <c r="D5280">
        <v>1200</v>
      </c>
      <c r="E5280">
        <v>12</v>
      </c>
      <c r="F5280" t="s">
        <v>102</v>
      </c>
      <c r="G5280">
        <v>242.28999300000001</v>
      </c>
      <c r="H5280">
        <v>245.08999600000001</v>
      </c>
      <c r="I5280">
        <v>241.80999800000001</v>
      </c>
      <c r="J5280">
        <v>242.729996</v>
      </c>
      <c r="K5280">
        <v>242.729996</v>
      </c>
      <c r="L5280">
        <v>1635100</v>
      </c>
      <c r="M5280" t="s">
        <v>70</v>
      </c>
      <c r="N5280" t="s">
        <v>151</v>
      </c>
      <c r="O5280" t="s">
        <v>162</v>
      </c>
      <c r="P5280">
        <v>100</v>
      </c>
      <c r="Q5280">
        <v>0.125</v>
      </c>
      <c r="R5280">
        <v>150</v>
      </c>
      <c r="S5280">
        <v>291275.9952</v>
      </c>
      <c r="T5280" t="s">
        <v>70</v>
      </c>
      <c r="U5280" t="s">
        <v>208</v>
      </c>
      <c r="V5280" t="s">
        <v>219</v>
      </c>
      <c r="W5280" t="s">
        <v>251</v>
      </c>
      <c r="X5280" t="s">
        <v>294</v>
      </c>
      <c r="Y5280" s="1">
        <v>34243</v>
      </c>
      <c r="Z5280">
        <v>909832</v>
      </c>
    </row>
    <row r="5281" spans="1:26" x14ac:dyDescent="0.25">
      <c r="A5281" s="1">
        <v>43581</v>
      </c>
      <c r="B5281" t="s">
        <v>70</v>
      </c>
      <c r="C5281" t="s">
        <v>75</v>
      </c>
      <c r="D5281">
        <v>100</v>
      </c>
      <c r="E5281">
        <v>5</v>
      </c>
      <c r="F5281" t="s">
        <v>139</v>
      </c>
      <c r="G5281">
        <v>245.61999499999999</v>
      </c>
      <c r="H5281">
        <v>245.88999899999999</v>
      </c>
      <c r="I5281">
        <v>242.05999800000001</v>
      </c>
      <c r="J5281">
        <v>243.820007</v>
      </c>
      <c r="K5281">
        <v>243.16333</v>
      </c>
      <c r="L5281">
        <v>1842900</v>
      </c>
      <c r="M5281" t="s">
        <v>70</v>
      </c>
      <c r="N5281" t="s">
        <v>152</v>
      </c>
      <c r="O5281" t="s">
        <v>162</v>
      </c>
      <c r="P5281">
        <v>100</v>
      </c>
      <c r="Q5281">
        <v>0.125</v>
      </c>
      <c r="R5281">
        <v>12.5</v>
      </c>
      <c r="S5281">
        <v>24316.332999999999</v>
      </c>
      <c r="T5281" t="s">
        <v>70</v>
      </c>
      <c r="U5281" t="s">
        <v>208</v>
      </c>
      <c r="V5281" t="s">
        <v>219</v>
      </c>
      <c r="W5281" t="s">
        <v>251</v>
      </c>
      <c r="X5281" t="s">
        <v>294</v>
      </c>
      <c r="Y5281" s="1">
        <v>34243</v>
      </c>
      <c r="Z5281">
        <v>909832</v>
      </c>
    </row>
    <row r="5282" spans="1:26" x14ac:dyDescent="0.25">
      <c r="A5282" s="1">
        <v>43594</v>
      </c>
      <c r="B5282" t="s">
        <v>70</v>
      </c>
      <c r="C5282" t="s">
        <v>76</v>
      </c>
      <c r="D5282">
        <v>1700</v>
      </c>
      <c r="E5282">
        <v>9</v>
      </c>
      <c r="F5282" t="s">
        <v>107</v>
      </c>
      <c r="G5282">
        <v>240.66000399999999</v>
      </c>
      <c r="H5282">
        <v>244.05999800000001</v>
      </c>
      <c r="I5282">
        <v>240.16000399999999</v>
      </c>
      <c r="J5282">
        <v>243.470001</v>
      </c>
      <c r="K5282">
        <v>243.470001</v>
      </c>
      <c r="L5282">
        <v>1919300</v>
      </c>
      <c r="M5282" t="s">
        <v>70</v>
      </c>
      <c r="N5282" t="s">
        <v>146</v>
      </c>
      <c r="O5282" t="s">
        <v>162</v>
      </c>
      <c r="P5282">
        <v>100</v>
      </c>
      <c r="Q5282">
        <v>0.125</v>
      </c>
      <c r="R5282">
        <v>212.5</v>
      </c>
      <c r="S5282">
        <v>413899.00170000002</v>
      </c>
      <c r="T5282" t="s">
        <v>70</v>
      </c>
      <c r="U5282" t="s">
        <v>208</v>
      </c>
      <c r="V5282" t="s">
        <v>219</v>
      </c>
      <c r="W5282" t="s">
        <v>251</v>
      </c>
      <c r="X5282" t="s">
        <v>294</v>
      </c>
      <c r="Y5282" s="1">
        <v>34243</v>
      </c>
      <c r="Z5282">
        <v>909832</v>
      </c>
    </row>
    <row r="5283" spans="1:26" x14ac:dyDescent="0.25">
      <c r="A5283" s="1">
        <v>43591</v>
      </c>
      <c r="B5283" t="s">
        <v>70</v>
      </c>
      <c r="C5283" t="s">
        <v>75</v>
      </c>
      <c r="D5283">
        <v>1000</v>
      </c>
      <c r="E5283">
        <v>20</v>
      </c>
      <c r="F5283" t="s">
        <v>134</v>
      </c>
      <c r="G5283">
        <v>242.85000600000001</v>
      </c>
      <c r="H5283">
        <v>244.83000200000001</v>
      </c>
      <c r="I5283">
        <v>242.05999800000001</v>
      </c>
      <c r="J5283">
        <v>244.229996</v>
      </c>
      <c r="K5283">
        <v>243.572205</v>
      </c>
      <c r="L5283">
        <v>1194900</v>
      </c>
      <c r="M5283" t="s">
        <v>70</v>
      </c>
      <c r="N5283" t="s">
        <v>155</v>
      </c>
      <c r="O5283" t="s">
        <v>162</v>
      </c>
      <c r="P5283">
        <v>100</v>
      </c>
      <c r="Q5283">
        <v>0.125</v>
      </c>
      <c r="R5283">
        <v>125</v>
      </c>
      <c r="S5283">
        <v>243572.20499999999</v>
      </c>
      <c r="T5283" t="s">
        <v>70</v>
      </c>
      <c r="U5283" t="s">
        <v>208</v>
      </c>
      <c r="V5283" t="s">
        <v>219</v>
      </c>
      <c r="W5283" t="s">
        <v>251</v>
      </c>
      <c r="X5283" t="s">
        <v>294</v>
      </c>
      <c r="Y5283" s="1">
        <v>34243</v>
      </c>
      <c r="Z5283">
        <v>909832</v>
      </c>
    </row>
    <row r="5284" spans="1:26" x14ac:dyDescent="0.25">
      <c r="A5284" s="1">
        <v>43584</v>
      </c>
      <c r="B5284" t="s">
        <v>70</v>
      </c>
      <c r="C5284" t="s">
        <v>75</v>
      </c>
      <c r="D5284">
        <v>900</v>
      </c>
      <c r="E5284">
        <v>14</v>
      </c>
      <c r="F5284" t="s">
        <v>127</v>
      </c>
      <c r="G5284">
        <v>245</v>
      </c>
      <c r="H5284">
        <v>245.75</v>
      </c>
      <c r="I5284">
        <v>243.490005</v>
      </c>
      <c r="J5284">
        <v>244.279999</v>
      </c>
      <c r="K5284">
        <v>243.622086</v>
      </c>
      <c r="L5284">
        <v>1429700</v>
      </c>
      <c r="M5284" t="s">
        <v>70</v>
      </c>
      <c r="N5284" t="s">
        <v>156</v>
      </c>
      <c r="O5284" t="s">
        <v>162</v>
      </c>
      <c r="P5284">
        <v>100</v>
      </c>
      <c r="Q5284">
        <v>0.125</v>
      </c>
      <c r="R5284">
        <v>112.5</v>
      </c>
      <c r="S5284">
        <v>219259.8774</v>
      </c>
      <c r="T5284" t="s">
        <v>70</v>
      </c>
      <c r="U5284" t="s">
        <v>208</v>
      </c>
      <c r="V5284" t="s">
        <v>219</v>
      </c>
      <c r="W5284" t="s">
        <v>251</v>
      </c>
      <c r="X5284" t="s">
        <v>294</v>
      </c>
      <c r="Y5284" s="1">
        <v>34243</v>
      </c>
      <c r="Z5284">
        <v>909832</v>
      </c>
    </row>
    <row r="5285" spans="1:26" x14ac:dyDescent="0.25">
      <c r="A5285" s="1">
        <v>43584</v>
      </c>
      <c r="B5285" t="s">
        <v>70</v>
      </c>
      <c r="C5285" t="s">
        <v>76</v>
      </c>
      <c r="D5285">
        <v>500</v>
      </c>
      <c r="E5285">
        <v>4</v>
      </c>
      <c r="F5285" t="s">
        <v>127</v>
      </c>
      <c r="G5285">
        <v>245</v>
      </c>
      <c r="H5285">
        <v>245.75</v>
      </c>
      <c r="I5285">
        <v>243.490005</v>
      </c>
      <c r="J5285">
        <v>244.279999</v>
      </c>
      <c r="K5285">
        <v>243.622086</v>
      </c>
      <c r="L5285">
        <v>1429700</v>
      </c>
      <c r="M5285" t="s">
        <v>70</v>
      </c>
      <c r="N5285" t="s">
        <v>154</v>
      </c>
      <c r="O5285" t="s">
        <v>162</v>
      </c>
      <c r="P5285">
        <v>100</v>
      </c>
      <c r="Q5285">
        <v>0.125</v>
      </c>
      <c r="R5285">
        <v>62.5</v>
      </c>
      <c r="S5285">
        <v>121811.04300000001</v>
      </c>
      <c r="T5285" t="s">
        <v>70</v>
      </c>
      <c r="U5285" t="s">
        <v>208</v>
      </c>
      <c r="V5285" t="s">
        <v>219</v>
      </c>
      <c r="W5285" t="s">
        <v>251</v>
      </c>
      <c r="X5285" t="s">
        <v>294</v>
      </c>
      <c r="Y5285" s="1">
        <v>34243</v>
      </c>
      <c r="Z5285">
        <v>909832</v>
      </c>
    </row>
    <row r="5286" spans="1:26" x14ac:dyDescent="0.25">
      <c r="A5286" s="1">
        <v>43559</v>
      </c>
      <c r="B5286" t="s">
        <v>70</v>
      </c>
      <c r="C5286" t="s">
        <v>76</v>
      </c>
      <c r="D5286">
        <v>1100</v>
      </c>
      <c r="E5286">
        <v>15</v>
      </c>
      <c r="F5286" t="s">
        <v>109</v>
      </c>
      <c r="G5286">
        <v>242.16999799999999</v>
      </c>
      <c r="H5286">
        <v>244.759995</v>
      </c>
      <c r="I5286">
        <v>241.25</v>
      </c>
      <c r="J5286">
        <v>244.39999399999999</v>
      </c>
      <c r="K5286">
        <v>243.74174500000001</v>
      </c>
      <c r="L5286">
        <v>1319700</v>
      </c>
      <c r="M5286" t="s">
        <v>70</v>
      </c>
      <c r="N5286" t="s">
        <v>149</v>
      </c>
      <c r="O5286" t="s">
        <v>162</v>
      </c>
      <c r="P5286">
        <v>100</v>
      </c>
      <c r="Q5286">
        <v>0.125</v>
      </c>
      <c r="R5286">
        <v>137.5</v>
      </c>
      <c r="S5286">
        <v>268115.91950000002</v>
      </c>
      <c r="T5286" t="s">
        <v>70</v>
      </c>
      <c r="U5286" t="s">
        <v>208</v>
      </c>
      <c r="V5286" t="s">
        <v>219</v>
      </c>
      <c r="W5286" t="s">
        <v>251</v>
      </c>
      <c r="X5286" t="s">
        <v>294</v>
      </c>
      <c r="Y5286" s="1">
        <v>34243</v>
      </c>
      <c r="Z5286">
        <v>909832</v>
      </c>
    </row>
    <row r="5287" spans="1:26" x14ac:dyDescent="0.25">
      <c r="A5287" s="1">
        <v>43559</v>
      </c>
      <c r="B5287" t="s">
        <v>70</v>
      </c>
      <c r="C5287" t="s">
        <v>75</v>
      </c>
      <c r="D5287">
        <v>1400</v>
      </c>
      <c r="E5287">
        <v>20</v>
      </c>
      <c r="F5287" t="s">
        <v>109</v>
      </c>
      <c r="G5287">
        <v>242.16999799999999</v>
      </c>
      <c r="H5287">
        <v>244.759995</v>
      </c>
      <c r="I5287">
        <v>241.25</v>
      </c>
      <c r="J5287">
        <v>244.39999399999999</v>
      </c>
      <c r="K5287">
        <v>243.74174500000001</v>
      </c>
      <c r="L5287">
        <v>1319700</v>
      </c>
      <c r="M5287" t="s">
        <v>70</v>
      </c>
      <c r="N5287" t="s">
        <v>155</v>
      </c>
      <c r="O5287" t="s">
        <v>162</v>
      </c>
      <c r="P5287">
        <v>100</v>
      </c>
      <c r="Q5287">
        <v>0.125</v>
      </c>
      <c r="R5287">
        <v>175</v>
      </c>
      <c r="S5287">
        <v>341238.44300000003</v>
      </c>
      <c r="T5287" t="s">
        <v>70</v>
      </c>
      <c r="U5287" t="s">
        <v>208</v>
      </c>
      <c r="V5287" t="s">
        <v>219</v>
      </c>
      <c r="W5287" t="s">
        <v>251</v>
      </c>
      <c r="X5287" t="s">
        <v>294</v>
      </c>
      <c r="Y5287" s="1">
        <v>34243</v>
      </c>
      <c r="Z5287">
        <v>909832</v>
      </c>
    </row>
    <row r="5288" spans="1:26" x14ac:dyDescent="0.25">
      <c r="A5288" s="1">
        <v>43559</v>
      </c>
      <c r="B5288" t="s">
        <v>70</v>
      </c>
      <c r="C5288" t="s">
        <v>75</v>
      </c>
      <c r="D5288">
        <v>500</v>
      </c>
      <c r="E5288">
        <v>3</v>
      </c>
      <c r="F5288" t="s">
        <v>109</v>
      </c>
      <c r="G5288">
        <v>242.16999799999999</v>
      </c>
      <c r="H5288">
        <v>244.759995</v>
      </c>
      <c r="I5288">
        <v>241.25</v>
      </c>
      <c r="J5288">
        <v>244.39999399999999</v>
      </c>
      <c r="K5288">
        <v>243.74174500000001</v>
      </c>
      <c r="L5288">
        <v>1319700</v>
      </c>
      <c r="M5288" t="s">
        <v>70</v>
      </c>
      <c r="N5288" t="s">
        <v>143</v>
      </c>
      <c r="O5288" t="s">
        <v>162</v>
      </c>
      <c r="P5288">
        <v>100</v>
      </c>
      <c r="Q5288">
        <v>0.125</v>
      </c>
      <c r="R5288">
        <v>62.5</v>
      </c>
      <c r="S5288">
        <v>121870.8725</v>
      </c>
      <c r="T5288" t="s">
        <v>70</v>
      </c>
      <c r="U5288" t="s">
        <v>208</v>
      </c>
      <c r="V5288" t="s">
        <v>219</v>
      </c>
      <c r="W5288" t="s">
        <v>251</v>
      </c>
      <c r="X5288" t="s">
        <v>294</v>
      </c>
      <c r="Y5288" s="1">
        <v>34243</v>
      </c>
      <c r="Z5288">
        <v>909832</v>
      </c>
    </row>
    <row r="5289" spans="1:26" x14ac:dyDescent="0.25">
      <c r="A5289" s="1">
        <v>43588</v>
      </c>
      <c r="B5289" t="s">
        <v>70</v>
      </c>
      <c r="C5289" t="s">
        <v>76</v>
      </c>
      <c r="D5289">
        <v>2600</v>
      </c>
      <c r="E5289">
        <v>17</v>
      </c>
      <c r="F5289" t="s">
        <v>111</v>
      </c>
      <c r="G5289">
        <v>243.270004</v>
      </c>
      <c r="H5289">
        <v>244.88000500000001</v>
      </c>
      <c r="I5289">
        <v>242.720001</v>
      </c>
      <c r="J5289">
        <v>244.61999499999999</v>
      </c>
      <c r="K5289">
        <v>243.96116599999999</v>
      </c>
      <c r="L5289">
        <v>905900</v>
      </c>
      <c r="M5289" t="s">
        <v>70</v>
      </c>
      <c r="N5289" t="s">
        <v>157</v>
      </c>
      <c r="O5289" t="s">
        <v>162</v>
      </c>
      <c r="P5289">
        <v>100</v>
      </c>
      <c r="Q5289">
        <v>0.125</v>
      </c>
      <c r="R5289">
        <v>325</v>
      </c>
      <c r="S5289">
        <v>634299.03159999999</v>
      </c>
      <c r="T5289" t="s">
        <v>70</v>
      </c>
      <c r="U5289" t="s">
        <v>208</v>
      </c>
      <c r="V5289" t="s">
        <v>219</v>
      </c>
      <c r="W5289" t="s">
        <v>251</v>
      </c>
      <c r="X5289" t="s">
        <v>294</v>
      </c>
      <c r="Y5289" s="1">
        <v>34243</v>
      </c>
      <c r="Z5289">
        <v>909832</v>
      </c>
    </row>
    <row r="5290" spans="1:26" x14ac:dyDescent="0.25">
      <c r="A5290" s="1">
        <v>43564</v>
      </c>
      <c r="B5290" t="s">
        <v>70</v>
      </c>
      <c r="C5290" t="s">
        <v>76</v>
      </c>
      <c r="D5290">
        <v>100</v>
      </c>
      <c r="E5290">
        <v>2</v>
      </c>
      <c r="F5290" t="s">
        <v>133</v>
      </c>
      <c r="G5290">
        <v>245.11000100000001</v>
      </c>
      <c r="H5290">
        <v>245.679993</v>
      </c>
      <c r="I5290">
        <v>244.009995</v>
      </c>
      <c r="J5290">
        <v>244.91000399999999</v>
      </c>
      <c r="K5290">
        <v>244.250381</v>
      </c>
      <c r="L5290">
        <v>1450200</v>
      </c>
      <c r="M5290" t="s">
        <v>70</v>
      </c>
      <c r="N5290" t="s">
        <v>150</v>
      </c>
      <c r="O5290" t="s">
        <v>162</v>
      </c>
      <c r="P5290">
        <v>100</v>
      </c>
      <c r="Q5290">
        <v>0.125</v>
      </c>
      <c r="R5290">
        <v>12.5</v>
      </c>
      <c r="S5290">
        <v>24425.038100000002</v>
      </c>
      <c r="T5290" t="s">
        <v>70</v>
      </c>
      <c r="U5290" t="s">
        <v>208</v>
      </c>
      <c r="V5290" t="s">
        <v>219</v>
      </c>
      <c r="W5290" t="s">
        <v>251</v>
      </c>
      <c r="X5290" t="s">
        <v>294</v>
      </c>
      <c r="Y5290" s="1">
        <v>34243</v>
      </c>
      <c r="Z5290">
        <v>909832</v>
      </c>
    </row>
    <row r="5291" spans="1:26" x14ac:dyDescent="0.25">
      <c r="A5291" s="1">
        <v>43564</v>
      </c>
      <c r="B5291" t="s">
        <v>70</v>
      </c>
      <c r="C5291" t="s">
        <v>76</v>
      </c>
      <c r="D5291">
        <v>2200</v>
      </c>
      <c r="E5291">
        <v>18</v>
      </c>
      <c r="F5291" t="s">
        <v>133</v>
      </c>
      <c r="G5291">
        <v>245.11000100000001</v>
      </c>
      <c r="H5291">
        <v>245.679993</v>
      </c>
      <c r="I5291">
        <v>244.009995</v>
      </c>
      <c r="J5291">
        <v>244.91000399999999</v>
      </c>
      <c r="K5291">
        <v>244.250381</v>
      </c>
      <c r="L5291">
        <v>1450200</v>
      </c>
      <c r="M5291" t="s">
        <v>70</v>
      </c>
      <c r="N5291" t="s">
        <v>158</v>
      </c>
      <c r="O5291" t="s">
        <v>162</v>
      </c>
      <c r="P5291">
        <v>100</v>
      </c>
      <c r="Q5291">
        <v>0.125</v>
      </c>
      <c r="R5291">
        <v>275</v>
      </c>
      <c r="S5291">
        <v>537350.8382</v>
      </c>
      <c r="T5291" t="s">
        <v>70</v>
      </c>
      <c r="U5291" t="s">
        <v>208</v>
      </c>
      <c r="V5291" t="s">
        <v>219</v>
      </c>
      <c r="W5291" t="s">
        <v>251</v>
      </c>
      <c r="X5291" t="s">
        <v>294</v>
      </c>
      <c r="Y5291" s="1">
        <v>34243</v>
      </c>
      <c r="Z5291">
        <v>909832</v>
      </c>
    </row>
    <row r="5292" spans="1:26" x14ac:dyDescent="0.25">
      <c r="A5292" s="1">
        <v>43600</v>
      </c>
      <c r="B5292" t="s">
        <v>70</v>
      </c>
      <c r="C5292" t="s">
        <v>76</v>
      </c>
      <c r="D5292">
        <v>1200</v>
      </c>
      <c r="E5292">
        <v>12</v>
      </c>
      <c r="F5292" t="s">
        <v>104</v>
      </c>
      <c r="G5292">
        <v>242.11000100000001</v>
      </c>
      <c r="H5292">
        <v>245.39999399999999</v>
      </c>
      <c r="I5292">
        <v>241.229996</v>
      </c>
      <c r="J5292">
        <v>244.66999799999999</v>
      </c>
      <c r="K5292">
        <v>244.66999799999999</v>
      </c>
      <c r="L5292">
        <v>1194800</v>
      </c>
      <c r="M5292" t="s">
        <v>70</v>
      </c>
      <c r="N5292" t="s">
        <v>151</v>
      </c>
      <c r="O5292" t="s">
        <v>162</v>
      </c>
      <c r="P5292">
        <v>100</v>
      </c>
      <c r="Q5292">
        <v>0.125</v>
      </c>
      <c r="R5292">
        <v>150</v>
      </c>
      <c r="S5292">
        <v>293603.9976</v>
      </c>
      <c r="T5292" t="s">
        <v>70</v>
      </c>
      <c r="U5292" t="s">
        <v>208</v>
      </c>
      <c r="V5292" t="s">
        <v>219</v>
      </c>
      <c r="W5292" t="s">
        <v>251</v>
      </c>
      <c r="X5292" t="s">
        <v>294</v>
      </c>
      <c r="Y5292" s="1">
        <v>34243</v>
      </c>
      <c r="Z5292">
        <v>909832</v>
      </c>
    </row>
    <row r="5293" spans="1:26" x14ac:dyDescent="0.25">
      <c r="A5293" s="1">
        <v>43600</v>
      </c>
      <c r="B5293" t="s">
        <v>70</v>
      </c>
      <c r="C5293" t="s">
        <v>76</v>
      </c>
      <c r="D5293">
        <v>1300</v>
      </c>
      <c r="E5293">
        <v>18</v>
      </c>
      <c r="F5293" t="s">
        <v>104</v>
      </c>
      <c r="G5293">
        <v>242.11000100000001</v>
      </c>
      <c r="H5293">
        <v>245.39999399999999</v>
      </c>
      <c r="I5293">
        <v>241.229996</v>
      </c>
      <c r="J5293">
        <v>244.66999799999999</v>
      </c>
      <c r="K5293">
        <v>244.66999799999999</v>
      </c>
      <c r="L5293">
        <v>1194800</v>
      </c>
      <c r="M5293" t="s">
        <v>70</v>
      </c>
      <c r="N5293" t="s">
        <v>158</v>
      </c>
      <c r="O5293" t="s">
        <v>162</v>
      </c>
      <c r="P5293">
        <v>100</v>
      </c>
      <c r="Q5293">
        <v>0.125</v>
      </c>
      <c r="R5293">
        <v>162.5</v>
      </c>
      <c r="S5293">
        <v>318070.99739999999</v>
      </c>
      <c r="T5293" t="s">
        <v>70</v>
      </c>
      <c r="U5293" t="s">
        <v>208</v>
      </c>
      <c r="V5293" t="s">
        <v>219</v>
      </c>
      <c r="W5293" t="s">
        <v>251</v>
      </c>
      <c r="X5293" t="s">
        <v>294</v>
      </c>
      <c r="Y5293" s="1">
        <v>34243</v>
      </c>
      <c r="Z5293">
        <v>909832</v>
      </c>
    </row>
    <row r="5294" spans="1:26" x14ac:dyDescent="0.25">
      <c r="A5294" s="1">
        <v>43571</v>
      </c>
      <c r="B5294" t="s">
        <v>70</v>
      </c>
      <c r="C5294" t="s">
        <v>75</v>
      </c>
      <c r="D5294">
        <v>1600</v>
      </c>
      <c r="E5294">
        <v>16</v>
      </c>
      <c r="F5294" t="s">
        <v>123</v>
      </c>
      <c r="G5294">
        <v>246.64999399999999</v>
      </c>
      <c r="H5294">
        <v>246.820007</v>
      </c>
      <c r="I5294">
        <v>244.25</v>
      </c>
      <c r="J5294">
        <v>245.33999600000001</v>
      </c>
      <c r="K5294">
        <v>244.67922999999999</v>
      </c>
      <c r="L5294">
        <v>1360500</v>
      </c>
      <c r="M5294" t="s">
        <v>70</v>
      </c>
      <c r="N5294" t="s">
        <v>148</v>
      </c>
      <c r="O5294" t="s">
        <v>162</v>
      </c>
      <c r="P5294">
        <v>100</v>
      </c>
      <c r="Q5294">
        <v>0.125</v>
      </c>
      <c r="R5294">
        <v>200</v>
      </c>
      <c r="S5294">
        <v>391486.76799999998</v>
      </c>
      <c r="T5294" t="s">
        <v>70</v>
      </c>
      <c r="U5294" t="s">
        <v>208</v>
      </c>
      <c r="V5294" t="s">
        <v>219</v>
      </c>
      <c r="W5294" t="s">
        <v>251</v>
      </c>
      <c r="X5294" t="s">
        <v>294</v>
      </c>
      <c r="Y5294" s="1">
        <v>34243</v>
      </c>
      <c r="Z5294">
        <v>909832</v>
      </c>
    </row>
    <row r="5295" spans="1:26" x14ac:dyDescent="0.25">
      <c r="A5295" s="1">
        <v>43585</v>
      </c>
      <c r="B5295" t="s">
        <v>70</v>
      </c>
      <c r="C5295" t="s">
        <v>75</v>
      </c>
      <c r="D5295">
        <v>1100</v>
      </c>
      <c r="E5295">
        <v>7</v>
      </c>
      <c r="F5295" t="s">
        <v>122</v>
      </c>
      <c r="G5295">
        <v>244.770004</v>
      </c>
      <c r="H5295">
        <v>245.78999300000001</v>
      </c>
      <c r="I5295">
        <v>243.020004</v>
      </c>
      <c r="J5295">
        <v>245.529999</v>
      </c>
      <c r="K5295">
        <v>244.86871300000001</v>
      </c>
      <c r="L5295">
        <v>1427600</v>
      </c>
      <c r="M5295" t="s">
        <v>70</v>
      </c>
      <c r="N5295" t="s">
        <v>147</v>
      </c>
      <c r="O5295" t="s">
        <v>162</v>
      </c>
      <c r="P5295">
        <v>100</v>
      </c>
      <c r="Q5295">
        <v>0.125</v>
      </c>
      <c r="R5295">
        <v>137.5</v>
      </c>
      <c r="S5295">
        <v>269355.58429999999</v>
      </c>
      <c r="T5295" t="s">
        <v>70</v>
      </c>
      <c r="U5295" t="s">
        <v>208</v>
      </c>
      <c r="V5295" t="s">
        <v>219</v>
      </c>
      <c r="W5295" t="s">
        <v>251</v>
      </c>
      <c r="X5295" t="s">
        <v>294</v>
      </c>
      <c r="Y5295" s="1">
        <v>34243</v>
      </c>
      <c r="Z5295">
        <v>909832</v>
      </c>
    </row>
    <row r="5296" spans="1:26" x14ac:dyDescent="0.25">
      <c r="A5296" s="1">
        <v>43585</v>
      </c>
      <c r="B5296" t="s">
        <v>70</v>
      </c>
      <c r="C5296" t="s">
        <v>75</v>
      </c>
      <c r="D5296">
        <v>1100</v>
      </c>
      <c r="E5296">
        <v>6</v>
      </c>
      <c r="F5296" t="s">
        <v>122</v>
      </c>
      <c r="G5296">
        <v>244.770004</v>
      </c>
      <c r="H5296">
        <v>245.78999300000001</v>
      </c>
      <c r="I5296">
        <v>243.020004</v>
      </c>
      <c r="J5296">
        <v>245.529999</v>
      </c>
      <c r="K5296">
        <v>244.86871300000001</v>
      </c>
      <c r="L5296">
        <v>1427600</v>
      </c>
      <c r="M5296" t="s">
        <v>70</v>
      </c>
      <c r="N5296" t="s">
        <v>145</v>
      </c>
      <c r="O5296" t="s">
        <v>162</v>
      </c>
      <c r="P5296">
        <v>100</v>
      </c>
      <c r="Q5296">
        <v>0.125</v>
      </c>
      <c r="R5296">
        <v>137.5</v>
      </c>
      <c r="S5296">
        <v>269355.58429999999</v>
      </c>
      <c r="T5296" t="s">
        <v>70</v>
      </c>
      <c r="U5296" t="s">
        <v>208</v>
      </c>
      <c r="V5296" t="s">
        <v>219</v>
      </c>
      <c r="W5296" t="s">
        <v>251</v>
      </c>
      <c r="X5296" t="s">
        <v>294</v>
      </c>
      <c r="Y5296" s="1">
        <v>34243</v>
      </c>
      <c r="Z5296">
        <v>909832</v>
      </c>
    </row>
    <row r="5297" spans="1:26" x14ac:dyDescent="0.25">
      <c r="A5297" s="1">
        <v>43572</v>
      </c>
      <c r="B5297" t="s">
        <v>70</v>
      </c>
      <c r="C5297" t="s">
        <v>75</v>
      </c>
      <c r="D5297">
        <v>400</v>
      </c>
      <c r="E5297">
        <v>6</v>
      </c>
      <c r="F5297" t="s">
        <v>125</v>
      </c>
      <c r="G5297">
        <v>246.300003</v>
      </c>
      <c r="H5297">
        <v>246.46000699999999</v>
      </c>
      <c r="I5297">
        <v>244.320007</v>
      </c>
      <c r="J5297">
        <v>245.55999800000001</v>
      </c>
      <c r="K5297">
        <v>244.89863600000001</v>
      </c>
      <c r="L5297">
        <v>1363000</v>
      </c>
      <c r="M5297" t="s">
        <v>70</v>
      </c>
      <c r="N5297" t="s">
        <v>145</v>
      </c>
      <c r="O5297" t="s">
        <v>162</v>
      </c>
      <c r="P5297">
        <v>100</v>
      </c>
      <c r="Q5297">
        <v>0.125</v>
      </c>
      <c r="R5297">
        <v>50</v>
      </c>
      <c r="S5297">
        <v>97959.454400000002</v>
      </c>
      <c r="T5297" t="s">
        <v>70</v>
      </c>
      <c r="U5297" t="s">
        <v>208</v>
      </c>
      <c r="V5297" t="s">
        <v>219</v>
      </c>
      <c r="W5297" t="s">
        <v>251</v>
      </c>
      <c r="X5297" t="s">
        <v>294</v>
      </c>
      <c r="Y5297" s="1">
        <v>34243</v>
      </c>
      <c r="Z5297">
        <v>909832</v>
      </c>
    </row>
    <row r="5298" spans="1:26" x14ac:dyDescent="0.25">
      <c r="A5298" s="1">
        <v>43572</v>
      </c>
      <c r="B5298" t="s">
        <v>70</v>
      </c>
      <c r="C5298" t="s">
        <v>76</v>
      </c>
      <c r="D5298">
        <v>1800</v>
      </c>
      <c r="E5298">
        <v>15</v>
      </c>
      <c r="F5298" t="s">
        <v>125</v>
      </c>
      <c r="G5298">
        <v>246.300003</v>
      </c>
      <c r="H5298">
        <v>246.46000699999999</v>
      </c>
      <c r="I5298">
        <v>244.320007</v>
      </c>
      <c r="J5298">
        <v>245.55999800000001</v>
      </c>
      <c r="K5298">
        <v>244.89863600000001</v>
      </c>
      <c r="L5298">
        <v>1363000</v>
      </c>
      <c r="M5298" t="s">
        <v>70</v>
      </c>
      <c r="N5298" t="s">
        <v>149</v>
      </c>
      <c r="O5298" t="s">
        <v>162</v>
      </c>
      <c r="P5298">
        <v>100</v>
      </c>
      <c r="Q5298">
        <v>0.125</v>
      </c>
      <c r="R5298">
        <v>225</v>
      </c>
      <c r="S5298">
        <v>440817.54479999997</v>
      </c>
      <c r="T5298" t="s">
        <v>70</v>
      </c>
      <c r="U5298" t="s">
        <v>208</v>
      </c>
      <c r="V5298" t="s">
        <v>219</v>
      </c>
      <c r="W5298" t="s">
        <v>251</v>
      </c>
      <c r="X5298" t="s">
        <v>294</v>
      </c>
      <c r="Y5298" s="1">
        <v>34243</v>
      </c>
      <c r="Z5298">
        <v>909832</v>
      </c>
    </row>
    <row r="5299" spans="1:26" x14ac:dyDescent="0.25">
      <c r="A5299" s="1">
        <v>43572</v>
      </c>
      <c r="B5299" t="s">
        <v>70</v>
      </c>
      <c r="C5299" t="s">
        <v>75</v>
      </c>
      <c r="D5299">
        <v>600</v>
      </c>
      <c r="E5299">
        <v>9</v>
      </c>
      <c r="F5299" t="s">
        <v>125</v>
      </c>
      <c r="G5299">
        <v>246.300003</v>
      </c>
      <c r="H5299">
        <v>246.46000699999999</v>
      </c>
      <c r="I5299">
        <v>244.320007</v>
      </c>
      <c r="J5299">
        <v>245.55999800000001</v>
      </c>
      <c r="K5299">
        <v>244.89863600000001</v>
      </c>
      <c r="L5299">
        <v>1363000</v>
      </c>
      <c r="M5299" t="s">
        <v>70</v>
      </c>
      <c r="N5299" t="s">
        <v>146</v>
      </c>
      <c r="O5299" t="s">
        <v>162</v>
      </c>
      <c r="P5299">
        <v>100</v>
      </c>
      <c r="Q5299">
        <v>0.125</v>
      </c>
      <c r="R5299">
        <v>75</v>
      </c>
      <c r="S5299">
        <v>146939.18160000001</v>
      </c>
      <c r="T5299" t="s">
        <v>70</v>
      </c>
      <c r="U5299" t="s">
        <v>208</v>
      </c>
      <c r="V5299" t="s">
        <v>219</v>
      </c>
      <c r="W5299" t="s">
        <v>251</v>
      </c>
      <c r="X5299" t="s">
        <v>294</v>
      </c>
      <c r="Y5299" s="1">
        <v>34243</v>
      </c>
      <c r="Z5299">
        <v>909832</v>
      </c>
    </row>
    <row r="5300" spans="1:26" x14ac:dyDescent="0.25">
      <c r="A5300" s="1">
        <v>43572</v>
      </c>
      <c r="B5300" t="s">
        <v>70</v>
      </c>
      <c r="C5300" t="s">
        <v>76</v>
      </c>
      <c r="D5300">
        <v>900</v>
      </c>
      <c r="E5300">
        <v>8</v>
      </c>
      <c r="F5300" t="s">
        <v>125</v>
      </c>
      <c r="G5300">
        <v>246.300003</v>
      </c>
      <c r="H5300">
        <v>246.46000699999999</v>
      </c>
      <c r="I5300">
        <v>244.320007</v>
      </c>
      <c r="J5300">
        <v>245.55999800000001</v>
      </c>
      <c r="K5300">
        <v>244.89863600000001</v>
      </c>
      <c r="L5300">
        <v>1363000</v>
      </c>
      <c r="M5300" t="s">
        <v>70</v>
      </c>
      <c r="N5300" t="s">
        <v>144</v>
      </c>
      <c r="O5300" t="s">
        <v>162</v>
      </c>
      <c r="P5300">
        <v>100</v>
      </c>
      <c r="Q5300">
        <v>0.125</v>
      </c>
      <c r="R5300">
        <v>112.5</v>
      </c>
      <c r="S5300">
        <v>220408.77239999999</v>
      </c>
      <c r="T5300" t="s">
        <v>70</v>
      </c>
      <c r="U5300" t="s">
        <v>208</v>
      </c>
      <c r="V5300" t="s">
        <v>219</v>
      </c>
      <c r="W5300" t="s">
        <v>251</v>
      </c>
      <c r="X5300" t="s">
        <v>294</v>
      </c>
      <c r="Y5300" s="1">
        <v>34243</v>
      </c>
      <c r="Z5300">
        <v>909832</v>
      </c>
    </row>
    <row r="5301" spans="1:26" x14ac:dyDescent="0.25">
      <c r="A5301" s="1">
        <v>43572</v>
      </c>
      <c r="B5301" t="s">
        <v>70</v>
      </c>
      <c r="C5301" t="s">
        <v>76</v>
      </c>
      <c r="D5301">
        <v>800</v>
      </c>
      <c r="E5301">
        <v>11</v>
      </c>
      <c r="F5301" t="s">
        <v>125</v>
      </c>
      <c r="G5301">
        <v>246.300003</v>
      </c>
      <c r="H5301">
        <v>246.46000699999999</v>
      </c>
      <c r="I5301">
        <v>244.320007</v>
      </c>
      <c r="J5301">
        <v>245.55999800000001</v>
      </c>
      <c r="K5301">
        <v>244.89863600000001</v>
      </c>
      <c r="L5301">
        <v>1363000</v>
      </c>
      <c r="M5301" t="s">
        <v>70</v>
      </c>
      <c r="N5301" t="s">
        <v>141</v>
      </c>
      <c r="O5301" t="s">
        <v>162</v>
      </c>
      <c r="P5301">
        <v>100</v>
      </c>
      <c r="Q5301">
        <v>0.125</v>
      </c>
      <c r="R5301">
        <v>100</v>
      </c>
      <c r="S5301">
        <v>195918.9088</v>
      </c>
      <c r="T5301" t="s">
        <v>70</v>
      </c>
      <c r="U5301" t="s">
        <v>208</v>
      </c>
      <c r="V5301" t="s">
        <v>219</v>
      </c>
      <c r="W5301" t="s">
        <v>251</v>
      </c>
      <c r="X5301" t="s">
        <v>294</v>
      </c>
      <c r="Y5301" s="1">
        <v>34243</v>
      </c>
      <c r="Z5301">
        <v>909832</v>
      </c>
    </row>
    <row r="5302" spans="1:26" x14ac:dyDescent="0.25">
      <c r="A5302" s="1">
        <v>43572</v>
      </c>
      <c r="B5302" t="s">
        <v>70</v>
      </c>
      <c r="C5302" t="s">
        <v>75</v>
      </c>
      <c r="D5302">
        <v>800</v>
      </c>
      <c r="E5302">
        <v>7</v>
      </c>
      <c r="F5302" t="s">
        <v>125</v>
      </c>
      <c r="G5302">
        <v>246.300003</v>
      </c>
      <c r="H5302">
        <v>246.46000699999999</v>
      </c>
      <c r="I5302">
        <v>244.320007</v>
      </c>
      <c r="J5302">
        <v>245.55999800000001</v>
      </c>
      <c r="K5302">
        <v>244.89863600000001</v>
      </c>
      <c r="L5302">
        <v>1363000</v>
      </c>
      <c r="M5302" t="s">
        <v>70</v>
      </c>
      <c r="N5302" t="s">
        <v>147</v>
      </c>
      <c r="O5302" t="s">
        <v>162</v>
      </c>
      <c r="P5302">
        <v>100</v>
      </c>
      <c r="Q5302">
        <v>0.125</v>
      </c>
      <c r="R5302">
        <v>100</v>
      </c>
      <c r="S5302">
        <v>195918.9088</v>
      </c>
      <c r="T5302" t="s">
        <v>70</v>
      </c>
      <c r="U5302" t="s">
        <v>208</v>
      </c>
      <c r="V5302" t="s">
        <v>219</v>
      </c>
      <c r="W5302" t="s">
        <v>251</v>
      </c>
      <c r="X5302" t="s">
        <v>294</v>
      </c>
      <c r="Y5302" s="1">
        <v>34243</v>
      </c>
      <c r="Z5302">
        <v>909832</v>
      </c>
    </row>
    <row r="5303" spans="1:26" x14ac:dyDescent="0.25">
      <c r="A5303" s="1">
        <v>43580</v>
      </c>
      <c r="B5303" t="s">
        <v>70</v>
      </c>
      <c r="C5303" t="s">
        <v>75</v>
      </c>
      <c r="D5303">
        <v>400</v>
      </c>
      <c r="E5303">
        <v>4</v>
      </c>
      <c r="F5303" t="s">
        <v>126</v>
      </c>
      <c r="G5303">
        <v>246.21000699999999</v>
      </c>
      <c r="H5303">
        <v>247.14999399999999</v>
      </c>
      <c r="I5303">
        <v>243.94000199999999</v>
      </c>
      <c r="J5303">
        <v>245.60000600000001</v>
      </c>
      <c r="K5303">
        <v>244.93853799999999</v>
      </c>
      <c r="L5303">
        <v>1278200</v>
      </c>
      <c r="M5303" t="s">
        <v>70</v>
      </c>
      <c r="N5303" t="s">
        <v>154</v>
      </c>
      <c r="O5303" t="s">
        <v>162</v>
      </c>
      <c r="P5303">
        <v>100</v>
      </c>
      <c r="Q5303">
        <v>0.125</v>
      </c>
      <c r="R5303">
        <v>50</v>
      </c>
      <c r="S5303">
        <v>97975.415200000003</v>
      </c>
      <c r="T5303" t="s">
        <v>70</v>
      </c>
      <c r="U5303" t="s">
        <v>208</v>
      </c>
      <c r="V5303" t="s">
        <v>219</v>
      </c>
      <c r="W5303" t="s">
        <v>251</v>
      </c>
      <c r="X5303" t="s">
        <v>294</v>
      </c>
      <c r="Y5303" s="1">
        <v>34243</v>
      </c>
      <c r="Z5303">
        <v>909832</v>
      </c>
    </row>
    <row r="5304" spans="1:26" x14ac:dyDescent="0.25">
      <c r="A5304" s="1">
        <v>43580</v>
      </c>
      <c r="B5304" t="s">
        <v>70</v>
      </c>
      <c r="C5304" t="s">
        <v>76</v>
      </c>
      <c r="D5304">
        <v>2200</v>
      </c>
      <c r="E5304">
        <v>15</v>
      </c>
      <c r="F5304" t="s">
        <v>126</v>
      </c>
      <c r="G5304">
        <v>246.21000699999999</v>
      </c>
      <c r="H5304">
        <v>247.14999399999999</v>
      </c>
      <c r="I5304">
        <v>243.94000199999999</v>
      </c>
      <c r="J5304">
        <v>245.60000600000001</v>
      </c>
      <c r="K5304">
        <v>244.93853799999999</v>
      </c>
      <c r="L5304">
        <v>1278200</v>
      </c>
      <c r="M5304" t="s">
        <v>70</v>
      </c>
      <c r="N5304" t="s">
        <v>149</v>
      </c>
      <c r="O5304" t="s">
        <v>162</v>
      </c>
      <c r="P5304">
        <v>100</v>
      </c>
      <c r="Q5304">
        <v>0.125</v>
      </c>
      <c r="R5304">
        <v>275</v>
      </c>
      <c r="S5304">
        <v>538864.78359999997</v>
      </c>
      <c r="T5304" t="s">
        <v>70</v>
      </c>
      <c r="U5304" t="s">
        <v>208</v>
      </c>
      <c r="V5304" t="s">
        <v>219</v>
      </c>
      <c r="W5304" t="s">
        <v>251</v>
      </c>
      <c r="X5304" t="s">
        <v>294</v>
      </c>
      <c r="Y5304" s="1">
        <v>34243</v>
      </c>
      <c r="Z5304">
        <v>909832</v>
      </c>
    </row>
    <row r="5305" spans="1:26" x14ac:dyDescent="0.25">
      <c r="A5305" s="1">
        <v>43580</v>
      </c>
      <c r="B5305" t="s">
        <v>70</v>
      </c>
      <c r="C5305" t="s">
        <v>75</v>
      </c>
      <c r="D5305">
        <v>1200</v>
      </c>
      <c r="E5305">
        <v>14</v>
      </c>
      <c r="F5305" t="s">
        <v>126</v>
      </c>
      <c r="G5305">
        <v>246.21000699999999</v>
      </c>
      <c r="H5305">
        <v>247.14999399999999</v>
      </c>
      <c r="I5305">
        <v>243.94000199999999</v>
      </c>
      <c r="J5305">
        <v>245.60000600000001</v>
      </c>
      <c r="K5305">
        <v>244.93853799999999</v>
      </c>
      <c r="L5305">
        <v>1278200</v>
      </c>
      <c r="M5305" t="s">
        <v>70</v>
      </c>
      <c r="N5305" t="s">
        <v>156</v>
      </c>
      <c r="O5305" t="s">
        <v>162</v>
      </c>
      <c r="P5305">
        <v>100</v>
      </c>
      <c r="Q5305">
        <v>0.125</v>
      </c>
      <c r="R5305">
        <v>150</v>
      </c>
      <c r="S5305">
        <v>293926.24560000002</v>
      </c>
      <c r="T5305" t="s">
        <v>70</v>
      </c>
      <c r="U5305" t="s">
        <v>208</v>
      </c>
      <c r="V5305" t="s">
        <v>219</v>
      </c>
      <c r="W5305" t="s">
        <v>251</v>
      </c>
      <c r="X5305" t="s">
        <v>294</v>
      </c>
      <c r="Y5305" s="1">
        <v>34243</v>
      </c>
      <c r="Z5305">
        <v>909832</v>
      </c>
    </row>
    <row r="5306" spans="1:26" x14ac:dyDescent="0.25">
      <c r="A5306" s="1">
        <v>43565</v>
      </c>
      <c r="B5306" t="s">
        <v>70</v>
      </c>
      <c r="C5306" t="s">
        <v>75</v>
      </c>
      <c r="D5306">
        <v>1300</v>
      </c>
      <c r="E5306">
        <v>11</v>
      </c>
      <c r="F5306" t="s">
        <v>113</v>
      </c>
      <c r="G5306">
        <v>245.279999</v>
      </c>
      <c r="H5306">
        <v>246.66999799999999</v>
      </c>
      <c r="I5306">
        <v>244.71000699999999</v>
      </c>
      <c r="J5306">
        <v>245.61000100000001</v>
      </c>
      <c r="K5306">
        <v>244.94850199999999</v>
      </c>
      <c r="L5306">
        <v>1556600</v>
      </c>
      <c r="M5306" t="s">
        <v>70</v>
      </c>
      <c r="N5306" t="s">
        <v>141</v>
      </c>
      <c r="O5306" t="s">
        <v>162</v>
      </c>
      <c r="P5306">
        <v>100</v>
      </c>
      <c r="Q5306">
        <v>0.125</v>
      </c>
      <c r="R5306">
        <v>162.5</v>
      </c>
      <c r="S5306">
        <v>318433.0526</v>
      </c>
      <c r="T5306" t="s">
        <v>70</v>
      </c>
      <c r="U5306" t="s">
        <v>208</v>
      </c>
      <c r="V5306" t="s">
        <v>219</v>
      </c>
      <c r="W5306" t="s">
        <v>251</v>
      </c>
      <c r="X5306" t="s">
        <v>294</v>
      </c>
      <c r="Y5306" s="1">
        <v>34243</v>
      </c>
      <c r="Z5306">
        <v>909832</v>
      </c>
    </row>
    <row r="5307" spans="1:26" x14ac:dyDescent="0.25">
      <c r="A5307" s="1">
        <v>43560</v>
      </c>
      <c r="B5307" t="s">
        <v>70</v>
      </c>
      <c r="C5307" t="s">
        <v>75</v>
      </c>
      <c r="D5307">
        <v>1500</v>
      </c>
      <c r="E5307">
        <v>17</v>
      </c>
      <c r="F5307" t="s">
        <v>118</v>
      </c>
      <c r="G5307">
        <v>244.96000699999999</v>
      </c>
      <c r="H5307">
        <v>247.08999600000001</v>
      </c>
      <c r="I5307">
        <v>244.009995</v>
      </c>
      <c r="J5307">
        <v>245.86999499999999</v>
      </c>
      <c r="K5307">
        <v>245.20779400000001</v>
      </c>
      <c r="L5307">
        <v>1616200</v>
      </c>
      <c r="M5307" t="s">
        <v>70</v>
      </c>
      <c r="N5307" t="s">
        <v>157</v>
      </c>
      <c r="O5307" t="s">
        <v>162</v>
      </c>
      <c r="P5307">
        <v>100</v>
      </c>
      <c r="Q5307">
        <v>0.125</v>
      </c>
      <c r="R5307">
        <v>187.5</v>
      </c>
      <c r="S5307">
        <v>367811.69099999999</v>
      </c>
      <c r="T5307" t="s">
        <v>70</v>
      </c>
      <c r="U5307" t="s">
        <v>208</v>
      </c>
      <c r="V5307" t="s">
        <v>219</v>
      </c>
      <c r="W5307" t="s">
        <v>251</v>
      </c>
      <c r="X5307" t="s">
        <v>294</v>
      </c>
      <c r="Y5307" s="1">
        <v>34243</v>
      </c>
      <c r="Z5307">
        <v>909832</v>
      </c>
    </row>
    <row r="5308" spans="1:26" x14ac:dyDescent="0.25">
      <c r="A5308" s="1">
        <v>43620</v>
      </c>
      <c r="B5308" t="s">
        <v>70</v>
      </c>
      <c r="C5308" t="s">
        <v>76</v>
      </c>
      <c r="D5308">
        <v>1200</v>
      </c>
      <c r="E5308">
        <v>14</v>
      </c>
      <c r="F5308" t="s">
        <v>88</v>
      </c>
      <c r="G5308">
        <v>243</v>
      </c>
      <c r="H5308">
        <v>245.820007</v>
      </c>
      <c r="I5308">
        <v>242.5</v>
      </c>
      <c r="J5308">
        <v>245.61000100000001</v>
      </c>
      <c r="K5308">
        <v>245.61000100000001</v>
      </c>
      <c r="L5308">
        <v>1761500</v>
      </c>
      <c r="M5308" t="s">
        <v>70</v>
      </c>
      <c r="N5308" t="s">
        <v>156</v>
      </c>
      <c r="O5308" t="s">
        <v>162</v>
      </c>
      <c r="P5308">
        <v>100</v>
      </c>
      <c r="Q5308">
        <v>0.125</v>
      </c>
      <c r="R5308">
        <v>150</v>
      </c>
      <c r="S5308">
        <v>294732.0012</v>
      </c>
      <c r="T5308" t="s">
        <v>70</v>
      </c>
      <c r="U5308" t="s">
        <v>208</v>
      </c>
      <c r="V5308" t="s">
        <v>219</v>
      </c>
      <c r="W5308" t="s">
        <v>251</v>
      </c>
      <c r="X5308" t="s">
        <v>294</v>
      </c>
      <c r="Y5308" s="1">
        <v>34243</v>
      </c>
      <c r="Z5308">
        <v>909832</v>
      </c>
    </row>
    <row r="5309" spans="1:26" x14ac:dyDescent="0.25">
      <c r="A5309" s="1">
        <v>43620</v>
      </c>
      <c r="B5309" t="s">
        <v>70</v>
      </c>
      <c r="C5309" t="s">
        <v>76</v>
      </c>
      <c r="D5309">
        <v>1300</v>
      </c>
      <c r="E5309">
        <v>15</v>
      </c>
      <c r="F5309" t="s">
        <v>88</v>
      </c>
      <c r="G5309">
        <v>243</v>
      </c>
      <c r="H5309">
        <v>245.820007</v>
      </c>
      <c r="I5309">
        <v>242.5</v>
      </c>
      <c r="J5309">
        <v>245.61000100000001</v>
      </c>
      <c r="K5309">
        <v>245.61000100000001</v>
      </c>
      <c r="L5309">
        <v>1761500</v>
      </c>
      <c r="M5309" t="s">
        <v>70</v>
      </c>
      <c r="N5309" t="s">
        <v>149</v>
      </c>
      <c r="O5309" t="s">
        <v>162</v>
      </c>
      <c r="P5309">
        <v>100</v>
      </c>
      <c r="Q5309">
        <v>0.125</v>
      </c>
      <c r="R5309">
        <v>162.5</v>
      </c>
      <c r="S5309">
        <v>319293.0013</v>
      </c>
      <c r="T5309" t="s">
        <v>70</v>
      </c>
      <c r="U5309" t="s">
        <v>208</v>
      </c>
      <c r="V5309" t="s">
        <v>219</v>
      </c>
      <c r="W5309" t="s">
        <v>251</v>
      </c>
      <c r="X5309" t="s">
        <v>294</v>
      </c>
      <c r="Y5309" s="1">
        <v>34243</v>
      </c>
      <c r="Z5309">
        <v>909832</v>
      </c>
    </row>
    <row r="5310" spans="1:26" x14ac:dyDescent="0.25">
      <c r="A5310" s="1">
        <v>43620</v>
      </c>
      <c r="B5310" t="s">
        <v>70</v>
      </c>
      <c r="C5310" t="s">
        <v>75</v>
      </c>
      <c r="D5310">
        <v>200</v>
      </c>
      <c r="E5310">
        <v>11</v>
      </c>
      <c r="F5310" t="s">
        <v>88</v>
      </c>
      <c r="G5310">
        <v>243</v>
      </c>
      <c r="H5310">
        <v>245.820007</v>
      </c>
      <c r="I5310">
        <v>242.5</v>
      </c>
      <c r="J5310">
        <v>245.61000100000001</v>
      </c>
      <c r="K5310">
        <v>245.61000100000001</v>
      </c>
      <c r="L5310">
        <v>1761500</v>
      </c>
      <c r="M5310" t="s">
        <v>70</v>
      </c>
      <c r="N5310" t="s">
        <v>141</v>
      </c>
      <c r="O5310" t="s">
        <v>162</v>
      </c>
      <c r="P5310">
        <v>100</v>
      </c>
      <c r="Q5310">
        <v>0.125</v>
      </c>
      <c r="R5310">
        <v>25</v>
      </c>
      <c r="S5310">
        <v>49122.000200000002</v>
      </c>
      <c r="T5310" t="s">
        <v>70</v>
      </c>
      <c r="U5310" t="s">
        <v>208</v>
      </c>
      <c r="V5310" t="s">
        <v>219</v>
      </c>
      <c r="W5310" t="s">
        <v>251</v>
      </c>
      <c r="X5310" t="s">
        <v>294</v>
      </c>
      <c r="Y5310" s="1">
        <v>34243</v>
      </c>
      <c r="Z5310">
        <v>909832</v>
      </c>
    </row>
    <row r="5311" spans="1:26" x14ac:dyDescent="0.25">
      <c r="A5311" s="1">
        <v>43570</v>
      </c>
      <c r="B5311" t="s">
        <v>70</v>
      </c>
      <c r="C5311" t="s">
        <v>75</v>
      </c>
      <c r="D5311">
        <v>800</v>
      </c>
      <c r="E5311">
        <v>6</v>
      </c>
      <c r="F5311" t="s">
        <v>120</v>
      </c>
      <c r="G5311">
        <v>242.36999499999999</v>
      </c>
      <c r="H5311">
        <v>246.75</v>
      </c>
      <c r="I5311">
        <v>241.96000699999999</v>
      </c>
      <c r="J5311">
        <v>246.33000200000001</v>
      </c>
      <c r="K5311">
        <v>245.66656499999999</v>
      </c>
      <c r="L5311">
        <v>1859700</v>
      </c>
      <c r="M5311" t="s">
        <v>70</v>
      </c>
      <c r="N5311" t="s">
        <v>145</v>
      </c>
      <c r="O5311" t="s">
        <v>162</v>
      </c>
      <c r="P5311">
        <v>100</v>
      </c>
      <c r="Q5311">
        <v>0.125</v>
      </c>
      <c r="R5311">
        <v>100</v>
      </c>
      <c r="S5311">
        <v>196533.25200000001</v>
      </c>
      <c r="T5311" t="s">
        <v>70</v>
      </c>
      <c r="U5311" t="s">
        <v>208</v>
      </c>
      <c r="V5311" t="s">
        <v>219</v>
      </c>
      <c r="W5311" t="s">
        <v>251</v>
      </c>
      <c r="X5311" t="s">
        <v>294</v>
      </c>
      <c r="Y5311" s="1">
        <v>34243</v>
      </c>
      <c r="Z5311">
        <v>909832</v>
      </c>
    </row>
    <row r="5312" spans="1:26" x14ac:dyDescent="0.25">
      <c r="A5312" s="1">
        <v>43570</v>
      </c>
      <c r="B5312" t="s">
        <v>70</v>
      </c>
      <c r="C5312" t="s">
        <v>76</v>
      </c>
      <c r="D5312">
        <v>1600</v>
      </c>
      <c r="E5312">
        <v>20</v>
      </c>
      <c r="F5312" t="s">
        <v>120</v>
      </c>
      <c r="G5312">
        <v>242.36999499999999</v>
      </c>
      <c r="H5312">
        <v>246.75</v>
      </c>
      <c r="I5312">
        <v>241.96000699999999</v>
      </c>
      <c r="J5312">
        <v>246.33000200000001</v>
      </c>
      <c r="K5312">
        <v>245.66656499999999</v>
      </c>
      <c r="L5312">
        <v>1859700</v>
      </c>
      <c r="M5312" t="s">
        <v>70</v>
      </c>
      <c r="N5312" t="s">
        <v>155</v>
      </c>
      <c r="O5312" t="s">
        <v>162</v>
      </c>
      <c r="P5312">
        <v>100</v>
      </c>
      <c r="Q5312">
        <v>0.125</v>
      </c>
      <c r="R5312">
        <v>200</v>
      </c>
      <c r="S5312">
        <v>393066.50400000002</v>
      </c>
      <c r="T5312" t="s">
        <v>70</v>
      </c>
      <c r="U5312" t="s">
        <v>208</v>
      </c>
      <c r="V5312" t="s">
        <v>219</v>
      </c>
      <c r="W5312" t="s">
        <v>251</v>
      </c>
      <c r="X5312" t="s">
        <v>294</v>
      </c>
      <c r="Y5312" s="1">
        <v>34243</v>
      </c>
      <c r="Z5312">
        <v>909832</v>
      </c>
    </row>
    <row r="5313" spans="1:26" x14ac:dyDescent="0.25">
      <c r="A5313" s="1">
        <v>43563</v>
      </c>
      <c r="B5313" t="s">
        <v>70</v>
      </c>
      <c r="C5313" t="s">
        <v>76</v>
      </c>
      <c r="D5313">
        <v>1900</v>
      </c>
      <c r="E5313">
        <v>17</v>
      </c>
      <c r="F5313" t="s">
        <v>114</v>
      </c>
      <c r="G5313">
        <v>245.990005</v>
      </c>
      <c r="H5313">
        <v>246.83000200000001</v>
      </c>
      <c r="I5313">
        <v>245.199997</v>
      </c>
      <c r="J5313">
        <v>246.520004</v>
      </c>
      <c r="K5313">
        <v>245.85604900000001</v>
      </c>
      <c r="L5313">
        <v>1244200</v>
      </c>
      <c r="M5313" t="s">
        <v>70</v>
      </c>
      <c r="N5313" t="s">
        <v>157</v>
      </c>
      <c r="O5313" t="s">
        <v>162</v>
      </c>
      <c r="P5313">
        <v>100</v>
      </c>
      <c r="Q5313">
        <v>0.125</v>
      </c>
      <c r="R5313">
        <v>237.5</v>
      </c>
      <c r="S5313">
        <v>467126.49310000002</v>
      </c>
      <c r="T5313" t="s">
        <v>70</v>
      </c>
      <c r="U5313" t="s">
        <v>208</v>
      </c>
      <c r="V5313" t="s">
        <v>219</v>
      </c>
      <c r="W5313" t="s">
        <v>251</v>
      </c>
      <c r="X5313" t="s">
        <v>294</v>
      </c>
      <c r="Y5313" s="1">
        <v>34243</v>
      </c>
      <c r="Z5313">
        <v>909832</v>
      </c>
    </row>
    <row r="5314" spans="1:26" x14ac:dyDescent="0.25">
      <c r="A5314" s="1">
        <v>43563</v>
      </c>
      <c r="B5314" t="s">
        <v>70</v>
      </c>
      <c r="C5314" t="s">
        <v>76</v>
      </c>
      <c r="D5314">
        <v>100</v>
      </c>
      <c r="E5314">
        <v>4</v>
      </c>
      <c r="F5314" t="s">
        <v>114</v>
      </c>
      <c r="G5314">
        <v>245.990005</v>
      </c>
      <c r="H5314">
        <v>246.83000200000001</v>
      </c>
      <c r="I5314">
        <v>245.199997</v>
      </c>
      <c r="J5314">
        <v>246.520004</v>
      </c>
      <c r="K5314">
        <v>245.85604900000001</v>
      </c>
      <c r="L5314">
        <v>1244200</v>
      </c>
      <c r="M5314" t="s">
        <v>70</v>
      </c>
      <c r="N5314" t="s">
        <v>154</v>
      </c>
      <c r="O5314" t="s">
        <v>162</v>
      </c>
      <c r="P5314">
        <v>100</v>
      </c>
      <c r="Q5314">
        <v>0.125</v>
      </c>
      <c r="R5314">
        <v>12.5</v>
      </c>
      <c r="S5314">
        <v>24585.604899999998</v>
      </c>
      <c r="T5314" t="s">
        <v>70</v>
      </c>
      <c r="U5314" t="s">
        <v>208</v>
      </c>
      <c r="V5314" t="s">
        <v>219</v>
      </c>
      <c r="W5314" t="s">
        <v>251</v>
      </c>
      <c r="X5314" t="s">
        <v>294</v>
      </c>
      <c r="Y5314" s="1">
        <v>34243</v>
      </c>
      <c r="Z5314">
        <v>909832</v>
      </c>
    </row>
    <row r="5315" spans="1:26" x14ac:dyDescent="0.25">
      <c r="A5315" s="1">
        <v>43563</v>
      </c>
      <c r="B5315" t="s">
        <v>70</v>
      </c>
      <c r="C5315" t="s">
        <v>75</v>
      </c>
      <c r="D5315">
        <v>600</v>
      </c>
      <c r="E5315">
        <v>5</v>
      </c>
      <c r="F5315" t="s">
        <v>114</v>
      </c>
      <c r="G5315">
        <v>245.990005</v>
      </c>
      <c r="H5315">
        <v>246.83000200000001</v>
      </c>
      <c r="I5315">
        <v>245.199997</v>
      </c>
      <c r="J5315">
        <v>246.520004</v>
      </c>
      <c r="K5315">
        <v>245.85604900000001</v>
      </c>
      <c r="L5315">
        <v>1244200</v>
      </c>
      <c r="M5315" t="s">
        <v>70</v>
      </c>
      <c r="N5315" t="s">
        <v>152</v>
      </c>
      <c r="O5315" t="s">
        <v>162</v>
      </c>
      <c r="P5315">
        <v>100</v>
      </c>
      <c r="Q5315">
        <v>0.125</v>
      </c>
      <c r="R5315">
        <v>75</v>
      </c>
      <c r="S5315">
        <v>147513.62940000001</v>
      </c>
      <c r="T5315" t="s">
        <v>70</v>
      </c>
      <c r="U5315" t="s">
        <v>208</v>
      </c>
      <c r="V5315" t="s">
        <v>219</v>
      </c>
      <c r="W5315" t="s">
        <v>251</v>
      </c>
      <c r="X5315" t="s">
        <v>294</v>
      </c>
      <c r="Y5315" s="1">
        <v>34243</v>
      </c>
      <c r="Z5315">
        <v>909832</v>
      </c>
    </row>
    <row r="5316" spans="1:26" x14ac:dyDescent="0.25">
      <c r="A5316" s="1">
        <v>43563</v>
      </c>
      <c r="B5316" t="s">
        <v>70</v>
      </c>
      <c r="C5316" t="s">
        <v>75</v>
      </c>
      <c r="D5316">
        <v>1900</v>
      </c>
      <c r="E5316">
        <v>16</v>
      </c>
      <c r="F5316" t="s">
        <v>114</v>
      </c>
      <c r="G5316">
        <v>245.990005</v>
      </c>
      <c r="H5316">
        <v>246.83000200000001</v>
      </c>
      <c r="I5316">
        <v>245.199997</v>
      </c>
      <c r="J5316">
        <v>246.520004</v>
      </c>
      <c r="K5316">
        <v>245.85604900000001</v>
      </c>
      <c r="L5316">
        <v>1244200</v>
      </c>
      <c r="M5316" t="s">
        <v>70</v>
      </c>
      <c r="N5316" t="s">
        <v>148</v>
      </c>
      <c r="O5316" t="s">
        <v>162</v>
      </c>
      <c r="P5316">
        <v>100</v>
      </c>
      <c r="Q5316">
        <v>0.125</v>
      </c>
      <c r="R5316">
        <v>237.5</v>
      </c>
      <c r="S5316">
        <v>467126.49310000002</v>
      </c>
      <c r="T5316" t="s">
        <v>70</v>
      </c>
      <c r="U5316" t="s">
        <v>208</v>
      </c>
      <c r="V5316" t="s">
        <v>219</v>
      </c>
      <c r="W5316" t="s">
        <v>251</v>
      </c>
      <c r="X5316" t="s">
        <v>294</v>
      </c>
      <c r="Y5316" s="1">
        <v>34243</v>
      </c>
      <c r="Z5316">
        <v>909832</v>
      </c>
    </row>
    <row r="5317" spans="1:26" x14ac:dyDescent="0.25">
      <c r="A5317" s="1">
        <v>43563</v>
      </c>
      <c r="B5317" t="s">
        <v>70</v>
      </c>
      <c r="C5317" t="s">
        <v>75</v>
      </c>
      <c r="D5317">
        <v>1100</v>
      </c>
      <c r="E5317">
        <v>15</v>
      </c>
      <c r="F5317" t="s">
        <v>114</v>
      </c>
      <c r="G5317">
        <v>245.990005</v>
      </c>
      <c r="H5317">
        <v>246.83000200000001</v>
      </c>
      <c r="I5317">
        <v>245.199997</v>
      </c>
      <c r="J5317">
        <v>246.520004</v>
      </c>
      <c r="K5317">
        <v>245.85604900000001</v>
      </c>
      <c r="L5317">
        <v>1244200</v>
      </c>
      <c r="M5317" t="s">
        <v>70</v>
      </c>
      <c r="N5317" t="s">
        <v>149</v>
      </c>
      <c r="O5317" t="s">
        <v>162</v>
      </c>
      <c r="P5317">
        <v>100</v>
      </c>
      <c r="Q5317">
        <v>0.125</v>
      </c>
      <c r="R5317">
        <v>137.5</v>
      </c>
      <c r="S5317">
        <v>270441.65389999998</v>
      </c>
      <c r="T5317" t="s">
        <v>70</v>
      </c>
      <c r="U5317" t="s">
        <v>208</v>
      </c>
      <c r="V5317" t="s">
        <v>219</v>
      </c>
      <c r="W5317" t="s">
        <v>251</v>
      </c>
      <c r="X5317" t="s">
        <v>294</v>
      </c>
      <c r="Y5317" s="1">
        <v>34243</v>
      </c>
      <c r="Z5317">
        <v>909832</v>
      </c>
    </row>
    <row r="5318" spans="1:26" x14ac:dyDescent="0.25">
      <c r="A5318" s="1">
        <v>43595</v>
      </c>
      <c r="B5318" t="s">
        <v>70</v>
      </c>
      <c r="C5318" t="s">
        <v>75</v>
      </c>
      <c r="D5318">
        <v>1700</v>
      </c>
      <c r="E5318">
        <v>14</v>
      </c>
      <c r="F5318" t="s">
        <v>103</v>
      </c>
      <c r="G5318">
        <v>242.94000199999999</v>
      </c>
      <c r="H5318">
        <v>248.550003</v>
      </c>
      <c r="I5318">
        <v>240.029999</v>
      </c>
      <c r="J5318">
        <v>247.020004</v>
      </c>
      <c r="K5318">
        <v>247.020004</v>
      </c>
      <c r="L5318">
        <v>2036500</v>
      </c>
      <c r="M5318" t="s">
        <v>70</v>
      </c>
      <c r="N5318" t="s">
        <v>156</v>
      </c>
      <c r="O5318" t="s">
        <v>162</v>
      </c>
      <c r="P5318">
        <v>100</v>
      </c>
      <c r="Q5318">
        <v>0.125</v>
      </c>
      <c r="R5318">
        <v>212.5</v>
      </c>
      <c r="S5318">
        <v>419934.00679999997</v>
      </c>
      <c r="T5318" t="s">
        <v>70</v>
      </c>
      <c r="U5318" t="s">
        <v>208</v>
      </c>
      <c r="V5318" t="s">
        <v>219</v>
      </c>
      <c r="W5318" t="s">
        <v>251</v>
      </c>
      <c r="X5318" t="s">
        <v>294</v>
      </c>
      <c r="Y5318" s="1">
        <v>34243</v>
      </c>
      <c r="Z5318">
        <v>909832</v>
      </c>
    </row>
    <row r="5319" spans="1:26" x14ac:dyDescent="0.25">
      <c r="A5319" s="1">
        <v>43595</v>
      </c>
      <c r="B5319" t="s">
        <v>70</v>
      </c>
      <c r="C5319" t="s">
        <v>75</v>
      </c>
      <c r="D5319">
        <v>900</v>
      </c>
      <c r="E5319">
        <v>12</v>
      </c>
      <c r="F5319" t="s">
        <v>103</v>
      </c>
      <c r="G5319">
        <v>242.94000199999999</v>
      </c>
      <c r="H5319">
        <v>248.550003</v>
      </c>
      <c r="I5319">
        <v>240.029999</v>
      </c>
      <c r="J5319">
        <v>247.020004</v>
      </c>
      <c r="K5319">
        <v>247.020004</v>
      </c>
      <c r="L5319">
        <v>2036500</v>
      </c>
      <c r="M5319" t="s">
        <v>70</v>
      </c>
      <c r="N5319" t="s">
        <v>151</v>
      </c>
      <c r="O5319" t="s">
        <v>162</v>
      </c>
      <c r="P5319">
        <v>100</v>
      </c>
      <c r="Q5319">
        <v>0.125</v>
      </c>
      <c r="R5319">
        <v>112.5</v>
      </c>
      <c r="S5319">
        <v>222318.0036</v>
      </c>
      <c r="T5319" t="s">
        <v>70</v>
      </c>
      <c r="U5319" t="s">
        <v>208</v>
      </c>
      <c r="V5319" t="s">
        <v>219</v>
      </c>
      <c r="W5319" t="s">
        <v>251</v>
      </c>
      <c r="X5319" t="s">
        <v>294</v>
      </c>
      <c r="Y5319" s="1">
        <v>34243</v>
      </c>
      <c r="Z5319">
        <v>909832</v>
      </c>
    </row>
    <row r="5320" spans="1:26" x14ac:dyDescent="0.25">
      <c r="A5320" s="1">
        <v>43579</v>
      </c>
      <c r="B5320" t="s">
        <v>70</v>
      </c>
      <c r="C5320" t="s">
        <v>75</v>
      </c>
      <c r="D5320">
        <v>1000</v>
      </c>
      <c r="E5320">
        <v>13</v>
      </c>
      <c r="F5320" t="s">
        <v>137</v>
      </c>
      <c r="G5320">
        <v>245.679993</v>
      </c>
      <c r="H5320">
        <v>248.699997</v>
      </c>
      <c r="I5320">
        <v>245.60000600000001</v>
      </c>
      <c r="J5320">
        <v>247.96000699999999</v>
      </c>
      <c r="K5320">
        <v>247.29217499999999</v>
      </c>
      <c r="L5320">
        <v>1156400</v>
      </c>
      <c r="M5320" t="s">
        <v>70</v>
      </c>
      <c r="N5320" t="s">
        <v>153</v>
      </c>
      <c r="O5320" t="s">
        <v>162</v>
      </c>
      <c r="P5320">
        <v>100</v>
      </c>
      <c r="Q5320">
        <v>0.125</v>
      </c>
      <c r="R5320">
        <v>125</v>
      </c>
      <c r="S5320">
        <v>247292.17499999999</v>
      </c>
      <c r="T5320" t="s">
        <v>70</v>
      </c>
      <c r="U5320" t="s">
        <v>208</v>
      </c>
      <c r="V5320" t="s">
        <v>219</v>
      </c>
      <c r="W5320" t="s">
        <v>251</v>
      </c>
      <c r="X5320" t="s">
        <v>294</v>
      </c>
      <c r="Y5320" s="1">
        <v>34243</v>
      </c>
      <c r="Z5320">
        <v>909832</v>
      </c>
    </row>
    <row r="5321" spans="1:26" x14ac:dyDescent="0.25">
      <c r="A5321" s="1">
        <v>43579</v>
      </c>
      <c r="B5321" t="s">
        <v>70</v>
      </c>
      <c r="C5321" t="s">
        <v>76</v>
      </c>
      <c r="D5321">
        <v>1000</v>
      </c>
      <c r="E5321">
        <v>12</v>
      </c>
      <c r="F5321" t="s">
        <v>137</v>
      </c>
      <c r="G5321">
        <v>245.679993</v>
      </c>
      <c r="H5321">
        <v>248.699997</v>
      </c>
      <c r="I5321">
        <v>245.60000600000001</v>
      </c>
      <c r="J5321">
        <v>247.96000699999999</v>
      </c>
      <c r="K5321">
        <v>247.29217499999999</v>
      </c>
      <c r="L5321">
        <v>1156400</v>
      </c>
      <c r="M5321" t="s">
        <v>70</v>
      </c>
      <c r="N5321" t="s">
        <v>151</v>
      </c>
      <c r="O5321" t="s">
        <v>162</v>
      </c>
      <c r="P5321">
        <v>100</v>
      </c>
      <c r="Q5321">
        <v>0.125</v>
      </c>
      <c r="R5321">
        <v>125</v>
      </c>
      <c r="S5321">
        <v>247292.17499999999</v>
      </c>
      <c r="T5321" t="s">
        <v>70</v>
      </c>
      <c r="U5321" t="s">
        <v>208</v>
      </c>
      <c r="V5321" t="s">
        <v>219</v>
      </c>
      <c r="W5321" t="s">
        <v>251</v>
      </c>
      <c r="X5321" t="s">
        <v>294</v>
      </c>
      <c r="Y5321" s="1">
        <v>34243</v>
      </c>
      <c r="Z5321">
        <v>909832</v>
      </c>
    </row>
    <row r="5322" spans="1:26" x14ac:dyDescent="0.25">
      <c r="A5322" s="1">
        <v>43609</v>
      </c>
      <c r="B5322" t="s">
        <v>70</v>
      </c>
      <c r="C5322" t="s">
        <v>76</v>
      </c>
      <c r="D5322">
        <v>900</v>
      </c>
      <c r="E5322">
        <v>13</v>
      </c>
      <c r="F5322" t="s">
        <v>92</v>
      </c>
      <c r="G5322">
        <v>249.11000100000001</v>
      </c>
      <c r="H5322">
        <v>249.55999800000001</v>
      </c>
      <c r="I5322">
        <v>246.770004</v>
      </c>
      <c r="J5322">
        <v>247.300003</v>
      </c>
      <c r="K5322">
        <v>247.300003</v>
      </c>
      <c r="L5322">
        <v>1340200</v>
      </c>
      <c r="M5322" t="s">
        <v>70</v>
      </c>
      <c r="N5322" t="s">
        <v>153</v>
      </c>
      <c r="O5322" t="s">
        <v>162</v>
      </c>
      <c r="P5322">
        <v>100</v>
      </c>
      <c r="Q5322">
        <v>0.125</v>
      </c>
      <c r="R5322">
        <v>112.5</v>
      </c>
      <c r="S5322">
        <v>222570.00270000001</v>
      </c>
      <c r="T5322" t="s">
        <v>70</v>
      </c>
      <c r="U5322" t="s">
        <v>208</v>
      </c>
      <c r="V5322" t="s">
        <v>219</v>
      </c>
      <c r="W5322" t="s">
        <v>251</v>
      </c>
      <c r="X5322" t="s">
        <v>294</v>
      </c>
      <c r="Y5322" s="1">
        <v>34243</v>
      </c>
      <c r="Z5322">
        <v>909832</v>
      </c>
    </row>
    <row r="5323" spans="1:26" x14ac:dyDescent="0.25">
      <c r="A5323" s="1">
        <v>43609</v>
      </c>
      <c r="B5323" t="s">
        <v>70</v>
      </c>
      <c r="C5323" t="s">
        <v>76</v>
      </c>
      <c r="D5323">
        <v>300</v>
      </c>
      <c r="E5323">
        <v>5</v>
      </c>
      <c r="F5323" t="s">
        <v>92</v>
      </c>
      <c r="G5323">
        <v>249.11000100000001</v>
      </c>
      <c r="H5323">
        <v>249.55999800000001</v>
      </c>
      <c r="I5323">
        <v>246.770004</v>
      </c>
      <c r="J5323">
        <v>247.300003</v>
      </c>
      <c r="K5323">
        <v>247.300003</v>
      </c>
      <c r="L5323">
        <v>1340200</v>
      </c>
      <c r="M5323" t="s">
        <v>70</v>
      </c>
      <c r="N5323" t="s">
        <v>152</v>
      </c>
      <c r="O5323" t="s">
        <v>162</v>
      </c>
      <c r="P5323">
        <v>100</v>
      </c>
      <c r="Q5323">
        <v>0.125</v>
      </c>
      <c r="R5323">
        <v>37.5</v>
      </c>
      <c r="S5323">
        <v>74190.000899999999</v>
      </c>
      <c r="T5323" t="s">
        <v>70</v>
      </c>
      <c r="U5323" t="s">
        <v>208</v>
      </c>
      <c r="V5323" t="s">
        <v>219</v>
      </c>
      <c r="W5323" t="s">
        <v>251</v>
      </c>
      <c r="X5323" t="s">
        <v>294</v>
      </c>
      <c r="Y5323" s="1">
        <v>34243</v>
      </c>
      <c r="Z5323">
        <v>909832</v>
      </c>
    </row>
    <row r="5324" spans="1:26" x14ac:dyDescent="0.25">
      <c r="A5324" s="1">
        <v>43609</v>
      </c>
      <c r="B5324" t="s">
        <v>70</v>
      </c>
      <c r="C5324" t="s">
        <v>75</v>
      </c>
      <c r="D5324">
        <v>1400</v>
      </c>
      <c r="E5324">
        <v>14</v>
      </c>
      <c r="F5324" t="s">
        <v>92</v>
      </c>
      <c r="G5324">
        <v>249.11000100000001</v>
      </c>
      <c r="H5324">
        <v>249.55999800000001</v>
      </c>
      <c r="I5324">
        <v>246.770004</v>
      </c>
      <c r="J5324">
        <v>247.300003</v>
      </c>
      <c r="K5324">
        <v>247.300003</v>
      </c>
      <c r="L5324">
        <v>1340200</v>
      </c>
      <c r="M5324" t="s">
        <v>70</v>
      </c>
      <c r="N5324" t="s">
        <v>156</v>
      </c>
      <c r="O5324" t="s">
        <v>162</v>
      </c>
      <c r="P5324">
        <v>100</v>
      </c>
      <c r="Q5324">
        <v>0.125</v>
      </c>
      <c r="R5324">
        <v>175</v>
      </c>
      <c r="S5324">
        <v>346220.00420000002</v>
      </c>
      <c r="T5324" t="s">
        <v>70</v>
      </c>
      <c r="U5324" t="s">
        <v>208</v>
      </c>
      <c r="V5324" t="s">
        <v>219</v>
      </c>
      <c r="W5324" t="s">
        <v>251</v>
      </c>
      <c r="X5324" t="s">
        <v>294</v>
      </c>
      <c r="Y5324" s="1">
        <v>34243</v>
      </c>
      <c r="Z5324">
        <v>909832</v>
      </c>
    </row>
    <row r="5325" spans="1:26" x14ac:dyDescent="0.25">
      <c r="A5325" s="1">
        <v>43609</v>
      </c>
      <c r="B5325" t="s">
        <v>70</v>
      </c>
      <c r="C5325" t="s">
        <v>76</v>
      </c>
      <c r="D5325">
        <v>300</v>
      </c>
      <c r="E5325">
        <v>8</v>
      </c>
      <c r="F5325" t="s">
        <v>92</v>
      </c>
      <c r="G5325">
        <v>249.11000100000001</v>
      </c>
      <c r="H5325">
        <v>249.55999800000001</v>
      </c>
      <c r="I5325">
        <v>246.770004</v>
      </c>
      <c r="J5325">
        <v>247.300003</v>
      </c>
      <c r="K5325">
        <v>247.300003</v>
      </c>
      <c r="L5325">
        <v>1340200</v>
      </c>
      <c r="M5325" t="s">
        <v>70</v>
      </c>
      <c r="N5325" t="s">
        <v>144</v>
      </c>
      <c r="O5325" t="s">
        <v>162</v>
      </c>
      <c r="P5325">
        <v>100</v>
      </c>
      <c r="Q5325">
        <v>0.125</v>
      </c>
      <c r="R5325">
        <v>37.5</v>
      </c>
      <c r="S5325">
        <v>74190.000899999999</v>
      </c>
      <c r="T5325" t="s">
        <v>70</v>
      </c>
      <c r="U5325" t="s">
        <v>208</v>
      </c>
      <c r="V5325" t="s">
        <v>219</v>
      </c>
      <c r="W5325" t="s">
        <v>251</v>
      </c>
      <c r="X5325" t="s">
        <v>294</v>
      </c>
      <c r="Y5325" s="1">
        <v>34243</v>
      </c>
      <c r="Z5325">
        <v>909832</v>
      </c>
    </row>
    <row r="5326" spans="1:26" x14ac:dyDescent="0.25">
      <c r="A5326" s="1">
        <v>43601</v>
      </c>
      <c r="B5326" t="s">
        <v>70</v>
      </c>
      <c r="C5326" t="s">
        <v>75</v>
      </c>
      <c r="D5326">
        <v>500</v>
      </c>
      <c r="E5326">
        <v>8</v>
      </c>
      <c r="F5326" t="s">
        <v>138</v>
      </c>
      <c r="G5326">
        <v>245.63000500000001</v>
      </c>
      <c r="H5326">
        <v>249.729996</v>
      </c>
      <c r="I5326">
        <v>245.21000699999999</v>
      </c>
      <c r="J5326">
        <v>247.44000199999999</v>
      </c>
      <c r="K5326">
        <v>247.44000199999999</v>
      </c>
      <c r="L5326">
        <v>1800600</v>
      </c>
      <c r="M5326" t="s">
        <v>70</v>
      </c>
      <c r="N5326" t="s">
        <v>144</v>
      </c>
      <c r="O5326" t="s">
        <v>162</v>
      </c>
      <c r="P5326">
        <v>100</v>
      </c>
      <c r="Q5326">
        <v>0.125</v>
      </c>
      <c r="R5326">
        <v>62.5</v>
      </c>
      <c r="S5326">
        <v>123720.001</v>
      </c>
      <c r="T5326" t="s">
        <v>70</v>
      </c>
      <c r="U5326" t="s">
        <v>208</v>
      </c>
      <c r="V5326" t="s">
        <v>219</v>
      </c>
      <c r="W5326" t="s">
        <v>251</v>
      </c>
      <c r="X5326" t="s">
        <v>294</v>
      </c>
      <c r="Y5326" s="1">
        <v>34243</v>
      </c>
      <c r="Z5326">
        <v>909832</v>
      </c>
    </row>
    <row r="5327" spans="1:26" x14ac:dyDescent="0.25">
      <c r="A5327" s="1">
        <v>43601</v>
      </c>
      <c r="B5327" t="s">
        <v>70</v>
      </c>
      <c r="C5327" t="s">
        <v>76</v>
      </c>
      <c r="D5327">
        <v>400</v>
      </c>
      <c r="E5327">
        <v>5</v>
      </c>
      <c r="F5327" t="s">
        <v>138</v>
      </c>
      <c r="G5327">
        <v>245.63000500000001</v>
      </c>
      <c r="H5327">
        <v>249.729996</v>
      </c>
      <c r="I5327">
        <v>245.21000699999999</v>
      </c>
      <c r="J5327">
        <v>247.44000199999999</v>
      </c>
      <c r="K5327">
        <v>247.44000199999999</v>
      </c>
      <c r="L5327">
        <v>1800600</v>
      </c>
      <c r="M5327" t="s">
        <v>70</v>
      </c>
      <c r="N5327" t="s">
        <v>152</v>
      </c>
      <c r="O5327" t="s">
        <v>162</v>
      </c>
      <c r="P5327">
        <v>100</v>
      </c>
      <c r="Q5327">
        <v>0.125</v>
      </c>
      <c r="R5327">
        <v>50</v>
      </c>
      <c r="S5327">
        <v>98976.000799999994</v>
      </c>
      <c r="T5327" t="s">
        <v>70</v>
      </c>
      <c r="U5327" t="s">
        <v>208</v>
      </c>
      <c r="V5327" t="s">
        <v>219</v>
      </c>
      <c r="W5327" t="s">
        <v>251</v>
      </c>
      <c r="X5327" t="s">
        <v>294</v>
      </c>
      <c r="Y5327" s="1">
        <v>34243</v>
      </c>
      <c r="Z5327">
        <v>909832</v>
      </c>
    </row>
    <row r="5328" spans="1:26" x14ac:dyDescent="0.25">
      <c r="A5328" s="1">
        <v>43601</v>
      </c>
      <c r="B5328" t="s">
        <v>70</v>
      </c>
      <c r="C5328" t="s">
        <v>75</v>
      </c>
      <c r="D5328">
        <v>2200</v>
      </c>
      <c r="E5328">
        <v>19</v>
      </c>
      <c r="F5328" t="s">
        <v>138</v>
      </c>
      <c r="G5328">
        <v>245.63000500000001</v>
      </c>
      <c r="H5328">
        <v>249.729996</v>
      </c>
      <c r="I5328">
        <v>245.21000699999999</v>
      </c>
      <c r="J5328">
        <v>247.44000199999999</v>
      </c>
      <c r="K5328">
        <v>247.44000199999999</v>
      </c>
      <c r="L5328">
        <v>1800600</v>
      </c>
      <c r="M5328" t="s">
        <v>70</v>
      </c>
      <c r="N5328" t="s">
        <v>140</v>
      </c>
      <c r="O5328" t="s">
        <v>162</v>
      </c>
      <c r="P5328">
        <v>100</v>
      </c>
      <c r="Q5328">
        <v>0.125</v>
      </c>
      <c r="R5328">
        <v>275</v>
      </c>
      <c r="S5328">
        <v>544368.00439999998</v>
      </c>
      <c r="T5328" t="s">
        <v>70</v>
      </c>
      <c r="U5328" t="s">
        <v>208</v>
      </c>
      <c r="V5328" t="s">
        <v>219</v>
      </c>
      <c r="W5328" t="s">
        <v>251</v>
      </c>
      <c r="X5328" t="s">
        <v>294</v>
      </c>
      <c r="Y5328" s="1">
        <v>34243</v>
      </c>
      <c r="Z5328">
        <v>909832</v>
      </c>
    </row>
    <row r="5329" spans="1:26" x14ac:dyDescent="0.25">
      <c r="A5329" s="1">
        <v>43621</v>
      </c>
      <c r="B5329" t="s">
        <v>70</v>
      </c>
      <c r="C5329" t="s">
        <v>75</v>
      </c>
      <c r="D5329">
        <v>1600</v>
      </c>
      <c r="E5329">
        <v>17</v>
      </c>
      <c r="F5329" t="s">
        <v>83</v>
      </c>
      <c r="G5329">
        <v>246.10000600000001</v>
      </c>
      <c r="H5329">
        <v>248.759995</v>
      </c>
      <c r="I5329">
        <v>245.020004</v>
      </c>
      <c r="J5329">
        <v>247.96000699999999</v>
      </c>
      <c r="K5329">
        <v>247.96000699999999</v>
      </c>
      <c r="L5329">
        <v>1825500</v>
      </c>
      <c r="M5329" t="s">
        <v>70</v>
      </c>
      <c r="N5329" t="s">
        <v>157</v>
      </c>
      <c r="O5329" t="s">
        <v>162</v>
      </c>
      <c r="P5329">
        <v>100</v>
      </c>
      <c r="Q5329">
        <v>0.125</v>
      </c>
      <c r="R5329">
        <v>200</v>
      </c>
      <c r="S5329">
        <v>396736.01120000001</v>
      </c>
      <c r="T5329" t="s">
        <v>70</v>
      </c>
      <c r="U5329" t="s">
        <v>208</v>
      </c>
      <c r="V5329" t="s">
        <v>219</v>
      </c>
      <c r="W5329" t="s">
        <v>251</v>
      </c>
      <c r="X5329" t="s">
        <v>294</v>
      </c>
      <c r="Y5329" s="1">
        <v>34243</v>
      </c>
      <c r="Z5329">
        <v>909832</v>
      </c>
    </row>
    <row r="5330" spans="1:26" x14ac:dyDescent="0.25">
      <c r="A5330" s="1">
        <v>43602</v>
      </c>
      <c r="B5330" t="s">
        <v>70</v>
      </c>
      <c r="C5330" t="s">
        <v>75</v>
      </c>
      <c r="D5330">
        <v>900</v>
      </c>
      <c r="E5330">
        <v>12</v>
      </c>
      <c r="F5330" t="s">
        <v>101</v>
      </c>
      <c r="G5330">
        <v>245.88000500000001</v>
      </c>
      <c r="H5330">
        <v>250.050003</v>
      </c>
      <c r="I5330">
        <v>245.58999600000001</v>
      </c>
      <c r="J5330">
        <v>248.35000600000001</v>
      </c>
      <c r="K5330">
        <v>248.35000600000001</v>
      </c>
      <c r="L5330">
        <v>1672000</v>
      </c>
      <c r="M5330" t="s">
        <v>70</v>
      </c>
      <c r="N5330" t="s">
        <v>151</v>
      </c>
      <c r="O5330" t="s">
        <v>162</v>
      </c>
      <c r="P5330">
        <v>100</v>
      </c>
      <c r="Q5330">
        <v>0.125</v>
      </c>
      <c r="R5330">
        <v>112.5</v>
      </c>
      <c r="S5330">
        <v>223515.00539999999</v>
      </c>
      <c r="T5330" t="s">
        <v>70</v>
      </c>
      <c r="U5330" t="s">
        <v>208</v>
      </c>
      <c r="V5330" t="s">
        <v>219</v>
      </c>
      <c r="W5330" t="s">
        <v>251</v>
      </c>
      <c r="X5330" t="s">
        <v>294</v>
      </c>
      <c r="Y5330" s="1">
        <v>34243</v>
      </c>
      <c r="Z5330">
        <v>909832</v>
      </c>
    </row>
    <row r="5331" spans="1:26" x14ac:dyDescent="0.25">
      <c r="A5331" s="1">
        <v>43608</v>
      </c>
      <c r="B5331" t="s">
        <v>70</v>
      </c>
      <c r="C5331" t="s">
        <v>76</v>
      </c>
      <c r="D5331">
        <v>900</v>
      </c>
      <c r="E5331">
        <v>10</v>
      </c>
      <c r="F5331" t="s">
        <v>95</v>
      </c>
      <c r="G5331">
        <v>248.63000500000001</v>
      </c>
      <c r="H5331">
        <v>249.91999799999999</v>
      </c>
      <c r="I5331">
        <v>247.179993</v>
      </c>
      <c r="J5331">
        <v>248.529999</v>
      </c>
      <c r="K5331">
        <v>248.529999</v>
      </c>
      <c r="L5331">
        <v>1822800</v>
      </c>
      <c r="M5331" t="s">
        <v>70</v>
      </c>
      <c r="N5331" t="s">
        <v>142</v>
      </c>
      <c r="O5331" t="s">
        <v>162</v>
      </c>
      <c r="P5331">
        <v>100</v>
      </c>
      <c r="Q5331">
        <v>0.125</v>
      </c>
      <c r="R5331">
        <v>112.5</v>
      </c>
      <c r="S5331">
        <v>223676.99909999999</v>
      </c>
      <c r="T5331" t="s">
        <v>70</v>
      </c>
      <c r="U5331" t="s">
        <v>208</v>
      </c>
      <c r="V5331" t="s">
        <v>219</v>
      </c>
      <c r="W5331" t="s">
        <v>251</v>
      </c>
      <c r="X5331" t="s">
        <v>294</v>
      </c>
      <c r="Y5331" s="1">
        <v>34243</v>
      </c>
      <c r="Z5331">
        <v>909832</v>
      </c>
    </row>
    <row r="5332" spans="1:26" x14ac:dyDescent="0.25">
      <c r="A5332" s="1">
        <v>43608</v>
      </c>
      <c r="B5332" t="s">
        <v>70</v>
      </c>
      <c r="C5332" t="s">
        <v>75</v>
      </c>
      <c r="D5332">
        <v>1600</v>
      </c>
      <c r="E5332">
        <v>20</v>
      </c>
      <c r="F5332" t="s">
        <v>95</v>
      </c>
      <c r="G5332">
        <v>248.63000500000001</v>
      </c>
      <c r="H5332">
        <v>249.91999799999999</v>
      </c>
      <c r="I5332">
        <v>247.179993</v>
      </c>
      <c r="J5332">
        <v>248.529999</v>
      </c>
      <c r="K5332">
        <v>248.529999</v>
      </c>
      <c r="L5332">
        <v>1822800</v>
      </c>
      <c r="M5332" t="s">
        <v>70</v>
      </c>
      <c r="N5332" t="s">
        <v>155</v>
      </c>
      <c r="O5332" t="s">
        <v>162</v>
      </c>
      <c r="P5332">
        <v>100</v>
      </c>
      <c r="Q5332">
        <v>0.125</v>
      </c>
      <c r="R5332">
        <v>200</v>
      </c>
      <c r="S5332">
        <v>397647.99839999998</v>
      </c>
      <c r="T5332" t="s">
        <v>70</v>
      </c>
      <c r="U5332" t="s">
        <v>208</v>
      </c>
      <c r="V5332" t="s">
        <v>219</v>
      </c>
      <c r="W5332" t="s">
        <v>251</v>
      </c>
      <c r="X5332" t="s">
        <v>294</v>
      </c>
      <c r="Y5332" s="1">
        <v>34243</v>
      </c>
      <c r="Z5332">
        <v>909832</v>
      </c>
    </row>
    <row r="5333" spans="1:26" x14ac:dyDescent="0.25">
      <c r="A5333" s="1">
        <v>43608</v>
      </c>
      <c r="B5333" t="s">
        <v>70</v>
      </c>
      <c r="C5333" t="s">
        <v>76</v>
      </c>
      <c r="D5333">
        <v>800</v>
      </c>
      <c r="E5333">
        <v>7</v>
      </c>
      <c r="F5333" t="s">
        <v>95</v>
      </c>
      <c r="G5333">
        <v>248.63000500000001</v>
      </c>
      <c r="H5333">
        <v>249.91999799999999</v>
      </c>
      <c r="I5333">
        <v>247.179993</v>
      </c>
      <c r="J5333">
        <v>248.529999</v>
      </c>
      <c r="K5333">
        <v>248.529999</v>
      </c>
      <c r="L5333">
        <v>1822800</v>
      </c>
      <c r="M5333" t="s">
        <v>70</v>
      </c>
      <c r="N5333" t="s">
        <v>147</v>
      </c>
      <c r="O5333" t="s">
        <v>162</v>
      </c>
      <c r="P5333">
        <v>100</v>
      </c>
      <c r="Q5333">
        <v>0.125</v>
      </c>
      <c r="R5333">
        <v>100</v>
      </c>
      <c r="S5333">
        <v>198823.99919999999</v>
      </c>
      <c r="T5333" t="s">
        <v>70</v>
      </c>
      <c r="U5333" t="s">
        <v>208</v>
      </c>
      <c r="V5333" t="s">
        <v>219</v>
      </c>
      <c r="W5333" t="s">
        <v>251</v>
      </c>
      <c r="X5333" t="s">
        <v>294</v>
      </c>
      <c r="Y5333" s="1">
        <v>34243</v>
      </c>
      <c r="Z5333">
        <v>909832</v>
      </c>
    </row>
    <row r="5334" spans="1:26" x14ac:dyDescent="0.25">
      <c r="A5334" s="1">
        <v>43605</v>
      </c>
      <c r="B5334" t="s">
        <v>70</v>
      </c>
      <c r="C5334" t="s">
        <v>75</v>
      </c>
      <c r="D5334">
        <v>1500</v>
      </c>
      <c r="E5334">
        <v>14</v>
      </c>
      <c r="F5334" t="s">
        <v>128</v>
      </c>
      <c r="G5334">
        <v>247.14999399999999</v>
      </c>
      <c r="H5334">
        <v>249.94000199999999</v>
      </c>
      <c r="I5334">
        <v>247.14999399999999</v>
      </c>
      <c r="J5334">
        <v>248.89999399999999</v>
      </c>
      <c r="K5334">
        <v>248.89999399999999</v>
      </c>
      <c r="L5334">
        <v>1600500</v>
      </c>
      <c r="M5334" t="s">
        <v>70</v>
      </c>
      <c r="N5334" t="s">
        <v>156</v>
      </c>
      <c r="O5334" t="s">
        <v>162</v>
      </c>
      <c r="P5334">
        <v>100</v>
      </c>
      <c r="Q5334">
        <v>0.125</v>
      </c>
      <c r="R5334">
        <v>187.5</v>
      </c>
      <c r="S5334">
        <v>373349.99099999998</v>
      </c>
      <c r="T5334" t="s">
        <v>70</v>
      </c>
      <c r="U5334" t="s">
        <v>208</v>
      </c>
      <c r="V5334" t="s">
        <v>219</v>
      </c>
      <c r="W5334" t="s">
        <v>251</v>
      </c>
      <c r="X5334" t="s">
        <v>294</v>
      </c>
      <c r="Y5334" s="1">
        <v>34243</v>
      </c>
      <c r="Z5334">
        <v>909832</v>
      </c>
    </row>
    <row r="5335" spans="1:26" x14ac:dyDescent="0.25">
      <c r="A5335" s="1">
        <v>43605</v>
      </c>
      <c r="B5335" t="s">
        <v>70</v>
      </c>
      <c r="C5335" t="s">
        <v>75</v>
      </c>
      <c r="D5335">
        <v>1900</v>
      </c>
      <c r="E5335">
        <v>16</v>
      </c>
      <c r="F5335" t="s">
        <v>128</v>
      </c>
      <c r="G5335">
        <v>247.14999399999999</v>
      </c>
      <c r="H5335">
        <v>249.94000199999999</v>
      </c>
      <c r="I5335">
        <v>247.14999399999999</v>
      </c>
      <c r="J5335">
        <v>248.89999399999999</v>
      </c>
      <c r="K5335">
        <v>248.89999399999999</v>
      </c>
      <c r="L5335">
        <v>1600500</v>
      </c>
      <c r="M5335" t="s">
        <v>70</v>
      </c>
      <c r="N5335" t="s">
        <v>148</v>
      </c>
      <c r="O5335" t="s">
        <v>162</v>
      </c>
      <c r="P5335">
        <v>100</v>
      </c>
      <c r="Q5335">
        <v>0.125</v>
      </c>
      <c r="R5335">
        <v>237.5</v>
      </c>
      <c r="S5335">
        <v>472909.98859999998</v>
      </c>
      <c r="T5335" t="s">
        <v>70</v>
      </c>
      <c r="U5335" t="s">
        <v>208</v>
      </c>
      <c r="V5335" t="s">
        <v>219</v>
      </c>
      <c r="W5335" t="s">
        <v>251</v>
      </c>
      <c r="X5335" t="s">
        <v>294</v>
      </c>
      <c r="Y5335" s="1">
        <v>34243</v>
      </c>
      <c r="Z5335">
        <v>909832</v>
      </c>
    </row>
    <row r="5336" spans="1:26" x14ac:dyDescent="0.25">
      <c r="A5336" s="1">
        <v>43605</v>
      </c>
      <c r="B5336" t="s">
        <v>70</v>
      </c>
      <c r="C5336" t="s">
        <v>76</v>
      </c>
      <c r="D5336">
        <v>1800</v>
      </c>
      <c r="E5336">
        <v>10</v>
      </c>
      <c r="F5336" t="s">
        <v>128</v>
      </c>
      <c r="G5336">
        <v>247.14999399999999</v>
      </c>
      <c r="H5336">
        <v>249.94000199999999</v>
      </c>
      <c r="I5336">
        <v>247.14999399999999</v>
      </c>
      <c r="J5336">
        <v>248.89999399999999</v>
      </c>
      <c r="K5336">
        <v>248.89999399999999</v>
      </c>
      <c r="L5336">
        <v>1600500</v>
      </c>
      <c r="M5336" t="s">
        <v>70</v>
      </c>
      <c r="N5336" t="s">
        <v>142</v>
      </c>
      <c r="O5336" t="s">
        <v>162</v>
      </c>
      <c r="P5336">
        <v>100</v>
      </c>
      <c r="Q5336">
        <v>0.125</v>
      </c>
      <c r="R5336">
        <v>225</v>
      </c>
      <c r="S5336">
        <v>448019.98920000001</v>
      </c>
      <c r="T5336" t="s">
        <v>70</v>
      </c>
      <c r="U5336" t="s">
        <v>208</v>
      </c>
      <c r="V5336" t="s">
        <v>219</v>
      </c>
      <c r="W5336" t="s">
        <v>251</v>
      </c>
      <c r="X5336" t="s">
        <v>294</v>
      </c>
      <c r="Y5336" s="1">
        <v>34243</v>
      </c>
      <c r="Z5336">
        <v>909832</v>
      </c>
    </row>
    <row r="5337" spans="1:26" x14ac:dyDescent="0.25">
      <c r="A5337" s="1">
        <v>43607</v>
      </c>
      <c r="B5337" t="s">
        <v>70</v>
      </c>
      <c r="C5337" t="s">
        <v>75</v>
      </c>
      <c r="D5337">
        <v>500</v>
      </c>
      <c r="E5337">
        <v>11</v>
      </c>
      <c r="F5337" t="s">
        <v>99</v>
      </c>
      <c r="G5337">
        <v>251.009995</v>
      </c>
      <c r="H5337">
        <v>251.009995</v>
      </c>
      <c r="I5337">
        <v>249.13999899999999</v>
      </c>
      <c r="J5337">
        <v>249.509995</v>
      </c>
      <c r="K5337">
        <v>249.509995</v>
      </c>
      <c r="L5337">
        <v>1242300</v>
      </c>
      <c r="M5337" t="s">
        <v>70</v>
      </c>
      <c r="N5337" t="s">
        <v>141</v>
      </c>
      <c r="O5337" t="s">
        <v>162</v>
      </c>
      <c r="P5337">
        <v>100</v>
      </c>
      <c r="Q5337">
        <v>0.125</v>
      </c>
      <c r="R5337">
        <v>62.5</v>
      </c>
      <c r="S5337">
        <v>124754.9975</v>
      </c>
      <c r="T5337" t="s">
        <v>70</v>
      </c>
      <c r="U5337" t="s">
        <v>208</v>
      </c>
      <c r="V5337" t="s">
        <v>219</v>
      </c>
      <c r="W5337" t="s">
        <v>251</v>
      </c>
      <c r="X5337" t="s">
        <v>294</v>
      </c>
      <c r="Y5337" s="1">
        <v>34243</v>
      </c>
      <c r="Z5337">
        <v>909832</v>
      </c>
    </row>
    <row r="5338" spans="1:26" x14ac:dyDescent="0.25">
      <c r="A5338" s="1">
        <v>43607</v>
      </c>
      <c r="B5338" t="s">
        <v>70</v>
      </c>
      <c r="C5338" t="s">
        <v>75</v>
      </c>
      <c r="D5338">
        <v>300</v>
      </c>
      <c r="E5338">
        <v>3</v>
      </c>
      <c r="F5338" t="s">
        <v>99</v>
      </c>
      <c r="G5338">
        <v>251.009995</v>
      </c>
      <c r="H5338">
        <v>251.009995</v>
      </c>
      <c r="I5338">
        <v>249.13999899999999</v>
      </c>
      <c r="J5338">
        <v>249.509995</v>
      </c>
      <c r="K5338">
        <v>249.509995</v>
      </c>
      <c r="L5338">
        <v>1242300</v>
      </c>
      <c r="M5338" t="s">
        <v>70</v>
      </c>
      <c r="N5338" t="s">
        <v>143</v>
      </c>
      <c r="O5338" t="s">
        <v>162</v>
      </c>
      <c r="P5338">
        <v>100</v>
      </c>
      <c r="Q5338">
        <v>0.125</v>
      </c>
      <c r="R5338">
        <v>37.5</v>
      </c>
      <c r="S5338">
        <v>74852.998500000002</v>
      </c>
      <c r="T5338" t="s">
        <v>70</v>
      </c>
      <c r="U5338" t="s">
        <v>208</v>
      </c>
      <c r="V5338" t="s">
        <v>219</v>
      </c>
      <c r="W5338" t="s">
        <v>251</v>
      </c>
      <c r="X5338" t="s">
        <v>294</v>
      </c>
      <c r="Y5338" s="1">
        <v>34243</v>
      </c>
      <c r="Z5338">
        <v>909832</v>
      </c>
    </row>
    <row r="5339" spans="1:26" x14ac:dyDescent="0.25">
      <c r="A5339" s="1">
        <v>43606</v>
      </c>
      <c r="B5339" t="s">
        <v>70</v>
      </c>
      <c r="C5339" t="s">
        <v>75</v>
      </c>
      <c r="D5339">
        <v>700</v>
      </c>
      <c r="E5339">
        <v>8</v>
      </c>
      <c r="F5339" t="s">
        <v>105</v>
      </c>
      <c r="G5339">
        <v>249.11000100000001</v>
      </c>
      <c r="H5339">
        <v>250.83000200000001</v>
      </c>
      <c r="I5339">
        <v>248.10000600000001</v>
      </c>
      <c r="J5339">
        <v>249.929993</v>
      </c>
      <c r="K5339">
        <v>249.929993</v>
      </c>
      <c r="L5339">
        <v>1504200</v>
      </c>
      <c r="M5339" t="s">
        <v>70</v>
      </c>
      <c r="N5339" t="s">
        <v>144</v>
      </c>
      <c r="O5339" t="s">
        <v>162</v>
      </c>
      <c r="P5339">
        <v>100</v>
      </c>
      <c r="Q5339">
        <v>0.125</v>
      </c>
      <c r="R5339">
        <v>87.5</v>
      </c>
      <c r="S5339">
        <v>174950.9951</v>
      </c>
      <c r="T5339" t="s">
        <v>70</v>
      </c>
      <c r="U5339" t="s">
        <v>208</v>
      </c>
      <c r="V5339" t="s">
        <v>219</v>
      </c>
      <c r="W5339" t="s">
        <v>251</v>
      </c>
      <c r="X5339" t="s">
        <v>294</v>
      </c>
      <c r="Y5339" s="1">
        <v>34243</v>
      </c>
      <c r="Z5339">
        <v>909832</v>
      </c>
    </row>
    <row r="5340" spans="1:26" x14ac:dyDescent="0.25">
      <c r="A5340" s="1">
        <v>43606</v>
      </c>
      <c r="B5340" t="s">
        <v>70</v>
      </c>
      <c r="C5340" t="s">
        <v>75</v>
      </c>
      <c r="D5340">
        <v>100</v>
      </c>
      <c r="E5340">
        <v>3</v>
      </c>
      <c r="F5340" t="s">
        <v>105</v>
      </c>
      <c r="G5340">
        <v>249.11000100000001</v>
      </c>
      <c r="H5340">
        <v>250.83000200000001</v>
      </c>
      <c r="I5340">
        <v>248.10000600000001</v>
      </c>
      <c r="J5340">
        <v>249.929993</v>
      </c>
      <c r="K5340">
        <v>249.929993</v>
      </c>
      <c r="L5340">
        <v>1504200</v>
      </c>
      <c r="M5340" t="s">
        <v>70</v>
      </c>
      <c r="N5340" t="s">
        <v>143</v>
      </c>
      <c r="O5340" t="s">
        <v>162</v>
      </c>
      <c r="P5340">
        <v>100</v>
      </c>
      <c r="Q5340">
        <v>0.125</v>
      </c>
      <c r="R5340">
        <v>12.5</v>
      </c>
      <c r="S5340">
        <v>24992.999299999999</v>
      </c>
      <c r="T5340" t="s">
        <v>70</v>
      </c>
      <c r="U5340" t="s">
        <v>208</v>
      </c>
      <c r="V5340" t="s">
        <v>219</v>
      </c>
      <c r="W5340" t="s">
        <v>251</v>
      </c>
      <c r="X5340" t="s">
        <v>294</v>
      </c>
      <c r="Y5340" s="1">
        <v>34243</v>
      </c>
      <c r="Z5340">
        <v>909832</v>
      </c>
    </row>
    <row r="5341" spans="1:26" x14ac:dyDescent="0.25">
      <c r="A5341" s="1">
        <v>43623</v>
      </c>
      <c r="B5341" t="s">
        <v>70</v>
      </c>
      <c r="C5341" t="s">
        <v>75</v>
      </c>
      <c r="D5341">
        <v>1200</v>
      </c>
      <c r="E5341">
        <v>16</v>
      </c>
      <c r="F5341" t="s">
        <v>130</v>
      </c>
      <c r="G5341">
        <v>251.16000399999999</v>
      </c>
      <c r="H5341">
        <v>256.60000600000001</v>
      </c>
      <c r="I5341">
        <v>251.020004</v>
      </c>
      <c r="J5341">
        <v>256.01001000000002</v>
      </c>
      <c r="K5341">
        <v>256.01001000000002</v>
      </c>
      <c r="L5341">
        <v>2270200</v>
      </c>
      <c r="M5341" t="s">
        <v>70</v>
      </c>
      <c r="N5341" t="s">
        <v>148</v>
      </c>
      <c r="O5341" t="s">
        <v>162</v>
      </c>
      <c r="P5341">
        <v>100</v>
      </c>
      <c r="Q5341">
        <v>0.125</v>
      </c>
      <c r="R5341">
        <v>150</v>
      </c>
      <c r="S5341">
        <v>307212.01199999999</v>
      </c>
      <c r="T5341" t="s">
        <v>70</v>
      </c>
      <c r="U5341" t="s">
        <v>208</v>
      </c>
      <c r="V5341" t="s">
        <v>219</v>
      </c>
      <c r="W5341" t="s">
        <v>251</v>
      </c>
      <c r="X5341" t="s">
        <v>294</v>
      </c>
      <c r="Y5341" s="1">
        <v>34243</v>
      </c>
      <c r="Z5341">
        <v>909832</v>
      </c>
    </row>
    <row r="5342" spans="1:26" x14ac:dyDescent="0.25">
      <c r="A5342" s="1">
        <v>43623</v>
      </c>
      <c r="B5342" t="s">
        <v>70</v>
      </c>
      <c r="C5342" t="s">
        <v>75</v>
      </c>
      <c r="D5342">
        <v>1800</v>
      </c>
      <c r="E5342">
        <v>19</v>
      </c>
      <c r="F5342" t="s">
        <v>130</v>
      </c>
      <c r="G5342">
        <v>251.16000399999999</v>
      </c>
      <c r="H5342">
        <v>256.60000600000001</v>
      </c>
      <c r="I5342">
        <v>251.020004</v>
      </c>
      <c r="J5342">
        <v>256.01001000000002</v>
      </c>
      <c r="K5342">
        <v>256.01001000000002</v>
      </c>
      <c r="L5342">
        <v>2270200</v>
      </c>
      <c r="M5342" t="s">
        <v>70</v>
      </c>
      <c r="N5342" t="s">
        <v>140</v>
      </c>
      <c r="O5342" t="s">
        <v>162</v>
      </c>
      <c r="P5342">
        <v>100</v>
      </c>
      <c r="Q5342">
        <v>0.125</v>
      </c>
      <c r="R5342">
        <v>225</v>
      </c>
      <c r="S5342">
        <v>460818.01799999998</v>
      </c>
      <c r="T5342" t="s">
        <v>70</v>
      </c>
      <c r="U5342" t="s">
        <v>208</v>
      </c>
      <c r="V5342" t="s">
        <v>219</v>
      </c>
      <c r="W5342" t="s">
        <v>251</v>
      </c>
      <c r="X5342" t="s">
        <v>294</v>
      </c>
      <c r="Y5342" s="1">
        <v>34243</v>
      </c>
      <c r="Z5342">
        <v>909832</v>
      </c>
    </row>
    <row r="5343" spans="1:26" x14ac:dyDescent="0.25">
      <c r="A5343" s="1">
        <v>43623</v>
      </c>
      <c r="B5343" t="s">
        <v>70</v>
      </c>
      <c r="C5343" t="s">
        <v>75</v>
      </c>
      <c r="D5343">
        <v>2500</v>
      </c>
      <c r="E5343">
        <v>13</v>
      </c>
      <c r="F5343" t="s">
        <v>130</v>
      </c>
      <c r="G5343">
        <v>251.16000399999999</v>
      </c>
      <c r="H5343">
        <v>256.60000600000001</v>
      </c>
      <c r="I5343">
        <v>251.020004</v>
      </c>
      <c r="J5343">
        <v>256.01001000000002</v>
      </c>
      <c r="K5343">
        <v>256.01001000000002</v>
      </c>
      <c r="L5343">
        <v>2270200</v>
      </c>
      <c r="M5343" t="s">
        <v>70</v>
      </c>
      <c r="N5343" t="s">
        <v>153</v>
      </c>
      <c r="O5343" t="s">
        <v>162</v>
      </c>
      <c r="P5343">
        <v>100</v>
      </c>
      <c r="Q5343">
        <v>0.125</v>
      </c>
      <c r="R5343">
        <v>312.5</v>
      </c>
      <c r="S5343">
        <v>640025.02500000002</v>
      </c>
      <c r="T5343" t="s">
        <v>70</v>
      </c>
      <c r="U5343" t="s">
        <v>208</v>
      </c>
      <c r="V5343" t="s">
        <v>219</v>
      </c>
      <c r="W5343" t="s">
        <v>251</v>
      </c>
      <c r="X5343" t="s">
        <v>294</v>
      </c>
      <c r="Y5343" s="1">
        <v>34243</v>
      </c>
      <c r="Z5343">
        <v>909832</v>
      </c>
    </row>
    <row r="5344" spans="1:26" x14ac:dyDescent="0.25">
      <c r="A5344" s="1">
        <v>43623</v>
      </c>
      <c r="B5344" t="s">
        <v>70</v>
      </c>
      <c r="C5344" t="s">
        <v>76</v>
      </c>
      <c r="D5344">
        <v>400</v>
      </c>
      <c r="E5344">
        <v>6</v>
      </c>
      <c r="F5344" t="s">
        <v>130</v>
      </c>
      <c r="G5344">
        <v>251.16000399999999</v>
      </c>
      <c r="H5344">
        <v>256.60000600000001</v>
      </c>
      <c r="I5344">
        <v>251.020004</v>
      </c>
      <c r="J5344">
        <v>256.01001000000002</v>
      </c>
      <c r="K5344">
        <v>256.01001000000002</v>
      </c>
      <c r="L5344">
        <v>2270200</v>
      </c>
      <c r="M5344" t="s">
        <v>70</v>
      </c>
      <c r="N5344" t="s">
        <v>145</v>
      </c>
      <c r="O5344" t="s">
        <v>162</v>
      </c>
      <c r="P5344">
        <v>100</v>
      </c>
      <c r="Q5344">
        <v>0.125</v>
      </c>
      <c r="R5344">
        <v>50</v>
      </c>
      <c r="S5344">
        <v>102404.004</v>
      </c>
      <c r="T5344" t="s">
        <v>70</v>
      </c>
      <c r="U5344" t="s">
        <v>208</v>
      </c>
      <c r="V5344" t="s">
        <v>219</v>
      </c>
      <c r="W5344" t="s">
        <v>251</v>
      </c>
      <c r="X5344" t="s">
        <v>294</v>
      </c>
      <c r="Y5344" s="1">
        <v>34243</v>
      </c>
      <c r="Z5344">
        <v>909832</v>
      </c>
    </row>
    <row r="5345" spans="1:26" x14ac:dyDescent="0.25">
      <c r="A5345" s="1">
        <v>43626</v>
      </c>
      <c r="B5345" t="s">
        <v>70</v>
      </c>
      <c r="C5345" t="s">
        <v>75</v>
      </c>
      <c r="D5345">
        <v>200</v>
      </c>
      <c r="E5345">
        <v>2</v>
      </c>
      <c r="F5345" t="s">
        <v>131</v>
      </c>
      <c r="G5345">
        <v>256.39999399999999</v>
      </c>
      <c r="H5345">
        <v>258.82998700000002</v>
      </c>
      <c r="I5345">
        <v>256.10998499999999</v>
      </c>
      <c r="J5345">
        <v>256.85000600000001</v>
      </c>
      <c r="K5345">
        <v>256.85000600000001</v>
      </c>
      <c r="L5345">
        <v>1839500</v>
      </c>
      <c r="M5345" t="s">
        <v>70</v>
      </c>
      <c r="N5345" t="s">
        <v>150</v>
      </c>
      <c r="O5345" t="s">
        <v>162</v>
      </c>
      <c r="P5345">
        <v>100</v>
      </c>
      <c r="Q5345">
        <v>0.125</v>
      </c>
      <c r="R5345">
        <v>25</v>
      </c>
      <c r="S5345">
        <v>51370.001199999999</v>
      </c>
      <c r="T5345" t="s">
        <v>70</v>
      </c>
      <c r="U5345" t="s">
        <v>208</v>
      </c>
      <c r="V5345" t="s">
        <v>219</v>
      </c>
      <c r="W5345" t="s">
        <v>251</v>
      </c>
      <c r="X5345" t="s">
        <v>294</v>
      </c>
      <c r="Y5345" s="1">
        <v>34243</v>
      </c>
      <c r="Z5345">
        <v>909832</v>
      </c>
    </row>
    <row r="5346" spans="1:26" x14ac:dyDescent="0.25">
      <c r="A5346" s="1">
        <v>43626</v>
      </c>
      <c r="B5346" t="s">
        <v>70</v>
      </c>
      <c r="C5346" t="s">
        <v>75</v>
      </c>
      <c r="D5346">
        <v>1300</v>
      </c>
      <c r="E5346">
        <v>14</v>
      </c>
      <c r="F5346" t="s">
        <v>131</v>
      </c>
      <c r="G5346">
        <v>256.39999399999999</v>
      </c>
      <c r="H5346">
        <v>258.82998700000002</v>
      </c>
      <c r="I5346">
        <v>256.10998499999999</v>
      </c>
      <c r="J5346">
        <v>256.85000600000001</v>
      </c>
      <c r="K5346">
        <v>256.85000600000001</v>
      </c>
      <c r="L5346">
        <v>1839500</v>
      </c>
      <c r="M5346" t="s">
        <v>70</v>
      </c>
      <c r="N5346" t="s">
        <v>156</v>
      </c>
      <c r="O5346" t="s">
        <v>162</v>
      </c>
      <c r="P5346">
        <v>100</v>
      </c>
      <c r="Q5346">
        <v>0.125</v>
      </c>
      <c r="R5346">
        <v>162.5</v>
      </c>
      <c r="S5346">
        <v>333905.00780000002</v>
      </c>
      <c r="T5346" t="s">
        <v>70</v>
      </c>
      <c r="U5346" t="s">
        <v>208</v>
      </c>
      <c r="V5346" t="s">
        <v>219</v>
      </c>
      <c r="W5346" t="s">
        <v>251</v>
      </c>
      <c r="X5346" t="s">
        <v>294</v>
      </c>
      <c r="Y5346" s="1">
        <v>34243</v>
      </c>
      <c r="Z5346">
        <v>909832</v>
      </c>
    </row>
    <row r="5347" spans="1:26" x14ac:dyDescent="0.25">
      <c r="A5347" s="1">
        <v>43627</v>
      </c>
      <c r="B5347" t="s">
        <v>70</v>
      </c>
      <c r="C5347" t="s">
        <v>76</v>
      </c>
      <c r="D5347">
        <v>900</v>
      </c>
      <c r="E5347">
        <v>12</v>
      </c>
      <c r="F5347" t="s">
        <v>86</v>
      </c>
      <c r="G5347">
        <v>258.91000400000001</v>
      </c>
      <c r="H5347">
        <v>259.61999500000002</v>
      </c>
      <c r="I5347">
        <v>256.209991</v>
      </c>
      <c r="J5347">
        <v>257.10998499999999</v>
      </c>
      <c r="K5347">
        <v>257.10998499999999</v>
      </c>
      <c r="L5347">
        <v>1613500</v>
      </c>
      <c r="M5347" t="s">
        <v>70</v>
      </c>
      <c r="N5347" t="s">
        <v>151</v>
      </c>
      <c r="O5347" t="s">
        <v>162</v>
      </c>
      <c r="P5347">
        <v>100</v>
      </c>
      <c r="Q5347">
        <v>0.125</v>
      </c>
      <c r="R5347">
        <v>112.5</v>
      </c>
      <c r="S5347">
        <v>231398.9865</v>
      </c>
      <c r="T5347" t="s">
        <v>70</v>
      </c>
      <c r="U5347" t="s">
        <v>208</v>
      </c>
      <c r="V5347" t="s">
        <v>219</v>
      </c>
      <c r="W5347" t="s">
        <v>251</v>
      </c>
      <c r="X5347" t="s">
        <v>294</v>
      </c>
      <c r="Y5347" s="1">
        <v>34243</v>
      </c>
      <c r="Z5347">
        <v>909832</v>
      </c>
    </row>
    <row r="5348" spans="1:26" x14ac:dyDescent="0.25">
      <c r="A5348" s="1">
        <v>43629</v>
      </c>
      <c r="B5348" t="s">
        <v>70</v>
      </c>
      <c r="C5348" t="s">
        <v>76</v>
      </c>
      <c r="D5348">
        <v>1500</v>
      </c>
      <c r="E5348">
        <v>20</v>
      </c>
      <c r="F5348" t="s">
        <v>82</v>
      </c>
      <c r="G5348">
        <v>257.709991</v>
      </c>
      <c r="H5348">
        <v>259.86999500000002</v>
      </c>
      <c r="I5348">
        <v>257.54998799999998</v>
      </c>
      <c r="J5348">
        <v>259.709991</v>
      </c>
      <c r="K5348">
        <v>259.709991</v>
      </c>
      <c r="L5348">
        <v>1228500</v>
      </c>
      <c r="M5348" t="s">
        <v>70</v>
      </c>
      <c r="N5348" t="s">
        <v>155</v>
      </c>
      <c r="O5348" t="s">
        <v>162</v>
      </c>
      <c r="P5348">
        <v>100</v>
      </c>
      <c r="Q5348">
        <v>0.125</v>
      </c>
      <c r="R5348">
        <v>187.5</v>
      </c>
      <c r="S5348">
        <v>389564.9865</v>
      </c>
      <c r="T5348" t="s">
        <v>70</v>
      </c>
      <c r="U5348" t="s">
        <v>208</v>
      </c>
      <c r="V5348" t="s">
        <v>219</v>
      </c>
      <c r="W5348" t="s">
        <v>251</v>
      </c>
      <c r="X5348" t="s">
        <v>294</v>
      </c>
      <c r="Y5348" s="1">
        <v>34243</v>
      </c>
      <c r="Z5348">
        <v>909832</v>
      </c>
    </row>
    <row r="5349" spans="1:26" x14ac:dyDescent="0.25">
      <c r="A5349" s="1">
        <v>43629</v>
      </c>
      <c r="B5349" t="s">
        <v>70</v>
      </c>
      <c r="C5349" t="s">
        <v>75</v>
      </c>
      <c r="D5349">
        <v>1200</v>
      </c>
      <c r="E5349">
        <v>15</v>
      </c>
      <c r="F5349" t="s">
        <v>82</v>
      </c>
      <c r="G5349">
        <v>257.709991</v>
      </c>
      <c r="H5349">
        <v>259.86999500000002</v>
      </c>
      <c r="I5349">
        <v>257.54998799999998</v>
      </c>
      <c r="J5349">
        <v>259.709991</v>
      </c>
      <c r="K5349">
        <v>259.709991</v>
      </c>
      <c r="L5349">
        <v>1228500</v>
      </c>
      <c r="M5349" t="s">
        <v>70</v>
      </c>
      <c r="N5349" t="s">
        <v>149</v>
      </c>
      <c r="O5349" t="s">
        <v>162</v>
      </c>
      <c r="P5349">
        <v>100</v>
      </c>
      <c r="Q5349">
        <v>0.125</v>
      </c>
      <c r="R5349">
        <v>150</v>
      </c>
      <c r="S5349">
        <v>311651.98920000001</v>
      </c>
      <c r="T5349" t="s">
        <v>70</v>
      </c>
      <c r="U5349" t="s">
        <v>208</v>
      </c>
      <c r="V5349" t="s">
        <v>219</v>
      </c>
      <c r="W5349" t="s">
        <v>251</v>
      </c>
      <c r="X5349" t="s">
        <v>294</v>
      </c>
      <c r="Y5349" s="1">
        <v>34243</v>
      </c>
      <c r="Z5349">
        <v>909832</v>
      </c>
    </row>
    <row r="5350" spans="1:26" x14ac:dyDescent="0.25">
      <c r="A5350" s="1">
        <v>43634</v>
      </c>
      <c r="B5350" t="s">
        <v>70</v>
      </c>
      <c r="C5350" t="s">
        <v>76</v>
      </c>
      <c r="D5350">
        <v>1400</v>
      </c>
      <c r="E5350">
        <v>15</v>
      </c>
      <c r="F5350" t="s">
        <v>132</v>
      </c>
      <c r="G5350">
        <v>263.60998499999999</v>
      </c>
      <c r="H5350">
        <v>264.20001200000002</v>
      </c>
      <c r="I5350">
        <v>262.04998799999998</v>
      </c>
      <c r="J5350">
        <v>262.73998999999998</v>
      </c>
      <c r="K5350">
        <v>262.73998999999998</v>
      </c>
      <c r="L5350">
        <v>2763200</v>
      </c>
      <c r="M5350" t="s">
        <v>70</v>
      </c>
      <c r="N5350" t="s">
        <v>149</v>
      </c>
      <c r="O5350" t="s">
        <v>162</v>
      </c>
      <c r="P5350">
        <v>100</v>
      </c>
      <c r="Q5350">
        <v>0.125</v>
      </c>
      <c r="R5350">
        <v>175</v>
      </c>
      <c r="S5350">
        <v>367835.98599999998</v>
      </c>
      <c r="T5350" t="s">
        <v>70</v>
      </c>
      <c r="U5350" t="s">
        <v>208</v>
      </c>
      <c r="V5350" t="s">
        <v>219</v>
      </c>
      <c r="W5350" t="s">
        <v>251</v>
      </c>
      <c r="X5350" t="s">
        <v>294</v>
      </c>
      <c r="Y5350" s="1">
        <v>34243</v>
      </c>
      <c r="Z5350">
        <v>909832</v>
      </c>
    </row>
    <row r="5351" spans="1:26" x14ac:dyDescent="0.25">
      <c r="A5351" s="1">
        <v>43634</v>
      </c>
      <c r="B5351" t="s">
        <v>70</v>
      </c>
      <c r="C5351" t="s">
        <v>76</v>
      </c>
      <c r="D5351">
        <v>1200</v>
      </c>
      <c r="E5351">
        <v>9</v>
      </c>
      <c r="F5351" t="s">
        <v>132</v>
      </c>
      <c r="G5351">
        <v>263.60998499999999</v>
      </c>
      <c r="H5351">
        <v>264.20001200000002</v>
      </c>
      <c r="I5351">
        <v>262.04998799999998</v>
      </c>
      <c r="J5351">
        <v>262.73998999999998</v>
      </c>
      <c r="K5351">
        <v>262.73998999999998</v>
      </c>
      <c r="L5351">
        <v>2763200</v>
      </c>
      <c r="M5351" t="s">
        <v>70</v>
      </c>
      <c r="N5351" t="s">
        <v>146</v>
      </c>
      <c r="O5351" t="s">
        <v>162</v>
      </c>
      <c r="P5351">
        <v>100</v>
      </c>
      <c r="Q5351">
        <v>0.125</v>
      </c>
      <c r="R5351">
        <v>150</v>
      </c>
      <c r="S5351">
        <v>315287.98800000001</v>
      </c>
      <c r="T5351" t="s">
        <v>70</v>
      </c>
      <c r="U5351" t="s">
        <v>208</v>
      </c>
      <c r="V5351" t="s">
        <v>219</v>
      </c>
      <c r="W5351" t="s">
        <v>251</v>
      </c>
      <c r="X5351" t="s">
        <v>294</v>
      </c>
      <c r="Y5351" s="1">
        <v>34243</v>
      </c>
      <c r="Z5351">
        <v>909832</v>
      </c>
    </row>
    <row r="5352" spans="1:26" x14ac:dyDescent="0.25">
      <c r="A5352" s="1">
        <v>43634</v>
      </c>
      <c r="B5352" t="s">
        <v>70</v>
      </c>
      <c r="C5352" t="s">
        <v>76</v>
      </c>
      <c r="D5352">
        <v>700</v>
      </c>
      <c r="E5352">
        <v>10</v>
      </c>
      <c r="F5352" t="s">
        <v>132</v>
      </c>
      <c r="G5352">
        <v>263.60998499999999</v>
      </c>
      <c r="H5352">
        <v>264.20001200000002</v>
      </c>
      <c r="I5352">
        <v>262.04998799999998</v>
      </c>
      <c r="J5352">
        <v>262.73998999999998</v>
      </c>
      <c r="K5352">
        <v>262.73998999999998</v>
      </c>
      <c r="L5352">
        <v>2763200</v>
      </c>
      <c r="M5352" t="s">
        <v>70</v>
      </c>
      <c r="N5352" t="s">
        <v>142</v>
      </c>
      <c r="O5352" t="s">
        <v>162</v>
      </c>
      <c r="P5352">
        <v>100</v>
      </c>
      <c r="Q5352">
        <v>0.125</v>
      </c>
      <c r="R5352">
        <v>87.5</v>
      </c>
      <c r="S5352">
        <v>183917.99299999999</v>
      </c>
      <c r="T5352" t="s">
        <v>70</v>
      </c>
      <c r="U5352" t="s">
        <v>208</v>
      </c>
      <c r="V5352" t="s">
        <v>219</v>
      </c>
      <c r="W5352" t="s">
        <v>251</v>
      </c>
      <c r="X5352" t="s">
        <v>294</v>
      </c>
      <c r="Y5352" s="1">
        <v>34243</v>
      </c>
      <c r="Z5352">
        <v>909832</v>
      </c>
    </row>
    <row r="5353" spans="1:26" x14ac:dyDescent="0.25">
      <c r="A5353" s="1">
        <v>43635</v>
      </c>
      <c r="B5353" t="s">
        <v>70</v>
      </c>
      <c r="C5353" t="s">
        <v>76</v>
      </c>
      <c r="D5353">
        <v>700</v>
      </c>
      <c r="E5353">
        <v>11</v>
      </c>
      <c r="F5353" t="s">
        <v>80</v>
      </c>
      <c r="G5353">
        <v>262.30999800000001</v>
      </c>
      <c r="H5353">
        <v>264.10000600000001</v>
      </c>
      <c r="I5353">
        <v>260.94000199999999</v>
      </c>
      <c r="J5353">
        <v>263.66000400000001</v>
      </c>
      <c r="K5353">
        <v>263.66000400000001</v>
      </c>
      <c r="L5353">
        <v>1628400</v>
      </c>
      <c r="M5353" t="s">
        <v>70</v>
      </c>
      <c r="N5353" t="s">
        <v>141</v>
      </c>
      <c r="O5353" t="s">
        <v>162</v>
      </c>
      <c r="P5353">
        <v>100</v>
      </c>
      <c r="Q5353">
        <v>0.125</v>
      </c>
      <c r="R5353">
        <v>87.5</v>
      </c>
      <c r="S5353">
        <v>184562.00279999999</v>
      </c>
      <c r="T5353" t="s">
        <v>70</v>
      </c>
      <c r="U5353" t="s">
        <v>208</v>
      </c>
      <c r="V5353" t="s">
        <v>219</v>
      </c>
      <c r="W5353" t="s">
        <v>251</v>
      </c>
      <c r="X5353" t="s">
        <v>294</v>
      </c>
      <c r="Y5353" s="1">
        <v>34243</v>
      </c>
      <c r="Z5353">
        <v>909832</v>
      </c>
    </row>
    <row r="5354" spans="1:26" x14ac:dyDescent="0.25">
      <c r="A5354" s="1">
        <v>43635</v>
      </c>
      <c r="B5354" t="s">
        <v>70</v>
      </c>
      <c r="C5354" t="s">
        <v>76</v>
      </c>
      <c r="D5354">
        <v>1400</v>
      </c>
      <c r="E5354">
        <v>16</v>
      </c>
      <c r="F5354" t="s">
        <v>80</v>
      </c>
      <c r="G5354">
        <v>262.30999800000001</v>
      </c>
      <c r="H5354">
        <v>264.10000600000001</v>
      </c>
      <c r="I5354">
        <v>260.94000199999999</v>
      </c>
      <c r="J5354">
        <v>263.66000400000001</v>
      </c>
      <c r="K5354">
        <v>263.66000400000001</v>
      </c>
      <c r="L5354">
        <v>1628400</v>
      </c>
      <c r="M5354" t="s">
        <v>70</v>
      </c>
      <c r="N5354" t="s">
        <v>148</v>
      </c>
      <c r="O5354" t="s">
        <v>162</v>
      </c>
      <c r="P5354">
        <v>100</v>
      </c>
      <c r="Q5354">
        <v>0.125</v>
      </c>
      <c r="R5354">
        <v>175</v>
      </c>
      <c r="S5354">
        <v>369124.00559999997</v>
      </c>
      <c r="T5354" t="s">
        <v>70</v>
      </c>
      <c r="U5354" t="s">
        <v>208</v>
      </c>
      <c r="V5354" t="s">
        <v>219</v>
      </c>
      <c r="W5354" t="s">
        <v>251</v>
      </c>
      <c r="X5354" t="s">
        <v>294</v>
      </c>
      <c r="Y5354" s="1">
        <v>34243</v>
      </c>
      <c r="Z5354">
        <v>909832</v>
      </c>
    </row>
    <row r="5355" spans="1:26" x14ac:dyDescent="0.25">
      <c r="A5355" s="1">
        <v>43635</v>
      </c>
      <c r="B5355" t="s">
        <v>70</v>
      </c>
      <c r="C5355" t="s">
        <v>76</v>
      </c>
      <c r="D5355">
        <v>900</v>
      </c>
      <c r="E5355">
        <v>10</v>
      </c>
      <c r="F5355" t="s">
        <v>80</v>
      </c>
      <c r="G5355">
        <v>262.30999800000001</v>
      </c>
      <c r="H5355">
        <v>264.10000600000001</v>
      </c>
      <c r="I5355">
        <v>260.94000199999999</v>
      </c>
      <c r="J5355">
        <v>263.66000400000001</v>
      </c>
      <c r="K5355">
        <v>263.66000400000001</v>
      </c>
      <c r="L5355">
        <v>1628400</v>
      </c>
      <c r="M5355" t="s">
        <v>70</v>
      </c>
      <c r="N5355" t="s">
        <v>142</v>
      </c>
      <c r="O5355" t="s">
        <v>162</v>
      </c>
      <c r="P5355">
        <v>100</v>
      </c>
      <c r="Q5355">
        <v>0.125</v>
      </c>
      <c r="R5355">
        <v>112.5</v>
      </c>
      <c r="S5355">
        <v>237294.0036</v>
      </c>
      <c r="T5355" t="s">
        <v>70</v>
      </c>
      <c r="U5355" t="s">
        <v>208</v>
      </c>
      <c r="V5355" t="s">
        <v>219</v>
      </c>
      <c r="W5355" t="s">
        <v>251</v>
      </c>
      <c r="X5355" t="s">
        <v>294</v>
      </c>
      <c r="Y5355" s="1">
        <v>34243</v>
      </c>
      <c r="Z5355">
        <v>909832</v>
      </c>
    </row>
    <row r="5356" spans="1:26" x14ac:dyDescent="0.25">
      <c r="A5356" s="1">
        <v>43644</v>
      </c>
      <c r="B5356" t="s">
        <v>70</v>
      </c>
      <c r="C5356" t="s">
        <v>76</v>
      </c>
      <c r="D5356">
        <v>1400</v>
      </c>
      <c r="E5356">
        <v>17</v>
      </c>
      <c r="F5356" t="s">
        <v>129</v>
      </c>
      <c r="G5356">
        <v>265.5</v>
      </c>
      <c r="H5356">
        <v>266.39001500000001</v>
      </c>
      <c r="I5356">
        <v>263.35998499999999</v>
      </c>
      <c r="J5356">
        <v>264.26001000000002</v>
      </c>
      <c r="K5356">
        <v>264.26001000000002</v>
      </c>
      <c r="L5356">
        <v>1952500</v>
      </c>
      <c r="M5356" t="s">
        <v>70</v>
      </c>
      <c r="N5356" t="s">
        <v>157</v>
      </c>
      <c r="O5356" t="s">
        <v>162</v>
      </c>
      <c r="P5356">
        <v>100</v>
      </c>
      <c r="Q5356">
        <v>0.125</v>
      </c>
      <c r="R5356">
        <v>175</v>
      </c>
      <c r="S5356">
        <v>369964.01400000002</v>
      </c>
      <c r="T5356" t="s">
        <v>70</v>
      </c>
      <c r="U5356" t="s">
        <v>208</v>
      </c>
      <c r="V5356" t="s">
        <v>219</v>
      </c>
      <c r="W5356" t="s">
        <v>251</v>
      </c>
      <c r="X5356" t="s">
        <v>294</v>
      </c>
      <c r="Y5356" s="1">
        <v>34243</v>
      </c>
      <c r="Z5356">
        <v>909832</v>
      </c>
    </row>
    <row r="5357" spans="1:26" x14ac:dyDescent="0.25">
      <c r="A5357" s="1">
        <v>43644</v>
      </c>
      <c r="B5357" t="s">
        <v>70</v>
      </c>
      <c r="C5357" t="s">
        <v>75</v>
      </c>
      <c r="D5357">
        <v>1000</v>
      </c>
      <c r="E5357">
        <v>15</v>
      </c>
      <c r="F5357" t="s">
        <v>129</v>
      </c>
      <c r="G5357">
        <v>265.5</v>
      </c>
      <c r="H5357">
        <v>266.39001500000001</v>
      </c>
      <c r="I5357">
        <v>263.35998499999999</v>
      </c>
      <c r="J5357">
        <v>264.26001000000002</v>
      </c>
      <c r="K5357">
        <v>264.26001000000002</v>
      </c>
      <c r="L5357">
        <v>1952500</v>
      </c>
      <c r="M5357" t="s">
        <v>70</v>
      </c>
      <c r="N5357" t="s">
        <v>149</v>
      </c>
      <c r="O5357" t="s">
        <v>162</v>
      </c>
      <c r="P5357">
        <v>100</v>
      </c>
      <c r="Q5357">
        <v>0.125</v>
      </c>
      <c r="R5357">
        <v>125</v>
      </c>
      <c r="S5357">
        <v>264260.01</v>
      </c>
      <c r="T5357" t="s">
        <v>70</v>
      </c>
      <c r="U5357" t="s">
        <v>208</v>
      </c>
      <c r="V5357" t="s">
        <v>219</v>
      </c>
      <c r="W5357" t="s">
        <v>251</v>
      </c>
      <c r="X5357" t="s">
        <v>294</v>
      </c>
      <c r="Y5357" s="1">
        <v>34243</v>
      </c>
      <c r="Z5357">
        <v>909832</v>
      </c>
    </row>
    <row r="5358" spans="1:26" x14ac:dyDescent="0.25">
      <c r="A5358" s="1">
        <v>43642</v>
      </c>
      <c r="B5358" t="s">
        <v>70</v>
      </c>
      <c r="C5358" t="s">
        <v>76</v>
      </c>
      <c r="D5358">
        <v>1800</v>
      </c>
      <c r="E5358">
        <v>11</v>
      </c>
      <c r="F5358" t="s">
        <v>96</v>
      </c>
      <c r="G5358">
        <v>266.45001200000002</v>
      </c>
      <c r="H5358">
        <v>266.82000699999998</v>
      </c>
      <c r="I5358">
        <v>264.33999599999999</v>
      </c>
      <c r="J5358">
        <v>264.41000400000001</v>
      </c>
      <c r="K5358">
        <v>264.41000400000001</v>
      </c>
      <c r="L5358">
        <v>1334400</v>
      </c>
      <c r="M5358" t="s">
        <v>70</v>
      </c>
      <c r="N5358" t="s">
        <v>141</v>
      </c>
      <c r="O5358" t="s">
        <v>162</v>
      </c>
      <c r="P5358">
        <v>100</v>
      </c>
      <c r="Q5358">
        <v>0.125</v>
      </c>
      <c r="R5358">
        <v>225</v>
      </c>
      <c r="S5358">
        <v>475938.00720000011</v>
      </c>
      <c r="T5358" t="s">
        <v>70</v>
      </c>
      <c r="U5358" t="s">
        <v>208</v>
      </c>
      <c r="V5358" t="s">
        <v>219</v>
      </c>
      <c r="W5358" t="s">
        <v>251</v>
      </c>
      <c r="X5358" t="s">
        <v>294</v>
      </c>
      <c r="Y5358" s="1">
        <v>34243</v>
      </c>
      <c r="Z5358">
        <v>909832</v>
      </c>
    </row>
    <row r="5359" spans="1:26" x14ac:dyDescent="0.25">
      <c r="A5359" s="1">
        <v>43642</v>
      </c>
      <c r="B5359" t="s">
        <v>70</v>
      </c>
      <c r="C5359" t="s">
        <v>76</v>
      </c>
      <c r="D5359">
        <v>1700</v>
      </c>
      <c r="E5359">
        <v>19</v>
      </c>
      <c r="F5359" t="s">
        <v>96</v>
      </c>
      <c r="G5359">
        <v>266.45001200000002</v>
      </c>
      <c r="H5359">
        <v>266.82000699999998</v>
      </c>
      <c r="I5359">
        <v>264.33999599999999</v>
      </c>
      <c r="J5359">
        <v>264.41000400000001</v>
      </c>
      <c r="K5359">
        <v>264.41000400000001</v>
      </c>
      <c r="L5359">
        <v>1334400</v>
      </c>
      <c r="M5359" t="s">
        <v>70</v>
      </c>
      <c r="N5359" t="s">
        <v>140</v>
      </c>
      <c r="O5359" t="s">
        <v>162</v>
      </c>
      <c r="P5359">
        <v>100</v>
      </c>
      <c r="Q5359">
        <v>0.125</v>
      </c>
      <c r="R5359">
        <v>212.5</v>
      </c>
      <c r="S5359">
        <v>449497.00679999997</v>
      </c>
      <c r="T5359" t="s">
        <v>70</v>
      </c>
      <c r="U5359" t="s">
        <v>208</v>
      </c>
      <c r="V5359" t="s">
        <v>219</v>
      </c>
      <c r="W5359" t="s">
        <v>251</v>
      </c>
      <c r="X5359" t="s">
        <v>294</v>
      </c>
      <c r="Y5359" s="1">
        <v>34243</v>
      </c>
      <c r="Z5359">
        <v>909832</v>
      </c>
    </row>
    <row r="5360" spans="1:26" x14ac:dyDescent="0.25">
      <c r="A5360" s="1">
        <v>43642</v>
      </c>
      <c r="B5360" t="s">
        <v>70</v>
      </c>
      <c r="C5360" t="s">
        <v>75</v>
      </c>
      <c r="D5360">
        <v>900</v>
      </c>
      <c r="E5360">
        <v>12</v>
      </c>
      <c r="F5360" t="s">
        <v>96</v>
      </c>
      <c r="G5360">
        <v>266.45001200000002</v>
      </c>
      <c r="H5360">
        <v>266.82000699999998</v>
      </c>
      <c r="I5360">
        <v>264.33999599999999</v>
      </c>
      <c r="J5360">
        <v>264.41000400000001</v>
      </c>
      <c r="K5360">
        <v>264.41000400000001</v>
      </c>
      <c r="L5360">
        <v>1334400</v>
      </c>
      <c r="M5360" t="s">
        <v>70</v>
      </c>
      <c r="N5360" t="s">
        <v>151</v>
      </c>
      <c r="O5360" t="s">
        <v>162</v>
      </c>
      <c r="P5360">
        <v>100</v>
      </c>
      <c r="Q5360">
        <v>0.125</v>
      </c>
      <c r="R5360">
        <v>112.5</v>
      </c>
      <c r="S5360">
        <v>237969.0036</v>
      </c>
      <c r="T5360" t="s">
        <v>70</v>
      </c>
      <c r="U5360" t="s">
        <v>208</v>
      </c>
      <c r="V5360" t="s">
        <v>219</v>
      </c>
      <c r="W5360" t="s">
        <v>251</v>
      </c>
      <c r="X5360" t="s">
        <v>294</v>
      </c>
      <c r="Y5360" s="1">
        <v>34243</v>
      </c>
      <c r="Z5360">
        <v>909832</v>
      </c>
    </row>
    <row r="5361" spans="1:27" x14ac:dyDescent="0.25">
      <c r="A5361" s="1">
        <v>43642</v>
      </c>
      <c r="B5361" t="s">
        <v>70</v>
      </c>
      <c r="C5361" t="s">
        <v>76</v>
      </c>
      <c r="D5361">
        <v>500</v>
      </c>
      <c r="E5361">
        <v>5</v>
      </c>
      <c r="F5361" t="s">
        <v>96</v>
      </c>
      <c r="G5361">
        <v>266.45001200000002</v>
      </c>
      <c r="H5361">
        <v>266.82000699999998</v>
      </c>
      <c r="I5361">
        <v>264.33999599999999</v>
      </c>
      <c r="J5361">
        <v>264.41000400000001</v>
      </c>
      <c r="K5361">
        <v>264.41000400000001</v>
      </c>
      <c r="L5361">
        <v>1334400</v>
      </c>
      <c r="M5361" t="s">
        <v>70</v>
      </c>
      <c r="N5361" t="s">
        <v>152</v>
      </c>
      <c r="O5361" t="s">
        <v>162</v>
      </c>
      <c r="P5361">
        <v>100</v>
      </c>
      <c r="Q5361">
        <v>0.125</v>
      </c>
      <c r="R5361">
        <v>62.5</v>
      </c>
      <c r="S5361">
        <v>132205.00200000001</v>
      </c>
      <c r="T5361" t="s">
        <v>70</v>
      </c>
      <c r="U5361" t="s">
        <v>208</v>
      </c>
      <c r="V5361" t="s">
        <v>219</v>
      </c>
      <c r="W5361" t="s">
        <v>251</v>
      </c>
      <c r="X5361" t="s">
        <v>294</v>
      </c>
      <c r="Y5361" s="1">
        <v>34243</v>
      </c>
      <c r="Z5361">
        <v>909832</v>
      </c>
    </row>
    <row r="5362" spans="1:27" x14ac:dyDescent="0.25">
      <c r="A5362" s="1">
        <v>43643</v>
      </c>
      <c r="B5362" t="s">
        <v>70</v>
      </c>
      <c r="C5362" t="s">
        <v>75</v>
      </c>
      <c r="D5362">
        <v>200</v>
      </c>
      <c r="E5362">
        <v>2</v>
      </c>
      <c r="F5362" t="s">
        <v>97</v>
      </c>
      <c r="G5362">
        <v>264.89999399999999</v>
      </c>
      <c r="H5362">
        <v>266.48001099999999</v>
      </c>
      <c r="I5362">
        <v>262.98998999999998</v>
      </c>
      <c r="J5362">
        <v>265.57998700000002</v>
      </c>
      <c r="K5362">
        <v>265.57998700000002</v>
      </c>
      <c r="L5362">
        <v>1122900</v>
      </c>
      <c r="M5362" t="s">
        <v>70</v>
      </c>
      <c r="N5362" t="s">
        <v>150</v>
      </c>
      <c r="O5362" t="s">
        <v>162</v>
      </c>
      <c r="P5362">
        <v>100</v>
      </c>
      <c r="Q5362">
        <v>0.125</v>
      </c>
      <c r="R5362">
        <v>25</v>
      </c>
      <c r="S5362">
        <v>53115.9974</v>
      </c>
      <c r="T5362" t="s">
        <v>70</v>
      </c>
      <c r="U5362" t="s">
        <v>208</v>
      </c>
      <c r="V5362" t="s">
        <v>219</v>
      </c>
      <c r="W5362" t="s">
        <v>251</v>
      </c>
      <c r="X5362" t="s">
        <v>294</v>
      </c>
      <c r="Y5362" s="1">
        <v>34243</v>
      </c>
      <c r="Z5362">
        <v>909832</v>
      </c>
    </row>
    <row r="5363" spans="1:27" x14ac:dyDescent="0.25">
      <c r="A5363" s="1">
        <v>43643</v>
      </c>
      <c r="B5363" t="s">
        <v>70</v>
      </c>
      <c r="C5363" t="s">
        <v>75</v>
      </c>
      <c r="D5363">
        <v>700</v>
      </c>
      <c r="E5363">
        <v>16</v>
      </c>
      <c r="F5363" t="s">
        <v>97</v>
      </c>
      <c r="G5363">
        <v>264.89999399999999</v>
      </c>
      <c r="H5363">
        <v>266.48001099999999</v>
      </c>
      <c r="I5363">
        <v>262.98998999999998</v>
      </c>
      <c r="J5363">
        <v>265.57998700000002</v>
      </c>
      <c r="K5363">
        <v>265.57998700000002</v>
      </c>
      <c r="L5363">
        <v>1122900</v>
      </c>
      <c r="M5363" t="s">
        <v>70</v>
      </c>
      <c r="N5363" t="s">
        <v>148</v>
      </c>
      <c r="O5363" t="s">
        <v>162</v>
      </c>
      <c r="P5363">
        <v>100</v>
      </c>
      <c r="Q5363">
        <v>0.125</v>
      </c>
      <c r="R5363">
        <v>87.5</v>
      </c>
      <c r="S5363">
        <v>185905.9909</v>
      </c>
      <c r="T5363" t="s">
        <v>70</v>
      </c>
      <c r="U5363" t="s">
        <v>208</v>
      </c>
      <c r="V5363" t="s">
        <v>219</v>
      </c>
      <c r="W5363" t="s">
        <v>251</v>
      </c>
      <c r="X5363" t="s">
        <v>294</v>
      </c>
      <c r="Y5363" s="1">
        <v>34243</v>
      </c>
      <c r="Z5363">
        <v>909832</v>
      </c>
    </row>
    <row r="5364" spans="1:27" x14ac:dyDescent="0.25">
      <c r="A5364" s="1">
        <v>43637</v>
      </c>
      <c r="B5364" t="s">
        <v>70</v>
      </c>
      <c r="C5364" t="s">
        <v>76</v>
      </c>
      <c r="D5364">
        <v>2600</v>
      </c>
      <c r="E5364">
        <v>17</v>
      </c>
      <c r="F5364" t="s">
        <v>90</v>
      </c>
      <c r="G5364">
        <v>266.76998900000001</v>
      </c>
      <c r="H5364">
        <v>268.94000199999999</v>
      </c>
      <c r="I5364">
        <v>265.98998999999998</v>
      </c>
      <c r="J5364">
        <v>266.13000499999998</v>
      </c>
      <c r="K5364">
        <v>266.13000499999998</v>
      </c>
      <c r="L5364">
        <v>2964000</v>
      </c>
      <c r="M5364" t="s">
        <v>70</v>
      </c>
      <c r="N5364" t="s">
        <v>157</v>
      </c>
      <c r="O5364" t="s">
        <v>162</v>
      </c>
      <c r="P5364">
        <v>100</v>
      </c>
      <c r="Q5364">
        <v>0.125</v>
      </c>
      <c r="R5364">
        <v>325</v>
      </c>
      <c r="S5364">
        <v>691938.01299999992</v>
      </c>
      <c r="T5364" t="s">
        <v>70</v>
      </c>
      <c r="U5364" t="s">
        <v>208</v>
      </c>
      <c r="V5364" t="s">
        <v>219</v>
      </c>
      <c r="W5364" t="s">
        <v>251</v>
      </c>
      <c r="X5364" t="s">
        <v>294</v>
      </c>
      <c r="Y5364" s="1">
        <v>34243</v>
      </c>
      <c r="Z5364">
        <v>909832</v>
      </c>
    </row>
    <row r="5365" spans="1:27" x14ac:dyDescent="0.25">
      <c r="A5365" s="1">
        <v>43637</v>
      </c>
      <c r="B5365" t="s">
        <v>70</v>
      </c>
      <c r="C5365" t="s">
        <v>76</v>
      </c>
      <c r="D5365">
        <v>1000</v>
      </c>
      <c r="E5365">
        <v>12</v>
      </c>
      <c r="F5365" t="s">
        <v>90</v>
      </c>
      <c r="G5365">
        <v>266.76998900000001</v>
      </c>
      <c r="H5365">
        <v>268.94000199999999</v>
      </c>
      <c r="I5365">
        <v>265.98998999999998</v>
      </c>
      <c r="J5365">
        <v>266.13000499999998</v>
      </c>
      <c r="K5365">
        <v>266.13000499999998</v>
      </c>
      <c r="L5365">
        <v>2964000</v>
      </c>
      <c r="M5365" t="s">
        <v>70</v>
      </c>
      <c r="N5365" t="s">
        <v>151</v>
      </c>
      <c r="O5365" t="s">
        <v>162</v>
      </c>
      <c r="P5365">
        <v>100</v>
      </c>
      <c r="Q5365">
        <v>0.125</v>
      </c>
      <c r="R5365">
        <v>125</v>
      </c>
      <c r="S5365">
        <v>266130.005</v>
      </c>
      <c r="T5365" t="s">
        <v>70</v>
      </c>
      <c r="U5365" t="s">
        <v>208</v>
      </c>
      <c r="V5365" t="s">
        <v>219</v>
      </c>
      <c r="W5365" t="s">
        <v>251</v>
      </c>
      <c r="X5365" t="s">
        <v>294</v>
      </c>
      <c r="Y5365" s="1">
        <v>34243</v>
      </c>
      <c r="Z5365">
        <v>909832</v>
      </c>
    </row>
    <row r="5366" spans="1:27" x14ac:dyDescent="0.25">
      <c r="A5366" s="1">
        <v>43641</v>
      </c>
      <c r="B5366" t="s">
        <v>70</v>
      </c>
      <c r="C5366" t="s">
        <v>75</v>
      </c>
      <c r="D5366">
        <v>1800</v>
      </c>
      <c r="E5366">
        <v>16</v>
      </c>
      <c r="F5366" t="s">
        <v>84</v>
      </c>
      <c r="G5366">
        <v>266.709991</v>
      </c>
      <c r="H5366">
        <v>267.07998700000002</v>
      </c>
      <c r="I5366">
        <v>265.35998499999999</v>
      </c>
      <c r="J5366">
        <v>266.35998499999999</v>
      </c>
      <c r="K5366">
        <v>266.35998499999999</v>
      </c>
      <c r="L5366">
        <v>1182400</v>
      </c>
      <c r="M5366" t="s">
        <v>70</v>
      </c>
      <c r="N5366" t="s">
        <v>148</v>
      </c>
      <c r="O5366" t="s">
        <v>162</v>
      </c>
      <c r="P5366">
        <v>100</v>
      </c>
      <c r="Q5366">
        <v>0.125</v>
      </c>
      <c r="R5366">
        <v>225</v>
      </c>
      <c r="S5366">
        <v>479447.973</v>
      </c>
      <c r="T5366" t="s">
        <v>70</v>
      </c>
      <c r="U5366" t="s">
        <v>208</v>
      </c>
      <c r="V5366" t="s">
        <v>219</v>
      </c>
      <c r="W5366" t="s">
        <v>251</v>
      </c>
      <c r="X5366" t="s">
        <v>294</v>
      </c>
      <c r="Y5366" s="1">
        <v>34243</v>
      </c>
      <c r="Z5366">
        <v>909832</v>
      </c>
    </row>
    <row r="5367" spans="1:27" x14ac:dyDescent="0.25">
      <c r="A5367" s="1">
        <v>43641</v>
      </c>
      <c r="B5367" t="s">
        <v>70</v>
      </c>
      <c r="C5367" t="s">
        <v>76</v>
      </c>
      <c r="D5367">
        <v>1000</v>
      </c>
      <c r="E5367">
        <v>11</v>
      </c>
      <c r="F5367" t="s">
        <v>84</v>
      </c>
      <c r="G5367">
        <v>266.709991</v>
      </c>
      <c r="H5367">
        <v>267.07998700000002</v>
      </c>
      <c r="I5367">
        <v>265.35998499999999</v>
      </c>
      <c r="J5367">
        <v>266.35998499999999</v>
      </c>
      <c r="K5367">
        <v>266.35998499999999</v>
      </c>
      <c r="L5367">
        <v>1182400</v>
      </c>
      <c r="M5367" t="s">
        <v>70</v>
      </c>
      <c r="N5367" t="s">
        <v>141</v>
      </c>
      <c r="O5367" t="s">
        <v>162</v>
      </c>
      <c r="P5367">
        <v>100</v>
      </c>
      <c r="Q5367">
        <v>0.125</v>
      </c>
      <c r="R5367">
        <v>125</v>
      </c>
      <c r="S5367">
        <v>266359.98499999999</v>
      </c>
      <c r="T5367" t="s">
        <v>70</v>
      </c>
      <c r="U5367" t="s">
        <v>208</v>
      </c>
      <c r="V5367" t="s">
        <v>219</v>
      </c>
      <c r="W5367" t="s">
        <v>251</v>
      </c>
      <c r="X5367" t="s">
        <v>294</v>
      </c>
      <c r="Y5367" s="1">
        <v>34243</v>
      </c>
      <c r="Z5367">
        <v>909832</v>
      </c>
    </row>
    <row r="5368" spans="1:27" x14ac:dyDescent="0.25">
      <c r="A5368" s="1">
        <v>43636</v>
      </c>
      <c r="B5368" t="s">
        <v>70</v>
      </c>
      <c r="C5368" t="s">
        <v>75</v>
      </c>
      <c r="D5368">
        <v>600</v>
      </c>
      <c r="E5368">
        <v>10</v>
      </c>
      <c r="F5368" t="s">
        <v>94</v>
      </c>
      <c r="G5368">
        <v>265</v>
      </c>
      <c r="H5368">
        <v>267.790009</v>
      </c>
      <c r="I5368">
        <v>264.54998799999998</v>
      </c>
      <c r="J5368">
        <v>267.35000600000001</v>
      </c>
      <c r="K5368">
        <v>267.35000600000001</v>
      </c>
      <c r="L5368">
        <v>1745100</v>
      </c>
      <c r="M5368" t="s">
        <v>70</v>
      </c>
      <c r="N5368" t="s">
        <v>142</v>
      </c>
      <c r="O5368" t="s">
        <v>162</v>
      </c>
      <c r="P5368">
        <v>100</v>
      </c>
      <c r="Q5368">
        <v>0.125</v>
      </c>
      <c r="R5368">
        <v>75</v>
      </c>
      <c r="S5368">
        <v>160410.0036</v>
      </c>
      <c r="T5368" t="s">
        <v>70</v>
      </c>
      <c r="U5368" t="s">
        <v>208</v>
      </c>
      <c r="V5368" t="s">
        <v>219</v>
      </c>
      <c r="W5368" t="s">
        <v>251</v>
      </c>
      <c r="X5368" t="s">
        <v>294</v>
      </c>
      <c r="Y5368" s="1">
        <v>34243</v>
      </c>
      <c r="Z5368">
        <v>909832</v>
      </c>
    </row>
    <row r="5369" spans="1:27" x14ac:dyDescent="0.25">
      <c r="A5369" s="1">
        <v>43559</v>
      </c>
      <c r="B5369" t="s">
        <v>71</v>
      </c>
      <c r="C5369" t="s">
        <v>76</v>
      </c>
      <c r="D5369">
        <v>1200</v>
      </c>
      <c r="E5369">
        <v>11</v>
      </c>
      <c r="F5369" t="s">
        <v>109</v>
      </c>
      <c r="G5369">
        <v>250.259995</v>
      </c>
      <c r="H5369">
        <v>250.429993</v>
      </c>
      <c r="I5369">
        <v>246.720001</v>
      </c>
      <c r="J5369">
        <v>248.320007</v>
      </c>
      <c r="K5369">
        <v>248.320007</v>
      </c>
      <c r="L5369">
        <v>404400</v>
      </c>
      <c r="M5369" t="s">
        <v>71</v>
      </c>
      <c r="N5369" t="s">
        <v>141</v>
      </c>
      <c r="O5369" t="s">
        <v>162</v>
      </c>
      <c r="P5369">
        <v>100</v>
      </c>
      <c r="Q5369">
        <v>0.125</v>
      </c>
      <c r="R5369">
        <v>150</v>
      </c>
      <c r="S5369">
        <v>297984.00839999999</v>
      </c>
      <c r="T5369" t="s">
        <v>71</v>
      </c>
      <c r="U5369" t="s">
        <v>209</v>
      </c>
      <c r="V5369" t="s">
        <v>214</v>
      </c>
      <c r="W5369" t="s">
        <v>252</v>
      </c>
      <c r="X5369" t="s">
        <v>295</v>
      </c>
      <c r="Y5369" s="1">
        <v>43271</v>
      </c>
      <c r="Z5369">
        <v>1175454</v>
      </c>
      <c r="AA5369">
        <v>2000</v>
      </c>
    </row>
    <row r="5370" spans="1:27" x14ac:dyDescent="0.25">
      <c r="A5370" s="1">
        <v>43559</v>
      </c>
      <c r="B5370" t="s">
        <v>71</v>
      </c>
      <c r="C5370" t="s">
        <v>76</v>
      </c>
      <c r="D5370">
        <v>500</v>
      </c>
      <c r="E5370">
        <v>10</v>
      </c>
      <c r="F5370" t="s">
        <v>109</v>
      </c>
      <c r="G5370">
        <v>250.259995</v>
      </c>
      <c r="H5370">
        <v>250.429993</v>
      </c>
      <c r="I5370">
        <v>246.720001</v>
      </c>
      <c r="J5370">
        <v>248.320007</v>
      </c>
      <c r="K5370">
        <v>248.320007</v>
      </c>
      <c r="L5370">
        <v>404400</v>
      </c>
      <c r="M5370" t="s">
        <v>71</v>
      </c>
      <c r="N5370" t="s">
        <v>142</v>
      </c>
      <c r="O5370" t="s">
        <v>162</v>
      </c>
      <c r="P5370">
        <v>100</v>
      </c>
      <c r="Q5370">
        <v>0.125</v>
      </c>
      <c r="R5370">
        <v>62.5</v>
      </c>
      <c r="S5370">
        <v>124160.00350000001</v>
      </c>
      <c r="T5370" t="s">
        <v>71</v>
      </c>
      <c r="U5370" t="s">
        <v>209</v>
      </c>
      <c r="V5370" t="s">
        <v>214</v>
      </c>
      <c r="W5370" t="s">
        <v>252</v>
      </c>
      <c r="X5370" t="s">
        <v>295</v>
      </c>
      <c r="Y5370" s="1">
        <v>43271</v>
      </c>
      <c r="Z5370">
        <v>1175454</v>
      </c>
      <c r="AA5370">
        <v>2000</v>
      </c>
    </row>
    <row r="5371" spans="1:27" x14ac:dyDescent="0.25">
      <c r="A5371" s="1">
        <v>43559</v>
      </c>
      <c r="B5371" t="s">
        <v>71</v>
      </c>
      <c r="C5371" t="s">
        <v>76</v>
      </c>
      <c r="D5371">
        <v>200</v>
      </c>
      <c r="E5371">
        <v>2</v>
      </c>
      <c r="F5371" t="s">
        <v>109</v>
      </c>
      <c r="G5371">
        <v>250.259995</v>
      </c>
      <c r="H5371">
        <v>250.429993</v>
      </c>
      <c r="I5371">
        <v>246.720001</v>
      </c>
      <c r="J5371">
        <v>248.320007</v>
      </c>
      <c r="K5371">
        <v>248.320007</v>
      </c>
      <c r="L5371">
        <v>404400</v>
      </c>
      <c r="M5371" t="s">
        <v>71</v>
      </c>
      <c r="N5371" t="s">
        <v>150</v>
      </c>
      <c r="O5371" t="s">
        <v>162</v>
      </c>
      <c r="P5371">
        <v>100</v>
      </c>
      <c r="Q5371">
        <v>0.125</v>
      </c>
      <c r="R5371">
        <v>25</v>
      </c>
      <c r="S5371">
        <v>49664.001400000001</v>
      </c>
      <c r="T5371" t="s">
        <v>71</v>
      </c>
      <c r="U5371" t="s">
        <v>209</v>
      </c>
      <c r="V5371" t="s">
        <v>214</v>
      </c>
      <c r="W5371" t="s">
        <v>252</v>
      </c>
      <c r="X5371" t="s">
        <v>295</v>
      </c>
      <c r="Y5371" s="1">
        <v>43271</v>
      </c>
      <c r="Z5371">
        <v>1175454</v>
      </c>
      <c r="AA5371">
        <v>2000</v>
      </c>
    </row>
    <row r="5372" spans="1:27" x14ac:dyDescent="0.25">
      <c r="A5372" s="1">
        <v>43559</v>
      </c>
      <c r="B5372" t="s">
        <v>71</v>
      </c>
      <c r="C5372" t="s">
        <v>76</v>
      </c>
      <c r="D5372">
        <v>500</v>
      </c>
      <c r="E5372">
        <v>6</v>
      </c>
      <c r="F5372" t="s">
        <v>109</v>
      </c>
      <c r="G5372">
        <v>250.259995</v>
      </c>
      <c r="H5372">
        <v>250.429993</v>
      </c>
      <c r="I5372">
        <v>246.720001</v>
      </c>
      <c r="J5372">
        <v>248.320007</v>
      </c>
      <c r="K5372">
        <v>248.320007</v>
      </c>
      <c r="L5372">
        <v>404400</v>
      </c>
      <c r="M5372" t="s">
        <v>71</v>
      </c>
      <c r="N5372" t="s">
        <v>145</v>
      </c>
      <c r="O5372" t="s">
        <v>162</v>
      </c>
      <c r="P5372">
        <v>100</v>
      </c>
      <c r="Q5372">
        <v>0.125</v>
      </c>
      <c r="R5372">
        <v>62.5</v>
      </c>
      <c r="S5372">
        <v>124160.00350000001</v>
      </c>
      <c r="T5372" t="s">
        <v>71</v>
      </c>
      <c r="U5372" t="s">
        <v>209</v>
      </c>
      <c r="V5372" t="s">
        <v>214</v>
      </c>
      <c r="W5372" t="s">
        <v>252</v>
      </c>
      <c r="X5372" t="s">
        <v>295</v>
      </c>
      <c r="Y5372" s="1">
        <v>43271</v>
      </c>
      <c r="Z5372">
        <v>1175454</v>
      </c>
      <c r="AA5372">
        <v>2000</v>
      </c>
    </row>
    <row r="5373" spans="1:27" x14ac:dyDescent="0.25">
      <c r="A5373" s="1">
        <v>43559</v>
      </c>
      <c r="B5373" t="s">
        <v>71</v>
      </c>
      <c r="C5373" t="s">
        <v>76</v>
      </c>
      <c r="D5373">
        <v>900</v>
      </c>
      <c r="E5373">
        <v>13</v>
      </c>
      <c r="F5373" t="s">
        <v>109</v>
      </c>
      <c r="G5373">
        <v>250.259995</v>
      </c>
      <c r="H5373">
        <v>250.429993</v>
      </c>
      <c r="I5373">
        <v>246.720001</v>
      </c>
      <c r="J5373">
        <v>248.320007</v>
      </c>
      <c r="K5373">
        <v>248.320007</v>
      </c>
      <c r="L5373">
        <v>404400</v>
      </c>
      <c r="M5373" t="s">
        <v>71</v>
      </c>
      <c r="N5373" t="s">
        <v>153</v>
      </c>
      <c r="O5373" t="s">
        <v>162</v>
      </c>
      <c r="P5373">
        <v>100</v>
      </c>
      <c r="Q5373">
        <v>0.125</v>
      </c>
      <c r="R5373">
        <v>112.5</v>
      </c>
      <c r="S5373">
        <v>223488.00630000001</v>
      </c>
      <c r="T5373" t="s">
        <v>71</v>
      </c>
      <c r="U5373" t="s">
        <v>209</v>
      </c>
      <c r="V5373" t="s">
        <v>214</v>
      </c>
      <c r="W5373" t="s">
        <v>252</v>
      </c>
      <c r="X5373" t="s">
        <v>295</v>
      </c>
      <c r="Y5373" s="1">
        <v>43271</v>
      </c>
      <c r="Z5373">
        <v>1175454</v>
      </c>
      <c r="AA5373">
        <v>2000</v>
      </c>
    </row>
    <row r="5374" spans="1:27" x14ac:dyDescent="0.25">
      <c r="A5374" s="1">
        <v>43592</v>
      </c>
      <c r="B5374" t="s">
        <v>71</v>
      </c>
      <c r="C5374" t="s">
        <v>76</v>
      </c>
      <c r="D5374">
        <v>1100</v>
      </c>
      <c r="E5374">
        <v>11</v>
      </c>
      <c r="F5374" t="s">
        <v>106</v>
      </c>
      <c r="G5374">
        <v>254.30999800000001</v>
      </c>
      <c r="H5374">
        <v>255.08000200000001</v>
      </c>
      <c r="I5374">
        <v>246.259995</v>
      </c>
      <c r="J5374">
        <v>248.66000399999999</v>
      </c>
      <c r="K5374">
        <v>248.66000399999999</v>
      </c>
      <c r="L5374">
        <v>732800</v>
      </c>
      <c r="M5374" t="s">
        <v>71</v>
      </c>
      <c r="N5374" t="s">
        <v>141</v>
      </c>
      <c r="O5374" t="s">
        <v>162</v>
      </c>
      <c r="P5374">
        <v>100</v>
      </c>
      <c r="Q5374">
        <v>0.125</v>
      </c>
      <c r="R5374">
        <v>137.5</v>
      </c>
      <c r="S5374">
        <v>273526.00439999998</v>
      </c>
      <c r="T5374" t="s">
        <v>71</v>
      </c>
      <c r="U5374" t="s">
        <v>209</v>
      </c>
      <c r="V5374" t="s">
        <v>214</v>
      </c>
      <c r="W5374" t="s">
        <v>252</v>
      </c>
      <c r="X5374" t="s">
        <v>295</v>
      </c>
      <c r="Y5374" s="1">
        <v>43271</v>
      </c>
      <c r="Z5374">
        <v>1175454</v>
      </c>
      <c r="AA5374">
        <v>2000</v>
      </c>
    </row>
    <row r="5375" spans="1:27" x14ac:dyDescent="0.25">
      <c r="A5375" s="1">
        <v>43556</v>
      </c>
      <c r="B5375" t="s">
        <v>71</v>
      </c>
      <c r="C5375" t="s">
        <v>75</v>
      </c>
      <c r="D5375">
        <v>700</v>
      </c>
      <c r="E5375">
        <v>7</v>
      </c>
      <c r="F5375" t="s">
        <v>117</v>
      </c>
      <c r="G5375">
        <v>248.820007</v>
      </c>
      <c r="H5375">
        <v>250.820007</v>
      </c>
      <c r="I5375">
        <v>246.89999399999999</v>
      </c>
      <c r="J5375">
        <v>249.05999800000001</v>
      </c>
      <c r="K5375">
        <v>249.05999800000001</v>
      </c>
      <c r="L5375">
        <v>920300</v>
      </c>
      <c r="M5375" t="s">
        <v>71</v>
      </c>
      <c r="N5375" t="s">
        <v>147</v>
      </c>
      <c r="O5375" t="s">
        <v>162</v>
      </c>
      <c r="P5375">
        <v>100</v>
      </c>
      <c r="Q5375">
        <v>0.125</v>
      </c>
      <c r="R5375">
        <v>87.5</v>
      </c>
      <c r="S5375">
        <v>174341.99859999999</v>
      </c>
      <c r="T5375" t="s">
        <v>71</v>
      </c>
      <c r="U5375" t="s">
        <v>209</v>
      </c>
      <c r="V5375" t="s">
        <v>214</v>
      </c>
      <c r="W5375" t="s">
        <v>252</v>
      </c>
      <c r="X5375" t="s">
        <v>295</v>
      </c>
      <c r="Y5375" s="1">
        <v>43271</v>
      </c>
      <c r="Z5375">
        <v>1175454</v>
      </c>
      <c r="AA5375">
        <v>2000</v>
      </c>
    </row>
    <row r="5376" spans="1:27" x14ac:dyDescent="0.25">
      <c r="A5376" s="1">
        <v>43556</v>
      </c>
      <c r="B5376" t="s">
        <v>71</v>
      </c>
      <c r="C5376" t="s">
        <v>75</v>
      </c>
      <c r="D5376">
        <v>1500</v>
      </c>
      <c r="E5376">
        <v>16</v>
      </c>
      <c r="F5376" t="s">
        <v>117</v>
      </c>
      <c r="G5376">
        <v>248.820007</v>
      </c>
      <c r="H5376">
        <v>250.820007</v>
      </c>
      <c r="I5376">
        <v>246.89999399999999</v>
      </c>
      <c r="J5376">
        <v>249.05999800000001</v>
      </c>
      <c r="K5376">
        <v>249.05999800000001</v>
      </c>
      <c r="L5376">
        <v>920300</v>
      </c>
      <c r="M5376" t="s">
        <v>71</v>
      </c>
      <c r="N5376" t="s">
        <v>148</v>
      </c>
      <c r="O5376" t="s">
        <v>162</v>
      </c>
      <c r="P5376">
        <v>100</v>
      </c>
      <c r="Q5376">
        <v>0.125</v>
      </c>
      <c r="R5376">
        <v>187.5</v>
      </c>
      <c r="S5376">
        <v>373589.99699999997</v>
      </c>
      <c r="T5376" t="s">
        <v>71</v>
      </c>
      <c r="U5376" t="s">
        <v>209</v>
      </c>
      <c r="V5376" t="s">
        <v>214</v>
      </c>
      <c r="W5376" t="s">
        <v>252</v>
      </c>
      <c r="X5376" t="s">
        <v>295</v>
      </c>
      <c r="Y5376" s="1">
        <v>43271</v>
      </c>
      <c r="Z5376">
        <v>1175454</v>
      </c>
      <c r="AA5376">
        <v>2000</v>
      </c>
    </row>
    <row r="5377" spans="1:27" x14ac:dyDescent="0.25">
      <c r="A5377" s="1">
        <v>43566</v>
      </c>
      <c r="B5377" t="s">
        <v>71</v>
      </c>
      <c r="C5377" t="s">
        <v>75</v>
      </c>
      <c r="D5377">
        <v>1100</v>
      </c>
      <c r="E5377">
        <v>10</v>
      </c>
      <c r="F5377" t="s">
        <v>112</v>
      </c>
      <c r="G5377">
        <v>250.41999799999999</v>
      </c>
      <c r="H5377">
        <v>251.41999799999999</v>
      </c>
      <c r="I5377">
        <v>248.71000699999999</v>
      </c>
      <c r="J5377">
        <v>249.91999799999999</v>
      </c>
      <c r="K5377">
        <v>249.91999799999999</v>
      </c>
      <c r="L5377">
        <v>715100</v>
      </c>
      <c r="M5377" t="s">
        <v>71</v>
      </c>
      <c r="N5377" t="s">
        <v>142</v>
      </c>
      <c r="O5377" t="s">
        <v>162</v>
      </c>
      <c r="P5377">
        <v>100</v>
      </c>
      <c r="Q5377">
        <v>0.125</v>
      </c>
      <c r="R5377">
        <v>137.5</v>
      </c>
      <c r="S5377">
        <v>274911.99780000001</v>
      </c>
      <c r="T5377" t="s">
        <v>71</v>
      </c>
      <c r="U5377" t="s">
        <v>209</v>
      </c>
      <c r="V5377" t="s">
        <v>214</v>
      </c>
      <c r="W5377" t="s">
        <v>252</v>
      </c>
      <c r="X5377" t="s">
        <v>295</v>
      </c>
      <c r="Y5377" s="1">
        <v>43271</v>
      </c>
      <c r="Z5377">
        <v>1175454</v>
      </c>
      <c r="AA5377">
        <v>2000</v>
      </c>
    </row>
    <row r="5378" spans="1:27" x14ac:dyDescent="0.25">
      <c r="A5378" s="1">
        <v>43566</v>
      </c>
      <c r="B5378" t="s">
        <v>71</v>
      </c>
      <c r="C5378" t="s">
        <v>76</v>
      </c>
      <c r="D5378">
        <v>200</v>
      </c>
      <c r="E5378">
        <v>4</v>
      </c>
      <c r="F5378" t="s">
        <v>112</v>
      </c>
      <c r="G5378">
        <v>250.41999799999999</v>
      </c>
      <c r="H5378">
        <v>251.41999799999999</v>
      </c>
      <c r="I5378">
        <v>248.71000699999999</v>
      </c>
      <c r="J5378">
        <v>249.91999799999999</v>
      </c>
      <c r="K5378">
        <v>249.91999799999999</v>
      </c>
      <c r="L5378">
        <v>715100</v>
      </c>
      <c r="M5378" t="s">
        <v>71</v>
      </c>
      <c r="N5378" t="s">
        <v>154</v>
      </c>
      <c r="O5378" t="s">
        <v>162</v>
      </c>
      <c r="P5378">
        <v>100</v>
      </c>
      <c r="Q5378">
        <v>0.125</v>
      </c>
      <c r="R5378">
        <v>25</v>
      </c>
      <c r="S5378">
        <v>49983.999600000003</v>
      </c>
      <c r="T5378" t="s">
        <v>71</v>
      </c>
      <c r="U5378" t="s">
        <v>209</v>
      </c>
      <c r="V5378" t="s">
        <v>214</v>
      </c>
      <c r="W5378" t="s">
        <v>252</v>
      </c>
      <c r="X5378" t="s">
        <v>295</v>
      </c>
      <c r="Y5378" s="1">
        <v>43271</v>
      </c>
      <c r="Z5378">
        <v>1175454</v>
      </c>
      <c r="AA5378">
        <v>2000</v>
      </c>
    </row>
    <row r="5379" spans="1:27" x14ac:dyDescent="0.25">
      <c r="A5379" s="1">
        <v>43558</v>
      </c>
      <c r="B5379" t="s">
        <v>71</v>
      </c>
      <c r="C5379" t="s">
        <v>76</v>
      </c>
      <c r="D5379">
        <v>400</v>
      </c>
      <c r="E5379">
        <v>5</v>
      </c>
      <c r="F5379" t="s">
        <v>110</v>
      </c>
      <c r="G5379">
        <v>250.94000199999999</v>
      </c>
      <c r="H5379">
        <v>250.94000199999999</v>
      </c>
      <c r="I5379">
        <v>249.020004</v>
      </c>
      <c r="J5379">
        <v>249.970001</v>
      </c>
      <c r="K5379">
        <v>249.970001</v>
      </c>
      <c r="L5379">
        <v>531100</v>
      </c>
      <c r="M5379" t="s">
        <v>71</v>
      </c>
      <c r="N5379" t="s">
        <v>152</v>
      </c>
      <c r="O5379" t="s">
        <v>162</v>
      </c>
      <c r="P5379">
        <v>100</v>
      </c>
      <c r="Q5379">
        <v>0.125</v>
      </c>
      <c r="R5379">
        <v>50</v>
      </c>
      <c r="S5379">
        <v>99988.000400000004</v>
      </c>
      <c r="T5379" t="s">
        <v>71</v>
      </c>
      <c r="U5379" t="s">
        <v>209</v>
      </c>
      <c r="V5379" t="s">
        <v>214</v>
      </c>
      <c r="W5379" t="s">
        <v>252</v>
      </c>
      <c r="X5379" t="s">
        <v>295</v>
      </c>
      <c r="Y5379" s="1">
        <v>43271</v>
      </c>
      <c r="Z5379">
        <v>1175454</v>
      </c>
      <c r="AA5379">
        <v>2000</v>
      </c>
    </row>
    <row r="5380" spans="1:27" x14ac:dyDescent="0.25">
      <c r="A5380" s="1">
        <v>43558</v>
      </c>
      <c r="B5380" t="s">
        <v>71</v>
      </c>
      <c r="C5380" t="s">
        <v>75</v>
      </c>
      <c r="D5380">
        <v>1900</v>
      </c>
      <c r="E5380">
        <v>20</v>
      </c>
      <c r="F5380" t="s">
        <v>110</v>
      </c>
      <c r="G5380">
        <v>250.94000199999999</v>
      </c>
      <c r="H5380">
        <v>250.94000199999999</v>
      </c>
      <c r="I5380">
        <v>249.020004</v>
      </c>
      <c r="J5380">
        <v>249.970001</v>
      </c>
      <c r="K5380">
        <v>249.970001</v>
      </c>
      <c r="L5380">
        <v>531100</v>
      </c>
      <c r="M5380" t="s">
        <v>71</v>
      </c>
      <c r="N5380" t="s">
        <v>155</v>
      </c>
      <c r="O5380" t="s">
        <v>162</v>
      </c>
      <c r="P5380">
        <v>100</v>
      </c>
      <c r="Q5380">
        <v>0.125</v>
      </c>
      <c r="R5380">
        <v>237.5</v>
      </c>
      <c r="S5380">
        <v>474943.00189999997</v>
      </c>
      <c r="T5380" t="s">
        <v>71</v>
      </c>
      <c r="U5380" t="s">
        <v>209</v>
      </c>
      <c r="V5380" t="s">
        <v>214</v>
      </c>
      <c r="W5380" t="s">
        <v>252</v>
      </c>
      <c r="X5380" t="s">
        <v>295</v>
      </c>
      <c r="Y5380" s="1">
        <v>43271</v>
      </c>
      <c r="Z5380">
        <v>1175454</v>
      </c>
      <c r="AA5380">
        <v>2000</v>
      </c>
    </row>
    <row r="5381" spans="1:27" x14ac:dyDescent="0.25">
      <c r="A5381" s="1">
        <v>43557</v>
      </c>
      <c r="B5381" t="s">
        <v>71</v>
      </c>
      <c r="C5381" t="s">
        <v>75</v>
      </c>
      <c r="D5381">
        <v>600</v>
      </c>
      <c r="E5381">
        <v>14</v>
      </c>
      <c r="F5381" t="s">
        <v>116</v>
      </c>
      <c r="G5381">
        <v>250.64999399999999</v>
      </c>
      <c r="H5381">
        <v>251.05999800000001</v>
      </c>
      <c r="I5381">
        <v>248.470001</v>
      </c>
      <c r="J5381">
        <v>250.10000600000001</v>
      </c>
      <c r="K5381">
        <v>250.10000600000001</v>
      </c>
      <c r="L5381">
        <v>568700</v>
      </c>
      <c r="M5381" t="s">
        <v>71</v>
      </c>
      <c r="N5381" t="s">
        <v>156</v>
      </c>
      <c r="O5381" t="s">
        <v>162</v>
      </c>
      <c r="P5381">
        <v>100</v>
      </c>
      <c r="Q5381">
        <v>0.125</v>
      </c>
      <c r="R5381">
        <v>75</v>
      </c>
      <c r="S5381">
        <v>150060.0036</v>
      </c>
      <c r="T5381" t="s">
        <v>71</v>
      </c>
      <c r="U5381" t="s">
        <v>209</v>
      </c>
      <c r="V5381" t="s">
        <v>214</v>
      </c>
      <c r="W5381" t="s">
        <v>252</v>
      </c>
      <c r="X5381" t="s">
        <v>295</v>
      </c>
      <c r="Y5381" s="1">
        <v>43271</v>
      </c>
      <c r="Z5381">
        <v>1175454</v>
      </c>
      <c r="AA5381">
        <v>2000</v>
      </c>
    </row>
    <row r="5382" spans="1:27" x14ac:dyDescent="0.25">
      <c r="A5382" s="1">
        <v>43557</v>
      </c>
      <c r="B5382" t="s">
        <v>71</v>
      </c>
      <c r="C5382" t="s">
        <v>75</v>
      </c>
      <c r="D5382">
        <v>300</v>
      </c>
      <c r="E5382">
        <v>4</v>
      </c>
      <c r="F5382" t="s">
        <v>116</v>
      </c>
      <c r="G5382">
        <v>250.64999399999999</v>
      </c>
      <c r="H5382">
        <v>251.05999800000001</v>
      </c>
      <c r="I5382">
        <v>248.470001</v>
      </c>
      <c r="J5382">
        <v>250.10000600000001</v>
      </c>
      <c r="K5382">
        <v>250.10000600000001</v>
      </c>
      <c r="L5382">
        <v>568700</v>
      </c>
      <c r="M5382" t="s">
        <v>71</v>
      </c>
      <c r="N5382" t="s">
        <v>154</v>
      </c>
      <c r="O5382" t="s">
        <v>162</v>
      </c>
      <c r="P5382">
        <v>100</v>
      </c>
      <c r="Q5382">
        <v>0.125</v>
      </c>
      <c r="R5382">
        <v>37.5</v>
      </c>
      <c r="S5382">
        <v>75030.001799999998</v>
      </c>
      <c r="T5382" t="s">
        <v>71</v>
      </c>
      <c r="U5382" t="s">
        <v>209</v>
      </c>
      <c r="V5382" t="s">
        <v>214</v>
      </c>
      <c r="W5382" t="s">
        <v>252</v>
      </c>
      <c r="X5382" t="s">
        <v>295</v>
      </c>
      <c r="Y5382" s="1">
        <v>43271</v>
      </c>
      <c r="Z5382">
        <v>1175454</v>
      </c>
      <c r="AA5382">
        <v>2000</v>
      </c>
    </row>
    <row r="5383" spans="1:27" x14ac:dyDescent="0.25">
      <c r="A5383" s="1">
        <v>43557</v>
      </c>
      <c r="B5383" t="s">
        <v>71</v>
      </c>
      <c r="C5383" t="s">
        <v>76</v>
      </c>
      <c r="D5383">
        <v>300</v>
      </c>
      <c r="E5383">
        <v>7</v>
      </c>
      <c r="F5383" t="s">
        <v>116</v>
      </c>
      <c r="G5383">
        <v>250.64999399999999</v>
      </c>
      <c r="H5383">
        <v>251.05999800000001</v>
      </c>
      <c r="I5383">
        <v>248.470001</v>
      </c>
      <c r="J5383">
        <v>250.10000600000001</v>
      </c>
      <c r="K5383">
        <v>250.10000600000001</v>
      </c>
      <c r="L5383">
        <v>568700</v>
      </c>
      <c r="M5383" t="s">
        <v>71</v>
      </c>
      <c r="N5383" t="s">
        <v>147</v>
      </c>
      <c r="O5383" t="s">
        <v>162</v>
      </c>
      <c r="P5383">
        <v>100</v>
      </c>
      <c r="Q5383">
        <v>0.125</v>
      </c>
      <c r="R5383">
        <v>37.5</v>
      </c>
      <c r="S5383">
        <v>75030.001799999998</v>
      </c>
      <c r="T5383" t="s">
        <v>71</v>
      </c>
      <c r="U5383" t="s">
        <v>209</v>
      </c>
      <c r="V5383" t="s">
        <v>214</v>
      </c>
      <c r="W5383" t="s">
        <v>252</v>
      </c>
      <c r="X5383" t="s">
        <v>295</v>
      </c>
      <c r="Y5383" s="1">
        <v>43271</v>
      </c>
      <c r="Z5383">
        <v>1175454</v>
      </c>
      <c r="AA5383">
        <v>2000</v>
      </c>
    </row>
    <row r="5384" spans="1:27" x14ac:dyDescent="0.25">
      <c r="A5384" s="1">
        <v>43565</v>
      </c>
      <c r="B5384" t="s">
        <v>71</v>
      </c>
      <c r="C5384" t="s">
        <v>76</v>
      </c>
      <c r="D5384">
        <v>600</v>
      </c>
      <c r="E5384">
        <v>9</v>
      </c>
      <c r="F5384" t="s">
        <v>113</v>
      </c>
      <c r="G5384">
        <v>250.89999399999999</v>
      </c>
      <c r="H5384">
        <v>252.33999600000001</v>
      </c>
      <c r="I5384">
        <v>249.88999899999999</v>
      </c>
      <c r="J5384">
        <v>250.14999399999999</v>
      </c>
      <c r="K5384">
        <v>250.14999399999999</v>
      </c>
      <c r="L5384">
        <v>313200</v>
      </c>
      <c r="M5384" t="s">
        <v>71</v>
      </c>
      <c r="N5384" t="s">
        <v>146</v>
      </c>
      <c r="O5384" t="s">
        <v>162</v>
      </c>
      <c r="P5384">
        <v>100</v>
      </c>
      <c r="Q5384">
        <v>0.125</v>
      </c>
      <c r="R5384">
        <v>75</v>
      </c>
      <c r="S5384">
        <v>150089.9964</v>
      </c>
      <c r="T5384" t="s">
        <v>71</v>
      </c>
      <c r="U5384" t="s">
        <v>209</v>
      </c>
      <c r="V5384" t="s">
        <v>214</v>
      </c>
      <c r="W5384" t="s">
        <v>252</v>
      </c>
      <c r="X5384" t="s">
        <v>295</v>
      </c>
      <c r="Y5384" s="1">
        <v>43271</v>
      </c>
      <c r="Z5384">
        <v>1175454</v>
      </c>
      <c r="AA5384">
        <v>2000</v>
      </c>
    </row>
    <row r="5385" spans="1:27" x14ac:dyDescent="0.25">
      <c r="A5385" s="1">
        <v>43565</v>
      </c>
      <c r="B5385" t="s">
        <v>71</v>
      </c>
      <c r="C5385" t="s">
        <v>76</v>
      </c>
      <c r="D5385">
        <v>1300</v>
      </c>
      <c r="E5385">
        <v>5</v>
      </c>
      <c r="F5385" t="s">
        <v>113</v>
      </c>
      <c r="G5385">
        <v>250.89999399999999</v>
      </c>
      <c r="H5385">
        <v>252.33999600000001</v>
      </c>
      <c r="I5385">
        <v>249.88999899999999</v>
      </c>
      <c r="J5385">
        <v>250.14999399999999</v>
      </c>
      <c r="K5385">
        <v>250.14999399999999</v>
      </c>
      <c r="L5385">
        <v>313200</v>
      </c>
      <c r="M5385" t="s">
        <v>71</v>
      </c>
      <c r="N5385" t="s">
        <v>152</v>
      </c>
      <c r="O5385" t="s">
        <v>162</v>
      </c>
      <c r="P5385">
        <v>100</v>
      </c>
      <c r="Q5385">
        <v>0.125</v>
      </c>
      <c r="R5385">
        <v>162.5</v>
      </c>
      <c r="S5385">
        <v>325194.99219999998</v>
      </c>
      <c r="T5385" t="s">
        <v>71</v>
      </c>
      <c r="U5385" t="s">
        <v>209</v>
      </c>
      <c r="V5385" t="s">
        <v>214</v>
      </c>
      <c r="W5385" t="s">
        <v>252</v>
      </c>
      <c r="X5385" t="s">
        <v>295</v>
      </c>
      <c r="Y5385" s="1">
        <v>43271</v>
      </c>
      <c r="Z5385">
        <v>1175454</v>
      </c>
      <c r="AA5385">
        <v>2000</v>
      </c>
    </row>
    <row r="5386" spans="1:27" x14ac:dyDescent="0.25">
      <c r="A5386" s="1">
        <v>43619</v>
      </c>
      <c r="B5386" t="s">
        <v>71</v>
      </c>
      <c r="C5386" t="s">
        <v>76</v>
      </c>
      <c r="D5386">
        <v>1300</v>
      </c>
      <c r="E5386">
        <v>10</v>
      </c>
      <c r="F5386" t="s">
        <v>89</v>
      </c>
      <c r="G5386">
        <v>259.02999899999998</v>
      </c>
      <c r="H5386">
        <v>260.26001000000002</v>
      </c>
      <c r="I5386">
        <v>248.929993</v>
      </c>
      <c r="J5386">
        <v>250.270004</v>
      </c>
      <c r="K5386">
        <v>250.270004</v>
      </c>
      <c r="L5386">
        <v>981200</v>
      </c>
      <c r="M5386" t="s">
        <v>71</v>
      </c>
      <c r="N5386" t="s">
        <v>142</v>
      </c>
      <c r="O5386" t="s">
        <v>162</v>
      </c>
      <c r="P5386">
        <v>100</v>
      </c>
      <c r="Q5386">
        <v>0.125</v>
      </c>
      <c r="R5386">
        <v>162.5</v>
      </c>
      <c r="S5386">
        <v>325351.00520000001</v>
      </c>
      <c r="T5386" t="s">
        <v>71</v>
      </c>
      <c r="U5386" t="s">
        <v>209</v>
      </c>
      <c r="V5386" t="s">
        <v>214</v>
      </c>
      <c r="W5386" t="s">
        <v>252</v>
      </c>
      <c r="X5386" t="s">
        <v>295</v>
      </c>
      <c r="Y5386" s="1">
        <v>43271</v>
      </c>
      <c r="Z5386">
        <v>1175454</v>
      </c>
      <c r="AA5386">
        <v>2000</v>
      </c>
    </row>
    <row r="5387" spans="1:27" x14ac:dyDescent="0.25">
      <c r="A5387" s="1">
        <v>43619</v>
      </c>
      <c r="B5387" t="s">
        <v>71</v>
      </c>
      <c r="C5387" t="s">
        <v>76</v>
      </c>
      <c r="D5387">
        <v>1200</v>
      </c>
      <c r="E5387">
        <v>6</v>
      </c>
      <c r="F5387" t="s">
        <v>89</v>
      </c>
      <c r="G5387">
        <v>259.02999899999998</v>
      </c>
      <c r="H5387">
        <v>260.26001000000002</v>
      </c>
      <c r="I5387">
        <v>248.929993</v>
      </c>
      <c r="J5387">
        <v>250.270004</v>
      </c>
      <c r="K5387">
        <v>250.270004</v>
      </c>
      <c r="L5387">
        <v>981200</v>
      </c>
      <c r="M5387" t="s">
        <v>71</v>
      </c>
      <c r="N5387" t="s">
        <v>145</v>
      </c>
      <c r="O5387" t="s">
        <v>162</v>
      </c>
      <c r="P5387">
        <v>100</v>
      </c>
      <c r="Q5387">
        <v>0.125</v>
      </c>
      <c r="R5387">
        <v>150</v>
      </c>
      <c r="S5387">
        <v>300324.0048</v>
      </c>
      <c r="T5387" t="s">
        <v>71</v>
      </c>
      <c r="U5387" t="s">
        <v>209</v>
      </c>
      <c r="V5387" t="s">
        <v>214</v>
      </c>
      <c r="W5387" t="s">
        <v>252</v>
      </c>
      <c r="X5387" t="s">
        <v>295</v>
      </c>
      <c r="Y5387" s="1">
        <v>43271</v>
      </c>
      <c r="Z5387">
        <v>1175454</v>
      </c>
      <c r="AA5387">
        <v>2000</v>
      </c>
    </row>
    <row r="5388" spans="1:27" x14ac:dyDescent="0.25">
      <c r="A5388" s="1">
        <v>43619</v>
      </c>
      <c r="B5388" t="s">
        <v>71</v>
      </c>
      <c r="C5388" t="s">
        <v>76</v>
      </c>
      <c r="D5388">
        <v>2200</v>
      </c>
      <c r="E5388">
        <v>17</v>
      </c>
      <c r="F5388" t="s">
        <v>89</v>
      </c>
      <c r="G5388">
        <v>259.02999899999998</v>
      </c>
      <c r="H5388">
        <v>260.26001000000002</v>
      </c>
      <c r="I5388">
        <v>248.929993</v>
      </c>
      <c r="J5388">
        <v>250.270004</v>
      </c>
      <c r="K5388">
        <v>250.270004</v>
      </c>
      <c r="L5388">
        <v>981200</v>
      </c>
      <c r="M5388" t="s">
        <v>71</v>
      </c>
      <c r="N5388" t="s">
        <v>157</v>
      </c>
      <c r="O5388" t="s">
        <v>162</v>
      </c>
      <c r="P5388">
        <v>100</v>
      </c>
      <c r="Q5388">
        <v>0.125</v>
      </c>
      <c r="R5388">
        <v>275</v>
      </c>
      <c r="S5388">
        <v>550594.00879999995</v>
      </c>
      <c r="T5388" t="s">
        <v>71</v>
      </c>
      <c r="U5388" t="s">
        <v>209</v>
      </c>
      <c r="V5388" t="s">
        <v>214</v>
      </c>
      <c r="W5388" t="s">
        <v>252</v>
      </c>
      <c r="X5388" t="s">
        <v>295</v>
      </c>
      <c r="Y5388" s="1">
        <v>43271</v>
      </c>
      <c r="Z5388">
        <v>1175454</v>
      </c>
      <c r="AA5388">
        <v>2000</v>
      </c>
    </row>
    <row r="5389" spans="1:27" x14ac:dyDescent="0.25">
      <c r="A5389" s="1">
        <v>43564</v>
      </c>
      <c r="B5389" t="s">
        <v>71</v>
      </c>
      <c r="C5389" t="s">
        <v>75</v>
      </c>
      <c r="D5389">
        <v>1100</v>
      </c>
      <c r="E5389">
        <v>20</v>
      </c>
      <c r="F5389" t="s">
        <v>133</v>
      </c>
      <c r="G5389">
        <v>249.41999799999999</v>
      </c>
      <c r="H5389">
        <v>251.41000399999999</v>
      </c>
      <c r="I5389">
        <v>249.41999799999999</v>
      </c>
      <c r="J5389">
        <v>250.279999</v>
      </c>
      <c r="K5389">
        <v>250.279999</v>
      </c>
      <c r="L5389">
        <v>339600</v>
      </c>
      <c r="M5389" t="s">
        <v>71</v>
      </c>
      <c r="N5389" t="s">
        <v>155</v>
      </c>
      <c r="O5389" t="s">
        <v>162</v>
      </c>
      <c r="P5389">
        <v>100</v>
      </c>
      <c r="Q5389">
        <v>0.125</v>
      </c>
      <c r="R5389">
        <v>137.5</v>
      </c>
      <c r="S5389">
        <v>275307.99890000001</v>
      </c>
      <c r="T5389" t="s">
        <v>71</v>
      </c>
      <c r="U5389" t="s">
        <v>209</v>
      </c>
      <c r="V5389" t="s">
        <v>214</v>
      </c>
      <c r="W5389" t="s">
        <v>252</v>
      </c>
      <c r="X5389" t="s">
        <v>295</v>
      </c>
      <c r="Y5389" s="1">
        <v>43271</v>
      </c>
      <c r="Z5389">
        <v>1175454</v>
      </c>
      <c r="AA5389">
        <v>2000</v>
      </c>
    </row>
    <row r="5390" spans="1:27" x14ac:dyDescent="0.25">
      <c r="A5390" s="1">
        <v>43564</v>
      </c>
      <c r="B5390" t="s">
        <v>71</v>
      </c>
      <c r="C5390" t="s">
        <v>75</v>
      </c>
      <c r="D5390">
        <v>1100</v>
      </c>
      <c r="E5390">
        <v>11</v>
      </c>
      <c r="F5390" t="s">
        <v>133</v>
      </c>
      <c r="G5390">
        <v>249.41999799999999</v>
      </c>
      <c r="H5390">
        <v>251.41000399999999</v>
      </c>
      <c r="I5390">
        <v>249.41999799999999</v>
      </c>
      <c r="J5390">
        <v>250.279999</v>
      </c>
      <c r="K5390">
        <v>250.279999</v>
      </c>
      <c r="L5390">
        <v>339600</v>
      </c>
      <c r="M5390" t="s">
        <v>71</v>
      </c>
      <c r="N5390" t="s">
        <v>141</v>
      </c>
      <c r="O5390" t="s">
        <v>162</v>
      </c>
      <c r="P5390">
        <v>100</v>
      </c>
      <c r="Q5390">
        <v>0.125</v>
      </c>
      <c r="R5390">
        <v>137.5</v>
      </c>
      <c r="S5390">
        <v>275307.99890000001</v>
      </c>
      <c r="T5390" t="s">
        <v>71</v>
      </c>
      <c r="U5390" t="s">
        <v>209</v>
      </c>
      <c r="V5390" t="s">
        <v>214</v>
      </c>
      <c r="W5390" t="s">
        <v>252</v>
      </c>
      <c r="X5390" t="s">
        <v>295</v>
      </c>
      <c r="Y5390" s="1">
        <v>43271</v>
      </c>
      <c r="Z5390">
        <v>1175454</v>
      </c>
      <c r="AA5390">
        <v>2000</v>
      </c>
    </row>
    <row r="5391" spans="1:27" x14ac:dyDescent="0.25">
      <c r="A5391" s="1">
        <v>43560</v>
      </c>
      <c r="B5391" t="s">
        <v>71</v>
      </c>
      <c r="C5391" t="s">
        <v>76</v>
      </c>
      <c r="D5391">
        <v>800</v>
      </c>
      <c r="E5391">
        <v>6</v>
      </c>
      <c r="F5391" t="s">
        <v>118</v>
      </c>
      <c r="G5391">
        <v>249.33000200000001</v>
      </c>
      <c r="H5391">
        <v>250.88000500000001</v>
      </c>
      <c r="I5391">
        <v>248.46000699999999</v>
      </c>
      <c r="J5391">
        <v>250.30999800000001</v>
      </c>
      <c r="K5391">
        <v>250.30999800000001</v>
      </c>
      <c r="L5391">
        <v>402500</v>
      </c>
      <c r="M5391" t="s">
        <v>71</v>
      </c>
      <c r="N5391" t="s">
        <v>145</v>
      </c>
      <c r="O5391" t="s">
        <v>162</v>
      </c>
      <c r="P5391">
        <v>100</v>
      </c>
      <c r="Q5391">
        <v>0.125</v>
      </c>
      <c r="R5391">
        <v>100</v>
      </c>
      <c r="S5391">
        <v>200247.99840000001</v>
      </c>
      <c r="T5391" t="s">
        <v>71</v>
      </c>
      <c r="U5391" t="s">
        <v>209</v>
      </c>
      <c r="V5391" t="s">
        <v>214</v>
      </c>
      <c r="W5391" t="s">
        <v>252</v>
      </c>
      <c r="X5391" t="s">
        <v>295</v>
      </c>
      <c r="Y5391" s="1">
        <v>43271</v>
      </c>
      <c r="Z5391">
        <v>1175454</v>
      </c>
      <c r="AA5391">
        <v>2000</v>
      </c>
    </row>
    <row r="5392" spans="1:27" x14ac:dyDescent="0.25">
      <c r="A5392" s="1">
        <v>43560</v>
      </c>
      <c r="B5392" t="s">
        <v>71</v>
      </c>
      <c r="C5392" t="s">
        <v>76</v>
      </c>
      <c r="D5392">
        <v>3800</v>
      </c>
      <c r="E5392">
        <v>18</v>
      </c>
      <c r="F5392" t="s">
        <v>118</v>
      </c>
      <c r="G5392">
        <v>249.33000200000001</v>
      </c>
      <c r="H5392">
        <v>250.88000500000001</v>
      </c>
      <c r="I5392">
        <v>248.46000699999999</v>
      </c>
      <c r="J5392">
        <v>250.30999800000001</v>
      </c>
      <c r="K5392">
        <v>250.30999800000001</v>
      </c>
      <c r="L5392">
        <v>402500</v>
      </c>
      <c r="M5392" t="s">
        <v>71</v>
      </c>
      <c r="N5392" t="s">
        <v>158</v>
      </c>
      <c r="O5392" t="s">
        <v>162</v>
      </c>
      <c r="P5392">
        <v>100</v>
      </c>
      <c r="Q5392">
        <v>0.125</v>
      </c>
      <c r="R5392">
        <v>475</v>
      </c>
      <c r="S5392">
        <v>951177.99239999999</v>
      </c>
      <c r="T5392" t="s">
        <v>71</v>
      </c>
      <c r="U5392" t="s">
        <v>209</v>
      </c>
      <c r="V5392" t="s">
        <v>214</v>
      </c>
      <c r="W5392" t="s">
        <v>252</v>
      </c>
      <c r="X5392" t="s">
        <v>295</v>
      </c>
      <c r="Y5392" s="1">
        <v>43271</v>
      </c>
      <c r="Z5392">
        <v>1175454</v>
      </c>
      <c r="AA5392">
        <v>2000</v>
      </c>
    </row>
    <row r="5393" spans="1:27" x14ac:dyDescent="0.25">
      <c r="A5393" s="1">
        <v>43563</v>
      </c>
      <c r="B5393" t="s">
        <v>71</v>
      </c>
      <c r="C5393" t="s">
        <v>75</v>
      </c>
      <c r="D5393">
        <v>800</v>
      </c>
      <c r="E5393">
        <v>8</v>
      </c>
      <c r="F5393" t="s">
        <v>114</v>
      </c>
      <c r="G5393">
        <v>250.179993</v>
      </c>
      <c r="H5393">
        <v>251.009995</v>
      </c>
      <c r="I5393">
        <v>247.86000100000001</v>
      </c>
      <c r="J5393">
        <v>250.88000500000001</v>
      </c>
      <c r="K5393">
        <v>250.88000500000001</v>
      </c>
      <c r="L5393">
        <v>220100</v>
      </c>
      <c r="M5393" t="s">
        <v>71</v>
      </c>
      <c r="N5393" t="s">
        <v>144</v>
      </c>
      <c r="O5393" t="s">
        <v>162</v>
      </c>
      <c r="P5393">
        <v>100</v>
      </c>
      <c r="Q5393">
        <v>0.125</v>
      </c>
      <c r="R5393">
        <v>100</v>
      </c>
      <c r="S5393">
        <v>200704.00399999999</v>
      </c>
      <c r="T5393" t="s">
        <v>71</v>
      </c>
      <c r="U5393" t="s">
        <v>209</v>
      </c>
      <c r="V5393" t="s">
        <v>214</v>
      </c>
      <c r="W5393" t="s">
        <v>252</v>
      </c>
      <c r="X5393" t="s">
        <v>295</v>
      </c>
      <c r="Y5393" s="1">
        <v>43271</v>
      </c>
      <c r="Z5393">
        <v>1175454</v>
      </c>
      <c r="AA5393">
        <v>2000</v>
      </c>
    </row>
    <row r="5394" spans="1:27" x14ac:dyDescent="0.25">
      <c r="A5394" s="1">
        <v>43572</v>
      </c>
      <c r="B5394" t="s">
        <v>71</v>
      </c>
      <c r="C5394" t="s">
        <v>76</v>
      </c>
      <c r="D5394">
        <v>2700</v>
      </c>
      <c r="E5394">
        <v>15</v>
      </c>
      <c r="F5394" t="s">
        <v>125</v>
      </c>
      <c r="G5394">
        <v>252.449997</v>
      </c>
      <c r="H5394">
        <v>253.60000600000001</v>
      </c>
      <c r="I5394">
        <v>250.63999899999999</v>
      </c>
      <c r="J5394">
        <v>251.16999799999999</v>
      </c>
      <c r="K5394">
        <v>251.16999799999999</v>
      </c>
      <c r="L5394">
        <v>370300</v>
      </c>
      <c r="M5394" t="s">
        <v>71</v>
      </c>
      <c r="N5394" t="s">
        <v>149</v>
      </c>
      <c r="O5394" t="s">
        <v>162</v>
      </c>
      <c r="P5394">
        <v>100</v>
      </c>
      <c r="Q5394">
        <v>0.125</v>
      </c>
      <c r="R5394">
        <v>337.5</v>
      </c>
      <c r="S5394">
        <v>678158.99459999998</v>
      </c>
      <c r="T5394" t="s">
        <v>71</v>
      </c>
      <c r="U5394" t="s">
        <v>209</v>
      </c>
      <c r="V5394" t="s">
        <v>214</v>
      </c>
      <c r="W5394" t="s">
        <v>252</v>
      </c>
      <c r="X5394" t="s">
        <v>295</v>
      </c>
      <c r="Y5394" s="1">
        <v>43271</v>
      </c>
      <c r="Z5394">
        <v>1175454</v>
      </c>
      <c r="AA5394">
        <v>2000</v>
      </c>
    </row>
    <row r="5395" spans="1:27" x14ac:dyDescent="0.25">
      <c r="A5395" s="1">
        <v>43567</v>
      </c>
      <c r="B5395" t="s">
        <v>71</v>
      </c>
      <c r="C5395" t="s">
        <v>76</v>
      </c>
      <c r="D5395">
        <v>1000</v>
      </c>
      <c r="E5395">
        <v>9</v>
      </c>
      <c r="F5395" t="s">
        <v>121</v>
      </c>
      <c r="G5395">
        <v>251.36000100000001</v>
      </c>
      <c r="H5395">
        <v>251.800003</v>
      </c>
      <c r="I5395">
        <v>249.550003</v>
      </c>
      <c r="J5395">
        <v>251.38000500000001</v>
      </c>
      <c r="K5395">
        <v>251.38000500000001</v>
      </c>
      <c r="L5395">
        <v>309700</v>
      </c>
      <c r="M5395" t="s">
        <v>71</v>
      </c>
      <c r="N5395" t="s">
        <v>146</v>
      </c>
      <c r="O5395" t="s">
        <v>162</v>
      </c>
      <c r="P5395">
        <v>100</v>
      </c>
      <c r="Q5395">
        <v>0.125</v>
      </c>
      <c r="R5395">
        <v>125</v>
      </c>
      <c r="S5395">
        <v>251380.005</v>
      </c>
      <c r="T5395" t="s">
        <v>71</v>
      </c>
      <c r="U5395" t="s">
        <v>209</v>
      </c>
      <c r="V5395" t="s">
        <v>214</v>
      </c>
      <c r="W5395" t="s">
        <v>252</v>
      </c>
      <c r="X5395" t="s">
        <v>295</v>
      </c>
      <c r="Y5395" s="1">
        <v>43271</v>
      </c>
      <c r="Z5395">
        <v>1175454</v>
      </c>
      <c r="AA5395">
        <v>2000</v>
      </c>
    </row>
    <row r="5396" spans="1:27" x14ac:dyDescent="0.25">
      <c r="A5396" s="1">
        <v>43567</v>
      </c>
      <c r="B5396" t="s">
        <v>71</v>
      </c>
      <c r="C5396" t="s">
        <v>76</v>
      </c>
      <c r="D5396">
        <v>1300</v>
      </c>
      <c r="E5396">
        <v>20</v>
      </c>
      <c r="F5396" t="s">
        <v>121</v>
      </c>
      <c r="G5396">
        <v>251.36000100000001</v>
      </c>
      <c r="H5396">
        <v>251.800003</v>
      </c>
      <c r="I5396">
        <v>249.550003</v>
      </c>
      <c r="J5396">
        <v>251.38000500000001</v>
      </c>
      <c r="K5396">
        <v>251.38000500000001</v>
      </c>
      <c r="L5396">
        <v>309700</v>
      </c>
      <c r="M5396" t="s">
        <v>71</v>
      </c>
      <c r="N5396" t="s">
        <v>155</v>
      </c>
      <c r="O5396" t="s">
        <v>162</v>
      </c>
      <c r="P5396">
        <v>100</v>
      </c>
      <c r="Q5396">
        <v>0.125</v>
      </c>
      <c r="R5396">
        <v>162.5</v>
      </c>
      <c r="S5396">
        <v>326794.00650000002</v>
      </c>
      <c r="T5396" t="s">
        <v>71</v>
      </c>
      <c r="U5396" t="s">
        <v>209</v>
      </c>
      <c r="V5396" t="s">
        <v>214</v>
      </c>
      <c r="W5396" t="s">
        <v>252</v>
      </c>
      <c r="X5396" t="s">
        <v>295</v>
      </c>
      <c r="Y5396" s="1">
        <v>43271</v>
      </c>
      <c r="Z5396">
        <v>1175454</v>
      </c>
      <c r="AA5396">
        <v>2000</v>
      </c>
    </row>
    <row r="5397" spans="1:27" x14ac:dyDescent="0.25">
      <c r="A5397" s="1">
        <v>43567</v>
      </c>
      <c r="B5397" t="s">
        <v>71</v>
      </c>
      <c r="C5397" t="s">
        <v>75</v>
      </c>
      <c r="D5397">
        <v>1200</v>
      </c>
      <c r="E5397">
        <v>18</v>
      </c>
      <c r="F5397" t="s">
        <v>121</v>
      </c>
      <c r="G5397">
        <v>251.36000100000001</v>
      </c>
      <c r="H5397">
        <v>251.800003</v>
      </c>
      <c r="I5397">
        <v>249.550003</v>
      </c>
      <c r="J5397">
        <v>251.38000500000001</v>
      </c>
      <c r="K5397">
        <v>251.38000500000001</v>
      </c>
      <c r="L5397">
        <v>309700</v>
      </c>
      <c r="M5397" t="s">
        <v>71</v>
      </c>
      <c r="N5397" t="s">
        <v>158</v>
      </c>
      <c r="O5397" t="s">
        <v>162</v>
      </c>
      <c r="P5397">
        <v>100</v>
      </c>
      <c r="Q5397">
        <v>0.125</v>
      </c>
      <c r="R5397">
        <v>150</v>
      </c>
      <c r="S5397">
        <v>301656.00599999999</v>
      </c>
      <c r="T5397" t="s">
        <v>71</v>
      </c>
      <c r="U5397" t="s">
        <v>209</v>
      </c>
      <c r="V5397" t="s">
        <v>214</v>
      </c>
      <c r="W5397" t="s">
        <v>252</v>
      </c>
      <c r="X5397" t="s">
        <v>295</v>
      </c>
      <c r="Y5397" s="1">
        <v>43271</v>
      </c>
      <c r="Z5397">
        <v>1175454</v>
      </c>
      <c r="AA5397">
        <v>2000</v>
      </c>
    </row>
    <row r="5398" spans="1:27" x14ac:dyDescent="0.25">
      <c r="A5398" s="1">
        <v>43573</v>
      </c>
      <c r="B5398" t="s">
        <v>71</v>
      </c>
      <c r="C5398" t="s">
        <v>76</v>
      </c>
      <c r="D5398">
        <v>900</v>
      </c>
      <c r="E5398">
        <v>18</v>
      </c>
      <c r="F5398" t="s">
        <v>124</v>
      </c>
      <c r="G5398">
        <v>250.770004</v>
      </c>
      <c r="H5398">
        <v>251.509995</v>
      </c>
      <c r="I5398">
        <v>248.61999499999999</v>
      </c>
      <c r="J5398">
        <v>251.41999799999999</v>
      </c>
      <c r="K5398">
        <v>251.41999799999999</v>
      </c>
      <c r="L5398">
        <v>413600</v>
      </c>
      <c r="M5398" t="s">
        <v>71</v>
      </c>
      <c r="N5398" t="s">
        <v>158</v>
      </c>
      <c r="O5398" t="s">
        <v>162</v>
      </c>
      <c r="P5398">
        <v>100</v>
      </c>
      <c r="Q5398">
        <v>0.125</v>
      </c>
      <c r="R5398">
        <v>112.5</v>
      </c>
      <c r="S5398">
        <v>226277.9982</v>
      </c>
      <c r="T5398" t="s">
        <v>71</v>
      </c>
      <c r="U5398" t="s">
        <v>209</v>
      </c>
      <c r="V5398" t="s">
        <v>214</v>
      </c>
      <c r="W5398" t="s">
        <v>252</v>
      </c>
      <c r="X5398" t="s">
        <v>295</v>
      </c>
      <c r="Y5398" s="1">
        <v>43271</v>
      </c>
      <c r="Z5398">
        <v>1175454</v>
      </c>
      <c r="AA5398">
        <v>2000</v>
      </c>
    </row>
    <row r="5399" spans="1:27" x14ac:dyDescent="0.25">
      <c r="A5399" s="1">
        <v>43573</v>
      </c>
      <c r="B5399" t="s">
        <v>71</v>
      </c>
      <c r="C5399" t="s">
        <v>76</v>
      </c>
      <c r="D5399">
        <v>300</v>
      </c>
      <c r="E5399">
        <v>4</v>
      </c>
      <c r="F5399" t="s">
        <v>124</v>
      </c>
      <c r="G5399">
        <v>250.770004</v>
      </c>
      <c r="H5399">
        <v>251.509995</v>
      </c>
      <c r="I5399">
        <v>248.61999499999999</v>
      </c>
      <c r="J5399">
        <v>251.41999799999999</v>
      </c>
      <c r="K5399">
        <v>251.41999799999999</v>
      </c>
      <c r="L5399">
        <v>413600</v>
      </c>
      <c r="M5399" t="s">
        <v>71</v>
      </c>
      <c r="N5399" t="s">
        <v>154</v>
      </c>
      <c r="O5399" t="s">
        <v>162</v>
      </c>
      <c r="P5399">
        <v>100</v>
      </c>
      <c r="Q5399">
        <v>0.125</v>
      </c>
      <c r="R5399">
        <v>37.5</v>
      </c>
      <c r="S5399">
        <v>75425.999400000001</v>
      </c>
      <c r="T5399" t="s">
        <v>71</v>
      </c>
      <c r="U5399" t="s">
        <v>209</v>
      </c>
      <c r="V5399" t="s">
        <v>214</v>
      </c>
      <c r="W5399" t="s">
        <v>252</v>
      </c>
      <c r="X5399" t="s">
        <v>295</v>
      </c>
      <c r="Y5399" s="1">
        <v>43271</v>
      </c>
      <c r="Z5399">
        <v>1175454</v>
      </c>
      <c r="AA5399">
        <v>2000</v>
      </c>
    </row>
    <row r="5400" spans="1:27" x14ac:dyDescent="0.25">
      <c r="A5400" s="1">
        <v>43570</v>
      </c>
      <c r="B5400" t="s">
        <v>71</v>
      </c>
      <c r="C5400" t="s">
        <v>75</v>
      </c>
      <c r="D5400">
        <v>800</v>
      </c>
      <c r="E5400">
        <v>14</v>
      </c>
      <c r="F5400" t="s">
        <v>120</v>
      </c>
      <c r="G5400">
        <v>251.75</v>
      </c>
      <c r="H5400">
        <v>252.66000399999999</v>
      </c>
      <c r="I5400">
        <v>250.279999</v>
      </c>
      <c r="J5400">
        <v>251.570007</v>
      </c>
      <c r="K5400">
        <v>251.570007</v>
      </c>
      <c r="L5400">
        <v>337400</v>
      </c>
      <c r="M5400" t="s">
        <v>71</v>
      </c>
      <c r="N5400" t="s">
        <v>156</v>
      </c>
      <c r="O5400" t="s">
        <v>162</v>
      </c>
      <c r="P5400">
        <v>100</v>
      </c>
      <c r="Q5400">
        <v>0.125</v>
      </c>
      <c r="R5400">
        <v>100</v>
      </c>
      <c r="S5400">
        <v>201256.0056</v>
      </c>
      <c r="T5400" t="s">
        <v>71</v>
      </c>
      <c r="U5400" t="s">
        <v>209</v>
      </c>
      <c r="V5400" t="s">
        <v>214</v>
      </c>
      <c r="W5400" t="s">
        <v>252</v>
      </c>
      <c r="X5400" t="s">
        <v>295</v>
      </c>
      <c r="Y5400" s="1">
        <v>43271</v>
      </c>
      <c r="Z5400">
        <v>1175454</v>
      </c>
      <c r="AA5400">
        <v>2000</v>
      </c>
    </row>
    <row r="5401" spans="1:27" x14ac:dyDescent="0.25">
      <c r="A5401" s="1">
        <v>43621</v>
      </c>
      <c r="B5401" t="s">
        <v>71</v>
      </c>
      <c r="C5401" t="s">
        <v>76</v>
      </c>
      <c r="D5401">
        <v>300</v>
      </c>
      <c r="E5401">
        <v>1</v>
      </c>
      <c r="F5401" t="s">
        <v>83</v>
      </c>
      <c r="G5401">
        <v>258.64001500000001</v>
      </c>
      <c r="H5401">
        <v>263.13000499999998</v>
      </c>
      <c r="I5401">
        <v>250.770004</v>
      </c>
      <c r="J5401">
        <v>251.64999399999999</v>
      </c>
      <c r="K5401">
        <v>251.64999399999999</v>
      </c>
      <c r="L5401">
        <v>1582800</v>
      </c>
      <c r="M5401" t="s">
        <v>71</v>
      </c>
      <c r="N5401" t="s">
        <v>159</v>
      </c>
      <c r="O5401" t="s">
        <v>162</v>
      </c>
      <c r="P5401">
        <v>100</v>
      </c>
      <c r="Q5401">
        <v>0.125</v>
      </c>
      <c r="R5401">
        <v>37.5</v>
      </c>
      <c r="S5401">
        <v>75494.998200000002</v>
      </c>
      <c r="T5401" t="s">
        <v>71</v>
      </c>
      <c r="U5401" t="s">
        <v>209</v>
      </c>
      <c r="V5401" t="s">
        <v>214</v>
      </c>
      <c r="W5401" t="s">
        <v>252</v>
      </c>
      <c r="X5401" t="s">
        <v>295</v>
      </c>
      <c r="Y5401" s="1">
        <v>43271</v>
      </c>
      <c r="Z5401">
        <v>1175454</v>
      </c>
      <c r="AA5401">
        <v>2000</v>
      </c>
    </row>
    <row r="5402" spans="1:27" x14ac:dyDescent="0.25">
      <c r="A5402" s="1">
        <v>43621</v>
      </c>
      <c r="B5402" t="s">
        <v>71</v>
      </c>
      <c r="C5402" t="s">
        <v>76</v>
      </c>
      <c r="D5402">
        <v>300</v>
      </c>
      <c r="E5402">
        <v>12</v>
      </c>
      <c r="F5402" t="s">
        <v>83</v>
      </c>
      <c r="G5402">
        <v>258.64001500000001</v>
      </c>
      <c r="H5402">
        <v>263.13000499999998</v>
      </c>
      <c r="I5402">
        <v>250.770004</v>
      </c>
      <c r="J5402">
        <v>251.64999399999999</v>
      </c>
      <c r="K5402">
        <v>251.64999399999999</v>
      </c>
      <c r="L5402">
        <v>1582800</v>
      </c>
      <c r="M5402" t="s">
        <v>71</v>
      </c>
      <c r="N5402" t="s">
        <v>151</v>
      </c>
      <c r="O5402" t="s">
        <v>162</v>
      </c>
      <c r="P5402">
        <v>100</v>
      </c>
      <c r="Q5402">
        <v>0.125</v>
      </c>
      <c r="R5402">
        <v>37.5</v>
      </c>
      <c r="S5402">
        <v>75494.998200000002</v>
      </c>
      <c r="T5402" t="s">
        <v>71</v>
      </c>
      <c r="U5402" t="s">
        <v>209</v>
      </c>
      <c r="V5402" t="s">
        <v>214</v>
      </c>
      <c r="W5402" t="s">
        <v>252</v>
      </c>
      <c r="X5402" t="s">
        <v>295</v>
      </c>
      <c r="Y5402" s="1">
        <v>43271</v>
      </c>
      <c r="Z5402">
        <v>1175454</v>
      </c>
      <c r="AA5402">
        <v>2000</v>
      </c>
    </row>
    <row r="5403" spans="1:27" x14ac:dyDescent="0.25">
      <c r="A5403" s="1">
        <v>43571</v>
      </c>
      <c r="B5403" t="s">
        <v>71</v>
      </c>
      <c r="C5403" t="s">
        <v>75</v>
      </c>
      <c r="D5403">
        <v>400</v>
      </c>
      <c r="E5403">
        <v>3</v>
      </c>
      <c r="F5403" t="s">
        <v>123</v>
      </c>
      <c r="G5403">
        <v>252.970001</v>
      </c>
      <c r="H5403">
        <v>253.96000699999999</v>
      </c>
      <c r="I5403">
        <v>251.220001</v>
      </c>
      <c r="J5403">
        <v>252.08999600000001</v>
      </c>
      <c r="K5403">
        <v>252.08999600000001</v>
      </c>
      <c r="L5403">
        <v>264800</v>
      </c>
      <c r="M5403" t="s">
        <v>71</v>
      </c>
      <c r="N5403" t="s">
        <v>143</v>
      </c>
      <c r="O5403" t="s">
        <v>162</v>
      </c>
      <c r="P5403">
        <v>100</v>
      </c>
      <c r="Q5403">
        <v>0.125</v>
      </c>
      <c r="R5403">
        <v>50</v>
      </c>
      <c r="S5403">
        <v>100835.9984</v>
      </c>
      <c r="T5403" t="s">
        <v>71</v>
      </c>
      <c r="U5403" t="s">
        <v>209</v>
      </c>
      <c r="V5403" t="s">
        <v>214</v>
      </c>
      <c r="W5403" t="s">
        <v>252</v>
      </c>
      <c r="X5403" t="s">
        <v>295</v>
      </c>
      <c r="Y5403" s="1">
        <v>43271</v>
      </c>
      <c r="Z5403">
        <v>1175454</v>
      </c>
      <c r="AA5403">
        <v>2000</v>
      </c>
    </row>
    <row r="5404" spans="1:27" x14ac:dyDescent="0.25">
      <c r="A5404" s="1">
        <v>43577</v>
      </c>
      <c r="B5404" t="s">
        <v>71</v>
      </c>
      <c r="C5404" t="s">
        <v>76</v>
      </c>
      <c r="D5404">
        <v>900</v>
      </c>
      <c r="E5404">
        <v>13</v>
      </c>
      <c r="F5404" t="s">
        <v>135</v>
      </c>
      <c r="G5404">
        <v>249.83000200000001</v>
      </c>
      <c r="H5404">
        <v>252.85000600000001</v>
      </c>
      <c r="I5404">
        <v>249.83000200000001</v>
      </c>
      <c r="J5404">
        <v>252.5</v>
      </c>
      <c r="K5404">
        <v>252.5</v>
      </c>
      <c r="L5404">
        <v>359000</v>
      </c>
      <c r="M5404" t="s">
        <v>71</v>
      </c>
      <c r="N5404" t="s">
        <v>153</v>
      </c>
      <c r="O5404" t="s">
        <v>162</v>
      </c>
      <c r="P5404">
        <v>100</v>
      </c>
      <c r="Q5404">
        <v>0.125</v>
      </c>
      <c r="R5404">
        <v>112.5</v>
      </c>
      <c r="S5404">
        <v>227250</v>
      </c>
      <c r="T5404" t="s">
        <v>71</v>
      </c>
      <c r="U5404" t="s">
        <v>209</v>
      </c>
      <c r="V5404" t="s">
        <v>214</v>
      </c>
      <c r="W5404" t="s">
        <v>252</v>
      </c>
      <c r="X5404" t="s">
        <v>295</v>
      </c>
      <c r="Y5404" s="1">
        <v>43271</v>
      </c>
      <c r="Z5404">
        <v>1175454</v>
      </c>
      <c r="AA5404">
        <v>2000</v>
      </c>
    </row>
    <row r="5405" spans="1:27" x14ac:dyDescent="0.25">
      <c r="A5405" s="1">
        <v>43620</v>
      </c>
      <c r="B5405" t="s">
        <v>71</v>
      </c>
      <c r="C5405" t="s">
        <v>76</v>
      </c>
      <c r="D5405">
        <v>500</v>
      </c>
      <c r="E5405">
        <v>9</v>
      </c>
      <c r="F5405" t="s">
        <v>88</v>
      </c>
      <c r="G5405">
        <v>252.71000699999999</v>
      </c>
      <c r="H5405">
        <v>253.979996</v>
      </c>
      <c r="I5405">
        <v>248.94000199999999</v>
      </c>
      <c r="J5405">
        <v>253.64999399999999</v>
      </c>
      <c r="K5405">
        <v>253.64999399999999</v>
      </c>
      <c r="L5405">
        <v>979500</v>
      </c>
      <c r="M5405" t="s">
        <v>71</v>
      </c>
      <c r="N5405" t="s">
        <v>146</v>
      </c>
      <c r="O5405" t="s">
        <v>162</v>
      </c>
      <c r="P5405">
        <v>100</v>
      </c>
      <c r="Q5405">
        <v>0.125</v>
      </c>
      <c r="R5405">
        <v>62.5</v>
      </c>
      <c r="S5405">
        <v>126824.997</v>
      </c>
      <c r="T5405" t="s">
        <v>71</v>
      </c>
      <c r="U5405" t="s">
        <v>209</v>
      </c>
      <c r="V5405" t="s">
        <v>214</v>
      </c>
      <c r="W5405" t="s">
        <v>252</v>
      </c>
      <c r="X5405" t="s">
        <v>295</v>
      </c>
      <c r="Y5405" s="1">
        <v>43271</v>
      </c>
      <c r="Z5405">
        <v>1175454</v>
      </c>
      <c r="AA5405">
        <v>2000</v>
      </c>
    </row>
    <row r="5406" spans="1:27" x14ac:dyDescent="0.25">
      <c r="A5406" s="1">
        <v>43620</v>
      </c>
      <c r="B5406" t="s">
        <v>71</v>
      </c>
      <c r="C5406" t="s">
        <v>76</v>
      </c>
      <c r="D5406">
        <v>900</v>
      </c>
      <c r="E5406">
        <v>14</v>
      </c>
      <c r="F5406" t="s">
        <v>88</v>
      </c>
      <c r="G5406">
        <v>252.71000699999999</v>
      </c>
      <c r="H5406">
        <v>253.979996</v>
      </c>
      <c r="I5406">
        <v>248.94000199999999</v>
      </c>
      <c r="J5406">
        <v>253.64999399999999</v>
      </c>
      <c r="K5406">
        <v>253.64999399999999</v>
      </c>
      <c r="L5406">
        <v>979500</v>
      </c>
      <c r="M5406" t="s">
        <v>71</v>
      </c>
      <c r="N5406" t="s">
        <v>156</v>
      </c>
      <c r="O5406" t="s">
        <v>162</v>
      </c>
      <c r="P5406">
        <v>100</v>
      </c>
      <c r="Q5406">
        <v>0.125</v>
      </c>
      <c r="R5406">
        <v>112.5</v>
      </c>
      <c r="S5406">
        <v>228284.99460000001</v>
      </c>
      <c r="T5406" t="s">
        <v>71</v>
      </c>
      <c r="U5406" t="s">
        <v>209</v>
      </c>
      <c r="V5406" t="s">
        <v>214</v>
      </c>
      <c r="W5406" t="s">
        <v>252</v>
      </c>
      <c r="X5406" t="s">
        <v>295</v>
      </c>
      <c r="Y5406" s="1">
        <v>43271</v>
      </c>
      <c r="Z5406">
        <v>1175454</v>
      </c>
      <c r="AA5406">
        <v>2000</v>
      </c>
    </row>
    <row r="5407" spans="1:27" x14ac:dyDescent="0.25">
      <c r="A5407" s="1">
        <v>43579</v>
      </c>
      <c r="B5407" t="s">
        <v>71</v>
      </c>
      <c r="C5407" t="s">
        <v>76</v>
      </c>
      <c r="D5407">
        <v>900</v>
      </c>
      <c r="E5407">
        <v>11</v>
      </c>
      <c r="F5407" t="s">
        <v>137</v>
      </c>
      <c r="G5407">
        <v>256.51998900000001</v>
      </c>
      <c r="H5407">
        <v>257.67999300000002</v>
      </c>
      <c r="I5407">
        <v>255.699997</v>
      </c>
      <c r="J5407">
        <v>256.33999599999999</v>
      </c>
      <c r="K5407">
        <v>256.33999599999999</v>
      </c>
      <c r="L5407">
        <v>343100</v>
      </c>
      <c r="M5407" t="s">
        <v>71</v>
      </c>
      <c r="N5407" t="s">
        <v>141</v>
      </c>
      <c r="O5407" t="s">
        <v>162</v>
      </c>
      <c r="P5407">
        <v>100</v>
      </c>
      <c r="Q5407">
        <v>0.125</v>
      </c>
      <c r="R5407">
        <v>112.5</v>
      </c>
      <c r="S5407">
        <v>230705.9964</v>
      </c>
      <c r="T5407" t="s">
        <v>71</v>
      </c>
      <c r="U5407" t="s">
        <v>209</v>
      </c>
      <c r="V5407" t="s">
        <v>214</v>
      </c>
      <c r="W5407" t="s">
        <v>252</v>
      </c>
      <c r="X5407" t="s">
        <v>295</v>
      </c>
      <c r="Y5407" s="1">
        <v>43271</v>
      </c>
      <c r="Z5407">
        <v>1175454</v>
      </c>
      <c r="AA5407">
        <v>2000</v>
      </c>
    </row>
    <row r="5408" spans="1:27" x14ac:dyDescent="0.25">
      <c r="A5408" s="1">
        <v>43591</v>
      </c>
      <c r="B5408" t="s">
        <v>71</v>
      </c>
      <c r="C5408" t="s">
        <v>76</v>
      </c>
      <c r="D5408">
        <v>2100</v>
      </c>
      <c r="E5408">
        <v>20</v>
      </c>
      <c r="F5408" t="s">
        <v>134</v>
      </c>
      <c r="G5408">
        <v>253.050003</v>
      </c>
      <c r="H5408">
        <v>257.22000100000002</v>
      </c>
      <c r="I5408">
        <v>252.41000399999999</v>
      </c>
      <c r="J5408">
        <v>256.63000499999998</v>
      </c>
      <c r="K5408">
        <v>256.63000499999998</v>
      </c>
      <c r="L5408">
        <v>344200</v>
      </c>
      <c r="M5408" t="s">
        <v>71</v>
      </c>
      <c r="N5408" t="s">
        <v>155</v>
      </c>
      <c r="O5408" t="s">
        <v>162</v>
      </c>
      <c r="P5408">
        <v>100</v>
      </c>
      <c r="Q5408">
        <v>0.125</v>
      </c>
      <c r="R5408">
        <v>262.5</v>
      </c>
      <c r="S5408">
        <v>538923.01049999997</v>
      </c>
      <c r="T5408" t="s">
        <v>71</v>
      </c>
      <c r="U5408" t="s">
        <v>209</v>
      </c>
      <c r="V5408" t="s">
        <v>214</v>
      </c>
      <c r="W5408" t="s">
        <v>252</v>
      </c>
      <c r="X5408" t="s">
        <v>295</v>
      </c>
      <c r="Y5408" s="1">
        <v>43271</v>
      </c>
      <c r="Z5408">
        <v>1175454</v>
      </c>
      <c r="AA5408">
        <v>2000</v>
      </c>
    </row>
    <row r="5409" spans="1:27" x14ac:dyDescent="0.25">
      <c r="A5409" s="1">
        <v>43578</v>
      </c>
      <c r="B5409" t="s">
        <v>71</v>
      </c>
      <c r="C5409" t="s">
        <v>75</v>
      </c>
      <c r="D5409">
        <v>900</v>
      </c>
      <c r="E5409">
        <v>12</v>
      </c>
      <c r="F5409" t="s">
        <v>136</v>
      </c>
      <c r="G5409">
        <v>253.94000199999999</v>
      </c>
      <c r="H5409">
        <v>257.17999300000002</v>
      </c>
      <c r="I5409">
        <v>252.39999399999999</v>
      </c>
      <c r="J5409">
        <v>256.67001299999998</v>
      </c>
      <c r="K5409">
        <v>256.67001299999998</v>
      </c>
      <c r="L5409">
        <v>326600</v>
      </c>
      <c r="M5409" t="s">
        <v>71</v>
      </c>
      <c r="N5409" t="s">
        <v>151</v>
      </c>
      <c r="O5409" t="s">
        <v>162</v>
      </c>
      <c r="P5409">
        <v>100</v>
      </c>
      <c r="Q5409">
        <v>0.125</v>
      </c>
      <c r="R5409">
        <v>112.5</v>
      </c>
      <c r="S5409">
        <v>231003.0117</v>
      </c>
      <c r="T5409" t="s">
        <v>71</v>
      </c>
      <c r="U5409" t="s">
        <v>209</v>
      </c>
      <c r="V5409" t="s">
        <v>214</v>
      </c>
      <c r="W5409" t="s">
        <v>252</v>
      </c>
      <c r="X5409" t="s">
        <v>295</v>
      </c>
      <c r="Y5409" s="1">
        <v>43271</v>
      </c>
      <c r="Z5409">
        <v>1175454</v>
      </c>
      <c r="AA5409">
        <v>2000</v>
      </c>
    </row>
    <row r="5410" spans="1:27" x14ac:dyDescent="0.25">
      <c r="A5410" s="1">
        <v>43587</v>
      </c>
      <c r="B5410" t="s">
        <v>71</v>
      </c>
      <c r="C5410" t="s">
        <v>75</v>
      </c>
      <c r="D5410">
        <v>1300</v>
      </c>
      <c r="E5410">
        <v>17</v>
      </c>
      <c r="F5410" t="s">
        <v>115</v>
      </c>
      <c r="G5410">
        <v>257.11999500000002</v>
      </c>
      <c r="H5410">
        <v>258.85998499999999</v>
      </c>
      <c r="I5410">
        <v>255.320007</v>
      </c>
      <c r="J5410">
        <v>256.83999599999999</v>
      </c>
      <c r="K5410">
        <v>256.83999599999999</v>
      </c>
      <c r="L5410">
        <v>458700</v>
      </c>
      <c r="M5410" t="s">
        <v>71</v>
      </c>
      <c r="N5410" t="s">
        <v>157</v>
      </c>
      <c r="O5410" t="s">
        <v>162</v>
      </c>
      <c r="P5410">
        <v>100</v>
      </c>
      <c r="Q5410">
        <v>0.125</v>
      </c>
      <c r="R5410">
        <v>162.5</v>
      </c>
      <c r="S5410">
        <v>333891.99479999999</v>
      </c>
      <c r="T5410" t="s">
        <v>71</v>
      </c>
      <c r="U5410" t="s">
        <v>209</v>
      </c>
      <c r="V5410" t="s">
        <v>214</v>
      </c>
      <c r="W5410" t="s">
        <v>252</v>
      </c>
      <c r="X5410" t="s">
        <v>295</v>
      </c>
      <c r="Y5410" s="1">
        <v>43271</v>
      </c>
      <c r="Z5410">
        <v>1175454</v>
      </c>
      <c r="AA5410">
        <v>2000</v>
      </c>
    </row>
    <row r="5411" spans="1:27" x14ac:dyDescent="0.25">
      <c r="A5411" s="1">
        <v>43587</v>
      </c>
      <c r="B5411" t="s">
        <v>71</v>
      </c>
      <c r="C5411" t="s">
        <v>75</v>
      </c>
      <c r="D5411">
        <v>2000</v>
      </c>
      <c r="E5411">
        <v>15</v>
      </c>
      <c r="F5411" t="s">
        <v>115</v>
      </c>
      <c r="G5411">
        <v>257.11999500000002</v>
      </c>
      <c r="H5411">
        <v>258.85998499999999</v>
      </c>
      <c r="I5411">
        <v>255.320007</v>
      </c>
      <c r="J5411">
        <v>256.83999599999999</v>
      </c>
      <c r="K5411">
        <v>256.83999599999999</v>
      </c>
      <c r="L5411">
        <v>458700</v>
      </c>
      <c r="M5411" t="s">
        <v>71</v>
      </c>
      <c r="N5411" t="s">
        <v>149</v>
      </c>
      <c r="O5411" t="s">
        <v>162</v>
      </c>
      <c r="P5411">
        <v>100</v>
      </c>
      <c r="Q5411">
        <v>0.125</v>
      </c>
      <c r="R5411">
        <v>250</v>
      </c>
      <c r="S5411">
        <v>513679.99200000003</v>
      </c>
      <c r="T5411" t="s">
        <v>71</v>
      </c>
      <c r="U5411" t="s">
        <v>209</v>
      </c>
      <c r="V5411" t="s">
        <v>214</v>
      </c>
      <c r="W5411" t="s">
        <v>252</v>
      </c>
      <c r="X5411" t="s">
        <v>295</v>
      </c>
      <c r="Y5411" s="1">
        <v>43271</v>
      </c>
      <c r="Z5411">
        <v>1175454</v>
      </c>
      <c r="AA5411">
        <v>2000</v>
      </c>
    </row>
    <row r="5412" spans="1:27" x14ac:dyDescent="0.25">
      <c r="A5412" s="1">
        <v>43587</v>
      </c>
      <c r="B5412" t="s">
        <v>71</v>
      </c>
      <c r="C5412" t="s">
        <v>76</v>
      </c>
      <c r="D5412">
        <v>1200</v>
      </c>
      <c r="E5412">
        <v>14</v>
      </c>
      <c r="F5412" t="s">
        <v>115</v>
      </c>
      <c r="G5412">
        <v>257.11999500000002</v>
      </c>
      <c r="H5412">
        <v>258.85998499999999</v>
      </c>
      <c r="I5412">
        <v>255.320007</v>
      </c>
      <c r="J5412">
        <v>256.83999599999999</v>
      </c>
      <c r="K5412">
        <v>256.83999599999999</v>
      </c>
      <c r="L5412">
        <v>458700</v>
      </c>
      <c r="M5412" t="s">
        <v>71</v>
      </c>
      <c r="N5412" t="s">
        <v>156</v>
      </c>
      <c r="O5412" t="s">
        <v>162</v>
      </c>
      <c r="P5412">
        <v>100</v>
      </c>
      <c r="Q5412">
        <v>0.125</v>
      </c>
      <c r="R5412">
        <v>150</v>
      </c>
      <c r="S5412">
        <v>308207.9952</v>
      </c>
      <c r="T5412" t="s">
        <v>71</v>
      </c>
      <c r="U5412" t="s">
        <v>209</v>
      </c>
      <c r="V5412" t="s">
        <v>214</v>
      </c>
      <c r="W5412" t="s">
        <v>252</v>
      </c>
      <c r="X5412" t="s">
        <v>295</v>
      </c>
      <c r="Y5412" s="1">
        <v>43271</v>
      </c>
      <c r="Z5412">
        <v>1175454</v>
      </c>
      <c r="AA5412">
        <v>2000</v>
      </c>
    </row>
    <row r="5413" spans="1:27" x14ac:dyDescent="0.25">
      <c r="A5413" s="1">
        <v>43587</v>
      </c>
      <c r="B5413" t="s">
        <v>71</v>
      </c>
      <c r="C5413" t="s">
        <v>76</v>
      </c>
      <c r="D5413">
        <v>1700</v>
      </c>
      <c r="E5413">
        <v>11</v>
      </c>
      <c r="F5413" t="s">
        <v>115</v>
      </c>
      <c r="G5413">
        <v>257.11999500000002</v>
      </c>
      <c r="H5413">
        <v>258.85998499999999</v>
      </c>
      <c r="I5413">
        <v>255.320007</v>
      </c>
      <c r="J5413">
        <v>256.83999599999999</v>
      </c>
      <c r="K5413">
        <v>256.83999599999999</v>
      </c>
      <c r="L5413">
        <v>458700</v>
      </c>
      <c r="M5413" t="s">
        <v>71</v>
      </c>
      <c r="N5413" t="s">
        <v>141</v>
      </c>
      <c r="O5413" t="s">
        <v>162</v>
      </c>
      <c r="P5413">
        <v>100</v>
      </c>
      <c r="Q5413">
        <v>0.125</v>
      </c>
      <c r="R5413">
        <v>212.5</v>
      </c>
      <c r="S5413">
        <v>436627.99320000003</v>
      </c>
      <c r="T5413" t="s">
        <v>71</v>
      </c>
      <c r="U5413" t="s">
        <v>209</v>
      </c>
      <c r="V5413" t="s">
        <v>214</v>
      </c>
      <c r="W5413" t="s">
        <v>252</v>
      </c>
      <c r="X5413" t="s">
        <v>295</v>
      </c>
      <c r="Y5413" s="1">
        <v>43271</v>
      </c>
      <c r="Z5413">
        <v>1175454</v>
      </c>
      <c r="AA5413">
        <v>2000</v>
      </c>
    </row>
    <row r="5414" spans="1:27" x14ac:dyDescent="0.25">
      <c r="A5414" s="1">
        <v>43587</v>
      </c>
      <c r="B5414" t="s">
        <v>71</v>
      </c>
      <c r="C5414" t="s">
        <v>75</v>
      </c>
      <c r="D5414">
        <v>900</v>
      </c>
      <c r="E5414">
        <v>18</v>
      </c>
      <c r="F5414" t="s">
        <v>115</v>
      </c>
      <c r="G5414">
        <v>257.11999500000002</v>
      </c>
      <c r="H5414">
        <v>258.85998499999999</v>
      </c>
      <c r="I5414">
        <v>255.320007</v>
      </c>
      <c r="J5414">
        <v>256.83999599999999</v>
      </c>
      <c r="K5414">
        <v>256.83999599999999</v>
      </c>
      <c r="L5414">
        <v>458700</v>
      </c>
      <c r="M5414" t="s">
        <v>71</v>
      </c>
      <c r="N5414" t="s">
        <v>158</v>
      </c>
      <c r="O5414" t="s">
        <v>162</v>
      </c>
      <c r="P5414">
        <v>100</v>
      </c>
      <c r="Q5414">
        <v>0.125</v>
      </c>
      <c r="R5414">
        <v>112.5</v>
      </c>
      <c r="S5414">
        <v>231155.9964</v>
      </c>
      <c r="T5414" t="s">
        <v>71</v>
      </c>
      <c r="U5414" t="s">
        <v>209</v>
      </c>
      <c r="V5414" t="s">
        <v>214</v>
      </c>
      <c r="W5414" t="s">
        <v>252</v>
      </c>
      <c r="X5414" t="s">
        <v>295</v>
      </c>
      <c r="Y5414" s="1">
        <v>43271</v>
      </c>
      <c r="Z5414">
        <v>1175454</v>
      </c>
      <c r="AA5414">
        <v>2000</v>
      </c>
    </row>
    <row r="5415" spans="1:27" x14ac:dyDescent="0.25">
      <c r="A5415" s="1">
        <v>43587</v>
      </c>
      <c r="B5415" t="s">
        <v>71</v>
      </c>
      <c r="C5415" t="s">
        <v>76</v>
      </c>
      <c r="D5415">
        <v>800</v>
      </c>
      <c r="E5415">
        <v>5</v>
      </c>
      <c r="F5415" t="s">
        <v>115</v>
      </c>
      <c r="G5415">
        <v>257.11999500000002</v>
      </c>
      <c r="H5415">
        <v>258.85998499999999</v>
      </c>
      <c r="I5415">
        <v>255.320007</v>
      </c>
      <c r="J5415">
        <v>256.83999599999999</v>
      </c>
      <c r="K5415">
        <v>256.83999599999999</v>
      </c>
      <c r="L5415">
        <v>458700</v>
      </c>
      <c r="M5415" t="s">
        <v>71</v>
      </c>
      <c r="N5415" t="s">
        <v>152</v>
      </c>
      <c r="O5415" t="s">
        <v>162</v>
      </c>
      <c r="P5415">
        <v>100</v>
      </c>
      <c r="Q5415">
        <v>0.125</v>
      </c>
      <c r="R5415">
        <v>100</v>
      </c>
      <c r="S5415">
        <v>205471.99679999999</v>
      </c>
      <c r="T5415" t="s">
        <v>71</v>
      </c>
      <c r="U5415" t="s">
        <v>209</v>
      </c>
      <c r="V5415" t="s">
        <v>214</v>
      </c>
      <c r="W5415" t="s">
        <v>252</v>
      </c>
      <c r="X5415" t="s">
        <v>295</v>
      </c>
      <c r="Y5415" s="1">
        <v>43271</v>
      </c>
      <c r="Z5415">
        <v>1175454</v>
      </c>
      <c r="AA5415">
        <v>2000</v>
      </c>
    </row>
    <row r="5416" spans="1:27" x14ac:dyDescent="0.25">
      <c r="A5416" s="1">
        <v>43598</v>
      </c>
      <c r="B5416" t="s">
        <v>71</v>
      </c>
      <c r="C5416" t="s">
        <v>75</v>
      </c>
      <c r="D5416">
        <v>700</v>
      </c>
      <c r="E5416">
        <v>7</v>
      </c>
      <c r="F5416" t="s">
        <v>100</v>
      </c>
      <c r="G5416">
        <v>256.540009</v>
      </c>
      <c r="H5416">
        <v>259.040009</v>
      </c>
      <c r="I5416">
        <v>255.80999800000001</v>
      </c>
      <c r="J5416">
        <v>257.08999599999999</v>
      </c>
      <c r="K5416">
        <v>257.08999599999999</v>
      </c>
      <c r="L5416">
        <v>590100</v>
      </c>
      <c r="M5416" t="s">
        <v>71</v>
      </c>
      <c r="N5416" t="s">
        <v>147</v>
      </c>
      <c r="O5416" t="s">
        <v>162</v>
      </c>
      <c r="P5416">
        <v>100</v>
      </c>
      <c r="Q5416">
        <v>0.125</v>
      </c>
      <c r="R5416">
        <v>87.5</v>
      </c>
      <c r="S5416">
        <v>179962.99720000001</v>
      </c>
      <c r="T5416" t="s">
        <v>71</v>
      </c>
      <c r="U5416" t="s">
        <v>209</v>
      </c>
      <c r="V5416" t="s">
        <v>214</v>
      </c>
      <c r="W5416" t="s">
        <v>252</v>
      </c>
      <c r="X5416" t="s">
        <v>295</v>
      </c>
      <c r="Y5416" s="1">
        <v>43271</v>
      </c>
      <c r="Z5416">
        <v>1175454</v>
      </c>
      <c r="AA5416">
        <v>2000</v>
      </c>
    </row>
    <row r="5417" spans="1:27" x14ac:dyDescent="0.25">
      <c r="A5417" s="1">
        <v>43598</v>
      </c>
      <c r="B5417" t="s">
        <v>71</v>
      </c>
      <c r="C5417" t="s">
        <v>75</v>
      </c>
      <c r="D5417">
        <v>600</v>
      </c>
      <c r="E5417">
        <v>10</v>
      </c>
      <c r="F5417" t="s">
        <v>100</v>
      </c>
      <c r="G5417">
        <v>256.540009</v>
      </c>
      <c r="H5417">
        <v>259.040009</v>
      </c>
      <c r="I5417">
        <v>255.80999800000001</v>
      </c>
      <c r="J5417">
        <v>257.08999599999999</v>
      </c>
      <c r="K5417">
        <v>257.08999599999999</v>
      </c>
      <c r="L5417">
        <v>590100</v>
      </c>
      <c r="M5417" t="s">
        <v>71</v>
      </c>
      <c r="N5417" t="s">
        <v>142</v>
      </c>
      <c r="O5417" t="s">
        <v>162</v>
      </c>
      <c r="P5417">
        <v>100</v>
      </c>
      <c r="Q5417">
        <v>0.125</v>
      </c>
      <c r="R5417">
        <v>75</v>
      </c>
      <c r="S5417">
        <v>154253.9976</v>
      </c>
      <c r="T5417" t="s">
        <v>71</v>
      </c>
      <c r="U5417" t="s">
        <v>209</v>
      </c>
      <c r="V5417" t="s">
        <v>214</v>
      </c>
      <c r="W5417" t="s">
        <v>252</v>
      </c>
      <c r="X5417" t="s">
        <v>295</v>
      </c>
      <c r="Y5417" s="1">
        <v>43271</v>
      </c>
      <c r="Z5417">
        <v>1175454</v>
      </c>
      <c r="AA5417">
        <v>2000</v>
      </c>
    </row>
    <row r="5418" spans="1:27" x14ac:dyDescent="0.25">
      <c r="A5418" s="1">
        <v>43586</v>
      </c>
      <c r="B5418" t="s">
        <v>71</v>
      </c>
      <c r="C5418" t="s">
        <v>76</v>
      </c>
      <c r="D5418">
        <v>1100</v>
      </c>
      <c r="E5418">
        <v>18</v>
      </c>
      <c r="F5418" t="s">
        <v>119</v>
      </c>
      <c r="G5418">
        <v>261.01998900000001</v>
      </c>
      <c r="H5418">
        <v>261.55999800000001</v>
      </c>
      <c r="I5418">
        <v>257.48998999999998</v>
      </c>
      <c r="J5418">
        <v>257.57000699999998</v>
      </c>
      <c r="K5418">
        <v>257.57000699999998</v>
      </c>
      <c r="L5418">
        <v>323100</v>
      </c>
      <c r="M5418" t="s">
        <v>71</v>
      </c>
      <c r="N5418" t="s">
        <v>158</v>
      </c>
      <c r="O5418" t="s">
        <v>162</v>
      </c>
      <c r="P5418">
        <v>100</v>
      </c>
      <c r="Q5418">
        <v>0.125</v>
      </c>
      <c r="R5418">
        <v>137.5</v>
      </c>
      <c r="S5418">
        <v>283327.00770000002</v>
      </c>
      <c r="T5418" t="s">
        <v>71</v>
      </c>
      <c r="U5418" t="s">
        <v>209</v>
      </c>
      <c r="V5418" t="s">
        <v>214</v>
      </c>
      <c r="W5418" t="s">
        <v>252</v>
      </c>
      <c r="X5418" t="s">
        <v>295</v>
      </c>
      <c r="Y5418" s="1">
        <v>43271</v>
      </c>
      <c r="Z5418">
        <v>1175454</v>
      </c>
      <c r="AA5418">
        <v>2000</v>
      </c>
    </row>
    <row r="5419" spans="1:27" x14ac:dyDescent="0.25">
      <c r="A5419" s="1">
        <v>43586</v>
      </c>
      <c r="B5419" t="s">
        <v>71</v>
      </c>
      <c r="C5419" t="s">
        <v>75</v>
      </c>
      <c r="D5419">
        <v>2400</v>
      </c>
      <c r="E5419">
        <v>19</v>
      </c>
      <c r="F5419" t="s">
        <v>119</v>
      </c>
      <c r="G5419">
        <v>261.01998900000001</v>
      </c>
      <c r="H5419">
        <v>261.55999800000001</v>
      </c>
      <c r="I5419">
        <v>257.48998999999998</v>
      </c>
      <c r="J5419">
        <v>257.57000699999998</v>
      </c>
      <c r="K5419">
        <v>257.57000699999998</v>
      </c>
      <c r="L5419">
        <v>323100</v>
      </c>
      <c r="M5419" t="s">
        <v>71</v>
      </c>
      <c r="N5419" t="s">
        <v>140</v>
      </c>
      <c r="O5419" t="s">
        <v>162</v>
      </c>
      <c r="P5419">
        <v>100</v>
      </c>
      <c r="Q5419">
        <v>0.125</v>
      </c>
      <c r="R5419">
        <v>300</v>
      </c>
      <c r="S5419">
        <v>618168.01679999998</v>
      </c>
      <c r="T5419" t="s">
        <v>71</v>
      </c>
      <c r="U5419" t="s">
        <v>209</v>
      </c>
      <c r="V5419" t="s">
        <v>214</v>
      </c>
      <c r="W5419" t="s">
        <v>252</v>
      </c>
      <c r="X5419" t="s">
        <v>295</v>
      </c>
      <c r="Y5419" s="1">
        <v>43271</v>
      </c>
      <c r="Z5419">
        <v>1175454</v>
      </c>
      <c r="AA5419">
        <v>2000</v>
      </c>
    </row>
    <row r="5420" spans="1:27" x14ac:dyDescent="0.25">
      <c r="A5420" s="1">
        <v>43586</v>
      </c>
      <c r="B5420" t="s">
        <v>71</v>
      </c>
      <c r="C5420" t="s">
        <v>76</v>
      </c>
      <c r="D5420">
        <v>2100</v>
      </c>
      <c r="E5420">
        <v>17</v>
      </c>
      <c r="F5420" t="s">
        <v>119</v>
      </c>
      <c r="G5420">
        <v>261.01998900000001</v>
      </c>
      <c r="H5420">
        <v>261.55999800000001</v>
      </c>
      <c r="I5420">
        <v>257.48998999999998</v>
      </c>
      <c r="J5420">
        <v>257.57000699999998</v>
      </c>
      <c r="K5420">
        <v>257.57000699999998</v>
      </c>
      <c r="L5420">
        <v>323100</v>
      </c>
      <c r="M5420" t="s">
        <v>71</v>
      </c>
      <c r="N5420" t="s">
        <v>157</v>
      </c>
      <c r="O5420" t="s">
        <v>162</v>
      </c>
      <c r="P5420">
        <v>100</v>
      </c>
      <c r="Q5420">
        <v>0.125</v>
      </c>
      <c r="R5420">
        <v>262.5</v>
      </c>
      <c r="S5420">
        <v>540897.01469999994</v>
      </c>
      <c r="T5420" t="s">
        <v>71</v>
      </c>
      <c r="U5420" t="s">
        <v>209</v>
      </c>
      <c r="V5420" t="s">
        <v>214</v>
      </c>
      <c r="W5420" t="s">
        <v>252</v>
      </c>
      <c r="X5420" t="s">
        <v>295</v>
      </c>
      <c r="Y5420" s="1">
        <v>43271</v>
      </c>
      <c r="Z5420">
        <v>1175454</v>
      </c>
      <c r="AA5420">
        <v>2000</v>
      </c>
    </row>
    <row r="5421" spans="1:27" x14ac:dyDescent="0.25">
      <c r="A5421" s="1">
        <v>43588</v>
      </c>
      <c r="B5421" t="s">
        <v>71</v>
      </c>
      <c r="C5421" t="s">
        <v>75</v>
      </c>
      <c r="D5421">
        <v>900</v>
      </c>
      <c r="E5421">
        <v>5</v>
      </c>
      <c r="F5421" t="s">
        <v>111</v>
      </c>
      <c r="G5421">
        <v>258</v>
      </c>
      <c r="H5421">
        <v>258.98001099999999</v>
      </c>
      <c r="I5421">
        <v>256.92999300000002</v>
      </c>
      <c r="J5421">
        <v>257.75</v>
      </c>
      <c r="K5421">
        <v>257.75</v>
      </c>
      <c r="L5421">
        <v>255200</v>
      </c>
      <c r="M5421" t="s">
        <v>71</v>
      </c>
      <c r="N5421" t="s">
        <v>152</v>
      </c>
      <c r="O5421" t="s">
        <v>162</v>
      </c>
      <c r="P5421">
        <v>100</v>
      </c>
      <c r="Q5421">
        <v>0.125</v>
      </c>
      <c r="R5421">
        <v>112.5</v>
      </c>
      <c r="S5421">
        <v>231975</v>
      </c>
      <c r="T5421" t="s">
        <v>71</v>
      </c>
      <c r="U5421" t="s">
        <v>209</v>
      </c>
      <c r="V5421" t="s">
        <v>214</v>
      </c>
      <c r="W5421" t="s">
        <v>252</v>
      </c>
      <c r="X5421" t="s">
        <v>295</v>
      </c>
      <c r="Y5421" s="1">
        <v>43271</v>
      </c>
      <c r="Z5421">
        <v>1175454</v>
      </c>
      <c r="AA5421">
        <v>2000</v>
      </c>
    </row>
    <row r="5422" spans="1:27" x14ac:dyDescent="0.25">
      <c r="A5422" s="1">
        <v>43588</v>
      </c>
      <c r="B5422" t="s">
        <v>71</v>
      </c>
      <c r="C5422" t="s">
        <v>75</v>
      </c>
      <c r="D5422">
        <v>2000</v>
      </c>
      <c r="E5422">
        <v>16</v>
      </c>
      <c r="F5422" t="s">
        <v>111</v>
      </c>
      <c r="G5422">
        <v>258</v>
      </c>
      <c r="H5422">
        <v>258.98001099999999</v>
      </c>
      <c r="I5422">
        <v>256.92999300000002</v>
      </c>
      <c r="J5422">
        <v>257.75</v>
      </c>
      <c r="K5422">
        <v>257.75</v>
      </c>
      <c r="L5422">
        <v>255200</v>
      </c>
      <c r="M5422" t="s">
        <v>71</v>
      </c>
      <c r="N5422" t="s">
        <v>148</v>
      </c>
      <c r="O5422" t="s">
        <v>162</v>
      </c>
      <c r="P5422">
        <v>100</v>
      </c>
      <c r="Q5422">
        <v>0.125</v>
      </c>
      <c r="R5422">
        <v>250</v>
      </c>
      <c r="S5422">
        <v>515500</v>
      </c>
      <c r="T5422" t="s">
        <v>71</v>
      </c>
      <c r="U5422" t="s">
        <v>209</v>
      </c>
      <c r="V5422" t="s">
        <v>214</v>
      </c>
      <c r="W5422" t="s">
        <v>252</v>
      </c>
      <c r="X5422" t="s">
        <v>295</v>
      </c>
      <c r="Y5422" s="1">
        <v>43271</v>
      </c>
      <c r="Z5422">
        <v>1175454</v>
      </c>
      <c r="AA5422">
        <v>2000</v>
      </c>
    </row>
    <row r="5423" spans="1:27" x14ac:dyDescent="0.25">
      <c r="A5423" s="1">
        <v>43588</v>
      </c>
      <c r="B5423" t="s">
        <v>71</v>
      </c>
      <c r="C5423" t="s">
        <v>76</v>
      </c>
      <c r="D5423">
        <v>3000</v>
      </c>
      <c r="E5423">
        <v>17</v>
      </c>
      <c r="F5423" t="s">
        <v>111</v>
      </c>
      <c r="G5423">
        <v>258</v>
      </c>
      <c r="H5423">
        <v>258.98001099999999</v>
      </c>
      <c r="I5423">
        <v>256.92999300000002</v>
      </c>
      <c r="J5423">
        <v>257.75</v>
      </c>
      <c r="K5423">
        <v>257.75</v>
      </c>
      <c r="L5423">
        <v>255200</v>
      </c>
      <c r="M5423" t="s">
        <v>71</v>
      </c>
      <c r="N5423" t="s">
        <v>157</v>
      </c>
      <c r="O5423" t="s">
        <v>162</v>
      </c>
      <c r="P5423">
        <v>100</v>
      </c>
      <c r="Q5423">
        <v>0.125</v>
      </c>
      <c r="R5423">
        <v>375</v>
      </c>
      <c r="S5423">
        <v>773250</v>
      </c>
      <c r="T5423" t="s">
        <v>71</v>
      </c>
      <c r="U5423" t="s">
        <v>209</v>
      </c>
      <c r="V5423" t="s">
        <v>214</v>
      </c>
      <c r="W5423" t="s">
        <v>252</v>
      </c>
      <c r="X5423" t="s">
        <v>295</v>
      </c>
      <c r="Y5423" s="1">
        <v>43271</v>
      </c>
      <c r="Z5423">
        <v>1175454</v>
      </c>
      <c r="AA5423">
        <v>2000</v>
      </c>
    </row>
    <row r="5424" spans="1:27" x14ac:dyDescent="0.25">
      <c r="A5424" s="1">
        <v>43581</v>
      </c>
      <c r="B5424" t="s">
        <v>71</v>
      </c>
      <c r="C5424" t="s">
        <v>76</v>
      </c>
      <c r="D5424">
        <v>200</v>
      </c>
      <c r="E5424">
        <v>6</v>
      </c>
      <c r="F5424" t="s">
        <v>139</v>
      </c>
      <c r="G5424">
        <v>257.52999899999998</v>
      </c>
      <c r="H5424">
        <v>258.23001099999999</v>
      </c>
      <c r="I5424">
        <v>256.209991</v>
      </c>
      <c r="J5424">
        <v>257.86999500000002</v>
      </c>
      <c r="K5424">
        <v>257.86999500000002</v>
      </c>
      <c r="L5424">
        <v>275600</v>
      </c>
      <c r="M5424" t="s">
        <v>71</v>
      </c>
      <c r="N5424" t="s">
        <v>145</v>
      </c>
      <c r="O5424" t="s">
        <v>162</v>
      </c>
      <c r="P5424">
        <v>100</v>
      </c>
      <c r="Q5424">
        <v>0.125</v>
      </c>
      <c r="R5424">
        <v>25</v>
      </c>
      <c r="S5424">
        <v>51573.999000000003</v>
      </c>
      <c r="T5424" t="s">
        <v>71</v>
      </c>
      <c r="U5424" t="s">
        <v>209</v>
      </c>
      <c r="V5424" t="s">
        <v>214</v>
      </c>
      <c r="W5424" t="s">
        <v>252</v>
      </c>
      <c r="X5424" t="s">
        <v>295</v>
      </c>
      <c r="Y5424" s="1">
        <v>43271</v>
      </c>
      <c r="Z5424">
        <v>1175454</v>
      </c>
      <c r="AA5424">
        <v>2000</v>
      </c>
    </row>
    <row r="5425" spans="1:27" x14ac:dyDescent="0.25">
      <c r="A5425" s="1">
        <v>43581</v>
      </c>
      <c r="B5425" t="s">
        <v>71</v>
      </c>
      <c r="C5425" t="s">
        <v>75</v>
      </c>
      <c r="D5425">
        <v>700</v>
      </c>
      <c r="E5425">
        <v>7</v>
      </c>
      <c r="F5425" t="s">
        <v>139</v>
      </c>
      <c r="G5425">
        <v>257.52999899999998</v>
      </c>
      <c r="H5425">
        <v>258.23001099999999</v>
      </c>
      <c r="I5425">
        <v>256.209991</v>
      </c>
      <c r="J5425">
        <v>257.86999500000002</v>
      </c>
      <c r="K5425">
        <v>257.86999500000002</v>
      </c>
      <c r="L5425">
        <v>275600</v>
      </c>
      <c r="M5425" t="s">
        <v>71</v>
      </c>
      <c r="N5425" t="s">
        <v>147</v>
      </c>
      <c r="O5425" t="s">
        <v>162</v>
      </c>
      <c r="P5425">
        <v>100</v>
      </c>
      <c r="Q5425">
        <v>0.125</v>
      </c>
      <c r="R5425">
        <v>87.5</v>
      </c>
      <c r="S5425">
        <v>180508.99650000001</v>
      </c>
      <c r="T5425" t="s">
        <v>71</v>
      </c>
      <c r="U5425" t="s">
        <v>209</v>
      </c>
      <c r="V5425" t="s">
        <v>214</v>
      </c>
      <c r="W5425" t="s">
        <v>252</v>
      </c>
      <c r="X5425" t="s">
        <v>295</v>
      </c>
      <c r="Y5425" s="1">
        <v>43271</v>
      </c>
      <c r="Z5425">
        <v>1175454</v>
      </c>
      <c r="AA5425">
        <v>2000</v>
      </c>
    </row>
    <row r="5426" spans="1:27" x14ac:dyDescent="0.25">
      <c r="A5426" s="1">
        <v>43616</v>
      </c>
      <c r="B5426" t="s">
        <v>71</v>
      </c>
      <c r="C5426" t="s">
        <v>76</v>
      </c>
      <c r="D5426">
        <v>800</v>
      </c>
      <c r="E5426">
        <v>6</v>
      </c>
      <c r="F5426" t="s">
        <v>87</v>
      </c>
      <c r="G5426">
        <v>256.88000499999998</v>
      </c>
      <c r="H5426">
        <v>259.73001099999999</v>
      </c>
      <c r="I5426">
        <v>256.41000400000001</v>
      </c>
      <c r="J5426">
        <v>258.209991</v>
      </c>
      <c r="K5426">
        <v>258.209991</v>
      </c>
      <c r="L5426">
        <v>622900</v>
      </c>
      <c r="M5426" t="s">
        <v>71</v>
      </c>
      <c r="N5426" t="s">
        <v>145</v>
      </c>
      <c r="O5426" t="s">
        <v>162</v>
      </c>
      <c r="P5426">
        <v>100</v>
      </c>
      <c r="Q5426">
        <v>0.125</v>
      </c>
      <c r="R5426">
        <v>100</v>
      </c>
      <c r="S5426">
        <v>206567.99280000001</v>
      </c>
      <c r="T5426" t="s">
        <v>71</v>
      </c>
      <c r="U5426" t="s">
        <v>209</v>
      </c>
      <c r="V5426" t="s">
        <v>214</v>
      </c>
      <c r="W5426" t="s">
        <v>252</v>
      </c>
      <c r="X5426" t="s">
        <v>295</v>
      </c>
      <c r="Y5426" s="1">
        <v>43271</v>
      </c>
      <c r="Z5426">
        <v>1175454</v>
      </c>
      <c r="AA5426">
        <v>2000</v>
      </c>
    </row>
    <row r="5427" spans="1:27" x14ac:dyDescent="0.25">
      <c r="A5427" s="1">
        <v>43616</v>
      </c>
      <c r="B5427" t="s">
        <v>71</v>
      </c>
      <c r="C5427" t="s">
        <v>75</v>
      </c>
      <c r="D5427">
        <v>2300</v>
      </c>
      <c r="E5427">
        <v>13</v>
      </c>
      <c r="F5427" t="s">
        <v>87</v>
      </c>
      <c r="G5427">
        <v>256.88000499999998</v>
      </c>
      <c r="H5427">
        <v>259.73001099999999</v>
      </c>
      <c r="I5427">
        <v>256.41000400000001</v>
      </c>
      <c r="J5427">
        <v>258.209991</v>
      </c>
      <c r="K5427">
        <v>258.209991</v>
      </c>
      <c r="L5427">
        <v>622900</v>
      </c>
      <c r="M5427" t="s">
        <v>71</v>
      </c>
      <c r="N5427" t="s">
        <v>153</v>
      </c>
      <c r="O5427" t="s">
        <v>162</v>
      </c>
      <c r="P5427">
        <v>100</v>
      </c>
      <c r="Q5427">
        <v>0.125</v>
      </c>
      <c r="R5427">
        <v>287.5</v>
      </c>
      <c r="S5427">
        <v>593882.97930000001</v>
      </c>
      <c r="T5427" t="s">
        <v>71</v>
      </c>
      <c r="U5427" t="s">
        <v>209</v>
      </c>
      <c r="V5427" t="s">
        <v>214</v>
      </c>
      <c r="W5427" t="s">
        <v>252</v>
      </c>
      <c r="X5427" t="s">
        <v>295</v>
      </c>
      <c r="Y5427" s="1">
        <v>43271</v>
      </c>
      <c r="Z5427">
        <v>1175454</v>
      </c>
      <c r="AA5427">
        <v>2000</v>
      </c>
    </row>
    <row r="5428" spans="1:27" x14ac:dyDescent="0.25">
      <c r="A5428" s="1">
        <v>43584</v>
      </c>
      <c r="B5428" t="s">
        <v>71</v>
      </c>
      <c r="C5428" t="s">
        <v>76</v>
      </c>
      <c r="D5428">
        <v>1000</v>
      </c>
      <c r="E5428">
        <v>14</v>
      </c>
      <c r="F5428" t="s">
        <v>127</v>
      </c>
      <c r="G5428">
        <v>258.76001000000002</v>
      </c>
      <c r="H5428">
        <v>260.95001200000002</v>
      </c>
      <c r="I5428">
        <v>258.14999399999999</v>
      </c>
      <c r="J5428">
        <v>260.22000100000002</v>
      </c>
      <c r="K5428">
        <v>260.22000100000002</v>
      </c>
      <c r="L5428">
        <v>429000</v>
      </c>
      <c r="M5428" t="s">
        <v>71</v>
      </c>
      <c r="N5428" t="s">
        <v>156</v>
      </c>
      <c r="O5428" t="s">
        <v>162</v>
      </c>
      <c r="P5428">
        <v>100</v>
      </c>
      <c r="Q5428">
        <v>0.125</v>
      </c>
      <c r="R5428">
        <v>125</v>
      </c>
      <c r="S5428">
        <v>260220.00099999999</v>
      </c>
      <c r="T5428" t="s">
        <v>71</v>
      </c>
      <c r="U5428" t="s">
        <v>209</v>
      </c>
      <c r="V5428" t="s">
        <v>214</v>
      </c>
      <c r="W5428" t="s">
        <v>252</v>
      </c>
      <c r="X5428" t="s">
        <v>295</v>
      </c>
      <c r="Y5428" s="1">
        <v>43271</v>
      </c>
      <c r="Z5428">
        <v>1175454</v>
      </c>
      <c r="AA5428">
        <v>2000</v>
      </c>
    </row>
    <row r="5429" spans="1:27" x14ac:dyDescent="0.25">
      <c r="A5429" s="1">
        <v>43584</v>
      </c>
      <c r="B5429" t="s">
        <v>71</v>
      </c>
      <c r="C5429" t="s">
        <v>76</v>
      </c>
      <c r="D5429">
        <v>700</v>
      </c>
      <c r="E5429">
        <v>15</v>
      </c>
      <c r="F5429" t="s">
        <v>127</v>
      </c>
      <c r="G5429">
        <v>258.76001000000002</v>
      </c>
      <c r="H5429">
        <v>260.95001200000002</v>
      </c>
      <c r="I5429">
        <v>258.14999399999999</v>
      </c>
      <c r="J5429">
        <v>260.22000100000002</v>
      </c>
      <c r="K5429">
        <v>260.22000100000002</v>
      </c>
      <c r="L5429">
        <v>429000</v>
      </c>
      <c r="M5429" t="s">
        <v>71</v>
      </c>
      <c r="N5429" t="s">
        <v>149</v>
      </c>
      <c r="O5429" t="s">
        <v>162</v>
      </c>
      <c r="P5429">
        <v>100</v>
      </c>
      <c r="Q5429">
        <v>0.125</v>
      </c>
      <c r="R5429">
        <v>87.5</v>
      </c>
      <c r="S5429">
        <v>182154.0007</v>
      </c>
      <c r="T5429" t="s">
        <v>71</v>
      </c>
      <c r="U5429" t="s">
        <v>209</v>
      </c>
      <c r="V5429" t="s">
        <v>214</v>
      </c>
      <c r="W5429" t="s">
        <v>252</v>
      </c>
      <c r="X5429" t="s">
        <v>295</v>
      </c>
      <c r="Y5429" s="1">
        <v>43271</v>
      </c>
      <c r="Z5429">
        <v>1175454</v>
      </c>
      <c r="AA5429">
        <v>2000</v>
      </c>
    </row>
    <row r="5430" spans="1:27" x14ac:dyDescent="0.25">
      <c r="A5430" s="1">
        <v>43615</v>
      </c>
      <c r="B5430" t="s">
        <v>71</v>
      </c>
      <c r="C5430" t="s">
        <v>75</v>
      </c>
      <c r="D5430">
        <v>400</v>
      </c>
      <c r="E5430">
        <v>12</v>
      </c>
      <c r="F5430" t="s">
        <v>93</v>
      </c>
      <c r="G5430">
        <v>260.66000400000001</v>
      </c>
      <c r="H5430">
        <v>263.44000199999999</v>
      </c>
      <c r="I5430">
        <v>259.47000100000002</v>
      </c>
      <c r="J5430">
        <v>260.69000199999999</v>
      </c>
      <c r="K5430">
        <v>260.69000199999999</v>
      </c>
      <c r="L5430">
        <v>712800</v>
      </c>
      <c r="M5430" t="s">
        <v>71</v>
      </c>
      <c r="N5430" t="s">
        <v>151</v>
      </c>
      <c r="O5430" t="s">
        <v>162</v>
      </c>
      <c r="P5430">
        <v>100</v>
      </c>
      <c r="Q5430">
        <v>0.125</v>
      </c>
      <c r="R5430">
        <v>50</v>
      </c>
      <c r="S5430">
        <v>104276.00079999999</v>
      </c>
      <c r="T5430" t="s">
        <v>71</v>
      </c>
      <c r="U5430" t="s">
        <v>209</v>
      </c>
      <c r="V5430" t="s">
        <v>214</v>
      </c>
      <c r="W5430" t="s">
        <v>252</v>
      </c>
      <c r="X5430" t="s">
        <v>295</v>
      </c>
      <c r="Y5430" s="1">
        <v>43271</v>
      </c>
      <c r="Z5430">
        <v>1175454</v>
      </c>
      <c r="AA5430">
        <v>2000</v>
      </c>
    </row>
    <row r="5431" spans="1:27" x14ac:dyDescent="0.25">
      <c r="A5431" s="1">
        <v>43615</v>
      </c>
      <c r="B5431" t="s">
        <v>71</v>
      </c>
      <c r="C5431" t="s">
        <v>76</v>
      </c>
      <c r="D5431">
        <v>300</v>
      </c>
      <c r="E5431">
        <v>4</v>
      </c>
      <c r="F5431" t="s">
        <v>93</v>
      </c>
      <c r="G5431">
        <v>260.66000400000001</v>
      </c>
      <c r="H5431">
        <v>263.44000199999999</v>
      </c>
      <c r="I5431">
        <v>259.47000100000002</v>
      </c>
      <c r="J5431">
        <v>260.69000199999999</v>
      </c>
      <c r="K5431">
        <v>260.69000199999999</v>
      </c>
      <c r="L5431">
        <v>712800</v>
      </c>
      <c r="M5431" t="s">
        <v>71</v>
      </c>
      <c r="N5431" t="s">
        <v>154</v>
      </c>
      <c r="O5431" t="s">
        <v>162</v>
      </c>
      <c r="P5431">
        <v>100</v>
      </c>
      <c r="Q5431">
        <v>0.125</v>
      </c>
      <c r="R5431">
        <v>37.5</v>
      </c>
      <c r="S5431">
        <v>78207.000599999999</v>
      </c>
      <c r="T5431" t="s">
        <v>71</v>
      </c>
      <c r="U5431" t="s">
        <v>209</v>
      </c>
      <c r="V5431" t="s">
        <v>214</v>
      </c>
      <c r="W5431" t="s">
        <v>252</v>
      </c>
      <c r="X5431" t="s">
        <v>295</v>
      </c>
      <c r="Y5431" s="1">
        <v>43271</v>
      </c>
      <c r="Z5431">
        <v>1175454</v>
      </c>
      <c r="AA5431">
        <v>2000</v>
      </c>
    </row>
    <row r="5432" spans="1:27" x14ac:dyDescent="0.25">
      <c r="A5432" s="1">
        <v>43615</v>
      </c>
      <c r="B5432" t="s">
        <v>71</v>
      </c>
      <c r="C5432" t="s">
        <v>75</v>
      </c>
      <c r="D5432">
        <v>500</v>
      </c>
      <c r="E5432">
        <v>8</v>
      </c>
      <c r="F5432" t="s">
        <v>93</v>
      </c>
      <c r="G5432">
        <v>260.66000400000001</v>
      </c>
      <c r="H5432">
        <v>263.44000199999999</v>
      </c>
      <c r="I5432">
        <v>259.47000100000002</v>
      </c>
      <c r="J5432">
        <v>260.69000199999999</v>
      </c>
      <c r="K5432">
        <v>260.69000199999999</v>
      </c>
      <c r="L5432">
        <v>712800</v>
      </c>
      <c r="M5432" t="s">
        <v>71</v>
      </c>
      <c r="N5432" t="s">
        <v>144</v>
      </c>
      <c r="O5432" t="s">
        <v>162</v>
      </c>
      <c r="P5432">
        <v>100</v>
      </c>
      <c r="Q5432">
        <v>0.125</v>
      </c>
      <c r="R5432">
        <v>62.5</v>
      </c>
      <c r="S5432">
        <v>130345.001</v>
      </c>
      <c r="T5432" t="s">
        <v>71</v>
      </c>
      <c r="U5432" t="s">
        <v>209</v>
      </c>
      <c r="V5432" t="s">
        <v>214</v>
      </c>
      <c r="W5432" t="s">
        <v>252</v>
      </c>
      <c r="X5432" t="s">
        <v>295</v>
      </c>
      <c r="Y5432" s="1">
        <v>43271</v>
      </c>
      <c r="Z5432">
        <v>1175454</v>
      </c>
      <c r="AA5432">
        <v>2000</v>
      </c>
    </row>
    <row r="5433" spans="1:27" x14ac:dyDescent="0.25">
      <c r="A5433" s="1">
        <v>43615</v>
      </c>
      <c r="B5433" t="s">
        <v>71</v>
      </c>
      <c r="C5433" t="s">
        <v>76</v>
      </c>
      <c r="D5433">
        <v>600</v>
      </c>
      <c r="E5433">
        <v>9</v>
      </c>
      <c r="F5433" t="s">
        <v>93</v>
      </c>
      <c r="G5433">
        <v>260.66000400000001</v>
      </c>
      <c r="H5433">
        <v>263.44000199999999</v>
      </c>
      <c r="I5433">
        <v>259.47000100000002</v>
      </c>
      <c r="J5433">
        <v>260.69000199999999</v>
      </c>
      <c r="K5433">
        <v>260.69000199999999</v>
      </c>
      <c r="L5433">
        <v>712800</v>
      </c>
      <c r="M5433" t="s">
        <v>71</v>
      </c>
      <c r="N5433" t="s">
        <v>146</v>
      </c>
      <c r="O5433" t="s">
        <v>162</v>
      </c>
      <c r="P5433">
        <v>100</v>
      </c>
      <c r="Q5433">
        <v>0.125</v>
      </c>
      <c r="R5433">
        <v>75</v>
      </c>
      <c r="S5433">
        <v>156414.0012</v>
      </c>
      <c r="T5433" t="s">
        <v>71</v>
      </c>
      <c r="U5433" t="s">
        <v>209</v>
      </c>
      <c r="V5433" t="s">
        <v>214</v>
      </c>
      <c r="W5433" t="s">
        <v>252</v>
      </c>
      <c r="X5433" t="s">
        <v>295</v>
      </c>
      <c r="Y5433" s="1">
        <v>43271</v>
      </c>
      <c r="Z5433">
        <v>1175454</v>
      </c>
      <c r="AA5433">
        <v>2000</v>
      </c>
    </row>
    <row r="5434" spans="1:27" x14ac:dyDescent="0.25">
      <c r="A5434" s="1">
        <v>43595</v>
      </c>
      <c r="B5434" t="s">
        <v>71</v>
      </c>
      <c r="C5434" t="s">
        <v>75</v>
      </c>
      <c r="D5434">
        <v>1600</v>
      </c>
      <c r="E5434">
        <v>19</v>
      </c>
      <c r="F5434" t="s">
        <v>103</v>
      </c>
      <c r="G5434">
        <v>263.92001299999998</v>
      </c>
      <c r="H5434">
        <v>265.86999500000002</v>
      </c>
      <c r="I5434">
        <v>260.10000600000001</v>
      </c>
      <c r="J5434">
        <v>263.63000499999998</v>
      </c>
      <c r="K5434">
        <v>263.63000499999998</v>
      </c>
      <c r="L5434">
        <v>1071900</v>
      </c>
      <c r="M5434" t="s">
        <v>71</v>
      </c>
      <c r="N5434" t="s">
        <v>140</v>
      </c>
      <c r="O5434" t="s">
        <v>162</v>
      </c>
      <c r="P5434">
        <v>100</v>
      </c>
      <c r="Q5434">
        <v>0.125</v>
      </c>
      <c r="R5434">
        <v>200</v>
      </c>
      <c r="S5434">
        <v>421808.00799999997</v>
      </c>
      <c r="T5434" t="s">
        <v>71</v>
      </c>
      <c r="U5434" t="s">
        <v>209</v>
      </c>
      <c r="V5434" t="s">
        <v>214</v>
      </c>
      <c r="W5434" t="s">
        <v>252</v>
      </c>
      <c r="X5434" t="s">
        <v>295</v>
      </c>
      <c r="Y5434" s="1">
        <v>43271</v>
      </c>
      <c r="Z5434">
        <v>1175454</v>
      </c>
      <c r="AA5434">
        <v>2000</v>
      </c>
    </row>
    <row r="5435" spans="1:27" x14ac:dyDescent="0.25">
      <c r="A5435" s="1">
        <v>43595</v>
      </c>
      <c r="B5435" t="s">
        <v>71</v>
      </c>
      <c r="C5435" t="s">
        <v>76</v>
      </c>
      <c r="D5435">
        <v>900</v>
      </c>
      <c r="E5435">
        <v>11</v>
      </c>
      <c r="F5435" t="s">
        <v>103</v>
      </c>
      <c r="G5435">
        <v>263.92001299999998</v>
      </c>
      <c r="H5435">
        <v>265.86999500000002</v>
      </c>
      <c r="I5435">
        <v>260.10000600000001</v>
      </c>
      <c r="J5435">
        <v>263.63000499999998</v>
      </c>
      <c r="K5435">
        <v>263.63000499999998</v>
      </c>
      <c r="L5435">
        <v>1071900</v>
      </c>
      <c r="M5435" t="s">
        <v>71</v>
      </c>
      <c r="N5435" t="s">
        <v>141</v>
      </c>
      <c r="O5435" t="s">
        <v>162</v>
      </c>
      <c r="P5435">
        <v>100</v>
      </c>
      <c r="Q5435">
        <v>0.125</v>
      </c>
      <c r="R5435">
        <v>112.5</v>
      </c>
      <c r="S5435">
        <v>237267.00450000001</v>
      </c>
      <c r="T5435" t="s">
        <v>71</v>
      </c>
      <c r="U5435" t="s">
        <v>209</v>
      </c>
      <c r="V5435" t="s">
        <v>214</v>
      </c>
      <c r="W5435" t="s">
        <v>252</v>
      </c>
      <c r="X5435" t="s">
        <v>295</v>
      </c>
      <c r="Y5435" s="1">
        <v>43271</v>
      </c>
      <c r="Z5435">
        <v>1175454</v>
      </c>
      <c r="AA5435">
        <v>2000</v>
      </c>
    </row>
    <row r="5436" spans="1:27" x14ac:dyDescent="0.25">
      <c r="A5436" s="1">
        <v>43595</v>
      </c>
      <c r="B5436" t="s">
        <v>71</v>
      </c>
      <c r="C5436" t="s">
        <v>76</v>
      </c>
      <c r="D5436">
        <v>800</v>
      </c>
      <c r="E5436">
        <v>7</v>
      </c>
      <c r="F5436" t="s">
        <v>103</v>
      </c>
      <c r="G5436">
        <v>263.92001299999998</v>
      </c>
      <c r="H5436">
        <v>265.86999500000002</v>
      </c>
      <c r="I5436">
        <v>260.10000600000001</v>
      </c>
      <c r="J5436">
        <v>263.63000499999998</v>
      </c>
      <c r="K5436">
        <v>263.63000499999998</v>
      </c>
      <c r="L5436">
        <v>1071900</v>
      </c>
      <c r="M5436" t="s">
        <v>71</v>
      </c>
      <c r="N5436" t="s">
        <v>147</v>
      </c>
      <c r="O5436" t="s">
        <v>162</v>
      </c>
      <c r="P5436">
        <v>100</v>
      </c>
      <c r="Q5436">
        <v>0.125</v>
      </c>
      <c r="R5436">
        <v>100</v>
      </c>
      <c r="S5436">
        <v>210904.00399999999</v>
      </c>
      <c r="T5436" t="s">
        <v>71</v>
      </c>
      <c r="U5436" t="s">
        <v>209</v>
      </c>
      <c r="V5436" t="s">
        <v>214</v>
      </c>
      <c r="W5436" t="s">
        <v>252</v>
      </c>
      <c r="X5436" t="s">
        <v>295</v>
      </c>
      <c r="Y5436" s="1">
        <v>43271</v>
      </c>
      <c r="Z5436">
        <v>1175454</v>
      </c>
      <c r="AA5436">
        <v>2000</v>
      </c>
    </row>
    <row r="5437" spans="1:27" x14ac:dyDescent="0.25">
      <c r="A5437" s="1">
        <v>43600</v>
      </c>
      <c r="B5437" t="s">
        <v>71</v>
      </c>
      <c r="C5437" t="s">
        <v>75</v>
      </c>
      <c r="D5437">
        <v>1500</v>
      </c>
      <c r="E5437">
        <v>14</v>
      </c>
      <c r="F5437" t="s">
        <v>104</v>
      </c>
      <c r="G5437">
        <v>263.55999800000001</v>
      </c>
      <c r="H5437">
        <v>268.709991</v>
      </c>
      <c r="I5437">
        <v>263.23001099999999</v>
      </c>
      <c r="J5437">
        <v>264.17999300000002</v>
      </c>
      <c r="K5437">
        <v>264.17999300000002</v>
      </c>
      <c r="L5437">
        <v>611100</v>
      </c>
      <c r="M5437" t="s">
        <v>71</v>
      </c>
      <c r="N5437" t="s">
        <v>156</v>
      </c>
      <c r="O5437" t="s">
        <v>162</v>
      </c>
      <c r="P5437">
        <v>100</v>
      </c>
      <c r="Q5437">
        <v>0.125</v>
      </c>
      <c r="R5437">
        <v>187.5</v>
      </c>
      <c r="S5437">
        <v>396269.98950000003</v>
      </c>
      <c r="T5437" t="s">
        <v>71</v>
      </c>
      <c r="U5437" t="s">
        <v>209</v>
      </c>
      <c r="V5437" t="s">
        <v>214</v>
      </c>
      <c r="W5437" t="s">
        <v>252</v>
      </c>
      <c r="X5437" t="s">
        <v>295</v>
      </c>
      <c r="Y5437" s="1">
        <v>43271</v>
      </c>
      <c r="Z5437">
        <v>1175454</v>
      </c>
      <c r="AA5437">
        <v>2000</v>
      </c>
    </row>
    <row r="5438" spans="1:27" x14ac:dyDescent="0.25">
      <c r="A5438" s="1">
        <v>43599</v>
      </c>
      <c r="B5438" t="s">
        <v>71</v>
      </c>
      <c r="C5438" t="s">
        <v>76</v>
      </c>
      <c r="D5438">
        <v>600</v>
      </c>
      <c r="E5438">
        <v>5</v>
      </c>
      <c r="F5438" t="s">
        <v>102</v>
      </c>
      <c r="G5438">
        <v>255</v>
      </c>
      <c r="H5438">
        <v>265.63000499999998</v>
      </c>
      <c r="I5438">
        <v>254.509995</v>
      </c>
      <c r="J5438">
        <v>264.63000499999998</v>
      </c>
      <c r="K5438">
        <v>264.63000499999998</v>
      </c>
      <c r="L5438">
        <v>667200</v>
      </c>
      <c r="M5438" t="s">
        <v>71</v>
      </c>
      <c r="N5438" t="s">
        <v>152</v>
      </c>
      <c r="O5438" t="s">
        <v>162</v>
      </c>
      <c r="P5438">
        <v>100</v>
      </c>
      <c r="Q5438">
        <v>0.125</v>
      </c>
      <c r="R5438">
        <v>75</v>
      </c>
      <c r="S5438">
        <v>158778.003</v>
      </c>
      <c r="T5438" t="s">
        <v>71</v>
      </c>
      <c r="U5438" t="s">
        <v>209</v>
      </c>
      <c r="V5438" t="s">
        <v>214</v>
      </c>
      <c r="W5438" t="s">
        <v>252</v>
      </c>
      <c r="X5438" t="s">
        <v>295</v>
      </c>
      <c r="Y5438" s="1">
        <v>43271</v>
      </c>
      <c r="Z5438">
        <v>1175454</v>
      </c>
      <c r="AA5438">
        <v>2000</v>
      </c>
    </row>
    <row r="5439" spans="1:27" x14ac:dyDescent="0.25">
      <c r="A5439" s="1">
        <v>43594</v>
      </c>
      <c r="B5439" t="s">
        <v>71</v>
      </c>
      <c r="C5439" t="s">
        <v>76</v>
      </c>
      <c r="D5439">
        <v>2000</v>
      </c>
      <c r="E5439">
        <v>16</v>
      </c>
      <c r="F5439" t="s">
        <v>107</v>
      </c>
      <c r="G5439">
        <v>265.58999599999999</v>
      </c>
      <c r="H5439">
        <v>266.98998999999998</v>
      </c>
      <c r="I5439">
        <v>260.47000100000002</v>
      </c>
      <c r="J5439">
        <v>266.19000199999999</v>
      </c>
      <c r="K5439">
        <v>266.19000199999999</v>
      </c>
      <c r="L5439">
        <v>724000</v>
      </c>
      <c r="M5439" t="s">
        <v>71</v>
      </c>
      <c r="N5439" t="s">
        <v>148</v>
      </c>
      <c r="O5439" t="s">
        <v>162</v>
      </c>
      <c r="P5439">
        <v>100</v>
      </c>
      <c r="Q5439">
        <v>0.125</v>
      </c>
      <c r="R5439">
        <v>250</v>
      </c>
      <c r="S5439">
        <v>532380.00399999996</v>
      </c>
      <c r="T5439" t="s">
        <v>71</v>
      </c>
      <c r="U5439" t="s">
        <v>209</v>
      </c>
      <c r="V5439" t="s">
        <v>214</v>
      </c>
      <c r="W5439" t="s">
        <v>252</v>
      </c>
      <c r="X5439" t="s">
        <v>295</v>
      </c>
      <c r="Y5439" s="1">
        <v>43271</v>
      </c>
      <c r="Z5439">
        <v>1175454</v>
      </c>
      <c r="AA5439">
        <v>2000</v>
      </c>
    </row>
    <row r="5440" spans="1:27" x14ac:dyDescent="0.25">
      <c r="A5440" s="1">
        <v>43594</v>
      </c>
      <c r="B5440" t="s">
        <v>71</v>
      </c>
      <c r="C5440" t="s">
        <v>75</v>
      </c>
      <c r="D5440">
        <v>1800</v>
      </c>
      <c r="E5440">
        <v>14</v>
      </c>
      <c r="F5440" t="s">
        <v>107</v>
      </c>
      <c r="G5440">
        <v>265.58999599999999</v>
      </c>
      <c r="H5440">
        <v>266.98998999999998</v>
      </c>
      <c r="I5440">
        <v>260.47000100000002</v>
      </c>
      <c r="J5440">
        <v>266.19000199999999</v>
      </c>
      <c r="K5440">
        <v>266.19000199999999</v>
      </c>
      <c r="L5440">
        <v>724000</v>
      </c>
      <c r="M5440" t="s">
        <v>71</v>
      </c>
      <c r="N5440" t="s">
        <v>156</v>
      </c>
      <c r="O5440" t="s">
        <v>162</v>
      </c>
      <c r="P5440">
        <v>100</v>
      </c>
      <c r="Q5440">
        <v>0.125</v>
      </c>
      <c r="R5440">
        <v>225</v>
      </c>
      <c r="S5440">
        <v>479142.0036</v>
      </c>
      <c r="T5440" t="s">
        <v>71</v>
      </c>
      <c r="U5440" t="s">
        <v>209</v>
      </c>
      <c r="V5440" t="s">
        <v>214</v>
      </c>
      <c r="W5440" t="s">
        <v>252</v>
      </c>
      <c r="X5440" t="s">
        <v>295</v>
      </c>
      <c r="Y5440" s="1">
        <v>43271</v>
      </c>
      <c r="Z5440">
        <v>1175454</v>
      </c>
      <c r="AA5440">
        <v>2000</v>
      </c>
    </row>
    <row r="5441" spans="1:27" x14ac:dyDescent="0.25">
      <c r="A5441" s="1">
        <v>43594</v>
      </c>
      <c r="B5441" t="s">
        <v>71</v>
      </c>
      <c r="C5441" t="s">
        <v>75</v>
      </c>
      <c r="D5441">
        <v>1600</v>
      </c>
      <c r="E5441">
        <v>15</v>
      </c>
      <c r="F5441" t="s">
        <v>107</v>
      </c>
      <c r="G5441">
        <v>265.58999599999999</v>
      </c>
      <c r="H5441">
        <v>266.98998999999998</v>
      </c>
      <c r="I5441">
        <v>260.47000100000002</v>
      </c>
      <c r="J5441">
        <v>266.19000199999999</v>
      </c>
      <c r="K5441">
        <v>266.19000199999999</v>
      </c>
      <c r="L5441">
        <v>724000</v>
      </c>
      <c r="M5441" t="s">
        <v>71</v>
      </c>
      <c r="N5441" t="s">
        <v>149</v>
      </c>
      <c r="O5441" t="s">
        <v>162</v>
      </c>
      <c r="P5441">
        <v>100</v>
      </c>
      <c r="Q5441">
        <v>0.125</v>
      </c>
      <c r="R5441">
        <v>200</v>
      </c>
      <c r="S5441">
        <v>425904.00319999998</v>
      </c>
      <c r="T5441" t="s">
        <v>71</v>
      </c>
      <c r="U5441" t="s">
        <v>209</v>
      </c>
      <c r="V5441" t="s">
        <v>214</v>
      </c>
      <c r="W5441" t="s">
        <v>252</v>
      </c>
      <c r="X5441" t="s">
        <v>295</v>
      </c>
      <c r="Y5441" s="1">
        <v>43271</v>
      </c>
      <c r="Z5441">
        <v>1175454</v>
      </c>
      <c r="AA5441">
        <v>2000</v>
      </c>
    </row>
    <row r="5442" spans="1:27" x14ac:dyDescent="0.25">
      <c r="A5442" s="1">
        <v>43594</v>
      </c>
      <c r="B5442" t="s">
        <v>71</v>
      </c>
      <c r="C5442" t="s">
        <v>76</v>
      </c>
      <c r="D5442">
        <v>1000</v>
      </c>
      <c r="E5442">
        <v>19</v>
      </c>
      <c r="F5442" t="s">
        <v>107</v>
      </c>
      <c r="G5442">
        <v>265.58999599999999</v>
      </c>
      <c r="H5442">
        <v>266.98998999999998</v>
      </c>
      <c r="I5442">
        <v>260.47000100000002</v>
      </c>
      <c r="J5442">
        <v>266.19000199999999</v>
      </c>
      <c r="K5442">
        <v>266.19000199999999</v>
      </c>
      <c r="L5442">
        <v>724000</v>
      </c>
      <c r="M5442" t="s">
        <v>71</v>
      </c>
      <c r="N5442" t="s">
        <v>140</v>
      </c>
      <c r="O5442" t="s">
        <v>162</v>
      </c>
      <c r="P5442">
        <v>100</v>
      </c>
      <c r="Q5442">
        <v>0.125</v>
      </c>
      <c r="R5442">
        <v>125</v>
      </c>
      <c r="S5442">
        <v>266190.00199999998</v>
      </c>
      <c r="T5442" t="s">
        <v>71</v>
      </c>
      <c r="U5442" t="s">
        <v>209</v>
      </c>
      <c r="V5442" t="s">
        <v>214</v>
      </c>
      <c r="W5442" t="s">
        <v>252</v>
      </c>
      <c r="X5442" t="s">
        <v>295</v>
      </c>
      <c r="Y5442" s="1">
        <v>43271</v>
      </c>
      <c r="Z5442">
        <v>1175454</v>
      </c>
      <c r="AA5442">
        <v>2000</v>
      </c>
    </row>
    <row r="5443" spans="1:27" x14ac:dyDescent="0.25">
      <c r="A5443" s="1">
        <v>43593</v>
      </c>
      <c r="B5443" t="s">
        <v>71</v>
      </c>
      <c r="C5443" t="s">
        <v>75</v>
      </c>
      <c r="D5443">
        <v>100</v>
      </c>
      <c r="E5443">
        <v>3</v>
      </c>
      <c r="F5443" t="s">
        <v>108</v>
      </c>
      <c r="G5443">
        <v>250.320007</v>
      </c>
      <c r="H5443">
        <v>268.35000600000001</v>
      </c>
      <c r="I5443">
        <v>227.820007</v>
      </c>
      <c r="J5443">
        <v>266.19000199999999</v>
      </c>
      <c r="K5443">
        <v>266.19000199999999</v>
      </c>
      <c r="L5443">
        <v>1107000</v>
      </c>
      <c r="M5443" t="s">
        <v>71</v>
      </c>
      <c r="N5443" t="s">
        <v>143</v>
      </c>
      <c r="O5443" t="s">
        <v>162</v>
      </c>
      <c r="P5443">
        <v>100</v>
      </c>
      <c r="Q5443">
        <v>0.125</v>
      </c>
      <c r="R5443">
        <v>12.5</v>
      </c>
      <c r="S5443">
        <v>26619.000199999999</v>
      </c>
      <c r="T5443" t="s">
        <v>71</v>
      </c>
      <c r="U5443" t="s">
        <v>209</v>
      </c>
      <c r="V5443" t="s">
        <v>214</v>
      </c>
      <c r="W5443" t="s">
        <v>252</v>
      </c>
      <c r="X5443" t="s">
        <v>295</v>
      </c>
      <c r="Y5443" s="1">
        <v>43271</v>
      </c>
      <c r="Z5443">
        <v>1175454</v>
      </c>
      <c r="AA5443">
        <v>2000</v>
      </c>
    </row>
    <row r="5444" spans="1:27" x14ac:dyDescent="0.25">
      <c r="A5444" s="1">
        <v>43608</v>
      </c>
      <c r="B5444" t="s">
        <v>71</v>
      </c>
      <c r="C5444" t="s">
        <v>76</v>
      </c>
      <c r="D5444">
        <v>1700</v>
      </c>
      <c r="E5444">
        <v>10</v>
      </c>
      <c r="F5444" t="s">
        <v>95</v>
      </c>
      <c r="G5444">
        <v>272.67999300000002</v>
      </c>
      <c r="H5444">
        <v>272.67999300000002</v>
      </c>
      <c r="I5444">
        <v>265.63000499999998</v>
      </c>
      <c r="J5444">
        <v>266.67001299999998</v>
      </c>
      <c r="K5444">
        <v>266.67001299999998</v>
      </c>
      <c r="L5444">
        <v>530400</v>
      </c>
      <c r="M5444" t="s">
        <v>71</v>
      </c>
      <c r="N5444" t="s">
        <v>142</v>
      </c>
      <c r="O5444" t="s">
        <v>162</v>
      </c>
      <c r="P5444">
        <v>100</v>
      </c>
      <c r="Q5444">
        <v>0.125</v>
      </c>
      <c r="R5444">
        <v>212.5</v>
      </c>
      <c r="S5444">
        <v>453339.02209999989</v>
      </c>
      <c r="T5444" t="s">
        <v>71</v>
      </c>
      <c r="U5444" t="s">
        <v>209</v>
      </c>
      <c r="V5444" t="s">
        <v>214</v>
      </c>
      <c r="W5444" t="s">
        <v>252</v>
      </c>
      <c r="X5444" t="s">
        <v>295</v>
      </c>
      <c r="Y5444" s="1">
        <v>43271</v>
      </c>
      <c r="Z5444">
        <v>1175454</v>
      </c>
      <c r="AA5444">
        <v>2000</v>
      </c>
    </row>
    <row r="5445" spans="1:27" x14ac:dyDescent="0.25">
      <c r="A5445" s="1">
        <v>43608</v>
      </c>
      <c r="B5445" t="s">
        <v>71</v>
      </c>
      <c r="C5445" t="s">
        <v>76</v>
      </c>
      <c r="D5445">
        <v>2000</v>
      </c>
      <c r="E5445">
        <v>16</v>
      </c>
      <c r="F5445" t="s">
        <v>95</v>
      </c>
      <c r="G5445">
        <v>272.67999300000002</v>
      </c>
      <c r="H5445">
        <v>272.67999300000002</v>
      </c>
      <c r="I5445">
        <v>265.63000499999998</v>
      </c>
      <c r="J5445">
        <v>266.67001299999998</v>
      </c>
      <c r="K5445">
        <v>266.67001299999998</v>
      </c>
      <c r="L5445">
        <v>530400</v>
      </c>
      <c r="M5445" t="s">
        <v>71</v>
      </c>
      <c r="N5445" t="s">
        <v>148</v>
      </c>
      <c r="O5445" t="s">
        <v>162</v>
      </c>
      <c r="P5445">
        <v>100</v>
      </c>
      <c r="Q5445">
        <v>0.125</v>
      </c>
      <c r="R5445">
        <v>250</v>
      </c>
      <c r="S5445">
        <v>533340.02599999995</v>
      </c>
      <c r="T5445" t="s">
        <v>71</v>
      </c>
      <c r="U5445" t="s">
        <v>209</v>
      </c>
      <c r="V5445" t="s">
        <v>214</v>
      </c>
      <c r="W5445" t="s">
        <v>252</v>
      </c>
      <c r="X5445" t="s">
        <v>295</v>
      </c>
      <c r="Y5445" s="1">
        <v>43271</v>
      </c>
      <c r="Z5445">
        <v>1175454</v>
      </c>
      <c r="AA5445">
        <v>2000</v>
      </c>
    </row>
    <row r="5446" spans="1:27" x14ac:dyDescent="0.25">
      <c r="A5446" s="1">
        <v>43627</v>
      </c>
      <c r="B5446" t="s">
        <v>71</v>
      </c>
      <c r="C5446" t="s">
        <v>75</v>
      </c>
      <c r="D5446">
        <v>2100</v>
      </c>
      <c r="E5446">
        <v>15</v>
      </c>
      <c r="F5446" t="s">
        <v>86</v>
      </c>
      <c r="G5446">
        <v>269.48001099999999</v>
      </c>
      <c r="H5446">
        <v>271.08999599999999</v>
      </c>
      <c r="I5446">
        <v>265.16000400000001</v>
      </c>
      <c r="J5446">
        <v>266.72000100000002</v>
      </c>
      <c r="K5446">
        <v>266.72000100000002</v>
      </c>
      <c r="L5446">
        <v>788000</v>
      </c>
      <c r="M5446" t="s">
        <v>71</v>
      </c>
      <c r="N5446" t="s">
        <v>149</v>
      </c>
      <c r="O5446" t="s">
        <v>162</v>
      </c>
      <c r="P5446">
        <v>100</v>
      </c>
      <c r="Q5446">
        <v>0.125</v>
      </c>
      <c r="R5446">
        <v>262.5</v>
      </c>
      <c r="S5446">
        <v>560112.00210000004</v>
      </c>
      <c r="T5446" t="s">
        <v>71</v>
      </c>
      <c r="U5446" t="s">
        <v>209</v>
      </c>
      <c r="V5446" t="s">
        <v>214</v>
      </c>
      <c r="W5446" t="s">
        <v>252</v>
      </c>
      <c r="X5446" t="s">
        <v>295</v>
      </c>
      <c r="Y5446" s="1">
        <v>43271</v>
      </c>
      <c r="Z5446">
        <v>1175454</v>
      </c>
      <c r="AA5446">
        <v>2000</v>
      </c>
    </row>
    <row r="5447" spans="1:27" x14ac:dyDescent="0.25">
      <c r="A5447" s="1">
        <v>43627</v>
      </c>
      <c r="B5447" t="s">
        <v>71</v>
      </c>
      <c r="C5447" t="s">
        <v>76</v>
      </c>
      <c r="D5447">
        <v>3200</v>
      </c>
      <c r="E5447">
        <v>20</v>
      </c>
      <c r="F5447" t="s">
        <v>86</v>
      </c>
      <c r="G5447">
        <v>269.48001099999999</v>
      </c>
      <c r="H5447">
        <v>271.08999599999999</v>
      </c>
      <c r="I5447">
        <v>265.16000400000001</v>
      </c>
      <c r="J5447">
        <v>266.72000100000002</v>
      </c>
      <c r="K5447">
        <v>266.72000100000002</v>
      </c>
      <c r="L5447">
        <v>788000</v>
      </c>
      <c r="M5447" t="s">
        <v>71</v>
      </c>
      <c r="N5447" t="s">
        <v>155</v>
      </c>
      <c r="O5447" t="s">
        <v>162</v>
      </c>
      <c r="P5447">
        <v>100</v>
      </c>
      <c r="Q5447">
        <v>0.125</v>
      </c>
      <c r="R5447">
        <v>400</v>
      </c>
      <c r="S5447">
        <v>853504.00320000004</v>
      </c>
      <c r="T5447" t="s">
        <v>71</v>
      </c>
      <c r="U5447" t="s">
        <v>209</v>
      </c>
      <c r="V5447" t="s">
        <v>214</v>
      </c>
      <c r="W5447" t="s">
        <v>252</v>
      </c>
      <c r="X5447" t="s">
        <v>295</v>
      </c>
      <c r="Y5447" s="1">
        <v>43271</v>
      </c>
      <c r="Z5447">
        <v>1175454</v>
      </c>
      <c r="AA5447">
        <v>2000</v>
      </c>
    </row>
    <row r="5448" spans="1:27" x14ac:dyDescent="0.25">
      <c r="A5448" s="1">
        <v>43627</v>
      </c>
      <c r="B5448" t="s">
        <v>71</v>
      </c>
      <c r="C5448" t="s">
        <v>76</v>
      </c>
      <c r="D5448">
        <v>500</v>
      </c>
      <c r="E5448">
        <v>12</v>
      </c>
      <c r="F5448" t="s">
        <v>86</v>
      </c>
      <c r="G5448">
        <v>269.48001099999999</v>
      </c>
      <c r="H5448">
        <v>271.08999599999999</v>
      </c>
      <c r="I5448">
        <v>265.16000400000001</v>
      </c>
      <c r="J5448">
        <v>266.72000100000002</v>
      </c>
      <c r="K5448">
        <v>266.72000100000002</v>
      </c>
      <c r="L5448">
        <v>788000</v>
      </c>
      <c r="M5448" t="s">
        <v>71</v>
      </c>
      <c r="N5448" t="s">
        <v>151</v>
      </c>
      <c r="O5448" t="s">
        <v>162</v>
      </c>
      <c r="P5448">
        <v>100</v>
      </c>
      <c r="Q5448">
        <v>0.125</v>
      </c>
      <c r="R5448">
        <v>62.5</v>
      </c>
      <c r="S5448">
        <v>133360.00049999999</v>
      </c>
      <c r="T5448" t="s">
        <v>71</v>
      </c>
      <c r="U5448" t="s">
        <v>209</v>
      </c>
      <c r="V5448" t="s">
        <v>214</v>
      </c>
      <c r="W5448" t="s">
        <v>252</v>
      </c>
      <c r="X5448" t="s">
        <v>295</v>
      </c>
      <c r="Y5448" s="1">
        <v>43271</v>
      </c>
      <c r="Z5448">
        <v>1175454</v>
      </c>
      <c r="AA5448">
        <v>2000</v>
      </c>
    </row>
    <row r="5449" spans="1:27" x14ac:dyDescent="0.25">
      <c r="A5449" s="1">
        <v>43609</v>
      </c>
      <c r="B5449" t="s">
        <v>71</v>
      </c>
      <c r="C5449" t="s">
        <v>75</v>
      </c>
      <c r="D5449">
        <v>900</v>
      </c>
      <c r="E5449">
        <v>12</v>
      </c>
      <c r="F5449" t="s">
        <v>92</v>
      </c>
      <c r="G5449">
        <v>268.89001500000001</v>
      </c>
      <c r="H5449">
        <v>270.27999899999998</v>
      </c>
      <c r="I5449">
        <v>264.26001000000002</v>
      </c>
      <c r="J5449">
        <v>266.79998799999998</v>
      </c>
      <c r="K5449">
        <v>266.79998799999998</v>
      </c>
      <c r="L5449">
        <v>415400</v>
      </c>
      <c r="M5449" t="s">
        <v>71</v>
      </c>
      <c r="N5449" t="s">
        <v>151</v>
      </c>
      <c r="O5449" t="s">
        <v>162</v>
      </c>
      <c r="P5449">
        <v>100</v>
      </c>
      <c r="Q5449">
        <v>0.125</v>
      </c>
      <c r="R5449">
        <v>112.5</v>
      </c>
      <c r="S5449">
        <v>240119.98920000001</v>
      </c>
      <c r="T5449" t="s">
        <v>71</v>
      </c>
      <c r="U5449" t="s">
        <v>209</v>
      </c>
      <c r="V5449" t="s">
        <v>214</v>
      </c>
      <c r="W5449" t="s">
        <v>252</v>
      </c>
      <c r="X5449" t="s">
        <v>295</v>
      </c>
      <c r="Y5449" s="1">
        <v>43271</v>
      </c>
      <c r="Z5449">
        <v>1175454</v>
      </c>
      <c r="AA5449">
        <v>2000</v>
      </c>
    </row>
    <row r="5450" spans="1:27" x14ac:dyDescent="0.25">
      <c r="A5450" s="1">
        <v>43628</v>
      </c>
      <c r="B5450" t="s">
        <v>71</v>
      </c>
      <c r="C5450" t="s">
        <v>76</v>
      </c>
      <c r="D5450">
        <v>700</v>
      </c>
      <c r="E5450">
        <v>9</v>
      </c>
      <c r="F5450" t="s">
        <v>79</v>
      </c>
      <c r="G5450">
        <v>266.88000499999998</v>
      </c>
      <c r="H5450">
        <v>269.07000699999998</v>
      </c>
      <c r="I5450">
        <v>265.66000400000001</v>
      </c>
      <c r="J5450">
        <v>267.459991</v>
      </c>
      <c r="K5450">
        <v>267.459991</v>
      </c>
      <c r="L5450">
        <v>377900</v>
      </c>
      <c r="M5450" t="s">
        <v>71</v>
      </c>
      <c r="N5450" t="s">
        <v>146</v>
      </c>
      <c r="O5450" t="s">
        <v>162</v>
      </c>
      <c r="P5450">
        <v>100</v>
      </c>
      <c r="Q5450">
        <v>0.125</v>
      </c>
      <c r="R5450">
        <v>87.5</v>
      </c>
      <c r="S5450">
        <v>187221.99369999999</v>
      </c>
      <c r="T5450" t="s">
        <v>71</v>
      </c>
      <c r="U5450" t="s">
        <v>209</v>
      </c>
      <c r="V5450" t="s">
        <v>214</v>
      </c>
      <c r="W5450" t="s">
        <v>252</v>
      </c>
      <c r="X5450" t="s">
        <v>295</v>
      </c>
      <c r="Y5450" s="1">
        <v>43271</v>
      </c>
      <c r="Z5450">
        <v>1175454</v>
      </c>
      <c r="AA5450">
        <v>2000</v>
      </c>
    </row>
    <row r="5451" spans="1:27" x14ac:dyDescent="0.25">
      <c r="A5451" s="1">
        <v>43628</v>
      </c>
      <c r="B5451" t="s">
        <v>71</v>
      </c>
      <c r="C5451" t="s">
        <v>76</v>
      </c>
      <c r="D5451">
        <v>400</v>
      </c>
      <c r="E5451">
        <v>6</v>
      </c>
      <c r="F5451" t="s">
        <v>79</v>
      </c>
      <c r="G5451">
        <v>266.88000499999998</v>
      </c>
      <c r="H5451">
        <v>269.07000699999998</v>
      </c>
      <c r="I5451">
        <v>265.66000400000001</v>
      </c>
      <c r="J5451">
        <v>267.459991</v>
      </c>
      <c r="K5451">
        <v>267.459991</v>
      </c>
      <c r="L5451">
        <v>377900</v>
      </c>
      <c r="M5451" t="s">
        <v>71</v>
      </c>
      <c r="N5451" t="s">
        <v>145</v>
      </c>
      <c r="O5451" t="s">
        <v>162</v>
      </c>
      <c r="P5451">
        <v>100</v>
      </c>
      <c r="Q5451">
        <v>0.125</v>
      </c>
      <c r="R5451">
        <v>50</v>
      </c>
      <c r="S5451">
        <v>106983.9964</v>
      </c>
      <c r="T5451" t="s">
        <v>71</v>
      </c>
      <c r="U5451" t="s">
        <v>209</v>
      </c>
      <c r="V5451" t="s">
        <v>214</v>
      </c>
      <c r="W5451" t="s">
        <v>252</v>
      </c>
      <c r="X5451" t="s">
        <v>295</v>
      </c>
      <c r="Y5451" s="1">
        <v>43271</v>
      </c>
      <c r="Z5451">
        <v>1175454</v>
      </c>
      <c r="AA5451">
        <v>2000</v>
      </c>
    </row>
    <row r="5452" spans="1:27" x14ac:dyDescent="0.25">
      <c r="A5452" s="1">
        <v>43628</v>
      </c>
      <c r="B5452" t="s">
        <v>71</v>
      </c>
      <c r="C5452" t="s">
        <v>76</v>
      </c>
      <c r="D5452">
        <v>900</v>
      </c>
      <c r="E5452">
        <v>12</v>
      </c>
      <c r="F5452" t="s">
        <v>79</v>
      </c>
      <c r="G5452">
        <v>266.88000499999998</v>
      </c>
      <c r="H5452">
        <v>269.07000699999998</v>
      </c>
      <c r="I5452">
        <v>265.66000400000001</v>
      </c>
      <c r="J5452">
        <v>267.459991</v>
      </c>
      <c r="K5452">
        <v>267.459991</v>
      </c>
      <c r="L5452">
        <v>377900</v>
      </c>
      <c r="M5452" t="s">
        <v>71</v>
      </c>
      <c r="N5452" t="s">
        <v>151</v>
      </c>
      <c r="O5452" t="s">
        <v>162</v>
      </c>
      <c r="P5452">
        <v>100</v>
      </c>
      <c r="Q5452">
        <v>0.125</v>
      </c>
      <c r="R5452">
        <v>112.5</v>
      </c>
      <c r="S5452">
        <v>240713.99189999999</v>
      </c>
      <c r="T5452" t="s">
        <v>71</v>
      </c>
      <c r="U5452" t="s">
        <v>209</v>
      </c>
      <c r="V5452" t="s">
        <v>214</v>
      </c>
      <c r="W5452" t="s">
        <v>252</v>
      </c>
      <c r="X5452" t="s">
        <v>295</v>
      </c>
      <c r="Y5452" s="1">
        <v>43271</v>
      </c>
      <c r="Z5452">
        <v>1175454</v>
      </c>
      <c r="AA5452">
        <v>2000</v>
      </c>
    </row>
    <row r="5453" spans="1:27" x14ac:dyDescent="0.25">
      <c r="A5453" s="1">
        <v>43613</v>
      </c>
      <c r="B5453" t="s">
        <v>71</v>
      </c>
      <c r="C5453" t="s">
        <v>76</v>
      </c>
      <c r="D5453">
        <v>2500</v>
      </c>
      <c r="E5453">
        <v>20</v>
      </c>
      <c r="F5453" t="s">
        <v>91</v>
      </c>
      <c r="G5453">
        <v>267.92999300000002</v>
      </c>
      <c r="H5453">
        <v>272.14001500000001</v>
      </c>
      <c r="I5453">
        <v>266.64001500000001</v>
      </c>
      <c r="J5453">
        <v>267.72000100000002</v>
      </c>
      <c r="K5453">
        <v>267.72000100000002</v>
      </c>
      <c r="L5453">
        <v>844600</v>
      </c>
      <c r="M5453" t="s">
        <v>71</v>
      </c>
      <c r="N5453" t="s">
        <v>155</v>
      </c>
      <c r="O5453" t="s">
        <v>162</v>
      </c>
      <c r="P5453">
        <v>100</v>
      </c>
      <c r="Q5453">
        <v>0.125</v>
      </c>
      <c r="R5453">
        <v>312.5</v>
      </c>
      <c r="S5453">
        <v>669300.00250000006</v>
      </c>
      <c r="T5453" t="s">
        <v>71</v>
      </c>
      <c r="U5453" t="s">
        <v>209</v>
      </c>
      <c r="V5453" t="s">
        <v>214</v>
      </c>
      <c r="W5453" t="s">
        <v>252</v>
      </c>
      <c r="X5453" t="s">
        <v>295</v>
      </c>
      <c r="Y5453" s="1">
        <v>43271</v>
      </c>
      <c r="Z5453">
        <v>1175454</v>
      </c>
      <c r="AA5453">
        <v>2000</v>
      </c>
    </row>
    <row r="5454" spans="1:27" x14ac:dyDescent="0.25">
      <c r="A5454" s="1">
        <v>43613</v>
      </c>
      <c r="B5454" t="s">
        <v>71</v>
      </c>
      <c r="C5454" t="s">
        <v>75</v>
      </c>
      <c r="D5454">
        <v>1300</v>
      </c>
      <c r="E5454">
        <v>19</v>
      </c>
      <c r="F5454" t="s">
        <v>91</v>
      </c>
      <c r="G5454">
        <v>267.92999300000002</v>
      </c>
      <c r="H5454">
        <v>272.14001500000001</v>
      </c>
      <c r="I5454">
        <v>266.64001500000001</v>
      </c>
      <c r="J5454">
        <v>267.72000100000002</v>
      </c>
      <c r="K5454">
        <v>267.72000100000002</v>
      </c>
      <c r="L5454">
        <v>844600</v>
      </c>
      <c r="M5454" t="s">
        <v>71</v>
      </c>
      <c r="N5454" t="s">
        <v>140</v>
      </c>
      <c r="O5454" t="s">
        <v>162</v>
      </c>
      <c r="P5454">
        <v>100</v>
      </c>
      <c r="Q5454">
        <v>0.125</v>
      </c>
      <c r="R5454">
        <v>162.5</v>
      </c>
      <c r="S5454">
        <v>348036.0013</v>
      </c>
      <c r="T5454" t="s">
        <v>71</v>
      </c>
      <c r="U5454" t="s">
        <v>209</v>
      </c>
      <c r="V5454" t="s">
        <v>214</v>
      </c>
      <c r="W5454" t="s">
        <v>252</v>
      </c>
      <c r="X5454" t="s">
        <v>295</v>
      </c>
      <c r="Y5454" s="1">
        <v>43271</v>
      </c>
      <c r="Z5454">
        <v>1175454</v>
      </c>
      <c r="AA5454">
        <v>2000</v>
      </c>
    </row>
    <row r="5455" spans="1:27" x14ac:dyDescent="0.25">
      <c r="A5455" s="1">
        <v>43613</v>
      </c>
      <c r="B5455" t="s">
        <v>71</v>
      </c>
      <c r="C5455" t="s">
        <v>76</v>
      </c>
      <c r="D5455">
        <v>300</v>
      </c>
      <c r="E5455">
        <v>3</v>
      </c>
      <c r="F5455" t="s">
        <v>91</v>
      </c>
      <c r="G5455">
        <v>267.92999300000002</v>
      </c>
      <c r="H5455">
        <v>272.14001500000001</v>
      </c>
      <c r="I5455">
        <v>266.64001500000001</v>
      </c>
      <c r="J5455">
        <v>267.72000100000002</v>
      </c>
      <c r="K5455">
        <v>267.72000100000002</v>
      </c>
      <c r="L5455">
        <v>844600</v>
      </c>
      <c r="M5455" t="s">
        <v>71</v>
      </c>
      <c r="N5455" t="s">
        <v>143</v>
      </c>
      <c r="O5455" t="s">
        <v>162</v>
      </c>
      <c r="P5455">
        <v>100</v>
      </c>
      <c r="Q5455">
        <v>0.125</v>
      </c>
      <c r="R5455">
        <v>37.5</v>
      </c>
      <c r="S5455">
        <v>80316.000300000014</v>
      </c>
      <c r="T5455" t="s">
        <v>71</v>
      </c>
      <c r="U5455" t="s">
        <v>209</v>
      </c>
      <c r="V5455" t="s">
        <v>214</v>
      </c>
      <c r="W5455" t="s">
        <v>252</v>
      </c>
      <c r="X5455" t="s">
        <v>295</v>
      </c>
      <c r="Y5455" s="1">
        <v>43271</v>
      </c>
      <c r="Z5455">
        <v>1175454</v>
      </c>
      <c r="AA5455">
        <v>2000</v>
      </c>
    </row>
    <row r="5456" spans="1:27" x14ac:dyDescent="0.25">
      <c r="A5456" s="1">
        <v>43633</v>
      </c>
      <c r="B5456" t="s">
        <v>71</v>
      </c>
      <c r="C5456" t="s">
        <v>76</v>
      </c>
      <c r="D5456">
        <v>1400</v>
      </c>
      <c r="E5456">
        <v>15</v>
      </c>
      <c r="F5456" t="s">
        <v>78</v>
      </c>
      <c r="G5456">
        <v>272.63000499999998</v>
      </c>
      <c r="H5456">
        <v>273.64999399999999</v>
      </c>
      <c r="I5456">
        <v>267.76001000000002</v>
      </c>
      <c r="J5456">
        <v>268.48001099999999</v>
      </c>
      <c r="K5456">
        <v>268.48001099999999</v>
      </c>
      <c r="L5456">
        <v>464600</v>
      </c>
      <c r="M5456" t="s">
        <v>71</v>
      </c>
      <c r="N5456" t="s">
        <v>149</v>
      </c>
      <c r="O5456" t="s">
        <v>162</v>
      </c>
      <c r="P5456">
        <v>100</v>
      </c>
      <c r="Q5456">
        <v>0.125</v>
      </c>
      <c r="R5456">
        <v>175</v>
      </c>
      <c r="S5456">
        <v>375872.01539999997</v>
      </c>
      <c r="T5456" t="s">
        <v>71</v>
      </c>
      <c r="U5456" t="s">
        <v>209</v>
      </c>
      <c r="V5456" t="s">
        <v>214</v>
      </c>
      <c r="W5456" t="s">
        <v>252</v>
      </c>
      <c r="X5456" t="s">
        <v>295</v>
      </c>
      <c r="Y5456" s="1">
        <v>43271</v>
      </c>
      <c r="Z5456">
        <v>1175454</v>
      </c>
      <c r="AA5456">
        <v>2000</v>
      </c>
    </row>
    <row r="5457" spans="1:27" x14ac:dyDescent="0.25">
      <c r="A5457" s="1">
        <v>43633</v>
      </c>
      <c r="B5457" t="s">
        <v>71</v>
      </c>
      <c r="C5457" t="s">
        <v>75</v>
      </c>
      <c r="D5457">
        <v>900</v>
      </c>
      <c r="E5457">
        <v>11</v>
      </c>
      <c r="F5457" t="s">
        <v>78</v>
      </c>
      <c r="G5457">
        <v>272.63000499999998</v>
      </c>
      <c r="H5457">
        <v>273.64999399999999</v>
      </c>
      <c r="I5457">
        <v>267.76001000000002</v>
      </c>
      <c r="J5457">
        <v>268.48001099999999</v>
      </c>
      <c r="K5457">
        <v>268.48001099999999</v>
      </c>
      <c r="L5457">
        <v>464600</v>
      </c>
      <c r="M5457" t="s">
        <v>71</v>
      </c>
      <c r="N5457" t="s">
        <v>141</v>
      </c>
      <c r="O5457" t="s">
        <v>162</v>
      </c>
      <c r="P5457">
        <v>100</v>
      </c>
      <c r="Q5457">
        <v>0.125</v>
      </c>
      <c r="R5457">
        <v>112.5</v>
      </c>
      <c r="S5457">
        <v>241632.0099</v>
      </c>
      <c r="T5457" t="s">
        <v>71</v>
      </c>
      <c r="U5457" t="s">
        <v>209</v>
      </c>
      <c r="V5457" t="s">
        <v>214</v>
      </c>
      <c r="W5457" t="s">
        <v>252</v>
      </c>
      <c r="X5457" t="s">
        <v>295</v>
      </c>
      <c r="Y5457" s="1">
        <v>43271</v>
      </c>
      <c r="Z5457">
        <v>1175454</v>
      </c>
      <c r="AA5457">
        <v>2000</v>
      </c>
    </row>
    <row r="5458" spans="1:27" x14ac:dyDescent="0.25">
      <c r="A5458" s="1">
        <v>43602</v>
      </c>
      <c r="B5458" t="s">
        <v>71</v>
      </c>
      <c r="C5458" t="s">
        <v>75</v>
      </c>
      <c r="D5458">
        <v>1000</v>
      </c>
      <c r="E5458">
        <v>17</v>
      </c>
      <c r="F5458" t="s">
        <v>101</v>
      </c>
      <c r="G5458">
        <v>268.39001500000001</v>
      </c>
      <c r="H5458">
        <v>270.80999800000001</v>
      </c>
      <c r="I5458">
        <v>268.39001500000001</v>
      </c>
      <c r="J5458">
        <v>269.26001000000002</v>
      </c>
      <c r="K5458">
        <v>269.26001000000002</v>
      </c>
      <c r="L5458">
        <v>420900</v>
      </c>
      <c r="M5458" t="s">
        <v>71</v>
      </c>
      <c r="N5458" t="s">
        <v>157</v>
      </c>
      <c r="O5458" t="s">
        <v>162</v>
      </c>
      <c r="P5458">
        <v>100</v>
      </c>
      <c r="Q5458">
        <v>0.125</v>
      </c>
      <c r="R5458">
        <v>125</v>
      </c>
      <c r="S5458">
        <v>269260.01</v>
      </c>
      <c r="T5458" t="s">
        <v>71</v>
      </c>
      <c r="U5458" t="s">
        <v>209</v>
      </c>
      <c r="V5458" t="s">
        <v>214</v>
      </c>
      <c r="W5458" t="s">
        <v>252</v>
      </c>
      <c r="X5458" t="s">
        <v>295</v>
      </c>
      <c r="Y5458" s="1">
        <v>43271</v>
      </c>
      <c r="Z5458">
        <v>1175454</v>
      </c>
      <c r="AA5458">
        <v>2000</v>
      </c>
    </row>
    <row r="5459" spans="1:27" x14ac:dyDescent="0.25">
      <c r="A5459" s="1">
        <v>43602</v>
      </c>
      <c r="B5459" t="s">
        <v>71</v>
      </c>
      <c r="C5459" t="s">
        <v>75</v>
      </c>
      <c r="D5459">
        <v>400</v>
      </c>
      <c r="E5459">
        <v>7</v>
      </c>
      <c r="F5459" t="s">
        <v>101</v>
      </c>
      <c r="G5459">
        <v>268.39001500000001</v>
      </c>
      <c r="H5459">
        <v>270.80999800000001</v>
      </c>
      <c r="I5459">
        <v>268.39001500000001</v>
      </c>
      <c r="J5459">
        <v>269.26001000000002</v>
      </c>
      <c r="K5459">
        <v>269.26001000000002</v>
      </c>
      <c r="L5459">
        <v>420900</v>
      </c>
      <c r="M5459" t="s">
        <v>71</v>
      </c>
      <c r="N5459" t="s">
        <v>147</v>
      </c>
      <c r="O5459" t="s">
        <v>162</v>
      </c>
      <c r="P5459">
        <v>100</v>
      </c>
      <c r="Q5459">
        <v>0.125</v>
      </c>
      <c r="R5459">
        <v>50</v>
      </c>
      <c r="S5459">
        <v>107704.004</v>
      </c>
      <c r="T5459" t="s">
        <v>71</v>
      </c>
      <c r="U5459" t="s">
        <v>209</v>
      </c>
      <c r="V5459" t="s">
        <v>214</v>
      </c>
      <c r="W5459" t="s">
        <v>252</v>
      </c>
      <c r="X5459" t="s">
        <v>295</v>
      </c>
      <c r="Y5459" s="1">
        <v>43271</v>
      </c>
      <c r="Z5459">
        <v>1175454</v>
      </c>
      <c r="AA5459">
        <v>2000</v>
      </c>
    </row>
    <row r="5460" spans="1:27" x14ac:dyDescent="0.25">
      <c r="A5460" s="1">
        <v>43605</v>
      </c>
      <c r="B5460" t="s">
        <v>71</v>
      </c>
      <c r="C5460" t="s">
        <v>75</v>
      </c>
      <c r="D5460">
        <v>2300</v>
      </c>
      <c r="E5460">
        <v>10</v>
      </c>
      <c r="F5460" t="s">
        <v>128</v>
      </c>
      <c r="G5460">
        <v>267.01998900000001</v>
      </c>
      <c r="H5460">
        <v>272.91000400000001</v>
      </c>
      <c r="I5460">
        <v>266.48998999999998</v>
      </c>
      <c r="J5460">
        <v>272.07998700000002</v>
      </c>
      <c r="K5460">
        <v>272.07998700000002</v>
      </c>
      <c r="L5460">
        <v>556200</v>
      </c>
      <c r="M5460" t="s">
        <v>71</v>
      </c>
      <c r="N5460" t="s">
        <v>142</v>
      </c>
      <c r="O5460" t="s">
        <v>162</v>
      </c>
      <c r="P5460">
        <v>100</v>
      </c>
      <c r="Q5460">
        <v>0.125</v>
      </c>
      <c r="R5460">
        <v>287.5</v>
      </c>
      <c r="S5460">
        <v>625783.97010000004</v>
      </c>
      <c r="T5460" t="s">
        <v>71</v>
      </c>
      <c r="U5460" t="s">
        <v>209</v>
      </c>
      <c r="V5460" t="s">
        <v>214</v>
      </c>
      <c r="W5460" t="s">
        <v>252</v>
      </c>
      <c r="X5460" t="s">
        <v>295</v>
      </c>
      <c r="Y5460" s="1">
        <v>43271</v>
      </c>
      <c r="Z5460">
        <v>1175454</v>
      </c>
      <c r="AA5460">
        <v>2000</v>
      </c>
    </row>
    <row r="5461" spans="1:27" x14ac:dyDescent="0.25">
      <c r="A5461" s="1">
        <v>43605</v>
      </c>
      <c r="B5461" t="s">
        <v>71</v>
      </c>
      <c r="C5461" t="s">
        <v>76</v>
      </c>
      <c r="D5461">
        <v>2700</v>
      </c>
      <c r="E5461">
        <v>16</v>
      </c>
      <c r="F5461" t="s">
        <v>128</v>
      </c>
      <c r="G5461">
        <v>267.01998900000001</v>
      </c>
      <c r="H5461">
        <v>272.91000400000001</v>
      </c>
      <c r="I5461">
        <v>266.48998999999998</v>
      </c>
      <c r="J5461">
        <v>272.07998700000002</v>
      </c>
      <c r="K5461">
        <v>272.07998700000002</v>
      </c>
      <c r="L5461">
        <v>556200</v>
      </c>
      <c r="M5461" t="s">
        <v>71</v>
      </c>
      <c r="N5461" t="s">
        <v>148</v>
      </c>
      <c r="O5461" t="s">
        <v>162</v>
      </c>
      <c r="P5461">
        <v>100</v>
      </c>
      <c r="Q5461">
        <v>0.125</v>
      </c>
      <c r="R5461">
        <v>337.5</v>
      </c>
      <c r="S5461">
        <v>734615.96490000002</v>
      </c>
      <c r="T5461" t="s">
        <v>71</v>
      </c>
      <c r="U5461" t="s">
        <v>209</v>
      </c>
      <c r="V5461" t="s">
        <v>214</v>
      </c>
      <c r="W5461" t="s">
        <v>252</v>
      </c>
      <c r="X5461" t="s">
        <v>295</v>
      </c>
      <c r="Y5461" s="1">
        <v>43271</v>
      </c>
      <c r="Z5461">
        <v>1175454</v>
      </c>
      <c r="AA5461">
        <v>2000</v>
      </c>
    </row>
    <row r="5462" spans="1:27" x14ac:dyDescent="0.25">
      <c r="A5462" s="1">
        <v>43630</v>
      </c>
      <c r="B5462" t="s">
        <v>71</v>
      </c>
      <c r="C5462" t="s">
        <v>76</v>
      </c>
      <c r="D5462">
        <v>2700</v>
      </c>
      <c r="E5462">
        <v>20</v>
      </c>
      <c r="F5462" t="s">
        <v>77</v>
      </c>
      <c r="G5462">
        <v>271.82998700000002</v>
      </c>
      <c r="H5462">
        <v>274.69000199999999</v>
      </c>
      <c r="I5462">
        <v>271.44000199999999</v>
      </c>
      <c r="J5462">
        <v>272.66000400000001</v>
      </c>
      <c r="K5462">
        <v>272.66000400000001</v>
      </c>
      <c r="L5462">
        <v>399100</v>
      </c>
      <c r="M5462" t="s">
        <v>71</v>
      </c>
      <c r="N5462" t="s">
        <v>155</v>
      </c>
      <c r="O5462" t="s">
        <v>162</v>
      </c>
      <c r="P5462">
        <v>100</v>
      </c>
      <c r="Q5462">
        <v>0.125</v>
      </c>
      <c r="R5462">
        <v>337.5</v>
      </c>
      <c r="S5462">
        <v>736182.01080000005</v>
      </c>
      <c r="T5462" t="s">
        <v>71</v>
      </c>
      <c r="U5462" t="s">
        <v>209</v>
      </c>
      <c r="V5462" t="s">
        <v>214</v>
      </c>
      <c r="W5462" t="s">
        <v>252</v>
      </c>
      <c r="X5462" t="s">
        <v>295</v>
      </c>
      <c r="Y5462" s="1">
        <v>43271</v>
      </c>
      <c r="Z5462">
        <v>1175454</v>
      </c>
      <c r="AA5462">
        <v>2000</v>
      </c>
    </row>
    <row r="5463" spans="1:27" x14ac:dyDescent="0.25">
      <c r="A5463" s="1">
        <v>43630</v>
      </c>
      <c r="B5463" t="s">
        <v>71</v>
      </c>
      <c r="C5463" t="s">
        <v>75</v>
      </c>
      <c r="D5463">
        <v>300</v>
      </c>
      <c r="E5463">
        <v>4</v>
      </c>
      <c r="F5463" t="s">
        <v>77</v>
      </c>
      <c r="G5463">
        <v>271.82998700000002</v>
      </c>
      <c r="H5463">
        <v>274.69000199999999</v>
      </c>
      <c r="I5463">
        <v>271.44000199999999</v>
      </c>
      <c r="J5463">
        <v>272.66000400000001</v>
      </c>
      <c r="K5463">
        <v>272.66000400000001</v>
      </c>
      <c r="L5463">
        <v>399100</v>
      </c>
      <c r="M5463" t="s">
        <v>71</v>
      </c>
      <c r="N5463" t="s">
        <v>154</v>
      </c>
      <c r="O5463" t="s">
        <v>162</v>
      </c>
      <c r="P5463">
        <v>100</v>
      </c>
      <c r="Q5463">
        <v>0.125</v>
      </c>
      <c r="R5463">
        <v>37.5</v>
      </c>
      <c r="S5463">
        <v>81798.001199999999</v>
      </c>
      <c r="T5463" t="s">
        <v>71</v>
      </c>
      <c r="U5463" t="s">
        <v>209</v>
      </c>
      <c r="V5463" t="s">
        <v>214</v>
      </c>
      <c r="W5463" t="s">
        <v>252</v>
      </c>
      <c r="X5463" t="s">
        <v>295</v>
      </c>
      <c r="Y5463" s="1">
        <v>43271</v>
      </c>
      <c r="Z5463">
        <v>1175454</v>
      </c>
      <c r="AA5463">
        <v>2000</v>
      </c>
    </row>
    <row r="5464" spans="1:27" x14ac:dyDescent="0.25">
      <c r="A5464" s="1">
        <v>43630</v>
      </c>
      <c r="B5464" t="s">
        <v>71</v>
      </c>
      <c r="C5464" t="s">
        <v>76</v>
      </c>
      <c r="D5464">
        <v>600</v>
      </c>
      <c r="E5464">
        <v>7</v>
      </c>
      <c r="F5464" t="s">
        <v>77</v>
      </c>
      <c r="G5464">
        <v>271.82998700000002</v>
      </c>
      <c r="H5464">
        <v>274.69000199999999</v>
      </c>
      <c r="I5464">
        <v>271.44000199999999</v>
      </c>
      <c r="J5464">
        <v>272.66000400000001</v>
      </c>
      <c r="K5464">
        <v>272.66000400000001</v>
      </c>
      <c r="L5464">
        <v>399100</v>
      </c>
      <c r="M5464" t="s">
        <v>71</v>
      </c>
      <c r="N5464" t="s">
        <v>147</v>
      </c>
      <c r="O5464" t="s">
        <v>162</v>
      </c>
      <c r="P5464">
        <v>100</v>
      </c>
      <c r="Q5464">
        <v>0.125</v>
      </c>
      <c r="R5464">
        <v>75</v>
      </c>
      <c r="S5464">
        <v>163596.0024</v>
      </c>
      <c r="T5464" t="s">
        <v>71</v>
      </c>
      <c r="U5464" t="s">
        <v>209</v>
      </c>
      <c r="V5464" t="s">
        <v>214</v>
      </c>
      <c r="W5464" t="s">
        <v>252</v>
      </c>
      <c r="X5464" t="s">
        <v>295</v>
      </c>
      <c r="Y5464" s="1">
        <v>43271</v>
      </c>
      <c r="Z5464">
        <v>1175454</v>
      </c>
      <c r="AA5464">
        <v>2000</v>
      </c>
    </row>
    <row r="5465" spans="1:27" x14ac:dyDescent="0.25">
      <c r="A5465" s="1">
        <v>43629</v>
      </c>
      <c r="B5465" t="s">
        <v>71</v>
      </c>
      <c r="C5465" t="s">
        <v>76</v>
      </c>
      <c r="D5465">
        <v>1000</v>
      </c>
      <c r="E5465">
        <v>14</v>
      </c>
      <c r="F5465" t="s">
        <v>82</v>
      </c>
      <c r="G5465">
        <v>269.51001000000002</v>
      </c>
      <c r="H5465">
        <v>274.07998700000002</v>
      </c>
      <c r="I5465">
        <v>268.85998499999999</v>
      </c>
      <c r="J5465">
        <v>272.88000499999998</v>
      </c>
      <c r="K5465">
        <v>272.88000499999998</v>
      </c>
      <c r="L5465">
        <v>693100</v>
      </c>
      <c r="M5465" t="s">
        <v>71</v>
      </c>
      <c r="N5465" t="s">
        <v>156</v>
      </c>
      <c r="O5465" t="s">
        <v>162</v>
      </c>
      <c r="P5465">
        <v>100</v>
      </c>
      <c r="Q5465">
        <v>0.125</v>
      </c>
      <c r="R5465">
        <v>125</v>
      </c>
      <c r="S5465">
        <v>272880.005</v>
      </c>
      <c r="T5465" t="s">
        <v>71</v>
      </c>
      <c r="U5465" t="s">
        <v>209</v>
      </c>
      <c r="V5465" t="s">
        <v>214</v>
      </c>
      <c r="W5465" t="s">
        <v>252</v>
      </c>
      <c r="X5465" t="s">
        <v>295</v>
      </c>
      <c r="Y5465" s="1">
        <v>43271</v>
      </c>
      <c r="Z5465">
        <v>1175454</v>
      </c>
      <c r="AA5465">
        <v>2000</v>
      </c>
    </row>
    <row r="5466" spans="1:27" x14ac:dyDescent="0.25">
      <c r="A5466" s="1">
        <v>43629</v>
      </c>
      <c r="B5466" t="s">
        <v>71</v>
      </c>
      <c r="C5466" t="s">
        <v>76</v>
      </c>
      <c r="D5466">
        <v>2400</v>
      </c>
      <c r="E5466">
        <v>15</v>
      </c>
      <c r="F5466" t="s">
        <v>82</v>
      </c>
      <c r="G5466">
        <v>269.51001000000002</v>
      </c>
      <c r="H5466">
        <v>274.07998700000002</v>
      </c>
      <c r="I5466">
        <v>268.85998499999999</v>
      </c>
      <c r="J5466">
        <v>272.88000499999998</v>
      </c>
      <c r="K5466">
        <v>272.88000499999998</v>
      </c>
      <c r="L5466">
        <v>693100</v>
      </c>
      <c r="M5466" t="s">
        <v>71</v>
      </c>
      <c r="N5466" t="s">
        <v>149</v>
      </c>
      <c r="O5466" t="s">
        <v>162</v>
      </c>
      <c r="P5466">
        <v>100</v>
      </c>
      <c r="Q5466">
        <v>0.125</v>
      </c>
      <c r="R5466">
        <v>300</v>
      </c>
      <c r="S5466">
        <v>654912.01199999999</v>
      </c>
      <c r="T5466" t="s">
        <v>71</v>
      </c>
      <c r="U5466" t="s">
        <v>209</v>
      </c>
      <c r="V5466" t="s">
        <v>214</v>
      </c>
      <c r="W5466" t="s">
        <v>252</v>
      </c>
      <c r="X5466" t="s">
        <v>295</v>
      </c>
      <c r="Y5466" s="1">
        <v>43271</v>
      </c>
      <c r="Z5466">
        <v>1175454</v>
      </c>
      <c r="AA5466">
        <v>2000</v>
      </c>
    </row>
    <row r="5467" spans="1:27" x14ac:dyDescent="0.25">
      <c r="A5467" s="1">
        <v>43634</v>
      </c>
      <c r="B5467" t="s">
        <v>71</v>
      </c>
      <c r="C5467" t="s">
        <v>76</v>
      </c>
      <c r="D5467">
        <v>400</v>
      </c>
      <c r="E5467">
        <v>8</v>
      </c>
      <c r="F5467" t="s">
        <v>132</v>
      </c>
      <c r="G5467">
        <v>270.95001200000002</v>
      </c>
      <c r="H5467">
        <v>273.47000100000002</v>
      </c>
      <c r="I5467">
        <v>269.60998499999999</v>
      </c>
      <c r="J5467">
        <v>273.30999800000001</v>
      </c>
      <c r="K5467">
        <v>273.30999800000001</v>
      </c>
      <c r="L5467">
        <v>490600</v>
      </c>
      <c r="M5467" t="s">
        <v>71</v>
      </c>
      <c r="N5467" t="s">
        <v>144</v>
      </c>
      <c r="O5467" t="s">
        <v>162</v>
      </c>
      <c r="P5467">
        <v>100</v>
      </c>
      <c r="Q5467">
        <v>0.125</v>
      </c>
      <c r="R5467">
        <v>50</v>
      </c>
      <c r="S5467">
        <v>109323.99920000001</v>
      </c>
      <c r="T5467" t="s">
        <v>71</v>
      </c>
      <c r="U5467" t="s">
        <v>209</v>
      </c>
      <c r="V5467" t="s">
        <v>214</v>
      </c>
      <c r="W5467" t="s">
        <v>252</v>
      </c>
      <c r="X5467" t="s">
        <v>295</v>
      </c>
      <c r="Y5467" s="1">
        <v>43271</v>
      </c>
      <c r="Z5467">
        <v>1175454</v>
      </c>
      <c r="AA5467">
        <v>2000</v>
      </c>
    </row>
    <row r="5468" spans="1:27" x14ac:dyDescent="0.25">
      <c r="A5468" s="1">
        <v>43634</v>
      </c>
      <c r="B5468" t="s">
        <v>71</v>
      </c>
      <c r="C5468" t="s">
        <v>76</v>
      </c>
      <c r="D5468">
        <v>100</v>
      </c>
      <c r="E5468">
        <v>1</v>
      </c>
      <c r="F5468" t="s">
        <v>132</v>
      </c>
      <c r="G5468">
        <v>270.95001200000002</v>
      </c>
      <c r="H5468">
        <v>273.47000100000002</v>
      </c>
      <c r="I5468">
        <v>269.60998499999999</v>
      </c>
      <c r="J5468">
        <v>273.30999800000001</v>
      </c>
      <c r="K5468">
        <v>273.30999800000001</v>
      </c>
      <c r="L5468">
        <v>490600</v>
      </c>
      <c r="M5468" t="s">
        <v>71</v>
      </c>
      <c r="N5468" t="s">
        <v>159</v>
      </c>
      <c r="O5468" t="s">
        <v>162</v>
      </c>
      <c r="P5468">
        <v>100</v>
      </c>
      <c r="Q5468">
        <v>0.125</v>
      </c>
      <c r="R5468">
        <v>12.5</v>
      </c>
      <c r="S5468">
        <v>27330.999800000001</v>
      </c>
      <c r="T5468" t="s">
        <v>71</v>
      </c>
      <c r="U5468" t="s">
        <v>209</v>
      </c>
      <c r="V5468" t="s">
        <v>214</v>
      </c>
      <c r="W5468" t="s">
        <v>252</v>
      </c>
      <c r="X5468" t="s">
        <v>295</v>
      </c>
      <c r="Y5468" s="1">
        <v>43271</v>
      </c>
      <c r="Z5468">
        <v>1175454</v>
      </c>
      <c r="AA5468">
        <v>2000</v>
      </c>
    </row>
    <row r="5469" spans="1:27" x14ac:dyDescent="0.25">
      <c r="A5469" s="1">
        <v>43606</v>
      </c>
      <c r="B5469" t="s">
        <v>71</v>
      </c>
      <c r="C5469" t="s">
        <v>75</v>
      </c>
      <c r="D5469">
        <v>2200</v>
      </c>
      <c r="E5469">
        <v>20</v>
      </c>
      <c r="F5469" t="s">
        <v>105</v>
      </c>
      <c r="G5469">
        <v>273.92999300000002</v>
      </c>
      <c r="H5469">
        <v>274.98998999999998</v>
      </c>
      <c r="I5469">
        <v>272.67001299999998</v>
      </c>
      <c r="J5469">
        <v>273.54998799999998</v>
      </c>
      <c r="K5469">
        <v>273.54998799999998</v>
      </c>
      <c r="L5469">
        <v>402400</v>
      </c>
      <c r="M5469" t="s">
        <v>71</v>
      </c>
      <c r="N5469" t="s">
        <v>155</v>
      </c>
      <c r="O5469" t="s">
        <v>162</v>
      </c>
      <c r="P5469">
        <v>100</v>
      </c>
      <c r="Q5469">
        <v>0.125</v>
      </c>
      <c r="R5469">
        <v>275</v>
      </c>
      <c r="S5469">
        <v>601809.97359999991</v>
      </c>
      <c r="T5469" t="s">
        <v>71</v>
      </c>
      <c r="U5469" t="s">
        <v>209</v>
      </c>
      <c r="V5469" t="s">
        <v>214</v>
      </c>
      <c r="W5469" t="s">
        <v>252</v>
      </c>
      <c r="X5469" t="s">
        <v>295</v>
      </c>
      <c r="Y5469" s="1">
        <v>43271</v>
      </c>
      <c r="Z5469">
        <v>1175454</v>
      </c>
      <c r="AA5469">
        <v>2000</v>
      </c>
    </row>
    <row r="5470" spans="1:27" x14ac:dyDescent="0.25">
      <c r="A5470" s="1">
        <v>43606</v>
      </c>
      <c r="B5470" t="s">
        <v>71</v>
      </c>
      <c r="C5470" t="s">
        <v>76</v>
      </c>
      <c r="D5470">
        <v>1400</v>
      </c>
      <c r="E5470">
        <v>17</v>
      </c>
      <c r="F5470" t="s">
        <v>105</v>
      </c>
      <c r="G5470">
        <v>273.92999300000002</v>
      </c>
      <c r="H5470">
        <v>274.98998999999998</v>
      </c>
      <c r="I5470">
        <v>272.67001299999998</v>
      </c>
      <c r="J5470">
        <v>273.54998799999998</v>
      </c>
      <c r="K5470">
        <v>273.54998799999998</v>
      </c>
      <c r="L5470">
        <v>402400</v>
      </c>
      <c r="M5470" t="s">
        <v>71</v>
      </c>
      <c r="N5470" t="s">
        <v>157</v>
      </c>
      <c r="O5470" t="s">
        <v>162</v>
      </c>
      <c r="P5470">
        <v>100</v>
      </c>
      <c r="Q5470">
        <v>0.125</v>
      </c>
      <c r="R5470">
        <v>175</v>
      </c>
      <c r="S5470">
        <v>382969.98320000002</v>
      </c>
      <c r="T5470" t="s">
        <v>71</v>
      </c>
      <c r="U5470" t="s">
        <v>209</v>
      </c>
      <c r="V5470" t="s">
        <v>214</v>
      </c>
      <c r="W5470" t="s">
        <v>252</v>
      </c>
      <c r="X5470" t="s">
        <v>295</v>
      </c>
      <c r="Y5470" s="1">
        <v>43271</v>
      </c>
      <c r="Z5470">
        <v>1175454</v>
      </c>
      <c r="AA5470">
        <v>2000</v>
      </c>
    </row>
    <row r="5471" spans="1:27" x14ac:dyDescent="0.25">
      <c r="A5471" s="1">
        <v>43607</v>
      </c>
      <c r="B5471" t="s">
        <v>71</v>
      </c>
      <c r="C5471" t="s">
        <v>75</v>
      </c>
      <c r="D5471">
        <v>100</v>
      </c>
      <c r="E5471">
        <v>4</v>
      </c>
      <c r="F5471" t="s">
        <v>99</v>
      </c>
      <c r="G5471">
        <v>273.39999399999999</v>
      </c>
      <c r="H5471">
        <v>276.89001500000001</v>
      </c>
      <c r="I5471">
        <v>273.33999599999999</v>
      </c>
      <c r="J5471">
        <v>274.98998999999998</v>
      </c>
      <c r="K5471">
        <v>274.98998999999998</v>
      </c>
      <c r="L5471">
        <v>348100</v>
      </c>
      <c r="M5471" t="s">
        <v>71</v>
      </c>
      <c r="N5471" t="s">
        <v>154</v>
      </c>
      <c r="O5471" t="s">
        <v>162</v>
      </c>
      <c r="P5471">
        <v>100</v>
      </c>
      <c r="Q5471">
        <v>0.125</v>
      </c>
      <c r="R5471">
        <v>12.5</v>
      </c>
      <c r="S5471">
        <v>27498.999</v>
      </c>
      <c r="T5471" t="s">
        <v>71</v>
      </c>
      <c r="U5471" t="s">
        <v>209</v>
      </c>
      <c r="V5471" t="s">
        <v>214</v>
      </c>
      <c r="W5471" t="s">
        <v>252</v>
      </c>
      <c r="X5471" t="s">
        <v>295</v>
      </c>
      <c r="Y5471" s="1">
        <v>43271</v>
      </c>
      <c r="Z5471">
        <v>1175454</v>
      </c>
      <c r="AA5471">
        <v>2000</v>
      </c>
    </row>
    <row r="5472" spans="1:27" x14ac:dyDescent="0.25">
      <c r="A5472" s="1">
        <v>43642</v>
      </c>
      <c r="B5472" t="s">
        <v>71</v>
      </c>
      <c r="C5472" t="s">
        <v>75</v>
      </c>
      <c r="D5472">
        <v>2100</v>
      </c>
      <c r="E5472">
        <v>17</v>
      </c>
      <c r="F5472" t="s">
        <v>96</v>
      </c>
      <c r="G5472">
        <v>278.39001500000001</v>
      </c>
      <c r="H5472">
        <v>279.25</v>
      </c>
      <c r="I5472">
        <v>274.88000499999998</v>
      </c>
      <c r="J5472">
        <v>277.11999500000002</v>
      </c>
      <c r="K5472">
        <v>277.11999500000002</v>
      </c>
      <c r="L5472">
        <v>303900</v>
      </c>
      <c r="M5472" t="s">
        <v>71</v>
      </c>
      <c r="N5472" t="s">
        <v>157</v>
      </c>
      <c r="O5472" t="s">
        <v>162</v>
      </c>
      <c r="P5472">
        <v>100</v>
      </c>
      <c r="Q5472">
        <v>0.125</v>
      </c>
      <c r="R5472">
        <v>262.5</v>
      </c>
      <c r="S5472">
        <v>581951.98950000003</v>
      </c>
      <c r="T5472" t="s">
        <v>71</v>
      </c>
      <c r="U5472" t="s">
        <v>209</v>
      </c>
      <c r="V5472" t="s">
        <v>214</v>
      </c>
      <c r="W5472" t="s">
        <v>252</v>
      </c>
      <c r="X5472" t="s">
        <v>295</v>
      </c>
      <c r="Y5472" s="1">
        <v>43271</v>
      </c>
      <c r="Z5472">
        <v>1175454</v>
      </c>
      <c r="AA5472">
        <v>2000</v>
      </c>
    </row>
    <row r="5473" spans="1:27" x14ac:dyDescent="0.25">
      <c r="A5473" s="1">
        <v>43641</v>
      </c>
      <c r="B5473" t="s">
        <v>71</v>
      </c>
      <c r="C5473" t="s">
        <v>75</v>
      </c>
      <c r="D5473">
        <v>500</v>
      </c>
      <c r="E5473">
        <v>7</v>
      </c>
      <c r="F5473" t="s">
        <v>84</v>
      </c>
      <c r="G5473">
        <v>279.47000100000002</v>
      </c>
      <c r="H5473">
        <v>279.91000400000001</v>
      </c>
      <c r="I5473">
        <v>275.47000100000002</v>
      </c>
      <c r="J5473">
        <v>277.32998700000002</v>
      </c>
      <c r="K5473">
        <v>277.32998700000002</v>
      </c>
      <c r="L5473">
        <v>345000</v>
      </c>
      <c r="M5473" t="s">
        <v>71</v>
      </c>
      <c r="N5473" t="s">
        <v>147</v>
      </c>
      <c r="O5473" t="s">
        <v>162</v>
      </c>
      <c r="P5473">
        <v>100</v>
      </c>
      <c r="Q5473">
        <v>0.125</v>
      </c>
      <c r="R5473">
        <v>62.5</v>
      </c>
      <c r="S5473">
        <v>138664.99350000001</v>
      </c>
      <c r="T5473" t="s">
        <v>71</v>
      </c>
      <c r="U5473" t="s">
        <v>209</v>
      </c>
      <c r="V5473" t="s">
        <v>214</v>
      </c>
      <c r="W5473" t="s">
        <v>252</v>
      </c>
      <c r="X5473" t="s">
        <v>295</v>
      </c>
      <c r="Y5473" s="1">
        <v>43271</v>
      </c>
      <c r="Z5473">
        <v>1175454</v>
      </c>
      <c r="AA5473">
        <v>2000</v>
      </c>
    </row>
    <row r="5474" spans="1:27" x14ac:dyDescent="0.25">
      <c r="A5474" s="1">
        <v>43641</v>
      </c>
      <c r="B5474" t="s">
        <v>71</v>
      </c>
      <c r="C5474" t="s">
        <v>76</v>
      </c>
      <c r="D5474">
        <v>1100</v>
      </c>
      <c r="E5474">
        <v>9</v>
      </c>
      <c r="F5474" t="s">
        <v>84</v>
      </c>
      <c r="G5474">
        <v>279.47000100000002</v>
      </c>
      <c r="H5474">
        <v>279.91000400000001</v>
      </c>
      <c r="I5474">
        <v>275.47000100000002</v>
      </c>
      <c r="J5474">
        <v>277.32998700000002</v>
      </c>
      <c r="K5474">
        <v>277.32998700000002</v>
      </c>
      <c r="L5474">
        <v>345000</v>
      </c>
      <c r="M5474" t="s">
        <v>71</v>
      </c>
      <c r="N5474" t="s">
        <v>146</v>
      </c>
      <c r="O5474" t="s">
        <v>162</v>
      </c>
      <c r="P5474">
        <v>100</v>
      </c>
      <c r="Q5474">
        <v>0.125</v>
      </c>
      <c r="R5474">
        <v>137.5</v>
      </c>
      <c r="S5474">
        <v>305062.98570000002</v>
      </c>
      <c r="T5474" t="s">
        <v>71</v>
      </c>
      <c r="U5474" t="s">
        <v>209</v>
      </c>
      <c r="V5474" t="s">
        <v>214</v>
      </c>
      <c r="W5474" t="s">
        <v>252</v>
      </c>
      <c r="X5474" t="s">
        <v>295</v>
      </c>
      <c r="Y5474" s="1">
        <v>43271</v>
      </c>
      <c r="Z5474">
        <v>1175454</v>
      </c>
      <c r="AA5474">
        <v>2000</v>
      </c>
    </row>
    <row r="5475" spans="1:27" x14ac:dyDescent="0.25">
      <c r="A5475" s="1">
        <v>43636</v>
      </c>
      <c r="B5475" t="s">
        <v>71</v>
      </c>
      <c r="C5475" t="s">
        <v>75</v>
      </c>
      <c r="D5475">
        <v>1200</v>
      </c>
      <c r="E5475">
        <v>8</v>
      </c>
      <c r="F5475" t="s">
        <v>94</v>
      </c>
      <c r="G5475">
        <v>280</v>
      </c>
      <c r="H5475">
        <v>283.45001200000002</v>
      </c>
      <c r="I5475">
        <v>276.67999300000002</v>
      </c>
      <c r="J5475">
        <v>277.76998900000001</v>
      </c>
      <c r="K5475">
        <v>277.76998900000001</v>
      </c>
      <c r="L5475">
        <v>523600</v>
      </c>
      <c r="M5475" t="s">
        <v>71</v>
      </c>
      <c r="N5475" t="s">
        <v>144</v>
      </c>
      <c r="O5475" t="s">
        <v>162</v>
      </c>
      <c r="P5475">
        <v>100</v>
      </c>
      <c r="Q5475">
        <v>0.125</v>
      </c>
      <c r="R5475">
        <v>150</v>
      </c>
      <c r="S5475">
        <v>333323.98680000001</v>
      </c>
      <c r="T5475" t="s">
        <v>71</v>
      </c>
      <c r="U5475" t="s">
        <v>209</v>
      </c>
      <c r="V5475" t="s">
        <v>214</v>
      </c>
      <c r="W5475" t="s">
        <v>252</v>
      </c>
      <c r="X5475" t="s">
        <v>295</v>
      </c>
      <c r="Y5475" s="1">
        <v>43271</v>
      </c>
      <c r="Z5475">
        <v>1175454</v>
      </c>
      <c r="AA5475">
        <v>2000</v>
      </c>
    </row>
    <row r="5476" spans="1:27" x14ac:dyDescent="0.25">
      <c r="A5476" s="1">
        <v>43636</v>
      </c>
      <c r="B5476" t="s">
        <v>71</v>
      </c>
      <c r="C5476" t="s">
        <v>75</v>
      </c>
      <c r="D5476">
        <v>1200</v>
      </c>
      <c r="E5476">
        <v>9</v>
      </c>
      <c r="F5476" t="s">
        <v>94</v>
      </c>
      <c r="G5476">
        <v>280</v>
      </c>
      <c r="H5476">
        <v>283.45001200000002</v>
      </c>
      <c r="I5476">
        <v>276.67999300000002</v>
      </c>
      <c r="J5476">
        <v>277.76998900000001</v>
      </c>
      <c r="K5476">
        <v>277.76998900000001</v>
      </c>
      <c r="L5476">
        <v>523600</v>
      </c>
      <c r="M5476" t="s">
        <v>71</v>
      </c>
      <c r="N5476" t="s">
        <v>146</v>
      </c>
      <c r="O5476" t="s">
        <v>162</v>
      </c>
      <c r="P5476">
        <v>100</v>
      </c>
      <c r="Q5476">
        <v>0.125</v>
      </c>
      <c r="R5476">
        <v>150</v>
      </c>
      <c r="S5476">
        <v>333323.98680000001</v>
      </c>
      <c r="T5476" t="s">
        <v>71</v>
      </c>
      <c r="U5476" t="s">
        <v>209</v>
      </c>
      <c r="V5476" t="s">
        <v>214</v>
      </c>
      <c r="W5476" t="s">
        <v>252</v>
      </c>
      <c r="X5476" t="s">
        <v>295</v>
      </c>
      <c r="Y5476" s="1">
        <v>43271</v>
      </c>
      <c r="Z5476">
        <v>1175454</v>
      </c>
      <c r="AA5476">
        <v>2000</v>
      </c>
    </row>
    <row r="5477" spans="1:27" x14ac:dyDescent="0.25">
      <c r="A5477" s="1">
        <v>43637</v>
      </c>
      <c r="B5477" t="s">
        <v>71</v>
      </c>
      <c r="C5477" t="s">
        <v>75</v>
      </c>
      <c r="D5477">
        <v>2000</v>
      </c>
      <c r="E5477">
        <v>10</v>
      </c>
      <c r="F5477" t="s">
        <v>90</v>
      </c>
      <c r="G5477">
        <v>278.20001200000002</v>
      </c>
      <c r="H5477">
        <v>281.19000199999999</v>
      </c>
      <c r="I5477">
        <v>277.76998900000001</v>
      </c>
      <c r="J5477">
        <v>279.10998499999999</v>
      </c>
      <c r="K5477">
        <v>279.10998499999999</v>
      </c>
      <c r="L5477">
        <v>713000</v>
      </c>
      <c r="M5477" t="s">
        <v>71</v>
      </c>
      <c r="N5477" t="s">
        <v>142</v>
      </c>
      <c r="O5477" t="s">
        <v>162</v>
      </c>
      <c r="P5477">
        <v>100</v>
      </c>
      <c r="Q5477">
        <v>0.125</v>
      </c>
      <c r="R5477">
        <v>250</v>
      </c>
      <c r="S5477">
        <v>558219.97</v>
      </c>
      <c r="T5477" t="s">
        <v>71</v>
      </c>
      <c r="U5477" t="s">
        <v>209</v>
      </c>
      <c r="V5477" t="s">
        <v>214</v>
      </c>
      <c r="W5477" t="s">
        <v>252</v>
      </c>
      <c r="X5477" t="s">
        <v>295</v>
      </c>
      <c r="Y5477" s="1">
        <v>43271</v>
      </c>
      <c r="Z5477">
        <v>1175454</v>
      </c>
      <c r="AA5477">
        <v>2000</v>
      </c>
    </row>
    <row r="5478" spans="1:27" x14ac:dyDescent="0.25">
      <c r="A5478" s="1">
        <v>43643</v>
      </c>
      <c r="B5478" t="s">
        <v>71</v>
      </c>
      <c r="C5478" t="s">
        <v>75</v>
      </c>
      <c r="D5478">
        <v>200</v>
      </c>
      <c r="E5478">
        <v>2</v>
      </c>
      <c r="F5478" t="s">
        <v>97</v>
      </c>
      <c r="G5478">
        <v>278.41000400000001</v>
      </c>
      <c r="H5478">
        <v>280.48998999999998</v>
      </c>
      <c r="I5478">
        <v>277.459991</v>
      </c>
      <c r="J5478">
        <v>279.209991</v>
      </c>
      <c r="K5478">
        <v>279.209991</v>
      </c>
      <c r="L5478">
        <v>287600</v>
      </c>
      <c r="M5478" t="s">
        <v>71</v>
      </c>
      <c r="N5478" t="s">
        <v>150</v>
      </c>
      <c r="O5478" t="s">
        <v>162</v>
      </c>
      <c r="P5478">
        <v>100</v>
      </c>
      <c r="Q5478">
        <v>0.125</v>
      </c>
      <c r="R5478">
        <v>25</v>
      </c>
      <c r="S5478">
        <v>55841.998200000002</v>
      </c>
      <c r="T5478" t="s">
        <v>71</v>
      </c>
      <c r="U5478" t="s">
        <v>209</v>
      </c>
      <c r="V5478" t="s">
        <v>214</v>
      </c>
      <c r="W5478" t="s">
        <v>252</v>
      </c>
      <c r="X5478" t="s">
        <v>295</v>
      </c>
      <c r="Y5478" s="1">
        <v>43271</v>
      </c>
      <c r="Z5478">
        <v>1175454</v>
      </c>
      <c r="AA5478">
        <v>2000</v>
      </c>
    </row>
    <row r="5479" spans="1:27" x14ac:dyDescent="0.25">
      <c r="A5479" s="1">
        <v>43643</v>
      </c>
      <c r="B5479" t="s">
        <v>71</v>
      </c>
      <c r="C5479" t="s">
        <v>75</v>
      </c>
      <c r="D5479">
        <v>300</v>
      </c>
      <c r="E5479">
        <v>5</v>
      </c>
      <c r="F5479" t="s">
        <v>97</v>
      </c>
      <c r="G5479">
        <v>278.41000400000001</v>
      </c>
      <c r="H5479">
        <v>280.48998999999998</v>
      </c>
      <c r="I5479">
        <v>277.459991</v>
      </c>
      <c r="J5479">
        <v>279.209991</v>
      </c>
      <c r="K5479">
        <v>279.209991</v>
      </c>
      <c r="L5479">
        <v>287600</v>
      </c>
      <c r="M5479" t="s">
        <v>71</v>
      </c>
      <c r="N5479" t="s">
        <v>152</v>
      </c>
      <c r="O5479" t="s">
        <v>162</v>
      </c>
      <c r="P5479">
        <v>100</v>
      </c>
      <c r="Q5479">
        <v>0.125</v>
      </c>
      <c r="R5479">
        <v>37.5</v>
      </c>
      <c r="S5479">
        <v>83762.997300000003</v>
      </c>
      <c r="T5479" t="s">
        <v>71</v>
      </c>
      <c r="U5479" t="s">
        <v>209</v>
      </c>
      <c r="V5479" t="s">
        <v>214</v>
      </c>
      <c r="W5479" t="s">
        <v>252</v>
      </c>
      <c r="X5479" t="s">
        <v>295</v>
      </c>
      <c r="Y5479" s="1">
        <v>43271</v>
      </c>
      <c r="Z5479">
        <v>1175454</v>
      </c>
      <c r="AA5479">
        <v>2000</v>
      </c>
    </row>
    <row r="5480" spans="1:27" x14ac:dyDescent="0.25">
      <c r="A5480" s="1">
        <v>43643</v>
      </c>
      <c r="B5480" t="s">
        <v>71</v>
      </c>
      <c r="C5480" t="s">
        <v>76</v>
      </c>
      <c r="D5480">
        <v>2100</v>
      </c>
      <c r="E5480">
        <v>13</v>
      </c>
      <c r="F5480" t="s">
        <v>97</v>
      </c>
      <c r="G5480">
        <v>278.41000400000001</v>
      </c>
      <c r="H5480">
        <v>280.48998999999998</v>
      </c>
      <c r="I5480">
        <v>277.459991</v>
      </c>
      <c r="J5480">
        <v>279.209991</v>
      </c>
      <c r="K5480">
        <v>279.209991</v>
      </c>
      <c r="L5480">
        <v>287600</v>
      </c>
      <c r="M5480" t="s">
        <v>71</v>
      </c>
      <c r="N5480" t="s">
        <v>153</v>
      </c>
      <c r="O5480" t="s">
        <v>162</v>
      </c>
      <c r="P5480">
        <v>100</v>
      </c>
      <c r="Q5480">
        <v>0.125</v>
      </c>
      <c r="R5480">
        <v>262.5</v>
      </c>
      <c r="S5480">
        <v>586340.98109999998</v>
      </c>
      <c r="T5480" t="s">
        <v>71</v>
      </c>
      <c r="U5480" t="s">
        <v>209</v>
      </c>
      <c r="V5480" t="s">
        <v>214</v>
      </c>
      <c r="W5480" t="s">
        <v>252</v>
      </c>
      <c r="X5480" t="s">
        <v>295</v>
      </c>
      <c r="Y5480" s="1">
        <v>43271</v>
      </c>
      <c r="Z5480">
        <v>1175454</v>
      </c>
      <c r="AA5480">
        <v>2000</v>
      </c>
    </row>
    <row r="5481" spans="1:27" x14ac:dyDescent="0.25">
      <c r="A5481" s="1">
        <v>43643</v>
      </c>
      <c r="B5481" t="s">
        <v>71</v>
      </c>
      <c r="C5481" t="s">
        <v>76</v>
      </c>
      <c r="D5481">
        <v>700</v>
      </c>
      <c r="E5481">
        <v>10</v>
      </c>
      <c r="F5481" t="s">
        <v>97</v>
      </c>
      <c r="G5481">
        <v>278.41000400000001</v>
      </c>
      <c r="H5481">
        <v>280.48998999999998</v>
      </c>
      <c r="I5481">
        <v>277.459991</v>
      </c>
      <c r="J5481">
        <v>279.209991</v>
      </c>
      <c r="K5481">
        <v>279.209991</v>
      </c>
      <c r="L5481">
        <v>287600</v>
      </c>
      <c r="M5481" t="s">
        <v>71</v>
      </c>
      <c r="N5481" t="s">
        <v>142</v>
      </c>
      <c r="O5481" t="s">
        <v>162</v>
      </c>
      <c r="P5481">
        <v>100</v>
      </c>
      <c r="Q5481">
        <v>0.125</v>
      </c>
      <c r="R5481">
        <v>87.5</v>
      </c>
      <c r="S5481">
        <v>195446.99369999999</v>
      </c>
      <c r="T5481" t="s">
        <v>71</v>
      </c>
      <c r="U5481" t="s">
        <v>209</v>
      </c>
      <c r="V5481" t="s">
        <v>214</v>
      </c>
      <c r="W5481" t="s">
        <v>252</v>
      </c>
      <c r="X5481" t="s">
        <v>295</v>
      </c>
      <c r="Y5481" s="1">
        <v>43271</v>
      </c>
      <c r="Z5481">
        <v>1175454</v>
      </c>
      <c r="AA5481">
        <v>2000</v>
      </c>
    </row>
    <row r="5482" spans="1:27" x14ac:dyDescent="0.25">
      <c r="A5482" s="1">
        <v>43643</v>
      </c>
      <c r="B5482" t="s">
        <v>71</v>
      </c>
      <c r="C5482" t="s">
        <v>76</v>
      </c>
      <c r="D5482">
        <v>1900</v>
      </c>
      <c r="E5482">
        <v>12</v>
      </c>
      <c r="F5482" t="s">
        <v>97</v>
      </c>
      <c r="G5482">
        <v>278.41000400000001</v>
      </c>
      <c r="H5482">
        <v>280.48998999999998</v>
      </c>
      <c r="I5482">
        <v>277.459991</v>
      </c>
      <c r="J5482">
        <v>279.209991</v>
      </c>
      <c r="K5482">
        <v>279.209991</v>
      </c>
      <c r="L5482">
        <v>287600</v>
      </c>
      <c r="M5482" t="s">
        <v>71</v>
      </c>
      <c r="N5482" t="s">
        <v>151</v>
      </c>
      <c r="O5482" t="s">
        <v>162</v>
      </c>
      <c r="P5482">
        <v>100</v>
      </c>
      <c r="Q5482">
        <v>0.125</v>
      </c>
      <c r="R5482">
        <v>237.5</v>
      </c>
      <c r="S5482">
        <v>530498.98290000006</v>
      </c>
      <c r="T5482" t="s">
        <v>71</v>
      </c>
      <c r="U5482" t="s">
        <v>209</v>
      </c>
      <c r="V5482" t="s">
        <v>214</v>
      </c>
      <c r="W5482" t="s">
        <v>252</v>
      </c>
      <c r="X5482" t="s">
        <v>295</v>
      </c>
      <c r="Y5482" s="1">
        <v>43271</v>
      </c>
      <c r="Z5482">
        <v>1175454</v>
      </c>
      <c r="AA5482">
        <v>2000</v>
      </c>
    </row>
    <row r="5483" spans="1:27" x14ac:dyDescent="0.25">
      <c r="A5483" s="1">
        <v>43616</v>
      </c>
      <c r="B5483" t="s">
        <v>72</v>
      </c>
      <c r="C5483" t="s">
        <v>75</v>
      </c>
      <c r="D5483">
        <v>1500</v>
      </c>
      <c r="E5483">
        <v>20</v>
      </c>
      <c r="F5483" t="s">
        <v>87</v>
      </c>
      <c r="G5483">
        <v>253.03999300000001</v>
      </c>
      <c r="H5483">
        <v>255.740005</v>
      </c>
      <c r="I5483">
        <v>251</v>
      </c>
      <c r="J5483">
        <v>251.63999899999999</v>
      </c>
      <c r="K5483">
        <v>249.250305</v>
      </c>
      <c r="L5483">
        <v>2219200</v>
      </c>
      <c r="M5483" t="s">
        <v>72</v>
      </c>
      <c r="N5483" t="s">
        <v>155</v>
      </c>
      <c r="O5483" t="s">
        <v>162</v>
      </c>
      <c r="P5483">
        <v>100</v>
      </c>
      <c r="Q5483">
        <v>0.125</v>
      </c>
      <c r="R5483">
        <v>187.5</v>
      </c>
      <c r="S5483">
        <v>373875.45750000002</v>
      </c>
      <c r="T5483" t="s">
        <v>72</v>
      </c>
      <c r="U5483" t="s">
        <v>210</v>
      </c>
      <c r="V5483" t="s">
        <v>214</v>
      </c>
      <c r="W5483" t="s">
        <v>222</v>
      </c>
      <c r="X5483" t="s">
        <v>270</v>
      </c>
      <c r="Y5483" s="1">
        <v>41767</v>
      </c>
      <c r="Z5483">
        <v>1730168</v>
      </c>
    </row>
    <row r="5484" spans="1:27" x14ac:dyDescent="0.25">
      <c r="A5484" s="1">
        <v>43616</v>
      </c>
      <c r="B5484" t="s">
        <v>72</v>
      </c>
      <c r="C5484" t="s">
        <v>76</v>
      </c>
      <c r="D5484">
        <v>800</v>
      </c>
      <c r="E5484">
        <v>9</v>
      </c>
      <c r="F5484" t="s">
        <v>87</v>
      </c>
      <c r="G5484">
        <v>253.03999300000001</v>
      </c>
      <c r="H5484">
        <v>255.740005</v>
      </c>
      <c r="I5484">
        <v>251</v>
      </c>
      <c r="J5484">
        <v>251.63999899999999</v>
      </c>
      <c r="K5484">
        <v>249.250305</v>
      </c>
      <c r="L5484">
        <v>2219200</v>
      </c>
      <c r="M5484" t="s">
        <v>72</v>
      </c>
      <c r="N5484" t="s">
        <v>146</v>
      </c>
      <c r="O5484" t="s">
        <v>162</v>
      </c>
      <c r="P5484">
        <v>100</v>
      </c>
      <c r="Q5484">
        <v>0.125</v>
      </c>
      <c r="R5484">
        <v>100</v>
      </c>
      <c r="S5484">
        <v>199400.24400000001</v>
      </c>
      <c r="T5484" t="s">
        <v>72</v>
      </c>
      <c r="U5484" t="s">
        <v>210</v>
      </c>
      <c r="V5484" t="s">
        <v>214</v>
      </c>
      <c r="W5484" t="s">
        <v>222</v>
      </c>
      <c r="X5484" t="s">
        <v>270</v>
      </c>
      <c r="Y5484" s="1">
        <v>41767</v>
      </c>
      <c r="Z5484">
        <v>1730168</v>
      </c>
    </row>
    <row r="5485" spans="1:27" x14ac:dyDescent="0.25">
      <c r="A5485" s="1">
        <v>43616</v>
      </c>
      <c r="B5485" t="s">
        <v>72</v>
      </c>
      <c r="C5485" t="s">
        <v>75</v>
      </c>
      <c r="D5485">
        <v>2000</v>
      </c>
      <c r="E5485">
        <v>16</v>
      </c>
      <c r="F5485" t="s">
        <v>87</v>
      </c>
      <c r="G5485">
        <v>253.03999300000001</v>
      </c>
      <c r="H5485">
        <v>255.740005</v>
      </c>
      <c r="I5485">
        <v>251</v>
      </c>
      <c r="J5485">
        <v>251.63999899999999</v>
      </c>
      <c r="K5485">
        <v>249.250305</v>
      </c>
      <c r="L5485">
        <v>2219200</v>
      </c>
      <c r="M5485" t="s">
        <v>72</v>
      </c>
      <c r="N5485" t="s">
        <v>148</v>
      </c>
      <c r="O5485" t="s">
        <v>162</v>
      </c>
      <c r="P5485">
        <v>100</v>
      </c>
      <c r="Q5485">
        <v>0.125</v>
      </c>
      <c r="R5485">
        <v>250</v>
      </c>
      <c r="S5485">
        <v>498500.61</v>
      </c>
      <c r="T5485" t="s">
        <v>72</v>
      </c>
      <c r="U5485" t="s">
        <v>210</v>
      </c>
      <c r="V5485" t="s">
        <v>214</v>
      </c>
      <c r="W5485" t="s">
        <v>222</v>
      </c>
      <c r="X5485" t="s">
        <v>270</v>
      </c>
      <c r="Y5485" s="1">
        <v>41767</v>
      </c>
      <c r="Z5485">
        <v>1730168</v>
      </c>
    </row>
    <row r="5486" spans="1:27" x14ac:dyDescent="0.25">
      <c r="A5486" s="1">
        <v>43619</v>
      </c>
      <c r="B5486" t="s">
        <v>72</v>
      </c>
      <c r="C5486" t="s">
        <v>75</v>
      </c>
      <c r="D5486">
        <v>1800</v>
      </c>
      <c r="E5486">
        <v>16</v>
      </c>
      <c r="F5486" t="s">
        <v>89</v>
      </c>
      <c r="G5486">
        <v>252.550003</v>
      </c>
      <c r="H5486">
        <v>258.32998700000002</v>
      </c>
      <c r="I5486">
        <v>251.199997</v>
      </c>
      <c r="J5486">
        <v>253.179993</v>
      </c>
      <c r="K5486">
        <v>250.775665</v>
      </c>
      <c r="L5486">
        <v>2891100</v>
      </c>
      <c r="M5486" t="s">
        <v>72</v>
      </c>
      <c r="N5486" t="s">
        <v>148</v>
      </c>
      <c r="O5486" t="s">
        <v>162</v>
      </c>
      <c r="P5486">
        <v>100</v>
      </c>
      <c r="Q5486">
        <v>0.125</v>
      </c>
      <c r="R5486">
        <v>225</v>
      </c>
      <c r="S5486">
        <v>451396.19699999999</v>
      </c>
      <c r="T5486" t="s">
        <v>72</v>
      </c>
      <c r="U5486" t="s">
        <v>210</v>
      </c>
      <c r="V5486" t="s">
        <v>214</v>
      </c>
      <c r="W5486" t="s">
        <v>222</v>
      </c>
      <c r="X5486" t="s">
        <v>270</v>
      </c>
      <c r="Y5486" s="1">
        <v>41767</v>
      </c>
      <c r="Z5486">
        <v>1730168</v>
      </c>
    </row>
    <row r="5487" spans="1:27" x14ac:dyDescent="0.25">
      <c r="A5487" s="1">
        <v>43619</v>
      </c>
      <c r="B5487" t="s">
        <v>72</v>
      </c>
      <c r="C5487" t="s">
        <v>75</v>
      </c>
      <c r="D5487">
        <v>800</v>
      </c>
      <c r="E5487">
        <v>15</v>
      </c>
      <c r="F5487" t="s">
        <v>89</v>
      </c>
      <c r="G5487">
        <v>252.550003</v>
      </c>
      <c r="H5487">
        <v>258.32998700000002</v>
      </c>
      <c r="I5487">
        <v>251.199997</v>
      </c>
      <c r="J5487">
        <v>253.179993</v>
      </c>
      <c r="K5487">
        <v>250.775665</v>
      </c>
      <c r="L5487">
        <v>2891100</v>
      </c>
      <c r="M5487" t="s">
        <v>72</v>
      </c>
      <c r="N5487" t="s">
        <v>149</v>
      </c>
      <c r="O5487" t="s">
        <v>162</v>
      </c>
      <c r="P5487">
        <v>100</v>
      </c>
      <c r="Q5487">
        <v>0.125</v>
      </c>
      <c r="R5487">
        <v>100</v>
      </c>
      <c r="S5487">
        <v>200620.53200000001</v>
      </c>
      <c r="T5487" t="s">
        <v>72</v>
      </c>
      <c r="U5487" t="s">
        <v>210</v>
      </c>
      <c r="V5487" t="s">
        <v>214</v>
      </c>
      <c r="W5487" t="s">
        <v>222</v>
      </c>
      <c r="X5487" t="s">
        <v>270</v>
      </c>
      <c r="Y5487" s="1">
        <v>41767</v>
      </c>
      <c r="Z5487">
        <v>1730168</v>
      </c>
    </row>
    <row r="5488" spans="1:27" x14ac:dyDescent="0.25">
      <c r="A5488" s="1">
        <v>43614</v>
      </c>
      <c r="B5488" t="s">
        <v>72</v>
      </c>
      <c r="C5488" t="s">
        <v>75</v>
      </c>
      <c r="D5488">
        <v>1400</v>
      </c>
      <c r="E5488">
        <v>14</v>
      </c>
      <c r="F5488" t="s">
        <v>98</v>
      </c>
      <c r="G5488">
        <v>252.740005</v>
      </c>
      <c r="H5488">
        <v>256.36999500000002</v>
      </c>
      <c r="I5488">
        <v>251.58000200000001</v>
      </c>
      <c r="J5488">
        <v>254.11999499999999</v>
      </c>
      <c r="K5488">
        <v>251.70674099999999</v>
      </c>
      <c r="L5488">
        <v>2813200</v>
      </c>
      <c r="M5488" t="s">
        <v>72</v>
      </c>
      <c r="N5488" t="s">
        <v>156</v>
      </c>
      <c r="O5488" t="s">
        <v>162</v>
      </c>
      <c r="P5488">
        <v>100</v>
      </c>
      <c r="Q5488">
        <v>0.125</v>
      </c>
      <c r="R5488">
        <v>175</v>
      </c>
      <c r="S5488">
        <v>352389.4374</v>
      </c>
      <c r="T5488" t="s">
        <v>72</v>
      </c>
      <c r="U5488" t="s">
        <v>210</v>
      </c>
      <c r="V5488" t="s">
        <v>214</v>
      </c>
      <c r="W5488" t="s">
        <v>222</v>
      </c>
      <c r="X5488" t="s">
        <v>270</v>
      </c>
      <c r="Y5488" s="1">
        <v>41767</v>
      </c>
      <c r="Z5488">
        <v>1730168</v>
      </c>
    </row>
    <row r="5489" spans="1:26" x14ac:dyDescent="0.25">
      <c r="A5489" s="1">
        <v>43613</v>
      </c>
      <c r="B5489" t="s">
        <v>72</v>
      </c>
      <c r="C5489" t="s">
        <v>75</v>
      </c>
      <c r="D5489">
        <v>800</v>
      </c>
      <c r="E5489">
        <v>10</v>
      </c>
      <c r="F5489" t="s">
        <v>91</v>
      </c>
      <c r="G5489">
        <v>256.57000699999998</v>
      </c>
      <c r="H5489">
        <v>257.73001099999999</v>
      </c>
      <c r="I5489">
        <v>250.08999600000001</v>
      </c>
      <c r="J5489">
        <v>254.479996</v>
      </c>
      <c r="K5489">
        <v>252.06332399999999</v>
      </c>
      <c r="L5489">
        <v>6196500</v>
      </c>
      <c r="M5489" t="s">
        <v>72</v>
      </c>
      <c r="N5489" t="s">
        <v>142</v>
      </c>
      <c r="O5489" t="s">
        <v>162</v>
      </c>
      <c r="P5489">
        <v>100</v>
      </c>
      <c r="Q5489">
        <v>0.125</v>
      </c>
      <c r="R5489">
        <v>100</v>
      </c>
      <c r="S5489">
        <v>201650.65919999999</v>
      </c>
      <c r="T5489" t="s">
        <v>72</v>
      </c>
      <c r="U5489" t="s">
        <v>210</v>
      </c>
      <c r="V5489" t="s">
        <v>214</v>
      </c>
      <c r="W5489" t="s">
        <v>222</v>
      </c>
      <c r="X5489" t="s">
        <v>270</v>
      </c>
      <c r="Y5489" s="1">
        <v>41767</v>
      </c>
      <c r="Z5489">
        <v>1730168</v>
      </c>
    </row>
    <row r="5490" spans="1:26" x14ac:dyDescent="0.25">
      <c r="A5490" s="1">
        <v>43613</v>
      </c>
      <c r="B5490" t="s">
        <v>72</v>
      </c>
      <c r="C5490" t="s">
        <v>76</v>
      </c>
      <c r="D5490">
        <v>1200</v>
      </c>
      <c r="E5490">
        <v>14</v>
      </c>
      <c r="F5490" t="s">
        <v>91</v>
      </c>
      <c r="G5490">
        <v>256.57000699999998</v>
      </c>
      <c r="H5490">
        <v>257.73001099999999</v>
      </c>
      <c r="I5490">
        <v>250.08999600000001</v>
      </c>
      <c r="J5490">
        <v>254.479996</v>
      </c>
      <c r="K5490">
        <v>252.06332399999999</v>
      </c>
      <c r="L5490">
        <v>6196500</v>
      </c>
      <c r="M5490" t="s">
        <v>72</v>
      </c>
      <c r="N5490" t="s">
        <v>156</v>
      </c>
      <c r="O5490" t="s">
        <v>162</v>
      </c>
      <c r="P5490">
        <v>100</v>
      </c>
      <c r="Q5490">
        <v>0.125</v>
      </c>
      <c r="R5490">
        <v>150</v>
      </c>
      <c r="S5490">
        <v>302475.98879999999</v>
      </c>
      <c r="T5490" t="s">
        <v>72</v>
      </c>
      <c r="U5490" t="s">
        <v>210</v>
      </c>
      <c r="V5490" t="s">
        <v>214</v>
      </c>
      <c r="W5490" t="s">
        <v>222</v>
      </c>
      <c r="X5490" t="s">
        <v>270</v>
      </c>
      <c r="Y5490" s="1">
        <v>41767</v>
      </c>
      <c r="Z5490">
        <v>1730168</v>
      </c>
    </row>
    <row r="5491" spans="1:26" x14ac:dyDescent="0.25">
      <c r="A5491" s="1">
        <v>43613</v>
      </c>
      <c r="B5491" t="s">
        <v>72</v>
      </c>
      <c r="C5491" t="s">
        <v>75</v>
      </c>
      <c r="D5491">
        <v>1300</v>
      </c>
      <c r="E5491">
        <v>13</v>
      </c>
      <c r="F5491" t="s">
        <v>91</v>
      </c>
      <c r="G5491">
        <v>256.57000699999998</v>
      </c>
      <c r="H5491">
        <v>257.73001099999999</v>
      </c>
      <c r="I5491">
        <v>250.08999600000001</v>
      </c>
      <c r="J5491">
        <v>254.479996</v>
      </c>
      <c r="K5491">
        <v>252.06332399999999</v>
      </c>
      <c r="L5491">
        <v>6196500</v>
      </c>
      <c r="M5491" t="s">
        <v>72</v>
      </c>
      <c r="N5491" t="s">
        <v>153</v>
      </c>
      <c r="O5491" t="s">
        <v>162</v>
      </c>
      <c r="P5491">
        <v>100</v>
      </c>
      <c r="Q5491">
        <v>0.125</v>
      </c>
      <c r="R5491">
        <v>162.5</v>
      </c>
      <c r="S5491">
        <v>327682.32120000001</v>
      </c>
      <c r="T5491" t="s">
        <v>72</v>
      </c>
      <c r="U5491" t="s">
        <v>210</v>
      </c>
      <c r="V5491" t="s">
        <v>214</v>
      </c>
      <c r="W5491" t="s">
        <v>222</v>
      </c>
      <c r="X5491" t="s">
        <v>270</v>
      </c>
      <c r="Y5491" s="1">
        <v>41767</v>
      </c>
      <c r="Z5491">
        <v>1730168</v>
      </c>
    </row>
    <row r="5492" spans="1:26" x14ac:dyDescent="0.25">
      <c r="A5492" s="1">
        <v>43613</v>
      </c>
      <c r="B5492" t="s">
        <v>72</v>
      </c>
      <c r="C5492" t="s">
        <v>75</v>
      </c>
      <c r="D5492">
        <v>100</v>
      </c>
      <c r="E5492">
        <v>1</v>
      </c>
      <c r="F5492" t="s">
        <v>91</v>
      </c>
      <c r="G5492">
        <v>256.57000699999998</v>
      </c>
      <c r="H5492">
        <v>257.73001099999999</v>
      </c>
      <c r="I5492">
        <v>250.08999600000001</v>
      </c>
      <c r="J5492">
        <v>254.479996</v>
      </c>
      <c r="K5492">
        <v>252.06332399999999</v>
      </c>
      <c r="L5492">
        <v>6196500</v>
      </c>
      <c r="M5492" t="s">
        <v>72</v>
      </c>
      <c r="N5492" t="s">
        <v>159</v>
      </c>
      <c r="O5492" t="s">
        <v>162</v>
      </c>
      <c r="P5492">
        <v>100</v>
      </c>
      <c r="Q5492">
        <v>0.125</v>
      </c>
      <c r="R5492">
        <v>12.5</v>
      </c>
      <c r="S5492">
        <v>25206.332399999999</v>
      </c>
      <c r="T5492" t="s">
        <v>72</v>
      </c>
      <c r="U5492" t="s">
        <v>210</v>
      </c>
      <c r="V5492" t="s">
        <v>214</v>
      </c>
      <c r="W5492" t="s">
        <v>222</v>
      </c>
      <c r="X5492" t="s">
        <v>270</v>
      </c>
      <c r="Y5492" s="1">
        <v>41767</v>
      </c>
      <c r="Z5492">
        <v>1730168</v>
      </c>
    </row>
    <row r="5493" spans="1:26" x14ac:dyDescent="0.25">
      <c r="A5493" s="1">
        <v>43609</v>
      </c>
      <c r="B5493" t="s">
        <v>72</v>
      </c>
      <c r="C5493" t="s">
        <v>76</v>
      </c>
      <c r="D5493">
        <v>3000</v>
      </c>
      <c r="E5493">
        <v>18</v>
      </c>
      <c r="F5493" t="s">
        <v>92</v>
      </c>
      <c r="G5493">
        <v>262.70001200000002</v>
      </c>
      <c r="H5493">
        <v>265.73998999999998</v>
      </c>
      <c r="I5493">
        <v>255.740005</v>
      </c>
      <c r="J5493">
        <v>255.94000199999999</v>
      </c>
      <c r="K5493">
        <v>253.50945999999999</v>
      </c>
      <c r="L5493">
        <v>2796300</v>
      </c>
      <c r="M5493" t="s">
        <v>72</v>
      </c>
      <c r="N5493" t="s">
        <v>158</v>
      </c>
      <c r="O5493" t="s">
        <v>162</v>
      </c>
      <c r="P5493">
        <v>100</v>
      </c>
      <c r="Q5493">
        <v>0.125</v>
      </c>
      <c r="R5493">
        <v>375</v>
      </c>
      <c r="S5493">
        <v>760528.38</v>
      </c>
      <c r="T5493" t="s">
        <v>72</v>
      </c>
      <c r="U5493" t="s">
        <v>210</v>
      </c>
      <c r="V5493" t="s">
        <v>214</v>
      </c>
      <c r="W5493" t="s">
        <v>222</v>
      </c>
      <c r="X5493" t="s">
        <v>270</v>
      </c>
      <c r="Y5493" s="1">
        <v>41767</v>
      </c>
      <c r="Z5493">
        <v>1730168</v>
      </c>
    </row>
    <row r="5494" spans="1:26" x14ac:dyDescent="0.25">
      <c r="A5494" s="1">
        <v>43615</v>
      </c>
      <c r="B5494" t="s">
        <v>72</v>
      </c>
      <c r="C5494" t="s">
        <v>76</v>
      </c>
      <c r="D5494">
        <v>800</v>
      </c>
      <c r="E5494">
        <v>11</v>
      </c>
      <c r="F5494" t="s">
        <v>93</v>
      </c>
      <c r="G5494">
        <v>254.66000399999999</v>
      </c>
      <c r="H5494">
        <v>257.33999599999999</v>
      </c>
      <c r="I5494">
        <v>254.11999499999999</v>
      </c>
      <c r="J5494">
        <v>256.61999500000002</v>
      </c>
      <c r="K5494">
        <v>254.182999</v>
      </c>
      <c r="L5494">
        <v>1731000</v>
      </c>
      <c r="M5494" t="s">
        <v>72</v>
      </c>
      <c r="N5494" t="s">
        <v>141</v>
      </c>
      <c r="O5494" t="s">
        <v>162</v>
      </c>
      <c r="P5494">
        <v>100</v>
      </c>
      <c r="Q5494">
        <v>0.125</v>
      </c>
      <c r="R5494">
        <v>100</v>
      </c>
      <c r="S5494">
        <v>203346.39920000001</v>
      </c>
      <c r="T5494" t="s">
        <v>72</v>
      </c>
      <c r="U5494" t="s">
        <v>210</v>
      </c>
      <c r="V5494" t="s">
        <v>214</v>
      </c>
      <c r="W5494" t="s">
        <v>222</v>
      </c>
      <c r="X5494" t="s">
        <v>270</v>
      </c>
      <c r="Y5494" s="1">
        <v>41767</v>
      </c>
      <c r="Z5494">
        <v>1730168</v>
      </c>
    </row>
    <row r="5495" spans="1:26" x14ac:dyDescent="0.25">
      <c r="A5495" s="1">
        <v>43615</v>
      </c>
      <c r="B5495" t="s">
        <v>72</v>
      </c>
      <c r="C5495" t="s">
        <v>75</v>
      </c>
      <c r="D5495">
        <v>300</v>
      </c>
      <c r="E5495">
        <v>2</v>
      </c>
      <c r="F5495" t="s">
        <v>93</v>
      </c>
      <c r="G5495">
        <v>254.66000399999999</v>
      </c>
      <c r="H5495">
        <v>257.33999599999999</v>
      </c>
      <c r="I5495">
        <v>254.11999499999999</v>
      </c>
      <c r="J5495">
        <v>256.61999500000002</v>
      </c>
      <c r="K5495">
        <v>254.182999</v>
      </c>
      <c r="L5495">
        <v>1731000</v>
      </c>
      <c r="M5495" t="s">
        <v>72</v>
      </c>
      <c r="N5495" t="s">
        <v>150</v>
      </c>
      <c r="O5495" t="s">
        <v>162</v>
      </c>
      <c r="P5495">
        <v>100</v>
      </c>
      <c r="Q5495">
        <v>0.125</v>
      </c>
      <c r="R5495">
        <v>37.5</v>
      </c>
      <c r="S5495">
        <v>76254.899699999994</v>
      </c>
      <c r="T5495" t="s">
        <v>72</v>
      </c>
      <c r="U5495" t="s">
        <v>210</v>
      </c>
      <c r="V5495" t="s">
        <v>214</v>
      </c>
      <c r="W5495" t="s">
        <v>222</v>
      </c>
      <c r="X5495" t="s">
        <v>270</v>
      </c>
      <c r="Y5495" s="1">
        <v>41767</v>
      </c>
      <c r="Z5495">
        <v>1730168</v>
      </c>
    </row>
    <row r="5496" spans="1:26" x14ac:dyDescent="0.25">
      <c r="A5496" s="1">
        <v>43608</v>
      </c>
      <c r="B5496" t="s">
        <v>72</v>
      </c>
      <c r="C5496" t="s">
        <v>75</v>
      </c>
      <c r="D5496">
        <v>1200</v>
      </c>
      <c r="E5496">
        <v>15</v>
      </c>
      <c r="F5496" t="s">
        <v>95</v>
      </c>
      <c r="G5496">
        <v>264.57998700000002</v>
      </c>
      <c r="H5496">
        <v>265.48998999999998</v>
      </c>
      <c r="I5496">
        <v>258.17001299999998</v>
      </c>
      <c r="J5496">
        <v>260.08999599999999</v>
      </c>
      <c r="K5496">
        <v>257.62005599999998</v>
      </c>
      <c r="L5496">
        <v>4660700</v>
      </c>
      <c r="M5496" t="s">
        <v>72</v>
      </c>
      <c r="N5496" t="s">
        <v>149</v>
      </c>
      <c r="O5496" t="s">
        <v>162</v>
      </c>
      <c r="P5496">
        <v>100</v>
      </c>
      <c r="Q5496">
        <v>0.125</v>
      </c>
      <c r="R5496">
        <v>150</v>
      </c>
      <c r="S5496">
        <v>309144.06719999999</v>
      </c>
      <c r="T5496" t="s">
        <v>72</v>
      </c>
      <c r="U5496" t="s">
        <v>210</v>
      </c>
      <c r="V5496" t="s">
        <v>214</v>
      </c>
      <c r="W5496" t="s">
        <v>222</v>
      </c>
      <c r="X5496" t="s">
        <v>270</v>
      </c>
      <c r="Y5496" s="1">
        <v>41767</v>
      </c>
      <c r="Z5496">
        <v>1730168</v>
      </c>
    </row>
    <row r="5497" spans="1:26" x14ac:dyDescent="0.25">
      <c r="A5497" s="1">
        <v>43608</v>
      </c>
      <c r="B5497" t="s">
        <v>72</v>
      </c>
      <c r="C5497" t="s">
        <v>76</v>
      </c>
      <c r="D5497">
        <v>1000</v>
      </c>
      <c r="E5497">
        <v>8</v>
      </c>
      <c r="F5497" t="s">
        <v>95</v>
      </c>
      <c r="G5497">
        <v>264.57998700000002</v>
      </c>
      <c r="H5497">
        <v>265.48998999999998</v>
      </c>
      <c r="I5497">
        <v>258.17001299999998</v>
      </c>
      <c r="J5497">
        <v>260.08999599999999</v>
      </c>
      <c r="K5497">
        <v>257.62005599999998</v>
      </c>
      <c r="L5497">
        <v>4660700</v>
      </c>
      <c r="M5497" t="s">
        <v>72</v>
      </c>
      <c r="N5497" t="s">
        <v>144</v>
      </c>
      <c r="O5497" t="s">
        <v>162</v>
      </c>
      <c r="P5497">
        <v>100</v>
      </c>
      <c r="Q5497">
        <v>0.125</v>
      </c>
      <c r="R5497">
        <v>125</v>
      </c>
      <c r="S5497">
        <v>257620.05600000001</v>
      </c>
      <c r="T5497" t="s">
        <v>72</v>
      </c>
      <c r="U5497" t="s">
        <v>210</v>
      </c>
      <c r="V5497" t="s">
        <v>214</v>
      </c>
      <c r="W5497" t="s">
        <v>222</v>
      </c>
      <c r="X5497" t="s">
        <v>270</v>
      </c>
      <c r="Y5497" s="1">
        <v>41767</v>
      </c>
      <c r="Z5497">
        <v>1730168</v>
      </c>
    </row>
    <row r="5498" spans="1:26" x14ac:dyDescent="0.25">
      <c r="A5498" s="1">
        <v>43620</v>
      </c>
      <c r="B5498" t="s">
        <v>72</v>
      </c>
      <c r="C5498" t="s">
        <v>75</v>
      </c>
      <c r="D5498">
        <v>500</v>
      </c>
      <c r="E5498">
        <v>8</v>
      </c>
      <c r="F5498" t="s">
        <v>88</v>
      </c>
      <c r="G5498">
        <v>256.959991</v>
      </c>
      <c r="H5498">
        <v>266</v>
      </c>
      <c r="I5498">
        <v>255.759995</v>
      </c>
      <c r="J5498">
        <v>265.70001200000002</v>
      </c>
      <c r="K5498">
        <v>263.17678799999999</v>
      </c>
      <c r="L5498">
        <v>3680500</v>
      </c>
      <c r="M5498" t="s">
        <v>72</v>
      </c>
      <c r="N5498" t="s">
        <v>144</v>
      </c>
      <c r="O5498" t="s">
        <v>162</v>
      </c>
      <c r="P5498">
        <v>100</v>
      </c>
      <c r="Q5498">
        <v>0.125</v>
      </c>
      <c r="R5498">
        <v>62.5</v>
      </c>
      <c r="S5498">
        <v>131588.394</v>
      </c>
      <c r="T5498" t="s">
        <v>72</v>
      </c>
      <c r="U5498" t="s">
        <v>210</v>
      </c>
      <c r="V5498" t="s">
        <v>214</v>
      </c>
      <c r="W5498" t="s">
        <v>222</v>
      </c>
      <c r="X5498" t="s">
        <v>270</v>
      </c>
      <c r="Y5498" s="1">
        <v>41767</v>
      </c>
      <c r="Z5498">
        <v>1730168</v>
      </c>
    </row>
    <row r="5499" spans="1:26" x14ac:dyDescent="0.25">
      <c r="A5499" s="1">
        <v>43620</v>
      </c>
      <c r="B5499" t="s">
        <v>72</v>
      </c>
      <c r="C5499" t="s">
        <v>76</v>
      </c>
      <c r="D5499">
        <v>1500</v>
      </c>
      <c r="E5499">
        <v>16</v>
      </c>
      <c r="F5499" t="s">
        <v>88</v>
      </c>
      <c r="G5499">
        <v>256.959991</v>
      </c>
      <c r="H5499">
        <v>266</v>
      </c>
      <c r="I5499">
        <v>255.759995</v>
      </c>
      <c r="J5499">
        <v>265.70001200000002</v>
      </c>
      <c r="K5499">
        <v>263.17678799999999</v>
      </c>
      <c r="L5499">
        <v>3680500</v>
      </c>
      <c r="M5499" t="s">
        <v>72</v>
      </c>
      <c r="N5499" t="s">
        <v>148</v>
      </c>
      <c r="O5499" t="s">
        <v>162</v>
      </c>
      <c r="P5499">
        <v>100</v>
      </c>
      <c r="Q5499">
        <v>0.125</v>
      </c>
      <c r="R5499">
        <v>187.5</v>
      </c>
      <c r="S5499">
        <v>394765.18199999997</v>
      </c>
      <c r="T5499" t="s">
        <v>72</v>
      </c>
      <c r="U5499" t="s">
        <v>210</v>
      </c>
      <c r="V5499" t="s">
        <v>214</v>
      </c>
      <c r="W5499" t="s">
        <v>222</v>
      </c>
      <c r="X5499" t="s">
        <v>270</v>
      </c>
      <c r="Y5499" s="1">
        <v>41767</v>
      </c>
      <c r="Z5499">
        <v>1730168</v>
      </c>
    </row>
    <row r="5500" spans="1:26" x14ac:dyDescent="0.25">
      <c r="A5500" s="1">
        <v>43620</v>
      </c>
      <c r="B5500" t="s">
        <v>72</v>
      </c>
      <c r="C5500" t="s">
        <v>76</v>
      </c>
      <c r="D5500">
        <v>900</v>
      </c>
      <c r="E5500">
        <v>14</v>
      </c>
      <c r="F5500" t="s">
        <v>88</v>
      </c>
      <c r="G5500">
        <v>256.959991</v>
      </c>
      <c r="H5500">
        <v>266</v>
      </c>
      <c r="I5500">
        <v>255.759995</v>
      </c>
      <c r="J5500">
        <v>265.70001200000002</v>
      </c>
      <c r="K5500">
        <v>263.17678799999999</v>
      </c>
      <c r="L5500">
        <v>3680500</v>
      </c>
      <c r="M5500" t="s">
        <v>72</v>
      </c>
      <c r="N5500" t="s">
        <v>156</v>
      </c>
      <c r="O5500" t="s">
        <v>162</v>
      </c>
      <c r="P5500">
        <v>100</v>
      </c>
      <c r="Q5500">
        <v>0.125</v>
      </c>
      <c r="R5500">
        <v>112.5</v>
      </c>
      <c r="S5500">
        <v>236859.10920000001</v>
      </c>
      <c r="T5500" t="s">
        <v>72</v>
      </c>
      <c r="U5500" t="s">
        <v>210</v>
      </c>
      <c r="V5500" t="s">
        <v>214</v>
      </c>
      <c r="W5500" t="s">
        <v>222</v>
      </c>
      <c r="X5500" t="s">
        <v>270</v>
      </c>
      <c r="Y5500" s="1">
        <v>41767</v>
      </c>
      <c r="Z5500">
        <v>1730168</v>
      </c>
    </row>
    <row r="5501" spans="1:26" x14ac:dyDescent="0.25">
      <c r="A5501" s="1">
        <v>43621</v>
      </c>
      <c r="B5501" t="s">
        <v>72</v>
      </c>
      <c r="C5501" t="s">
        <v>75</v>
      </c>
      <c r="D5501">
        <v>1800</v>
      </c>
      <c r="E5501">
        <v>13</v>
      </c>
      <c r="F5501" t="s">
        <v>83</v>
      </c>
      <c r="G5501">
        <v>269.01001000000002</v>
      </c>
      <c r="H5501">
        <v>271.51001000000002</v>
      </c>
      <c r="I5501">
        <v>262.39999399999999</v>
      </c>
      <c r="J5501">
        <v>265.72000100000002</v>
      </c>
      <c r="K5501">
        <v>263.196594</v>
      </c>
      <c r="L5501">
        <v>2365100</v>
      </c>
      <c r="M5501" t="s">
        <v>72</v>
      </c>
      <c r="N5501" t="s">
        <v>153</v>
      </c>
      <c r="O5501" t="s">
        <v>162</v>
      </c>
      <c r="P5501">
        <v>100</v>
      </c>
      <c r="Q5501">
        <v>0.125</v>
      </c>
      <c r="R5501">
        <v>225</v>
      </c>
      <c r="S5501">
        <v>473753.86920000002</v>
      </c>
      <c r="T5501" t="s">
        <v>72</v>
      </c>
      <c r="U5501" t="s">
        <v>210</v>
      </c>
      <c r="V5501" t="s">
        <v>214</v>
      </c>
      <c r="W5501" t="s">
        <v>222</v>
      </c>
      <c r="X5501" t="s">
        <v>270</v>
      </c>
      <c r="Y5501" s="1">
        <v>41767</v>
      </c>
      <c r="Z5501">
        <v>1730168</v>
      </c>
    </row>
    <row r="5502" spans="1:26" x14ac:dyDescent="0.25">
      <c r="A5502" s="1">
        <v>43633</v>
      </c>
      <c r="B5502" t="s">
        <v>72</v>
      </c>
      <c r="C5502" t="s">
        <v>76</v>
      </c>
      <c r="D5502">
        <v>500</v>
      </c>
      <c r="E5502">
        <v>5</v>
      </c>
      <c r="F5502" t="s">
        <v>78</v>
      </c>
      <c r="G5502">
        <v>264.83999599999999</v>
      </c>
      <c r="H5502">
        <v>268.70001200000002</v>
      </c>
      <c r="I5502">
        <v>261.33999599999999</v>
      </c>
      <c r="J5502">
        <v>265.97000100000002</v>
      </c>
      <c r="K5502">
        <v>263.44421399999999</v>
      </c>
      <c r="L5502">
        <v>3578500</v>
      </c>
      <c r="M5502" t="s">
        <v>72</v>
      </c>
      <c r="N5502" t="s">
        <v>152</v>
      </c>
      <c r="O5502" t="s">
        <v>162</v>
      </c>
      <c r="P5502">
        <v>100</v>
      </c>
      <c r="Q5502">
        <v>0.125</v>
      </c>
      <c r="R5502">
        <v>62.5</v>
      </c>
      <c r="S5502">
        <v>131722.10699999999</v>
      </c>
      <c r="T5502" t="s">
        <v>72</v>
      </c>
      <c r="U5502" t="s">
        <v>210</v>
      </c>
      <c r="V5502" t="s">
        <v>214</v>
      </c>
      <c r="W5502" t="s">
        <v>222</v>
      </c>
      <c r="X5502" t="s">
        <v>270</v>
      </c>
      <c r="Y5502" s="1">
        <v>41767</v>
      </c>
      <c r="Z5502">
        <v>1730168</v>
      </c>
    </row>
    <row r="5503" spans="1:26" x14ac:dyDescent="0.25">
      <c r="A5503" s="1">
        <v>43607</v>
      </c>
      <c r="B5503" t="s">
        <v>72</v>
      </c>
      <c r="C5503" t="s">
        <v>76</v>
      </c>
      <c r="D5503">
        <v>1000</v>
      </c>
      <c r="E5503">
        <v>18</v>
      </c>
      <c r="F5503" t="s">
        <v>99</v>
      </c>
      <c r="G5503">
        <v>270.48001099999999</v>
      </c>
      <c r="H5503">
        <v>275.05999800000001</v>
      </c>
      <c r="I5503">
        <v>268.97000100000002</v>
      </c>
      <c r="J5503">
        <v>269.22000100000002</v>
      </c>
      <c r="K5503">
        <v>266.66336100000001</v>
      </c>
      <c r="L5503">
        <v>3180900</v>
      </c>
      <c r="M5503" t="s">
        <v>72</v>
      </c>
      <c r="N5503" t="s">
        <v>158</v>
      </c>
      <c r="O5503" t="s">
        <v>162</v>
      </c>
      <c r="P5503">
        <v>100</v>
      </c>
      <c r="Q5503">
        <v>0.125</v>
      </c>
      <c r="R5503">
        <v>125</v>
      </c>
      <c r="S5503">
        <v>266663.36099999998</v>
      </c>
      <c r="T5503" t="s">
        <v>72</v>
      </c>
      <c r="U5503" t="s">
        <v>210</v>
      </c>
      <c r="V5503" t="s">
        <v>214</v>
      </c>
      <c r="W5503" t="s">
        <v>222</v>
      </c>
      <c r="X5503" t="s">
        <v>270</v>
      </c>
      <c r="Y5503" s="1">
        <v>41767</v>
      </c>
      <c r="Z5503">
        <v>1730168</v>
      </c>
    </row>
    <row r="5504" spans="1:26" x14ac:dyDescent="0.25">
      <c r="A5504" s="1">
        <v>43607</v>
      </c>
      <c r="B5504" t="s">
        <v>72</v>
      </c>
      <c r="C5504" t="s">
        <v>75</v>
      </c>
      <c r="D5504">
        <v>200</v>
      </c>
      <c r="E5504">
        <v>2</v>
      </c>
      <c r="F5504" t="s">
        <v>99</v>
      </c>
      <c r="G5504">
        <v>270.48001099999999</v>
      </c>
      <c r="H5504">
        <v>275.05999800000001</v>
      </c>
      <c r="I5504">
        <v>268.97000100000002</v>
      </c>
      <c r="J5504">
        <v>269.22000100000002</v>
      </c>
      <c r="K5504">
        <v>266.66336100000001</v>
      </c>
      <c r="L5504">
        <v>3180900</v>
      </c>
      <c r="M5504" t="s">
        <v>72</v>
      </c>
      <c r="N5504" t="s">
        <v>150</v>
      </c>
      <c r="O5504" t="s">
        <v>162</v>
      </c>
      <c r="P5504">
        <v>100</v>
      </c>
      <c r="Q5504">
        <v>0.125</v>
      </c>
      <c r="R5504">
        <v>25</v>
      </c>
      <c r="S5504">
        <v>53332.672200000001</v>
      </c>
      <c r="T5504" t="s">
        <v>72</v>
      </c>
      <c r="U5504" t="s">
        <v>210</v>
      </c>
      <c r="V5504" t="s">
        <v>214</v>
      </c>
      <c r="W5504" t="s">
        <v>222</v>
      </c>
      <c r="X5504" t="s">
        <v>270</v>
      </c>
      <c r="Y5504" s="1">
        <v>41767</v>
      </c>
      <c r="Z5504">
        <v>1730168</v>
      </c>
    </row>
    <row r="5505" spans="1:26" x14ac:dyDescent="0.25">
      <c r="A5505" s="1">
        <v>43607</v>
      </c>
      <c r="B5505" t="s">
        <v>72</v>
      </c>
      <c r="C5505" t="s">
        <v>76</v>
      </c>
      <c r="D5505">
        <v>800</v>
      </c>
      <c r="E5505">
        <v>9</v>
      </c>
      <c r="F5505" t="s">
        <v>99</v>
      </c>
      <c r="G5505">
        <v>270.48001099999999</v>
      </c>
      <c r="H5505">
        <v>275.05999800000001</v>
      </c>
      <c r="I5505">
        <v>268.97000100000002</v>
      </c>
      <c r="J5505">
        <v>269.22000100000002</v>
      </c>
      <c r="K5505">
        <v>266.66336100000001</v>
      </c>
      <c r="L5505">
        <v>3180900</v>
      </c>
      <c r="M5505" t="s">
        <v>72</v>
      </c>
      <c r="N5505" t="s">
        <v>146</v>
      </c>
      <c r="O5505" t="s">
        <v>162</v>
      </c>
      <c r="P5505">
        <v>100</v>
      </c>
      <c r="Q5505">
        <v>0.125</v>
      </c>
      <c r="R5505">
        <v>100</v>
      </c>
      <c r="S5505">
        <v>213330.6888</v>
      </c>
      <c r="T5505" t="s">
        <v>72</v>
      </c>
      <c r="U5505" t="s">
        <v>210</v>
      </c>
      <c r="V5505" t="s">
        <v>214</v>
      </c>
      <c r="W5505" t="s">
        <v>222</v>
      </c>
      <c r="X5505" t="s">
        <v>270</v>
      </c>
      <c r="Y5505" s="1">
        <v>41767</v>
      </c>
      <c r="Z5505">
        <v>1730168</v>
      </c>
    </row>
    <row r="5506" spans="1:26" x14ac:dyDescent="0.25">
      <c r="A5506" s="1">
        <v>43607</v>
      </c>
      <c r="B5506" t="s">
        <v>72</v>
      </c>
      <c r="C5506" t="s">
        <v>75</v>
      </c>
      <c r="D5506">
        <v>1800</v>
      </c>
      <c r="E5506">
        <v>12</v>
      </c>
      <c r="F5506" t="s">
        <v>99</v>
      </c>
      <c r="G5506">
        <v>270.48001099999999</v>
      </c>
      <c r="H5506">
        <v>275.05999800000001</v>
      </c>
      <c r="I5506">
        <v>268.97000100000002</v>
      </c>
      <c r="J5506">
        <v>269.22000100000002</v>
      </c>
      <c r="K5506">
        <v>266.66336100000001</v>
      </c>
      <c r="L5506">
        <v>3180900</v>
      </c>
      <c r="M5506" t="s">
        <v>72</v>
      </c>
      <c r="N5506" t="s">
        <v>151</v>
      </c>
      <c r="O5506" t="s">
        <v>162</v>
      </c>
      <c r="P5506">
        <v>100</v>
      </c>
      <c r="Q5506">
        <v>0.125</v>
      </c>
      <c r="R5506">
        <v>225</v>
      </c>
      <c r="S5506">
        <v>479994.04979999998</v>
      </c>
      <c r="T5506" t="s">
        <v>72</v>
      </c>
      <c r="U5506" t="s">
        <v>210</v>
      </c>
      <c r="V5506" t="s">
        <v>214</v>
      </c>
      <c r="W5506" t="s">
        <v>222</v>
      </c>
      <c r="X5506" t="s">
        <v>270</v>
      </c>
      <c r="Y5506" s="1">
        <v>41767</v>
      </c>
      <c r="Z5506">
        <v>1730168</v>
      </c>
    </row>
    <row r="5507" spans="1:26" x14ac:dyDescent="0.25">
      <c r="A5507" s="1">
        <v>43605</v>
      </c>
      <c r="B5507" t="s">
        <v>72</v>
      </c>
      <c r="C5507" t="s">
        <v>75</v>
      </c>
      <c r="D5507">
        <v>1200</v>
      </c>
      <c r="E5507">
        <v>18</v>
      </c>
      <c r="F5507" t="s">
        <v>128</v>
      </c>
      <c r="G5507">
        <v>278</v>
      </c>
      <c r="H5507">
        <v>279.95001200000002</v>
      </c>
      <c r="I5507">
        <v>268.64001500000001</v>
      </c>
      <c r="J5507">
        <v>272.58999599999999</v>
      </c>
      <c r="K5507">
        <v>270.00134300000002</v>
      </c>
      <c r="L5507">
        <v>6516200</v>
      </c>
      <c r="M5507" t="s">
        <v>72</v>
      </c>
      <c r="N5507" t="s">
        <v>158</v>
      </c>
      <c r="O5507" t="s">
        <v>162</v>
      </c>
      <c r="P5507">
        <v>100</v>
      </c>
      <c r="Q5507">
        <v>0.125</v>
      </c>
      <c r="R5507">
        <v>150</v>
      </c>
      <c r="S5507">
        <v>324001.6116</v>
      </c>
      <c r="T5507" t="s">
        <v>72</v>
      </c>
      <c r="U5507" t="s">
        <v>210</v>
      </c>
      <c r="V5507" t="s">
        <v>214</v>
      </c>
      <c r="W5507" t="s">
        <v>222</v>
      </c>
      <c r="X5507" t="s">
        <v>270</v>
      </c>
      <c r="Y5507" s="1">
        <v>41767</v>
      </c>
      <c r="Z5507">
        <v>1730168</v>
      </c>
    </row>
    <row r="5508" spans="1:26" x14ac:dyDescent="0.25">
      <c r="A5508" s="1">
        <v>43605</v>
      </c>
      <c r="B5508" t="s">
        <v>72</v>
      </c>
      <c r="C5508" t="s">
        <v>75</v>
      </c>
      <c r="D5508">
        <v>500</v>
      </c>
      <c r="E5508">
        <v>7</v>
      </c>
      <c r="F5508" t="s">
        <v>128</v>
      </c>
      <c r="G5508">
        <v>278</v>
      </c>
      <c r="H5508">
        <v>279.95001200000002</v>
      </c>
      <c r="I5508">
        <v>268.64001500000001</v>
      </c>
      <c r="J5508">
        <v>272.58999599999999</v>
      </c>
      <c r="K5508">
        <v>270.00134300000002</v>
      </c>
      <c r="L5508">
        <v>6516200</v>
      </c>
      <c r="M5508" t="s">
        <v>72</v>
      </c>
      <c r="N5508" t="s">
        <v>147</v>
      </c>
      <c r="O5508" t="s">
        <v>162</v>
      </c>
      <c r="P5508">
        <v>100</v>
      </c>
      <c r="Q5508">
        <v>0.125</v>
      </c>
      <c r="R5508">
        <v>62.5</v>
      </c>
      <c r="S5508">
        <v>135000.6715</v>
      </c>
      <c r="T5508" t="s">
        <v>72</v>
      </c>
      <c r="U5508" t="s">
        <v>210</v>
      </c>
      <c r="V5508" t="s">
        <v>214</v>
      </c>
      <c r="W5508" t="s">
        <v>222</v>
      </c>
      <c r="X5508" t="s">
        <v>270</v>
      </c>
      <c r="Y5508" s="1">
        <v>41767</v>
      </c>
      <c r="Z5508">
        <v>1730168</v>
      </c>
    </row>
    <row r="5509" spans="1:26" x14ac:dyDescent="0.25">
      <c r="A5509" s="1">
        <v>43605</v>
      </c>
      <c r="B5509" t="s">
        <v>72</v>
      </c>
      <c r="C5509" t="s">
        <v>76</v>
      </c>
      <c r="D5509">
        <v>200</v>
      </c>
      <c r="E5509">
        <v>4</v>
      </c>
      <c r="F5509" t="s">
        <v>128</v>
      </c>
      <c r="G5509">
        <v>278</v>
      </c>
      <c r="H5509">
        <v>279.95001200000002</v>
      </c>
      <c r="I5509">
        <v>268.64001500000001</v>
      </c>
      <c r="J5509">
        <v>272.58999599999999</v>
      </c>
      <c r="K5509">
        <v>270.00134300000002</v>
      </c>
      <c r="L5509">
        <v>6516200</v>
      </c>
      <c r="M5509" t="s">
        <v>72</v>
      </c>
      <c r="N5509" t="s">
        <v>154</v>
      </c>
      <c r="O5509" t="s">
        <v>162</v>
      </c>
      <c r="P5509">
        <v>100</v>
      </c>
      <c r="Q5509">
        <v>0.125</v>
      </c>
      <c r="R5509">
        <v>25</v>
      </c>
      <c r="S5509">
        <v>54000.268600000003</v>
      </c>
      <c r="T5509" t="s">
        <v>72</v>
      </c>
      <c r="U5509" t="s">
        <v>210</v>
      </c>
      <c r="V5509" t="s">
        <v>214</v>
      </c>
      <c r="W5509" t="s">
        <v>222</v>
      </c>
      <c r="X5509" t="s">
        <v>270</v>
      </c>
      <c r="Y5509" s="1">
        <v>41767</v>
      </c>
      <c r="Z5509">
        <v>1730168</v>
      </c>
    </row>
    <row r="5510" spans="1:26" x14ac:dyDescent="0.25">
      <c r="A5510" s="1">
        <v>43605</v>
      </c>
      <c r="B5510" t="s">
        <v>72</v>
      </c>
      <c r="C5510" t="s">
        <v>75</v>
      </c>
      <c r="D5510">
        <v>600</v>
      </c>
      <c r="E5510">
        <v>12</v>
      </c>
      <c r="F5510" t="s">
        <v>128</v>
      </c>
      <c r="G5510">
        <v>278</v>
      </c>
      <c r="H5510">
        <v>279.95001200000002</v>
      </c>
      <c r="I5510">
        <v>268.64001500000001</v>
      </c>
      <c r="J5510">
        <v>272.58999599999999</v>
      </c>
      <c r="K5510">
        <v>270.00134300000002</v>
      </c>
      <c r="L5510">
        <v>6516200</v>
      </c>
      <c r="M5510" t="s">
        <v>72</v>
      </c>
      <c r="N5510" t="s">
        <v>151</v>
      </c>
      <c r="O5510" t="s">
        <v>162</v>
      </c>
      <c r="P5510">
        <v>100</v>
      </c>
      <c r="Q5510">
        <v>0.125</v>
      </c>
      <c r="R5510">
        <v>75</v>
      </c>
      <c r="S5510">
        <v>162000.8058</v>
      </c>
      <c r="T5510" t="s">
        <v>72</v>
      </c>
      <c r="U5510" t="s">
        <v>210</v>
      </c>
      <c r="V5510" t="s">
        <v>214</v>
      </c>
      <c r="W5510" t="s">
        <v>222</v>
      </c>
      <c r="X5510" t="s">
        <v>270</v>
      </c>
      <c r="Y5510" s="1">
        <v>41767</v>
      </c>
      <c r="Z5510">
        <v>1730168</v>
      </c>
    </row>
    <row r="5511" spans="1:26" x14ac:dyDescent="0.25">
      <c r="A5511" s="1">
        <v>43622</v>
      </c>
      <c r="B5511" t="s">
        <v>72</v>
      </c>
      <c r="C5511" t="s">
        <v>76</v>
      </c>
      <c r="D5511">
        <v>800</v>
      </c>
      <c r="E5511">
        <v>4</v>
      </c>
      <c r="F5511" t="s">
        <v>81</v>
      </c>
      <c r="G5511">
        <v>267.01998900000001</v>
      </c>
      <c r="H5511">
        <v>275</v>
      </c>
      <c r="I5511">
        <v>265.27999899999998</v>
      </c>
      <c r="J5511">
        <v>272.790009</v>
      </c>
      <c r="K5511">
        <v>270.19946299999998</v>
      </c>
      <c r="L5511">
        <v>3268700</v>
      </c>
      <c r="M5511" t="s">
        <v>72</v>
      </c>
      <c r="N5511" t="s">
        <v>154</v>
      </c>
      <c r="O5511" t="s">
        <v>162</v>
      </c>
      <c r="P5511">
        <v>100</v>
      </c>
      <c r="Q5511">
        <v>0.125</v>
      </c>
      <c r="R5511">
        <v>100</v>
      </c>
      <c r="S5511">
        <v>216159.5704</v>
      </c>
      <c r="T5511" t="s">
        <v>72</v>
      </c>
      <c r="U5511" t="s">
        <v>210</v>
      </c>
      <c r="V5511" t="s">
        <v>214</v>
      </c>
      <c r="W5511" t="s">
        <v>222</v>
      </c>
      <c r="X5511" t="s">
        <v>270</v>
      </c>
      <c r="Y5511" s="1">
        <v>41767</v>
      </c>
      <c r="Z5511">
        <v>1730168</v>
      </c>
    </row>
    <row r="5512" spans="1:26" x14ac:dyDescent="0.25">
      <c r="A5512" s="1">
        <v>43623</v>
      </c>
      <c r="B5512" t="s">
        <v>72</v>
      </c>
      <c r="C5512" t="s">
        <v>75</v>
      </c>
      <c r="D5512">
        <v>1000</v>
      </c>
      <c r="E5512">
        <v>7</v>
      </c>
      <c r="F5512" t="s">
        <v>130</v>
      </c>
      <c r="G5512">
        <v>274.77999899999998</v>
      </c>
      <c r="H5512">
        <v>277.86999500000002</v>
      </c>
      <c r="I5512">
        <v>273.27999899999998</v>
      </c>
      <c r="J5512">
        <v>274.86999500000002</v>
      </c>
      <c r="K5512">
        <v>272.259705</v>
      </c>
      <c r="L5512">
        <v>2596300</v>
      </c>
      <c r="M5512" t="s">
        <v>72</v>
      </c>
      <c r="N5512" t="s">
        <v>147</v>
      </c>
      <c r="O5512" t="s">
        <v>162</v>
      </c>
      <c r="P5512">
        <v>100</v>
      </c>
      <c r="Q5512">
        <v>0.125</v>
      </c>
      <c r="R5512">
        <v>125</v>
      </c>
      <c r="S5512">
        <v>272259.70500000002</v>
      </c>
      <c r="T5512" t="s">
        <v>72</v>
      </c>
      <c r="U5512" t="s">
        <v>210</v>
      </c>
      <c r="V5512" t="s">
        <v>214</v>
      </c>
      <c r="W5512" t="s">
        <v>222</v>
      </c>
      <c r="X5512" t="s">
        <v>270</v>
      </c>
      <c r="Y5512" s="1">
        <v>41767</v>
      </c>
      <c r="Z5512">
        <v>1730168</v>
      </c>
    </row>
    <row r="5513" spans="1:26" x14ac:dyDescent="0.25">
      <c r="A5513" s="1">
        <v>43623</v>
      </c>
      <c r="B5513" t="s">
        <v>72</v>
      </c>
      <c r="C5513" t="s">
        <v>75</v>
      </c>
      <c r="D5513">
        <v>600</v>
      </c>
      <c r="E5513">
        <v>10</v>
      </c>
      <c r="F5513" t="s">
        <v>130</v>
      </c>
      <c r="G5513">
        <v>274.77999899999998</v>
      </c>
      <c r="H5513">
        <v>277.86999500000002</v>
      </c>
      <c r="I5513">
        <v>273.27999899999998</v>
      </c>
      <c r="J5513">
        <v>274.86999500000002</v>
      </c>
      <c r="K5513">
        <v>272.259705</v>
      </c>
      <c r="L5513">
        <v>2596300</v>
      </c>
      <c r="M5513" t="s">
        <v>72</v>
      </c>
      <c r="N5513" t="s">
        <v>142</v>
      </c>
      <c r="O5513" t="s">
        <v>162</v>
      </c>
      <c r="P5513">
        <v>100</v>
      </c>
      <c r="Q5513">
        <v>0.125</v>
      </c>
      <c r="R5513">
        <v>75</v>
      </c>
      <c r="S5513">
        <v>163355.823</v>
      </c>
      <c r="T5513" t="s">
        <v>72</v>
      </c>
      <c r="U5513" t="s">
        <v>210</v>
      </c>
      <c r="V5513" t="s">
        <v>214</v>
      </c>
      <c r="W5513" t="s">
        <v>222</v>
      </c>
      <c r="X5513" t="s">
        <v>270</v>
      </c>
      <c r="Y5513" s="1">
        <v>41767</v>
      </c>
      <c r="Z5513">
        <v>1730168</v>
      </c>
    </row>
    <row r="5514" spans="1:26" x14ac:dyDescent="0.25">
      <c r="A5514" s="1">
        <v>43623</v>
      </c>
      <c r="B5514" t="s">
        <v>72</v>
      </c>
      <c r="C5514" t="s">
        <v>76</v>
      </c>
      <c r="D5514">
        <v>1500</v>
      </c>
      <c r="E5514">
        <v>20</v>
      </c>
      <c r="F5514" t="s">
        <v>130</v>
      </c>
      <c r="G5514">
        <v>274.77999899999998</v>
      </c>
      <c r="H5514">
        <v>277.86999500000002</v>
      </c>
      <c r="I5514">
        <v>273.27999899999998</v>
      </c>
      <c r="J5514">
        <v>274.86999500000002</v>
      </c>
      <c r="K5514">
        <v>272.259705</v>
      </c>
      <c r="L5514">
        <v>2596300</v>
      </c>
      <c r="M5514" t="s">
        <v>72</v>
      </c>
      <c r="N5514" t="s">
        <v>155</v>
      </c>
      <c r="O5514" t="s">
        <v>162</v>
      </c>
      <c r="P5514">
        <v>100</v>
      </c>
      <c r="Q5514">
        <v>0.125</v>
      </c>
      <c r="R5514">
        <v>187.5</v>
      </c>
      <c r="S5514">
        <v>408389.5575</v>
      </c>
      <c r="T5514" t="s">
        <v>72</v>
      </c>
      <c r="U5514" t="s">
        <v>210</v>
      </c>
      <c r="V5514" t="s">
        <v>214</v>
      </c>
      <c r="W5514" t="s">
        <v>222</v>
      </c>
      <c r="X5514" t="s">
        <v>270</v>
      </c>
      <c r="Y5514" s="1">
        <v>41767</v>
      </c>
      <c r="Z5514">
        <v>1730168</v>
      </c>
    </row>
    <row r="5515" spans="1:26" x14ac:dyDescent="0.25">
      <c r="A5515" s="1">
        <v>43623</v>
      </c>
      <c r="B5515" t="s">
        <v>72</v>
      </c>
      <c r="C5515" t="s">
        <v>75</v>
      </c>
      <c r="D5515">
        <v>800</v>
      </c>
      <c r="E5515">
        <v>4</v>
      </c>
      <c r="F5515" t="s">
        <v>130</v>
      </c>
      <c r="G5515">
        <v>274.77999899999998</v>
      </c>
      <c r="H5515">
        <v>277.86999500000002</v>
      </c>
      <c r="I5515">
        <v>273.27999899999998</v>
      </c>
      <c r="J5515">
        <v>274.86999500000002</v>
      </c>
      <c r="K5515">
        <v>272.259705</v>
      </c>
      <c r="L5515">
        <v>2596300</v>
      </c>
      <c r="M5515" t="s">
        <v>72</v>
      </c>
      <c r="N5515" t="s">
        <v>154</v>
      </c>
      <c r="O5515" t="s">
        <v>162</v>
      </c>
      <c r="P5515">
        <v>100</v>
      </c>
      <c r="Q5515">
        <v>0.125</v>
      </c>
      <c r="R5515">
        <v>100</v>
      </c>
      <c r="S5515">
        <v>217807.764</v>
      </c>
      <c r="T5515" t="s">
        <v>72</v>
      </c>
      <c r="U5515" t="s">
        <v>210</v>
      </c>
      <c r="V5515" t="s">
        <v>214</v>
      </c>
      <c r="W5515" t="s">
        <v>222</v>
      </c>
      <c r="X5515" t="s">
        <v>270</v>
      </c>
      <c r="Y5515" s="1">
        <v>41767</v>
      </c>
      <c r="Z5515">
        <v>1730168</v>
      </c>
    </row>
    <row r="5516" spans="1:26" x14ac:dyDescent="0.25">
      <c r="A5516" s="1">
        <v>43606</v>
      </c>
      <c r="B5516" t="s">
        <v>72</v>
      </c>
      <c r="C5516" t="s">
        <v>76</v>
      </c>
      <c r="D5516">
        <v>100</v>
      </c>
      <c r="E5516">
        <v>2</v>
      </c>
      <c r="F5516" t="s">
        <v>105</v>
      </c>
      <c r="G5516">
        <v>277.08999599999999</v>
      </c>
      <c r="H5516">
        <v>279.77999899999998</v>
      </c>
      <c r="I5516">
        <v>274.64999399999999</v>
      </c>
      <c r="J5516">
        <v>275.32998700000002</v>
      </c>
      <c r="K5516">
        <v>272.71530200000001</v>
      </c>
      <c r="L5516">
        <v>2506000</v>
      </c>
      <c r="M5516" t="s">
        <v>72</v>
      </c>
      <c r="N5516" t="s">
        <v>150</v>
      </c>
      <c r="O5516" t="s">
        <v>162</v>
      </c>
      <c r="P5516">
        <v>100</v>
      </c>
      <c r="Q5516">
        <v>0.125</v>
      </c>
      <c r="R5516">
        <v>12.5</v>
      </c>
      <c r="S5516">
        <v>27271.530200000001</v>
      </c>
      <c r="T5516" t="s">
        <v>72</v>
      </c>
      <c r="U5516" t="s">
        <v>210</v>
      </c>
      <c r="V5516" t="s">
        <v>214</v>
      </c>
      <c r="W5516" t="s">
        <v>222</v>
      </c>
      <c r="X5516" t="s">
        <v>270</v>
      </c>
      <c r="Y5516" s="1">
        <v>41767</v>
      </c>
      <c r="Z5516">
        <v>1730168</v>
      </c>
    </row>
    <row r="5517" spans="1:26" x14ac:dyDescent="0.25">
      <c r="A5517" s="1">
        <v>43637</v>
      </c>
      <c r="B5517" t="s">
        <v>72</v>
      </c>
      <c r="C5517" t="s">
        <v>76</v>
      </c>
      <c r="D5517">
        <v>2800</v>
      </c>
      <c r="E5517">
        <v>12</v>
      </c>
      <c r="F5517" t="s">
        <v>90</v>
      </c>
      <c r="G5517">
        <v>276.60998499999999</v>
      </c>
      <c r="H5517">
        <v>281</v>
      </c>
      <c r="I5517">
        <v>273.959991</v>
      </c>
      <c r="J5517">
        <v>273.98998999999998</v>
      </c>
      <c r="K5517">
        <v>273.98998999999998</v>
      </c>
      <c r="L5517">
        <v>4539900</v>
      </c>
      <c r="M5517" t="s">
        <v>72</v>
      </c>
      <c r="N5517" t="s">
        <v>151</v>
      </c>
      <c r="O5517" t="s">
        <v>162</v>
      </c>
      <c r="P5517">
        <v>100</v>
      </c>
      <c r="Q5517">
        <v>0.125</v>
      </c>
      <c r="R5517">
        <v>350</v>
      </c>
      <c r="S5517">
        <v>767171.97199999995</v>
      </c>
      <c r="T5517" t="s">
        <v>72</v>
      </c>
      <c r="U5517" t="s">
        <v>210</v>
      </c>
      <c r="V5517" t="s">
        <v>214</v>
      </c>
      <c r="W5517" t="s">
        <v>222</v>
      </c>
      <c r="X5517" t="s">
        <v>270</v>
      </c>
      <c r="Y5517" s="1">
        <v>41767</v>
      </c>
      <c r="Z5517">
        <v>1730168</v>
      </c>
    </row>
    <row r="5518" spans="1:26" x14ac:dyDescent="0.25">
      <c r="A5518" s="1">
        <v>43637</v>
      </c>
      <c r="B5518" t="s">
        <v>72</v>
      </c>
      <c r="C5518" t="s">
        <v>75</v>
      </c>
      <c r="D5518">
        <v>900</v>
      </c>
      <c r="E5518">
        <v>11</v>
      </c>
      <c r="F5518" t="s">
        <v>90</v>
      </c>
      <c r="G5518">
        <v>276.60998499999999</v>
      </c>
      <c r="H5518">
        <v>281</v>
      </c>
      <c r="I5518">
        <v>273.959991</v>
      </c>
      <c r="J5518">
        <v>273.98998999999998</v>
      </c>
      <c r="K5518">
        <v>273.98998999999998</v>
      </c>
      <c r="L5518">
        <v>4539900</v>
      </c>
      <c r="M5518" t="s">
        <v>72</v>
      </c>
      <c r="N5518" t="s">
        <v>141</v>
      </c>
      <c r="O5518" t="s">
        <v>162</v>
      </c>
      <c r="P5518">
        <v>100</v>
      </c>
      <c r="Q5518">
        <v>0.125</v>
      </c>
      <c r="R5518">
        <v>112.5</v>
      </c>
      <c r="S5518">
        <v>246590.99100000001</v>
      </c>
      <c r="T5518" t="s">
        <v>72</v>
      </c>
      <c r="U5518" t="s">
        <v>210</v>
      </c>
      <c r="V5518" t="s">
        <v>214</v>
      </c>
      <c r="W5518" t="s">
        <v>222</v>
      </c>
      <c r="X5518" t="s">
        <v>270</v>
      </c>
      <c r="Y5518" s="1">
        <v>41767</v>
      </c>
      <c r="Z5518">
        <v>1730168</v>
      </c>
    </row>
    <row r="5519" spans="1:26" x14ac:dyDescent="0.25">
      <c r="A5519" s="1">
        <v>43635</v>
      </c>
      <c r="B5519" t="s">
        <v>72</v>
      </c>
      <c r="C5519" t="s">
        <v>75</v>
      </c>
      <c r="D5519">
        <v>1500</v>
      </c>
      <c r="E5519">
        <v>16</v>
      </c>
      <c r="F5519" t="s">
        <v>80</v>
      </c>
      <c r="G5519">
        <v>278.77999899999998</v>
      </c>
      <c r="H5519">
        <v>279.07000699999998</v>
      </c>
      <c r="I5519">
        <v>273.709991</v>
      </c>
      <c r="J5519">
        <v>277.48998999999998</v>
      </c>
      <c r="K5519">
        <v>274.85479700000002</v>
      </c>
      <c r="L5519">
        <v>2892000</v>
      </c>
      <c r="M5519" t="s">
        <v>72</v>
      </c>
      <c r="N5519" t="s">
        <v>148</v>
      </c>
      <c r="O5519" t="s">
        <v>162</v>
      </c>
      <c r="P5519">
        <v>100</v>
      </c>
      <c r="Q5519">
        <v>0.125</v>
      </c>
      <c r="R5519">
        <v>187.5</v>
      </c>
      <c r="S5519">
        <v>412282.19549999997</v>
      </c>
      <c r="T5519" t="s">
        <v>72</v>
      </c>
      <c r="U5519" t="s">
        <v>210</v>
      </c>
      <c r="V5519" t="s">
        <v>214</v>
      </c>
      <c r="W5519" t="s">
        <v>222</v>
      </c>
      <c r="X5519" t="s">
        <v>270</v>
      </c>
      <c r="Y5519" s="1">
        <v>41767</v>
      </c>
      <c r="Z5519">
        <v>1730168</v>
      </c>
    </row>
    <row r="5520" spans="1:26" x14ac:dyDescent="0.25">
      <c r="A5520" s="1">
        <v>43635</v>
      </c>
      <c r="B5520" t="s">
        <v>72</v>
      </c>
      <c r="C5520" t="s">
        <v>76</v>
      </c>
      <c r="D5520">
        <v>300</v>
      </c>
      <c r="E5520">
        <v>6</v>
      </c>
      <c r="F5520" t="s">
        <v>80</v>
      </c>
      <c r="G5520">
        <v>278.77999899999998</v>
      </c>
      <c r="H5520">
        <v>279.07000699999998</v>
      </c>
      <c r="I5520">
        <v>273.709991</v>
      </c>
      <c r="J5520">
        <v>277.48998999999998</v>
      </c>
      <c r="K5520">
        <v>274.85479700000002</v>
      </c>
      <c r="L5520">
        <v>2892000</v>
      </c>
      <c r="M5520" t="s">
        <v>72</v>
      </c>
      <c r="N5520" t="s">
        <v>145</v>
      </c>
      <c r="O5520" t="s">
        <v>162</v>
      </c>
      <c r="P5520">
        <v>100</v>
      </c>
      <c r="Q5520">
        <v>0.125</v>
      </c>
      <c r="R5520">
        <v>37.5</v>
      </c>
      <c r="S5520">
        <v>82456.439100000003</v>
      </c>
      <c r="T5520" t="s">
        <v>72</v>
      </c>
      <c r="U5520" t="s">
        <v>210</v>
      </c>
      <c r="V5520" t="s">
        <v>214</v>
      </c>
      <c r="W5520" t="s">
        <v>222</v>
      </c>
      <c r="X5520" t="s">
        <v>270</v>
      </c>
      <c r="Y5520" s="1">
        <v>41767</v>
      </c>
      <c r="Z5520">
        <v>1730168</v>
      </c>
    </row>
    <row r="5521" spans="1:26" x14ac:dyDescent="0.25">
      <c r="A5521" s="1">
        <v>43634</v>
      </c>
      <c r="B5521" t="s">
        <v>72</v>
      </c>
      <c r="C5521" t="s">
        <v>76</v>
      </c>
      <c r="D5521">
        <v>1500</v>
      </c>
      <c r="E5521">
        <v>10</v>
      </c>
      <c r="F5521" t="s">
        <v>132</v>
      </c>
      <c r="G5521">
        <v>268.14999399999999</v>
      </c>
      <c r="H5521">
        <v>283.01998900000001</v>
      </c>
      <c r="I5521">
        <v>266.459991</v>
      </c>
      <c r="J5521">
        <v>278.04998799999998</v>
      </c>
      <c r="K5521">
        <v>275.40948500000002</v>
      </c>
      <c r="L5521">
        <v>5492000</v>
      </c>
      <c r="M5521" t="s">
        <v>72</v>
      </c>
      <c r="N5521" t="s">
        <v>142</v>
      </c>
      <c r="O5521" t="s">
        <v>162</v>
      </c>
      <c r="P5521">
        <v>100</v>
      </c>
      <c r="Q5521">
        <v>0.125</v>
      </c>
      <c r="R5521">
        <v>187.5</v>
      </c>
      <c r="S5521">
        <v>413114.22749999998</v>
      </c>
      <c r="T5521" t="s">
        <v>72</v>
      </c>
      <c r="U5521" t="s">
        <v>210</v>
      </c>
      <c r="V5521" t="s">
        <v>214</v>
      </c>
      <c r="W5521" t="s">
        <v>222</v>
      </c>
      <c r="X5521" t="s">
        <v>270</v>
      </c>
      <c r="Y5521" s="1">
        <v>41767</v>
      </c>
      <c r="Z5521">
        <v>1730168</v>
      </c>
    </row>
    <row r="5522" spans="1:26" x14ac:dyDescent="0.25">
      <c r="A5522" s="1">
        <v>43634</v>
      </c>
      <c r="B5522" t="s">
        <v>72</v>
      </c>
      <c r="C5522" t="s">
        <v>76</v>
      </c>
      <c r="D5522">
        <v>1100</v>
      </c>
      <c r="E5522">
        <v>5</v>
      </c>
      <c r="F5522" t="s">
        <v>132</v>
      </c>
      <c r="G5522">
        <v>268.14999399999999</v>
      </c>
      <c r="H5522">
        <v>283.01998900000001</v>
      </c>
      <c r="I5522">
        <v>266.459991</v>
      </c>
      <c r="J5522">
        <v>278.04998799999998</v>
      </c>
      <c r="K5522">
        <v>275.40948500000002</v>
      </c>
      <c r="L5522">
        <v>5492000</v>
      </c>
      <c r="M5522" t="s">
        <v>72</v>
      </c>
      <c r="N5522" t="s">
        <v>152</v>
      </c>
      <c r="O5522" t="s">
        <v>162</v>
      </c>
      <c r="P5522">
        <v>100</v>
      </c>
      <c r="Q5522">
        <v>0.125</v>
      </c>
      <c r="R5522">
        <v>137.5</v>
      </c>
      <c r="S5522">
        <v>302950.43349999998</v>
      </c>
      <c r="T5522" t="s">
        <v>72</v>
      </c>
      <c r="U5522" t="s">
        <v>210</v>
      </c>
      <c r="V5522" t="s">
        <v>214</v>
      </c>
      <c r="W5522" t="s">
        <v>222</v>
      </c>
      <c r="X5522" t="s">
        <v>270</v>
      </c>
      <c r="Y5522" s="1">
        <v>41767</v>
      </c>
      <c r="Z5522">
        <v>1730168</v>
      </c>
    </row>
    <row r="5523" spans="1:26" x14ac:dyDescent="0.25">
      <c r="A5523" s="1">
        <v>43634</v>
      </c>
      <c r="B5523" t="s">
        <v>72</v>
      </c>
      <c r="C5523" t="s">
        <v>75</v>
      </c>
      <c r="D5523">
        <v>1500</v>
      </c>
      <c r="E5523">
        <v>9</v>
      </c>
      <c r="F5523" t="s">
        <v>132</v>
      </c>
      <c r="G5523">
        <v>268.14999399999999</v>
      </c>
      <c r="H5523">
        <v>283.01998900000001</v>
      </c>
      <c r="I5523">
        <v>266.459991</v>
      </c>
      <c r="J5523">
        <v>278.04998799999998</v>
      </c>
      <c r="K5523">
        <v>275.40948500000002</v>
      </c>
      <c r="L5523">
        <v>5492000</v>
      </c>
      <c r="M5523" t="s">
        <v>72</v>
      </c>
      <c r="N5523" t="s">
        <v>146</v>
      </c>
      <c r="O5523" t="s">
        <v>162</v>
      </c>
      <c r="P5523">
        <v>100</v>
      </c>
      <c r="Q5523">
        <v>0.125</v>
      </c>
      <c r="R5523">
        <v>187.5</v>
      </c>
      <c r="S5523">
        <v>413114.22749999998</v>
      </c>
      <c r="T5523" t="s">
        <v>72</v>
      </c>
      <c r="U5523" t="s">
        <v>210</v>
      </c>
      <c r="V5523" t="s">
        <v>214</v>
      </c>
      <c r="W5523" t="s">
        <v>222</v>
      </c>
      <c r="X5523" t="s">
        <v>270</v>
      </c>
      <c r="Y5523" s="1">
        <v>41767</v>
      </c>
      <c r="Z5523">
        <v>1730168</v>
      </c>
    </row>
    <row r="5524" spans="1:26" x14ac:dyDescent="0.25">
      <c r="A5524" s="1">
        <v>43636</v>
      </c>
      <c r="B5524" t="s">
        <v>72</v>
      </c>
      <c r="C5524" t="s">
        <v>75</v>
      </c>
      <c r="D5524">
        <v>500</v>
      </c>
      <c r="E5524">
        <v>9</v>
      </c>
      <c r="F5524" t="s">
        <v>94</v>
      </c>
      <c r="G5524">
        <v>282.51001000000002</v>
      </c>
      <c r="H5524">
        <v>285.45001200000002</v>
      </c>
      <c r="I5524">
        <v>277.16000400000001</v>
      </c>
      <c r="J5524">
        <v>279.04998799999998</v>
      </c>
      <c r="K5524">
        <v>276.39999399999999</v>
      </c>
      <c r="L5524">
        <v>5729100</v>
      </c>
      <c r="M5524" t="s">
        <v>72</v>
      </c>
      <c r="N5524" t="s">
        <v>146</v>
      </c>
      <c r="O5524" t="s">
        <v>162</v>
      </c>
      <c r="P5524">
        <v>100</v>
      </c>
      <c r="Q5524">
        <v>0.125</v>
      </c>
      <c r="R5524">
        <v>62.5</v>
      </c>
      <c r="S5524">
        <v>138199.997</v>
      </c>
      <c r="T5524" t="s">
        <v>72</v>
      </c>
      <c r="U5524" t="s">
        <v>210</v>
      </c>
      <c r="V5524" t="s">
        <v>214</v>
      </c>
      <c r="W5524" t="s">
        <v>222</v>
      </c>
      <c r="X5524" t="s">
        <v>270</v>
      </c>
      <c r="Y5524" s="1">
        <v>41767</v>
      </c>
      <c r="Z5524">
        <v>1730168</v>
      </c>
    </row>
    <row r="5525" spans="1:26" x14ac:dyDescent="0.25">
      <c r="A5525" s="1">
        <v>43641</v>
      </c>
      <c r="B5525" t="s">
        <v>72</v>
      </c>
      <c r="C5525" t="s">
        <v>76</v>
      </c>
      <c r="D5525">
        <v>600</v>
      </c>
      <c r="E5525">
        <v>6</v>
      </c>
      <c r="F5525" t="s">
        <v>84</v>
      </c>
      <c r="G5525">
        <v>279.16000400000001</v>
      </c>
      <c r="H5525">
        <v>282.88000499999998</v>
      </c>
      <c r="I5525">
        <v>276.01998900000001</v>
      </c>
      <c r="J5525">
        <v>276.51001000000002</v>
      </c>
      <c r="K5525">
        <v>276.51001000000002</v>
      </c>
      <c r="L5525">
        <v>2443600</v>
      </c>
      <c r="M5525" t="s">
        <v>72</v>
      </c>
      <c r="N5525" t="s">
        <v>145</v>
      </c>
      <c r="O5525" t="s">
        <v>162</v>
      </c>
      <c r="P5525">
        <v>100</v>
      </c>
      <c r="Q5525">
        <v>0.125</v>
      </c>
      <c r="R5525">
        <v>75</v>
      </c>
      <c r="S5525">
        <v>165906.00599999999</v>
      </c>
      <c r="T5525" t="s">
        <v>72</v>
      </c>
      <c r="U5525" t="s">
        <v>210</v>
      </c>
      <c r="V5525" t="s">
        <v>214</v>
      </c>
      <c r="W5525" t="s">
        <v>222</v>
      </c>
      <c r="X5525" t="s">
        <v>270</v>
      </c>
      <c r="Y5525" s="1">
        <v>41767</v>
      </c>
      <c r="Z5525">
        <v>1730168</v>
      </c>
    </row>
    <row r="5526" spans="1:26" x14ac:dyDescent="0.25">
      <c r="A5526" s="1">
        <v>43641</v>
      </c>
      <c r="B5526" t="s">
        <v>72</v>
      </c>
      <c r="C5526" t="s">
        <v>75</v>
      </c>
      <c r="D5526">
        <v>900</v>
      </c>
      <c r="E5526">
        <v>9</v>
      </c>
      <c r="F5526" t="s">
        <v>84</v>
      </c>
      <c r="G5526">
        <v>279.16000400000001</v>
      </c>
      <c r="H5526">
        <v>282.88000499999998</v>
      </c>
      <c r="I5526">
        <v>276.01998900000001</v>
      </c>
      <c r="J5526">
        <v>276.51001000000002</v>
      </c>
      <c r="K5526">
        <v>276.51001000000002</v>
      </c>
      <c r="L5526">
        <v>2443600</v>
      </c>
      <c r="M5526" t="s">
        <v>72</v>
      </c>
      <c r="N5526" t="s">
        <v>146</v>
      </c>
      <c r="O5526" t="s">
        <v>162</v>
      </c>
      <c r="P5526">
        <v>100</v>
      </c>
      <c r="Q5526">
        <v>0.125</v>
      </c>
      <c r="R5526">
        <v>112.5</v>
      </c>
      <c r="S5526">
        <v>248859.00899999999</v>
      </c>
      <c r="T5526" t="s">
        <v>72</v>
      </c>
      <c r="U5526" t="s">
        <v>210</v>
      </c>
      <c r="V5526" t="s">
        <v>214</v>
      </c>
      <c r="W5526" t="s">
        <v>222</v>
      </c>
      <c r="X5526" t="s">
        <v>270</v>
      </c>
      <c r="Y5526" s="1">
        <v>41767</v>
      </c>
      <c r="Z5526">
        <v>1730168</v>
      </c>
    </row>
    <row r="5527" spans="1:26" x14ac:dyDescent="0.25">
      <c r="A5527" s="1">
        <v>43628</v>
      </c>
      <c r="B5527" t="s">
        <v>72</v>
      </c>
      <c r="C5527" t="s">
        <v>75</v>
      </c>
      <c r="D5527">
        <v>400</v>
      </c>
      <c r="E5527">
        <v>1</v>
      </c>
      <c r="F5527" t="s">
        <v>79</v>
      </c>
      <c r="G5527">
        <v>281.67001299999998</v>
      </c>
      <c r="H5527">
        <v>283.16000400000001</v>
      </c>
      <c r="I5527">
        <v>277.41000400000001</v>
      </c>
      <c r="J5527">
        <v>279.73001099999999</v>
      </c>
      <c r="K5527">
        <v>277.07354700000002</v>
      </c>
      <c r="L5527">
        <v>2705700</v>
      </c>
      <c r="M5527" t="s">
        <v>72</v>
      </c>
      <c r="N5527" t="s">
        <v>159</v>
      </c>
      <c r="O5527" t="s">
        <v>162</v>
      </c>
      <c r="P5527">
        <v>100</v>
      </c>
      <c r="Q5527">
        <v>0.125</v>
      </c>
      <c r="R5527">
        <v>50</v>
      </c>
      <c r="S5527">
        <v>110829.4188</v>
      </c>
      <c r="T5527" t="s">
        <v>72</v>
      </c>
      <c r="U5527" t="s">
        <v>210</v>
      </c>
      <c r="V5527" t="s">
        <v>214</v>
      </c>
      <c r="W5527" t="s">
        <v>222</v>
      </c>
      <c r="X5527" t="s">
        <v>270</v>
      </c>
      <c r="Y5527" s="1">
        <v>41767</v>
      </c>
      <c r="Z5527">
        <v>1730168</v>
      </c>
    </row>
    <row r="5528" spans="1:26" x14ac:dyDescent="0.25">
      <c r="A5528" s="1">
        <v>43628</v>
      </c>
      <c r="B5528" t="s">
        <v>72</v>
      </c>
      <c r="C5528" t="s">
        <v>75</v>
      </c>
      <c r="D5528">
        <v>2700</v>
      </c>
      <c r="E5528">
        <v>19</v>
      </c>
      <c r="F5528" t="s">
        <v>79</v>
      </c>
      <c r="G5528">
        <v>281.67001299999998</v>
      </c>
      <c r="H5528">
        <v>283.16000400000001</v>
      </c>
      <c r="I5528">
        <v>277.41000400000001</v>
      </c>
      <c r="J5528">
        <v>279.73001099999999</v>
      </c>
      <c r="K5528">
        <v>277.07354700000002</v>
      </c>
      <c r="L5528">
        <v>2705700</v>
      </c>
      <c r="M5528" t="s">
        <v>72</v>
      </c>
      <c r="N5528" t="s">
        <v>140</v>
      </c>
      <c r="O5528" t="s">
        <v>162</v>
      </c>
      <c r="P5528">
        <v>100</v>
      </c>
      <c r="Q5528">
        <v>0.125</v>
      </c>
      <c r="R5528">
        <v>337.5</v>
      </c>
      <c r="S5528">
        <v>748098.5769000001</v>
      </c>
      <c r="T5528" t="s">
        <v>72</v>
      </c>
      <c r="U5528" t="s">
        <v>210</v>
      </c>
      <c r="V5528" t="s">
        <v>214</v>
      </c>
      <c r="W5528" t="s">
        <v>222</v>
      </c>
      <c r="X5528" t="s">
        <v>270</v>
      </c>
      <c r="Y5528" s="1">
        <v>41767</v>
      </c>
      <c r="Z5528">
        <v>1730168</v>
      </c>
    </row>
    <row r="5529" spans="1:26" x14ac:dyDescent="0.25">
      <c r="A5529" s="1">
        <v>43628</v>
      </c>
      <c r="B5529" t="s">
        <v>72</v>
      </c>
      <c r="C5529" t="s">
        <v>75</v>
      </c>
      <c r="D5529">
        <v>200</v>
      </c>
      <c r="E5529">
        <v>8</v>
      </c>
      <c r="F5529" t="s">
        <v>79</v>
      </c>
      <c r="G5529">
        <v>281.67001299999998</v>
      </c>
      <c r="H5529">
        <v>283.16000400000001</v>
      </c>
      <c r="I5529">
        <v>277.41000400000001</v>
      </c>
      <c r="J5529">
        <v>279.73001099999999</v>
      </c>
      <c r="K5529">
        <v>277.07354700000002</v>
      </c>
      <c r="L5529">
        <v>2705700</v>
      </c>
      <c r="M5529" t="s">
        <v>72</v>
      </c>
      <c r="N5529" t="s">
        <v>144</v>
      </c>
      <c r="O5529" t="s">
        <v>162</v>
      </c>
      <c r="P5529">
        <v>100</v>
      </c>
      <c r="Q5529">
        <v>0.125</v>
      </c>
      <c r="R5529">
        <v>25</v>
      </c>
      <c r="S5529">
        <v>55414.709400000007</v>
      </c>
      <c r="T5529" t="s">
        <v>72</v>
      </c>
      <c r="U5529" t="s">
        <v>210</v>
      </c>
      <c r="V5529" t="s">
        <v>214</v>
      </c>
      <c r="W5529" t="s">
        <v>222</v>
      </c>
      <c r="X5529" t="s">
        <v>270</v>
      </c>
      <c r="Y5529" s="1">
        <v>41767</v>
      </c>
      <c r="Z5529">
        <v>1730168</v>
      </c>
    </row>
    <row r="5530" spans="1:26" x14ac:dyDescent="0.25">
      <c r="A5530" s="1">
        <v>43626</v>
      </c>
      <c r="B5530" t="s">
        <v>72</v>
      </c>
      <c r="C5530" t="s">
        <v>76</v>
      </c>
      <c r="D5530">
        <v>700</v>
      </c>
      <c r="E5530">
        <v>3</v>
      </c>
      <c r="F5530" t="s">
        <v>131</v>
      </c>
      <c r="G5530">
        <v>276.73001099999999</v>
      </c>
      <c r="H5530">
        <v>284.76998900000001</v>
      </c>
      <c r="I5530">
        <v>276.72000100000002</v>
      </c>
      <c r="J5530">
        <v>280.209991</v>
      </c>
      <c r="K5530">
        <v>277.54898100000003</v>
      </c>
      <c r="L5530">
        <v>2328000</v>
      </c>
      <c r="M5530" t="s">
        <v>72</v>
      </c>
      <c r="N5530" t="s">
        <v>143</v>
      </c>
      <c r="O5530" t="s">
        <v>162</v>
      </c>
      <c r="P5530">
        <v>100</v>
      </c>
      <c r="Q5530">
        <v>0.125</v>
      </c>
      <c r="R5530">
        <v>87.5</v>
      </c>
      <c r="S5530">
        <v>194284.2867</v>
      </c>
      <c r="T5530" t="s">
        <v>72</v>
      </c>
      <c r="U5530" t="s">
        <v>210</v>
      </c>
      <c r="V5530" t="s">
        <v>214</v>
      </c>
      <c r="W5530" t="s">
        <v>222</v>
      </c>
      <c r="X5530" t="s">
        <v>270</v>
      </c>
      <c r="Y5530" s="1">
        <v>41767</v>
      </c>
      <c r="Z5530">
        <v>1730168</v>
      </c>
    </row>
    <row r="5531" spans="1:26" x14ac:dyDescent="0.25">
      <c r="A5531" s="1">
        <v>43626</v>
      </c>
      <c r="B5531" t="s">
        <v>72</v>
      </c>
      <c r="C5531" t="s">
        <v>76</v>
      </c>
      <c r="D5531">
        <v>800</v>
      </c>
      <c r="E5531">
        <v>10</v>
      </c>
      <c r="F5531" t="s">
        <v>131</v>
      </c>
      <c r="G5531">
        <v>276.73001099999999</v>
      </c>
      <c r="H5531">
        <v>284.76998900000001</v>
      </c>
      <c r="I5531">
        <v>276.72000100000002</v>
      </c>
      <c r="J5531">
        <v>280.209991</v>
      </c>
      <c r="K5531">
        <v>277.54898100000003</v>
      </c>
      <c r="L5531">
        <v>2328000</v>
      </c>
      <c r="M5531" t="s">
        <v>72</v>
      </c>
      <c r="N5531" t="s">
        <v>142</v>
      </c>
      <c r="O5531" t="s">
        <v>162</v>
      </c>
      <c r="P5531">
        <v>100</v>
      </c>
      <c r="Q5531">
        <v>0.125</v>
      </c>
      <c r="R5531">
        <v>100</v>
      </c>
      <c r="S5531">
        <v>222039.18479999999</v>
      </c>
      <c r="T5531" t="s">
        <v>72</v>
      </c>
      <c r="U5531" t="s">
        <v>210</v>
      </c>
      <c r="V5531" t="s">
        <v>214</v>
      </c>
      <c r="W5531" t="s">
        <v>222</v>
      </c>
      <c r="X5531" t="s">
        <v>270</v>
      </c>
      <c r="Y5531" s="1">
        <v>41767</v>
      </c>
      <c r="Z5531">
        <v>1730168</v>
      </c>
    </row>
    <row r="5532" spans="1:26" x14ac:dyDescent="0.25">
      <c r="A5532" s="1">
        <v>43626</v>
      </c>
      <c r="B5532" t="s">
        <v>72</v>
      </c>
      <c r="C5532" t="s">
        <v>75</v>
      </c>
      <c r="D5532">
        <v>100</v>
      </c>
      <c r="E5532">
        <v>1</v>
      </c>
      <c r="F5532" t="s">
        <v>131</v>
      </c>
      <c r="G5532">
        <v>276.73001099999999</v>
      </c>
      <c r="H5532">
        <v>284.76998900000001</v>
      </c>
      <c r="I5532">
        <v>276.72000100000002</v>
      </c>
      <c r="J5532">
        <v>280.209991</v>
      </c>
      <c r="K5532">
        <v>277.54898100000003</v>
      </c>
      <c r="L5532">
        <v>2328000</v>
      </c>
      <c r="M5532" t="s">
        <v>72</v>
      </c>
      <c r="N5532" t="s">
        <v>159</v>
      </c>
      <c r="O5532" t="s">
        <v>162</v>
      </c>
      <c r="P5532">
        <v>100</v>
      </c>
      <c r="Q5532">
        <v>0.125</v>
      </c>
      <c r="R5532">
        <v>12.5</v>
      </c>
      <c r="S5532">
        <v>27754.898099999999</v>
      </c>
      <c r="T5532" t="s">
        <v>72</v>
      </c>
      <c r="U5532" t="s">
        <v>210</v>
      </c>
      <c r="V5532" t="s">
        <v>214</v>
      </c>
      <c r="W5532" t="s">
        <v>222</v>
      </c>
      <c r="X5532" t="s">
        <v>270</v>
      </c>
      <c r="Y5532" s="1">
        <v>41767</v>
      </c>
      <c r="Z5532">
        <v>1730168</v>
      </c>
    </row>
    <row r="5533" spans="1:26" x14ac:dyDescent="0.25">
      <c r="A5533" s="1">
        <v>43629</v>
      </c>
      <c r="B5533" t="s">
        <v>72</v>
      </c>
      <c r="C5533" t="s">
        <v>75</v>
      </c>
      <c r="D5533">
        <v>1200</v>
      </c>
      <c r="E5533">
        <v>8</v>
      </c>
      <c r="F5533" t="s">
        <v>82</v>
      </c>
      <c r="G5533">
        <v>281.51998900000001</v>
      </c>
      <c r="H5533">
        <v>282.89001500000001</v>
      </c>
      <c r="I5533">
        <v>277.41000400000001</v>
      </c>
      <c r="J5533">
        <v>281.60998499999999</v>
      </c>
      <c r="K5533">
        <v>278.93566900000002</v>
      </c>
      <c r="L5533">
        <v>3773500</v>
      </c>
      <c r="M5533" t="s">
        <v>72</v>
      </c>
      <c r="N5533" t="s">
        <v>144</v>
      </c>
      <c r="O5533" t="s">
        <v>162</v>
      </c>
      <c r="P5533">
        <v>100</v>
      </c>
      <c r="Q5533">
        <v>0.125</v>
      </c>
      <c r="R5533">
        <v>150</v>
      </c>
      <c r="S5533">
        <v>334722.8028</v>
      </c>
      <c r="T5533" t="s">
        <v>72</v>
      </c>
      <c r="U5533" t="s">
        <v>210</v>
      </c>
      <c r="V5533" t="s">
        <v>214</v>
      </c>
      <c r="W5533" t="s">
        <v>222</v>
      </c>
      <c r="X5533" t="s">
        <v>270</v>
      </c>
      <c r="Y5533" s="1">
        <v>41767</v>
      </c>
      <c r="Z5533">
        <v>1730168</v>
      </c>
    </row>
    <row r="5534" spans="1:26" x14ac:dyDescent="0.25">
      <c r="A5534" s="1">
        <v>43629</v>
      </c>
      <c r="B5534" t="s">
        <v>72</v>
      </c>
      <c r="C5534" t="s">
        <v>75</v>
      </c>
      <c r="D5534">
        <v>600</v>
      </c>
      <c r="E5534">
        <v>9</v>
      </c>
      <c r="F5534" t="s">
        <v>82</v>
      </c>
      <c r="G5534">
        <v>281.51998900000001</v>
      </c>
      <c r="H5534">
        <v>282.89001500000001</v>
      </c>
      <c r="I5534">
        <v>277.41000400000001</v>
      </c>
      <c r="J5534">
        <v>281.60998499999999</v>
      </c>
      <c r="K5534">
        <v>278.93566900000002</v>
      </c>
      <c r="L5534">
        <v>3773500</v>
      </c>
      <c r="M5534" t="s">
        <v>72</v>
      </c>
      <c r="N5534" t="s">
        <v>146</v>
      </c>
      <c r="O5534" t="s">
        <v>162</v>
      </c>
      <c r="P5534">
        <v>100</v>
      </c>
      <c r="Q5534">
        <v>0.125</v>
      </c>
      <c r="R5534">
        <v>75</v>
      </c>
      <c r="S5534">
        <v>167361.4014</v>
      </c>
      <c r="T5534" t="s">
        <v>72</v>
      </c>
      <c r="U5534" t="s">
        <v>210</v>
      </c>
      <c r="V5534" t="s">
        <v>214</v>
      </c>
      <c r="W5534" t="s">
        <v>222</v>
      </c>
      <c r="X5534" t="s">
        <v>270</v>
      </c>
      <c r="Y5534" s="1">
        <v>41767</v>
      </c>
      <c r="Z5534">
        <v>1730168</v>
      </c>
    </row>
    <row r="5535" spans="1:26" x14ac:dyDescent="0.25">
      <c r="A5535" s="1">
        <v>43629</v>
      </c>
      <c r="B5535" t="s">
        <v>72</v>
      </c>
      <c r="C5535" t="s">
        <v>76</v>
      </c>
      <c r="D5535">
        <v>1200</v>
      </c>
      <c r="E5535">
        <v>16</v>
      </c>
      <c r="F5535" t="s">
        <v>82</v>
      </c>
      <c r="G5535">
        <v>281.51998900000001</v>
      </c>
      <c r="H5535">
        <v>282.89001500000001</v>
      </c>
      <c r="I5535">
        <v>277.41000400000001</v>
      </c>
      <c r="J5535">
        <v>281.60998499999999</v>
      </c>
      <c r="K5535">
        <v>278.93566900000002</v>
      </c>
      <c r="L5535">
        <v>3773500</v>
      </c>
      <c r="M5535" t="s">
        <v>72</v>
      </c>
      <c r="N5535" t="s">
        <v>148</v>
      </c>
      <c r="O5535" t="s">
        <v>162</v>
      </c>
      <c r="P5535">
        <v>100</v>
      </c>
      <c r="Q5535">
        <v>0.125</v>
      </c>
      <c r="R5535">
        <v>150</v>
      </c>
      <c r="S5535">
        <v>334722.8028</v>
      </c>
      <c r="T5535" t="s">
        <v>72</v>
      </c>
      <c r="U5535" t="s">
        <v>210</v>
      </c>
      <c r="V5535" t="s">
        <v>214</v>
      </c>
      <c r="W5535" t="s">
        <v>222</v>
      </c>
      <c r="X5535" t="s">
        <v>270</v>
      </c>
      <c r="Y5535" s="1">
        <v>41767</v>
      </c>
      <c r="Z5535">
        <v>1730168</v>
      </c>
    </row>
    <row r="5536" spans="1:26" x14ac:dyDescent="0.25">
      <c r="A5536" s="1">
        <v>43640</v>
      </c>
      <c r="B5536" t="s">
        <v>72</v>
      </c>
      <c r="C5536" t="s">
        <v>75</v>
      </c>
      <c r="D5536">
        <v>1600</v>
      </c>
      <c r="E5536">
        <v>19</v>
      </c>
      <c r="F5536" t="s">
        <v>85</v>
      </c>
      <c r="G5536">
        <v>275.51998900000001</v>
      </c>
      <c r="H5536">
        <v>279.45001200000002</v>
      </c>
      <c r="I5536">
        <v>275</v>
      </c>
      <c r="J5536">
        <v>279.20001200000002</v>
      </c>
      <c r="K5536">
        <v>279.20001200000002</v>
      </c>
      <c r="L5536">
        <v>2050600</v>
      </c>
      <c r="M5536" t="s">
        <v>72</v>
      </c>
      <c r="N5536" t="s">
        <v>140</v>
      </c>
      <c r="O5536" t="s">
        <v>162</v>
      </c>
      <c r="P5536">
        <v>100</v>
      </c>
      <c r="Q5536">
        <v>0.125</v>
      </c>
      <c r="R5536">
        <v>200</v>
      </c>
      <c r="S5536">
        <v>446720.01919999998</v>
      </c>
      <c r="T5536" t="s">
        <v>72</v>
      </c>
      <c r="U5536" t="s">
        <v>210</v>
      </c>
      <c r="V5536" t="s">
        <v>214</v>
      </c>
      <c r="W5536" t="s">
        <v>222</v>
      </c>
      <c r="X5536" t="s">
        <v>270</v>
      </c>
      <c r="Y5536" s="1">
        <v>41767</v>
      </c>
      <c r="Z5536">
        <v>1730168</v>
      </c>
    </row>
    <row r="5537" spans="1:26" x14ac:dyDescent="0.25">
      <c r="A5537" s="1">
        <v>43627</v>
      </c>
      <c r="B5537" t="s">
        <v>72</v>
      </c>
      <c r="C5537" t="s">
        <v>76</v>
      </c>
      <c r="D5537">
        <v>700</v>
      </c>
      <c r="E5537">
        <v>11</v>
      </c>
      <c r="F5537" t="s">
        <v>86</v>
      </c>
      <c r="G5537">
        <v>290.48998999999998</v>
      </c>
      <c r="H5537">
        <v>291.75</v>
      </c>
      <c r="I5537">
        <v>279.41000400000001</v>
      </c>
      <c r="J5537">
        <v>283.48001099999999</v>
      </c>
      <c r="K5537">
        <v>280.78793300000001</v>
      </c>
      <c r="L5537">
        <v>3710500</v>
      </c>
      <c r="M5537" t="s">
        <v>72</v>
      </c>
      <c r="N5537" t="s">
        <v>141</v>
      </c>
      <c r="O5537" t="s">
        <v>162</v>
      </c>
      <c r="P5537">
        <v>100</v>
      </c>
      <c r="Q5537">
        <v>0.125</v>
      </c>
      <c r="R5537">
        <v>87.5</v>
      </c>
      <c r="S5537">
        <v>196551.55309999999</v>
      </c>
      <c r="T5537" t="s">
        <v>72</v>
      </c>
      <c r="U5537" t="s">
        <v>210</v>
      </c>
      <c r="V5537" t="s">
        <v>214</v>
      </c>
      <c r="W5537" t="s">
        <v>222</v>
      </c>
      <c r="X5537" t="s">
        <v>270</v>
      </c>
      <c r="Y5537" s="1">
        <v>41767</v>
      </c>
      <c r="Z5537">
        <v>1730168</v>
      </c>
    </row>
    <row r="5538" spans="1:26" x14ac:dyDescent="0.25">
      <c r="A5538" s="1">
        <v>43627</v>
      </c>
      <c r="B5538" t="s">
        <v>72</v>
      </c>
      <c r="C5538" t="s">
        <v>75</v>
      </c>
      <c r="D5538">
        <v>700</v>
      </c>
      <c r="E5538">
        <v>8</v>
      </c>
      <c r="F5538" t="s">
        <v>86</v>
      </c>
      <c r="G5538">
        <v>290.48998999999998</v>
      </c>
      <c r="H5538">
        <v>291.75</v>
      </c>
      <c r="I5538">
        <v>279.41000400000001</v>
      </c>
      <c r="J5538">
        <v>283.48001099999999</v>
      </c>
      <c r="K5538">
        <v>280.78793300000001</v>
      </c>
      <c r="L5538">
        <v>3710500</v>
      </c>
      <c r="M5538" t="s">
        <v>72</v>
      </c>
      <c r="N5538" t="s">
        <v>144</v>
      </c>
      <c r="O5538" t="s">
        <v>162</v>
      </c>
      <c r="P5538">
        <v>100</v>
      </c>
      <c r="Q5538">
        <v>0.125</v>
      </c>
      <c r="R5538">
        <v>87.5</v>
      </c>
      <c r="S5538">
        <v>196551.55309999999</v>
      </c>
      <c r="T5538" t="s">
        <v>72</v>
      </c>
      <c r="U5538" t="s">
        <v>210</v>
      </c>
      <c r="V5538" t="s">
        <v>214</v>
      </c>
      <c r="W5538" t="s">
        <v>222</v>
      </c>
      <c r="X5538" t="s">
        <v>270</v>
      </c>
      <c r="Y5538" s="1">
        <v>41767</v>
      </c>
      <c r="Z5538">
        <v>1730168</v>
      </c>
    </row>
    <row r="5539" spans="1:26" x14ac:dyDescent="0.25">
      <c r="A5539" s="1">
        <v>43642</v>
      </c>
      <c r="B5539" t="s">
        <v>72</v>
      </c>
      <c r="C5539" t="s">
        <v>76</v>
      </c>
      <c r="D5539">
        <v>900</v>
      </c>
      <c r="E5539">
        <v>9</v>
      </c>
      <c r="F5539" t="s">
        <v>96</v>
      </c>
      <c r="G5539">
        <v>278.57998700000002</v>
      </c>
      <c r="H5539">
        <v>284.02999899999998</v>
      </c>
      <c r="I5539">
        <v>278.10000600000001</v>
      </c>
      <c r="J5539">
        <v>281.44000199999999</v>
      </c>
      <c r="K5539">
        <v>281.44000199999999</v>
      </c>
      <c r="L5539">
        <v>2477400</v>
      </c>
      <c r="M5539" t="s">
        <v>72</v>
      </c>
      <c r="N5539" t="s">
        <v>146</v>
      </c>
      <c r="O5539" t="s">
        <v>162</v>
      </c>
      <c r="P5539">
        <v>100</v>
      </c>
      <c r="Q5539">
        <v>0.125</v>
      </c>
      <c r="R5539">
        <v>112.5</v>
      </c>
      <c r="S5539">
        <v>253296.0018</v>
      </c>
      <c r="T5539" t="s">
        <v>72</v>
      </c>
      <c r="U5539" t="s">
        <v>210</v>
      </c>
      <c r="V5539" t="s">
        <v>214</v>
      </c>
      <c r="W5539" t="s">
        <v>222</v>
      </c>
      <c r="X5539" t="s">
        <v>270</v>
      </c>
      <c r="Y5539" s="1">
        <v>41767</v>
      </c>
      <c r="Z5539">
        <v>1730168</v>
      </c>
    </row>
    <row r="5540" spans="1:26" x14ac:dyDescent="0.25">
      <c r="A5540" s="1">
        <v>43642</v>
      </c>
      <c r="B5540" t="s">
        <v>72</v>
      </c>
      <c r="C5540" t="s">
        <v>75</v>
      </c>
      <c r="D5540">
        <v>300</v>
      </c>
      <c r="E5540">
        <v>3</v>
      </c>
      <c r="F5540" t="s">
        <v>96</v>
      </c>
      <c r="G5540">
        <v>278.57998700000002</v>
      </c>
      <c r="H5540">
        <v>284.02999899999998</v>
      </c>
      <c r="I5540">
        <v>278.10000600000001</v>
      </c>
      <c r="J5540">
        <v>281.44000199999999</v>
      </c>
      <c r="K5540">
        <v>281.44000199999999</v>
      </c>
      <c r="L5540">
        <v>2477400</v>
      </c>
      <c r="M5540" t="s">
        <v>72</v>
      </c>
      <c r="N5540" t="s">
        <v>143</v>
      </c>
      <c r="O5540" t="s">
        <v>162</v>
      </c>
      <c r="P5540">
        <v>100</v>
      </c>
      <c r="Q5540">
        <v>0.125</v>
      </c>
      <c r="R5540">
        <v>37.5</v>
      </c>
      <c r="S5540">
        <v>84432.000599999999</v>
      </c>
      <c r="T5540" t="s">
        <v>72</v>
      </c>
      <c r="U5540" t="s">
        <v>210</v>
      </c>
      <c r="V5540" t="s">
        <v>214</v>
      </c>
      <c r="W5540" t="s">
        <v>222</v>
      </c>
      <c r="X5540" t="s">
        <v>270</v>
      </c>
      <c r="Y5540" s="1">
        <v>41767</v>
      </c>
      <c r="Z5540">
        <v>1730168</v>
      </c>
    </row>
    <row r="5541" spans="1:26" x14ac:dyDescent="0.25">
      <c r="A5541" s="1">
        <v>43642</v>
      </c>
      <c r="B5541" t="s">
        <v>72</v>
      </c>
      <c r="C5541" t="s">
        <v>76</v>
      </c>
      <c r="D5541">
        <v>700</v>
      </c>
      <c r="E5541">
        <v>12</v>
      </c>
      <c r="F5541" t="s">
        <v>96</v>
      </c>
      <c r="G5541">
        <v>278.57998700000002</v>
      </c>
      <c r="H5541">
        <v>284.02999899999998</v>
      </c>
      <c r="I5541">
        <v>278.10000600000001</v>
      </c>
      <c r="J5541">
        <v>281.44000199999999</v>
      </c>
      <c r="K5541">
        <v>281.44000199999999</v>
      </c>
      <c r="L5541">
        <v>2477400</v>
      </c>
      <c r="M5541" t="s">
        <v>72</v>
      </c>
      <c r="N5541" t="s">
        <v>151</v>
      </c>
      <c r="O5541" t="s">
        <v>162</v>
      </c>
      <c r="P5541">
        <v>100</v>
      </c>
      <c r="Q5541">
        <v>0.125</v>
      </c>
      <c r="R5541">
        <v>87.5</v>
      </c>
      <c r="S5541">
        <v>197008.00140000001</v>
      </c>
      <c r="T5541" t="s">
        <v>72</v>
      </c>
      <c r="U5541" t="s">
        <v>210</v>
      </c>
      <c r="V5541" t="s">
        <v>214</v>
      </c>
      <c r="W5541" t="s">
        <v>222</v>
      </c>
      <c r="X5541" t="s">
        <v>270</v>
      </c>
      <c r="Y5541" s="1">
        <v>41767</v>
      </c>
      <c r="Z5541">
        <v>1730168</v>
      </c>
    </row>
    <row r="5542" spans="1:26" x14ac:dyDescent="0.25">
      <c r="A5542" s="1">
        <v>43643</v>
      </c>
      <c r="B5542" t="s">
        <v>72</v>
      </c>
      <c r="C5542" t="s">
        <v>76</v>
      </c>
      <c r="D5542">
        <v>800</v>
      </c>
      <c r="E5542">
        <v>8</v>
      </c>
      <c r="F5542" t="s">
        <v>97</v>
      </c>
      <c r="G5542">
        <v>282.92999300000002</v>
      </c>
      <c r="H5542">
        <v>288.45001200000002</v>
      </c>
      <c r="I5542">
        <v>282.23001099999999</v>
      </c>
      <c r="J5542">
        <v>285.709991</v>
      </c>
      <c r="K5542">
        <v>285.709991</v>
      </c>
      <c r="L5542">
        <v>2181300</v>
      </c>
      <c r="M5542" t="s">
        <v>72</v>
      </c>
      <c r="N5542" t="s">
        <v>144</v>
      </c>
      <c r="O5542" t="s">
        <v>162</v>
      </c>
      <c r="P5542">
        <v>100</v>
      </c>
      <c r="Q5542">
        <v>0.125</v>
      </c>
      <c r="R5542">
        <v>100</v>
      </c>
      <c r="S5542">
        <v>228567.99280000001</v>
      </c>
      <c r="T5542" t="s">
        <v>72</v>
      </c>
      <c r="U5542" t="s">
        <v>210</v>
      </c>
      <c r="V5542" t="s">
        <v>214</v>
      </c>
      <c r="W5542" t="s">
        <v>222</v>
      </c>
      <c r="X5542" t="s">
        <v>270</v>
      </c>
      <c r="Y5542" s="1">
        <v>41767</v>
      </c>
      <c r="Z5542">
        <v>1730168</v>
      </c>
    </row>
    <row r="5543" spans="1:26" x14ac:dyDescent="0.25">
      <c r="A5543" s="1">
        <v>43602</v>
      </c>
      <c r="B5543" t="s">
        <v>72</v>
      </c>
      <c r="C5543" t="s">
        <v>75</v>
      </c>
      <c r="D5543">
        <v>800</v>
      </c>
      <c r="E5543">
        <v>14</v>
      </c>
      <c r="F5543" t="s">
        <v>101</v>
      </c>
      <c r="G5543">
        <v>292.77999899999998</v>
      </c>
      <c r="H5543">
        <v>293.57000699999998</v>
      </c>
      <c r="I5543">
        <v>288.41000400000001</v>
      </c>
      <c r="J5543">
        <v>289.89001500000001</v>
      </c>
      <c r="K5543">
        <v>287.13708500000001</v>
      </c>
      <c r="L5543">
        <v>3909400</v>
      </c>
      <c r="M5543" t="s">
        <v>72</v>
      </c>
      <c r="N5543" t="s">
        <v>156</v>
      </c>
      <c r="O5543" t="s">
        <v>162</v>
      </c>
      <c r="P5543">
        <v>100</v>
      </c>
      <c r="Q5543">
        <v>0.125</v>
      </c>
      <c r="R5543">
        <v>100</v>
      </c>
      <c r="S5543">
        <v>229709.66800000001</v>
      </c>
      <c r="T5543" t="s">
        <v>72</v>
      </c>
      <c r="U5543" t="s">
        <v>210</v>
      </c>
      <c r="V5543" t="s">
        <v>214</v>
      </c>
      <c r="W5543" t="s">
        <v>222</v>
      </c>
      <c r="X5543" t="s">
        <v>270</v>
      </c>
      <c r="Y5543" s="1">
        <v>41767</v>
      </c>
      <c r="Z5543">
        <v>1730168</v>
      </c>
    </row>
    <row r="5544" spans="1:26" x14ac:dyDescent="0.25">
      <c r="A5544" s="1">
        <v>43602</v>
      </c>
      <c r="B5544" t="s">
        <v>72</v>
      </c>
      <c r="C5544" t="s">
        <v>76</v>
      </c>
      <c r="D5544">
        <v>1300</v>
      </c>
      <c r="E5544">
        <v>10</v>
      </c>
      <c r="F5544" t="s">
        <v>101</v>
      </c>
      <c r="G5544">
        <v>292.77999899999998</v>
      </c>
      <c r="H5544">
        <v>293.57000699999998</v>
      </c>
      <c r="I5544">
        <v>288.41000400000001</v>
      </c>
      <c r="J5544">
        <v>289.89001500000001</v>
      </c>
      <c r="K5544">
        <v>287.13708500000001</v>
      </c>
      <c r="L5544">
        <v>3909400</v>
      </c>
      <c r="M5544" t="s">
        <v>72</v>
      </c>
      <c r="N5544" t="s">
        <v>142</v>
      </c>
      <c r="O5544" t="s">
        <v>162</v>
      </c>
      <c r="P5544">
        <v>100</v>
      </c>
      <c r="Q5544">
        <v>0.125</v>
      </c>
      <c r="R5544">
        <v>162.5</v>
      </c>
      <c r="S5544">
        <v>373278.21049999999</v>
      </c>
      <c r="T5544" t="s">
        <v>72</v>
      </c>
      <c r="U5544" t="s">
        <v>210</v>
      </c>
      <c r="V5544" t="s">
        <v>214</v>
      </c>
      <c r="W5544" t="s">
        <v>222</v>
      </c>
      <c r="X5544" t="s">
        <v>270</v>
      </c>
      <c r="Y5544" s="1">
        <v>41767</v>
      </c>
      <c r="Z5544">
        <v>1730168</v>
      </c>
    </row>
    <row r="5545" spans="1:26" x14ac:dyDescent="0.25">
      <c r="A5545" s="1">
        <v>43644</v>
      </c>
      <c r="B5545" t="s">
        <v>72</v>
      </c>
      <c r="C5545" t="s">
        <v>76</v>
      </c>
      <c r="D5545">
        <v>900</v>
      </c>
      <c r="E5545">
        <v>9</v>
      </c>
      <c r="F5545" t="s">
        <v>129</v>
      </c>
      <c r="G5545">
        <v>287.85998499999999</v>
      </c>
      <c r="H5545">
        <v>289.29998799999998</v>
      </c>
      <c r="I5545">
        <v>284.82000699999998</v>
      </c>
      <c r="J5545">
        <v>287.85998499999999</v>
      </c>
      <c r="K5545">
        <v>287.85998499999999</v>
      </c>
      <c r="L5545">
        <v>4926500</v>
      </c>
      <c r="M5545" t="s">
        <v>72</v>
      </c>
      <c r="N5545" t="s">
        <v>146</v>
      </c>
      <c r="O5545" t="s">
        <v>162</v>
      </c>
      <c r="P5545">
        <v>100</v>
      </c>
      <c r="Q5545">
        <v>0.125</v>
      </c>
      <c r="R5545">
        <v>112.5</v>
      </c>
      <c r="S5545">
        <v>259073.9865</v>
      </c>
      <c r="T5545" t="s">
        <v>72</v>
      </c>
      <c r="U5545" t="s">
        <v>210</v>
      </c>
      <c r="V5545" t="s">
        <v>214</v>
      </c>
      <c r="W5545" t="s">
        <v>222</v>
      </c>
      <c r="X5545" t="s">
        <v>270</v>
      </c>
      <c r="Y5545" s="1">
        <v>41767</v>
      </c>
      <c r="Z5545">
        <v>1730168</v>
      </c>
    </row>
    <row r="5546" spans="1:26" x14ac:dyDescent="0.25">
      <c r="A5546" s="1">
        <v>43598</v>
      </c>
      <c r="B5546" t="s">
        <v>72</v>
      </c>
      <c r="C5546" t="s">
        <v>75</v>
      </c>
      <c r="D5546">
        <v>1700</v>
      </c>
      <c r="E5546">
        <v>18</v>
      </c>
      <c r="F5546" t="s">
        <v>100</v>
      </c>
      <c r="G5546">
        <v>293.82000699999998</v>
      </c>
      <c r="H5546">
        <v>295.67999300000002</v>
      </c>
      <c r="I5546">
        <v>288.20001200000002</v>
      </c>
      <c r="J5546">
        <v>293.38000499999998</v>
      </c>
      <c r="K5546">
        <v>290.59393299999999</v>
      </c>
      <c r="L5546">
        <v>3786400</v>
      </c>
      <c r="M5546" t="s">
        <v>72</v>
      </c>
      <c r="N5546" t="s">
        <v>158</v>
      </c>
      <c r="O5546" t="s">
        <v>162</v>
      </c>
      <c r="P5546">
        <v>100</v>
      </c>
      <c r="Q5546">
        <v>0.125</v>
      </c>
      <c r="R5546">
        <v>212.5</v>
      </c>
      <c r="S5546">
        <v>494009.68609999999</v>
      </c>
      <c r="T5546" t="s">
        <v>72</v>
      </c>
      <c r="U5546" t="s">
        <v>210</v>
      </c>
      <c r="V5546" t="s">
        <v>214</v>
      </c>
      <c r="W5546" t="s">
        <v>222</v>
      </c>
      <c r="X5546" t="s">
        <v>270</v>
      </c>
      <c r="Y5546" s="1">
        <v>41767</v>
      </c>
      <c r="Z5546">
        <v>1730168</v>
      </c>
    </row>
    <row r="5547" spans="1:26" x14ac:dyDescent="0.25">
      <c r="A5547" s="1">
        <v>43598</v>
      </c>
      <c r="B5547" t="s">
        <v>72</v>
      </c>
      <c r="C5547" t="s">
        <v>76</v>
      </c>
      <c r="D5547">
        <v>500</v>
      </c>
      <c r="E5547">
        <v>4</v>
      </c>
      <c r="F5547" t="s">
        <v>100</v>
      </c>
      <c r="G5547">
        <v>293.82000699999998</v>
      </c>
      <c r="H5547">
        <v>295.67999300000002</v>
      </c>
      <c r="I5547">
        <v>288.20001200000002</v>
      </c>
      <c r="J5547">
        <v>293.38000499999998</v>
      </c>
      <c r="K5547">
        <v>290.59393299999999</v>
      </c>
      <c r="L5547">
        <v>3786400</v>
      </c>
      <c r="M5547" t="s">
        <v>72</v>
      </c>
      <c r="N5547" t="s">
        <v>154</v>
      </c>
      <c r="O5547" t="s">
        <v>162</v>
      </c>
      <c r="P5547">
        <v>100</v>
      </c>
      <c r="Q5547">
        <v>0.125</v>
      </c>
      <c r="R5547">
        <v>62.5</v>
      </c>
      <c r="S5547">
        <v>145296.96650000001</v>
      </c>
      <c r="T5547" t="s">
        <v>72</v>
      </c>
      <c r="U5547" t="s">
        <v>210</v>
      </c>
      <c r="V5547" t="s">
        <v>214</v>
      </c>
      <c r="W5547" t="s">
        <v>222</v>
      </c>
      <c r="X5547" t="s">
        <v>270</v>
      </c>
      <c r="Y5547" s="1">
        <v>41767</v>
      </c>
      <c r="Z5547">
        <v>1730168</v>
      </c>
    </row>
    <row r="5548" spans="1:26" x14ac:dyDescent="0.25">
      <c r="A5548" s="1">
        <v>43598</v>
      </c>
      <c r="B5548" t="s">
        <v>72</v>
      </c>
      <c r="C5548" t="s">
        <v>75</v>
      </c>
      <c r="D5548">
        <v>1900</v>
      </c>
      <c r="E5548">
        <v>16</v>
      </c>
      <c r="F5548" t="s">
        <v>100</v>
      </c>
      <c r="G5548">
        <v>293.82000699999998</v>
      </c>
      <c r="H5548">
        <v>295.67999300000002</v>
      </c>
      <c r="I5548">
        <v>288.20001200000002</v>
      </c>
      <c r="J5548">
        <v>293.38000499999998</v>
      </c>
      <c r="K5548">
        <v>290.59393299999999</v>
      </c>
      <c r="L5548">
        <v>3786400</v>
      </c>
      <c r="M5548" t="s">
        <v>72</v>
      </c>
      <c r="N5548" t="s">
        <v>148</v>
      </c>
      <c r="O5548" t="s">
        <v>162</v>
      </c>
      <c r="P5548">
        <v>100</v>
      </c>
      <c r="Q5548">
        <v>0.125</v>
      </c>
      <c r="R5548">
        <v>237.5</v>
      </c>
      <c r="S5548">
        <v>552128.47270000004</v>
      </c>
      <c r="T5548" t="s">
        <v>72</v>
      </c>
      <c r="U5548" t="s">
        <v>210</v>
      </c>
      <c r="V5548" t="s">
        <v>214</v>
      </c>
      <c r="W5548" t="s">
        <v>222</v>
      </c>
      <c r="X5548" t="s">
        <v>270</v>
      </c>
      <c r="Y5548" s="1">
        <v>41767</v>
      </c>
      <c r="Z5548">
        <v>1730168</v>
      </c>
    </row>
    <row r="5549" spans="1:26" x14ac:dyDescent="0.25">
      <c r="A5549" s="1">
        <v>43601</v>
      </c>
      <c r="B5549" t="s">
        <v>72</v>
      </c>
      <c r="C5549" t="s">
        <v>75</v>
      </c>
      <c r="D5549">
        <v>1000</v>
      </c>
      <c r="E5549">
        <v>12</v>
      </c>
      <c r="F5549" t="s">
        <v>138</v>
      </c>
      <c r="G5549">
        <v>299.75</v>
      </c>
      <c r="H5549">
        <v>303.10000600000001</v>
      </c>
      <c r="I5549">
        <v>294.70001200000002</v>
      </c>
      <c r="J5549">
        <v>297.290009</v>
      </c>
      <c r="K5549">
        <v>294.46679699999999</v>
      </c>
      <c r="L5549">
        <v>3423300</v>
      </c>
      <c r="M5549" t="s">
        <v>72</v>
      </c>
      <c r="N5549" t="s">
        <v>151</v>
      </c>
      <c r="O5549" t="s">
        <v>162</v>
      </c>
      <c r="P5549">
        <v>100</v>
      </c>
      <c r="Q5549">
        <v>0.125</v>
      </c>
      <c r="R5549">
        <v>125</v>
      </c>
      <c r="S5549">
        <v>294466.79700000002</v>
      </c>
      <c r="T5549" t="s">
        <v>72</v>
      </c>
      <c r="U5549" t="s">
        <v>210</v>
      </c>
      <c r="V5549" t="s">
        <v>214</v>
      </c>
      <c r="W5549" t="s">
        <v>222</v>
      </c>
      <c r="X5549" t="s">
        <v>270</v>
      </c>
      <c r="Y5549" s="1">
        <v>41767</v>
      </c>
      <c r="Z5549">
        <v>1730168</v>
      </c>
    </row>
    <row r="5550" spans="1:26" x14ac:dyDescent="0.25">
      <c r="A5550" s="1">
        <v>43601</v>
      </c>
      <c r="B5550" t="s">
        <v>72</v>
      </c>
      <c r="C5550" t="s">
        <v>75</v>
      </c>
      <c r="D5550">
        <v>400</v>
      </c>
      <c r="E5550">
        <v>5</v>
      </c>
      <c r="F5550" t="s">
        <v>138</v>
      </c>
      <c r="G5550">
        <v>299.75</v>
      </c>
      <c r="H5550">
        <v>303.10000600000001</v>
      </c>
      <c r="I5550">
        <v>294.70001200000002</v>
      </c>
      <c r="J5550">
        <v>297.290009</v>
      </c>
      <c r="K5550">
        <v>294.46679699999999</v>
      </c>
      <c r="L5550">
        <v>3423300</v>
      </c>
      <c r="M5550" t="s">
        <v>72</v>
      </c>
      <c r="N5550" t="s">
        <v>152</v>
      </c>
      <c r="O5550" t="s">
        <v>162</v>
      </c>
      <c r="P5550">
        <v>100</v>
      </c>
      <c r="Q5550">
        <v>0.125</v>
      </c>
      <c r="R5550">
        <v>50</v>
      </c>
      <c r="S5550">
        <v>117786.7188</v>
      </c>
      <c r="T5550" t="s">
        <v>72</v>
      </c>
      <c r="U5550" t="s">
        <v>210</v>
      </c>
      <c r="V5550" t="s">
        <v>214</v>
      </c>
      <c r="W5550" t="s">
        <v>222</v>
      </c>
      <c r="X5550" t="s">
        <v>270</v>
      </c>
      <c r="Y5550" s="1">
        <v>41767</v>
      </c>
      <c r="Z5550">
        <v>1730168</v>
      </c>
    </row>
    <row r="5551" spans="1:26" x14ac:dyDescent="0.25">
      <c r="A5551" s="1">
        <v>43601</v>
      </c>
      <c r="B5551" t="s">
        <v>72</v>
      </c>
      <c r="C5551" t="s">
        <v>76</v>
      </c>
      <c r="D5551">
        <v>1300</v>
      </c>
      <c r="E5551">
        <v>10</v>
      </c>
      <c r="F5551" t="s">
        <v>138</v>
      </c>
      <c r="G5551">
        <v>299.75</v>
      </c>
      <c r="H5551">
        <v>303.10000600000001</v>
      </c>
      <c r="I5551">
        <v>294.70001200000002</v>
      </c>
      <c r="J5551">
        <v>297.290009</v>
      </c>
      <c r="K5551">
        <v>294.46679699999999</v>
      </c>
      <c r="L5551">
        <v>3423300</v>
      </c>
      <c r="M5551" t="s">
        <v>72</v>
      </c>
      <c r="N5551" t="s">
        <v>142</v>
      </c>
      <c r="O5551" t="s">
        <v>162</v>
      </c>
      <c r="P5551">
        <v>100</v>
      </c>
      <c r="Q5551">
        <v>0.125</v>
      </c>
      <c r="R5551">
        <v>162.5</v>
      </c>
      <c r="S5551">
        <v>382806.83610000001</v>
      </c>
      <c r="T5551" t="s">
        <v>72</v>
      </c>
      <c r="U5551" t="s">
        <v>210</v>
      </c>
      <c r="V5551" t="s">
        <v>214</v>
      </c>
      <c r="W5551" t="s">
        <v>222</v>
      </c>
      <c r="X5551" t="s">
        <v>270</v>
      </c>
      <c r="Y5551" s="1">
        <v>41767</v>
      </c>
      <c r="Z5551">
        <v>1730168</v>
      </c>
    </row>
    <row r="5552" spans="1:26" x14ac:dyDescent="0.25">
      <c r="A5552" s="1">
        <v>43599</v>
      </c>
      <c r="B5552" t="s">
        <v>72</v>
      </c>
      <c r="C5552" t="s">
        <v>75</v>
      </c>
      <c r="D5552">
        <v>900</v>
      </c>
      <c r="E5552">
        <v>10</v>
      </c>
      <c r="F5552" t="s">
        <v>102</v>
      </c>
      <c r="G5552">
        <v>295.69000199999999</v>
      </c>
      <c r="H5552">
        <v>304.60000600000001</v>
      </c>
      <c r="I5552">
        <v>295.48001099999999</v>
      </c>
      <c r="J5552">
        <v>302</v>
      </c>
      <c r="K5552">
        <v>299.13204999999999</v>
      </c>
      <c r="L5552">
        <v>3427700</v>
      </c>
      <c r="M5552" t="s">
        <v>72</v>
      </c>
      <c r="N5552" t="s">
        <v>142</v>
      </c>
      <c r="O5552" t="s">
        <v>162</v>
      </c>
      <c r="P5552">
        <v>100</v>
      </c>
      <c r="Q5552">
        <v>0.125</v>
      </c>
      <c r="R5552">
        <v>112.5</v>
      </c>
      <c r="S5552">
        <v>269218.84499999997</v>
      </c>
      <c r="T5552" t="s">
        <v>72</v>
      </c>
      <c r="U5552" t="s">
        <v>210</v>
      </c>
      <c r="V5552" t="s">
        <v>214</v>
      </c>
      <c r="W5552" t="s">
        <v>222</v>
      </c>
      <c r="X5552" t="s">
        <v>270</v>
      </c>
      <c r="Y5552" s="1">
        <v>41767</v>
      </c>
      <c r="Z5552">
        <v>1730168</v>
      </c>
    </row>
    <row r="5553" spans="1:26" x14ac:dyDescent="0.25">
      <c r="A5553" s="1">
        <v>43559</v>
      </c>
      <c r="B5553" t="s">
        <v>72</v>
      </c>
      <c r="C5553" t="s">
        <v>76</v>
      </c>
      <c r="D5553">
        <v>300</v>
      </c>
      <c r="E5553">
        <v>6</v>
      </c>
      <c r="F5553" t="s">
        <v>109</v>
      </c>
      <c r="G5553">
        <v>304.75</v>
      </c>
      <c r="H5553">
        <v>306</v>
      </c>
      <c r="I5553">
        <v>301.67001299999998</v>
      </c>
      <c r="J5553">
        <v>302</v>
      </c>
      <c r="K5553">
        <v>299.13204999999999</v>
      </c>
      <c r="L5553">
        <v>1522800</v>
      </c>
      <c r="M5553" t="s">
        <v>72</v>
      </c>
      <c r="N5553" t="s">
        <v>145</v>
      </c>
      <c r="O5553" t="s">
        <v>162</v>
      </c>
      <c r="P5553">
        <v>100</v>
      </c>
      <c r="Q5553">
        <v>0.125</v>
      </c>
      <c r="R5553">
        <v>37.5</v>
      </c>
      <c r="S5553">
        <v>89739.614999999991</v>
      </c>
      <c r="T5553" t="s">
        <v>72</v>
      </c>
      <c r="U5553" t="s">
        <v>210</v>
      </c>
      <c r="V5553" t="s">
        <v>214</v>
      </c>
      <c r="W5553" t="s">
        <v>222</v>
      </c>
      <c r="X5553" t="s">
        <v>270</v>
      </c>
      <c r="Y5553" s="1">
        <v>41767</v>
      </c>
      <c r="Z5553">
        <v>1730168</v>
      </c>
    </row>
    <row r="5554" spans="1:26" x14ac:dyDescent="0.25">
      <c r="A5554" s="1">
        <v>43559</v>
      </c>
      <c r="B5554" t="s">
        <v>72</v>
      </c>
      <c r="C5554" t="s">
        <v>75</v>
      </c>
      <c r="D5554">
        <v>300</v>
      </c>
      <c r="E5554">
        <v>2</v>
      </c>
      <c r="F5554" t="s">
        <v>109</v>
      </c>
      <c r="G5554">
        <v>304.75</v>
      </c>
      <c r="H5554">
        <v>306</v>
      </c>
      <c r="I5554">
        <v>301.67001299999998</v>
      </c>
      <c r="J5554">
        <v>302</v>
      </c>
      <c r="K5554">
        <v>299.13204999999999</v>
      </c>
      <c r="L5554">
        <v>1522800</v>
      </c>
      <c r="M5554" t="s">
        <v>72</v>
      </c>
      <c r="N5554" t="s">
        <v>150</v>
      </c>
      <c r="O5554" t="s">
        <v>162</v>
      </c>
      <c r="P5554">
        <v>100</v>
      </c>
      <c r="Q5554">
        <v>0.125</v>
      </c>
      <c r="R5554">
        <v>37.5</v>
      </c>
      <c r="S5554">
        <v>89739.614999999991</v>
      </c>
      <c r="T5554" t="s">
        <v>72</v>
      </c>
      <c r="U5554" t="s">
        <v>210</v>
      </c>
      <c r="V5554" t="s">
        <v>214</v>
      </c>
      <c r="W5554" t="s">
        <v>222</v>
      </c>
      <c r="X5554" t="s">
        <v>270</v>
      </c>
      <c r="Y5554" s="1">
        <v>41767</v>
      </c>
      <c r="Z5554">
        <v>1730168</v>
      </c>
    </row>
    <row r="5555" spans="1:26" x14ac:dyDescent="0.25">
      <c r="A5555" s="1">
        <v>43557</v>
      </c>
      <c r="B5555" t="s">
        <v>72</v>
      </c>
      <c r="C5555" t="s">
        <v>76</v>
      </c>
      <c r="D5555">
        <v>1300</v>
      </c>
      <c r="E5555">
        <v>17</v>
      </c>
      <c r="F5555" t="s">
        <v>116</v>
      </c>
      <c r="G5555">
        <v>306.16000400000001</v>
      </c>
      <c r="H5555">
        <v>307.35000600000001</v>
      </c>
      <c r="I5555">
        <v>302.60998499999999</v>
      </c>
      <c r="J5555">
        <v>303.04998799999998</v>
      </c>
      <c r="K5555">
        <v>300.17205799999999</v>
      </c>
      <c r="L5555">
        <v>2285700</v>
      </c>
      <c r="M5555" t="s">
        <v>72</v>
      </c>
      <c r="N5555" t="s">
        <v>157</v>
      </c>
      <c r="O5555" t="s">
        <v>162</v>
      </c>
      <c r="P5555">
        <v>100</v>
      </c>
      <c r="Q5555">
        <v>0.125</v>
      </c>
      <c r="R5555">
        <v>162.5</v>
      </c>
      <c r="S5555">
        <v>390223.67540000001</v>
      </c>
      <c r="T5555" t="s">
        <v>72</v>
      </c>
      <c r="U5555" t="s">
        <v>210</v>
      </c>
      <c r="V5555" t="s">
        <v>214</v>
      </c>
      <c r="W5555" t="s">
        <v>222</v>
      </c>
      <c r="X5555" t="s">
        <v>270</v>
      </c>
      <c r="Y5555" s="1">
        <v>41767</v>
      </c>
      <c r="Z5555">
        <v>1730168</v>
      </c>
    </row>
    <row r="5556" spans="1:26" x14ac:dyDescent="0.25">
      <c r="A5556" s="1">
        <v>43557</v>
      </c>
      <c r="B5556" t="s">
        <v>72</v>
      </c>
      <c r="C5556" t="s">
        <v>76</v>
      </c>
      <c r="D5556">
        <v>1700</v>
      </c>
      <c r="E5556">
        <v>19</v>
      </c>
      <c r="F5556" t="s">
        <v>116</v>
      </c>
      <c r="G5556">
        <v>306.16000400000001</v>
      </c>
      <c r="H5556">
        <v>307.35000600000001</v>
      </c>
      <c r="I5556">
        <v>302.60998499999999</v>
      </c>
      <c r="J5556">
        <v>303.04998799999998</v>
      </c>
      <c r="K5556">
        <v>300.17205799999999</v>
      </c>
      <c r="L5556">
        <v>2285700</v>
      </c>
      <c r="M5556" t="s">
        <v>72</v>
      </c>
      <c r="N5556" t="s">
        <v>140</v>
      </c>
      <c r="O5556" t="s">
        <v>162</v>
      </c>
      <c r="P5556">
        <v>100</v>
      </c>
      <c r="Q5556">
        <v>0.125</v>
      </c>
      <c r="R5556">
        <v>212.5</v>
      </c>
      <c r="S5556">
        <v>510292.49859999999</v>
      </c>
      <c r="T5556" t="s">
        <v>72</v>
      </c>
      <c r="U5556" t="s">
        <v>210</v>
      </c>
      <c r="V5556" t="s">
        <v>214</v>
      </c>
      <c r="W5556" t="s">
        <v>222</v>
      </c>
      <c r="X5556" t="s">
        <v>270</v>
      </c>
      <c r="Y5556" s="1">
        <v>41767</v>
      </c>
      <c r="Z5556">
        <v>1730168</v>
      </c>
    </row>
    <row r="5557" spans="1:26" x14ac:dyDescent="0.25">
      <c r="A5557" s="1">
        <v>43557</v>
      </c>
      <c r="B5557" t="s">
        <v>72</v>
      </c>
      <c r="C5557" t="s">
        <v>76</v>
      </c>
      <c r="D5557">
        <v>2000</v>
      </c>
      <c r="E5557">
        <v>12</v>
      </c>
      <c r="F5557" t="s">
        <v>116</v>
      </c>
      <c r="G5557">
        <v>306.16000400000001</v>
      </c>
      <c r="H5557">
        <v>307.35000600000001</v>
      </c>
      <c r="I5557">
        <v>302.60998499999999</v>
      </c>
      <c r="J5557">
        <v>303.04998799999998</v>
      </c>
      <c r="K5557">
        <v>300.17205799999999</v>
      </c>
      <c r="L5557">
        <v>2285700</v>
      </c>
      <c r="M5557" t="s">
        <v>72</v>
      </c>
      <c r="N5557" t="s">
        <v>151</v>
      </c>
      <c r="O5557" t="s">
        <v>162</v>
      </c>
      <c r="P5557">
        <v>100</v>
      </c>
      <c r="Q5557">
        <v>0.125</v>
      </c>
      <c r="R5557">
        <v>250</v>
      </c>
      <c r="S5557">
        <v>600344.11600000004</v>
      </c>
      <c r="T5557" t="s">
        <v>72</v>
      </c>
      <c r="U5557" t="s">
        <v>210</v>
      </c>
      <c r="V5557" t="s">
        <v>214</v>
      </c>
      <c r="W5557" t="s">
        <v>222</v>
      </c>
      <c r="X5557" t="s">
        <v>270</v>
      </c>
      <c r="Y5557" s="1">
        <v>41767</v>
      </c>
      <c r="Z5557">
        <v>1730168</v>
      </c>
    </row>
    <row r="5558" spans="1:26" x14ac:dyDescent="0.25">
      <c r="A5558" s="1">
        <v>43557</v>
      </c>
      <c r="B5558" t="s">
        <v>72</v>
      </c>
      <c r="C5558" t="s">
        <v>76</v>
      </c>
      <c r="D5558">
        <v>1000</v>
      </c>
      <c r="E5558">
        <v>14</v>
      </c>
      <c r="F5558" t="s">
        <v>116</v>
      </c>
      <c r="G5558">
        <v>306.16000400000001</v>
      </c>
      <c r="H5558">
        <v>307.35000600000001</v>
      </c>
      <c r="I5558">
        <v>302.60998499999999</v>
      </c>
      <c r="J5558">
        <v>303.04998799999998</v>
      </c>
      <c r="K5558">
        <v>300.17205799999999</v>
      </c>
      <c r="L5558">
        <v>2285700</v>
      </c>
      <c r="M5558" t="s">
        <v>72</v>
      </c>
      <c r="N5558" t="s">
        <v>156</v>
      </c>
      <c r="O5558" t="s">
        <v>162</v>
      </c>
      <c r="P5558">
        <v>100</v>
      </c>
      <c r="Q5558">
        <v>0.125</v>
      </c>
      <c r="R5558">
        <v>125</v>
      </c>
      <c r="S5558">
        <v>300172.05800000002</v>
      </c>
      <c r="T5558" t="s">
        <v>72</v>
      </c>
      <c r="U5558" t="s">
        <v>210</v>
      </c>
      <c r="V5558" t="s">
        <v>214</v>
      </c>
      <c r="W5558" t="s">
        <v>222</v>
      </c>
      <c r="X5558" t="s">
        <v>270</v>
      </c>
      <c r="Y5558" s="1">
        <v>41767</v>
      </c>
      <c r="Z5558">
        <v>1730168</v>
      </c>
    </row>
    <row r="5559" spans="1:26" x14ac:dyDescent="0.25">
      <c r="A5559" s="1">
        <v>43593</v>
      </c>
      <c r="B5559" t="s">
        <v>72</v>
      </c>
      <c r="C5559" t="s">
        <v>76</v>
      </c>
      <c r="D5559">
        <v>400</v>
      </c>
      <c r="E5559">
        <v>9</v>
      </c>
      <c r="F5559" t="s">
        <v>108</v>
      </c>
      <c r="G5559">
        <v>305.29998799999998</v>
      </c>
      <c r="H5559">
        <v>307.66000400000001</v>
      </c>
      <c r="I5559">
        <v>303.10998499999999</v>
      </c>
      <c r="J5559">
        <v>303.39001500000001</v>
      </c>
      <c r="K5559">
        <v>300.50888099999997</v>
      </c>
      <c r="L5559">
        <v>1509900</v>
      </c>
      <c r="M5559" t="s">
        <v>72</v>
      </c>
      <c r="N5559" t="s">
        <v>146</v>
      </c>
      <c r="O5559" t="s">
        <v>162</v>
      </c>
      <c r="P5559">
        <v>100</v>
      </c>
      <c r="Q5559">
        <v>0.125</v>
      </c>
      <c r="R5559">
        <v>50</v>
      </c>
      <c r="S5559">
        <v>120203.5524</v>
      </c>
      <c r="T5559" t="s">
        <v>72</v>
      </c>
      <c r="U5559" t="s">
        <v>210</v>
      </c>
      <c r="V5559" t="s">
        <v>214</v>
      </c>
      <c r="W5559" t="s">
        <v>222</v>
      </c>
      <c r="X5559" t="s">
        <v>270</v>
      </c>
      <c r="Y5559" s="1">
        <v>41767</v>
      </c>
      <c r="Z5559">
        <v>1730168</v>
      </c>
    </row>
    <row r="5560" spans="1:26" x14ac:dyDescent="0.25">
      <c r="A5560" s="1">
        <v>43564</v>
      </c>
      <c r="B5560" t="s">
        <v>72</v>
      </c>
      <c r="C5560" t="s">
        <v>76</v>
      </c>
      <c r="D5560">
        <v>1100</v>
      </c>
      <c r="E5560">
        <v>20</v>
      </c>
      <c r="F5560" t="s">
        <v>133</v>
      </c>
      <c r="G5560">
        <v>302.57998700000002</v>
      </c>
      <c r="H5560">
        <v>304.10998499999999</v>
      </c>
      <c r="I5560">
        <v>300.290009</v>
      </c>
      <c r="J5560">
        <v>303.45001200000002</v>
      </c>
      <c r="K5560">
        <v>300.56829800000003</v>
      </c>
      <c r="L5560">
        <v>1162100</v>
      </c>
      <c r="M5560" t="s">
        <v>72</v>
      </c>
      <c r="N5560" t="s">
        <v>155</v>
      </c>
      <c r="O5560" t="s">
        <v>162</v>
      </c>
      <c r="P5560">
        <v>100</v>
      </c>
      <c r="Q5560">
        <v>0.125</v>
      </c>
      <c r="R5560">
        <v>137.5</v>
      </c>
      <c r="S5560">
        <v>330625.12780000002</v>
      </c>
      <c r="T5560" t="s">
        <v>72</v>
      </c>
      <c r="U5560" t="s">
        <v>210</v>
      </c>
      <c r="V5560" t="s">
        <v>214</v>
      </c>
      <c r="W5560" t="s">
        <v>222</v>
      </c>
      <c r="X5560" t="s">
        <v>270</v>
      </c>
      <c r="Y5560" s="1">
        <v>41767</v>
      </c>
      <c r="Z5560">
        <v>1730168</v>
      </c>
    </row>
    <row r="5561" spans="1:26" x14ac:dyDescent="0.25">
      <c r="A5561" s="1">
        <v>43595</v>
      </c>
      <c r="B5561" t="s">
        <v>72</v>
      </c>
      <c r="C5561" t="s">
        <v>75</v>
      </c>
      <c r="D5561">
        <v>1100</v>
      </c>
      <c r="E5561">
        <v>13</v>
      </c>
      <c r="F5561" t="s">
        <v>103</v>
      </c>
      <c r="G5561">
        <v>303.23001099999999</v>
      </c>
      <c r="H5561">
        <v>305.39999399999999</v>
      </c>
      <c r="I5561">
        <v>296.66000400000001</v>
      </c>
      <c r="J5561">
        <v>303.959991</v>
      </c>
      <c r="K5561">
        <v>301.07342499999999</v>
      </c>
      <c r="L5561">
        <v>2102500</v>
      </c>
      <c r="M5561" t="s">
        <v>72</v>
      </c>
      <c r="N5561" t="s">
        <v>153</v>
      </c>
      <c r="O5561" t="s">
        <v>162</v>
      </c>
      <c r="P5561">
        <v>100</v>
      </c>
      <c r="Q5561">
        <v>0.125</v>
      </c>
      <c r="R5561">
        <v>137.5</v>
      </c>
      <c r="S5561">
        <v>331180.76750000002</v>
      </c>
      <c r="T5561" t="s">
        <v>72</v>
      </c>
      <c r="U5561" t="s">
        <v>210</v>
      </c>
      <c r="V5561" t="s">
        <v>214</v>
      </c>
      <c r="W5561" t="s">
        <v>222</v>
      </c>
      <c r="X5561" t="s">
        <v>270</v>
      </c>
      <c r="Y5561" s="1">
        <v>41767</v>
      </c>
      <c r="Z5561">
        <v>1730168</v>
      </c>
    </row>
    <row r="5562" spans="1:26" x14ac:dyDescent="0.25">
      <c r="A5562" s="1">
        <v>43595</v>
      </c>
      <c r="B5562" t="s">
        <v>72</v>
      </c>
      <c r="C5562" t="s">
        <v>76</v>
      </c>
      <c r="D5562">
        <v>900</v>
      </c>
      <c r="E5562">
        <v>9</v>
      </c>
      <c r="F5562" t="s">
        <v>103</v>
      </c>
      <c r="G5562">
        <v>303.23001099999999</v>
      </c>
      <c r="H5562">
        <v>305.39999399999999</v>
      </c>
      <c r="I5562">
        <v>296.66000400000001</v>
      </c>
      <c r="J5562">
        <v>303.959991</v>
      </c>
      <c r="K5562">
        <v>301.07342499999999</v>
      </c>
      <c r="L5562">
        <v>2102500</v>
      </c>
      <c r="M5562" t="s">
        <v>72</v>
      </c>
      <c r="N5562" t="s">
        <v>146</v>
      </c>
      <c r="O5562" t="s">
        <v>162</v>
      </c>
      <c r="P5562">
        <v>100</v>
      </c>
      <c r="Q5562">
        <v>0.125</v>
      </c>
      <c r="R5562">
        <v>112.5</v>
      </c>
      <c r="S5562">
        <v>270966.08250000002</v>
      </c>
      <c r="T5562" t="s">
        <v>72</v>
      </c>
      <c r="U5562" t="s">
        <v>210</v>
      </c>
      <c r="V5562" t="s">
        <v>214</v>
      </c>
      <c r="W5562" t="s">
        <v>222</v>
      </c>
      <c r="X5562" t="s">
        <v>270</v>
      </c>
      <c r="Y5562" s="1">
        <v>41767</v>
      </c>
      <c r="Z5562">
        <v>1730168</v>
      </c>
    </row>
    <row r="5563" spans="1:26" x14ac:dyDescent="0.25">
      <c r="A5563" s="1">
        <v>43558</v>
      </c>
      <c r="B5563" t="s">
        <v>72</v>
      </c>
      <c r="C5563" t="s">
        <v>75</v>
      </c>
      <c r="D5563">
        <v>3100</v>
      </c>
      <c r="E5563">
        <v>20</v>
      </c>
      <c r="F5563" t="s">
        <v>110</v>
      </c>
      <c r="G5563">
        <v>306.22000100000002</v>
      </c>
      <c r="H5563">
        <v>307.39999399999999</v>
      </c>
      <c r="I5563">
        <v>301.82000699999998</v>
      </c>
      <c r="J5563">
        <v>304.20001200000002</v>
      </c>
      <c r="K5563">
        <v>301.31118800000002</v>
      </c>
      <c r="L5563">
        <v>2226600</v>
      </c>
      <c r="M5563" t="s">
        <v>72</v>
      </c>
      <c r="N5563" t="s">
        <v>155</v>
      </c>
      <c r="O5563" t="s">
        <v>162</v>
      </c>
      <c r="P5563">
        <v>100</v>
      </c>
      <c r="Q5563">
        <v>0.125</v>
      </c>
      <c r="R5563">
        <v>387.5</v>
      </c>
      <c r="S5563">
        <v>934064.68280000007</v>
      </c>
      <c r="T5563" t="s">
        <v>72</v>
      </c>
      <c r="U5563" t="s">
        <v>210</v>
      </c>
      <c r="V5563" t="s">
        <v>214</v>
      </c>
      <c r="W5563" t="s">
        <v>222</v>
      </c>
      <c r="X5563" t="s">
        <v>270</v>
      </c>
      <c r="Y5563" s="1">
        <v>41767</v>
      </c>
      <c r="Z5563">
        <v>1730168</v>
      </c>
    </row>
    <row r="5564" spans="1:26" x14ac:dyDescent="0.25">
      <c r="A5564" s="1">
        <v>43600</v>
      </c>
      <c r="B5564" t="s">
        <v>72</v>
      </c>
      <c r="C5564" t="s">
        <v>75</v>
      </c>
      <c r="D5564">
        <v>500</v>
      </c>
      <c r="E5564">
        <v>6</v>
      </c>
      <c r="F5564" t="s">
        <v>104</v>
      </c>
      <c r="G5564">
        <v>300.26998900000001</v>
      </c>
      <c r="H5564">
        <v>307.76998900000001</v>
      </c>
      <c r="I5564">
        <v>298.60998499999999</v>
      </c>
      <c r="J5564">
        <v>304.36999500000002</v>
      </c>
      <c r="K5564">
        <v>301.47955300000001</v>
      </c>
      <c r="L5564">
        <v>1816600</v>
      </c>
      <c r="M5564" t="s">
        <v>72</v>
      </c>
      <c r="N5564" t="s">
        <v>145</v>
      </c>
      <c r="O5564" t="s">
        <v>162</v>
      </c>
      <c r="P5564">
        <v>100</v>
      </c>
      <c r="Q5564">
        <v>0.125</v>
      </c>
      <c r="R5564">
        <v>62.5</v>
      </c>
      <c r="S5564">
        <v>150739.77650000001</v>
      </c>
      <c r="T5564" t="s">
        <v>72</v>
      </c>
      <c r="U5564" t="s">
        <v>210</v>
      </c>
      <c r="V5564" t="s">
        <v>214</v>
      </c>
      <c r="W5564" t="s">
        <v>222</v>
      </c>
      <c r="X5564" t="s">
        <v>270</v>
      </c>
      <c r="Y5564" s="1">
        <v>41767</v>
      </c>
      <c r="Z5564">
        <v>1730168</v>
      </c>
    </row>
    <row r="5565" spans="1:26" x14ac:dyDescent="0.25">
      <c r="A5565" s="1">
        <v>43600</v>
      </c>
      <c r="B5565" t="s">
        <v>72</v>
      </c>
      <c r="C5565" t="s">
        <v>76</v>
      </c>
      <c r="D5565">
        <v>1400</v>
      </c>
      <c r="E5565">
        <v>11</v>
      </c>
      <c r="F5565" t="s">
        <v>104</v>
      </c>
      <c r="G5565">
        <v>300.26998900000001</v>
      </c>
      <c r="H5565">
        <v>307.76998900000001</v>
      </c>
      <c r="I5565">
        <v>298.60998499999999</v>
      </c>
      <c r="J5565">
        <v>304.36999500000002</v>
      </c>
      <c r="K5565">
        <v>301.47955300000001</v>
      </c>
      <c r="L5565">
        <v>1816600</v>
      </c>
      <c r="M5565" t="s">
        <v>72</v>
      </c>
      <c r="N5565" t="s">
        <v>141</v>
      </c>
      <c r="O5565" t="s">
        <v>162</v>
      </c>
      <c r="P5565">
        <v>100</v>
      </c>
      <c r="Q5565">
        <v>0.125</v>
      </c>
      <c r="R5565">
        <v>175</v>
      </c>
      <c r="S5565">
        <v>422071.37420000002</v>
      </c>
      <c r="T5565" t="s">
        <v>72</v>
      </c>
      <c r="U5565" t="s">
        <v>210</v>
      </c>
      <c r="V5565" t="s">
        <v>214</v>
      </c>
      <c r="W5565" t="s">
        <v>222</v>
      </c>
      <c r="X5565" t="s">
        <v>270</v>
      </c>
      <c r="Y5565" s="1">
        <v>41767</v>
      </c>
      <c r="Z5565">
        <v>1730168</v>
      </c>
    </row>
    <row r="5566" spans="1:26" x14ac:dyDescent="0.25">
      <c r="A5566" s="1">
        <v>43600</v>
      </c>
      <c r="B5566" t="s">
        <v>72</v>
      </c>
      <c r="C5566" t="s">
        <v>76</v>
      </c>
      <c r="D5566">
        <v>1000</v>
      </c>
      <c r="E5566">
        <v>9</v>
      </c>
      <c r="F5566" t="s">
        <v>104</v>
      </c>
      <c r="G5566">
        <v>300.26998900000001</v>
      </c>
      <c r="H5566">
        <v>307.76998900000001</v>
      </c>
      <c r="I5566">
        <v>298.60998499999999</v>
      </c>
      <c r="J5566">
        <v>304.36999500000002</v>
      </c>
      <c r="K5566">
        <v>301.47955300000001</v>
      </c>
      <c r="L5566">
        <v>1816600</v>
      </c>
      <c r="M5566" t="s">
        <v>72</v>
      </c>
      <c r="N5566" t="s">
        <v>146</v>
      </c>
      <c r="O5566" t="s">
        <v>162</v>
      </c>
      <c r="P5566">
        <v>100</v>
      </c>
      <c r="Q5566">
        <v>0.125</v>
      </c>
      <c r="R5566">
        <v>125</v>
      </c>
      <c r="S5566">
        <v>301479.55300000001</v>
      </c>
      <c r="T5566" t="s">
        <v>72</v>
      </c>
      <c r="U5566" t="s">
        <v>210</v>
      </c>
      <c r="V5566" t="s">
        <v>214</v>
      </c>
      <c r="W5566" t="s">
        <v>222</v>
      </c>
      <c r="X5566" t="s">
        <v>270</v>
      </c>
      <c r="Y5566" s="1">
        <v>41767</v>
      </c>
      <c r="Z5566">
        <v>1730168</v>
      </c>
    </row>
    <row r="5567" spans="1:26" x14ac:dyDescent="0.25">
      <c r="A5567" s="1">
        <v>43563</v>
      </c>
      <c r="B5567" t="s">
        <v>72</v>
      </c>
      <c r="C5567" t="s">
        <v>75</v>
      </c>
      <c r="D5567">
        <v>500</v>
      </c>
      <c r="E5567">
        <v>5</v>
      </c>
      <c r="F5567" t="s">
        <v>114</v>
      </c>
      <c r="G5567">
        <v>304.14001500000001</v>
      </c>
      <c r="H5567">
        <v>305.29998799999998</v>
      </c>
      <c r="I5567">
        <v>302</v>
      </c>
      <c r="J5567">
        <v>304.48001099999999</v>
      </c>
      <c r="K5567">
        <v>301.58850100000001</v>
      </c>
      <c r="L5567">
        <v>1389900</v>
      </c>
      <c r="M5567" t="s">
        <v>72</v>
      </c>
      <c r="N5567" t="s">
        <v>152</v>
      </c>
      <c r="O5567" t="s">
        <v>162</v>
      </c>
      <c r="P5567">
        <v>100</v>
      </c>
      <c r="Q5567">
        <v>0.125</v>
      </c>
      <c r="R5567">
        <v>62.5</v>
      </c>
      <c r="S5567">
        <v>150794.25049999999</v>
      </c>
      <c r="T5567" t="s">
        <v>72</v>
      </c>
      <c r="U5567" t="s">
        <v>210</v>
      </c>
      <c r="V5567" t="s">
        <v>214</v>
      </c>
      <c r="W5567" t="s">
        <v>222</v>
      </c>
      <c r="X5567" t="s">
        <v>270</v>
      </c>
      <c r="Y5567" s="1">
        <v>41767</v>
      </c>
      <c r="Z5567">
        <v>1730168</v>
      </c>
    </row>
    <row r="5568" spans="1:26" x14ac:dyDescent="0.25">
      <c r="A5568" s="1">
        <v>43563</v>
      </c>
      <c r="B5568" t="s">
        <v>72</v>
      </c>
      <c r="C5568" t="s">
        <v>75</v>
      </c>
      <c r="D5568">
        <v>1100</v>
      </c>
      <c r="E5568">
        <v>14</v>
      </c>
      <c r="F5568" t="s">
        <v>114</v>
      </c>
      <c r="G5568">
        <v>304.14001500000001</v>
      </c>
      <c r="H5568">
        <v>305.29998799999998</v>
      </c>
      <c r="I5568">
        <v>302</v>
      </c>
      <c r="J5568">
        <v>304.48001099999999</v>
      </c>
      <c r="K5568">
        <v>301.58850100000001</v>
      </c>
      <c r="L5568">
        <v>1389900</v>
      </c>
      <c r="M5568" t="s">
        <v>72</v>
      </c>
      <c r="N5568" t="s">
        <v>156</v>
      </c>
      <c r="O5568" t="s">
        <v>162</v>
      </c>
      <c r="P5568">
        <v>100</v>
      </c>
      <c r="Q5568">
        <v>0.125</v>
      </c>
      <c r="R5568">
        <v>137.5</v>
      </c>
      <c r="S5568">
        <v>331747.35110000003</v>
      </c>
      <c r="T5568" t="s">
        <v>72</v>
      </c>
      <c r="U5568" t="s">
        <v>210</v>
      </c>
      <c r="V5568" t="s">
        <v>214</v>
      </c>
      <c r="W5568" t="s">
        <v>222</v>
      </c>
      <c r="X5568" t="s">
        <v>270</v>
      </c>
      <c r="Y5568" s="1">
        <v>41767</v>
      </c>
      <c r="Z5568">
        <v>1730168</v>
      </c>
    </row>
    <row r="5569" spans="1:26" x14ac:dyDescent="0.25">
      <c r="A5569" s="1">
        <v>43556</v>
      </c>
      <c r="B5569" t="s">
        <v>72</v>
      </c>
      <c r="C5569" t="s">
        <v>75</v>
      </c>
      <c r="D5569">
        <v>1000</v>
      </c>
      <c r="E5569">
        <v>18</v>
      </c>
      <c r="F5569" t="s">
        <v>117</v>
      </c>
      <c r="G5569">
        <v>303.10998499999999</v>
      </c>
      <c r="H5569">
        <v>306.75</v>
      </c>
      <c r="I5569">
        <v>299.75</v>
      </c>
      <c r="J5569">
        <v>305.790009</v>
      </c>
      <c r="K5569">
        <v>302.886078</v>
      </c>
      <c r="L5569">
        <v>2704000</v>
      </c>
      <c r="M5569" t="s">
        <v>72</v>
      </c>
      <c r="N5569" t="s">
        <v>158</v>
      </c>
      <c r="O5569" t="s">
        <v>162</v>
      </c>
      <c r="P5569">
        <v>100</v>
      </c>
      <c r="Q5569">
        <v>0.125</v>
      </c>
      <c r="R5569">
        <v>125</v>
      </c>
      <c r="S5569">
        <v>302886.07799999998</v>
      </c>
      <c r="T5569" t="s">
        <v>72</v>
      </c>
      <c r="U5569" t="s">
        <v>210</v>
      </c>
      <c r="V5569" t="s">
        <v>214</v>
      </c>
      <c r="W5569" t="s">
        <v>222</v>
      </c>
      <c r="X5569" t="s">
        <v>270</v>
      </c>
      <c r="Y5569" s="1">
        <v>41767</v>
      </c>
      <c r="Z5569">
        <v>1730168</v>
      </c>
    </row>
    <row r="5570" spans="1:26" x14ac:dyDescent="0.25">
      <c r="A5570" s="1">
        <v>43556</v>
      </c>
      <c r="B5570" t="s">
        <v>72</v>
      </c>
      <c r="C5570" t="s">
        <v>76</v>
      </c>
      <c r="D5570">
        <v>400</v>
      </c>
      <c r="E5570">
        <v>11</v>
      </c>
      <c r="F5570" t="s">
        <v>117</v>
      </c>
      <c r="G5570">
        <v>303.10998499999999</v>
      </c>
      <c r="H5570">
        <v>306.75</v>
      </c>
      <c r="I5570">
        <v>299.75</v>
      </c>
      <c r="J5570">
        <v>305.790009</v>
      </c>
      <c r="K5570">
        <v>302.886078</v>
      </c>
      <c r="L5570">
        <v>2704000</v>
      </c>
      <c r="M5570" t="s">
        <v>72</v>
      </c>
      <c r="N5570" t="s">
        <v>141</v>
      </c>
      <c r="O5570" t="s">
        <v>162</v>
      </c>
      <c r="P5570">
        <v>100</v>
      </c>
      <c r="Q5570">
        <v>0.125</v>
      </c>
      <c r="R5570">
        <v>50</v>
      </c>
      <c r="S5570">
        <v>121154.43120000001</v>
      </c>
      <c r="T5570" t="s">
        <v>72</v>
      </c>
      <c r="U5570" t="s">
        <v>210</v>
      </c>
      <c r="V5570" t="s">
        <v>214</v>
      </c>
      <c r="W5570" t="s">
        <v>222</v>
      </c>
      <c r="X5570" t="s">
        <v>270</v>
      </c>
      <c r="Y5570" s="1">
        <v>41767</v>
      </c>
      <c r="Z5570">
        <v>1730168</v>
      </c>
    </row>
    <row r="5571" spans="1:26" x14ac:dyDescent="0.25">
      <c r="A5571" s="1">
        <v>43556</v>
      </c>
      <c r="B5571" t="s">
        <v>72</v>
      </c>
      <c r="C5571" t="s">
        <v>75</v>
      </c>
      <c r="D5571">
        <v>500</v>
      </c>
      <c r="E5571">
        <v>7</v>
      </c>
      <c r="F5571" t="s">
        <v>117</v>
      </c>
      <c r="G5571">
        <v>303.10998499999999</v>
      </c>
      <c r="H5571">
        <v>306.75</v>
      </c>
      <c r="I5571">
        <v>299.75</v>
      </c>
      <c r="J5571">
        <v>305.790009</v>
      </c>
      <c r="K5571">
        <v>302.886078</v>
      </c>
      <c r="L5571">
        <v>2704000</v>
      </c>
      <c r="M5571" t="s">
        <v>72</v>
      </c>
      <c r="N5571" t="s">
        <v>147</v>
      </c>
      <c r="O5571" t="s">
        <v>162</v>
      </c>
      <c r="P5571">
        <v>100</v>
      </c>
      <c r="Q5571">
        <v>0.125</v>
      </c>
      <c r="R5571">
        <v>62.5</v>
      </c>
      <c r="S5571">
        <v>151443.03899999999</v>
      </c>
      <c r="T5571" t="s">
        <v>72</v>
      </c>
      <c r="U5571" t="s">
        <v>210</v>
      </c>
      <c r="V5571" t="s">
        <v>214</v>
      </c>
      <c r="W5571" t="s">
        <v>222</v>
      </c>
      <c r="X5571" t="s">
        <v>270</v>
      </c>
      <c r="Y5571" s="1">
        <v>41767</v>
      </c>
      <c r="Z5571">
        <v>1730168</v>
      </c>
    </row>
    <row r="5572" spans="1:26" x14ac:dyDescent="0.25">
      <c r="A5572" s="1">
        <v>43556</v>
      </c>
      <c r="B5572" t="s">
        <v>72</v>
      </c>
      <c r="C5572" t="s">
        <v>76</v>
      </c>
      <c r="D5572">
        <v>1800</v>
      </c>
      <c r="E5572">
        <v>20</v>
      </c>
      <c r="F5572" t="s">
        <v>117</v>
      </c>
      <c r="G5572">
        <v>303.10998499999999</v>
      </c>
      <c r="H5572">
        <v>306.75</v>
      </c>
      <c r="I5572">
        <v>299.75</v>
      </c>
      <c r="J5572">
        <v>305.790009</v>
      </c>
      <c r="K5572">
        <v>302.886078</v>
      </c>
      <c r="L5572">
        <v>2704000</v>
      </c>
      <c r="M5572" t="s">
        <v>72</v>
      </c>
      <c r="N5572" t="s">
        <v>155</v>
      </c>
      <c r="O5572" t="s">
        <v>162</v>
      </c>
      <c r="P5572">
        <v>100</v>
      </c>
      <c r="Q5572">
        <v>0.125</v>
      </c>
      <c r="R5572">
        <v>225</v>
      </c>
      <c r="S5572">
        <v>545194.94039999996</v>
      </c>
      <c r="T5572" t="s">
        <v>72</v>
      </c>
      <c r="U5572" t="s">
        <v>210</v>
      </c>
      <c r="V5572" t="s">
        <v>214</v>
      </c>
      <c r="W5572" t="s">
        <v>222</v>
      </c>
      <c r="X5572" t="s">
        <v>270</v>
      </c>
      <c r="Y5572" s="1">
        <v>41767</v>
      </c>
      <c r="Z5572">
        <v>1730168</v>
      </c>
    </row>
    <row r="5573" spans="1:26" x14ac:dyDescent="0.25">
      <c r="A5573" s="1">
        <v>43592</v>
      </c>
      <c r="B5573" t="s">
        <v>72</v>
      </c>
      <c r="C5573" t="s">
        <v>76</v>
      </c>
      <c r="D5573">
        <v>900</v>
      </c>
      <c r="E5573">
        <v>7</v>
      </c>
      <c r="F5573" t="s">
        <v>106</v>
      </c>
      <c r="G5573">
        <v>308.64999399999999</v>
      </c>
      <c r="H5573">
        <v>309.61999500000002</v>
      </c>
      <c r="I5573">
        <v>303.73001099999999</v>
      </c>
      <c r="J5573">
        <v>307.290009</v>
      </c>
      <c r="K5573">
        <v>304.371826</v>
      </c>
      <c r="L5573">
        <v>2173400</v>
      </c>
      <c r="M5573" t="s">
        <v>72</v>
      </c>
      <c r="N5573" t="s">
        <v>147</v>
      </c>
      <c r="O5573" t="s">
        <v>162</v>
      </c>
      <c r="P5573">
        <v>100</v>
      </c>
      <c r="Q5573">
        <v>0.125</v>
      </c>
      <c r="R5573">
        <v>112.5</v>
      </c>
      <c r="S5573">
        <v>273934.6434</v>
      </c>
      <c r="T5573" t="s">
        <v>72</v>
      </c>
      <c r="U5573" t="s">
        <v>210</v>
      </c>
      <c r="V5573" t="s">
        <v>214</v>
      </c>
      <c r="W5573" t="s">
        <v>222</v>
      </c>
      <c r="X5573" t="s">
        <v>270</v>
      </c>
      <c r="Y5573" s="1">
        <v>41767</v>
      </c>
      <c r="Z5573">
        <v>1730168</v>
      </c>
    </row>
    <row r="5574" spans="1:26" x14ac:dyDescent="0.25">
      <c r="A5574" s="1">
        <v>43592</v>
      </c>
      <c r="B5574" t="s">
        <v>72</v>
      </c>
      <c r="C5574" t="s">
        <v>75</v>
      </c>
      <c r="D5574">
        <v>600</v>
      </c>
      <c r="E5574">
        <v>14</v>
      </c>
      <c r="F5574" t="s">
        <v>106</v>
      </c>
      <c r="G5574">
        <v>308.64999399999999</v>
      </c>
      <c r="H5574">
        <v>309.61999500000002</v>
      </c>
      <c r="I5574">
        <v>303.73001099999999</v>
      </c>
      <c r="J5574">
        <v>307.290009</v>
      </c>
      <c r="K5574">
        <v>304.371826</v>
      </c>
      <c r="L5574">
        <v>2173400</v>
      </c>
      <c r="M5574" t="s">
        <v>72</v>
      </c>
      <c r="N5574" t="s">
        <v>156</v>
      </c>
      <c r="O5574" t="s">
        <v>162</v>
      </c>
      <c r="P5574">
        <v>100</v>
      </c>
      <c r="Q5574">
        <v>0.125</v>
      </c>
      <c r="R5574">
        <v>75</v>
      </c>
      <c r="S5574">
        <v>182623.0956</v>
      </c>
      <c r="T5574" t="s">
        <v>72</v>
      </c>
      <c r="U5574" t="s">
        <v>210</v>
      </c>
      <c r="V5574" t="s">
        <v>214</v>
      </c>
      <c r="W5574" t="s">
        <v>222</v>
      </c>
      <c r="X5574" t="s">
        <v>270</v>
      </c>
      <c r="Y5574" s="1">
        <v>41767</v>
      </c>
      <c r="Z5574">
        <v>1730168</v>
      </c>
    </row>
    <row r="5575" spans="1:26" x14ac:dyDescent="0.25">
      <c r="A5575" s="1">
        <v>43592</v>
      </c>
      <c r="B5575" t="s">
        <v>72</v>
      </c>
      <c r="C5575" t="s">
        <v>76</v>
      </c>
      <c r="D5575">
        <v>200</v>
      </c>
      <c r="E5575">
        <v>6</v>
      </c>
      <c r="F5575" t="s">
        <v>106</v>
      </c>
      <c r="G5575">
        <v>308.64999399999999</v>
      </c>
      <c r="H5575">
        <v>309.61999500000002</v>
      </c>
      <c r="I5575">
        <v>303.73001099999999</v>
      </c>
      <c r="J5575">
        <v>307.290009</v>
      </c>
      <c r="K5575">
        <v>304.371826</v>
      </c>
      <c r="L5575">
        <v>2173400</v>
      </c>
      <c r="M5575" t="s">
        <v>72</v>
      </c>
      <c r="N5575" t="s">
        <v>145</v>
      </c>
      <c r="O5575" t="s">
        <v>162</v>
      </c>
      <c r="P5575">
        <v>100</v>
      </c>
      <c r="Q5575">
        <v>0.125</v>
      </c>
      <c r="R5575">
        <v>25</v>
      </c>
      <c r="S5575">
        <v>60874.3652</v>
      </c>
      <c r="T5575" t="s">
        <v>72</v>
      </c>
      <c r="U5575" t="s">
        <v>210</v>
      </c>
      <c r="V5575" t="s">
        <v>214</v>
      </c>
      <c r="W5575" t="s">
        <v>222</v>
      </c>
      <c r="X5575" t="s">
        <v>270</v>
      </c>
      <c r="Y5575" s="1">
        <v>41767</v>
      </c>
      <c r="Z5575">
        <v>1730168</v>
      </c>
    </row>
    <row r="5576" spans="1:26" x14ac:dyDescent="0.25">
      <c r="A5576" s="1">
        <v>43565</v>
      </c>
      <c r="B5576" t="s">
        <v>72</v>
      </c>
      <c r="C5576" t="s">
        <v>76</v>
      </c>
      <c r="D5576">
        <v>1000</v>
      </c>
      <c r="E5576">
        <v>20</v>
      </c>
      <c r="F5576" t="s">
        <v>113</v>
      </c>
      <c r="G5576">
        <v>303.60000600000001</v>
      </c>
      <c r="H5576">
        <v>307.76998900000001</v>
      </c>
      <c r="I5576">
        <v>303</v>
      </c>
      <c r="J5576">
        <v>307.51001000000002</v>
      </c>
      <c r="K5576">
        <v>304.58975199999998</v>
      </c>
      <c r="L5576">
        <v>1499200</v>
      </c>
      <c r="M5576" t="s">
        <v>72</v>
      </c>
      <c r="N5576" t="s">
        <v>155</v>
      </c>
      <c r="O5576" t="s">
        <v>162</v>
      </c>
      <c r="P5576">
        <v>100</v>
      </c>
      <c r="Q5576">
        <v>0.125</v>
      </c>
      <c r="R5576">
        <v>125</v>
      </c>
      <c r="S5576">
        <v>304589.75199999998</v>
      </c>
      <c r="T5576" t="s">
        <v>72</v>
      </c>
      <c r="U5576" t="s">
        <v>210</v>
      </c>
      <c r="V5576" t="s">
        <v>214</v>
      </c>
      <c r="W5576" t="s">
        <v>222</v>
      </c>
      <c r="X5576" t="s">
        <v>270</v>
      </c>
      <c r="Y5576" s="1">
        <v>41767</v>
      </c>
      <c r="Z5576">
        <v>1730168</v>
      </c>
    </row>
    <row r="5577" spans="1:26" x14ac:dyDescent="0.25">
      <c r="A5577" s="1">
        <v>43565</v>
      </c>
      <c r="B5577" t="s">
        <v>72</v>
      </c>
      <c r="C5577" t="s">
        <v>75</v>
      </c>
      <c r="D5577">
        <v>700</v>
      </c>
      <c r="E5577">
        <v>5</v>
      </c>
      <c r="F5577" t="s">
        <v>113</v>
      </c>
      <c r="G5577">
        <v>303.60000600000001</v>
      </c>
      <c r="H5577">
        <v>307.76998900000001</v>
      </c>
      <c r="I5577">
        <v>303</v>
      </c>
      <c r="J5577">
        <v>307.51001000000002</v>
      </c>
      <c r="K5577">
        <v>304.58975199999998</v>
      </c>
      <c r="L5577">
        <v>1499200</v>
      </c>
      <c r="M5577" t="s">
        <v>72</v>
      </c>
      <c r="N5577" t="s">
        <v>152</v>
      </c>
      <c r="O5577" t="s">
        <v>162</v>
      </c>
      <c r="P5577">
        <v>100</v>
      </c>
      <c r="Q5577">
        <v>0.125</v>
      </c>
      <c r="R5577">
        <v>87.5</v>
      </c>
      <c r="S5577">
        <v>213212.82639999999</v>
      </c>
      <c r="T5577" t="s">
        <v>72</v>
      </c>
      <c r="U5577" t="s">
        <v>210</v>
      </c>
      <c r="V5577" t="s">
        <v>214</v>
      </c>
      <c r="W5577" t="s">
        <v>222</v>
      </c>
      <c r="X5577" t="s">
        <v>270</v>
      </c>
      <c r="Y5577" s="1">
        <v>41767</v>
      </c>
      <c r="Z5577">
        <v>1730168</v>
      </c>
    </row>
    <row r="5578" spans="1:26" x14ac:dyDescent="0.25">
      <c r="A5578" s="1">
        <v>43565</v>
      </c>
      <c r="B5578" t="s">
        <v>72</v>
      </c>
      <c r="C5578" t="s">
        <v>76</v>
      </c>
      <c r="D5578">
        <v>1100</v>
      </c>
      <c r="E5578">
        <v>14</v>
      </c>
      <c r="F5578" t="s">
        <v>113</v>
      </c>
      <c r="G5578">
        <v>303.60000600000001</v>
      </c>
      <c r="H5578">
        <v>307.76998900000001</v>
      </c>
      <c r="I5578">
        <v>303</v>
      </c>
      <c r="J5578">
        <v>307.51001000000002</v>
      </c>
      <c r="K5578">
        <v>304.58975199999998</v>
      </c>
      <c r="L5578">
        <v>1499200</v>
      </c>
      <c r="M5578" t="s">
        <v>72</v>
      </c>
      <c r="N5578" t="s">
        <v>156</v>
      </c>
      <c r="O5578" t="s">
        <v>162</v>
      </c>
      <c r="P5578">
        <v>100</v>
      </c>
      <c r="Q5578">
        <v>0.125</v>
      </c>
      <c r="R5578">
        <v>137.5</v>
      </c>
      <c r="S5578">
        <v>335048.72720000002</v>
      </c>
      <c r="T5578" t="s">
        <v>72</v>
      </c>
      <c r="U5578" t="s">
        <v>210</v>
      </c>
      <c r="V5578" t="s">
        <v>214</v>
      </c>
      <c r="W5578" t="s">
        <v>222</v>
      </c>
      <c r="X5578" t="s">
        <v>270</v>
      </c>
      <c r="Y5578" s="1">
        <v>41767</v>
      </c>
      <c r="Z5578">
        <v>1730168</v>
      </c>
    </row>
    <row r="5579" spans="1:26" x14ac:dyDescent="0.25">
      <c r="A5579" s="1">
        <v>43566</v>
      </c>
      <c r="B5579" t="s">
        <v>72</v>
      </c>
      <c r="C5579" t="s">
        <v>75</v>
      </c>
      <c r="D5579">
        <v>1300</v>
      </c>
      <c r="E5579">
        <v>12</v>
      </c>
      <c r="F5579" t="s">
        <v>112</v>
      </c>
      <c r="G5579">
        <v>308.14999399999999</v>
      </c>
      <c r="H5579">
        <v>310.19000199999999</v>
      </c>
      <c r="I5579">
        <v>306.23001099999999</v>
      </c>
      <c r="J5579">
        <v>309.41000400000001</v>
      </c>
      <c r="K5579">
        <v>306.47167999999999</v>
      </c>
      <c r="L5579">
        <v>1666900</v>
      </c>
      <c r="M5579" t="s">
        <v>72</v>
      </c>
      <c r="N5579" t="s">
        <v>151</v>
      </c>
      <c r="O5579" t="s">
        <v>162</v>
      </c>
      <c r="P5579">
        <v>100</v>
      </c>
      <c r="Q5579">
        <v>0.125</v>
      </c>
      <c r="R5579">
        <v>162.5</v>
      </c>
      <c r="S5579">
        <v>398413.18400000001</v>
      </c>
      <c r="T5579" t="s">
        <v>72</v>
      </c>
      <c r="U5579" t="s">
        <v>210</v>
      </c>
      <c r="V5579" t="s">
        <v>214</v>
      </c>
      <c r="W5579" t="s">
        <v>222</v>
      </c>
      <c r="X5579" t="s">
        <v>270</v>
      </c>
      <c r="Y5579" s="1">
        <v>41767</v>
      </c>
      <c r="Z5579">
        <v>1730168</v>
      </c>
    </row>
    <row r="5580" spans="1:26" x14ac:dyDescent="0.25">
      <c r="A5580" s="1">
        <v>43566</v>
      </c>
      <c r="B5580" t="s">
        <v>72</v>
      </c>
      <c r="C5580" t="s">
        <v>75</v>
      </c>
      <c r="D5580">
        <v>1700</v>
      </c>
      <c r="E5580">
        <v>16</v>
      </c>
      <c r="F5580" t="s">
        <v>112</v>
      </c>
      <c r="G5580">
        <v>308.14999399999999</v>
      </c>
      <c r="H5580">
        <v>310.19000199999999</v>
      </c>
      <c r="I5580">
        <v>306.23001099999999</v>
      </c>
      <c r="J5580">
        <v>309.41000400000001</v>
      </c>
      <c r="K5580">
        <v>306.47167999999999</v>
      </c>
      <c r="L5580">
        <v>1666900</v>
      </c>
      <c r="M5580" t="s">
        <v>72</v>
      </c>
      <c r="N5580" t="s">
        <v>148</v>
      </c>
      <c r="O5580" t="s">
        <v>162</v>
      </c>
      <c r="P5580">
        <v>100</v>
      </c>
      <c r="Q5580">
        <v>0.125</v>
      </c>
      <c r="R5580">
        <v>212.5</v>
      </c>
      <c r="S5580">
        <v>521001.85600000003</v>
      </c>
      <c r="T5580" t="s">
        <v>72</v>
      </c>
      <c r="U5580" t="s">
        <v>210</v>
      </c>
      <c r="V5580" t="s">
        <v>214</v>
      </c>
      <c r="W5580" t="s">
        <v>222</v>
      </c>
      <c r="X5580" t="s">
        <v>270</v>
      </c>
      <c r="Y5580" s="1">
        <v>41767</v>
      </c>
      <c r="Z5580">
        <v>1730168</v>
      </c>
    </row>
    <row r="5581" spans="1:26" x14ac:dyDescent="0.25">
      <c r="A5581" s="1">
        <v>43566</v>
      </c>
      <c r="B5581" t="s">
        <v>72</v>
      </c>
      <c r="C5581" t="s">
        <v>75</v>
      </c>
      <c r="D5581">
        <v>1100</v>
      </c>
      <c r="E5581">
        <v>13</v>
      </c>
      <c r="F5581" t="s">
        <v>112</v>
      </c>
      <c r="G5581">
        <v>308.14999399999999</v>
      </c>
      <c r="H5581">
        <v>310.19000199999999</v>
      </c>
      <c r="I5581">
        <v>306.23001099999999</v>
      </c>
      <c r="J5581">
        <v>309.41000400000001</v>
      </c>
      <c r="K5581">
        <v>306.47167999999999</v>
      </c>
      <c r="L5581">
        <v>1666900</v>
      </c>
      <c r="M5581" t="s">
        <v>72</v>
      </c>
      <c r="N5581" t="s">
        <v>153</v>
      </c>
      <c r="O5581" t="s">
        <v>162</v>
      </c>
      <c r="P5581">
        <v>100</v>
      </c>
      <c r="Q5581">
        <v>0.125</v>
      </c>
      <c r="R5581">
        <v>137.5</v>
      </c>
      <c r="S5581">
        <v>337118.848</v>
      </c>
      <c r="T5581" t="s">
        <v>72</v>
      </c>
      <c r="U5581" t="s">
        <v>210</v>
      </c>
      <c r="V5581" t="s">
        <v>214</v>
      </c>
      <c r="W5581" t="s">
        <v>222</v>
      </c>
      <c r="X5581" t="s">
        <v>270</v>
      </c>
      <c r="Y5581" s="1">
        <v>41767</v>
      </c>
      <c r="Z5581">
        <v>1730168</v>
      </c>
    </row>
    <row r="5582" spans="1:26" x14ac:dyDescent="0.25">
      <c r="A5582" s="1">
        <v>43566</v>
      </c>
      <c r="B5582" t="s">
        <v>72</v>
      </c>
      <c r="C5582" t="s">
        <v>75</v>
      </c>
      <c r="D5582">
        <v>2200</v>
      </c>
      <c r="E5582">
        <v>20</v>
      </c>
      <c r="F5582" t="s">
        <v>112</v>
      </c>
      <c r="G5582">
        <v>308.14999399999999</v>
      </c>
      <c r="H5582">
        <v>310.19000199999999</v>
      </c>
      <c r="I5582">
        <v>306.23001099999999</v>
      </c>
      <c r="J5582">
        <v>309.41000400000001</v>
      </c>
      <c r="K5582">
        <v>306.47167999999999</v>
      </c>
      <c r="L5582">
        <v>1666900</v>
      </c>
      <c r="M5582" t="s">
        <v>72</v>
      </c>
      <c r="N5582" t="s">
        <v>155</v>
      </c>
      <c r="O5582" t="s">
        <v>162</v>
      </c>
      <c r="P5582">
        <v>100</v>
      </c>
      <c r="Q5582">
        <v>0.125</v>
      </c>
      <c r="R5582">
        <v>275</v>
      </c>
      <c r="S5582">
        <v>674237.696</v>
      </c>
      <c r="T5582" t="s">
        <v>72</v>
      </c>
      <c r="U5582" t="s">
        <v>210</v>
      </c>
      <c r="V5582" t="s">
        <v>214</v>
      </c>
      <c r="W5582" t="s">
        <v>222</v>
      </c>
      <c r="X5582" t="s">
        <v>270</v>
      </c>
      <c r="Y5582" s="1">
        <v>41767</v>
      </c>
      <c r="Z5582">
        <v>1730168</v>
      </c>
    </row>
    <row r="5583" spans="1:26" x14ac:dyDescent="0.25">
      <c r="A5583" s="1">
        <v>43566</v>
      </c>
      <c r="B5583" t="s">
        <v>72</v>
      </c>
      <c r="C5583" t="s">
        <v>75</v>
      </c>
      <c r="D5583">
        <v>200</v>
      </c>
      <c r="E5583">
        <v>3</v>
      </c>
      <c r="F5583" t="s">
        <v>112</v>
      </c>
      <c r="G5583">
        <v>308.14999399999999</v>
      </c>
      <c r="H5583">
        <v>310.19000199999999</v>
      </c>
      <c r="I5583">
        <v>306.23001099999999</v>
      </c>
      <c r="J5583">
        <v>309.41000400000001</v>
      </c>
      <c r="K5583">
        <v>306.47167999999999</v>
      </c>
      <c r="L5583">
        <v>1666900</v>
      </c>
      <c r="M5583" t="s">
        <v>72</v>
      </c>
      <c r="N5583" t="s">
        <v>143</v>
      </c>
      <c r="O5583" t="s">
        <v>162</v>
      </c>
      <c r="P5583">
        <v>100</v>
      </c>
      <c r="Q5583">
        <v>0.125</v>
      </c>
      <c r="R5583">
        <v>25</v>
      </c>
      <c r="S5583">
        <v>61294.336000000003</v>
      </c>
      <c r="T5583" t="s">
        <v>72</v>
      </c>
      <c r="U5583" t="s">
        <v>210</v>
      </c>
      <c r="V5583" t="s">
        <v>214</v>
      </c>
      <c r="W5583" t="s">
        <v>222</v>
      </c>
      <c r="X5583" t="s">
        <v>270</v>
      </c>
      <c r="Y5583" s="1">
        <v>41767</v>
      </c>
      <c r="Z5583">
        <v>1730168</v>
      </c>
    </row>
    <row r="5584" spans="1:26" x14ac:dyDescent="0.25">
      <c r="A5584" s="1">
        <v>43581</v>
      </c>
      <c r="B5584" t="s">
        <v>72</v>
      </c>
      <c r="C5584" t="s">
        <v>75</v>
      </c>
      <c r="D5584">
        <v>100</v>
      </c>
      <c r="E5584">
        <v>4</v>
      </c>
      <c r="F5584" t="s">
        <v>139</v>
      </c>
      <c r="G5584">
        <v>309.14999399999999</v>
      </c>
      <c r="H5584">
        <v>310.95001200000002</v>
      </c>
      <c r="I5584">
        <v>305.10998499999999</v>
      </c>
      <c r="J5584">
        <v>310.41000400000001</v>
      </c>
      <c r="K5584">
        <v>307.46218900000002</v>
      </c>
      <c r="L5584">
        <v>1640400</v>
      </c>
      <c r="M5584" t="s">
        <v>72</v>
      </c>
      <c r="N5584" t="s">
        <v>154</v>
      </c>
      <c r="O5584" t="s">
        <v>162</v>
      </c>
      <c r="P5584">
        <v>100</v>
      </c>
      <c r="Q5584">
        <v>0.125</v>
      </c>
      <c r="R5584">
        <v>12.5</v>
      </c>
      <c r="S5584">
        <v>30746.2189</v>
      </c>
      <c r="T5584" t="s">
        <v>72</v>
      </c>
      <c r="U5584" t="s">
        <v>210</v>
      </c>
      <c r="V5584" t="s">
        <v>214</v>
      </c>
      <c r="W5584" t="s">
        <v>222</v>
      </c>
      <c r="X5584" t="s">
        <v>270</v>
      </c>
      <c r="Y5584" s="1">
        <v>41767</v>
      </c>
      <c r="Z5584">
        <v>1730168</v>
      </c>
    </row>
    <row r="5585" spans="1:26" x14ac:dyDescent="0.25">
      <c r="A5585" s="1">
        <v>43581</v>
      </c>
      <c r="B5585" t="s">
        <v>72</v>
      </c>
      <c r="C5585" t="s">
        <v>76</v>
      </c>
      <c r="D5585">
        <v>800</v>
      </c>
      <c r="E5585">
        <v>9</v>
      </c>
      <c r="F5585" t="s">
        <v>139</v>
      </c>
      <c r="G5585">
        <v>309.14999399999999</v>
      </c>
      <c r="H5585">
        <v>310.95001200000002</v>
      </c>
      <c r="I5585">
        <v>305.10998499999999</v>
      </c>
      <c r="J5585">
        <v>310.41000400000001</v>
      </c>
      <c r="K5585">
        <v>307.46218900000002</v>
      </c>
      <c r="L5585">
        <v>1640400</v>
      </c>
      <c r="M5585" t="s">
        <v>72</v>
      </c>
      <c r="N5585" t="s">
        <v>146</v>
      </c>
      <c r="O5585" t="s">
        <v>162</v>
      </c>
      <c r="P5585">
        <v>100</v>
      </c>
      <c r="Q5585">
        <v>0.125</v>
      </c>
      <c r="R5585">
        <v>100</v>
      </c>
      <c r="S5585">
        <v>245969.7512</v>
      </c>
      <c r="T5585" t="s">
        <v>72</v>
      </c>
      <c r="U5585" t="s">
        <v>210</v>
      </c>
      <c r="V5585" t="s">
        <v>214</v>
      </c>
      <c r="W5585" t="s">
        <v>222</v>
      </c>
      <c r="X5585" t="s">
        <v>270</v>
      </c>
      <c r="Y5585" s="1">
        <v>41767</v>
      </c>
      <c r="Z5585">
        <v>1730168</v>
      </c>
    </row>
    <row r="5586" spans="1:26" x14ac:dyDescent="0.25">
      <c r="A5586" s="1">
        <v>43591</v>
      </c>
      <c r="B5586" t="s">
        <v>72</v>
      </c>
      <c r="C5586" t="s">
        <v>76</v>
      </c>
      <c r="D5586">
        <v>300</v>
      </c>
      <c r="E5586">
        <v>14</v>
      </c>
      <c r="F5586" t="s">
        <v>134</v>
      </c>
      <c r="G5586">
        <v>306.790009</v>
      </c>
      <c r="H5586">
        <v>311.92999300000002</v>
      </c>
      <c r="I5586">
        <v>305.35000600000001</v>
      </c>
      <c r="J5586">
        <v>311.57000699999998</v>
      </c>
      <c r="K5586">
        <v>308.611176</v>
      </c>
      <c r="L5586">
        <v>1437100</v>
      </c>
      <c r="M5586" t="s">
        <v>72</v>
      </c>
      <c r="N5586" t="s">
        <v>156</v>
      </c>
      <c r="O5586" t="s">
        <v>162</v>
      </c>
      <c r="P5586">
        <v>100</v>
      </c>
      <c r="Q5586">
        <v>0.125</v>
      </c>
      <c r="R5586">
        <v>37.5</v>
      </c>
      <c r="S5586">
        <v>92583.352799999993</v>
      </c>
      <c r="T5586" t="s">
        <v>72</v>
      </c>
      <c r="U5586" t="s">
        <v>210</v>
      </c>
      <c r="V5586" t="s">
        <v>214</v>
      </c>
      <c r="W5586" t="s">
        <v>222</v>
      </c>
      <c r="X5586" t="s">
        <v>270</v>
      </c>
      <c r="Y5586" s="1">
        <v>41767</v>
      </c>
      <c r="Z5586">
        <v>1730168</v>
      </c>
    </row>
    <row r="5587" spans="1:26" x14ac:dyDescent="0.25">
      <c r="A5587" s="1">
        <v>43591</v>
      </c>
      <c r="B5587" t="s">
        <v>72</v>
      </c>
      <c r="C5587" t="s">
        <v>76</v>
      </c>
      <c r="D5587">
        <v>200</v>
      </c>
      <c r="E5587">
        <v>2</v>
      </c>
      <c r="F5587" t="s">
        <v>134</v>
      </c>
      <c r="G5587">
        <v>306.790009</v>
      </c>
      <c r="H5587">
        <v>311.92999300000002</v>
      </c>
      <c r="I5587">
        <v>305.35000600000001</v>
      </c>
      <c r="J5587">
        <v>311.57000699999998</v>
      </c>
      <c r="K5587">
        <v>308.611176</v>
      </c>
      <c r="L5587">
        <v>1437100</v>
      </c>
      <c r="M5587" t="s">
        <v>72</v>
      </c>
      <c r="N5587" t="s">
        <v>150</v>
      </c>
      <c r="O5587" t="s">
        <v>162</v>
      </c>
      <c r="P5587">
        <v>100</v>
      </c>
      <c r="Q5587">
        <v>0.125</v>
      </c>
      <c r="R5587">
        <v>25</v>
      </c>
      <c r="S5587">
        <v>61722.235200000003</v>
      </c>
      <c r="T5587" t="s">
        <v>72</v>
      </c>
      <c r="U5587" t="s">
        <v>210</v>
      </c>
      <c r="V5587" t="s">
        <v>214</v>
      </c>
      <c r="W5587" t="s">
        <v>222</v>
      </c>
      <c r="X5587" t="s">
        <v>270</v>
      </c>
      <c r="Y5587" s="1">
        <v>41767</v>
      </c>
      <c r="Z5587">
        <v>1730168</v>
      </c>
    </row>
    <row r="5588" spans="1:26" x14ac:dyDescent="0.25">
      <c r="A5588" s="1">
        <v>43580</v>
      </c>
      <c r="B5588" t="s">
        <v>72</v>
      </c>
      <c r="C5588" t="s">
        <v>75</v>
      </c>
      <c r="D5588">
        <v>1200</v>
      </c>
      <c r="E5588">
        <v>11</v>
      </c>
      <c r="F5588" t="s">
        <v>126</v>
      </c>
      <c r="G5588">
        <v>312.95001200000002</v>
      </c>
      <c r="H5588">
        <v>312.95001200000002</v>
      </c>
      <c r="I5588">
        <v>306.57000699999998</v>
      </c>
      <c r="J5588">
        <v>311.82000699999998</v>
      </c>
      <c r="K5588">
        <v>308.85879499999999</v>
      </c>
      <c r="L5588">
        <v>2673200</v>
      </c>
      <c r="M5588" t="s">
        <v>72</v>
      </c>
      <c r="N5588" t="s">
        <v>141</v>
      </c>
      <c r="O5588" t="s">
        <v>162</v>
      </c>
      <c r="P5588">
        <v>100</v>
      </c>
      <c r="Q5588">
        <v>0.125</v>
      </c>
      <c r="R5588">
        <v>150</v>
      </c>
      <c r="S5588">
        <v>370630.554</v>
      </c>
      <c r="T5588" t="s">
        <v>72</v>
      </c>
      <c r="U5588" t="s">
        <v>210</v>
      </c>
      <c r="V5588" t="s">
        <v>214</v>
      </c>
      <c r="W5588" t="s">
        <v>222</v>
      </c>
      <c r="X5588" t="s">
        <v>270</v>
      </c>
      <c r="Y5588" s="1">
        <v>41767</v>
      </c>
      <c r="Z5588">
        <v>1730168</v>
      </c>
    </row>
    <row r="5589" spans="1:26" x14ac:dyDescent="0.25">
      <c r="A5589" s="1">
        <v>43580</v>
      </c>
      <c r="B5589" t="s">
        <v>72</v>
      </c>
      <c r="C5589" t="s">
        <v>76</v>
      </c>
      <c r="D5589">
        <v>1300</v>
      </c>
      <c r="E5589">
        <v>18</v>
      </c>
      <c r="F5589" t="s">
        <v>126</v>
      </c>
      <c r="G5589">
        <v>312.95001200000002</v>
      </c>
      <c r="H5589">
        <v>312.95001200000002</v>
      </c>
      <c r="I5589">
        <v>306.57000699999998</v>
      </c>
      <c r="J5589">
        <v>311.82000699999998</v>
      </c>
      <c r="K5589">
        <v>308.85879499999999</v>
      </c>
      <c r="L5589">
        <v>2673200</v>
      </c>
      <c r="M5589" t="s">
        <v>72</v>
      </c>
      <c r="N5589" t="s">
        <v>158</v>
      </c>
      <c r="O5589" t="s">
        <v>162</v>
      </c>
      <c r="P5589">
        <v>100</v>
      </c>
      <c r="Q5589">
        <v>0.125</v>
      </c>
      <c r="R5589">
        <v>162.5</v>
      </c>
      <c r="S5589">
        <v>401516.43349999998</v>
      </c>
      <c r="T5589" t="s">
        <v>72</v>
      </c>
      <c r="U5589" t="s">
        <v>210</v>
      </c>
      <c r="V5589" t="s">
        <v>214</v>
      </c>
      <c r="W5589" t="s">
        <v>222</v>
      </c>
      <c r="X5589" t="s">
        <v>270</v>
      </c>
      <c r="Y5589" s="1">
        <v>41767</v>
      </c>
      <c r="Z5589">
        <v>1730168</v>
      </c>
    </row>
    <row r="5590" spans="1:26" x14ac:dyDescent="0.25">
      <c r="A5590" s="1">
        <v>43584</v>
      </c>
      <c r="B5590" t="s">
        <v>72</v>
      </c>
      <c r="C5590" t="s">
        <v>76</v>
      </c>
      <c r="D5590">
        <v>500</v>
      </c>
      <c r="E5590">
        <v>1</v>
      </c>
      <c r="F5590" t="s">
        <v>127</v>
      </c>
      <c r="G5590">
        <v>311.23998999999998</v>
      </c>
      <c r="H5590">
        <v>314.67001299999998</v>
      </c>
      <c r="I5590">
        <v>310.44000199999999</v>
      </c>
      <c r="J5590">
        <v>312.72000100000002</v>
      </c>
      <c r="K5590">
        <v>309.75024400000001</v>
      </c>
      <c r="L5590">
        <v>1340400</v>
      </c>
      <c r="M5590" t="s">
        <v>72</v>
      </c>
      <c r="N5590" t="s">
        <v>159</v>
      </c>
      <c r="O5590" t="s">
        <v>162</v>
      </c>
      <c r="P5590">
        <v>100</v>
      </c>
      <c r="Q5590">
        <v>0.125</v>
      </c>
      <c r="R5590">
        <v>62.5</v>
      </c>
      <c r="S5590">
        <v>154875.122</v>
      </c>
      <c r="T5590" t="s">
        <v>72</v>
      </c>
      <c r="U5590" t="s">
        <v>210</v>
      </c>
      <c r="V5590" t="s">
        <v>214</v>
      </c>
      <c r="W5590" t="s">
        <v>222</v>
      </c>
      <c r="X5590" t="s">
        <v>270</v>
      </c>
      <c r="Y5590" s="1">
        <v>41767</v>
      </c>
      <c r="Z5590">
        <v>1730168</v>
      </c>
    </row>
    <row r="5591" spans="1:26" x14ac:dyDescent="0.25">
      <c r="A5591" s="1">
        <v>43584</v>
      </c>
      <c r="B5591" t="s">
        <v>72</v>
      </c>
      <c r="C5591" t="s">
        <v>76</v>
      </c>
      <c r="D5591">
        <v>1400</v>
      </c>
      <c r="E5591">
        <v>18</v>
      </c>
      <c r="F5591" t="s">
        <v>127</v>
      </c>
      <c r="G5591">
        <v>311.23998999999998</v>
      </c>
      <c r="H5591">
        <v>314.67001299999998</v>
      </c>
      <c r="I5591">
        <v>310.44000199999999</v>
      </c>
      <c r="J5591">
        <v>312.72000100000002</v>
      </c>
      <c r="K5591">
        <v>309.75024400000001</v>
      </c>
      <c r="L5591">
        <v>1340400</v>
      </c>
      <c r="M5591" t="s">
        <v>72</v>
      </c>
      <c r="N5591" t="s">
        <v>158</v>
      </c>
      <c r="O5591" t="s">
        <v>162</v>
      </c>
      <c r="P5591">
        <v>100</v>
      </c>
      <c r="Q5591">
        <v>0.125</v>
      </c>
      <c r="R5591">
        <v>175</v>
      </c>
      <c r="S5591">
        <v>433650.34159999999</v>
      </c>
      <c r="T5591" t="s">
        <v>72</v>
      </c>
      <c r="U5591" t="s">
        <v>210</v>
      </c>
      <c r="V5591" t="s">
        <v>214</v>
      </c>
      <c r="W5591" t="s">
        <v>222</v>
      </c>
      <c r="X5591" t="s">
        <v>270</v>
      </c>
      <c r="Y5591" s="1">
        <v>41767</v>
      </c>
      <c r="Z5591">
        <v>1730168</v>
      </c>
    </row>
    <row r="5592" spans="1:26" x14ac:dyDescent="0.25">
      <c r="A5592" s="1">
        <v>43584</v>
      </c>
      <c r="B5592" t="s">
        <v>72</v>
      </c>
      <c r="C5592" t="s">
        <v>75</v>
      </c>
      <c r="D5592">
        <v>400</v>
      </c>
      <c r="E5592">
        <v>4</v>
      </c>
      <c r="F5592" t="s">
        <v>127</v>
      </c>
      <c r="G5592">
        <v>311.23998999999998</v>
      </c>
      <c r="H5592">
        <v>314.67001299999998</v>
      </c>
      <c r="I5592">
        <v>310.44000199999999</v>
      </c>
      <c r="J5592">
        <v>312.72000100000002</v>
      </c>
      <c r="K5592">
        <v>309.75024400000001</v>
      </c>
      <c r="L5592">
        <v>1340400</v>
      </c>
      <c r="M5592" t="s">
        <v>72</v>
      </c>
      <c r="N5592" t="s">
        <v>154</v>
      </c>
      <c r="O5592" t="s">
        <v>162</v>
      </c>
      <c r="P5592">
        <v>100</v>
      </c>
      <c r="Q5592">
        <v>0.125</v>
      </c>
      <c r="R5592">
        <v>50</v>
      </c>
      <c r="S5592">
        <v>123900.09759999999</v>
      </c>
      <c r="T5592" t="s">
        <v>72</v>
      </c>
      <c r="U5592" t="s">
        <v>210</v>
      </c>
      <c r="V5592" t="s">
        <v>214</v>
      </c>
      <c r="W5592" t="s">
        <v>222</v>
      </c>
      <c r="X5592" t="s">
        <v>270</v>
      </c>
      <c r="Y5592" s="1">
        <v>41767</v>
      </c>
      <c r="Z5592">
        <v>1730168</v>
      </c>
    </row>
    <row r="5593" spans="1:26" x14ac:dyDescent="0.25">
      <c r="A5593" s="1">
        <v>43579</v>
      </c>
      <c r="B5593" t="s">
        <v>72</v>
      </c>
      <c r="C5593" t="s">
        <v>76</v>
      </c>
      <c r="D5593">
        <v>1000</v>
      </c>
      <c r="E5593">
        <v>12</v>
      </c>
      <c r="F5593" t="s">
        <v>137</v>
      </c>
      <c r="G5593">
        <v>314.57998700000002</v>
      </c>
      <c r="H5593">
        <v>317.01001000000002</v>
      </c>
      <c r="I5593">
        <v>313.19000199999999</v>
      </c>
      <c r="J5593">
        <v>314.32998700000002</v>
      </c>
      <c r="K5593">
        <v>311.34494000000001</v>
      </c>
      <c r="L5593">
        <v>2333500</v>
      </c>
      <c r="M5593" t="s">
        <v>72</v>
      </c>
      <c r="N5593" t="s">
        <v>151</v>
      </c>
      <c r="O5593" t="s">
        <v>162</v>
      </c>
      <c r="P5593">
        <v>100</v>
      </c>
      <c r="Q5593">
        <v>0.125</v>
      </c>
      <c r="R5593">
        <v>125</v>
      </c>
      <c r="S5593">
        <v>311344.94</v>
      </c>
      <c r="T5593" t="s">
        <v>72</v>
      </c>
      <c r="U5593" t="s">
        <v>210</v>
      </c>
      <c r="V5593" t="s">
        <v>214</v>
      </c>
      <c r="W5593" t="s">
        <v>222</v>
      </c>
      <c r="X5593" t="s">
        <v>270</v>
      </c>
      <c r="Y5593" s="1">
        <v>41767</v>
      </c>
      <c r="Z5593">
        <v>1730168</v>
      </c>
    </row>
    <row r="5594" spans="1:26" x14ac:dyDescent="0.25">
      <c r="A5594" s="1">
        <v>43577</v>
      </c>
      <c r="B5594" t="s">
        <v>72</v>
      </c>
      <c r="C5594" t="s">
        <v>76</v>
      </c>
      <c r="D5594">
        <v>1100</v>
      </c>
      <c r="E5594">
        <v>15</v>
      </c>
      <c r="F5594" t="s">
        <v>135</v>
      </c>
      <c r="G5594">
        <v>317.32000699999998</v>
      </c>
      <c r="H5594">
        <v>317.89001500000001</v>
      </c>
      <c r="I5594">
        <v>314.20001200000002</v>
      </c>
      <c r="J5594">
        <v>315</v>
      </c>
      <c r="K5594">
        <v>312.00860599999999</v>
      </c>
      <c r="L5594">
        <v>1350400</v>
      </c>
      <c r="M5594" t="s">
        <v>72</v>
      </c>
      <c r="N5594" t="s">
        <v>149</v>
      </c>
      <c r="O5594" t="s">
        <v>162</v>
      </c>
      <c r="P5594">
        <v>100</v>
      </c>
      <c r="Q5594">
        <v>0.125</v>
      </c>
      <c r="R5594">
        <v>137.5</v>
      </c>
      <c r="S5594">
        <v>343209.46659999999</v>
      </c>
      <c r="T5594" t="s">
        <v>72</v>
      </c>
      <c r="U5594" t="s">
        <v>210</v>
      </c>
      <c r="V5594" t="s">
        <v>214</v>
      </c>
      <c r="W5594" t="s">
        <v>222</v>
      </c>
      <c r="X5594" t="s">
        <v>270</v>
      </c>
      <c r="Y5594" s="1">
        <v>41767</v>
      </c>
      <c r="Z5594">
        <v>1730168</v>
      </c>
    </row>
    <row r="5595" spans="1:26" x14ac:dyDescent="0.25">
      <c r="A5595" s="1">
        <v>43577</v>
      </c>
      <c r="B5595" t="s">
        <v>72</v>
      </c>
      <c r="C5595" t="s">
        <v>75</v>
      </c>
      <c r="D5595">
        <v>1300</v>
      </c>
      <c r="E5595">
        <v>10</v>
      </c>
      <c r="F5595" t="s">
        <v>135</v>
      </c>
      <c r="G5595">
        <v>317.32000699999998</v>
      </c>
      <c r="H5595">
        <v>317.89001500000001</v>
      </c>
      <c r="I5595">
        <v>314.20001200000002</v>
      </c>
      <c r="J5595">
        <v>315</v>
      </c>
      <c r="K5595">
        <v>312.00860599999999</v>
      </c>
      <c r="L5595">
        <v>1350400</v>
      </c>
      <c r="M5595" t="s">
        <v>72</v>
      </c>
      <c r="N5595" t="s">
        <v>142</v>
      </c>
      <c r="O5595" t="s">
        <v>162</v>
      </c>
      <c r="P5595">
        <v>100</v>
      </c>
      <c r="Q5595">
        <v>0.125</v>
      </c>
      <c r="R5595">
        <v>162.5</v>
      </c>
      <c r="S5595">
        <v>405611.18780000001</v>
      </c>
      <c r="T5595" t="s">
        <v>72</v>
      </c>
      <c r="U5595" t="s">
        <v>210</v>
      </c>
      <c r="V5595" t="s">
        <v>214</v>
      </c>
      <c r="W5595" t="s">
        <v>222</v>
      </c>
      <c r="X5595" t="s">
        <v>270</v>
      </c>
      <c r="Y5595" s="1">
        <v>41767</v>
      </c>
      <c r="Z5595">
        <v>1730168</v>
      </c>
    </row>
    <row r="5596" spans="1:26" x14ac:dyDescent="0.25">
      <c r="A5596" s="1">
        <v>43577</v>
      </c>
      <c r="B5596" t="s">
        <v>72</v>
      </c>
      <c r="C5596" t="s">
        <v>76</v>
      </c>
      <c r="D5596">
        <v>2300</v>
      </c>
      <c r="E5596">
        <v>18</v>
      </c>
      <c r="F5596" t="s">
        <v>135</v>
      </c>
      <c r="G5596">
        <v>317.32000699999998</v>
      </c>
      <c r="H5596">
        <v>317.89001500000001</v>
      </c>
      <c r="I5596">
        <v>314.20001200000002</v>
      </c>
      <c r="J5596">
        <v>315</v>
      </c>
      <c r="K5596">
        <v>312.00860599999999</v>
      </c>
      <c r="L5596">
        <v>1350400</v>
      </c>
      <c r="M5596" t="s">
        <v>72</v>
      </c>
      <c r="N5596" t="s">
        <v>158</v>
      </c>
      <c r="O5596" t="s">
        <v>162</v>
      </c>
      <c r="P5596">
        <v>100</v>
      </c>
      <c r="Q5596">
        <v>0.125</v>
      </c>
      <c r="R5596">
        <v>287.5</v>
      </c>
      <c r="S5596">
        <v>717619.79379999998</v>
      </c>
      <c r="T5596" t="s">
        <v>72</v>
      </c>
      <c r="U5596" t="s">
        <v>210</v>
      </c>
      <c r="V5596" t="s">
        <v>214</v>
      </c>
      <c r="W5596" t="s">
        <v>222</v>
      </c>
      <c r="X5596" t="s">
        <v>270</v>
      </c>
      <c r="Y5596" s="1">
        <v>41767</v>
      </c>
      <c r="Z5596">
        <v>1730168</v>
      </c>
    </row>
    <row r="5597" spans="1:26" x14ac:dyDescent="0.25">
      <c r="A5597" s="1">
        <v>43578</v>
      </c>
      <c r="B5597" t="s">
        <v>72</v>
      </c>
      <c r="C5597" t="s">
        <v>76</v>
      </c>
      <c r="D5597">
        <v>1100</v>
      </c>
      <c r="E5597">
        <v>15</v>
      </c>
      <c r="F5597" t="s">
        <v>136</v>
      </c>
      <c r="G5597">
        <v>316.76001000000002</v>
      </c>
      <c r="H5597">
        <v>318.08999599999999</v>
      </c>
      <c r="I5597">
        <v>314.19000199999999</v>
      </c>
      <c r="J5597">
        <v>315.64001500000001</v>
      </c>
      <c r="K5597">
        <v>312.64254799999998</v>
      </c>
      <c r="L5597">
        <v>1977700</v>
      </c>
      <c r="M5597" t="s">
        <v>72</v>
      </c>
      <c r="N5597" t="s">
        <v>149</v>
      </c>
      <c r="O5597" t="s">
        <v>162</v>
      </c>
      <c r="P5597">
        <v>100</v>
      </c>
      <c r="Q5597">
        <v>0.125</v>
      </c>
      <c r="R5597">
        <v>137.5</v>
      </c>
      <c r="S5597">
        <v>343906.80279999989</v>
      </c>
      <c r="T5597" t="s">
        <v>72</v>
      </c>
      <c r="U5597" t="s">
        <v>210</v>
      </c>
      <c r="V5597" t="s">
        <v>214</v>
      </c>
      <c r="W5597" t="s">
        <v>222</v>
      </c>
      <c r="X5597" t="s">
        <v>270</v>
      </c>
      <c r="Y5597" s="1">
        <v>41767</v>
      </c>
      <c r="Z5597">
        <v>1730168</v>
      </c>
    </row>
    <row r="5598" spans="1:26" x14ac:dyDescent="0.25">
      <c r="A5598" s="1">
        <v>43578</v>
      </c>
      <c r="B5598" t="s">
        <v>72</v>
      </c>
      <c r="C5598" t="s">
        <v>76</v>
      </c>
      <c r="D5598">
        <v>200</v>
      </c>
      <c r="E5598">
        <v>7</v>
      </c>
      <c r="F5598" t="s">
        <v>136</v>
      </c>
      <c r="G5598">
        <v>316.76001000000002</v>
      </c>
      <c r="H5598">
        <v>318.08999599999999</v>
      </c>
      <c r="I5598">
        <v>314.19000199999999</v>
      </c>
      <c r="J5598">
        <v>315.64001500000001</v>
      </c>
      <c r="K5598">
        <v>312.64254799999998</v>
      </c>
      <c r="L5598">
        <v>1977700</v>
      </c>
      <c r="M5598" t="s">
        <v>72</v>
      </c>
      <c r="N5598" t="s">
        <v>147</v>
      </c>
      <c r="O5598" t="s">
        <v>162</v>
      </c>
      <c r="P5598">
        <v>100</v>
      </c>
      <c r="Q5598">
        <v>0.125</v>
      </c>
      <c r="R5598">
        <v>25</v>
      </c>
      <c r="S5598">
        <v>62528.509599999998</v>
      </c>
      <c r="T5598" t="s">
        <v>72</v>
      </c>
      <c r="U5598" t="s">
        <v>210</v>
      </c>
      <c r="V5598" t="s">
        <v>214</v>
      </c>
      <c r="W5598" t="s">
        <v>222</v>
      </c>
      <c r="X5598" t="s">
        <v>270</v>
      </c>
      <c r="Y5598" s="1">
        <v>41767</v>
      </c>
      <c r="Z5598">
        <v>1730168</v>
      </c>
    </row>
    <row r="5599" spans="1:26" x14ac:dyDescent="0.25">
      <c r="A5599" s="1">
        <v>43588</v>
      </c>
      <c r="B5599" t="s">
        <v>72</v>
      </c>
      <c r="C5599" t="s">
        <v>75</v>
      </c>
      <c r="D5599">
        <v>800</v>
      </c>
      <c r="E5599">
        <v>11</v>
      </c>
      <c r="F5599" t="s">
        <v>111</v>
      </c>
      <c r="G5599">
        <v>314.95001200000002</v>
      </c>
      <c r="H5599">
        <v>316.64999399999999</v>
      </c>
      <c r="I5599">
        <v>310.69000199999999</v>
      </c>
      <c r="J5599">
        <v>315.709991</v>
      </c>
      <c r="K5599">
        <v>312.71185300000002</v>
      </c>
      <c r="L5599">
        <v>1921400</v>
      </c>
      <c r="M5599" t="s">
        <v>72</v>
      </c>
      <c r="N5599" t="s">
        <v>141</v>
      </c>
      <c r="O5599" t="s">
        <v>162</v>
      </c>
      <c r="P5599">
        <v>100</v>
      </c>
      <c r="Q5599">
        <v>0.125</v>
      </c>
      <c r="R5599">
        <v>100</v>
      </c>
      <c r="S5599">
        <v>250169.48240000001</v>
      </c>
      <c r="T5599" t="s">
        <v>72</v>
      </c>
      <c r="U5599" t="s">
        <v>210</v>
      </c>
      <c r="V5599" t="s">
        <v>214</v>
      </c>
      <c r="W5599" t="s">
        <v>222</v>
      </c>
      <c r="X5599" t="s">
        <v>270</v>
      </c>
      <c r="Y5599" s="1">
        <v>41767</v>
      </c>
      <c r="Z5599">
        <v>1730168</v>
      </c>
    </row>
    <row r="5600" spans="1:26" x14ac:dyDescent="0.25">
      <c r="A5600" s="1">
        <v>43588</v>
      </c>
      <c r="B5600" t="s">
        <v>72</v>
      </c>
      <c r="C5600" t="s">
        <v>76</v>
      </c>
      <c r="D5600">
        <v>500</v>
      </c>
      <c r="E5600">
        <v>8</v>
      </c>
      <c r="F5600" t="s">
        <v>111</v>
      </c>
      <c r="G5600">
        <v>314.95001200000002</v>
      </c>
      <c r="H5600">
        <v>316.64999399999999</v>
      </c>
      <c r="I5600">
        <v>310.69000199999999</v>
      </c>
      <c r="J5600">
        <v>315.709991</v>
      </c>
      <c r="K5600">
        <v>312.71185300000002</v>
      </c>
      <c r="L5600">
        <v>1921400</v>
      </c>
      <c r="M5600" t="s">
        <v>72</v>
      </c>
      <c r="N5600" t="s">
        <v>144</v>
      </c>
      <c r="O5600" t="s">
        <v>162</v>
      </c>
      <c r="P5600">
        <v>100</v>
      </c>
      <c r="Q5600">
        <v>0.125</v>
      </c>
      <c r="R5600">
        <v>62.5</v>
      </c>
      <c r="S5600">
        <v>156355.9265</v>
      </c>
      <c r="T5600" t="s">
        <v>72</v>
      </c>
      <c r="U5600" t="s">
        <v>210</v>
      </c>
      <c r="V5600" t="s">
        <v>214</v>
      </c>
      <c r="W5600" t="s">
        <v>222</v>
      </c>
      <c r="X5600" t="s">
        <v>270</v>
      </c>
      <c r="Y5600" s="1">
        <v>41767</v>
      </c>
      <c r="Z5600">
        <v>1730168</v>
      </c>
    </row>
    <row r="5601" spans="1:27" x14ac:dyDescent="0.25">
      <c r="A5601" s="1">
        <v>43588</v>
      </c>
      <c r="B5601" t="s">
        <v>72</v>
      </c>
      <c r="C5601" t="s">
        <v>75</v>
      </c>
      <c r="D5601">
        <v>1900</v>
      </c>
      <c r="E5601">
        <v>19</v>
      </c>
      <c r="F5601" t="s">
        <v>111</v>
      </c>
      <c r="G5601">
        <v>314.95001200000002</v>
      </c>
      <c r="H5601">
        <v>316.64999399999999</v>
      </c>
      <c r="I5601">
        <v>310.69000199999999</v>
      </c>
      <c r="J5601">
        <v>315.709991</v>
      </c>
      <c r="K5601">
        <v>312.71185300000002</v>
      </c>
      <c r="L5601">
        <v>1921400</v>
      </c>
      <c r="M5601" t="s">
        <v>72</v>
      </c>
      <c r="N5601" t="s">
        <v>140</v>
      </c>
      <c r="O5601" t="s">
        <v>162</v>
      </c>
      <c r="P5601">
        <v>100</v>
      </c>
      <c r="Q5601">
        <v>0.125</v>
      </c>
      <c r="R5601">
        <v>237.5</v>
      </c>
      <c r="S5601">
        <v>594152.52069999999</v>
      </c>
      <c r="T5601" t="s">
        <v>72</v>
      </c>
      <c r="U5601" t="s">
        <v>210</v>
      </c>
      <c r="V5601" t="s">
        <v>214</v>
      </c>
      <c r="W5601" t="s">
        <v>222</v>
      </c>
      <c r="X5601" t="s">
        <v>270</v>
      </c>
      <c r="Y5601" s="1">
        <v>41767</v>
      </c>
      <c r="Z5601">
        <v>1730168</v>
      </c>
    </row>
    <row r="5602" spans="1:27" x14ac:dyDescent="0.25">
      <c r="A5602" s="1">
        <v>43587</v>
      </c>
      <c r="B5602" t="s">
        <v>72</v>
      </c>
      <c r="C5602" t="s">
        <v>76</v>
      </c>
      <c r="D5602">
        <v>700</v>
      </c>
      <c r="E5602">
        <v>9</v>
      </c>
      <c r="F5602" t="s">
        <v>115</v>
      </c>
      <c r="G5602">
        <v>319.98001099999999</v>
      </c>
      <c r="H5602">
        <v>322.19000199999999</v>
      </c>
      <c r="I5602">
        <v>314.23001099999999</v>
      </c>
      <c r="J5602">
        <v>315.82000699999998</v>
      </c>
      <c r="K5602">
        <v>312.820831</v>
      </c>
      <c r="L5602">
        <v>2042800</v>
      </c>
      <c r="M5602" t="s">
        <v>72</v>
      </c>
      <c r="N5602" t="s">
        <v>146</v>
      </c>
      <c r="O5602" t="s">
        <v>162</v>
      </c>
      <c r="P5602">
        <v>100</v>
      </c>
      <c r="Q5602">
        <v>0.125</v>
      </c>
      <c r="R5602">
        <v>87.5</v>
      </c>
      <c r="S5602">
        <v>218974.58170000001</v>
      </c>
      <c r="T5602" t="s">
        <v>72</v>
      </c>
      <c r="U5602" t="s">
        <v>210</v>
      </c>
      <c r="V5602" t="s">
        <v>214</v>
      </c>
      <c r="W5602" t="s">
        <v>222</v>
      </c>
      <c r="X5602" t="s">
        <v>270</v>
      </c>
      <c r="Y5602" s="1">
        <v>41767</v>
      </c>
      <c r="Z5602">
        <v>1730168</v>
      </c>
    </row>
    <row r="5603" spans="1:27" x14ac:dyDescent="0.25">
      <c r="A5603" s="1">
        <v>43587</v>
      </c>
      <c r="B5603" t="s">
        <v>72</v>
      </c>
      <c r="C5603" t="s">
        <v>75</v>
      </c>
      <c r="D5603">
        <v>2500</v>
      </c>
      <c r="E5603">
        <v>17</v>
      </c>
      <c r="F5603" t="s">
        <v>115</v>
      </c>
      <c r="G5603">
        <v>319.98001099999999</v>
      </c>
      <c r="H5603">
        <v>322.19000199999999</v>
      </c>
      <c r="I5603">
        <v>314.23001099999999</v>
      </c>
      <c r="J5603">
        <v>315.82000699999998</v>
      </c>
      <c r="K5603">
        <v>312.820831</v>
      </c>
      <c r="L5603">
        <v>2042800</v>
      </c>
      <c r="M5603" t="s">
        <v>72</v>
      </c>
      <c r="N5603" t="s">
        <v>157</v>
      </c>
      <c r="O5603" t="s">
        <v>162</v>
      </c>
      <c r="P5603">
        <v>100</v>
      </c>
      <c r="Q5603">
        <v>0.125</v>
      </c>
      <c r="R5603">
        <v>312.5</v>
      </c>
      <c r="S5603">
        <v>782052.07750000001</v>
      </c>
      <c r="T5603" t="s">
        <v>72</v>
      </c>
      <c r="U5603" t="s">
        <v>210</v>
      </c>
      <c r="V5603" t="s">
        <v>214</v>
      </c>
      <c r="W5603" t="s">
        <v>222</v>
      </c>
      <c r="X5603" t="s">
        <v>270</v>
      </c>
      <c r="Y5603" s="1">
        <v>41767</v>
      </c>
      <c r="Z5603">
        <v>1730168</v>
      </c>
    </row>
    <row r="5604" spans="1:27" x14ac:dyDescent="0.25">
      <c r="A5604" s="1">
        <v>43567</v>
      </c>
      <c r="B5604" t="s">
        <v>72</v>
      </c>
      <c r="C5604" t="s">
        <v>76</v>
      </c>
      <c r="D5604">
        <v>1300</v>
      </c>
      <c r="E5604">
        <v>8</v>
      </c>
      <c r="F5604" t="s">
        <v>121</v>
      </c>
      <c r="G5604">
        <v>311.35000600000001</v>
      </c>
      <c r="H5604">
        <v>317.44000199999999</v>
      </c>
      <c r="I5604">
        <v>310.57000699999998</v>
      </c>
      <c r="J5604">
        <v>317.02999899999998</v>
      </c>
      <c r="K5604">
        <v>314.019318</v>
      </c>
      <c r="L5604">
        <v>3008700</v>
      </c>
      <c r="M5604" t="s">
        <v>72</v>
      </c>
      <c r="N5604" t="s">
        <v>144</v>
      </c>
      <c r="O5604" t="s">
        <v>162</v>
      </c>
      <c r="P5604">
        <v>100</v>
      </c>
      <c r="Q5604">
        <v>0.125</v>
      </c>
      <c r="R5604">
        <v>162.5</v>
      </c>
      <c r="S5604">
        <v>408225.11339999997</v>
      </c>
      <c r="T5604" t="s">
        <v>72</v>
      </c>
      <c r="U5604" t="s">
        <v>210</v>
      </c>
      <c r="V5604" t="s">
        <v>214</v>
      </c>
      <c r="W5604" t="s">
        <v>222</v>
      </c>
      <c r="X5604" t="s">
        <v>270</v>
      </c>
      <c r="Y5604" s="1">
        <v>41767</v>
      </c>
      <c r="Z5604">
        <v>1730168</v>
      </c>
    </row>
    <row r="5605" spans="1:27" x14ac:dyDescent="0.25">
      <c r="A5605" s="1">
        <v>43567</v>
      </c>
      <c r="B5605" t="s">
        <v>72</v>
      </c>
      <c r="C5605" t="s">
        <v>75</v>
      </c>
      <c r="D5605">
        <v>1300</v>
      </c>
      <c r="E5605">
        <v>15</v>
      </c>
      <c r="F5605" t="s">
        <v>121</v>
      </c>
      <c r="G5605">
        <v>311.35000600000001</v>
      </c>
      <c r="H5605">
        <v>317.44000199999999</v>
      </c>
      <c r="I5605">
        <v>310.57000699999998</v>
      </c>
      <c r="J5605">
        <v>317.02999899999998</v>
      </c>
      <c r="K5605">
        <v>314.019318</v>
      </c>
      <c r="L5605">
        <v>3008700</v>
      </c>
      <c r="M5605" t="s">
        <v>72</v>
      </c>
      <c r="N5605" t="s">
        <v>149</v>
      </c>
      <c r="O5605" t="s">
        <v>162</v>
      </c>
      <c r="P5605">
        <v>100</v>
      </c>
      <c r="Q5605">
        <v>0.125</v>
      </c>
      <c r="R5605">
        <v>162.5</v>
      </c>
      <c r="S5605">
        <v>408225.11339999997</v>
      </c>
      <c r="T5605" t="s">
        <v>72</v>
      </c>
      <c r="U5605" t="s">
        <v>210</v>
      </c>
      <c r="V5605" t="s">
        <v>214</v>
      </c>
      <c r="W5605" t="s">
        <v>222</v>
      </c>
      <c r="X5605" t="s">
        <v>270</v>
      </c>
      <c r="Y5605" s="1">
        <v>41767</v>
      </c>
      <c r="Z5605">
        <v>1730168</v>
      </c>
    </row>
    <row r="5606" spans="1:27" x14ac:dyDescent="0.25">
      <c r="A5606" s="1">
        <v>43571</v>
      </c>
      <c r="B5606" t="s">
        <v>72</v>
      </c>
      <c r="C5606" t="s">
        <v>75</v>
      </c>
      <c r="D5606">
        <v>1500</v>
      </c>
      <c r="E5606">
        <v>17</v>
      </c>
      <c r="F5606" t="s">
        <v>123</v>
      </c>
      <c r="G5606">
        <v>320</v>
      </c>
      <c r="H5606">
        <v>320.01001000000002</v>
      </c>
      <c r="I5606">
        <v>316.10000600000001</v>
      </c>
      <c r="J5606">
        <v>318.5</v>
      </c>
      <c r="K5606">
        <v>315.47537199999999</v>
      </c>
      <c r="L5606">
        <v>2111600</v>
      </c>
      <c r="M5606" t="s">
        <v>72</v>
      </c>
      <c r="N5606" t="s">
        <v>157</v>
      </c>
      <c r="O5606" t="s">
        <v>162</v>
      </c>
      <c r="P5606">
        <v>100</v>
      </c>
      <c r="Q5606">
        <v>0.125</v>
      </c>
      <c r="R5606">
        <v>187.5</v>
      </c>
      <c r="S5606">
        <v>473213.05800000002</v>
      </c>
      <c r="T5606" t="s">
        <v>72</v>
      </c>
      <c r="U5606" t="s">
        <v>210</v>
      </c>
      <c r="V5606" t="s">
        <v>214</v>
      </c>
      <c r="W5606" t="s">
        <v>222</v>
      </c>
      <c r="X5606" t="s">
        <v>270</v>
      </c>
      <c r="Y5606" s="1">
        <v>41767</v>
      </c>
      <c r="Z5606">
        <v>1730168</v>
      </c>
    </row>
    <row r="5607" spans="1:27" x14ac:dyDescent="0.25">
      <c r="A5607" s="1">
        <v>43586</v>
      </c>
      <c r="B5607" t="s">
        <v>72</v>
      </c>
      <c r="C5607" t="s">
        <v>76</v>
      </c>
      <c r="D5607">
        <v>300</v>
      </c>
      <c r="E5607">
        <v>8</v>
      </c>
      <c r="F5607" t="s">
        <v>119</v>
      </c>
      <c r="G5607">
        <v>320.5</v>
      </c>
      <c r="H5607">
        <v>323.20001200000002</v>
      </c>
      <c r="I5607">
        <v>318.69000199999999</v>
      </c>
      <c r="J5607">
        <v>318.89999399999999</v>
      </c>
      <c r="K5607">
        <v>315.87155200000001</v>
      </c>
      <c r="L5607">
        <v>1815800</v>
      </c>
      <c r="M5607" t="s">
        <v>72</v>
      </c>
      <c r="N5607" t="s">
        <v>144</v>
      </c>
      <c r="O5607" t="s">
        <v>162</v>
      </c>
      <c r="P5607">
        <v>100</v>
      </c>
      <c r="Q5607">
        <v>0.125</v>
      </c>
      <c r="R5607">
        <v>37.5</v>
      </c>
      <c r="S5607">
        <v>94761.465599999996</v>
      </c>
      <c r="T5607" t="s">
        <v>72</v>
      </c>
      <c r="U5607" t="s">
        <v>210</v>
      </c>
      <c r="V5607" t="s">
        <v>214</v>
      </c>
      <c r="W5607" t="s">
        <v>222</v>
      </c>
      <c r="X5607" t="s">
        <v>270</v>
      </c>
      <c r="Y5607" s="1">
        <v>41767</v>
      </c>
      <c r="Z5607">
        <v>1730168</v>
      </c>
    </row>
    <row r="5608" spans="1:27" x14ac:dyDescent="0.25">
      <c r="A5608" s="1">
        <v>43572</v>
      </c>
      <c r="B5608" t="s">
        <v>72</v>
      </c>
      <c r="C5608" t="s">
        <v>76</v>
      </c>
      <c r="D5608">
        <v>700</v>
      </c>
      <c r="E5608">
        <v>5</v>
      </c>
      <c r="F5608" t="s">
        <v>125</v>
      </c>
      <c r="G5608">
        <v>320.23998999999998</v>
      </c>
      <c r="H5608">
        <v>320.94000199999999</v>
      </c>
      <c r="I5608">
        <v>317.83999599999999</v>
      </c>
      <c r="J5608">
        <v>320.52999899999998</v>
      </c>
      <c r="K5608">
        <v>317.48608400000001</v>
      </c>
      <c r="L5608">
        <v>1813800</v>
      </c>
      <c r="M5608" t="s">
        <v>72</v>
      </c>
      <c r="N5608" t="s">
        <v>152</v>
      </c>
      <c r="O5608" t="s">
        <v>162</v>
      </c>
      <c r="P5608">
        <v>100</v>
      </c>
      <c r="Q5608">
        <v>0.125</v>
      </c>
      <c r="R5608">
        <v>87.5</v>
      </c>
      <c r="S5608">
        <v>222240.25880000001</v>
      </c>
      <c r="T5608" t="s">
        <v>72</v>
      </c>
      <c r="U5608" t="s">
        <v>210</v>
      </c>
      <c r="V5608" t="s">
        <v>214</v>
      </c>
      <c r="W5608" t="s">
        <v>222</v>
      </c>
      <c r="X5608" t="s">
        <v>270</v>
      </c>
      <c r="Y5608" s="1">
        <v>41767</v>
      </c>
      <c r="Z5608">
        <v>1730168</v>
      </c>
    </row>
    <row r="5609" spans="1:27" x14ac:dyDescent="0.25">
      <c r="A5609" s="1">
        <v>43572</v>
      </c>
      <c r="B5609" t="s">
        <v>72</v>
      </c>
      <c r="C5609" t="s">
        <v>75</v>
      </c>
      <c r="D5609">
        <v>1500</v>
      </c>
      <c r="E5609">
        <v>19</v>
      </c>
      <c r="F5609" t="s">
        <v>125</v>
      </c>
      <c r="G5609">
        <v>320.23998999999998</v>
      </c>
      <c r="H5609">
        <v>320.94000199999999</v>
      </c>
      <c r="I5609">
        <v>317.83999599999999</v>
      </c>
      <c r="J5609">
        <v>320.52999899999998</v>
      </c>
      <c r="K5609">
        <v>317.48608400000001</v>
      </c>
      <c r="L5609">
        <v>1813800</v>
      </c>
      <c r="M5609" t="s">
        <v>72</v>
      </c>
      <c r="N5609" t="s">
        <v>140</v>
      </c>
      <c r="O5609" t="s">
        <v>162</v>
      </c>
      <c r="P5609">
        <v>100</v>
      </c>
      <c r="Q5609">
        <v>0.125</v>
      </c>
      <c r="R5609">
        <v>187.5</v>
      </c>
      <c r="S5609">
        <v>476229.12599999999</v>
      </c>
      <c r="T5609" t="s">
        <v>72</v>
      </c>
      <c r="U5609" t="s">
        <v>210</v>
      </c>
      <c r="V5609" t="s">
        <v>214</v>
      </c>
      <c r="W5609" t="s">
        <v>222</v>
      </c>
      <c r="X5609" t="s">
        <v>270</v>
      </c>
      <c r="Y5609" s="1">
        <v>41767</v>
      </c>
      <c r="Z5609">
        <v>1730168</v>
      </c>
    </row>
    <row r="5610" spans="1:27" x14ac:dyDescent="0.25">
      <c r="A5610" s="1">
        <v>43572</v>
      </c>
      <c r="B5610" t="s">
        <v>72</v>
      </c>
      <c r="C5610" t="s">
        <v>75</v>
      </c>
      <c r="D5610">
        <v>200</v>
      </c>
      <c r="E5610">
        <v>2</v>
      </c>
      <c r="F5610" t="s">
        <v>125</v>
      </c>
      <c r="G5610">
        <v>320.23998999999998</v>
      </c>
      <c r="H5610">
        <v>320.94000199999999</v>
      </c>
      <c r="I5610">
        <v>317.83999599999999</v>
      </c>
      <c r="J5610">
        <v>320.52999899999998</v>
      </c>
      <c r="K5610">
        <v>317.48608400000001</v>
      </c>
      <c r="L5610">
        <v>1813800</v>
      </c>
      <c r="M5610" t="s">
        <v>72</v>
      </c>
      <c r="N5610" t="s">
        <v>150</v>
      </c>
      <c r="O5610" t="s">
        <v>162</v>
      </c>
      <c r="P5610">
        <v>100</v>
      </c>
      <c r="Q5610">
        <v>0.125</v>
      </c>
      <c r="R5610">
        <v>25</v>
      </c>
      <c r="S5610">
        <v>63497.216800000002</v>
      </c>
      <c r="T5610" t="s">
        <v>72</v>
      </c>
      <c r="U5610" t="s">
        <v>210</v>
      </c>
      <c r="V5610" t="s">
        <v>214</v>
      </c>
      <c r="W5610" t="s">
        <v>222</v>
      </c>
      <c r="X5610" t="s">
        <v>270</v>
      </c>
      <c r="Y5610" s="1">
        <v>41767</v>
      </c>
      <c r="Z5610">
        <v>1730168</v>
      </c>
    </row>
    <row r="5611" spans="1:27" x14ac:dyDescent="0.25">
      <c r="A5611" s="1">
        <v>43619</v>
      </c>
      <c r="B5611" t="s">
        <v>73</v>
      </c>
      <c r="C5611" t="s">
        <v>76</v>
      </c>
      <c r="D5611">
        <v>300</v>
      </c>
      <c r="E5611">
        <v>3</v>
      </c>
      <c r="F5611" t="s">
        <v>89</v>
      </c>
      <c r="G5611">
        <v>270.51001000000002</v>
      </c>
      <c r="H5611">
        <v>272.80999800000001</v>
      </c>
      <c r="I5611">
        <v>257.52999899999998</v>
      </c>
      <c r="J5611">
        <v>259.02999899999998</v>
      </c>
      <c r="K5611">
        <v>259.02999899999998</v>
      </c>
      <c r="L5611">
        <v>3903400</v>
      </c>
      <c r="M5611" t="s">
        <v>73</v>
      </c>
      <c r="N5611" t="s">
        <v>143</v>
      </c>
      <c r="O5611" t="s">
        <v>162</v>
      </c>
      <c r="P5611">
        <v>100</v>
      </c>
      <c r="Q5611">
        <v>0.125</v>
      </c>
      <c r="R5611">
        <v>37.5</v>
      </c>
      <c r="S5611">
        <v>77708.999699999986</v>
      </c>
      <c r="T5611" t="s">
        <v>73</v>
      </c>
      <c r="U5611" t="s">
        <v>211</v>
      </c>
      <c r="V5611" t="s">
        <v>214</v>
      </c>
      <c r="W5611" t="s">
        <v>253</v>
      </c>
      <c r="X5611" t="s">
        <v>270</v>
      </c>
      <c r="Y5611" s="1">
        <v>35555</v>
      </c>
      <c r="Z5611">
        <v>796343</v>
      </c>
      <c r="AA5611">
        <v>1982</v>
      </c>
    </row>
    <row r="5612" spans="1:27" x14ac:dyDescent="0.25">
      <c r="A5612" s="1">
        <v>43560</v>
      </c>
      <c r="B5612" t="s">
        <v>73</v>
      </c>
      <c r="C5612" t="s">
        <v>76</v>
      </c>
      <c r="D5612">
        <v>100</v>
      </c>
      <c r="E5612">
        <v>1</v>
      </c>
      <c r="F5612" t="s">
        <v>118</v>
      </c>
      <c r="G5612">
        <v>269.44000199999999</v>
      </c>
      <c r="H5612">
        <v>269.94000199999999</v>
      </c>
      <c r="I5612">
        <v>266.58999599999999</v>
      </c>
      <c r="J5612">
        <v>267.45001200000002</v>
      </c>
      <c r="K5612">
        <v>267.45001200000002</v>
      </c>
      <c r="L5612">
        <v>1970500</v>
      </c>
      <c r="M5612" t="s">
        <v>73</v>
      </c>
      <c r="N5612" t="s">
        <v>159</v>
      </c>
      <c r="O5612" t="s">
        <v>162</v>
      </c>
      <c r="P5612">
        <v>100</v>
      </c>
      <c r="Q5612">
        <v>0.125</v>
      </c>
      <c r="R5612">
        <v>12.5</v>
      </c>
      <c r="S5612">
        <v>26745.001199999999</v>
      </c>
      <c r="T5612" t="s">
        <v>73</v>
      </c>
      <c r="U5612" t="s">
        <v>211</v>
      </c>
      <c r="V5612" t="s">
        <v>214</v>
      </c>
      <c r="W5612" t="s">
        <v>253</v>
      </c>
      <c r="X5612" t="s">
        <v>270</v>
      </c>
      <c r="Y5612" s="1">
        <v>35555</v>
      </c>
      <c r="Z5612">
        <v>796343</v>
      </c>
      <c r="AA5612">
        <v>1982</v>
      </c>
    </row>
    <row r="5613" spans="1:27" x14ac:dyDescent="0.25">
      <c r="A5613" s="1">
        <v>43560</v>
      </c>
      <c r="B5613" t="s">
        <v>73</v>
      </c>
      <c r="C5613" t="s">
        <v>75</v>
      </c>
      <c r="D5613">
        <v>400</v>
      </c>
      <c r="E5613">
        <v>3</v>
      </c>
      <c r="F5613" t="s">
        <v>118</v>
      </c>
      <c r="G5613">
        <v>269.44000199999999</v>
      </c>
      <c r="H5613">
        <v>269.94000199999999</v>
      </c>
      <c r="I5613">
        <v>266.58999599999999</v>
      </c>
      <c r="J5613">
        <v>267.45001200000002</v>
      </c>
      <c r="K5613">
        <v>267.45001200000002</v>
      </c>
      <c r="L5613">
        <v>1970500</v>
      </c>
      <c r="M5613" t="s">
        <v>73</v>
      </c>
      <c r="N5613" t="s">
        <v>143</v>
      </c>
      <c r="O5613" t="s">
        <v>162</v>
      </c>
      <c r="P5613">
        <v>100</v>
      </c>
      <c r="Q5613">
        <v>0.125</v>
      </c>
      <c r="R5613">
        <v>50</v>
      </c>
      <c r="S5613">
        <v>106980.0048</v>
      </c>
      <c r="T5613" t="s">
        <v>73</v>
      </c>
      <c r="U5613" t="s">
        <v>211</v>
      </c>
      <c r="V5613" t="s">
        <v>214</v>
      </c>
      <c r="W5613" t="s">
        <v>253</v>
      </c>
      <c r="X5613" t="s">
        <v>270</v>
      </c>
      <c r="Y5613" s="1">
        <v>35555</v>
      </c>
      <c r="Z5613">
        <v>796343</v>
      </c>
      <c r="AA5613">
        <v>1982</v>
      </c>
    </row>
    <row r="5614" spans="1:27" x14ac:dyDescent="0.25">
      <c r="A5614" s="1">
        <v>43560</v>
      </c>
      <c r="B5614" t="s">
        <v>73</v>
      </c>
      <c r="C5614" t="s">
        <v>75</v>
      </c>
      <c r="D5614">
        <v>400</v>
      </c>
      <c r="E5614">
        <v>2</v>
      </c>
      <c r="F5614" t="s">
        <v>118</v>
      </c>
      <c r="G5614">
        <v>269.44000199999999</v>
      </c>
      <c r="H5614">
        <v>269.94000199999999</v>
      </c>
      <c r="I5614">
        <v>266.58999599999999</v>
      </c>
      <c r="J5614">
        <v>267.45001200000002</v>
      </c>
      <c r="K5614">
        <v>267.45001200000002</v>
      </c>
      <c r="L5614">
        <v>1970500</v>
      </c>
      <c r="M5614" t="s">
        <v>73</v>
      </c>
      <c r="N5614" t="s">
        <v>150</v>
      </c>
      <c r="O5614" t="s">
        <v>162</v>
      </c>
      <c r="P5614">
        <v>100</v>
      </c>
      <c r="Q5614">
        <v>0.125</v>
      </c>
      <c r="R5614">
        <v>50</v>
      </c>
      <c r="S5614">
        <v>106980.0048</v>
      </c>
      <c r="T5614" t="s">
        <v>73</v>
      </c>
      <c r="U5614" t="s">
        <v>211</v>
      </c>
      <c r="V5614" t="s">
        <v>214</v>
      </c>
      <c r="W5614" t="s">
        <v>253</v>
      </c>
      <c r="X5614" t="s">
        <v>270</v>
      </c>
      <c r="Y5614" s="1">
        <v>35555</v>
      </c>
      <c r="Z5614">
        <v>796343</v>
      </c>
      <c r="AA5614">
        <v>1982</v>
      </c>
    </row>
    <row r="5615" spans="1:27" x14ac:dyDescent="0.25">
      <c r="A5615" s="1">
        <v>43598</v>
      </c>
      <c r="B5615" t="s">
        <v>73</v>
      </c>
      <c r="C5615" t="s">
        <v>75</v>
      </c>
      <c r="D5615">
        <v>1900</v>
      </c>
      <c r="E5615">
        <v>17</v>
      </c>
      <c r="F5615" t="s">
        <v>100</v>
      </c>
      <c r="G5615">
        <v>270.57000699999998</v>
      </c>
      <c r="H5615">
        <v>274.19000199999999</v>
      </c>
      <c r="I5615">
        <v>267.22000100000002</v>
      </c>
      <c r="J5615">
        <v>267.70001200000002</v>
      </c>
      <c r="K5615">
        <v>267.70001200000002</v>
      </c>
      <c r="L5615">
        <v>2698300</v>
      </c>
      <c r="M5615" t="s">
        <v>73</v>
      </c>
      <c r="N5615" t="s">
        <v>157</v>
      </c>
      <c r="O5615" t="s">
        <v>162</v>
      </c>
      <c r="P5615">
        <v>100</v>
      </c>
      <c r="Q5615">
        <v>0.125</v>
      </c>
      <c r="R5615">
        <v>237.5</v>
      </c>
      <c r="S5615">
        <v>508630.02279999998</v>
      </c>
      <c r="T5615" t="s">
        <v>73</v>
      </c>
      <c r="U5615" t="s">
        <v>211</v>
      </c>
      <c r="V5615" t="s">
        <v>214</v>
      </c>
      <c r="W5615" t="s">
        <v>253</v>
      </c>
      <c r="X5615" t="s">
        <v>270</v>
      </c>
      <c r="Y5615" s="1">
        <v>35555</v>
      </c>
      <c r="Z5615">
        <v>796343</v>
      </c>
      <c r="AA5615">
        <v>1982</v>
      </c>
    </row>
    <row r="5616" spans="1:27" x14ac:dyDescent="0.25">
      <c r="A5616" s="1">
        <v>43598</v>
      </c>
      <c r="B5616" t="s">
        <v>73</v>
      </c>
      <c r="C5616" t="s">
        <v>75</v>
      </c>
      <c r="D5616">
        <v>400</v>
      </c>
      <c r="E5616">
        <v>11</v>
      </c>
      <c r="F5616" t="s">
        <v>100</v>
      </c>
      <c r="G5616">
        <v>270.57000699999998</v>
      </c>
      <c r="H5616">
        <v>274.19000199999999</v>
      </c>
      <c r="I5616">
        <v>267.22000100000002</v>
      </c>
      <c r="J5616">
        <v>267.70001200000002</v>
      </c>
      <c r="K5616">
        <v>267.70001200000002</v>
      </c>
      <c r="L5616">
        <v>2698300</v>
      </c>
      <c r="M5616" t="s">
        <v>73</v>
      </c>
      <c r="N5616" t="s">
        <v>141</v>
      </c>
      <c r="O5616" t="s">
        <v>162</v>
      </c>
      <c r="P5616">
        <v>100</v>
      </c>
      <c r="Q5616">
        <v>0.125</v>
      </c>
      <c r="R5616">
        <v>50</v>
      </c>
      <c r="S5616">
        <v>107080.0048</v>
      </c>
      <c r="T5616" t="s">
        <v>73</v>
      </c>
      <c r="U5616" t="s">
        <v>211</v>
      </c>
      <c r="V5616" t="s">
        <v>214</v>
      </c>
      <c r="W5616" t="s">
        <v>253</v>
      </c>
      <c r="X5616" t="s">
        <v>270</v>
      </c>
      <c r="Y5616" s="1">
        <v>35555</v>
      </c>
      <c r="Z5616">
        <v>796343</v>
      </c>
      <c r="AA5616">
        <v>1982</v>
      </c>
    </row>
    <row r="5617" spans="1:27" x14ac:dyDescent="0.25">
      <c r="A5617" s="1">
        <v>43559</v>
      </c>
      <c r="B5617" t="s">
        <v>73</v>
      </c>
      <c r="C5617" t="s">
        <v>76</v>
      </c>
      <c r="D5617">
        <v>2200</v>
      </c>
      <c r="E5617">
        <v>18</v>
      </c>
      <c r="F5617" t="s">
        <v>109</v>
      </c>
      <c r="G5617">
        <v>270.98001099999999</v>
      </c>
      <c r="H5617">
        <v>271.47000100000002</v>
      </c>
      <c r="I5617">
        <v>263.72000100000002</v>
      </c>
      <c r="J5617">
        <v>267.89001500000001</v>
      </c>
      <c r="K5617">
        <v>267.89001500000001</v>
      </c>
      <c r="L5617">
        <v>2947400</v>
      </c>
      <c r="M5617" t="s">
        <v>73</v>
      </c>
      <c r="N5617" t="s">
        <v>158</v>
      </c>
      <c r="O5617" t="s">
        <v>162</v>
      </c>
      <c r="P5617">
        <v>100</v>
      </c>
      <c r="Q5617">
        <v>0.125</v>
      </c>
      <c r="R5617">
        <v>275</v>
      </c>
      <c r="S5617">
        <v>589358.03300000005</v>
      </c>
      <c r="T5617" t="s">
        <v>73</v>
      </c>
      <c r="U5617" t="s">
        <v>211</v>
      </c>
      <c r="V5617" t="s">
        <v>214</v>
      </c>
      <c r="W5617" t="s">
        <v>253</v>
      </c>
      <c r="X5617" t="s">
        <v>270</v>
      </c>
      <c r="Y5617" s="1">
        <v>35555</v>
      </c>
      <c r="Z5617">
        <v>796343</v>
      </c>
      <c r="AA5617">
        <v>1982</v>
      </c>
    </row>
    <row r="5618" spans="1:27" x14ac:dyDescent="0.25">
      <c r="A5618" s="1">
        <v>43559</v>
      </c>
      <c r="B5618" t="s">
        <v>73</v>
      </c>
      <c r="C5618" t="s">
        <v>76</v>
      </c>
      <c r="D5618">
        <v>3300</v>
      </c>
      <c r="E5618">
        <v>20</v>
      </c>
      <c r="F5618" t="s">
        <v>109</v>
      </c>
      <c r="G5618">
        <v>270.98001099999999</v>
      </c>
      <c r="H5618">
        <v>271.47000100000002</v>
      </c>
      <c r="I5618">
        <v>263.72000100000002</v>
      </c>
      <c r="J5618">
        <v>267.89001500000001</v>
      </c>
      <c r="K5618">
        <v>267.89001500000001</v>
      </c>
      <c r="L5618">
        <v>2947400</v>
      </c>
      <c r="M5618" t="s">
        <v>73</v>
      </c>
      <c r="N5618" t="s">
        <v>155</v>
      </c>
      <c r="O5618" t="s">
        <v>162</v>
      </c>
      <c r="P5618">
        <v>100</v>
      </c>
      <c r="Q5618">
        <v>0.125</v>
      </c>
      <c r="R5618">
        <v>412.5</v>
      </c>
      <c r="S5618">
        <v>884037.04949999996</v>
      </c>
      <c r="T5618" t="s">
        <v>73</v>
      </c>
      <c r="U5618" t="s">
        <v>211</v>
      </c>
      <c r="V5618" t="s">
        <v>214</v>
      </c>
      <c r="W5618" t="s">
        <v>253</v>
      </c>
      <c r="X5618" t="s">
        <v>270</v>
      </c>
      <c r="Y5618" s="1">
        <v>35555</v>
      </c>
      <c r="Z5618">
        <v>796343</v>
      </c>
      <c r="AA5618">
        <v>1982</v>
      </c>
    </row>
    <row r="5619" spans="1:27" x14ac:dyDescent="0.25">
      <c r="A5619" s="1">
        <v>43620</v>
      </c>
      <c r="B5619" t="s">
        <v>73</v>
      </c>
      <c r="C5619" t="s">
        <v>75</v>
      </c>
      <c r="D5619">
        <v>700</v>
      </c>
      <c r="E5619">
        <v>9</v>
      </c>
      <c r="F5619" t="s">
        <v>88</v>
      </c>
      <c r="G5619">
        <v>263.26998900000001</v>
      </c>
      <c r="H5619">
        <v>268.92999300000002</v>
      </c>
      <c r="I5619">
        <v>257.459991</v>
      </c>
      <c r="J5619">
        <v>268.709991</v>
      </c>
      <c r="K5619">
        <v>268.709991</v>
      </c>
      <c r="L5619">
        <v>3750800</v>
      </c>
      <c r="M5619" t="s">
        <v>73</v>
      </c>
      <c r="N5619" t="s">
        <v>146</v>
      </c>
      <c r="O5619" t="s">
        <v>162</v>
      </c>
      <c r="P5619">
        <v>100</v>
      </c>
      <c r="Q5619">
        <v>0.125</v>
      </c>
      <c r="R5619">
        <v>87.5</v>
      </c>
      <c r="S5619">
        <v>188096.99369999999</v>
      </c>
      <c r="T5619" t="s">
        <v>73</v>
      </c>
      <c r="U5619" t="s">
        <v>211</v>
      </c>
      <c r="V5619" t="s">
        <v>214</v>
      </c>
      <c r="W5619" t="s">
        <v>253</v>
      </c>
      <c r="X5619" t="s">
        <v>270</v>
      </c>
      <c r="Y5619" s="1">
        <v>35555</v>
      </c>
      <c r="Z5619">
        <v>796343</v>
      </c>
      <c r="AA5619">
        <v>1982</v>
      </c>
    </row>
    <row r="5620" spans="1:27" x14ac:dyDescent="0.25">
      <c r="A5620" s="1">
        <v>43620</v>
      </c>
      <c r="B5620" t="s">
        <v>73</v>
      </c>
      <c r="C5620" t="s">
        <v>76</v>
      </c>
      <c r="D5620">
        <v>300</v>
      </c>
      <c r="E5620">
        <v>5</v>
      </c>
      <c r="F5620" t="s">
        <v>88</v>
      </c>
      <c r="G5620">
        <v>263.26998900000001</v>
      </c>
      <c r="H5620">
        <v>268.92999300000002</v>
      </c>
      <c r="I5620">
        <v>257.459991</v>
      </c>
      <c r="J5620">
        <v>268.709991</v>
      </c>
      <c r="K5620">
        <v>268.709991</v>
      </c>
      <c r="L5620">
        <v>3750800</v>
      </c>
      <c r="M5620" t="s">
        <v>73</v>
      </c>
      <c r="N5620" t="s">
        <v>152</v>
      </c>
      <c r="O5620" t="s">
        <v>162</v>
      </c>
      <c r="P5620">
        <v>100</v>
      </c>
      <c r="Q5620">
        <v>0.125</v>
      </c>
      <c r="R5620">
        <v>37.5</v>
      </c>
      <c r="S5620">
        <v>80612.997300000003</v>
      </c>
      <c r="T5620" t="s">
        <v>73</v>
      </c>
      <c r="U5620" t="s">
        <v>211</v>
      </c>
      <c r="V5620" t="s">
        <v>214</v>
      </c>
      <c r="W5620" t="s">
        <v>253</v>
      </c>
      <c r="X5620" t="s">
        <v>270</v>
      </c>
      <c r="Y5620" s="1">
        <v>35555</v>
      </c>
      <c r="Z5620">
        <v>796343</v>
      </c>
      <c r="AA5620">
        <v>1982</v>
      </c>
    </row>
    <row r="5621" spans="1:27" x14ac:dyDescent="0.25">
      <c r="A5621" s="1">
        <v>43563</v>
      </c>
      <c r="B5621" t="s">
        <v>73</v>
      </c>
      <c r="C5621" t="s">
        <v>75</v>
      </c>
      <c r="D5621">
        <v>2000</v>
      </c>
      <c r="E5621">
        <v>19</v>
      </c>
      <c r="F5621" t="s">
        <v>114</v>
      </c>
      <c r="G5621">
        <v>266.959991</v>
      </c>
      <c r="H5621">
        <v>269.08999599999999</v>
      </c>
      <c r="I5621">
        <v>264.70001200000002</v>
      </c>
      <c r="J5621">
        <v>268.80999800000001</v>
      </c>
      <c r="K5621">
        <v>268.80999800000001</v>
      </c>
      <c r="L5621">
        <v>1796800</v>
      </c>
      <c r="M5621" t="s">
        <v>73</v>
      </c>
      <c r="N5621" t="s">
        <v>140</v>
      </c>
      <c r="O5621" t="s">
        <v>162</v>
      </c>
      <c r="P5621">
        <v>100</v>
      </c>
      <c r="Q5621">
        <v>0.125</v>
      </c>
      <c r="R5621">
        <v>250</v>
      </c>
      <c r="S5621">
        <v>537619.99600000004</v>
      </c>
      <c r="T5621" t="s">
        <v>73</v>
      </c>
      <c r="U5621" t="s">
        <v>211</v>
      </c>
      <c r="V5621" t="s">
        <v>214</v>
      </c>
      <c r="W5621" t="s">
        <v>253</v>
      </c>
      <c r="X5621" t="s">
        <v>270</v>
      </c>
      <c r="Y5621" s="1">
        <v>35555</v>
      </c>
      <c r="Z5621">
        <v>796343</v>
      </c>
      <c r="AA5621">
        <v>1982</v>
      </c>
    </row>
    <row r="5622" spans="1:27" x14ac:dyDescent="0.25">
      <c r="A5622" s="1">
        <v>43564</v>
      </c>
      <c r="B5622" t="s">
        <v>73</v>
      </c>
      <c r="C5622" t="s">
        <v>76</v>
      </c>
      <c r="D5622">
        <v>4100</v>
      </c>
      <c r="E5622">
        <v>19</v>
      </c>
      <c r="F5622" t="s">
        <v>133</v>
      </c>
      <c r="G5622">
        <v>267.11999500000002</v>
      </c>
      <c r="H5622">
        <v>269.98998999999998</v>
      </c>
      <c r="I5622">
        <v>266.79998799999998</v>
      </c>
      <c r="J5622">
        <v>268.98998999999998</v>
      </c>
      <c r="K5622">
        <v>268.98998999999998</v>
      </c>
      <c r="L5622">
        <v>1605900</v>
      </c>
      <c r="M5622" t="s">
        <v>73</v>
      </c>
      <c r="N5622" t="s">
        <v>140</v>
      </c>
      <c r="O5622" t="s">
        <v>162</v>
      </c>
      <c r="P5622">
        <v>100</v>
      </c>
      <c r="Q5622">
        <v>0.125</v>
      </c>
      <c r="R5622">
        <v>512.5</v>
      </c>
      <c r="S5622">
        <v>1102858.959</v>
      </c>
      <c r="T5622" t="s">
        <v>73</v>
      </c>
      <c r="U5622" t="s">
        <v>211</v>
      </c>
      <c r="V5622" t="s">
        <v>214</v>
      </c>
      <c r="W5622" t="s">
        <v>253</v>
      </c>
      <c r="X5622" t="s">
        <v>270</v>
      </c>
      <c r="Y5622" s="1">
        <v>35555</v>
      </c>
      <c r="Z5622">
        <v>796343</v>
      </c>
      <c r="AA5622">
        <v>1982</v>
      </c>
    </row>
    <row r="5623" spans="1:27" x14ac:dyDescent="0.25">
      <c r="A5623" s="1">
        <v>43564</v>
      </c>
      <c r="B5623" t="s">
        <v>73</v>
      </c>
      <c r="C5623" t="s">
        <v>75</v>
      </c>
      <c r="D5623">
        <v>1300</v>
      </c>
      <c r="E5623">
        <v>16</v>
      </c>
      <c r="F5623" t="s">
        <v>133</v>
      </c>
      <c r="G5623">
        <v>267.11999500000002</v>
      </c>
      <c r="H5623">
        <v>269.98998999999998</v>
      </c>
      <c r="I5623">
        <v>266.79998799999998</v>
      </c>
      <c r="J5623">
        <v>268.98998999999998</v>
      </c>
      <c r="K5623">
        <v>268.98998999999998</v>
      </c>
      <c r="L5623">
        <v>1605900</v>
      </c>
      <c r="M5623" t="s">
        <v>73</v>
      </c>
      <c r="N5623" t="s">
        <v>148</v>
      </c>
      <c r="O5623" t="s">
        <v>162</v>
      </c>
      <c r="P5623">
        <v>100</v>
      </c>
      <c r="Q5623">
        <v>0.125</v>
      </c>
      <c r="R5623">
        <v>162.5</v>
      </c>
      <c r="S5623">
        <v>349686.98700000002</v>
      </c>
      <c r="T5623" t="s">
        <v>73</v>
      </c>
      <c r="U5623" t="s">
        <v>211</v>
      </c>
      <c r="V5623" t="s">
        <v>214</v>
      </c>
      <c r="W5623" t="s">
        <v>253</v>
      </c>
      <c r="X5623" t="s">
        <v>270</v>
      </c>
      <c r="Y5623" s="1">
        <v>35555</v>
      </c>
      <c r="Z5623">
        <v>796343</v>
      </c>
      <c r="AA5623">
        <v>1982</v>
      </c>
    </row>
    <row r="5624" spans="1:27" x14ac:dyDescent="0.25">
      <c r="A5624" s="1">
        <v>43564</v>
      </c>
      <c r="B5624" t="s">
        <v>73</v>
      </c>
      <c r="C5624" t="s">
        <v>76</v>
      </c>
      <c r="D5624">
        <v>1500</v>
      </c>
      <c r="E5624">
        <v>17</v>
      </c>
      <c r="F5624" t="s">
        <v>133</v>
      </c>
      <c r="G5624">
        <v>267.11999500000002</v>
      </c>
      <c r="H5624">
        <v>269.98998999999998</v>
      </c>
      <c r="I5624">
        <v>266.79998799999998</v>
      </c>
      <c r="J5624">
        <v>268.98998999999998</v>
      </c>
      <c r="K5624">
        <v>268.98998999999998</v>
      </c>
      <c r="L5624">
        <v>1605900</v>
      </c>
      <c r="M5624" t="s">
        <v>73</v>
      </c>
      <c r="N5624" t="s">
        <v>157</v>
      </c>
      <c r="O5624" t="s">
        <v>162</v>
      </c>
      <c r="P5624">
        <v>100</v>
      </c>
      <c r="Q5624">
        <v>0.125</v>
      </c>
      <c r="R5624">
        <v>187.5</v>
      </c>
      <c r="S5624">
        <v>403484.98499999999</v>
      </c>
      <c r="T5624" t="s">
        <v>73</v>
      </c>
      <c r="U5624" t="s">
        <v>211</v>
      </c>
      <c r="V5624" t="s">
        <v>214</v>
      </c>
      <c r="W5624" t="s">
        <v>253</v>
      </c>
      <c r="X5624" t="s">
        <v>270</v>
      </c>
      <c r="Y5624" s="1">
        <v>35555</v>
      </c>
      <c r="Z5624">
        <v>796343</v>
      </c>
      <c r="AA5624">
        <v>1982</v>
      </c>
    </row>
    <row r="5625" spans="1:27" x14ac:dyDescent="0.25">
      <c r="A5625" s="1">
        <v>43564</v>
      </c>
      <c r="B5625" t="s">
        <v>73</v>
      </c>
      <c r="C5625" t="s">
        <v>75</v>
      </c>
      <c r="D5625">
        <v>3800</v>
      </c>
      <c r="E5625">
        <v>9</v>
      </c>
      <c r="F5625" t="s">
        <v>133</v>
      </c>
      <c r="G5625">
        <v>267.11999500000002</v>
      </c>
      <c r="H5625">
        <v>269.98998999999998</v>
      </c>
      <c r="I5625">
        <v>266.79998799999998</v>
      </c>
      <c r="J5625">
        <v>268.98998999999998</v>
      </c>
      <c r="K5625">
        <v>268.98998999999998</v>
      </c>
      <c r="L5625">
        <v>1605900</v>
      </c>
      <c r="M5625" t="s">
        <v>73</v>
      </c>
      <c r="N5625" t="s">
        <v>146</v>
      </c>
      <c r="O5625" t="s">
        <v>162</v>
      </c>
      <c r="P5625">
        <v>100</v>
      </c>
      <c r="Q5625">
        <v>0.125</v>
      </c>
      <c r="R5625">
        <v>475</v>
      </c>
      <c r="S5625">
        <v>1022161.9620000001</v>
      </c>
      <c r="T5625" t="s">
        <v>73</v>
      </c>
      <c r="U5625" t="s">
        <v>211</v>
      </c>
      <c r="V5625" t="s">
        <v>214</v>
      </c>
      <c r="W5625" t="s">
        <v>253</v>
      </c>
      <c r="X5625" t="s">
        <v>270</v>
      </c>
      <c r="Y5625" s="1">
        <v>35555</v>
      </c>
      <c r="Z5625">
        <v>796343</v>
      </c>
      <c r="AA5625">
        <v>1982</v>
      </c>
    </row>
    <row r="5626" spans="1:27" x14ac:dyDescent="0.25">
      <c r="A5626" s="1">
        <v>43573</v>
      </c>
      <c r="B5626" t="s">
        <v>73</v>
      </c>
      <c r="C5626" t="s">
        <v>76</v>
      </c>
      <c r="D5626">
        <v>2000</v>
      </c>
      <c r="E5626">
        <v>16</v>
      </c>
      <c r="F5626" t="s">
        <v>124</v>
      </c>
      <c r="G5626">
        <v>270.08999599999999</v>
      </c>
      <c r="H5626">
        <v>270.82000699999998</v>
      </c>
      <c r="I5626">
        <v>266.64001500000001</v>
      </c>
      <c r="J5626">
        <v>270.57000699999998</v>
      </c>
      <c r="K5626">
        <v>270.57000699999998</v>
      </c>
      <c r="L5626">
        <v>2028900</v>
      </c>
      <c r="M5626" t="s">
        <v>73</v>
      </c>
      <c r="N5626" t="s">
        <v>148</v>
      </c>
      <c r="O5626" t="s">
        <v>162</v>
      </c>
      <c r="P5626">
        <v>100</v>
      </c>
      <c r="Q5626">
        <v>0.125</v>
      </c>
      <c r="R5626">
        <v>250</v>
      </c>
      <c r="S5626">
        <v>541140.01399999997</v>
      </c>
      <c r="T5626" t="s">
        <v>73</v>
      </c>
      <c r="U5626" t="s">
        <v>211</v>
      </c>
      <c r="V5626" t="s">
        <v>214</v>
      </c>
      <c r="W5626" t="s">
        <v>253</v>
      </c>
      <c r="X5626" t="s">
        <v>270</v>
      </c>
      <c r="Y5626" s="1">
        <v>35555</v>
      </c>
      <c r="Z5626">
        <v>796343</v>
      </c>
      <c r="AA5626">
        <v>1982</v>
      </c>
    </row>
    <row r="5627" spans="1:27" x14ac:dyDescent="0.25">
      <c r="A5627" s="1">
        <v>43573</v>
      </c>
      <c r="B5627" t="s">
        <v>73</v>
      </c>
      <c r="C5627" t="s">
        <v>75</v>
      </c>
      <c r="D5627">
        <v>300</v>
      </c>
      <c r="E5627">
        <v>6</v>
      </c>
      <c r="F5627" t="s">
        <v>124</v>
      </c>
      <c r="G5627">
        <v>270.08999599999999</v>
      </c>
      <c r="H5627">
        <v>270.82000699999998</v>
      </c>
      <c r="I5627">
        <v>266.64001500000001</v>
      </c>
      <c r="J5627">
        <v>270.57000699999998</v>
      </c>
      <c r="K5627">
        <v>270.57000699999998</v>
      </c>
      <c r="L5627">
        <v>2028900</v>
      </c>
      <c r="M5627" t="s">
        <v>73</v>
      </c>
      <c r="N5627" t="s">
        <v>145</v>
      </c>
      <c r="O5627" t="s">
        <v>162</v>
      </c>
      <c r="P5627">
        <v>100</v>
      </c>
      <c r="Q5627">
        <v>0.125</v>
      </c>
      <c r="R5627">
        <v>37.5</v>
      </c>
      <c r="S5627">
        <v>81171.002099999998</v>
      </c>
      <c r="T5627" t="s">
        <v>73</v>
      </c>
      <c r="U5627" t="s">
        <v>211</v>
      </c>
      <c r="V5627" t="s">
        <v>214</v>
      </c>
      <c r="W5627" t="s">
        <v>253</v>
      </c>
      <c r="X5627" t="s">
        <v>270</v>
      </c>
      <c r="Y5627" s="1">
        <v>35555</v>
      </c>
      <c r="Z5627">
        <v>796343</v>
      </c>
      <c r="AA5627">
        <v>1982</v>
      </c>
    </row>
    <row r="5628" spans="1:27" x14ac:dyDescent="0.25">
      <c r="A5628" s="1">
        <v>43573</v>
      </c>
      <c r="B5628" t="s">
        <v>73</v>
      </c>
      <c r="C5628" t="s">
        <v>75</v>
      </c>
      <c r="D5628">
        <v>400</v>
      </c>
      <c r="E5628">
        <v>3</v>
      </c>
      <c r="F5628" t="s">
        <v>124</v>
      </c>
      <c r="G5628">
        <v>270.08999599999999</v>
      </c>
      <c r="H5628">
        <v>270.82000699999998</v>
      </c>
      <c r="I5628">
        <v>266.64001500000001</v>
      </c>
      <c r="J5628">
        <v>270.57000699999998</v>
      </c>
      <c r="K5628">
        <v>270.57000699999998</v>
      </c>
      <c r="L5628">
        <v>2028900</v>
      </c>
      <c r="M5628" t="s">
        <v>73</v>
      </c>
      <c r="N5628" t="s">
        <v>143</v>
      </c>
      <c r="O5628" t="s">
        <v>162</v>
      </c>
      <c r="P5628">
        <v>100</v>
      </c>
      <c r="Q5628">
        <v>0.125</v>
      </c>
      <c r="R5628">
        <v>50</v>
      </c>
      <c r="S5628">
        <v>108228.0028</v>
      </c>
      <c r="T5628" t="s">
        <v>73</v>
      </c>
      <c r="U5628" t="s">
        <v>211</v>
      </c>
      <c r="V5628" t="s">
        <v>214</v>
      </c>
      <c r="W5628" t="s">
        <v>253</v>
      </c>
      <c r="X5628" t="s">
        <v>270</v>
      </c>
      <c r="Y5628" s="1">
        <v>35555</v>
      </c>
      <c r="Z5628">
        <v>796343</v>
      </c>
      <c r="AA5628">
        <v>1982</v>
      </c>
    </row>
    <row r="5629" spans="1:27" x14ac:dyDescent="0.25">
      <c r="A5629" s="1">
        <v>43573</v>
      </c>
      <c r="B5629" t="s">
        <v>73</v>
      </c>
      <c r="C5629" t="s">
        <v>76</v>
      </c>
      <c r="D5629">
        <v>1300</v>
      </c>
      <c r="E5629">
        <v>15</v>
      </c>
      <c r="F5629" t="s">
        <v>124</v>
      </c>
      <c r="G5629">
        <v>270.08999599999999</v>
      </c>
      <c r="H5629">
        <v>270.82000699999998</v>
      </c>
      <c r="I5629">
        <v>266.64001500000001</v>
      </c>
      <c r="J5629">
        <v>270.57000699999998</v>
      </c>
      <c r="K5629">
        <v>270.57000699999998</v>
      </c>
      <c r="L5629">
        <v>2028900</v>
      </c>
      <c r="M5629" t="s">
        <v>73</v>
      </c>
      <c r="N5629" t="s">
        <v>149</v>
      </c>
      <c r="O5629" t="s">
        <v>162</v>
      </c>
      <c r="P5629">
        <v>100</v>
      </c>
      <c r="Q5629">
        <v>0.125</v>
      </c>
      <c r="R5629">
        <v>162.5</v>
      </c>
      <c r="S5629">
        <v>351741.00910000002</v>
      </c>
      <c r="T5629" t="s">
        <v>73</v>
      </c>
      <c r="U5629" t="s">
        <v>211</v>
      </c>
      <c r="V5629" t="s">
        <v>214</v>
      </c>
      <c r="W5629" t="s">
        <v>253</v>
      </c>
      <c r="X5629" t="s">
        <v>270</v>
      </c>
      <c r="Y5629" s="1">
        <v>35555</v>
      </c>
      <c r="Z5629">
        <v>796343</v>
      </c>
      <c r="AA5629">
        <v>1982</v>
      </c>
    </row>
    <row r="5630" spans="1:27" x14ac:dyDescent="0.25">
      <c r="A5630" s="1">
        <v>43616</v>
      </c>
      <c r="B5630" t="s">
        <v>73</v>
      </c>
      <c r="C5630" t="s">
        <v>76</v>
      </c>
      <c r="D5630">
        <v>400</v>
      </c>
      <c r="E5630">
        <v>3</v>
      </c>
      <c r="F5630" t="s">
        <v>87</v>
      </c>
      <c r="G5630">
        <v>271.27999899999998</v>
      </c>
      <c r="H5630">
        <v>272.91000400000001</v>
      </c>
      <c r="I5630">
        <v>268.75</v>
      </c>
      <c r="J5630">
        <v>270.89999399999999</v>
      </c>
      <c r="K5630">
        <v>270.89999399999999</v>
      </c>
      <c r="L5630">
        <v>2526600</v>
      </c>
      <c r="M5630" t="s">
        <v>73</v>
      </c>
      <c r="N5630" t="s">
        <v>143</v>
      </c>
      <c r="O5630" t="s">
        <v>162</v>
      </c>
      <c r="P5630">
        <v>100</v>
      </c>
      <c r="Q5630">
        <v>0.125</v>
      </c>
      <c r="R5630">
        <v>50</v>
      </c>
      <c r="S5630">
        <v>108359.9976</v>
      </c>
      <c r="T5630" t="s">
        <v>73</v>
      </c>
      <c r="U5630" t="s">
        <v>211</v>
      </c>
      <c r="V5630" t="s">
        <v>214</v>
      </c>
      <c r="W5630" t="s">
        <v>253</v>
      </c>
      <c r="X5630" t="s">
        <v>270</v>
      </c>
      <c r="Y5630" s="1">
        <v>35555</v>
      </c>
      <c r="Z5630">
        <v>796343</v>
      </c>
      <c r="AA5630">
        <v>1982</v>
      </c>
    </row>
    <row r="5631" spans="1:27" x14ac:dyDescent="0.25">
      <c r="A5631" s="1">
        <v>43616</v>
      </c>
      <c r="B5631" t="s">
        <v>73</v>
      </c>
      <c r="C5631" t="s">
        <v>76</v>
      </c>
      <c r="D5631">
        <v>1500</v>
      </c>
      <c r="E5631">
        <v>11</v>
      </c>
      <c r="F5631" t="s">
        <v>87</v>
      </c>
      <c r="G5631">
        <v>271.27999899999998</v>
      </c>
      <c r="H5631">
        <v>272.91000400000001</v>
      </c>
      <c r="I5631">
        <v>268.75</v>
      </c>
      <c r="J5631">
        <v>270.89999399999999</v>
      </c>
      <c r="K5631">
        <v>270.89999399999999</v>
      </c>
      <c r="L5631">
        <v>2526600</v>
      </c>
      <c r="M5631" t="s">
        <v>73</v>
      </c>
      <c r="N5631" t="s">
        <v>141</v>
      </c>
      <c r="O5631" t="s">
        <v>162</v>
      </c>
      <c r="P5631">
        <v>100</v>
      </c>
      <c r="Q5631">
        <v>0.125</v>
      </c>
      <c r="R5631">
        <v>187.5</v>
      </c>
      <c r="S5631">
        <v>406349.99099999998</v>
      </c>
      <c r="T5631" t="s">
        <v>73</v>
      </c>
      <c r="U5631" t="s">
        <v>211</v>
      </c>
      <c r="V5631" t="s">
        <v>214</v>
      </c>
      <c r="W5631" t="s">
        <v>253</v>
      </c>
      <c r="X5631" t="s">
        <v>270</v>
      </c>
      <c r="Y5631" s="1">
        <v>35555</v>
      </c>
      <c r="Z5631">
        <v>796343</v>
      </c>
      <c r="AA5631">
        <v>1982</v>
      </c>
    </row>
    <row r="5632" spans="1:27" x14ac:dyDescent="0.25">
      <c r="A5632" s="1">
        <v>43557</v>
      </c>
      <c r="B5632" t="s">
        <v>73</v>
      </c>
      <c r="C5632" t="s">
        <v>75</v>
      </c>
      <c r="D5632">
        <v>700</v>
      </c>
      <c r="E5632">
        <v>4</v>
      </c>
      <c r="F5632" t="s">
        <v>116</v>
      </c>
      <c r="G5632">
        <v>272.89001500000001</v>
      </c>
      <c r="H5632">
        <v>273</v>
      </c>
      <c r="I5632">
        <v>267.63000499999998</v>
      </c>
      <c r="J5632">
        <v>271.35000600000001</v>
      </c>
      <c r="K5632">
        <v>271.35000600000001</v>
      </c>
      <c r="L5632">
        <v>1877800</v>
      </c>
      <c r="M5632" t="s">
        <v>73</v>
      </c>
      <c r="N5632" t="s">
        <v>154</v>
      </c>
      <c r="O5632" t="s">
        <v>162</v>
      </c>
      <c r="P5632">
        <v>100</v>
      </c>
      <c r="Q5632">
        <v>0.125</v>
      </c>
      <c r="R5632">
        <v>87.5</v>
      </c>
      <c r="S5632">
        <v>189945.0042</v>
      </c>
      <c r="T5632" t="s">
        <v>73</v>
      </c>
      <c r="U5632" t="s">
        <v>211</v>
      </c>
      <c r="V5632" t="s">
        <v>214</v>
      </c>
      <c r="W5632" t="s">
        <v>253</v>
      </c>
      <c r="X5632" t="s">
        <v>270</v>
      </c>
      <c r="Y5632" s="1">
        <v>35555</v>
      </c>
      <c r="Z5632">
        <v>796343</v>
      </c>
      <c r="AA5632">
        <v>1982</v>
      </c>
    </row>
    <row r="5633" spans="1:27" x14ac:dyDescent="0.25">
      <c r="A5633" s="1">
        <v>43557</v>
      </c>
      <c r="B5633" t="s">
        <v>73</v>
      </c>
      <c r="C5633" t="s">
        <v>75</v>
      </c>
      <c r="D5633">
        <v>900</v>
      </c>
      <c r="E5633">
        <v>14</v>
      </c>
      <c r="F5633" t="s">
        <v>116</v>
      </c>
      <c r="G5633">
        <v>272.89001500000001</v>
      </c>
      <c r="H5633">
        <v>273</v>
      </c>
      <c r="I5633">
        <v>267.63000499999998</v>
      </c>
      <c r="J5633">
        <v>271.35000600000001</v>
      </c>
      <c r="K5633">
        <v>271.35000600000001</v>
      </c>
      <c r="L5633">
        <v>1877800</v>
      </c>
      <c r="M5633" t="s">
        <v>73</v>
      </c>
      <c r="N5633" t="s">
        <v>156</v>
      </c>
      <c r="O5633" t="s">
        <v>162</v>
      </c>
      <c r="P5633">
        <v>100</v>
      </c>
      <c r="Q5633">
        <v>0.125</v>
      </c>
      <c r="R5633">
        <v>112.5</v>
      </c>
      <c r="S5633">
        <v>244215.00539999999</v>
      </c>
      <c r="T5633" t="s">
        <v>73</v>
      </c>
      <c r="U5633" t="s">
        <v>211</v>
      </c>
      <c r="V5633" t="s">
        <v>214</v>
      </c>
      <c r="W5633" t="s">
        <v>253</v>
      </c>
      <c r="X5633" t="s">
        <v>270</v>
      </c>
      <c r="Y5633" s="1">
        <v>35555</v>
      </c>
      <c r="Z5633">
        <v>796343</v>
      </c>
      <c r="AA5633">
        <v>1982</v>
      </c>
    </row>
    <row r="5634" spans="1:27" x14ac:dyDescent="0.25">
      <c r="A5634" s="1">
        <v>43571</v>
      </c>
      <c r="B5634" t="s">
        <v>73</v>
      </c>
      <c r="C5634" t="s">
        <v>75</v>
      </c>
      <c r="D5634">
        <v>1600</v>
      </c>
      <c r="E5634">
        <v>13</v>
      </c>
      <c r="F5634" t="s">
        <v>123</v>
      </c>
      <c r="G5634">
        <v>273.07000699999998</v>
      </c>
      <c r="H5634">
        <v>273.39001500000001</v>
      </c>
      <c r="I5634">
        <v>269.64001500000001</v>
      </c>
      <c r="J5634">
        <v>271.42999300000002</v>
      </c>
      <c r="K5634">
        <v>271.42999300000002</v>
      </c>
      <c r="L5634">
        <v>1638400</v>
      </c>
      <c r="M5634" t="s">
        <v>73</v>
      </c>
      <c r="N5634" t="s">
        <v>153</v>
      </c>
      <c r="O5634" t="s">
        <v>162</v>
      </c>
      <c r="P5634">
        <v>100</v>
      </c>
      <c r="Q5634">
        <v>0.125</v>
      </c>
      <c r="R5634">
        <v>200</v>
      </c>
      <c r="S5634">
        <v>434287.98880000011</v>
      </c>
      <c r="T5634" t="s">
        <v>73</v>
      </c>
      <c r="U5634" t="s">
        <v>211</v>
      </c>
      <c r="V5634" t="s">
        <v>214</v>
      </c>
      <c r="W5634" t="s">
        <v>253</v>
      </c>
      <c r="X5634" t="s">
        <v>270</v>
      </c>
      <c r="Y5634" s="1">
        <v>35555</v>
      </c>
      <c r="Z5634">
        <v>796343</v>
      </c>
      <c r="AA5634">
        <v>1982</v>
      </c>
    </row>
    <row r="5635" spans="1:27" x14ac:dyDescent="0.25">
      <c r="A5635" s="1">
        <v>43571</v>
      </c>
      <c r="B5635" t="s">
        <v>73</v>
      </c>
      <c r="C5635" t="s">
        <v>75</v>
      </c>
      <c r="D5635">
        <v>1700</v>
      </c>
      <c r="E5635">
        <v>20</v>
      </c>
      <c r="F5635" t="s">
        <v>123</v>
      </c>
      <c r="G5635">
        <v>273.07000699999998</v>
      </c>
      <c r="H5635">
        <v>273.39001500000001</v>
      </c>
      <c r="I5635">
        <v>269.64001500000001</v>
      </c>
      <c r="J5635">
        <v>271.42999300000002</v>
      </c>
      <c r="K5635">
        <v>271.42999300000002</v>
      </c>
      <c r="L5635">
        <v>1638400</v>
      </c>
      <c r="M5635" t="s">
        <v>73</v>
      </c>
      <c r="N5635" t="s">
        <v>155</v>
      </c>
      <c r="O5635" t="s">
        <v>162</v>
      </c>
      <c r="P5635">
        <v>100</v>
      </c>
      <c r="Q5635">
        <v>0.125</v>
      </c>
      <c r="R5635">
        <v>212.5</v>
      </c>
      <c r="S5635">
        <v>461430.98810000002</v>
      </c>
      <c r="T5635" t="s">
        <v>73</v>
      </c>
      <c r="U5635" t="s">
        <v>211</v>
      </c>
      <c r="V5635" t="s">
        <v>214</v>
      </c>
      <c r="W5635" t="s">
        <v>253</v>
      </c>
      <c r="X5635" t="s">
        <v>270</v>
      </c>
      <c r="Y5635" s="1">
        <v>35555</v>
      </c>
      <c r="Z5635">
        <v>796343</v>
      </c>
      <c r="AA5635">
        <v>1982</v>
      </c>
    </row>
    <row r="5636" spans="1:27" x14ac:dyDescent="0.25">
      <c r="A5636" s="1">
        <v>43558</v>
      </c>
      <c r="B5636" t="s">
        <v>73</v>
      </c>
      <c r="C5636" t="s">
        <v>76</v>
      </c>
      <c r="D5636">
        <v>500</v>
      </c>
      <c r="E5636">
        <v>2</v>
      </c>
      <c r="F5636" t="s">
        <v>110</v>
      </c>
      <c r="G5636">
        <v>273.709991</v>
      </c>
      <c r="H5636">
        <v>274.17999300000002</v>
      </c>
      <c r="I5636">
        <v>270.98001099999999</v>
      </c>
      <c r="J5636">
        <v>271.5</v>
      </c>
      <c r="K5636">
        <v>271.5</v>
      </c>
      <c r="L5636">
        <v>2432800</v>
      </c>
      <c r="M5636" t="s">
        <v>73</v>
      </c>
      <c r="N5636" t="s">
        <v>150</v>
      </c>
      <c r="O5636" t="s">
        <v>162</v>
      </c>
      <c r="P5636">
        <v>100</v>
      </c>
      <c r="Q5636">
        <v>0.125</v>
      </c>
      <c r="R5636">
        <v>62.5</v>
      </c>
      <c r="S5636">
        <v>135750</v>
      </c>
      <c r="T5636" t="s">
        <v>73</v>
      </c>
      <c r="U5636" t="s">
        <v>211</v>
      </c>
      <c r="V5636" t="s">
        <v>214</v>
      </c>
      <c r="W5636" t="s">
        <v>253</v>
      </c>
      <c r="X5636" t="s">
        <v>270</v>
      </c>
      <c r="Y5636" s="1">
        <v>35555</v>
      </c>
      <c r="Z5636">
        <v>796343</v>
      </c>
      <c r="AA5636">
        <v>1982</v>
      </c>
    </row>
    <row r="5637" spans="1:27" x14ac:dyDescent="0.25">
      <c r="A5637" s="1">
        <v>43558</v>
      </c>
      <c r="B5637" t="s">
        <v>73</v>
      </c>
      <c r="C5637" t="s">
        <v>75</v>
      </c>
      <c r="D5637">
        <v>600</v>
      </c>
      <c r="E5637">
        <v>8</v>
      </c>
      <c r="F5637" t="s">
        <v>110</v>
      </c>
      <c r="G5637">
        <v>273.709991</v>
      </c>
      <c r="H5637">
        <v>274.17999300000002</v>
      </c>
      <c r="I5637">
        <v>270.98001099999999</v>
      </c>
      <c r="J5637">
        <v>271.5</v>
      </c>
      <c r="K5637">
        <v>271.5</v>
      </c>
      <c r="L5637">
        <v>2432800</v>
      </c>
      <c r="M5637" t="s">
        <v>73</v>
      </c>
      <c r="N5637" t="s">
        <v>144</v>
      </c>
      <c r="O5637" t="s">
        <v>162</v>
      </c>
      <c r="P5637">
        <v>100</v>
      </c>
      <c r="Q5637">
        <v>0.125</v>
      </c>
      <c r="R5637">
        <v>75</v>
      </c>
      <c r="S5637">
        <v>162900</v>
      </c>
      <c r="T5637" t="s">
        <v>73</v>
      </c>
      <c r="U5637" t="s">
        <v>211</v>
      </c>
      <c r="V5637" t="s">
        <v>214</v>
      </c>
      <c r="W5637" t="s">
        <v>253</v>
      </c>
      <c r="X5637" t="s">
        <v>270</v>
      </c>
      <c r="Y5637" s="1">
        <v>35555</v>
      </c>
      <c r="Z5637">
        <v>796343</v>
      </c>
      <c r="AA5637">
        <v>1982</v>
      </c>
    </row>
    <row r="5638" spans="1:27" x14ac:dyDescent="0.25">
      <c r="A5638" s="1">
        <v>43565</v>
      </c>
      <c r="B5638" t="s">
        <v>73</v>
      </c>
      <c r="C5638" t="s">
        <v>76</v>
      </c>
      <c r="D5638">
        <v>300</v>
      </c>
      <c r="E5638">
        <v>5</v>
      </c>
      <c r="F5638" t="s">
        <v>113</v>
      </c>
      <c r="G5638">
        <v>269.47000100000002</v>
      </c>
      <c r="H5638">
        <v>272.16000400000001</v>
      </c>
      <c r="I5638">
        <v>269.01001000000002</v>
      </c>
      <c r="J5638">
        <v>271.57998700000002</v>
      </c>
      <c r="K5638">
        <v>271.57998700000002</v>
      </c>
      <c r="L5638">
        <v>1469700</v>
      </c>
      <c r="M5638" t="s">
        <v>73</v>
      </c>
      <c r="N5638" t="s">
        <v>152</v>
      </c>
      <c r="O5638" t="s">
        <v>162</v>
      </c>
      <c r="P5638">
        <v>100</v>
      </c>
      <c r="Q5638">
        <v>0.125</v>
      </c>
      <c r="R5638">
        <v>37.5</v>
      </c>
      <c r="S5638">
        <v>81473.996100000004</v>
      </c>
      <c r="T5638" t="s">
        <v>73</v>
      </c>
      <c r="U5638" t="s">
        <v>211</v>
      </c>
      <c r="V5638" t="s">
        <v>214</v>
      </c>
      <c r="W5638" t="s">
        <v>253</v>
      </c>
      <c r="X5638" t="s">
        <v>270</v>
      </c>
      <c r="Y5638" s="1">
        <v>35555</v>
      </c>
      <c r="Z5638">
        <v>796343</v>
      </c>
      <c r="AA5638">
        <v>1982</v>
      </c>
    </row>
    <row r="5639" spans="1:27" x14ac:dyDescent="0.25">
      <c r="A5639" s="1">
        <v>43565</v>
      </c>
      <c r="B5639" t="s">
        <v>73</v>
      </c>
      <c r="C5639" t="s">
        <v>75</v>
      </c>
      <c r="D5639">
        <v>100</v>
      </c>
      <c r="E5639">
        <v>6</v>
      </c>
      <c r="F5639" t="s">
        <v>113</v>
      </c>
      <c r="G5639">
        <v>269.47000100000002</v>
      </c>
      <c r="H5639">
        <v>272.16000400000001</v>
      </c>
      <c r="I5639">
        <v>269.01001000000002</v>
      </c>
      <c r="J5639">
        <v>271.57998700000002</v>
      </c>
      <c r="K5639">
        <v>271.57998700000002</v>
      </c>
      <c r="L5639">
        <v>1469700</v>
      </c>
      <c r="M5639" t="s">
        <v>73</v>
      </c>
      <c r="N5639" t="s">
        <v>145</v>
      </c>
      <c r="O5639" t="s">
        <v>162</v>
      </c>
      <c r="P5639">
        <v>100</v>
      </c>
      <c r="Q5639">
        <v>0.125</v>
      </c>
      <c r="R5639">
        <v>12.5</v>
      </c>
      <c r="S5639">
        <v>27157.9987</v>
      </c>
      <c r="T5639" t="s">
        <v>73</v>
      </c>
      <c r="U5639" t="s">
        <v>211</v>
      </c>
      <c r="V5639" t="s">
        <v>214</v>
      </c>
      <c r="W5639" t="s">
        <v>253</v>
      </c>
      <c r="X5639" t="s">
        <v>270</v>
      </c>
      <c r="Y5639" s="1">
        <v>35555</v>
      </c>
      <c r="Z5639">
        <v>796343</v>
      </c>
      <c r="AA5639">
        <v>1982</v>
      </c>
    </row>
    <row r="5640" spans="1:27" x14ac:dyDescent="0.25">
      <c r="A5640" s="1">
        <v>43599</v>
      </c>
      <c r="B5640" t="s">
        <v>73</v>
      </c>
      <c r="C5640" t="s">
        <v>76</v>
      </c>
      <c r="D5640">
        <v>1100</v>
      </c>
      <c r="E5640">
        <v>11</v>
      </c>
      <c r="F5640" t="s">
        <v>102</v>
      </c>
      <c r="G5640">
        <v>269.42999300000002</v>
      </c>
      <c r="H5640">
        <v>274.23001099999999</v>
      </c>
      <c r="I5640">
        <v>269.290009</v>
      </c>
      <c r="J5640">
        <v>271.85998499999999</v>
      </c>
      <c r="K5640">
        <v>271.85998499999999</v>
      </c>
      <c r="L5640">
        <v>2046600</v>
      </c>
      <c r="M5640" t="s">
        <v>73</v>
      </c>
      <c r="N5640" t="s">
        <v>141</v>
      </c>
      <c r="O5640" t="s">
        <v>162</v>
      </c>
      <c r="P5640">
        <v>100</v>
      </c>
      <c r="Q5640">
        <v>0.125</v>
      </c>
      <c r="R5640">
        <v>137.5</v>
      </c>
      <c r="S5640">
        <v>299045.98349999997</v>
      </c>
      <c r="T5640" t="s">
        <v>73</v>
      </c>
      <c r="U5640" t="s">
        <v>211</v>
      </c>
      <c r="V5640" t="s">
        <v>214</v>
      </c>
      <c r="W5640" t="s">
        <v>253</v>
      </c>
      <c r="X5640" t="s">
        <v>270</v>
      </c>
      <c r="Y5640" s="1">
        <v>35555</v>
      </c>
      <c r="Z5640">
        <v>796343</v>
      </c>
      <c r="AA5640">
        <v>1982</v>
      </c>
    </row>
    <row r="5641" spans="1:27" x14ac:dyDescent="0.25">
      <c r="A5641" s="1">
        <v>43567</v>
      </c>
      <c r="B5641" t="s">
        <v>73</v>
      </c>
      <c r="C5641" t="s">
        <v>76</v>
      </c>
      <c r="D5641">
        <v>2600</v>
      </c>
      <c r="E5641">
        <v>18</v>
      </c>
      <c r="F5641" t="s">
        <v>121</v>
      </c>
      <c r="G5641">
        <v>273.01001000000002</v>
      </c>
      <c r="H5641">
        <v>273.51001000000002</v>
      </c>
      <c r="I5641">
        <v>270.82000699999998</v>
      </c>
      <c r="J5641">
        <v>271.85998499999999</v>
      </c>
      <c r="K5641">
        <v>271.85998499999999</v>
      </c>
      <c r="L5641">
        <v>1681100</v>
      </c>
      <c r="M5641" t="s">
        <v>73</v>
      </c>
      <c r="N5641" t="s">
        <v>158</v>
      </c>
      <c r="O5641" t="s">
        <v>162</v>
      </c>
      <c r="P5641">
        <v>100</v>
      </c>
      <c r="Q5641">
        <v>0.125</v>
      </c>
      <c r="R5641">
        <v>325</v>
      </c>
      <c r="S5641">
        <v>706835.96100000001</v>
      </c>
      <c r="T5641" t="s">
        <v>73</v>
      </c>
      <c r="U5641" t="s">
        <v>211</v>
      </c>
      <c r="V5641" t="s">
        <v>214</v>
      </c>
      <c r="W5641" t="s">
        <v>253</v>
      </c>
      <c r="X5641" t="s">
        <v>270</v>
      </c>
      <c r="Y5641" s="1">
        <v>35555</v>
      </c>
      <c r="Z5641">
        <v>796343</v>
      </c>
      <c r="AA5641">
        <v>1982</v>
      </c>
    </row>
    <row r="5642" spans="1:27" x14ac:dyDescent="0.25">
      <c r="A5642" s="1">
        <v>43599</v>
      </c>
      <c r="B5642" t="s">
        <v>73</v>
      </c>
      <c r="C5642" t="s">
        <v>76</v>
      </c>
      <c r="D5642">
        <v>1800</v>
      </c>
      <c r="E5642">
        <v>13</v>
      </c>
      <c r="F5642" t="s">
        <v>102</v>
      </c>
      <c r="G5642">
        <v>269.42999300000002</v>
      </c>
      <c r="H5642">
        <v>274.23001099999999</v>
      </c>
      <c r="I5642">
        <v>269.290009</v>
      </c>
      <c r="J5642">
        <v>271.85998499999999</v>
      </c>
      <c r="K5642">
        <v>271.85998499999999</v>
      </c>
      <c r="L5642">
        <v>2046600</v>
      </c>
      <c r="M5642" t="s">
        <v>73</v>
      </c>
      <c r="N5642" t="s">
        <v>153</v>
      </c>
      <c r="O5642" t="s">
        <v>162</v>
      </c>
      <c r="P5642">
        <v>100</v>
      </c>
      <c r="Q5642">
        <v>0.125</v>
      </c>
      <c r="R5642">
        <v>225</v>
      </c>
      <c r="S5642">
        <v>489347.973</v>
      </c>
      <c r="T5642" t="s">
        <v>73</v>
      </c>
      <c r="U5642" t="s">
        <v>211</v>
      </c>
      <c r="V5642" t="s">
        <v>214</v>
      </c>
      <c r="W5642" t="s">
        <v>253</v>
      </c>
      <c r="X5642" t="s">
        <v>270</v>
      </c>
      <c r="Y5642" s="1">
        <v>35555</v>
      </c>
      <c r="Z5642">
        <v>796343</v>
      </c>
      <c r="AA5642">
        <v>1982</v>
      </c>
    </row>
    <row r="5643" spans="1:27" x14ac:dyDescent="0.25">
      <c r="A5643" s="1">
        <v>43566</v>
      </c>
      <c r="B5643" t="s">
        <v>73</v>
      </c>
      <c r="C5643" t="s">
        <v>75</v>
      </c>
      <c r="D5643">
        <v>500</v>
      </c>
      <c r="E5643">
        <v>7</v>
      </c>
      <c r="F5643" t="s">
        <v>112</v>
      </c>
      <c r="G5643">
        <v>271.95001200000002</v>
      </c>
      <c r="H5643">
        <v>272.92001299999998</v>
      </c>
      <c r="I5643">
        <v>270.76998900000001</v>
      </c>
      <c r="J5643">
        <v>271.89999399999999</v>
      </c>
      <c r="K5643">
        <v>271.89999399999999</v>
      </c>
      <c r="L5643">
        <v>2085600</v>
      </c>
      <c r="M5643" t="s">
        <v>73</v>
      </c>
      <c r="N5643" t="s">
        <v>147</v>
      </c>
      <c r="O5643" t="s">
        <v>162</v>
      </c>
      <c r="P5643">
        <v>100</v>
      </c>
      <c r="Q5643">
        <v>0.125</v>
      </c>
      <c r="R5643">
        <v>62.5</v>
      </c>
      <c r="S5643">
        <v>135949.997</v>
      </c>
      <c r="T5643" t="s">
        <v>73</v>
      </c>
      <c r="U5643" t="s">
        <v>211</v>
      </c>
      <c r="V5643" t="s">
        <v>214</v>
      </c>
      <c r="W5643" t="s">
        <v>253</v>
      </c>
      <c r="X5643" t="s">
        <v>270</v>
      </c>
      <c r="Y5643" s="1">
        <v>35555</v>
      </c>
      <c r="Z5643">
        <v>796343</v>
      </c>
      <c r="AA5643">
        <v>1982</v>
      </c>
    </row>
    <row r="5644" spans="1:27" x14ac:dyDescent="0.25">
      <c r="A5644" s="1">
        <v>43556</v>
      </c>
      <c r="B5644" t="s">
        <v>73</v>
      </c>
      <c r="C5644" t="s">
        <v>76</v>
      </c>
      <c r="D5644">
        <v>100</v>
      </c>
      <c r="E5644">
        <v>5</v>
      </c>
      <c r="F5644" t="s">
        <v>117</v>
      </c>
      <c r="G5644">
        <v>269.85000600000001</v>
      </c>
      <c r="H5644">
        <v>272.39001500000001</v>
      </c>
      <c r="I5644">
        <v>268.19000199999999</v>
      </c>
      <c r="J5644">
        <v>272.17001299999998</v>
      </c>
      <c r="K5644">
        <v>272.17001299999998</v>
      </c>
      <c r="L5644">
        <v>2970100</v>
      </c>
      <c r="M5644" t="s">
        <v>73</v>
      </c>
      <c r="N5644" t="s">
        <v>152</v>
      </c>
      <c r="O5644" t="s">
        <v>162</v>
      </c>
      <c r="P5644">
        <v>100</v>
      </c>
      <c r="Q5644">
        <v>0.125</v>
      </c>
      <c r="R5644">
        <v>12.5</v>
      </c>
      <c r="S5644">
        <v>27217.0013</v>
      </c>
      <c r="T5644" t="s">
        <v>73</v>
      </c>
      <c r="U5644" t="s">
        <v>211</v>
      </c>
      <c r="V5644" t="s">
        <v>214</v>
      </c>
      <c r="W5644" t="s">
        <v>253</v>
      </c>
      <c r="X5644" t="s">
        <v>270</v>
      </c>
      <c r="Y5644" s="1">
        <v>35555</v>
      </c>
      <c r="Z5644">
        <v>796343</v>
      </c>
      <c r="AA5644">
        <v>1982</v>
      </c>
    </row>
    <row r="5645" spans="1:27" x14ac:dyDescent="0.25">
      <c r="A5645" s="1">
        <v>43577</v>
      </c>
      <c r="B5645" t="s">
        <v>73</v>
      </c>
      <c r="C5645" t="s">
        <v>75</v>
      </c>
      <c r="D5645">
        <v>2200</v>
      </c>
      <c r="E5645">
        <v>18</v>
      </c>
      <c r="F5645" t="s">
        <v>135</v>
      </c>
      <c r="G5645">
        <v>269.82000699999998</v>
      </c>
      <c r="H5645">
        <v>272.32000699999998</v>
      </c>
      <c r="I5645">
        <v>269.20001200000002</v>
      </c>
      <c r="J5645">
        <v>272.209991</v>
      </c>
      <c r="K5645">
        <v>272.209991</v>
      </c>
      <c r="L5645">
        <v>1364700</v>
      </c>
      <c r="M5645" t="s">
        <v>73</v>
      </c>
      <c r="N5645" t="s">
        <v>158</v>
      </c>
      <c r="O5645" t="s">
        <v>162</v>
      </c>
      <c r="P5645">
        <v>100</v>
      </c>
      <c r="Q5645">
        <v>0.125</v>
      </c>
      <c r="R5645">
        <v>275</v>
      </c>
      <c r="S5645">
        <v>598861.98019999999</v>
      </c>
      <c r="T5645" t="s">
        <v>73</v>
      </c>
      <c r="U5645" t="s">
        <v>211</v>
      </c>
      <c r="V5645" t="s">
        <v>214</v>
      </c>
      <c r="W5645" t="s">
        <v>253</v>
      </c>
      <c r="X5645" t="s">
        <v>270</v>
      </c>
      <c r="Y5645" s="1">
        <v>35555</v>
      </c>
      <c r="Z5645">
        <v>796343</v>
      </c>
      <c r="AA5645">
        <v>1982</v>
      </c>
    </row>
    <row r="5646" spans="1:27" x14ac:dyDescent="0.25">
      <c r="A5646" s="1">
        <v>43577</v>
      </c>
      <c r="B5646" t="s">
        <v>73</v>
      </c>
      <c r="C5646" t="s">
        <v>75</v>
      </c>
      <c r="D5646">
        <v>1500</v>
      </c>
      <c r="E5646">
        <v>16</v>
      </c>
      <c r="F5646" t="s">
        <v>135</v>
      </c>
      <c r="G5646">
        <v>269.82000699999998</v>
      </c>
      <c r="H5646">
        <v>272.32000699999998</v>
      </c>
      <c r="I5646">
        <v>269.20001200000002</v>
      </c>
      <c r="J5646">
        <v>272.209991</v>
      </c>
      <c r="K5646">
        <v>272.209991</v>
      </c>
      <c r="L5646">
        <v>1364700</v>
      </c>
      <c r="M5646" t="s">
        <v>73</v>
      </c>
      <c r="N5646" t="s">
        <v>148</v>
      </c>
      <c r="O5646" t="s">
        <v>162</v>
      </c>
      <c r="P5646">
        <v>100</v>
      </c>
      <c r="Q5646">
        <v>0.125</v>
      </c>
      <c r="R5646">
        <v>187.5</v>
      </c>
      <c r="S5646">
        <v>408314.9865</v>
      </c>
      <c r="T5646" t="s">
        <v>73</v>
      </c>
      <c r="U5646" t="s">
        <v>211</v>
      </c>
      <c r="V5646" t="s">
        <v>214</v>
      </c>
      <c r="W5646" t="s">
        <v>253</v>
      </c>
      <c r="X5646" t="s">
        <v>270</v>
      </c>
      <c r="Y5646" s="1">
        <v>35555</v>
      </c>
      <c r="Z5646">
        <v>796343</v>
      </c>
      <c r="AA5646">
        <v>1982</v>
      </c>
    </row>
    <row r="5647" spans="1:27" x14ac:dyDescent="0.25">
      <c r="A5647" s="1">
        <v>43577</v>
      </c>
      <c r="B5647" t="s">
        <v>73</v>
      </c>
      <c r="C5647" t="s">
        <v>75</v>
      </c>
      <c r="D5647">
        <v>2300</v>
      </c>
      <c r="E5647">
        <v>20</v>
      </c>
      <c r="F5647" t="s">
        <v>135</v>
      </c>
      <c r="G5647">
        <v>269.82000699999998</v>
      </c>
      <c r="H5647">
        <v>272.32000699999998</v>
      </c>
      <c r="I5647">
        <v>269.20001200000002</v>
      </c>
      <c r="J5647">
        <v>272.209991</v>
      </c>
      <c r="K5647">
        <v>272.209991</v>
      </c>
      <c r="L5647">
        <v>1364700</v>
      </c>
      <c r="M5647" t="s">
        <v>73</v>
      </c>
      <c r="N5647" t="s">
        <v>155</v>
      </c>
      <c r="O5647" t="s">
        <v>162</v>
      </c>
      <c r="P5647">
        <v>100</v>
      </c>
      <c r="Q5647">
        <v>0.125</v>
      </c>
      <c r="R5647">
        <v>287.5</v>
      </c>
      <c r="S5647">
        <v>626082.97930000001</v>
      </c>
      <c r="T5647" t="s">
        <v>73</v>
      </c>
      <c r="U5647" t="s">
        <v>211</v>
      </c>
      <c r="V5647" t="s">
        <v>214</v>
      </c>
      <c r="W5647" t="s">
        <v>253</v>
      </c>
      <c r="X5647" t="s">
        <v>270</v>
      </c>
      <c r="Y5647" s="1">
        <v>35555</v>
      </c>
      <c r="Z5647">
        <v>796343</v>
      </c>
      <c r="AA5647">
        <v>1982</v>
      </c>
    </row>
    <row r="5648" spans="1:27" x14ac:dyDescent="0.25">
      <c r="A5648" s="1">
        <v>43570</v>
      </c>
      <c r="B5648" t="s">
        <v>73</v>
      </c>
      <c r="C5648" t="s">
        <v>75</v>
      </c>
      <c r="D5648">
        <v>600</v>
      </c>
      <c r="E5648">
        <v>12</v>
      </c>
      <c r="F5648" t="s">
        <v>120</v>
      </c>
      <c r="G5648">
        <v>271.85998499999999</v>
      </c>
      <c r="H5648">
        <v>273.709991</v>
      </c>
      <c r="I5648">
        <v>270.61999500000002</v>
      </c>
      <c r="J5648">
        <v>272.22000100000002</v>
      </c>
      <c r="K5648">
        <v>272.22000100000002</v>
      </c>
      <c r="L5648">
        <v>1462300</v>
      </c>
      <c r="M5648" t="s">
        <v>73</v>
      </c>
      <c r="N5648" t="s">
        <v>151</v>
      </c>
      <c r="O5648" t="s">
        <v>162</v>
      </c>
      <c r="P5648">
        <v>100</v>
      </c>
      <c r="Q5648">
        <v>0.125</v>
      </c>
      <c r="R5648">
        <v>75</v>
      </c>
      <c r="S5648">
        <v>163332.0006</v>
      </c>
      <c r="T5648" t="s">
        <v>73</v>
      </c>
      <c r="U5648" t="s">
        <v>211</v>
      </c>
      <c r="V5648" t="s">
        <v>214</v>
      </c>
      <c r="W5648" t="s">
        <v>253</v>
      </c>
      <c r="X5648" t="s">
        <v>270</v>
      </c>
      <c r="Y5648" s="1">
        <v>35555</v>
      </c>
      <c r="Z5648">
        <v>796343</v>
      </c>
      <c r="AA5648">
        <v>1982</v>
      </c>
    </row>
    <row r="5649" spans="1:27" x14ac:dyDescent="0.25">
      <c r="A5649" s="1">
        <v>43621</v>
      </c>
      <c r="B5649" t="s">
        <v>73</v>
      </c>
      <c r="C5649" t="s">
        <v>75</v>
      </c>
      <c r="D5649">
        <v>900</v>
      </c>
      <c r="E5649">
        <v>10</v>
      </c>
      <c r="F5649" t="s">
        <v>83</v>
      </c>
      <c r="G5649">
        <v>272.77999899999998</v>
      </c>
      <c r="H5649">
        <v>273.209991</v>
      </c>
      <c r="I5649">
        <v>268.39001500000001</v>
      </c>
      <c r="J5649">
        <v>272.85998499999999</v>
      </c>
      <c r="K5649">
        <v>272.85998499999999</v>
      </c>
      <c r="L5649">
        <v>2650400</v>
      </c>
      <c r="M5649" t="s">
        <v>73</v>
      </c>
      <c r="N5649" t="s">
        <v>142</v>
      </c>
      <c r="O5649" t="s">
        <v>162</v>
      </c>
      <c r="P5649">
        <v>100</v>
      </c>
      <c r="Q5649">
        <v>0.125</v>
      </c>
      <c r="R5649">
        <v>112.5</v>
      </c>
      <c r="S5649">
        <v>245573.9865</v>
      </c>
      <c r="T5649" t="s">
        <v>73</v>
      </c>
      <c r="U5649" t="s">
        <v>211</v>
      </c>
      <c r="V5649" t="s">
        <v>214</v>
      </c>
      <c r="W5649" t="s">
        <v>253</v>
      </c>
      <c r="X5649" t="s">
        <v>270</v>
      </c>
      <c r="Y5649" s="1">
        <v>35555</v>
      </c>
      <c r="Z5649">
        <v>796343</v>
      </c>
      <c r="AA5649">
        <v>1982</v>
      </c>
    </row>
    <row r="5650" spans="1:27" x14ac:dyDescent="0.25">
      <c r="A5650" s="1">
        <v>43621</v>
      </c>
      <c r="B5650" t="s">
        <v>73</v>
      </c>
      <c r="C5650" t="s">
        <v>75</v>
      </c>
      <c r="D5650">
        <v>500</v>
      </c>
      <c r="E5650">
        <v>9</v>
      </c>
      <c r="F5650" t="s">
        <v>83</v>
      </c>
      <c r="G5650">
        <v>272.77999899999998</v>
      </c>
      <c r="H5650">
        <v>273.209991</v>
      </c>
      <c r="I5650">
        <v>268.39001500000001</v>
      </c>
      <c r="J5650">
        <v>272.85998499999999</v>
      </c>
      <c r="K5650">
        <v>272.85998499999999</v>
      </c>
      <c r="L5650">
        <v>2650400</v>
      </c>
      <c r="M5650" t="s">
        <v>73</v>
      </c>
      <c r="N5650" t="s">
        <v>146</v>
      </c>
      <c r="O5650" t="s">
        <v>162</v>
      </c>
      <c r="P5650">
        <v>100</v>
      </c>
      <c r="Q5650">
        <v>0.125</v>
      </c>
      <c r="R5650">
        <v>62.5</v>
      </c>
      <c r="S5650">
        <v>136429.99249999999</v>
      </c>
      <c r="T5650" t="s">
        <v>73</v>
      </c>
      <c r="U5650" t="s">
        <v>211</v>
      </c>
      <c r="V5650" t="s">
        <v>214</v>
      </c>
      <c r="W5650" t="s">
        <v>253</v>
      </c>
      <c r="X5650" t="s">
        <v>270</v>
      </c>
      <c r="Y5650" s="1">
        <v>35555</v>
      </c>
      <c r="Z5650">
        <v>796343</v>
      </c>
      <c r="AA5650">
        <v>1982</v>
      </c>
    </row>
    <row r="5651" spans="1:27" x14ac:dyDescent="0.25">
      <c r="A5651" s="1">
        <v>43621</v>
      </c>
      <c r="B5651" t="s">
        <v>73</v>
      </c>
      <c r="C5651" t="s">
        <v>76</v>
      </c>
      <c r="D5651">
        <v>800</v>
      </c>
      <c r="E5651">
        <v>3</v>
      </c>
      <c r="F5651" t="s">
        <v>83</v>
      </c>
      <c r="G5651">
        <v>272.77999899999998</v>
      </c>
      <c r="H5651">
        <v>273.209991</v>
      </c>
      <c r="I5651">
        <v>268.39001500000001</v>
      </c>
      <c r="J5651">
        <v>272.85998499999999</v>
      </c>
      <c r="K5651">
        <v>272.85998499999999</v>
      </c>
      <c r="L5651">
        <v>2650400</v>
      </c>
      <c r="M5651" t="s">
        <v>73</v>
      </c>
      <c r="N5651" t="s">
        <v>143</v>
      </c>
      <c r="O5651" t="s">
        <v>162</v>
      </c>
      <c r="P5651">
        <v>100</v>
      </c>
      <c r="Q5651">
        <v>0.125</v>
      </c>
      <c r="R5651">
        <v>100</v>
      </c>
      <c r="S5651">
        <v>218287.98800000001</v>
      </c>
      <c r="T5651" t="s">
        <v>73</v>
      </c>
      <c r="U5651" t="s">
        <v>211</v>
      </c>
      <c r="V5651" t="s">
        <v>214</v>
      </c>
      <c r="W5651" t="s">
        <v>253</v>
      </c>
      <c r="X5651" t="s">
        <v>270</v>
      </c>
      <c r="Y5651" s="1">
        <v>35555</v>
      </c>
      <c r="Z5651">
        <v>796343</v>
      </c>
      <c r="AA5651">
        <v>1982</v>
      </c>
    </row>
    <row r="5652" spans="1:27" x14ac:dyDescent="0.25">
      <c r="A5652" s="1">
        <v>43621</v>
      </c>
      <c r="B5652" t="s">
        <v>73</v>
      </c>
      <c r="C5652" t="s">
        <v>75</v>
      </c>
      <c r="D5652">
        <v>400</v>
      </c>
      <c r="E5652">
        <v>11</v>
      </c>
      <c r="F5652" t="s">
        <v>83</v>
      </c>
      <c r="G5652">
        <v>272.77999899999998</v>
      </c>
      <c r="H5652">
        <v>273.209991</v>
      </c>
      <c r="I5652">
        <v>268.39001500000001</v>
      </c>
      <c r="J5652">
        <v>272.85998499999999</v>
      </c>
      <c r="K5652">
        <v>272.85998499999999</v>
      </c>
      <c r="L5652">
        <v>2650400</v>
      </c>
      <c r="M5652" t="s">
        <v>73</v>
      </c>
      <c r="N5652" t="s">
        <v>141</v>
      </c>
      <c r="O5652" t="s">
        <v>162</v>
      </c>
      <c r="P5652">
        <v>100</v>
      </c>
      <c r="Q5652">
        <v>0.125</v>
      </c>
      <c r="R5652">
        <v>50</v>
      </c>
      <c r="S5652">
        <v>109143.99400000001</v>
      </c>
      <c r="T5652" t="s">
        <v>73</v>
      </c>
      <c r="U5652" t="s">
        <v>211</v>
      </c>
      <c r="V5652" t="s">
        <v>214</v>
      </c>
      <c r="W5652" t="s">
        <v>253</v>
      </c>
      <c r="X5652" t="s">
        <v>270</v>
      </c>
      <c r="Y5652" s="1">
        <v>35555</v>
      </c>
      <c r="Z5652">
        <v>796343</v>
      </c>
      <c r="AA5652">
        <v>1982</v>
      </c>
    </row>
    <row r="5653" spans="1:27" x14ac:dyDescent="0.25">
      <c r="A5653" s="1">
        <v>43621</v>
      </c>
      <c r="B5653" t="s">
        <v>73</v>
      </c>
      <c r="C5653" t="s">
        <v>75</v>
      </c>
      <c r="D5653">
        <v>500</v>
      </c>
      <c r="E5653">
        <v>13</v>
      </c>
      <c r="F5653" t="s">
        <v>83</v>
      </c>
      <c r="G5653">
        <v>272.77999899999998</v>
      </c>
      <c r="H5653">
        <v>273.209991</v>
      </c>
      <c r="I5653">
        <v>268.39001500000001</v>
      </c>
      <c r="J5653">
        <v>272.85998499999999</v>
      </c>
      <c r="K5653">
        <v>272.85998499999999</v>
      </c>
      <c r="L5653">
        <v>2650400</v>
      </c>
      <c r="M5653" t="s">
        <v>73</v>
      </c>
      <c r="N5653" t="s">
        <v>153</v>
      </c>
      <c r="O5653" t="s">
        <v>162</v>
      </c>
      <c r="P5653">
        <v>100</v>
      </c>
      <c r="Q5653">
        <v>0.125</v>
      </c>
      <c r="R5653">
        <v>62.5</v>
      </c>
      <c r="S5653">
        <v>136429.99249999999</v>
      </c>
      <c r="T5653" t="s">
        <v>73</v>
      </c>
      <c r="U5653" t="s">
        <v>211</v>
      </c>
      <c r="V5653" t="s">
        <v>214</v>
      </c>
      <c r="W5653" t="s">
        <v>253</v>
      </c>
      <c r="X5653" t="s">
        <v>270</v>
      </c>
      <c r="Y5653" s="1">
        <v>35555</v>
      </c>
      <c r="Z5653">
        <v>796343</v>
      </c>
      <c r="AA5653">
        <v>1982</v>
      </c>
    </row>
    <row r="5654" spans="1:27" x14ac:dyDescent="0.25">
      <c r="A5654" s="1">
        <v>43614</v>
      </c>
      <c r="B5654" t="s">
        <v>73</v>
      </c>
      <c r="C5654" t="s">
        <v>75</v>
      </c>
      <c r="D5654">
        <v>2200</v>
      </c>
      <c r="E5654">
        <v>19</v>
      </c>
      <c r="F5654" t="s">
        <v>98</v>
      </c>
      <c r="G5654">
        <v>275.290009</v>
      </c>
      <c r="H5654">
        <v>276.79998799999998</v>
      </c>
      <c r="I5654">
        <v>272.27999899999998</v>
      </c>
      <c r="J5654">
        <v>273.38000499999998</v>
      </c>
      <c r="K5654">
        <v>273.38000499999998</v>
      </c>
      <c r="L5654">
        <v>1806000</v>
      </c>
      <c r="M5654" t="s">
        <v>73</v>
      </c>
      <c r="N5654" t="s">
        <v>140</v>
      </c>
      <c r="O5654" t="s">
        <v>162</v>
      </c>
      <c r="P5654">
        <v>100</v>
      </c>
      <c r="Q5654">
        <v>0.125</v>
      </c>
      <c r="R5654">
        <v>275</v>
      </c>
      <c r="S5654">
        <v>601436.01099999994</v>
      </c>
      <c r="T5654" t="s">
        <v>73</v>
      </c>
      <c r="U5654" t="s">
        <v>211</v>
      </c>
      <c r="V5654" t="s">
        <v>214</v>
      </c>
      <c r="W5654" t="s">
        <v>253</v>
      </c>
      <c r="X5654" t="s">
        <v>270</v>
      </c>
      <c r="Y5654" s="1">
        <v>35555</v>
      </c>
      <c r="Z5654">
        <v>796343</v>
      </c>
      <c r="AA5654">
        <v>1982</v>
      </c>
    </row>
    <row r="5655" spans="1:27" x14ac:dyDescent="0.25">
      <c r="A5655" s="1">
        <v>43615</v>
      </c>
      <c r="B5655" t="s">
        <v>73</v>
      </c>
      <c r="C5655" t="s">
        <v>76</v>
      </c>
      <c r="D5655">
        <v>700</v>
      </c>
      <c r="E5655">
        <v>9</v>
      </c>
      <c r="F5655" t="s">
        <v>93</v>
      </c>
      <c r="G5655">
        <v>274.42999300000002</v>
      </c>
      <c r="H5655">
        <v>275.08999599999999</v>
      </c>
      <c r="I5655">
        <v>272.42999300000002</v>
      </c>
      <c r="J5655">
        <v>274.51001000000002</v>
      </c>
      <c r="K5655">
        <v>274.51001000000002</v>
      </c>
      <c r="L5655">
        <v>1601100</v>
      </c>
      <c r="M5655" t="s">
        <v>73</v>
      </c>
      <c r="N5655" t="s">
        <v>146</v>
      </c>
      <c r="O5655" t="s">
        <v>162</v>
      </c>
      <c r="P5655">
        <v>100</v>
      </c>
      <c r="Q5655">
        <v>0.125</v>
      </c>
      <c r="R5655">
        <v>87.5</v>
      </c>
      <c r="S5655">
        <v>192157.00700000001</v>
      </c>
      <c r="T5655" t="s">
        <v>73</v>
      </c>
      <c r="U5655" t="s">
        <v>211</v>
      </c>
      <c r="V5655" t="s">
        <v>214</v>
      </c>
      <c r="W5655" t="s">
        <v>253</v>
      </c>
      <c r="X5655" t="s">
        <v>270</v>
      </c>
      <c r="Y5655" s="1">
        <v>35555</v>
      </c>
      <c r="Z5655">
        <v>796343</v>
      </c>
      <c r="AA5655">
        <v>1982</v>
      </c>
    </row>
    <row r="5656" spans="1:27" x14ac:dyDescent="0.25">
      <c r="A5656" s="1">
        <v>43609</v>
      </c>
      <c r="B5656" t="s">
        <v>73</v>
      </c>
      <c r="C5656" t="s">
        <v>75</v>
      </c>
      <c r="D5656">
        <v>1200</v>
      </c>
      <c r="E5656">
        <v>11</v>
      </c>
      <c r="F5656" t="s">
        <v>92</v>
      </c>
      <c r="G5656">
        <v>273.540009</v>
      </c>
      <c r="H5656">
        <v>277.48001099999999</v>
      </c>
      <c r="I5656">
        <v>273.540009</v>
      </c>
      <c r="J5656">
        <v>274.76998900000001</v>
      </c>
      <c r="K5656">
        <v>274.76998900000001</v>
      </c>
      <c r="L5656">
        <v>1878300</v>
      </c>
      <c r="M5656" t="s">
        <v>73</v>
      </c>
      <c r="N5656" t="s">
        <v>141</v>
      </c>
      <c r="O5656" t="s">
        <v>162</v>
      </c>
      <c r="P5656">
        <v>100</v>
      </c>
      <c r="Q5656">
        <v>0.125</v>
      </c>
      <c r="R5656">
        <v>150</v>
      </c>
      <c r="S5656">
        <v>329723.98680000001</v>
      </c>
      <c r="T5656" t="s">
        <v>73</v>
      </c>
      <c r="U5656" t="s">
        <v>211</v>
      </c>
      <c r="V5656" t="s">
        <v>214</v>
      </c>
      <c r="W5656" t="s">
        <v>253</v>
      </c>
      <c r="X5656" t="s">
        <v>270</v>
      </c>
      <c r="Y5656" s="1">
        <v>35555</v>
      </c>
      <c r="Z5656">
        <v>796343</v>
      </c>
      <c r="AA5656">
        <v>1982</v>
      </c>
    </row>
    <row r="5657" spans="1:27" x14ac:dyDescent="0.25">
      <c r="A5657" s="1">
        <v>43609</v>
      </c>
      <c r="B5657" t="s">
        <v>73</v>
      </c>
      <c r="C5657" t="s">
        <v>76</v>
      </c>
      <c r="D5657">
        <v>500</v>
      </c>
      <c r="E5657">
        <v>2</v>
      </c>
      <c r="F5657" t="s">
        <v>92</v>
      </c>
      <c r="G5657">
        <v>273.540009</v>
      </c>
      <c r="H5657">
        <v>277.48001099999999</v>
      </c>
      <c r="I5657">
        <v>273.540009</v>
      </c>
      <c r="J5657">
        <v>274.76998900000001</v>
      </c>
      <c r="K5657">
        <v>274.76998900000001</v>
      </c>
      <c r="L5657">
        <v>1878300</v>
      </c>
      <c r="M5657" t="s">
        <v>73</v>
      </c>
      <c r="N5657" t="s">
        <v>150</v>
      </c>
      <c r="O5657" t="s">
        <v>162</v>
      </c>
      <c r="P5657">
        <v>100</v>
      </c>
      <c r="Q5657">
        <v>0.125</v>
      </c>
      <c r="R5657">
        <v>62.5</v>
      </c>
      <c r="S5657">
        <v>137384.9945</v>
      </c>
      <c r="T5657" t="s">
        <v>73</v>
      </c>
      <c r="U5657" t="s">
        <v>211</v>
      </c>
      <c r="V5657" t="s">
        <v>214</v>
      </c>
      <c r="W5657" t="s">
        <v>253</v>
      </c>
      <c r="X5657" t="s">
        <v>270</v>
      </c>
      <c r="Y5657" s="1">
        <v>35555</v>
      </c>
      <c r="Z5657">
        <v>796343</v>
      </c>
      <c r="AA5657">
        <v>1982</v>
      </c>
    </row>
    <row r="5658" spans="1:27" x14ac:dyDescent="0.25">
      <c r="A5658" s="1">
        <v>43622</v>
      </c>
      <c r="B5658" t="s">
        <v>73</v>
      </c>
      <c r="C5658" t="s">
        <v>76</v>
      </c>
      <c r="D5658">
        <v>1900</v>
      </c>
      <c r="E5658">
        <v>16</v>
      </c>
      <c r="F5658" t="s">
        <v>81</v>
      </c>
      <c r="G5658">
        <v>273.72000100000002</v>
      </c>
      <c r="H5658">
        <v>275.76001000000002</v>
      </c>
      <c r="I5658">
        <v>271.04998799999998</v>
      </c>
      <c r="J5658">
        <v>274.79998799999998</v>
      </c>
      <c r="K5658">
        <v>274.79998799999998</v>
      </c>
      <c r="L5658">
        <v>2211800</v>
      </c>
      <c r="M5658" t="s">
        <v>73</v>
      </c>
      <c r="N5658" t="s">
        <v>148</v>
      </c>
      <c r="O5658" t="s">
        <v>162</v>
      </c>
      <c r="P5658">
        <v>100</v>
      </c>
      <c r="Q5658">
        <v>0.125</v>
      </c>
      <c r="R5658">
        <v>237.5</v>
      </c>
      <c r="S5658">
        <v>522119.97720000002</v>
      </c>
      <c r="T5658" t="s">
        <v>73</v>
      </c>
      <c r="U5658" t="s">
        <v>211</v>
      </c>
      <c r="V5658" t="s">
        <v>214</v>
      </c>
      <c r="W5658" t="s">
        <v>253</v>
      </c>
      <c r="X5658" t="s">
        <v>270</v>
      </c>
      <c r="Y5658" s="1">
        <v>35555</v>
      </c>
      <c r="Z5658">
        <v>796343</v>
      </c>
      <c r="AA5658">
        <v>1982</v>
      </c>
    </row>
    <row r="5659" spans="1:27" x14ac:dyDescent="0.25">
      <c r="A5659" s="1">
        <v>43605</v>
      </c>
      <c r="B5659" t="s">
        <v>73</v>
      </c>
      <c r="C5659" t="s">
        <v>75</v>
      </c>
      <c r="D5659">
        <v>400</v>
      </c>
      <c r="E5659">
        <v>6</v>
      </c>
      <c r="F5659" t="s">
        <v>128</v>
      </c>
      <c r="G5659">
        <v>276.10000600000001</v>
      </c>
      <c r="H5659">
        <v>277.89001500000001</v>
      </c>
      <c r="I5659">
        <v>273.39999399999999</v>
      </c>
      <c r="J5659">
        <v>275.45001200000002</v>
      </c>
      <c r="K5659">
        <v>275.45001200000002</v>
      </c>
      <c r="L5659">
        <v>2392000</v>
      </c>
      <c r="M5659" t="s">
        <v>73</v>
      </c>
      <c r="N5659" t="s">
        <v>145</v>
      </c>
      <c r="O5659" t="s">
        <v>162</v>
      </c>
      <c r="P5659">
        <v>100</v>
      </c>
      <c r="Q5659">
        <v>0.125</v>
      </c>
      <c r="R5659">
        <v>50</v>
      </c>
      <c r="S5659">
        <v>110180.0048</v>
      </c>
      <c r="T5659" t="s">
        <v>73</v>
      </c>
      <c r="U5659" t="s">
        <v>211</v>
      </c>
      <c r="V5659" t="s">
        <v>214</v>
      </c>
      <c r="W5659" t="s">
        <v>253</v>
      </c>
      <c r="X5659" t="s">
        <v>270</v>
      </c>
      <c r="Y5659" s="1">
        <v>35555</v>
      </c>
      <c r="Z5659">
        <v>796343</v>
      </c>
      <c r="AA5659">
        <v>1982</v>
      </c>
    </row>
    <row r="5660" spans="1:27" x14ac:dyDescent="0.25">
      <c r="A5660" s="1">
        <v>43579</v>
      </c>
      <c r="B5660" t="s">
        <v>73</v>
      </c>
      <c r="C5660" t="s">
        <v>75</v>
      </c>
      <c r="D5660">
        <v>1800</v>
      </c>
      <c r="E5660">
        <v>14</v>
      </c>
      <c r="F5660" t="s">
        <v>137</v>
      </c>
      <c r="G5660">
        <v>279.22000100000002</v>
      </c>
      <c r="H5660">
        <v>280.17001299999998</v>
      </c>
      <c r="I5660">
        <v>275.25</v>
      </c>
      <c r="J5660">
        <v>275.45001200000002</v>
      </c>
      <c r="K5660">
        <v>275.45001200000002</v>
      </c>
      <c r="L5660">
        <v>1867600</v>
      </c>
      <c r="M5660" t="s">
        <v>73</v>
      </c>
      <c r="N5660" t="s">
        <v>156</v>
      </c>
      <c r="O5660" t="s">
        <v>162</v>
      </c>
      <c r="P5660">
        <v>100</v>
      </c>
      <c r="Q5660">
        <v>0.125</v>
      </c>
      <c r="R5660">
        <v>225</v>
      </c>
      <c r="S5660">
        <v>495810.02159999998</v>
      </c>
      <c r="T5660" t="s">
        <v>73</v>
      </c>
      <c r="U5660" t="s">
        <v>211</v>
      </c>
      <c r="V5660" t="s">
        <v>214</v>
      </c>
      <c r="W5660" t="s">
        <v>253</v>
      </c>
      <c r="X5660" t="s">
        <v>270</v>
      </c>
      <c r="Y5660" s="1">
        <v>35555</v>
      </c>
      <c r="Z5660">
        <v>796343</v>
      </c>
      <c r="AA5660">
        <v>1982</v>
      </c>
    </row>
    <row r="5661" spans="1:27" x14ac:dyDescent="0.25">
      <c r="A5661" s="1">
        <v>43633</v>
      </c>
      <c r="B5661" t="s">
        <v>73</v>
      </c>
      <c r="C5661" t="s">
        <v>76</v>
      </c>
      <c r="D5661">
        <v>800</v>
      </c>
      <c r="E5661">
        <v>19</v>
      </c>
      <c r="F5661" t="s">
        <v>78</v>
      </c>
      <c r="G5661">
        <v>274.63000499999998</v>
      </c>
      <c r="H5661">
        <v>277.47000100000002</v>
      </c>
      <c r="I5661">
        <v>274.63000499999998</v>
      </c>
      <c r="J5661">
        <v>275.60000600000001</v>
      </c>
      <c r="K5661">
        <v>275.60000600000001</v>
      </c>
      <c r="L5661">
        <v>2254200</v>
      </c>
      <c r="M5661" t="s">
        <v>73</v>
      </c>
      <c r="N5661" t="s">
        <v>140</v>
      </c>
      <c r="O5661" t="s">
        <v>162</v>
      </c>
      <c r="P5661">
        <v>100</v>
      </c>
      <c r="Q5661">
        <v>0.125</v>
      </c>
      <c r="R5661">
        <v>100</v>
      </c>
      <c r="S5661">
        <v>220480.0048</v>
      </c>
      <c r="T5661" t="s">
        <v>73</v>
      </c>
      <c r="U5661" t="s">
        <v>211</v>
      </c>
      <c r="V5661" t="s">
        <v>214</v>
      </c>
      <c r="W5661" t="s">
        <v>253</v>
      </c>
      <c r="X5661" t="s">
        <v>270</v>
      </c>
      <c r="Y5661" s="1">
        <v>35555</v>
      </c>
      <c r="Z5661">
        <v>796343</v>
      </c>
      <c r="AA5661">
        <v>1982</v>
      </c>
    </row>
    <row r="5662" spans="1:27" x14ac:dyDescent="0.25">
      <c r="A5662" s="1">
        <v>43633</v>
      </c>
      <c r="B5662" t="s">
        <v>73</v>
      </c>
      <c r="C5662" t="s">
        <v>75</v>
      </c>
      <c r="D5662">
        <v>900</v>
      </c>
      <c r="E5662">
        <v>8</v>
      </c>
      <c r="F5662" t="s">
        <v>78</v>
      </c>
      <c r="G5662">
        <v>274.63000499999998</v>
      </c>
      <c r="H5662">
        <v>277.47000100000002</v>
      </c>
      <c r="I5662">
        <v>274.63000499999998</v>
      </c>
      <c r="J5662">
        <v>275.60000600000001</v>
      </c>
      <c r="K5662">
        <v>275.60000600000001</v>
      </c>
      <c r="L5662">
        <v>2254200</v>
      </c>
      <c r="M5662" t="s">
        <v>73</v>
      </c>
      <c r="N5662" t="s">
        <v>144</v>
      </c>
      <c r="O5662" t="s">
        <v>162</v>
      </c>
      <c r="P5662">
        <v>100</v>
      </c>
      <c r="Q5662">
        <v>0.125</v>
      </c>
      <c r="R5662">
        <v>112.5</v>
      </c>
      <c r="S5662">
        <v>248040.00539999999</v>
      </c>
      <c r="T5662" t="s">
        <v>73</v>
      </c>
      <c r="U5662" t="s">
        <v>211</v>
      </c>
      <c r="V5662" t="s">
        <v>214</v>
      </c>
      <c r="W5662" t="s">
        <v>253</v>
      </c>
      <c r="X5662" t="s">
        <v>270</v>
      </c>
      <c r="Y5662" s="1">
        <v>35555</v>
      </c>
      <c r="Z5662">
        <v>796343</v>
      </c>
      <c r="AA5662">
        <v>1982</v>
      </c>
    </row>
    <row r="5663" spans="1:27" x14ac:dyDescent="0.25">
      <c r="A5663" s="1">
        <v>43633</v>
      </c>
      <c r="B5663" t="s">
        <v>73</v>
      </c>
      <c r="C5663" t="s">
        <v>76</v>
      </c>
      <c r="D5663">
        <v>1700</v>
      </c>
      <c r="E5663">
        <v>12</v>
      </c>
      <c r="F5663" t="s">
        <v>78</v>
      </c>
      <c r="G5663">
        <v>274.63000499999998</v>
      </c>
      <c r="H5663">
        <v>277.47000100000002</v>
      </c>
      <c r="I5663">
        <v>274.63000499999998</v>
      </c>
      <c r="J5663">
        <v>275.60000600000001</v>
      </c>
      <c r="K5663">
        <v>275.60000600000001</v>
      </c>
      <c r="L5663">
        <v>2254200</v>
      </c>
      <c r="M5663" t="s">
        <v>73</v>
      </c>
      <c r="N5663" t="s">
        <v>151</v>
      </c>
      <c r="O5663" t="s">
        <v>162</v>
      </c>
      <c r="P5663">
        <v>100</v>
      </c>
      <c r="Q5663">
        <v>0.125</v>
      </c>
      <c r="R5663">
        <v>212.5</v>
      </c>
      <c r="S5663">
        <v>468520.01020000002</v>
      </c>
      <c r="T5663" t="s">
        <v>73</v>
      </c>
      <c r="U5663" t="s">
        <v>211</v>
      </c>
      <c r="V5663" t="s">
        <v>214</v>
      </c>
      <c r="W5663" t="s">
        <v>253</v>
      </c>
      <c r="X5663" t="s">
        <v>270</v>
      </c>
      <c r="Y5663" s="1">
        <v>35555</v>
      </c>
      <c r="Z5663">
        <v>796343</v>
      </c>
      <c r="AA5663">
        <v>1982</v>
      </c>
    </row>
    <row r="5664" spans="1:27" x14ac:dyDescent="0.25">
      <c r="A5664" s="1">
        <v>43594</v>
      </c>
      <c r="B5664" t="s">
        <v>73</v>
      </c>
      <c r="C5664" t="s">
        <v>76</v>
      </c>
      <c r="D5664">
        <v>700</v>
      </c>
      <c r="E5664">
        <v>15</v>
      </c>
      <c r="F5664" t="s">
        <v>107</v>
      </c>
      <c r="G5664">
        <v>274.16000400000001</v>
      </c>
      <c r="H5664">
        <v>277.11999500000002</v>
      </c>
      <c r="I5664">
        <v>270.79998799999998</v>
      </c>
      <c r="J5664">
        <v>275.790009</v>
      </c>
      <c r="K5664">
        <v>275.790009</v>
      </c>
      <c r="L5664">
        <v>1866800</v>
      </c>
      <c r="M5664" t="s">
        <v>73</v>
      </c>
      <c r="N5664" t="s">
        <v>149</v>
      </c>
      <c r="O5664" t="s">
        <v>162</v>
      </c>
      <c r="P5664">
        <v>100</v>
      </c>
      <c r="Q5664">
        <v>0.125</v>
      </c>
      <c r="R5664">
        <v>87.5</v>
      </c>
      <c r="S5664">
        <v>193053.00630000001</v>
      </c>
      <c r="T5664" t="s">
        <v>73</v>
      </c>
      <c r="U5664" t="s">
        <v>211</v>
      </c>
      <c r="V5664" t="s">
        <v>214</v>
      </c>
      <c r="W5664" t="s">
        <v>253</v>
      </c>
      <c r="X5664" t="s">
        <v>270</v>
      </c>
      <c r="Y5664" s="1">
        <v>35555</v>
      </c>
      <c r="Z5664">
        <v>796343</v>
      </c>
      <c r="AA5664">
        <v>1982</v>
      </c>
    </row>
    <row r="5665" spans="1:27" x14ac:dyDescent="0.25">
      <c r="A5665" s="1">
        <v>43594</v>
      </c>
      <c r="B5665" t="s">
        <v>73</v>
      </c>
      <c r="C5665" t="s">
        <v>76</v>
      </c>
      <c r="D5665">
        <v>2500</v>
      </c>
      <c r="E5665">
        <v>17</v>
      </c>
      <c r="F5665" t="s">
        <v>107</v>
      </c>
      <c r="G5665">
        <v>274.16000400000001</v>
      </c>
      <c r="H5665">
        <v>277.11999500000002</v>
      </c>
      <c r="I5665">
        <v>270.79998799999998</v>
      </c>
      <c r="J5665">
        <v>275.790009</v>
      </c>
      <c r="K5665">
        <v>275.790009</v>
      </c>
      <c r="L5665">
        <v>1866800</v>
      </c>
      <c r="M5665" t="s">
        <v>73</v>
      </c>
      <c r="N5665" t="s">
        <v>157</v>
      </c>
      <c r="O5665" t="s">
        <v>162</v>
      </c>
      <c r="P5665">
        <v>100</v>
      </c>
      <c r="Q5665">
        <v>0.125</v>
      </c>
      <c r="R5665">
        <v>312.5</v>
      </c>
      <c r="S5665">
        <v>689475.02249999996</v>
      </c>
      <c r="T5665" t="s">
        <v>73</v>
      </c>
      <c r="U5665" t="s">
        <v>211</v>
      </c>
      <c r="V5665" t="s">
        <v>214</v>
      </c>
      <c r="W5665" t="s">
        <v>253</v>
      </c>
      <c r="X5665" t="s">
        <v>270</v>
      </c>
      <c r="Y5665" s="1">
        <v>35555</v>
      </c>
      <c r="Z5665">
        <v>796343</v>
      </c>
      <c r="AA5665">
        <v>1982</v>
      </c>
    </row>
    <row r="5666" spans="1:27" x14ac:dyDescent="0.25">
      <c r="A5666" s="1">
        <v>43594</v>
      </c>
      <c r="B5666" t="s">
        <v>73</v>
      </c>
      <c r="C5666" t="s">
        <v>75</v>
      </c>
      <c r="D5666">
        <v>2200</v>
      </c>
      <c r="E5666">
        <v>19</v>
      </c>
      <c r="F5666" t="s">
        <v>107</v>
      </c>
      <c r="G5666">
        <v>274.16000400000001</v>
      </c>
      <c r="H5666">
        <v>277.11999500000002</v>
      </c>
      <c r="I5666">
        <v>270.79998799999998</v>
      </c>
      <c r="J5666">
        <v>275.790009</v>
      </c>
      <c r="K5666">
        <v>275.790009</v>
      </c>
      <c r="L5666">
        <v>1866800</v>
      </c>
      <c r="M5666" t="s">
        <v>73</v>
      </c>
      <c r="N5666" t="s">
        <v>140</v>
      </c>
      <c r="O5666" t="s">
        <v>162</v>
      </c>
      <c r="P5666">
        <v>100</v>
      </c>
      <c r="Q5666">
        <v>0.125</v>
      </c>
      <c r="R5666">
        <v>275</v>
      </c>
      <c r="S5666">
        <v>606738.01980000001</v>
      </c>
      <c r="T5666" t="s">
        <v>73</v>
      </c>
      <c r="U5666" t="s">
        <v>211</v>
      </c>
      <c r="V5666" t="s">
        <v>214</v>
      </c>
      <c r="W5666" t="s">
        <v>253</v>
      </c>
      <c r="X5666" t="s">
        <v>270</v>
      </c>
      <c r="Y5666" s="1">
        <v>35555</v>
      </c>
      <c r="Z5666">
        <v>796343</v>
      </c>
      <c r="AA5666">
        <v>1982</v>
      </c>
    </row>
    <row r="5667" spans="1:27" x14ac:dyDescent="0.25">
      <c r="A5667" s="1">
        <v>43594</v>
      </c>
      <c r="B5667" t="s">
        <v>73</v>
      </c>
      <c r="C5667" t="s">
        <v>75</v>
      </c>
      <c r="D5667">
        <v>1300</v>
      </c>
      <c r="E5667">
        <v>13</v>
      </c>
      <c r="F5667" t="s">
        <v>107</v>
      </c>
      <c r="G5667">
        <v>274.16000400000001</v>
      </c>
      <c r="H5667">
        <v>277.11999500000002</v>
      </c>
      <c r="I5667">
        <v>270.79998799999998</v>
      </c>
      <c r="J5667">
        <v>275.790009</v>
      </c>
      <c r="K5667">
        <v>275.790009</v>
      </c>
      <c r="L5667">
        <v>1866800</v>
      </c>
      <c r="M5667" t="s">
        <v>73</v>
      </c>
      <c r="N5667" t="s">
        <v>153</v>
      </c>
      <c r="O5667" t="s">
        <v>162</v>
      </c>
      <c r="P5667">
        <v>100</v>
      </c>
      <c r="Q5667">
        <v>0.125</v>
      </c>
      <c r="R5667">
        <v>162.5</v>
      </c>
      <c r="S5667">
        <v>358527.01169999997</v>
      </c>
      <c r="T5667" t="s">
        <v>73</v>
      </c>
      <c r="U5667" t="s">
        <v>211</v>
      </c>
      <c r="V5667" t="s">
        <v>214</v>
      </c>
      <c r="W5667" t="s">
        <v>253</v>
      </c>
      <c r="X5667" t="s">
        <v>270</v>
      </c>
      <c r="Y5667" s="1">
        <v>35555</v>
      </c>
      <c r="Z5667">
        <v>796343</v>
      </c>
      <c r="AA5667">
        <v>1982</v>
      </c>
    </row>
    <row r="5668" spans="1:27" x14ac:dyDescent="0.25">
      <c r="A5668" s="1">
        <v>43627</v>
      </c>
      <c r="B5668" t="s">
        <v>73</v>
      </c>
      <c r="C5668" t="s">
        <v>76</v>
      </c>
      <c r="D5668">
        <v>300</v>
      </c>
      <c r="E5668">
        <v>2</v>
      </c>
      <c r="F5668" t="s">
        <v>86</v>
      </c>
      <c r="G5668">
        <v>283.91000400000001</v>
      </c>
      <c r="H5668">
        <v>284.89001500000001</v>
      </c>
      <c r="I5668">
        <v>272.02999899999998</v>
      </c>
      <c r="J5668">
        <v>275.98998999999998</v>
      </c>
      <c r="K5668">
        <v>275.98998999999998</v>
      </c>
      <c r="L5668">
        <v>2969300</v>
      </c>
      <c r="M5668" t="s">
        <v>73</v>
      </c>
      <c r="N5668" t="s">
        <v>150</v>
      </c>
      <c r="O5668" t="s">
        <v>162</v>
      </c>
      <c r="P5668">
        <v>100</v>
      </c>
      <c r="Q5668">
        <v>0.125</v>
      </c>
      <c r="R5668">
        <v>37.5</v>
      </c>
      <c r="S5668">
        <v>82796.996999999988</v>
      </c>
      <c r="T5668" t="s">
        <v>73</v>
      </c>
      <c r="U5668" t="s">
        <v>211</v>
      </c>
      <c r="V5668" t="s">
        <v>214</v>
      </c>
      <c r="W5668" t="s">
        <v>253</v>
      </c>
      <c r="X5668" t="s">
        <v>270</v>
      </c>
      <c r="Y5668" s="1">
        <v>35555</v>
      </c>
      <c r="Z5668">
        <v>796343</v>
      </c>
      <c r="AA5668">
        <v>1982</v>
      </c>
    </row>
    <row r="5669" spans="1:27" x14ac:dyDescent="0.25">
      <c r="A5669" s="1">
        <v>43629</v>
      </c>
      <c r="B5669" t="s">
        <v>73</v>
      </c>
      <c r="C5669" t="s">
        <v>76</v>
      </c>
      <c r="D5669">
        <v>2200</v>
      </c>
      <c r="E5669">
        <v>19</v>
      </c>
      <c r="F5669" t="s">
        <v>82</v>
      </c>
      <c r="G5669">
        <v>278.58999599999999</v>
      </c>
      <c r="H5669">
        <v>278.959991</v>
      </c>
      <c r="I5669">
        <v>275.92001299999998</v>
      </c>
      <c r="J5669">
        <v>276.29998799999998</v>
      </c>
      <c r="K5669">
        <v>276.29998799999998</v>
      </c>
      <c r="L5669">
        <v>1696400</v>
      </c>
      <c r="M5669" t="s">
        <v>73</v>
      </c>
      <c r="N5669" t="s">
        <v>140</v>
      </c>
      <c r="O5669" t="s">
        <v>162</v>
      </c>
      <c r="P5669">
        <v>100</v>
      </c>
      <c r="Q5669">
        <v>0.125</v>
      </c>
      <c r="R5669">
        <v>275</v>
      </c>
      <c r="S5669">
        <v>607859.97359999991</v>
      </c>
      <c r="T5669" t="s">
        <v>73</v>
      </c>
      <c r="U5669" t="s">
        <v>211</v>
      </c>
      <c r="V5669" t="s">
        <v>214</v>
      </c>
      <c r="W5669" t="s">
        <v>253</v>
      </c>
      <c r="X5669" t="s">
        <v>270</v>
      </c>
      <c r="Y5669" s="1">
        <v>35555</v>
      </c>
      <c r="Z5669">
        <v>796343</v>
      </c>
      <c r="AA5669">
        <v>1982</v>
      </c>
    </row>
    <row r="5670" spans="1:27" x14ac:dyDescent="0.25">
      <c r="A5670" s="1">
        <v>43629</v>
      </c>
      <c r="B5670" t="s">
        <v>73</v>
      </c>
      <c r="C5670" t="s">
        <v>76</v>
      </c>
      <c r="D5670">
        <v>800</v>
      </c>
      <c r="E5670">
        <v>4</v>
      </c>
      <c r="F5670" t="s">
        <v>82</v>
      </c>
      <c r="G5670">
        <v>278.58999599999999</v>
      </c>
      <c r="H5670">
        <v>278.959991</v>
      </c>
      <c r="I5670">
        <v>275.92001299999998</v>
      </c>
      <c r="J5670">
        <v>276.29998799999998</v>
      </c>
      <c r="K5670">
        <v>276.29998799999998</v>
      </c>
      <c r="L5670">
        <v>1696400</v>
      </c>
      <c r="M5670" t="s">
        <v>73</v>
      </c>
      <c r="N5670" t="s">
        <v>154</v>
      </c>
      <c r="O5670" t="s">
        <v>162</v>
      </c>
      <c r="P5670">
        <v>100</v>
      </c>
      <c r="Q5670">
        <v>0.125</v>
      </c>
      <c r="R5670">
        <v>100</v>
      </c>
      <c r="S5670">
        <v>221039.99040000001</v>
      </c>
      <c r="T5670" t="s">
        <v>73</v>
      </c>
      <c r="U5670" t="s">
        <v>211</v>
      </c>
      <c r="V5670" t="s">
        <v>214</v>
      </c>
      <c r="W5670" t="s">
        <v>253</v>
      </c>
      <c r="X5670" t="s">
        <v>270</v>
      </c>
      <c r="Y5670" s="1">
        <v>35555</v>
      </c>
      <c r="Z5670">
        <v>796343</v>
      </c>
      <c r="AA5670">
        <v>1982</v>
      </c>
    </row>
    <row r="5671" spans="1:27" x14ac:dyDescent="0.25">
      <c r="A5671" s="1">
        <v>43629</v>
      </c>
      <c r="B5671" t="s">
        <v>73</v>
      </c>
      <c r="C5671" t="s">
        <v>75</v>
      </c>
      <c r="D5671">
        <v>1900</v>
      </c>
      <c r="E5671">
        <v>17</v>
      </c>
      <c r="F5671" t="s">
        <v>82</v>
      </c>
      <c r="G5671">
        <v>278.58999599999999</v>
      </c>
      <c r="H5671">
        <v>278.959991</v>
      </c>
      <c r="I5671">
        <v>275.92001299999998</v>
      </c>
      <c r="J5671">
        <v>276.29998799999998</v>
      </c>
      <c r="K5671">
        <v>276.29998799999998</v>
      </c>
      <c r="L5671">
        <v>1696400</v>
      </c>
      <c r="M5671" t="s">
        <v>73</v>
      </c>
      <c r="N5671" t="s">
        <v>157</v>
      </c>
      <c r="O5671" t="s">
        <v>162</v>
      </c>
      <c r="P5671">
        <v>100</v>
      </c>
      <c r="Q5671">
        <v>0.125</v>
      </c>
      <c r="R5671">
        <v>237.5</v>
      </c>
      <c r="S5671">
        <v>524969.97719999996</v>
      </c>
      <c r="T5671" t="s">
        <v>73</v>
      </c>
      <c r="U5671" t="s">
        <v>211</v>
      </c>
      <c r="V5671" t="s">
        <v>214</v>
      </c>
      <c r="W5671" t="s">
        <v>253</v>
      </c>
      <c r="X5671" t="s">
        <v>270</v>
      </c>
      <c r="Y5671" s="1">
        <v>35555</v>
      </c>
      <c r="Z5671">
        <v>796343</v>
      </c>
      <c r="AA5671">
        <v>1982</v>
      </c>
    </row>
    <row r="5672" spans="1:27" x14ac:dyDescent="0.25">
      <c r="A5672" s="1">
        <v>43629</v>
      </c>
      <c r="B5672" t="s">
        <v>73</v>
      </c>
      <c r="C5672" t="s">
        <v>75</v>
      </c>
      <c r="D5672">
        <v>1200</v>
      </c>
      <c r="E5672">
        <v>18</v>
      </c>
      <c r="F5672" t="s">
        <v>82</v>
      </c>
      <c r="G5672">
        <v>278.58999599999999</v>
      </c>
      <c r="H5672">
        <v>278.959991</v>
      </c>
      <c r="I5672">
        <v>275.92001299999998</v>
      </c>
      <c r="J5672">
        <v>276.29998799999998</v>
      </c>
      <c r="K5672">
        <v>276.29998799999998</v>
      </c>
      <c r="L5672">
        <v>1696400</v>
      </c>
      <c r="M5672" t="s">
        <v>73</v>
      </c>
      <c r="N5672" t="s">
        <v>158</v>
      </c>
      <c r="O5672" t="s">
        <v>162</v>
      </c>
      <c r="P5672">
        <v>100</v>
      </c>
      <c r="Q5672">
        <v>0.125</v>
      </c>
      <c r="R5672">
        <v>150</v>
      </c>
      <c r="S5672">
        <v>331559.98560000001</v>
      </c>
      <c r="T5672" t="s">
        <v>73</v>
      </c>
      <c r="U5672" t="s">
        <v>211</v>
      </c>
      <c r="V5672" t="s">
        <v>214</v>
      </c>
      <c r="W5672" t="s">
        <v>253</v>
      </c>
      <c r="X5672" t="s">
        <v>270</v>
      </c>
      <c r="Y5672" s="1">
        <v>35555</v>
      </c>
      <c r="Z5672">
        <v>796343</v>
      </c>
      <c r="AA5672">
        <v>1982</v>
      </c>
    </row>
    <row r="5673" spans="1:27" x14ac:dyDescent="0.25">
      <c r="A5673" s="1">
        <v>43593</v>
      </c>
      <c r="B5673" t="s">
        <v>73</v>
      </c>
      <c r="C5673" t="s">
        <v>75</v>
      </c>
      <c r="D5673">
        <v>1100</v>
      </c>
      <c r="E5673">
        <v>4</v>
      </c>
      <c r="F5673" t="s">
        <v>108</v>
      </c>
      <c r="G5673">
        <v>275.82998700000002</v>
      </c>
      <c r="H5673">
        <v>278.36999500000002</v>
      </c>
      <c r="I5673">
        <v>274.16000400000001</v>
      </c>
      <c r="J5673">
        <v>276.76998900000001</v>
      </c>
      <c r="K5673">
        <v>276.76998900000001</v>
      </c>
      <c r="L5673">
        <v>2610800</v>
      </c>
      <c r="M5673" t="s">
        <v>73</v>
      </c>
      <c r="N5673" t="s">
        <v>154</v>
      </c>
      <c r="O5673" t="s">
        <v>162</v>
      </c>
      <c r="P5673">
        <v>100</v>
      </c>
      <c r="Q5673">
        <v>0.125</v>
      </c>
      <c r="R5673">
        <v>137.5</v>
      </c>
      <c r="S5673">
        <v>304446.98790000001</v>
      </c>
      <c r="T5673" t="s">
        <v>73</v>
      </c>
      <c r="U5673" t="s">
        <v>211</v>
      </c>
      <c r="V5673" t="s">
        <v>214</v>
      </c>
      <c r="W5673" t="s">
        <v>253</v>
      </c>
      <c r="X5673" t="s">
        <v>270</v>
      </c>
      <c r="Y5673" s="1">
        <v>35555</v>
      </c>
      <c r="Z5673">
        <v>796343</v>
      </c>
      <c r="AA5673">
        <v>1982</v>
      </c>
    </row>
    <row r="5674" spans="1:27" x14ac:dyDescent="0.25">
      <c r="A5674" s="1">
        <v>43593</v>
      </c>
      <c r="B5674" t="s">
        <v>73</v>
      </c>
      <c r="C5674" t="s">
        <v>75</v>
      </c>
      <c r="D5674">
        <v>1900</v>
      </c>
      <c r="E5674">
        <v>15</v>
      </c>
      <c r="F5674" t="s">
        <v>108</v>
      </c>
      <c r="G5674">
        <v>275.82998700000002</v>
      </c>
      <c r="H5674">
        <v>278.36999500000002</v>
      </c>
      <c r="I5674">
        <v>274.16000400000001</v>
      </c>
      <c r="J5674">
        <v>276.76998900000001</v>
      </c>
      <c r="K5674">
        <v>276.76998900000001</v>
      </c>
      <c r="L5674">
        <v>2610800</v>
      </c>
      <c r="M5674" t="s">
        <v>73</v>
      </c>
      <c r="N5674" t="s">
        <v>149</v>
      </c>
      <c r="O5674" t="s">
        <v>162</v>
      </c>
      <c r="P5674">
        <v>100</v>
      </c>
      <c r="Q5674">
        <v>0.125</v>
      </c>
      <c r="R5674">
        <v>237.5</v>
      </c>
      <c r="S5674">
        <v>525862.9791</v>
      </c>
      <c r="T5674" t="s">
        <v>73</v>
      </c>
      <c r="U5674" t="s">
        <v>211</v>
      </c>
      <c r="V5674" t="s">
        <v>214</v>
      </c>
      <c r="W5674" t="s">
        <v>253</v>
      </c>
      <c r="X5674" t="s">
        <v>270</v>
      </c>
      <c r="Y5674" s="1">
        <v>35555</v>
      </c>
      <c r="Z5674">
        <v>796343</v>
      </c>
      <c r="AA5674">
        <v>1982</v>
      </c>
    </row>
    <row r="5675" spans="1:27" x14ac:dyDescent="0.25">
      <c r="A5675" s="1">
        <v>43600</v>
      </c>
      <c r="B5675" t="s">
        <v>73</v>
      </c>
      <c r="C5675" t="s">
        <v>75</v>
      </c>
      <c r="D5675">
        <v>1000</v>
      </c>
      <c r="E5675">
        <v>12</v>
      </c>
      <c r="F5675" t="s">
        <v>104</v>
      </c>
      <c r="G5675">
        <v>269.82000699999998</v>
      </c>
      <c r="H5675">
        <v>276.95001200000002</v>
      </c>
      <c r="I5675">
        <v>269.5</v>
      </c>
      <c r="J5675">
        <v>276.82000699999998</v>
      </c>
      <c r="K5675">
        <v>276.82000699999998</v>
      </c>
      <c r="L5675">
        <v>2708600</v>
      </c>
      <c r="M5675" t="s">
        <v>73</v>
      </c>
      <c r="N5675" t="s">
        <v>151</v>
      </c>
      <c r="O5675" t="s">
        <v>162</v>
      </c>
      <c r="P5675">
        <v>100</v>
      </c>
      <c r="Q5675">
        <v>0.125</v>
      </c>
      <c r="R5675">
        <v>125</v>
      </c>
      <c r="S5675">
        <v>276820.00699999998</v>
      </c>
      <c r="T5675" t="s">
        <v>73</v>
      </c>
      <c r="U5675" t="s">
        <v>211</v>
      </c>
      <c r="V5675" t="s">
        <v>214</v>
      </c>
      <c r="W5675" t="s">
        <v>253</v>
      </c>
      <c r="X5675" t="s">
        <v>270</v>
      </c>
      <c r="Y5675" s="1">
        <v>35555</v>
      </c>
      <c r="Z5675">
        <v>796343</v>
      </c>
      <c r="AA5675">
        <v>1982</v>
      </c>
    </row>
    <row r="5676" spans="1:27" x14ac:dyDescent="0.25">
      <c r="A5676" s="1">
        <v>43600</v>
      </c>
      <c r="B5676" t="s">
        <v>73</v>
      </c>
      <c r="C5676" t="s">
        <v>76</v>
      </c>
      <c r="D5676">
        <v>800</v>
      </c>
      <c r="E5676">
        <v>9</v>
      </c>
      <c r="F5676" t="s">
        <v>104</v>
      </c>
      <c r="G5676">
        <v>269.82000699999998</v>
      </c>
      <c r="H5676">
        <v>276.95001200000002</v>
      </c>
      <c r="I5676">
        <v>269.5</v>
      </c>
      <c r="J5676">
        <v>276.82000699999998</v>
      </c>
      <c r="K5676">
        <v>276.82000699999998</v>
      </c>
      <c r="L5676">
        <v>2708600</v>
      </c>
      <c r="M5676" t="s">
        <v>73</v>
      </c>
      <c r="N5676" t="s">
        <v>146</v>
      </c>
      <c r="O5676" t="s">
        <v>162</v>
      </c>
      <c r="P5676">
        <v>100</v>
      </c>
      <c r="Q5676">
        <v>0.125</v>
      </c>
      <c r="R5676">
        <v>100</v>
      </c>
      <c r="S5676">
        <v>221456.0056</v>
      </c>
      <c r="T5676" t="s">
        <v>73</v>
      </c>
      <c r="U5676" t="s">
        <v>211</v>
      </c>
      <c r="V5676" t="s">
        <v>214</v>
      </c>
      <c r="W5676" t="s">
        <v>253</v>
      </c>
      <c r="X5676" t="s">
        <v>270</v>
      </c>
      <c r="Y5676" s="1">
        <v>35555</v>
      </c>
      <c r="Z5676">
        <v>796343</v>
      </c>
      <c r="AA5676">
        <v>1982</v>
      </c>
    </row>
    <row r="5677" spans="1:27" x14ac:dyDescent="0.25">
      <c r="A5677" s="1">
        <v>43600</v>
      </c>
      <c r="B5677" t="s">
        <v>73</v>
      </c>
      <c r="C5677" t="s">
        <v>76</v>
      </c>
      <c r="D5677">
        <v>1300</v>
      </c>
      <c r="E5677">
        <v>20</v>
      </c>
      <c r="F5677" t="s">
        <v>104</v>
      </c>
      <c r="G5677">
        <v>269.82000699999998</v>
      </c>
      <c r="H5677">
        <v>276.95001200000002</v>
      </c>
      <c r="I5677">
        <v>269.5</v>
      </c>
      <c r="J5677">
        <v>276.82000699999998</v>
      </c>
      <c r="K5677">
        <v>276.82000699999998</v>
      </c>
      <c r="L5677">
        <v>2708600</v>
      </c>
      <c r="M5677" t="s">
        <v>73</v>
      </c>
      <c r="N5677" t="s">
        <v>155</v>
      </c>
      <c r="O5677" t="s">
        <v>162</v>
      </c>
      <c r="P5677">
        <v>100</v>
      </c>
      <c r="Q5677">
        <v>0.125</v>
      </c>
      <c r="R5677">
        <v>162.5</v>
      </c>
      <c r="S5677">
        <v>359866.00910000002</v>
      </c>
      <c r="T5677" t="s">
        <v>73</v>
      </c>
      <c r="U5677" t="s">
        <v>211</v>
      </c>
      <c r="V5677" t="s">
        <v>214</v>
      </c>
      <c r="W5677" t="s">
        <v>253</v>
      </c>
      <c r="X5677" t="s">
        <v>270</v>
      </c>
      <c r="Y5677" s="1">
        <v>35555</v>
      </c>
      <c r="Z5677">
        <v>796343</v>
      </c>
      <c r="AA5677">
        <v>1982</v>
      </c>
    </row>
    <row r="5678" spans="1:27" x14ac:dyDescent="0.25">
      <c r="A5678" s="1">
        <v>43628</v>
      </c>
      <c r="B5678" t="s">
        <v>73</v>
      </c>
      <c r="C5678" t="s">
        <v>75</v>
      </c>
      <c r="D5678">
        <v>2600</v>
      </c>
      <c r="E5678">
        <v>14</v>
      </c>
      <c r="F5678" t="s">
        <v>79</v>
      </c>
      <c r="G5678">
        <v>276.13000499999998</v>
      </c>
      <c r="H5678">
        <v>277.55999800000001</v>
      </c>
      <c r="I5678">
        <v>274.57998700000002</v>
      </c>
      <c r="J5678">
        <v>276.83999599999999</v>
      </c>
      <c r="K5678">
        <v>276.83999599999999</v>
      </c>
      <c r="L5678">
        <v>1313700</v>
      </c>
      <c r="M5678" t="s">
        <v>73</v>
      </c>
      <c r="N5678" t="s">
        <v>156</v>
      </c>
      <c r="O5678" t="s">
        <v>162</v>
      </c>
      <c r="P5678">
        <v>100</v>
      </c>
      <c r="Q5678">
        <v>0.125</v>
      </c>
      <c r="R5678">
        <v>325</v>
      </c>
      <c r="S5678">
        <v>719783.98959999997</v>
      </c>
      <c r="T5678" t="s">
        <v>73</v>
      </c>
      <c r="U5678" t="s">
        <v>211</v>
      </c>
      <c r="V5678" t="s">
        <v>214</v>
      </c>
      <c r="W5678" t="s">
        <v>253</v>
      </c>
      <c r="X5678" t="s">
        <v>270</v>
      </c>
      <c r="Y5678" s="1">
        <v>35555</v>
      </c>
      <c r="Z5678">
        <v>796343</v>
      </c>
      <c r="AA5678">
        <v>1982</v>
      </c>
    </row>
    <row r="5679" spans="1:27" x14ac:dyDescent="0.25">
      <c r="A5679" s="1">
        <v>43592</v>
      </c>
      <c r="B5679" t="s">
        <v>73</v>
      </c>
      <c r="C5679" t="s">
        <v>76</v>
      </c>
      <c r="D5679">
        <v>2400</v>
      </c>
      <c r="E5679">
        <v>17</v>
      </c>
      <c r="F5679" t="s">
        <v>106</v>
      </c>
      <c r="G5679">
        <v>278.82000699999998</v>
      </c>
      <c r="H5679">
        <v>280.64999399999999</v>
      </c>
      <c r="I5679">
        <v>273.67001299999998</v>
      </c>
      <c r="J5679">
        <v>277.07000699999998</v>
      </c>
      <c r="K5679">
        <v>277.07000699999998</v>
      </c>
      <c r="L5679">
        <v>2568000</v>
      </c>
      <c r="M5679" t="s">
        <v>73</v>
      </c>
      <c r="N5679" t="s">
        <v>157</v>
      </c>
      <c r="O5679" t="s">
        <v>162</v>
      </c>
      <c r="P5679">
        <v>100</v>
      </c>
      <c r="Q5679">
        <v>0.125</v>
      </c>
      <c r="R5679">
        <v>300</v>
      </c>
      <c r="S5679">
        <v>664968.01679999998</v>
      </c>
      <c r="T5679" t="s">
        <v>73</v>
      </c>
      <c r="U5679" t="s">
        <v>211</v>
      </c>
      <c r="V5679" t="s">
        <v>214</v>
      </c>
      <c r="W5679" t="s">
        <v>253</v>
      </c>
      <c r="X5679" t="s">
        <v>270</v>
      </c>
      <c r="Y5679" s="1">
        <v>35555</v>
      </c>
      <c r="Z5679">
        <v>796343</v>
      </c>
      <c r="AA5679">
        <v>1982</v>
      </c>
    </row>
    <row r="5680" spans="1:27" x14ac:dyDescent="0.25">
      <c r="A5680" s="1">
        <v>43592</v>
      </c>
      <c r="B5680" t="s">
        <v>73</v>
      </c>
      <c r="C5680" t="s">
        <v>75</v>
      </c>
      <c r="D5680">
        <v>200</v>
      </c>
      <c r="E5680">
        <v>3</v>
      </c>
      <c r="F5680" t="s">
        <v>106</v>
      </c>
      <c r="G5680">
        <v>278.82000699999998</v>
      </c>
      <c r="H5680">
        <v>280.64999399999999</v>
      </c>
      <c r="I5680">
        <v>273.67001299999998</v>
      </c>
      <c r="J5680">
        <v>277.07000699999998</v>
      </c>
      <c r="K5680">
        <v>277.07000699999998</v>
      </c>
      <c r="L5680">
        <v>2568000</v>
      </c>
      <c r="M5680" t="s">
        <v>73</v>
      </c>
      <c r="N5680" t="s">
        <v>143</v>
      </c>
      <c r="O5680" t="s">
        <v>162</v>
      </c>
      <c r="P5680">
        <v>100</v>
      </c>
      <c r="Q5680">
        <v>0.125</v>
      </c>
      <c r="R5680">
        <v>25</v>
      </c>
      <c r="S5680">
        <v>55414.001399999986</v>
      </c>
      <c r="T5680" t="s">
        <v>73</v>
      </c>
      <c r="U5680" t="s">
        <v>211</v>
      </c>
      <c r="V5680" t="s">
        <v>214</v>
      </c>
      <c r="W5680" t="s">
        <v>253</v>
      </c>
      <c r="X5680" t="s">
        <v>270</v>
      </c>
      <c r="Y5680" s="1">
        <v>35555</v>
      </c>
      <c r="Z5680">
        <v>796343</v>
      </c>
      <c r="AA5680">
        <v>1982</v>
      </c>
    </row>
    <row r="5681" spans="1:27" x14ac:dyDescent="0.25">
      <c r="A5681" s="1">
        <v>43580</v>
      </c>
      <c r="B5681" t="s">
        <v>73</v>
      </c>
      <c r="C5681" t="s">
        <v>76</v>
      </c>
      <c r="D5681">
        <v>1200</v>
      </c>
      <c r="E5681">
        <v>11</v>
      </c>
      <c r="F5681" t="s">
        <v>126</v>
      </c>
      <c r="G5681">
        <v>278.39999399999999</v>
      </c>
      <c r="H5681">
        <v>279.51998900000001</v>
      </c>
      <c r="I5681">
        <v>274.38000499999998</v>
      </c>
      <c r="J5681">
        <v>277.66000400000001</v>
      </c>
      <c r="K5681">
        <v>277.66000400000001</v>
      </c>
      <c r="L5681">
        <v>1747200</v>
      </c>
      <c r="M5681" t="s">
        <v>73</v>
      </c>
      <c r="N5681" t="s">
        <v>141</v>
      </c>
      <c r="O5681" t="s">
        <v>162</v>
      </c>
      <c r="P5681">
        <v>100</v>
      </c>
      <c r="Q5681">
        <v>0.125</v>
      </c>
      <c r="R5681">
        <v>150</v>
      </c>
      <c r="S5681">
        <v>333192.0048</v>
      </c>
      <c r="T5681" t="s">
        <v>73</v>
      </c>
      <c r="U5681" t="s">
        <v>211</v>
      </c>
      <c r="V5681" t="s">
        <v>214</v>
      </c>
      <c r="W5681" t="s">
        <v>253</v>
      </c>
      <c r="X5681" t="s">
        <v>270</v>
      </c>
      <c r="Y5681" s="1">
        <v>35555</v>
      </c>
      <c r="Z5681">
        <v>796343</v>
      </c>
      <c r="AA5681">
        <v>1982</v>
      </c>
    </row>
    <row r="5682" spans="1:27" x14ac:dyDescent="0.25">
      <c r="A5682" s="1">
        <v>43580</v>
      </c>
      <c r="B5682" t="s">
        <v>73</v>
      </c>
      <c r="C5682" t="s">
        <v>76</v>
      </c>
      <c r="D5682">
        <v>500</v>
      </c>
      <c r="E5682">
        <v>1</v>
      </c>
      <c r="F5682" t="s">
        <v>126</v>
      </c>
      <c r="G5682">
        <v>278.39999399999999</v>
      </c>
      <c r="H5682">
        <v>279.51998900000001</v>
      </c>
      <c r="I5682">
        <v>274.38000499999998</v>
      </c>
      <c r="J5682">
        <v>277.66000400000001</v>
      </c>
      <c r="K5682">
        <v>277.66000400000001</v>
      </c>
      <c r="L5682">
        <v>1747200</v>
      </c>
      <c r="M5682" t="s">
        <v>73</v>
      </c>
      <c r="N5682" t="s">
        <v>159</v>
      </c>
      <c r="O5682" t="s">
        <v>162</v>
      </c>
      <c r="P5682">
        <v>100</v>
      </c>
      <c r="Q5682">
        <v>0.125</v>
      </c>
      <c r="R5682">
        <v>62.5</v>
      </c>
      <c r="S5682">
        <v>138830.00200000001</v>
      </c>
      <c r="T5682" t="s">
        <v>73</v>
      </c>
      <c r="U5682" t="s">
        <v>211</v>
      </c>
      <c r="V5682" t="s">
        <v>214</v>
      </c>
      <c r="W5682" t="s">
        <v>253</v>
      </c>
      <c r="X5682" t="s">
        <v>270</v>
      </c>
      <c r="Y5682" s="1">
        <v>35555</v>
      </c>
      <c r="Z5682">
        <v>796343</v>
      </c>
      <c r="AA5682">
        <v>1982</v>
      </c>
    </row>
    <row r="5683" spans="1:27" x14ac:dyDescent="0.25">
      <c r="A5683" s="1">
        <v>43580</v>
      </c>
      <c r="B5683" t="s">
        <v>73</v>
      </c>
      <c r="C5683" t="s">
        <v>76</v>
      </c>
      <c r="D5683">
        <v>1500</v>
      </c>
      <c r="E5683">
        <v>17</v>
      </c>
      <c r="F5683" t="s">
        <v>126</v>
      </c>
      <c r="G5683">
        <v>278.39999399999999</v>
      </c>
      <c r="H5683">
        <v>279.51998900000001</v>
      </c>
      <c r="I5683">
        <v>274.38000499999998</v>
      </c>
      <c r="J5683">
        <v>277.66000400000001</v>
      </c>
      <c r="K5683">
        <v>277.66000400000001</v>
      </c>
      <c r="L5683">
        <v>1747200</v>
      </c>
      <c r="M5683" t="s">
        <v>73</v>
      </c>
      <c r="N5683" t="s">
        <v>157</v>
      </c>
      <c r="O5683" t="s">
        <v>162</v>
      </c>
      <c r="P5683">
        <v>100</v>
      </c>
      <c r="Q5683">
        <v>0.125</v>
      </c>
      <c r="R5683">
        <v>187.5</v>
      </c>
      <c r="S5683">
        <v>416490.00599999999</v>
      </c>
      <c r="T5683" t="s">
        <v>73</v>
      </c>
      <c r="U5683" t="s">
        <v>211</v>
      </c>
      <c r="V5683" t="s">
        <v>214</v>
      </c>
      <c r="W5683" t="s">
        <v>253</v>
      </c>
      <c r="X5683" t="s">
        <v>270</v>
      </c>
      <c r="Y5683" s="1">
        <v>35555</v>
      </c>
      <c r="Z5683">
        <v>796343</v>
      </c>
      <c r="AA5683">
        <v>1982</v>
      </c>
    </row>
    <row r="5684" spans="1:27" x14ac:dyDescent="0.25">
      <c r="A5684" s="1">
        <v>43580</v>
      </c>
      <c r="B5684" t="s">
        <v>73</v>
      </c>
      <c r="C5684" t="s">
        <v>75</v>
      </c>
      <c r="D5684">
        <v>600</v>
      </c>
      <c r="E5684">
        <v>10</v>
      </c>
      <c r="F5684" t="s">
        <v>126</v>
      </c>
      <c r="G5684">
        <v>278.39999399999999</v>
      </c>
      <c r="H5684">
        <v>279.51998900000001</v>
      </c>
      <c r="I5684">
        <v>274.38000499999998</v>
      </c>
      <c r="J5684">
        <v>277.66000400000001</v>
      </c>
      <c r="K5684">
        <v>277.66000400000001</v>
      </c>
      <c r="L5684">
        <v>1747200</v>
      </c>
      <c r="M5684" t="s">
        <v>73</v>
      </c>
      <c r="N5684" t="s">
        <v>142</v>
      </c>
      <c r="O5684" t="s">
        <v>162</v>
      </c>
      <c r="P5684">
        <v>100</v>
      </c>
      <c r="Q5684">
        <v>0.125</v>
      </c>
      <c r="R5684">
        <v>75</v>
      </c>
      <c r="S5684">
        <v>166596.0024</v>
      </c>
      <c r="T5684" t="s">
        <v>73</v>
      </c>
      <c r="U5684" t="s">
        <v>211</v>
      </c>
      <c r="V5684" t="s">
        <v>214</v>
      </c>
      <c r="W5684" t="s">
        <v>253</v>
      </c>
      <c r="X5684" t="s">
        <v>270</v>
      </c>
      <c r="Y5684" s="1">
        <v>35555</v>
      </c>
      <c r="Z5684">
        <v>796343</v>
      </c>
      <c r="AA5684">
        <v>1982</v>
      </c>
    </row>
    <row r="5685" spans="1:27" x14ac:dyDescent="0.25">
      <c r="A5685" s="1">
        <v>43606</v>
      </c>
      <c r="B5685" t="s">
        <v>73</v>
      </c>
      <c r="C5685" t="s">
        <v>76</v>
      </c>
      <c r="D5685">
        <v>1300</v>
      </c>
      <c r="E5685">
        <v>12</v>
      </c>
      <c r="F5685" t="s">
        <v>105</v>
      </c>
      <c r="G5685">
        <v>278.209991</v>
      </c>
      <c r="H5685">
        <v>280</v>
      </c>
      <c r="I5685">
        <v>277.04998799999998</v>
      </c>
      <c r="J5685">
        <v>278.07000699999998</v>
      </c>
      <c r="K5685">
        <v>278.07000699999998</v>
      </c>
      <c r="L5685">
        <v>1793500</v>
      </c>
      <c r="M5685" t="s">
        <v>73</v>
      </c>
      <c r="N5685" t="s">
        <v>151</v>
      </c>
      <c r="O5685" t="s">
        <v>162</v>
      </c>
      <c r="P5685">
        <v>100</v>
      </c>
      <c r="Q5685">
        <v>0.125</v>
      </c>
      <c r="R5685">
        <v>162.5</v>
      </c>
      <c r="S5685">
        <v>361491.00910000002</v>
      </c>
      <c r="T5685" t="s">
        <v>73</v>
      </c>
      <c r="U5685" t="s">
        <v>211</v>
      </c>
      <c r="V5685" t="s">
        <v>214</v>
      </c>
      <c r="W5685" t="s">
        <v>253</v>
      </c>
      <c r="X5685" t="s">
        <v>270</v>
      </c>
      <c r="Y5685" s="1">
        <v>35555</v>
      </c>
      <c r="Z5685">
        <v>796343</v>
      </c>
      <c r="AA5685">
        <v>1982</v>
      </c>
    </row>
    <row r="5686" spans="1:27" x14ac:dyDescent="0.25">
      <c r="A5686" s="1">
        <v>43606</v>
      </c>
      <c r="B5686" t="s">
        <v>73</v>
      </c>
      <c r="C5686" t="s">
        <v>75</v>
      </c>
      <c r="D5686">
        <v>500</v>
      </c>
      <c r="E5686">
        <v>9</v>
      </c>
      <c r="F5686" t="s">
        <v>105</v>
      </c>
      <c r="G5686">
        <v>278.209991</v>
      </c>
      <c r="H5686">
        <v>280</v>
      </c>
      <c r="I5686">
        <v>277.04998799999998</v>
      </c>
      <c r="J5686">
        <v>278.07000699999998</v>
      </c>
      <c r="K5686">
        <v>278.07000699999998</v>
      </c>
      <c r="L5686">
        <v>1793500</v>
      </c>
      <c r="M5686" t="s">
        <v>73</v>
      </c>
      <c r="N5686" t="s">
        <v>146</v>
      </c>
      <c r="O5686" t="s">
        <v>162</v>
      </c>
      <c r="P5686">
        <v>100</v>
      </c>
      <c r="Q5686">
        <v>0.125</v>
      </c>
      <c r="R5686">
        <v>62.5</v>
      </c>
      <c r="S5686">
        <v>139035.00349999999</v>
      </c>
      <c r="T5686" t="s">
        <v>73</v>
      </c>
      <c r="U5686" t="s">
        <v>211</v>
      </c>
      <c r="V5686" t="s">
        <v>214</v>
      </c>
      <c r="W5686" t="s">
        <v>253</v>
      </c>
      <c r="X5686" t="s">
        <v>270</v>
      </c>
      <c r="Y5686" s="1">
        <v>35555</v>
      </c>
      <c r="Z5686">
        <v>796343</v>
      </c>
      <c r="AA5686">
        <v>1982</v>
      </c>
    </row>
    <row r="5687" spans="1:27" x14ac:dyDescent="0.25">
      <c r="A5687" s="1">
        <v>43623</v>
      </c>
      <c r="B5687" t="s">
        <v>73</v>
      </c>
      <c r="C5687" t="s">
        <v>76</v>
      </c>
      <c r="D5687">
        <v>200</v>
      </c>
      <c r="E5687">
        <v>5</v>
      </c>
      <c r="F5687" t="s">
        <v>130</v>
      </c>
      <c r="G5687">
        <v>275.86999500000002</v>
      </c>
      <c r="H5687">
        <v>282.36999500000002</v>
      </c>
      <c r="I5687">
        <v>275.51001000000002</v>
      </c>
      <c r="J5687">
        <v>278.16000400000001</v>
      </c>
      <c r="K5687">
        <v>278.16000400000001</v>
      </c>
      <c r="L5687">
        <v>2758900</v>
      </c>
      <c r="M5687" t="s">
        <v>73</v>
      </c>
      <c r="N5687" t="s">
        <v>152</v>
      </c>
      <c r="O5687" t="s">
        <v>162</v>
      </c>
      <c r="P5687">
        <v>100</v>
      </c>
      <c r="Q5687">
        <v>0.125</v>
      </c>
      <c r="R5687">
        <v>25</v>
      </c>
      <c r="S5687">
        <v>55632.000800000002</v>
      </c>
      <c r="T5687" t="s">
        <v>73</v>
      </c>
      <c r="U5687" t="s">
        <v>211</v>
      </c>
      <c r="V5687" t="s">
        <v>214</v>
      </c>
      <c r="W5687" t="s">
        <v>253</v>
      </c>
      <c r="X5687" t="s">
        <v>270</v>
      </c>
      <c r="Y5687" s="1">
        <v>35555</v>
      </c>
      <c r="Z5687">
        <v>796343</v>
      </c>
      <c r="AA5687">
        <v>1982</v>
      </c>
    </row>
    <row r="5688" spans="1:27" x14ac:dyDescent="0.25">
      <c r="A5688" s="1">
        <v>43623</v>
      </c>
      <c r="B5688" t="s">
        <v>73</v>
      </c>
      <c r="C5688" t="s">
        <v>75</v>
      </c>
      <c r="D5688">
        <v>3900</v>
      </c>
      <c r="E5688">
        <v>17</v>
      </c>
      <c r="F5688" t="s">
        <v>130</v>
      </c>
      <c r="G5688">
        <v>275.86999500000002</v>
      </c>
      <c r="H5688">
        <v>282.36999500000002</v>
      </c>
      <c r="I5688">
        <v>275.51001000000002</v>
      </c>
      <c r="J5688">
        <v>278.16000400000001</v>
      </c>
      <c r="K5688">
        <v>278.16000400000001</v>
      </c>
      <c r="L5688">
        <v>2758900</v>
      </c>
      <c r="M5688" t="s">
        <v>73</v>
      </c>
      <c r="N5688" t="s">
        <v>157</v>
      </c>
      <c r="O5688" t="s">
        <v>162</v>
      </c>
      <c r="P5688">
        <v>100</v>
      </c>
      <c r="Q5688">
        <v>0.125</v>
      </c>
      <c r="R5688">
        <v>487.5</v>
      </c>
      <c r="S5688">
        <v>1084824.0156</v>
      </c>
      <c r="T5688" t="s">
        <v>73</v>
      </c>
      <c r="U5688" t="s">
        <v>211</v>
      </c>
      <c r="V5688" t="s">
        <v>214</v>
      </c>
      <c r="W5688" t="s">
        <v>253</v>
      </c>
      <c r="X5688" t="s">
        <v>270</v>
      </c>
      <c r="Y5688" s="1">
        <v>35555</v>
      </c>
      <c r="Z5688">
        <v>796343</v>
      </c>
      <c r="AA5688">
        <v>1982</v>
      </c>
    </row>
    <row r="5689" spans="1:27" x14ac:dyDescent="0.25">
      <c r="A5689" s="1">
        <v>43623</v>
      </c>
      <c r="B5689" t="s">
        <v>73</v>
      </c>
      <c r="C5689" t="s">
        <v>75</v>
      </c>
      <c r="D5689">
        <v>400</v>
      </c>
      <c r="E5689">
        <v>10</v>
      </c>
      <c r="F5689" t="s">
        <v>130</v>
      </c>
      <c r="G5689">
        <v>275.86999500000002</v>
      </c>
      <c r="H5689">
        <v>282.36999500000002</v>
      </c>
      <c r="I5689">
        <v>275.51001000000002</v>
      </c>
      <c r="J5689">
        <v>278.16000400000001</v>
      </c>
      <c r="K5689">
        <v>278.16000400000001</v>
      </c>
      <c r="L5689">
        <v>2758900</v>
      </c>
      <c r="M5689" t="s">
        <v>73</v>
      </c>
      <c r="N5689" t="s">
        <v>142</v>
      </c>
      <c r="O5689" t="s">
        <v>162</v>
      </c>
      <c r="P5689">
        <v>100</v>
      </c>
      <c r="Q5689">
        <v>0.125</v>
      </c>
      <c r="R5689">
        <v>50</v>
      </c>
      <c r="S5689">
        <v>111264.0016</v>
      </c>
      <c r="T5689" t="s">
        <v>73</v>
      </c>
      <c r="U5689" t="s">
        <v>211</v>
      </c>
      <c r="V5689" t="s">
        <v>214</v>
      </c>
      <c r="W5689" t="s">
        <v>253</v>
      </c>
      <c r="X5689" t="s">
        <v>270</v>
      </c>
      <c r="Y5689" s="1">
        <v>35555</v>
      </c>
      <c r="Z5689">
        <v>796343</v>
      </c>
      <c r="AA5689">
        <v>1982</v>
      </c>
    </row>
    <row r="5690" spans="1:27" x14ac:dyDescent="0.25">
      <c r="A5690" s="1">
        <v>43623</v>
      </c>
      <c r="B5690" t="s">
        <v>73</v>
      </c>
      <c r="C5690" t="s">
        <v>75</v>
      </c>
      <c r="D5690">
        <v>900</v>
      </c>
      <c r="E5690">
        <v>11</v>
      </c>
      <c r="F5690" t="s">
        <v>130</v>
      </c>
      <c r="G5690">
        <v>275.86999500000002</v>
      </c>
      <c r="H5690">
        <v>282.36999500000002</v>
      </c>
      <c r="I5690">
        <v>275.51001000000002</v>
      </c>
      <c r="J5690">
        <v>278.16000400000001</v>
      </c>
      <c r="K5690">
        <v>278.16000400000001</v>
      </c>
      <c r="L5690">
        <v>2758900</v>
      </c>
      <c r="M5690" t="s">
        <v>73</v>
      </c>
      <c r="N5690" t="s">
        <v>141</v>
      </c>
      <c r="O5690" t="s">
        <v>162</v>
      </c>
      <c r="P5690">
        <v>100</v>
      </c>
      <c r="Q5690">
        <v>0.125</v>
      </c>
      <c r="R5690">
        <v>112.5</v>
      </c>
      <c r="S5690">
        <v>250344.0036</v>
      </c>
      <c r="T5690" t="s">
        <v>73</v>
      </c>
      <c r="U5690" t="s">
        <v>211</v>
      </c>
      <c r="V5690" t="s">
        <v>214</v>
      </c>
      <c r="W5690" t="s">
        <v>253</v>
      </c>
      <c r="X5690" t="s">
        <v>270</v>
      </c>
      <c r="Y5690" s="1">
        <v>35555</v>
      </c>
      <c r="Z5690">
        <v>796343</v>
      </c>
      <c r="AA5690">
        <v>1982</v>
      </c>
    </row>
    <row r="5691" spans="1:27" x14ac:dyDescent="0.25">
      <c r="A5691" s="1">
        <v>43623</v>
      </c>
      <c r="B5691" t="s">
        <v>73</v>
      </c>
      <c r="C5691" t="s">
        <v>75</v>
      </c>
      <c r="D5691">
        <v>300</v>
      </c>
      <c r="E5691">
        <v>3</v>
      </c>
      <c r="F5691" t="s">
        <v>130</v>
      </c>
      <c r="G5691">
        <v>275.86999500000002</v>
      </c>
      <c r="H5691">
        <v>282.36999500000002</v>
      </c>
      <c r="I5691">
        <v>275.51001000000002</v>
      </c>
      <c r="J5691">
        <v>278.16000400000001</v>
      </c>
      <c r="K5691">
        <v>278.16000400000001</v>
      </c>
      <c r="L5691">
        <v>2758900</v>
      </c>
      <c r="M5691" t="s">
        <v>73</v>
      </c>
      <c r="N5691" t="s">
        <v>143</v>
      </c>
      <c r="O5691" t="s">
        <v>162</v>
      </c>
      <c r="P5691">
        <v>100</v>
      </c>
      <c r="Q5691">
        <v>0.125</v>
      </c>
      <c r="R5691">
        <v>37.5</v>
      </c>
      <c r="S5691">
        <v>83448.001199999999</v>
      </c>
      <c r="T5691" t="s">
        <v>73</v>
      </c>
      <c r="U5691" t="s">
        <v>211</v>
      </c>
      <c r="V5691" t="s">
        <v>214</v>
      </c>
      <c r="W5691" t="s">
        <v>253</v>
      </c>
      <c r="X5691" t="s">
        <v>270</v>
      </c>
      <c r="Y5691" s="1">
        <v>35555</v>
      </c>
      <c r="Z5691">
        <v>796343</v>
      </c>
      <c r="AA5691">
        <v>1982</v>
      </c>
    </row>
    <row r="5692" spans="1:27" x14ac:dyDescent="0.25">
      <c r="A5692" s="1">
        <v>43613</v>
      </c>
      <c r="B5692" t="s">
        <v>73</v>
      </c>
      <c r="C5692" t="s">
        <v>75</v>
      </c>
      <c r="D5692">
        <v>100</v>
      </c>
      <c r="E5692">
        <v>1</v>
      </c>
      <c r="F5692" t="s">
        <v>91</v>
      </c>
      <c r="G5692">
        <v>276.48998999999998</v>
      </c>
      <c r="H5692">
        <v>281.45001200000002</v>
      </c>
      <c r="I5692">
        <v>275.36999500000002</v>
      </c>
      <c r="J5692">
        <v>278.25</v>
      </c>
      <c r="K5692">
        <v>278.25</v>
      </c>
      <c r="L5692">
        <v>2475800</v>
      </c>
      <c r="M5692" t="s">
        <v>73</v>
      </c>
      <c r="N5692" t="s">
        <v>159</v>
      </c>
      <c r="O5692" t="s">
        <v>162</v>
      </c>
      <c r="P5692">
        <v>100</v>
      </c>
      <c r="Q5692">
        <v>0.125</v>
      </c>
      <c r="R5692">
        <v>12.5</v>
      </c>
      <c r="S5692">
        <v>27825</v>
      </c>
      <c r="T5692" t="s">
        <v>73</v>
      </c>
      <c r="U5692" t="s">
        <v>211</v>
      </c>
      <c r="V5692" t="s">
        <v>214</v>
      </c>
      <c r="W5692" t="s">
        <v>253</v>
      </c>
      <c r="X5692" t="s">
        <v>270</v>
      </c>
      <c r="Y5692" s="1">
        <v>35555</v>
      </c>
      <c r="Z5692">
        <v>796343</v>
      </c>
      <c r="AA5692">
        <v>1982</v>
      </c>
    </row>
    <row r="5693" spans="1:27" x14ac:dyDescent="0.25">
      <c r="A5693" s="1">
        <v>43613</v>
      </c>
      <c r="B5693" t="s">
        <v>73</v>
      </c>
      <c r="C5693" t="s">
        <v>76</v>
      </c>
      <c r="D5693">
        <v>900</v>
      </c>
      <c r="E5693">
        <v>16</v>
      </c>
      <c r="F5693" t="s">
        <v>91</v>
      </c>
      <c r="G5693">
        <v>276.48998999999998</v>
      </c>
      <c r="H5693">
        <v>281.45001200000002</v>
      </c>
      <c r="I5693">
        <v>275.36999500000002</v>
      </c>
      <c r="J5693">
        <v>278.25</v>
      </c>
      <c r="K5693">
        <v>278.25</v>
      </c>
      <c r="L5693">
        <v>2475800</v>
      </c>
      <c r="M5693" t="s">
        <v>73</v>
      </c>
      <c r="N5693" t="s">
        <v>148</v>
      </c>
      <c r="O5693" t="s">
        <v>162</v>
      </c>
      <c r="P5693">
        <v>100</v>
      </c>
      <c r="Q5693">
        <v>0.125</v>
      </c>
      <c r="R5693">
        <v>112.5</v>
      </c>
      <c r="S5693">
        <v>250425</v>
      </c>
      <c r="T5693" t="s">
        <v>73</v>
      </c>
      <c r="U5693" t="s">
        <v>211</v>
      </c>
      <c r="V5693" t="s">
        <v>214</v>
      </c>
      <c r="W5693" t="s">
        <v>253</v>
      </c>
      <c r="X5693" t="s">
        <v>270</v>
      </c>
      <c r="Y5693" s="1">
        <v>35555</v>
      </c>
      <c r="Z5693">
        <v>796343</v>
      </c>
      <c r="AA5693">
        <v>1982</v>
      </c>
    </row>
    <row r="5694" spans="1:27" x14ac:dyDescent="0.25">
      <c r="A5694" s="1">
        <v>43578</v>
      </c>
      <c r="B5694" t="s">
        <v>73</v>
      </c>
      <c r="C5694" t="s">
        <v>75</v>
      </c>
      <c r="D5694">
        <v>1700</v>
      </c>
      <c r="E5694">
        <v>11</v>
      </c>
      <c r="F5694" t="s">
        <v>136</v>
      </c>
      <c r="G5694">
        <v>272.540009</v>
      </c>
      <c r="H5694">
        <v>278.89001500000001</v>
      </c>
      <c r="I5694">
        <v>271.58999599999999</v>
      </c>
      <c r="J5694">
        <v>278.48998999999998</v>
      </c>
      <c r="K5694">
        <v>278.48998999999998</v>
      </c>
      <c r="L5694">
        <v>2693600</v>
      </c>
      <c r="M5694" t="s">
        <v>73</v>
      </c>
      <c r="N5694" t="s">
        <v>141</v>
      </c>
      <c r="O5694" t="s">
        <v>162</v>
      </c>
      <c r="P5694">
        <v>100</v>
      </c>
      <c r="Q5694">
        <v>0.125</v>
      </c>
      <c r="R5694">
        <v>212.5</v>
      </c>
      <c r="S5694">
        <v>473432.98299999989</v>
      </c>
      <c r="T5694" t="s">
        <v>73</v>
      </c>
      <c r="U5694" t="s">
        <v>211</v>
      </c>
      <c r="V5694" t="s">
        <v>214</v>
      </c>
      <c r="W5694" t="s">
        <v>253</v>
      </c>
      <c r="X5694" t="s">
        <v>270</v>
      </c>
      <c r="Y5694" s="1">
        <v>35555</v>
      </c>
      <c r="Z5694">
        <v>796343</v>
      </c>
      <c r="AA5694">
        <v>1982</v>
      </c>
    </row>
    <row r="5695" spans="1:27" x14ac:dyDescent="0.25">
      <c r="A5695" s="1">
        <v>43578</v>
      </c>
      <c r="B5695" t="s">
        <v>73</v>
      </c>
      <c r="C5695" t="s">
        <v>75</v>
      </c>
      <c r="D5695">
        <v>600</v>
      </c>
      <c r="E5695">
        <v>10</v>
      </c>
      <c r="F5695" t="s">
        <v>136</v>
      </c>
      <c r="G5695">
        <v>272.540009</v>
      </c>
      <c r="H5695">
        <v>278.89001500000001</v>
      </c>
      <c r="I5695">
        <v>271.58999599999999</v>
      </c>
      <c r="J5695">
        <v>278.48998999999998</v>
      </c>
      <c r="K5695">
        <v>278.48998999999998</v>
      </c>
      <c r="L5695">
        <v>2693600</v>
      </c>
      <c r="M5695" t="s">
        <v>73</v>
      </c>
      <c r="N5695" t="s">
        <v>142</v>
      </c>
      <c r="O5695" t="s">
        <v>162</v>
      </c>
      <c r="P5695">
        <v>100</v>
      </c>
      <c r="Q5695">
        <v>0.125</v>
      </c>
      <c r="R5695">
        <v>75</v>
      </c>
      <c r="S5695">
        <v>167093.99400000001</v>
      </c>
      <c r="T5695" t="s">
        <v>73</v>
      </c>
      <c r="U5695" t="s">
        <v>211</v>
      </c>
      <c r="V5695" t="s">
        <v>214</v>
      </c>
      <c r="W5695" t="s">
        <v>253</v>
      </c>
      <c r="X5695" t="s">
        <v>270</v>
      </c>
      <c r="Y5695" s="1">
        <v>35555</v>
      </c>
      <c r="Z5695">
        <v>796343</v>
      </c>
      <c r="AA5695">
        <v>1982</v>
      </c>
    </row>
    <row r="5696" spans="1:27" x14ac:dyDescent="0.25">
      <c r="A5696" s="1">
        <v>43578</v>
      </c>
      <c r="B5696" t="s">
        <v>73</v>
      </c>
      <c r="C5696" t="s">
        <v>76</v>
      </c>
      <c r="D5696">
        <v>1400</v>
      </c>
      <c r="E5696">
        <v>9</v>
      </c>
      <c r="F5696" t="s">
        <v>136</v>
      </c>
      <c r="G5696">
        <v>272.540009</v>
      </c>
      <c r="H5696">
        <v>278.89001500000001</v>
      </c>
      <c r="I5696">
        <v>271.58999599999999</v>
      </c>
      <c r="J5696">
        <v>278.48998999999998</v>
      </c>
      <c r="K5696">
        <v>278.48998999999998</v>
      </c>
      <c r="L5696">
        <v>2693600</v>
      </c>
      <c r="M5696" t="s">
        <v>73</v>
      </c>
      <c r="N5696" t="s">
        <v>146</v>
      </c>
      <c r="O5696" t="s">
        <v>162</v>
      </c>
      <c r="P5696">
        <v>100</v>
      </c>
      <c r="Q5696">
        <v>0.125</v>
      </c>
      <c r="R5696">
        <v>175</v>
      </c>
      <c r="S5696">
        <v>389885.98599999998</v>
      </c>
      <c r="T5696" t="s">
        <v>73</v>
      </c>
      <c r="U5696" t="s">
        <v>211</v>
      </c>
      <c r="V5696" t="s">
        <v>214</v>
      </c>
      <c r="W5696" t="s">
        <v>253</v>
      </c>
      <c r="X5696" t="s">
        <v>270</v>
      </c>
      <c r="Y5696" s="1">
        <v>35555</v>
      </c>
      <c r="Z5696">
        <v>796343</v>
      </c>
      <c r="AA5696">
        <v>1982</v>
      </c>
    </row>
    <row r="5697" spans="1:27" x14ac:dyDescent="0.25">
      <c r="A5697" s="1">
        <v>43578</v>
      </c>
      <c r="B5697" t="s">
        <v>73</v>
      </c>
      <c r="C5697" t="s">
        <v>76</v>
      </c>
      <c r="D5697">
        <v>100</v>
      </c>
      <c r="E5697">
        <v>4</v>
      </c>
      <c r="F5697" t="s">
        <v>136</v>
      </c>
      <c r="G5697">
        <v>272.540009</v>
      </c>
      <c r="H5697">
        <v>278.89001500000001</v>
      </c>
      <c r="I5697">
        <v>271.58999599999999</v>
      </c>
      <c r="J5697">
        <v>278.48998999999998</v>
      </c>
      <c r="K5697">
        <v>278.48998999999998</v>
      </c>
      <c r="L5697">
        <v>2693600</v>
      </c>
      <c r="M5697" t="s">
        <v>73</v>
      </c>
      <c r="N5697" t="s">
        <v>154</v>
      </c>
      <c r="O5697" t="s">
        <v>162</v>
      </c>
      <c r="P5697">
        <v>100</v>
      </c>
      <c r="Q5697">
        <v>0.125</v>
      </c>
      <c r="R5697">
        <v>12.5</v>
      </c>
      <c r="S5697">
        <v>27848.999</v>
      </c>
      <c r="T5697" t="s">
        <v>73</v>
      </c>
      <c r="U5697" t="s">
        <v>211</v>
      </c>
      <c r="V5697" t="s">
        <v>214</v>
      </c>
      <c r="W5697" t="s">
        <v>253</v>
      </c>
      <c r="X5697" t="s">
        <v>270</v>
      </c>
      <c r="Y5697" s="1">
        <v>35555</v>
      </c>
      <c r="Z5697">
        <v>796343</v>
      </c>
      <c r="AA5697">
        <v>1982</v>
      </c>
    </row>
    <row r="5698" spans="1:27" x14ac:dyDescent="0.25">
      <c r="A5698" s="1">
        <v>43578</v>
      </c>
      <c r="B5698" t="s">
        <v>73</v>
      </c>
      <c r="C5698" t="s">
        <v>75</v>
      </c>
      <c r="D5698">
        <v>1400</v>
      </c>
      <c r="E5698">
        <v>18</v>
      </c>
      <c r="F5698" t="s">
        <v>136</v>
      </c>
      <c r="G5698">
        <v>272.540009</v>
      </c>
      <c r="H5698">
        <v>278.89001500000001</v>
      </c>
      <c r="I5698">
        <v>271.58999599999999</v>
      </c>
      <c r="J5698">
        <v>278.48998999999998</v>
      </c>
      <c r="K5698">
        <v>278.48998999999998</v>
      </c>
      <c r="L5698">
        <v>2693600</v>
      </c>
      <c r="M5698" t="s">
        <v>73</v>
      </c>
      <c r="N5698" t="s">
        <v>158</v>
      </c>
      <c r="O5698" t="s">
        <v>162</v>
      </c>
      <c r="P5698">
        <v>100</v>
      </c>
      <c r="Q5698">
        <v>0.125</v>
      </c>
      <c r="R5698">
        <v>175</v>
      </c>
      <c r="S5698">
        <v>389885.98599999998</v>
      </c>
      <c r="T5698" t="s">
        <v>73</v>
      </c>
      <c r="U5698" t="s">
        <v>211</v>
      </c>
      <c r="V5698" t="s">
        <v>214</v>
      </c>
      <c r="W5698" t="s">
        <v>253</v>
      </c>
      <c r="X5698" t="s">
        <v>270</v>
      </c>
      <c r="Y5698" s="1">
        <v>35555</v>
      </c>
      <c r="Z5698">
        <v>796343</v>
      </c>
      <c r="AA5698">
        <v>1982</v>
      </c>
    </row>
    <row r="5699" spans="1:27" x14ac:dyDescent="0.25">
      <c r="A5699" s="1">
        <v>43578</v>
      </c>
      <c r="B5699" t="s">
        <v>73</v>
      </c>
      <c r="C5699" t="s">
        <v>75</v>
      </c>
      <c r="D5699">
        <v>1200</v>
      </c>
      <c r="E5699">
        <v>14</v>
      </c>
      <c r="F5699" t="s">
        <v>136</v>
      </c>
      <c r="G5699">
        <v>272.540009</v>
      </c>
      <c r="H5699">
        <v>278.89001500000001</v>
      </c>
      <c r="I5699">
        <v>271.58999599999999</v>
      </c>
      <c r="J5699">
        <v>278.48998999999998</v>
      </c>
      <c r="K5699">
        <v>278.48998999999998</v>
      </c>
      <c r="L5699">
        <v>2693600</v>
      </c>
      <c r="M5699" t="s">
        <v>73</v>
      </c>
      <c r="N5699" t="s">
        <v>156</v>
      </c>
      <c r="O5699" t="s">
        <v>162</v>
      </c>
      <c r="P5699">
        <v>100</v>
      </c>
      <c r="Q5699">
        <v>0.125</v>
      </c>
      <c r="R5699">
        <v>150</v>
      </c>
      <c r="S5699">
        <v>334187.98800000001</v>
      </c>
      <c r="T5699" t="s">
        <v>73</v>
      </c>
      <c r="U5699" t="s">
        <v>211</v>
      </c>
      <c r="V5699" t="s">
        <v>214</v>
      </c>
      <c r="W5699" t="s">
        <v>253</v>
      </c>
      <c r="X5699" t="s">
        <v>270</v>
      </c>
      <c r="Y5699" s="1">
        <v>35555</v>
      </c>
      <c r="Z5699">
        <v>796343</v>
      </c>
      <c r="AA5699">
        <v>1982</v>
      </c>
    </row>
    <row r="5700" spans="1:27" x14ac:dyDescent="0.25">
      <c r="A5700" s="1">
        <v>43587</v>
      </c>
      <c r="B5700" t="s">
        <v>73</v>
      </c>
      <c r="C5700" t="s">
        <v>75</v>
      </c>
      <c r="D5700">
        <v>800</v>
      </c>
      <c r="E5700">
        <v>20</v>
      </c>
      <c r="F5700" t="s">
        <v>115</v>
      </c>
      <c r="G5700">
        <v>283.14001500000001</v>
      </c>
      <c r="H5700">
        <v>284.58999599999999</v>
      </c>
      <c r="I5700">
        <v>278.14999399999999</v>
      </c>
      <c r="J5700">
        <v>279.64001500000001</v>
      </c>
      <c r="K5700">
        <v>279.64001500000001</v>
      </c>
      <c r="L5700">
        <v>2482300</v>
      </c>
      <c r="M5700" t="s">
        <v>73</v>
      </c>
      <c r="N5700" t="s">
        <v>155</v>
      </c>
      <c r="O5700" t="s">
        <v>162</v>
      </c>
      <c r="P5700">
        <v>100</v>
      </c>
      <c r="Q5700">
        <v>0.125</v>
      </c>
      <c r="R5700">
        <v>100</v>
      </c>
      <c r="S5700">
        <v>223712.01199999999</v>
      </c>
      <c r="T5700" t="s">
        <v>73</v>
      </c>
      <c r="U5700" t="s">
        <v>211</v>
      </c>
      <c r="V5700" t="s">
        <v>214</v>
      </c>
      <c r="W5700" t="s">
        <v>253</v>
      </c>
      <c r="X5700" t="s">
        <v>270</v>
      </c>
      <c r="Y5700" s="1">
        <v>35555</v>
      </c>
      <c r="Z5700">
        <v>796343</v>
      </c>
      <c r="AA5700">
        <v>1982</v>
      </c>
    </row>
    <row r="5701" spans="1:27" x14ac:dyDescent="0.25">
      <c r="A5701" s="1">
        <v>43587</v>
      </c>
      <c r="B5701" t="s">
        <v>73</v>
      </c>
      <c r="C5701" t="s">
        <v>76</v>
      </c>
      <c r="D5701">
        <v>1700</v>
      </c>
      <c r="E5701">
        <v>13</v>
      </c>
      <c r="F5701" t="s">
        <v>115</v>
      </c>
      <c r="G5701">
        <v>283.14001500000001</v>
      </c>
      <c r="H5701">
        <v>284.58999599999999</v>
      </c>
      <c r="I5701">
        <v>278.14999399999999</v>
      </c>
      <c r="J5701">
        <v>279.64001500000001</v>
      </c>
      <c r="K5701">
        <v>279.64001500000001</v>
      </c>
      <c r="L5701">
        <v>2482300</v>
      </c>
      <c r="M5701" t="s">
        <v>73</v>
      </c>
      <c r="N5701" t="s">
        <v>153</v>
      </c>
      <c r="O5701" t="s">
        <v>162</v>
      </c>
      <c r="P5701">
        <v>100</v>
      </c>
      <c r="Q5701">
        <v>0.125</v>
      </c>
      <c r="R5701">
        <v>212.5</v>
      </c>
      <c r="S5701">
        <v>475388.02549999999</v>
      </c>
      <c r="T5701" t="s">
        <v>73</v>
      </c>
      <c r="U5701" t="s">
        <v>211</v>
      </c>
      <c r="V5701" t="s">
        <v>214</v>
      </c>
      <c r="W5701" t="s">
        <v>253</v>
      </c>
      <c r="X5701" t="s">
        <v>270</v>
      </c>
      <c r="Y5701" s="1">
        <v>35555</v>
      </c>
      <c r="Z5701">
        <v>796343</v>
      </c>
      <c r="AA5701">
        <v>1982</v>
      </c>
    </row>
    <row r="5702" spans="1:27" x14ac:dyDescent="0.25">
      <c r="A5702" s="1">
        <v>43602</v>
      </c>
      <c r="B5702" t="s">
        <v>73</v>
      </c>
      <c r="C5702" t="s">
        <v>76</v>
      </c>
      <c r="D5702">
        <v>600</v>
      </c>
      <c r="E5702">
        <v>7</v>
      </c>
      <c r="F5702" t="s">
        <v>101</v>
      </c>
      <c r="G5702">
        <v>281.67999300000002</v>
      </c>
      <c r="H5702">
        <v>284.41000400000001</v>
      </c>
      <c r="I5702">
        <v>279.07000699999998</v>
      </c>
      <c r="J5702">
        <v>279.85000600000001</v>
      </c>
      <c r="K5702">
        <v>279.85000600000001</v>
      </c>
      <c r="L5702">
        <v>2223500</v>
      </c>
      <c r="M5702" t="s">
        <v>73</v>
      </c>
      <c r="N5702" t="s">
        <v>147</v>
      </c>
      <c r="O5702" t="s">
        <v>162</v>
      </c>
      <c r="P5702">
        <v>100</v>
      </c>
      <c r="Q5702">
        <v>0.125</v>
      </c>
      <c r="R5702">
        <v>75</v>
      </c>
      <c r="S5702">
        <v>167910.0036</v>
      </c>
      <c r="T5702" t="s">
        <v>73</v>
      </c>
      <c r="U5702" t="s">
        <v>211</v>
      </c>
      <c r="V5702" t="s">
        <v>214</v>
      </c>
      <c r="W5702" t="s">
        <v>253</v>
      </c>
      <c r="X5702" t="s">
        <v>270</v>
      </c>
      <c r="Y5702" s="1">
        <v>35555</v>
      </c>
      <c r="Z5702">
        <v>796343</v>
      </c>
      <c r="AA5702">
        <v>1982</v>
      </c>
    </row>
    <row r="5703" spans="1:27" x14ac:dyDescent="0.25">
      <c r="A5703" s="1">
        <v>43602</v>
      </c>
      <c r="B5703" t="s">
        <v>73</v>
      </c>
      <c r="C5703" t="s">
        <v>76</v>
      </c>
      <c r="D5703">
        <v>800</v>
      </c>
      <c r="E5703">
        <v>8</v>
      </c>
      <c r="F5703" t="s">
        <v>101</v>
      </c>
      <c r="G5703">
        <v>281.67999300000002</v>
      </c>
      <c r="H5703">
        <v>284.41000400000001</v>
      </c>
      <c r="I5703">
        <v>279.07000699999998</v>
      </c>
      <c r="J5703">
        <v>279.85000600000001</v>
      </c>
      <c r="K5703">
        <v>279.85000600000001</v>
      </c>
      <c r="L5703">
        <v>2223500</v>
      </c>
      <c r="M5703" t="s">
        <v>73</v>
      </c>
      <c r="N5703" t="s">
        <v>144</v>
      </c>
      <c r="O5703" t="s">
        <v>162</v>
      </c>
      <c r="P5703">
        <v>100</v>
      </c>
      <c r="Q5703">
        <v>0.125</v>
      </c>
      <c r="R5703">
        <v>100</v>
      </c>
      <c r="S5703">
        <v>223880.0048</v>
      </c>
      <c r="T5703" t="s">
        <v>73</v>
      </c>
      <c r="U5703" t="s">
        <v>211</v>
      </c>
      <c r="V5703" t="s">
        <v>214</v>
      </c>
      <c r="W5703" t="s">
        <v>253</v>
      </c>
      <c r="X5703" t="s">
        <v>270</v>
      </c>
      <c r="Y5703" s="1">
        <v>35555</v>
      </c>
      <c r="Z5703">
        <v>796343</v>
      </c>
      <c r="AA5703">
        <v>1982</v>
      </c>
    </row>
    <row r="5704" spans="1:27" x14ac:dyDescent="0.25">
      <c r="A5704" s="1">
        <v>43626</v>
      </c>
      <c r="B5704" t="s">
        <v>73</v>
      </c>
      <c r="C5704" t="s">
        <v>75</v>
      </c>
      <c r="D5704">
        <v>800</v>
      </c>
      <c r="E5704">
        <v>6</v>
      </c>
      <c r="F5704" t="s">
        <v>131</v>
      </c>
      <c r="G5704">
        <v>280.98001099999999</v>
      </c>
      <c r="H5704">
        <v>284.98001099999999</v>
      </c>
      <c r="I5704">
        <v>280.20001200000002</v>
      </c>
      <c r="J5704">
        <v>280.33999599999999</v>
      </c>
      <c r="K5704">
        <v>280.33999599999999</v>
      </c>
      <c r="L5704">
        <v>2487700</v>
      </c>
      <c r="M5704" t="s">
        <v>73</v>
      </c>
      <c r="N5704" t="s">
        <v>145</v>
      </c>
      <c r="O5704" t="s">
        <v>162</v>
      </c>
      <c r="P5704">
        <v>100</v>
      </c>
      <c r="Q5704">
        <v>0.125</v>
      </c>
      <c r="R5704">
        <v>100</v>
      </c>
      <c r="S5704">
        <v>224271.99679999999</v>
      </c>
      <c r="T5704" t="s">
        <v>73</v>
      </c>
      <c r="U5704" t="s">
        <v>211</v>
      </c>
      <c r="V5704" t="s">
        <v>214</v>
      </c>
      <c r="W5704" t="s">
        <v>253</v>
      </c>
      <c r="X5704" t="s">
        <v>270</v>
      </c>
      <c r="Y5704" s="1">
        <v>35555</v>
      </c>
      <c r="Z5704">
        <v>796343</v>
      </c>
      <c r="AA5704">
        <v>1982</v>
      </c>
    </row>
    <row r="5705" spans="1:27" x14ac:dyDescent="0.25">
      <c r="A5705" s="1">
        <v>43626</v>
      </c>
      <c r="B5705" t="s">
        <v>73</v>
      </c>
      <c r="C5705" t="s">
        <v>75</v>
      </c>
      <c r="D5705">
        <v>2300</v>
      </c>
      <c r="E5705">
        <v>20</v>
      </c>
      <c r="F5705" t="s">
        <v>131</v>
      </c>
      <c r="G5705">
        <v>280.98001099999999</v>
      </c>
      <c r="H5705">
        <v>284.98001099999999</v>
      </c>
      <c r="I5705">
        <v>280.20001200000002</v>
      </c>
      <c r="J5705">
        <v>280.33999599999999</v>
      </c>
      <c r="K5705">
        <v>280.33999599999999</v>
      </c>
      <c r="L5705">
        <v>2487700</v>
      </c>
      <c r="M5705" t="s">
        <v>73</v>
      </c>
      <c r="N5705" t="s">
        <v>155</v>
      </c>
      <c r="O5705" t="s">
        <v>162</v>
      </c>
      <c r="P5705">
        <v>100</v>
      </c>
      <c r="Q5705">
        <v>0.125</v>
      </c>
      <c r="R5705">
        <v>287.5</v>
      </c>
      <c r="S5705">
        <v>644781.99079999991</v>
      </c>
      <c r="T5705" t="s">
        <v>73</v>
      </c>
      <c r="U5705" t="s">
        <v>211</v>
      </c>
      <c r="V5705" t="s">
        <v>214</v>
      </c>
      <c r="W5705" t="s">
        <v>253</v>
      </c>
      <c r="X5705" t="s">
        <v>270</v>
      </c>
      <c r="Y5705" s="1">
        <v>35555</v>
      </c>
      <c r="Z5705">
        <v>796343</v>
      </c>
      <c r="AA5705">
        <v>1982</v>
      </c>
    </row>
    <row r="5706" spans="1:27" x14ac:dyDescent="0.25">
      <c r="A5706" s="1">
        <v>43607</v>
      </c>
      <c r="B5706" t="s">
        <v>73</v>
      </c>
      <c r="C5706" t="s">
        <v>76</v>
      </c>
      <c r="D5706">
        <v>1800</v>
      </c>
      <c r="E5706">
        <v>15</v>
      </c>
      <c r="F5706" t="s">
        <v>99</v>
      </c>
      <c r="G5706">
        <v>277.42001299999998</v>
      </c>
      <c r="H5706">
        <v>282.73998999999998</v>
      </c>
      <c r="I5706">
        <v>277.26001000000002</v>
      </c>
      <c r="J5706">
        <v>281.82000699999998</v>
      </c>
      <c r="K5706">
        <v>281.82000699999998</v>
      </c>
      <c r="L5706">
        <v>1570500</v>
      </c>
      <c r="M5706" t="s">
        <v>73</v>
      </c>
      <c r="N5706" t="s">
        <v>149</v>
      </c>
      <c r="O5706" t="s">
        <v>162</v>
      </c>
      <c r="P5706">
        <v>100</v>
      </c>
      <c r="Q5706">
        <v>0.125</v>
      </c>
      <c r="R5706">
        <v>225</v>
      </c>
      <c r="S5706">
        <v>507276.01260000002</v>
      </c>
      <c r="T5706" t="s">
        <v>73</v>
      </c>
      <c r="U5706" t="s">
        <v>211</v>
      </c>
      <c r="V5706" t="s">
        <v>214</v>
      </c>
      <c r="W5706" t="s">
        <v>253</v>
      </c>
      <c r="X5706" t="s">
        <v>270</v>
      </c>
      <c r="Y5706" s="1">
        <v>35555</v>
      </c>
      <c r="Z5706">
        <v>796343</v>
      </c>
      <c r="AA5706">
        <v>1982</v>
      </c>
    </row>
    <row r="5707" spans="1:27" x14ac:dyDescent="0.25">
      <c r="A5707" s="1">
        <v>43607</v>
      </c>
      <c r="B5707" t="s">
        <v>73</v>
      </c>
      <c r="C5707" t="s">
        <v>75</v>
      </c>
      <c r="D5707">
        <v>600</v>
      </c>
      <c r="E5707">
        <v>10</v>
      </c>
      <c r="F5707" t="s">
        <v>99</v>
      </c>
      <c r="G5707">
        <v>277.42001299999998</v>
      </c>
      <c r="H5707">
        <v>282.73998999999998</v>
      </c>
      <c r="I5707">
        <v>277.26001000000002</v>
      </c>
      <c r="J5707">
        <v>281.82000699999998</v>
      </c>
      <c r="K5707">
        <v>281.82000699999998</v>
      </c>
      <c r="L5707">
        <v>1570500</v>
      </c>
      <c r="M5707" t="s">
        <v>73</v>
      </c>
      <c r="N5707" t="s">
        <v>142</v>
      </c>
      <c r="O5707" t="s">
        <v>162</v>
      </c>
      <c r="P5707">
        <v>100</v>
      </c>
      <c r="Q5707">
        <v>0.125</v>
      </c>
      <c r="R5707">
        <v>75</v>
      </c>
      <c r="S5707">
        <v>169092.0042</v>
      </c>
      <c r="T5707" t="s">
        <v>73</v>
      </c>
      <c r="U5707" t="s">
        <v>211</v>
      </c>
      <c r="V5707" t="s">
        <v>214</v>
      </c>
      <c r="W5707" t="s">
        <v>253</v>
      </c>
      <c r="X5707" t="s">
        <v>270</v>
      </c>
      <c r="Y5707" s="1">
        <v>35555</v>
      </c>
      <c r="Z5707">
        <v>796343</v>
      </c>
      <c r="AA5707">
        <v>1982</v>
      </c>
    </row>
    <row r="5708" spans="1:27" x14ac:dyDescent="0.25">
      <c r="A5708" s="1">
        <v>43607</v>
      </c>
      <c r="B5708" t="s">
        <v>73</v>
      </c>
      <c r="C5708" t="s">
        <v>76</v>
      </c>
      <c r="D5708">
        <v>500</v>
      </c>
      <c r="E5708">
        <v>5</v>
      </c>
      <c r="F5708" t="s">
        <v>99</v>
      </c>
      <c r="G5708">
        <v>277.42001299999998</v>
      </c>
      <c r="H5708">
        <v>282.73998999999998</v>
      </c>
      <c r="I5708">
        <v>277.26001000000002</v>
      </c>
      <c r="J5708">
        <v>281.82000699999998</v>
      </c>
      <c r="K5708">
        <v>281.82000699999998</v>
      </c>
      <c r="L5708">
        <v>1570500</v>
      </c>
      <c r="M5708" t="s">
        <v>73</v>
      </c>
      <c r="N5708" t="s">
        <v>152</v>
      </c>
      <c r="O5708" t="s">
        <v>162</v>
      </c>
      <c r="P5708">
        <v>100</v>
      </c>
      <c r="Q5708">
        <v>0.125</v>
      </c>
      <c r="R5708">
        <v>62.5</v>
      </c>
      <c r="S5708">
        <v>140910.00349999999</v>
      </c>
      <c r="T5708" t="s">
        <v>73</v>
      </c>
      <c r="U5708" t="s">
        <v>211</v>
      </c>
      <c r="V5708" t="s">
        <v>214</v>
      </c>
      <c r="W5708" t="s">
        <v>253</v>
      </c>
      <c r="X5708" t="s">
        <v>270</v>
      </c>
      <c r="Y5708" s="1">
        <v>35555</v>
      </c>
      <c r="Z5708">
        <v>796343</v>
      </c>
      <c r="AA5708">
        <v>1982</v>
      </c>
    </row>
    <row r="5709" spans="1:27" x14ac:dyDescent="0.25">
      <c r="A5709" s="1">
        <v>43607</v>
      </c>
      <c r="B5709" t="s">
        <v>73</v>
      </c>
      <c r="C5709" t="s">
        <v>75</v>
      </c>
      <c r="D5709">
        <v>2800</v>
      </c>
      <c r="E5709">
        <v>20</v>
      </c>
      <c r="F5709" t="s">
        <v>99</v>
      </c>
      <c r="G5709">
        <v>277.42001299999998</v>
      </c>
      <c r="H5709">
        <v>282.73998999999998</v>
      </c>
      <c r="I5709">
        <v>277.26001000000002</v>
      </c>
      <c r="J5709">
        <v>281.82000699999998</v>
      </c>
      <c r="K5709">
        <v>281.82000699999998</v>
      </c>
      <c r="L5709">
        <v>1570500</v>
      </c>
      <c r="M5709" t="s">
        <v>73</v>
      </c>
      <c r="N5709" t="s">
        <v>155</v>
      </c>
      <c r="O5709" t="s">
        <v>162</v>
      </c>
      <c r="P5709">
        <v>100</v>
      </c>
      <c r="Q5709">
        <v>0.125</v>
      </c>
      <c r="R5709">
        <v>350</v>
      </c>
      <c r="S5709">
        <v>789096.01959999988</v>
      </c>
      <c r="T5709" t="s">
        <v>73</v>
      </c>
      <c r="U5709" t="s">
        <v>211</v>
      </c>
      <c r="V5709" t="s">
        <v>214</v>
      </c>
      <c r="W5709" t="s">
        <v>253</v>
      </c>
      <c r="X5709" t="s">
        <v>270</v>
      </c>
      <c r="Y5709" s="1">
        <v>35555</v>
      </c>
      <c r="Z5709">
        <v>796343</v>
      </c>
      <c r="AA5709">
        <v>1982</v>
      </c>
    </row>
    <row r="5710" spans="1:27" x14ac:dyDescent="0.25">
      <c r="A5710" s="1">
        <v>43581</v>
      </c>
      <c r="B5710" t="s">
        <v>73</v>
      </c>
      <c r="C5710" t="s">
        <v>76</v>
      </c>
      <c r="D5710">
        <v>900</v>
      </c>
      <c r="E5710">
        <v>9</v>
      </c>
      <c r="F5710" t="s">
        <v>139</v>
      </c>
      <c r="G5710">
        <v>278.17999300000002</v>
      </c>
      <c r="H5710">
        <v>282</v>
      </c>
      <c r="I5710">
        <v>275.790009</v>
      </c>
      <c r="J5710">
        <v>281.959991</v>
      </c>
      <c r="K5710">
        <v>281.959991</v>
      </c>
      <c r="L5710">
        <v>2114000</v>
      </c>
      <c r="M5710" t="s">
        <v>73</v>
      </c>
      <c r="N5710" t="s">
        <v>146</v>
      </c>
      <c r="O5710" t="s">
        <v>162</v>
      </c>
      <c r="P5710">
        <v>100</v>
      </c>
      <c r="Q5710">
        <v>0.125</v>
      </c>
      <c r="R5710">
        <v>112.5</v>
      </c>
      <c r="S5710">
        <v>253763.99189999999</v>
      </c>
      <c r="T5710" t="s">
        <v>73</v>
      </c>
      <c r="U5710" t="s">
        <v>211</v>
      </c>
      <c r="V5710" t="s">
        <v>214</v>
      </c>
      <c r="W5710" t="s">
        <v>253</v>
      </c>
      <c r="X5710" t="s">
        <v>270</v>
      </c>
      <c r="Y5710" s="1">
        <v>35555</v>
      </c>
      <c r="Z5710">
        <v>796343</v>
      </c>
      <c r="AA5710">
        <v>1982</v>
      </c>
    </row>
    <row r="5711" spans="1:27" x14ac:dyDescent="0.25">
      <c r="A5711" s="1">
        <v>43586</v>
      </c>
      <c r="B5711" t="s">
        <v>73</v>
      </c>
      <c r="C5711" t="s">
        <v>75</v>
      </c>
      <c r="D5711">
        <v>2100</v>
      </c>
      <c r="E5711">
        <v>16</v>
      </c>
      <c r="F5711" t="s">
        <v>119</v>
      </c>
      <c r="G5711">
        <v>291</v>
      </c>
      <c r="H5711">
        <v>291</v>
      </c>
      <c r="I5711">
        <v>283.19000199999999</v>
      </c>
      <c r="J5711">
        <v>283.35000600000001</v>
      </c>
      <c r="K5711">
        <v>283.35000600000001</v>
      </c>
      <c r="L5711">
        <v>2056200</v>
      </c>
      <c r="M5711" t="s">
        <v>73</v>
      </c>
      <c r="N5711" t="s">
        <v>148</v>
      </c>
      <c r="O5711" t="s">
        <v>162</v>
      </c>
      <c r="P5711">
        <v>100</v>
      </c>
      <c r="Q5711">
        <v>0.125</v>
      </c>
      <c r="R5711">
        <v>262.5</v>
      </c>
      <c r="S5711">
        <v>595035.01260000002</v>
      </c>
      <c r="T5711" t="s">
        <v>73</v>
      </c>
      <c r="U5711" t="s">
        <v>211</v>
      </c>
      <c r="V5711" t="s">
        <v>214</v>
      </c>
      <c r="W5711" t="s">
        <v>253</v>
      </c>
      <c r="X5711" t="s">
        <v>270</v>
      </c>
      <c r="Y5711" s="1">
        <v>35555</v>
      </c>
      <c r="Z5711">
        <v>796343</v>
      </c>
      <c r="AA5711">
        <v>1982</v>
      </c>
    </row>
    <row r="5712" spans="1:27" x14ac:dyDescent="0.25">
      <c r="A5712" s="1">
        <v>43586</v>
      </c>
      <c r="B5712" t="s">
        <v>73</v>
      </c>
      <c r="C5712" t="s">
        <v>75</v>
      </c>
      <c r="D5712">
        <v>1600</v>
      </c>
      <c r="E5712">
        <v>17</v>
      </c>
      <c r="F5712" t="s">
        <v>119</v>
      </c>
      <c r="G5712">
        <v>291</v>
      </c>
      <c r="H5712">
        <v>291</v>
      </c>
      <c r="I5712">
        <v>283.19000199999999</v>
      </c>
      <c r="J5712">
        <v>283.35000600000001</v>
      </c>
      <c r="K5712">
        <v>283.35000600000001</v>
      </c>
      <c r="L5712">
        <v>2056200</v>
      </c>
      <c r="M5712" t="s">
        <v>73</v>
      </c>
      <c r="N5712" t="s">
        <v>157</v>
      </c>
      <c r="O5712" t="s">
        <v>162</v>
      </c>
      <c r="P5712">
        <v>100</v>
      </c>
      <c r="Q5712">
        <v>0.125</v>
      </c>
      <c r="R5712">
        <v>200</v>
      </c>
      <c r="S5712">
        <v>453360.00959999999</v>
      </c>
      <c r="T5712" t="s">
        <v>73</v>
      </c>
      <c r="U5712" t="s">
        <v>211</v>
      </c>
      <c r="V5712" t="s">
        <v>214</v>
      </c>
      <c r="W5712" t="s">
        <v>253</v>
      </c>
      <c r="X5712" t="s">
        <v>270</v>
      </c>
      <c r="Y5712" s="1">
        <v>35555</v>
      </c>
      <c r="Z5712">
        <v>796343</v>
      </c>
      <c r="AA5712">
        <v>1982</v>
      </c>
    </row>
    <row r="5713" spans="1:27" x14ac:dyDescent="0.25">
      <c r="A5713" s="1">
        <v>43601</v>
      </c>
      <c r="B5713" t="s">
        <v>73</v>
      </c>
      <c r="C5713" t="s">
        <v>75</v>
      </c>
      <c r="D5713">
        <v>1600</v>
      </c>
      <c r="E5713">
        <v>9</v>
      </c>
      <c r="F5713" t="s">
        <v>138</v>
      </c>
      <c r="G5713">
        <v>278.63000499999998</v>
      </c>
      <c r="H5713">
        <v>285.86999500000002</v>
      </c>
      <c r="I5713">
        <v>278.39999399999999</v>
      </c>
      <c r="J5713">
        <v>283.54998799999998</v>
      </c>
      <c r="K5713">
        <v>283.54998799999998</v>
      </c>
      <c r="L5713">
        <v>3413100</v>
      </c>
      <c r="M5713" t="s">
        <v>73</v>
      </c>
      <c r="N5713" t="s">
        <v>146</v>
      </c>
      <c r="O5713" t="s">
        <v>162</v>
      </c>
      <c r="P5713">
        <v>100</v>
      </c>
      <c r="Q5713">
        <v>0.125</v>
      </c>
      <c r="R5713">
        <v>200</v>
      </c>
      <c r="S5713">
        <v>453679.98080000002</v>
      </c>
      <c r="T5713" t="s">
        <v>73</v>
      </c>
      <c r="U5713" t="s">
        <v>211</v>
      </c>
      <c r="V5713" t="s">
        <v>214</v>
      </c>
      <c r="W5713" t="s">
        <v>253</v>
      </c>
      <c r="X5713" t="s">
        <v>270</v>
      </c>
      <c r="Y5713" s="1">
        <v>35555</v>
      </c>
      <c r="Z5713">
        <v>796343</v>
      </c>
      <c r="AA5713">
        <v>1982</v>
      </c>
    </row>
    <row r="5714" spans="1:27" x14ac:dyDescent="0.25">
      <c r="A5714" s="1">
        <v>43601</v>
      </c>
      <c r="B5714" t="s">
        <v>73</v>
      </c>
      <c r="C5714" t="s">
        <v>75</v>
      </c>
      <c r="D5714">
        <v>1100</v>
      </c>
      <c r="E5714">
        <v>18</v>
      </c>
      <c r="F5714" t="s">
        <v>138</v>
      </c>
      <c r="G5714">
        <v>278.63000499999998</v>
      </c>
      <c r="H5714">
        <v>285.86999500000002</v>
      </c>
      <c r="I5714">
        <v>278.39999399999999</v>
      </c>
      <c r="J5714">
        <v>283.54998799999998</v>
      </c>
      <c r="K5714">
        <v>283.54998799999998</v>
      </c>
      <c r="L5714">
        <v>3413100</v>
      </c>
      <c r="M5714" t="s">
        <v>73</v>
      </c>
      <c r="N5714" t="s">
        <v>158</v>
      </c>
      <c r="O5714" t="s">
        <v>162</v>
      </c>
      <c r="P5714">
        <v>100</v>
      </c>
      <c r="Q5714">
        <v>0.125</v>
      </c>
      <c r="R5714">
        <v>137.5</v>
      </c>
      <c r="S5714">
        <v>311904.98680000001</v>
      </c>
      <c r="T5714" t="s">
        <v>73</v>
      </c>
      <c r="U5714" t="s">
        <v>211</v>
      </c>
      <c r="V5714" t="s">
        <v>214</v>
      </c>
      <c r="W5714" t="s">
        <v>253</v>
      </c>
      <c r="X5714" t="s">
        <v>270</v>
      </c>
      <c r="Y5714" s="1">
        <v>35555</v>
      </c>
      <c r="Z5714">
        <v>796343</v>
      </c>
      <c r="AA5714">
        <v>1982</v>
      </c>
    </row>
    <row r="5715" spans="1:27" x14ac:dyDescent="0.25">
      <c r="A5715" s="1">
        <v>43601</v>
      </c>
      <c r="B5715" t="s">
        <v>73</v>
      </c>
      <c r="C5715" t="s">
        <v>76</v>
      </c>
      <c r="D5715">
        <v>1900</v>
      </c>
      <c r="E5715">
        <v>20</v>
      </c>
      <c r="F5715" t="s">
        <v>138</v>
      </c>
      <c r="G5715">
        <v>278.63000499999998</v>
      </c>
      <c r="H5715">
        <v>285.86999500000002</v>
      </c>
      <c r="I5715">
        <v>278.39999399999999</v>
      </c>
      <c r="J5715">
        <v>283.54998799999998</v>
      </c>
      <c r="K5715">
        <v>283.54998799999998</v>
      </c>
      <c r="L5715">
        <v>3413100</v>
      </c>
      <c r="M5715" t="s">
        <v>73</v>
      </c>
      <c r="N5715" t="s">
        <v>155</v>
      </c>
      <c r="O5715" t="s">
        <v>162</v>
      </c>
      <c r="P5715">
        <v>100</v>
      </c>
      <c r="Q5715">
        <v>0.125</v>
      </c>
      <c r="R5715">
        <v>237.5</v>
      </c>
      <c r="S5715">
        <v>538744.97719999996</v>
      </c>
      <c r="T5715" t="s">
        <v>73</v>
      </c>
      <c r="U5715" t="s">
        <v>211</v>
      </c>
      <c r="V5715" t="s">
        <v>214</v>
      </c>
      <c r="W5715" t="s">
        <v>253</v>
      </c>
      <c r="X5715" t="s">
        <v>270</v>
      </c>
      <c r="Y5715" s="1">
        <v>35555</v>
      </c>
      <c r="Z5715">
        <v>796343</v>
      </c>
      <c r="AA5715">
        <v>1982</v>
      </c>
    </row>
    <row r="5716" spans="1:27" x14ac:dyDescent="0.25">
      <c r="A5716" s="1">
        <v>43591</v>
      </c>
      <c r="B5716" t="s">
        <v>73</v>
      </c>
      <c r="C5716" t="s">
        <v>75</v>
      </c>
      <c r="D5716">
        <v>1100</v>
      </c>
      <c r="E5716">
        <v>17</v>
      </c>
      <c r="F5716" t="s">
        <v>134</v>
      </c>
      <c r="G5716">
        <v>277.60000600000001</v>
      </c>
      <c r="H5716">
        <v>284.22000100000002</v>
      </c>
      <c r="I5716">
        <v>275.80999800000001</v>
      </c>
      <c r="J5716">
        <v>283.66000400000001</v>
      </c>
      <c r="K5716">
        <v>283.66000400000001</v>
      </c>
      <c r="L5716">
        <v>1994500</v>
      </c>
      <c r="M5716" t="s">
        <v>73</v>
      </c>
      <c r="N5716" t="s">
        <v>157</v>
      </c>
      <c r="O5716" t="s">
        <v>162</v>
      </c>
      <c r="P5716">
        <v>100</v>
      </c>
      <c r="Q5716">
        <v>0.125</v>
      </c>
      <c r="R5716">
        <v>137.5</v>
      </c>
      <c r="S5716">
        <v>312026.00439999998</v>
      </c>
      <c r="T5716" t="s">
        <v>73</v>
      </c>
      <c r="U5716" t="s">
        <v>211</v>
      </c>
      <c r="V5716" t="s">
        <v>214</v>
      </c>
      <c r="W5716" t="s">
        <v>253</v>
      </c>
      <c r="X5716" t="s">
        <v>270</v>
      </c>
      <c r="Y5716" s="1">
        <v>35555</v>
      </c>
      <c r="Z5716">
        <v>796343</v>
      </c>
      <c r="AA5716">
        <v>1982</v>
      </c>
    </row>
    <row r="5717" spans="1:27" x14ac:dyDescent="0.25">
      <c r="A5717" s="1">
        <v>43591</v>
      </c>
      <c r="B5717" t="s">
        <v>73</v>
      </c>
      <c r="C5717" t="s">
        <v>75</v>
      </c>
      <c r="D5717">
        <v>600</v>
      </c>
      <c r="E5717">
        <v>7</v>
      </c>
      <c r="F5717" t="s">
        <v>134</v>
      </c>
      <c r="G5717">
        <v>277.60000600000001</v>
      </c>
      <c r="H5717">
        <v>284.22000100000002</v>
      </c>
      <c r="I5717">
        <v>275.80999800000001</v>
      </c>
      <c r="J5717">
        <v>283.66000400000001</v>
      </c>
      <c r="K5717">
        <v>283.66000400000001</v>
      </c>
      <c r="L5717">
        <v>1994500</v>
      </c>
      <c r="M5717" t="s">
        <v>73</v>
      </c>
      <c r="N5717" t="s">
        <v>147</v>
      </c>
      <c r="O5717" t="s">
        <v>162</v>
      </c>
      <c r="P5717">
        <v>100</v>
      </c>
      <c r="Q5717">
        <v>0.125</v>
      </c>
      <c r="R5717">
        <v>75</v>
      </c>
      <c r="S5717">
        <v>170196.0024</v>
      </c>
      <c r="T5717" t="s">
        <v>73</v>
      </c>
      <c r="U5717" t="s">
        <v>211</v>
      </c>
      <c r="V5717" t="s">
        <v>214</v>
      </c>
      <c r="W5717" t="s">
        <v>253</v>
      </c>
      <c r="X5717" t="s">
        <v>270</v>
      </c>
      <c r="Y5717" s="1">
        <v>35555</v>
      </c>
      <c r="Z5717">
        <v>796343</v>
      </c>
      <c r="AA5717">
        <v>1982</v>
      </c>
    </row>
    <row r="5718" spans="1:27" x14ac:dyDescent="0.25">
      <c r="A5718" s="1">
        <v>43591</v>
      </c>
      <c r="B5718" t="s">
        <v>73</v>
      </c>
      <c r="C5718" t="s">
        <v>75</v>
      </c>
      <c r="D5718">
        <v>700</v>
      </c>
      <c r="E5718">
        <v>11</v>
      </c>
      <c r="F5718" t="s">
        <v>134</v>
      </c>
      <c r="G5718">
        <v>277.60000600000001</v>
      </c>
      <c r="H5718">
        <v>284.22000100000002</v>
      </c>
      <c r="I5718">
        <v>275.80999800000001</v>
      </c>
      <c r="J5718">
        <v>283.66000400000001</v>
      </c>
      <c r="K5718">
        <v>283.66000400000001</v>
      </c>
      <c r="L5718">
        <v>1994500</v>
      </c>
      <c r="M5718" t="s">
        <v>73</v>
      </c>
      <c r="N5718" t="s">
        <v>141</v>
      </c>
      <c r="O5718" t="s">
        <v>162</v>
      </c>
      <c r="P5718">
        <v>100</v>
      </c>
      <c r="Q5718">
        <v>0.125</v>
      </c>
      <c r="R5718">
        <v>87.5</v>
      </c>
      <c r="S5718">
        <v>198562.00279999999</v>
      </c>
      <c r="T5718" t="s">
        <v>73</v>
      </c>
      <c r="U5718" t="s">
        <v>211</v>
      </c>
      <c r="V5718" t="s">
        <v>214</v>
      </c>
      <c r="W5718" t="s">
        <v>253</v>
      </c>
      <c r="X5718" t="s">
        <v>270</v>
      </c>
      <c r="Y5718" s="1">
        <v>35555</v>
      </c>
      <c r="Z5718">
        <v>796343</v>
      </c>
      <c r="AA5718">
        <v>1982</v>
      </c>
    </row>
    <row r="5719" spans="1:27" x14ac:dyDescent="0.25">
      <c r="A5719" s="1">
        <v>43591</v>
      </c>
      <c r="B5719" t="s">
        <v>73</v>
      </c>
      <c r="C5719" t="s">
        <v>75</v>
      </c>
      <c r="D5719">
        <v>1600</v>
      </c>
      <c r="E5719">
        <v>15</v>
      </c>
      <c r="F5719" t="s">
        <v>134</v>
      </c>
      <c r="G5719">
        <v>277.60000600000001</v>
      </c>
      <c r="H5719">
        <v>284.22000100000002</v>
      </c>
      <c r="I5719">
        <v>275.80999800000001</v>
      </c>
      <c r="J5719">
        <v>283.66000400000001</v>
      </c>
      <c r="K5719">
        <v>283.66000400000001</v>
      </c>
      <c r="L5719">
        <v>1994500</v>
      </c>
      <c r="M5719" t="s">
        <v>73</v>
      </c>
      <c r="N5719" t="s">
        <v>149</v>
      </c>
      <c r="O5719" t="s">
        <v>162</v>
      </c>
      <c r="P5719">
        <v>100</v>
      </c>
      <c r="Q5719">
        <v>0.125</v>
      </c>
      <c r="R5719">
        <v>200</v>
      </c>
      <c r="S5719">
        <v>453856.00640000001</v>
      </c>
      <c r="T5719" t="s">
        <v>73</v>
      </c>
      <c r="U5719" t="s">
        <v>211</v>
      </c>
      <c r="V5719" t="s">
        <v>214</v>
      </c>
      <c r="W5719" t="s">
        <v>253</v>
      </c>
      <c r="X5719" t="s">
        <v>270</v>
      </c>
      <c r="Y5719" s="1">
        <v>35555</v>
      </c>
      <c r="Z5719">
        <v>796343</v>
      </c>
      <c r="AA5719">
        <v>1982</v>
      </c>
    </row>
    <row r="5720" spans="1:27" x14ac:dyDescent="0.25">
      <c r="A5720" s="1">
        <v>43588</v>
      </c>
      <c r="B5720" t="s">
        <v>73</v>
      </c>
      <c r="C5720" t="s">
        <v>76</v>
      </c>
      <c r="D5720">
        <v>100</v>
      </c>
      <c r="E5720">
        <v>6</v>
      </c>
      <c r="F5720" t="s">
        <v>111</v>
      </c>
      <c r="G5720">
        <v>282.55999800000001</v>
      </c>
      <c r="H5720">
        <v>286.35000600000001</v>
      </c>
      <c r="I5720">
        <v>282.39001500000001</v>
      </c>
      <c r="J5720">
        <v>285.57998700000002</v>
      </c>
      <c r="K5720">
        <v>285.57998700000002</v>
      </c>
      <c r="L5720">
        <v>1979500</v>
      </c>
      <c r="M5720" t="s">
        <v>73</v>
      </c>
      <c r="N5720" t="s">
        <v>145</v>
      </c>
      <c r="O5720" t="s">
        <v>162</v>
      </c>
      <c r="P5720">
        <v>100</v>
      </c>
      <c r="Q5720">
        <v>0.125</v>
      </c>
      <c r="R5720">
        <v>12.5</v>
      </c>
      <c r="S5720">
        <v>28557.9987</v>
      </c>
      <c r="T5720" t="s">
        <v>73</v>
      </c>
      <c r="U5720" t="s">
        <v>211</v>
      </c>
      <c r="V5720" t="s">
        <v>214</v>
      </c>
      <c r="W5720" t="s">
        <v>253</v>
      </c>
      <c r="X5720" t="s">
        <v>270</v>
      </c>
      <c r="Y5720" s="1">
        <v>35555</v>
      </c>
      <c r="Z5720">
        <v>796343</v>
      </c>
      <c r="AA5720">
        <v>1982</v>
      </c>
    </row>
    <row r="5721" spans="1:27" x14ac:dyDescent="0.25">
      <c r="A5721" s="1">
        <v>43588</v>
      </c>
      <c r="B5721" t="s">
        <v>73</v>
      </c>
      <c r="C5721" t="s">
        <v>76</v>
      </c>
      <c r="D5721">
        <v>300</v>
      </c>
      <c r="E5721">
        <v>9</v>
      </c>
      <c r="F5721" t="s">
        <v>111</v>
      </c>
      <c r="G5721">
        <v>282.55999800000001</v>
      </c>
      <c r="H5721">
        <v>286.35000600000001</v>
      </c>
      <c r="I5721">
        <v>282.39001500000001</v>
      </c>
      <c r="J5721">
        <v>285.57998700000002</v>
      </c>
      <c r="K5721">
        <v>285.57998700000002</v>
      </c>
      <c r="L5721">
        <v>1979500</v>
      </c>
      <c r="M5721" t="s">
        <v>73</v>
      </c>
      <c r="N5721" t="s">
        <v>146</v>
      </c>
      <c r="O5721" t="s">
        <v>162</v>
      </c>
      <c r="P5721">
        <v>100</v>
      </c>
      <c r="Q5721">
        <v>0.125</v>
      </c>
      <c r="R5721">
        <v>37.5</v>
      </c>
      <c r="S5721">
        <v>85673.996100000004</v>
      </c>
      <c r="T5721" t="s">
        <v>73</v>
      </c>
      <c r="U5721" t="s">
        <v>211</v>
      </c>
      <c r="V5721" t="s">
        <v>214</v>
      </c>
      <c r="W5721" t="s">
        <v>253</v>
      </c>
      <c r="X5721" t="s">
        <v>270</v>
      </c>
      <c r="Y5721" s="1">
        <v>35555</v>
      </c>
      <c r="Z5721">
        <v>796343</v>
      </c>
      <c r="AA5721">
        <v>1982</v>
      </c>
    </row>
    <row r="5722" spans="1:27" x14ac:dyDescent="0.25">
      <c r="A5722" s="1">
        <v>43588</v>
      </c>
      <c r="B5722" t="s">
        <v>73</v>
      </c>
      <c r="C5722" t="s">
        <v>76</v>
      </c>
      <c r="D5722">
        <v>2000</v>
      </c>
      <c r="E5722">
        <v>20</v>
      </c>
      <c r="F5722" t="s">
        <v>111</v>
      </c>
      <c r="G5722">
        <v>282.55999800000001</v>
      </c>
      <c r="H5722">
        <v>286.35000600000001</v>
      </c>
      <c r="I5722">
        <v>282.39001500000001</v>
      </c>
      <c r="J5722">
        <v>285.57998700000002</v>
      </c>
      <c r="K5722">
        <v>285.57998700000002</v>
      </c>
      <c r="L5722">
        <v>1979500</v>
      </c>
      <c r="M5722" t="s">
        <v>73</v>
      </c>
      <c r="N5722" t="s">
        <v>155</v>
      </c>
      <c r="O5722" t="s">
        <v>162</v>
      </c>
      <c r="P5722">
        <v>100</v>
      </c>
      <c r="Q5722">
        <v>0.125</v>
      </c>
      <c r="R5722">
        <v>250</v>
      </c>
      <c r="S5722">
        <v>571159.97400000005</v>
      </c>
      <c r="T5722" t="s">
        <v>73</v>
      </c>
      <c r="U5722" t="s">
        <v>211</v>
      </c>
      <c r="V5722" t="s">
        <v>214</v>
      </c>
      <c r="W5722" t="s">
        <v>253</v>
      </c>
      <c r="X5722" t="s">
        <v>270</v>
      </c>
      <c r="Y5722" s="1">
        <v>35555</v>
      </c>
      <c r="Z5722">
        <v>796343</v>
      </c>
      <c r="AA5722">
        <v>1982</v>
      </c>
    </row>
    <row r="5723" spans="1:27" x14ac:dyDescent="0.25">
      <c r="A5723" s="1">
        <v>43584</v>
      </c>
      <c r="B5723" t="s">
        <v>73</v>
      </c>
      <c r="C5723" t="s">
        <v>75</v>
      </c>
      <c r="D5723">
        <v>1000</v>
      </c>
      <c r="E5723">
        <v>14</v>
      </c>
      <c r="F5723" t="s">
        <v>127</v>
      </c>
      <c r="G5723">
        <v>286.459991</v>
      </c>
      <c r="H5723">
        <v>291.709991</v>
      </c>
      <c r="I5723">
        <v>285.38000499999998</v>
      </c>
      <c r="J5723">
        <v>286.14001500000001</v>
      </c>
      <c r="K5723">
        <v>286.14001500000001</v>
      </c>
      <c r="L5723">
        <v>5592400</v>
      </c>
      <c r="M5723" t="s">
        <v>73</v>
      </c>
      <c r="N5723" t="s">
        <v>156</v>
      </c>
      <c r="O5723" t="s">
        <v>162</v>
      </c>
      <c r="P5723">
        <v>100</v>
      </c>
      <c r="Q5723">
        <v>0.125</v>
      </c>
      <c r="R5723">
        <v>125</v>
      </c>
      <c r="S5723">
        <v>286140.01500000001</v>
      </c>
      <c r="T5723" t="s">
        <v>73</v>
      </c>
      <c r="U5723" t="s">
        <v>211</v>
      </c>
      <c r="V5723" t="s">
        <v>214</v>
      </c>
      <c r="W5723" t="s">
        <v>253</v>
      </c>
      <c r="X5723" t="s">
        <v>270</v>
      </c>
      <c r="Y5723" s="1">
        <v>35555</v>
      </c>
      <c r="Z5723">
        <v>796343</v>
      </c>
      <c r="AA5723">
        <v>1982</v>
      </c>
    </row>
    <row r="5724" spans="1:27" x14ac:dyDescent="0.25">
      <c r="A5724" s="1">
        <v>43641</v>
      </c>
      <c r="B5724" t="s">
        <v>73</v>
      </c>
      <c r="C5724" t="s">
        <v>75</v>
      </c>
      <c r="D5724">
        <v>500</v>
      </c>
      <c r="E5724">
        <v>4</v>
      </c>
      <c r="F5724" t="s">
        <v>84</v>
      </c>
      <c r="G5724">
        <v>299.209991</v>
      </c>
      <c r="H5724">
        <v>300.64999399999999</v>
      </c>
      <c r="I5724">
        <v>287</v>
      </c>
      <c r="J5724">
        <v>287.97000100000002</v>
      </c>
      <c r="K5724">
        <v>287.97000100000002</v>
      </c>
      <c r="L5724">
        <v>4638500</v>
      </c>
      <c r="M5724" t="s">
        <v>73</v>
      </c>
      <c r="N5724" t="s">
        <v>154</v>
      </c>
      <c r="O5724" t="s">
        <v>162</v>
      </c>
      <c r="P5724">
        <v>100</v>
      </c>
      <c r="Q5724">
        <v>0.125</v>
      </c>
      <c r="R5724">
        <v>62.5</v>
      </c>
      <c r="S5724">
        <v>143985.00049999999</v>
      </c>
      <c r="T5724" t="s">
        <v>73</v>
      </c>
      <c r="U5724" t="s">
        <v>211</v>
      </c>
      <c r="V5724" t="s">
        <v>214</v>
      </c>
      <c r="W5724" t="s">
        <v>253</v>
      </c>
      <c r="X5724" t="s">
        <v>270</v>
      </c>
      <c r="Y5724" s="1">
        <v>35555</v>
      </c>
      <c r="Z5724">
        <v>796343</v>
      </c>
      <c r="AA5724">
        <v>1982</v>
      </c>
    </row>
    <row r="5725" spans="1:27" x14ac:dyDescent="0.25">
      <c r="A5725" s="1">
        <v>43642</v>
      </c>
      <c r="B5725" t="s">
        <v>73</v>
      </c>
      <c r="C5725" t="s">
        <v>75</v>
      </c>
      <c r="D5725">
        <v>2100</v>
      </c>
      <c r="E5725">
        <v>18</v>
      </c>
      <c r="F5725" t="s">
        <v>96</v>
      </c>
      <c r="G5725">
        <v>291.26001000000002</v>
      </c>
      <c r="H5725">
        <v>292.76001000000002</v>
      </c>
      <c r="I5725">
        <v>288.70001200000002</v>
      </c>
      <c r="J5725">
        <v>288.72000100000002</v>
      </c>
      <c r="K5725">
        <v>288.72000100000002</v>
      </c>
      <c r="L5725">
        <v>2896800</v>
      </c>
      <c r="M5725" t="s">
        <v>73</v>
      </c>
      <c r="N5725" t="s">
        <v>158</v>
      </c>
      <c r="O5725" t="s">
        <v>162</v>
      </c>
      <c r="P5725">
        <v>100</v>
      </c>
      <c r="Q5725">
        <v>0.125</v>
      </c>
      <c r="R5725">
        <v>262.5</v>
      </c>
      <c r="S5725">
        <v>606312.00210000004</v>
      </c>
      <c r="T5725" t="s">
        <v>73</v>
      </c>
      <c r="U5725" t="s">
        <v>211</v>
      </c>
      <c r="V5725" t="s">
        <v>214</v>
      </c>
      <c r="W5725" t="s">
        <v>253</v>
      </c>
      <c r="X5725" t="s">
        <v>270</v>
      </c>
      <c r="Y5725" s="1">
        <v>35555</v>
      </c>
      <c r="Z5725">
        <v>796343</v>
      </c>
      <c r="AA5725">
        <v>1982</v>
      </c>
    </row>
    <row r="5726" spans="1:27" x14ac:dyDescent="0.25">
      <c r="A5726" s="1">
        <v>43642</v>
      </c>
      <c r="B5726" t="s">
        <v>73</v>
      </c>
      <c r="C5726" t="s">
        <v>76</v>
      </c>
      <c r="D5726">
        <v>1000</v>
      </c>
      <c r="E5726">
        <v>12</v>
      </c>
      <c r="F5726" t="s">
        <v>96</v>
      </c>
      <c r="G5726">
        <v>291.26001000000002</v>
      </c>
      <c r="H5726">
        <v>292.76001000000002</v>
      </c>
      <c r="I5726">
        <v>288.70001200000002</v>
      </c>
      <c r="J5726">
        <v>288.72000100000002</v>
      </c>
      <c r="K5726">
        <v>288.72000100000002</v>
      </c>
      <c r="L5726">
        <v>2896800</v>
      </c>
      <c r="M5726" t="s">
        <v>73</v>
      </c>
      <c r="N5726" t="s">
        <v>151</v>
      </c>
      <c r="O5726" t="s">
        <v>162</v>
      </c>
      <c r="P5726">
        <v>100</v>
      </c>
      <c r="Q5726">
        <v>0.125</v>
      </c>
      <c r="R5726">
        <v>125</v>
      </c>
      <c r="S5726">
        <v>288720.00099999999</v>
      </c>
      <c r="T5726" t="s">
        <v>73</v>
      </c>
      <c r="U5726" t="s">
        <v>211</v>
      </c>
      <c r="V5726" t="s">
        <v>214</v>
      </c>
      <c r="W5726" t="s">
        <v>253</v>
      </c>
      <c r="X5726" t="s">
        <v>270</v>
      </c>
      <c r="Y5726" s="1">
        <v>35555</v>
      </c>
      <c r="Z5726">
        <v>796343</v>
      </c>
      <c r="AA5726">
        <v>1982</v>
      </c>
    </row>
    <row r="5727" spans="1:27" x14ac:dyDescent="0.25">
      <c r="A5727" s="1">
        <v>43585</v>
      </c>
      <c r="B5727" t="s">
        <v>73</v>
      </c>
      <c r="C5727" t="s">
        <v>76</v>
      </c>
      <c r="D5727">
        <v>600</v>
      </c>
      <c r="E5727">
        <v>12</v>
      </c>
      <c r="F5727" t="s">
        <v>122</v>
      </c>
      <c r="G5727">
        <v>286.10000600000001</v>
      </c>
      <c r="H5727">
        <v>289.76998900000001</v>
      </c>
      <c r="I5727">
        <v>285.25</v>
      </c>
      <c r="J5727">
        <v>289.25</v>
      </c>
      <c r="K5727">
        <v>289.25</v>
      </c>
      <c r="L5727">
        <v>3068000</v>
      </c>
      <c r="M5727" t="s">
        <v>73</v>
      </c>
      <c r="N5727" t="s">
        <v>151</v>
      </c>
      <c r="O5727" t="s">
        <v>162</v>
      </c>
      <c r="P5727">
        <v>100</v>
      </c>
      <c r="Q5727">
        <v>0.125</v>
      </c>
      <c r="R5727">
        <v>75</v>
      </c>
      <c r="S5727">
        <v>173550</v>
      </c>
      <c r="T5727" t="s">
        <v>73</v>
      </c>
      <c r="U5727" t="s">
        <v>211</v>
      </c>
      <c r="V5727" t="s">
        <v>214</v>
      </c>
      <c r="W5727" t="s">
        <v>253</v>
      </c>
      <c r="X5727" t="s">
        <v>270</v>
      </c>
      <c r="Y5727" s="1">
        <v>35555</v>
      </c>
      <c r="Z5727">
        <v>796343</v>
      </c>
      <c r="AA5727">
        <v>1982</v>
      </c>
    </row>
    <row r="5728" spans="1:27" x14ac:dyDescent="0.25">
      <c r="A5728" s="1">
        <v>43585</v>
      </c>
      <c r="B5728" t="s">
        <v>73</v>
      </c>
      <c r="C5728" t="s">
        <v>76</v>
      </c>
      <c r="D5728">
        <v>1400</v>
      </c>
      <c r="E5728">
        <v>15</v>
      </c>
      <c r="F5728" t="s">
        <v>122</v>
      </c>
      <c r="G5728">
        <v>286.10000600000001</v>
      </c>
      <c r="H5728">
        <v>289.76998900000001</v>
      </c>
      <c r="I5728">
        <v>285.25</v>
      </c>
      <c r="J5728">
        <v>289.25</v>
      </c>
      <c r="K5728">
        <v>289.25</v>
      </c>
      <c r="L5728">
        <v>3068000</v>
      </c>
      <c r="M5728" t="s">
        <v>73</v>
      </c>
      <c r="N5728" t="s">
        <v>149</v>
      </c>
      <c r="O5728" t="s">
        <v>162</v>
      </c>
      <c r="P5728">
        <v>100</v>
      </c>
      <c r="Q5728">
        <v>0.125</v>
      </c>
      <c r="R5728">
        <v>175</v>
      </c>
      <c r="S5728">
        <v>404950</v>
      </c>
      <c r="T5728" t="s">
        <v>73</v>
      </c>
      <c r="U5728" t="s">
        <v>211</v>
      </c>
      <c r="V5728" t="s">
        <v>214</v>
      </c>
      <c r="W5728" t="s">
        <v>253</v>
      </c>
      <c r="X5728" t="s">
        <v>270</v>
      </c>
      <c r="Y5728" s="1">
        <v>35555</v>
      </c>
      <c r="Z5728">
        <v>796343</v>
      </c>
      <c r="AA5728">
        <v>1982</v>
      </c>
    </row>
    <row r="5729" spans="1:27" x14ac:dyDescent="0.25">
      <c r="A5729" s="1">
        <v>43585</v>
      </c>
      <c r="B5729" t="s">
        <v>73</v>
      </c>
      <c r="C5729" t="s">
        <v>76</v>
      </c>
      <c r="D5729">
        <v>100</v>
      </c>
      <c r="E5729">
        <v>2</v>
      </c>
      <c r="F5729" t="s">
        <v>122</v>
      </c>
      <c r="G5729">
        <v>286.10000600000001</v>
      </c>
      <c r="H5729">
        <v>289.76998900000001</v>
      </c>
      <c r="I5729">
        <v>285.25</v>
      </c>
      <c r="J5729">
        <v>289.25</v>
      </c>
      <c r="K5729">
        <v>289.25</v>
      </c>
      <c r="L5729">
        <v>3068000</v>
      </c>
      <c r="M5729" t="s">
        <v>73</v>
      </c>
      <c r="N5729" t="s">
        <v>150</v>
      </c>
      <c r="O5729" t="s">
        <v>162</v>
      </c>
      <c r="P5729">
        <v>100</v>
      </c>
      <c r="Q5729">
        <v>0.125</v>
      </c>
      <c r="R5729">
        <v>12.5</v>
      </c>
      <c r="S5729">
        <v>28925</v>
      </c>
      <c r="T5729" t="s">
        <v>73</v>
      </c>
      <c r="U5729" t="s">
        <v>211</v>
      </c>
      <c r="V5729" t="s">
        <v>214</v>
      </c>
      <c r="W5729" t="s">
        <v>253</v>
      </c>
      <c r="X5729" t="s">
        <v>270</v>
      </c>
      <c r="Y5729" s="1">
        <v>35555</v>
      </c>
      <c r="Z5729">
        <v>796343</v>
      </c>
      <c r="AA5729">
        <v>1982</v>
      </c>
    </row>
    <row r="5730" spans="1:27" x14ac:dyDescent="0.25">
      <c r="A5730" s="1">
        <v>43585</v>
      </c>
      <c r="B5730" t="s">
        <v>73</v>
      </c>
      <c r="C5730" t="s">
        <v>75</v>
      </c>
      <c r="D5730">
        <v>1800</v>
      </c>
      <c r="E5730">
        <v>14</v>
      </c>
      <c r="F5730" t="s">
        <v>122</v>
      </c>
      <c r="G5730">
        <v>286.10000600000001</v>
      </c>
      <c r="H5730">
        <v>289.76998900000001</v>
      </c>
      <c r="I5730">
        <v>285.25</v>
      </c>
      <c r="J5730">
        <v>289.25</v>
      </c>
      <c r="K5730">
        <v>289.25</v>
      </c>
      <c r="L5730">
        <v>3068000</v>
      </c>
      <c r="M5730" t="s">
        <v>73</v>
      </c>
      <c r="N5730" t="s">
        <v>156</v>
      </c>
      <c r="O5730" t="s">
        <v>162</v>
      </c>
      <c r="P5730">
        <v>100</v>
      </c>
      <c r="Q5730">
        <v>0.125</v>
      </c>
      <c r="R5730">
        <v>225</v>
      </c>
      <c r="S5730">
        <v>520650</v>
      </c>
      <c r="T5730" t="s">
        <v>73</v>
      </c>
      <c r="U5730" t="s">
        <v>211</v>
      </c>
      <c r="V5730" t="s">
        <v>214</v>
      </c>
      <c r="W5730" t="s">
        <v>253</v>
      </c>
      <c r="X5730" t="s">
        <v>270</v>
      </c>
      <c r="Y5730" s="1">
        <v>35555</v>
      </c>
      <c r="Z5730">
        <v>796343</v>
      </c>
      <c r="AA5730">
        <v>1982</v>
      </c>
    </row>
    <row r="5731" spans="1:27" x14ac:dyDescent="0.25">
      <c r="A5731" s="1">
        <v>43635</v>
      </c>
      <c r="B5731" t="s">
        <v>73</v>
      </c>
      <c r="C5731" t="s">
        <v>75</v>
      </c>
      <c r="D5731">
        <v>900</v>
      </c>
      <c r="E5731">
        <v>11</v>
      </c>
      <c r="F5731" t="s">
        <v>80</v>
      </c>
      <c r="G5731">
        <v>287</v>
      </c>
      <c r="H5731">
        <v>292</v>
      </c>
      <c r="I5731">
        <v>284.33999599999999</v>
      </c>
      <c r="J5731">
        <v>291.209991</v>
      </c>
      <c r="K5731">
        <v>291.209991</v>
      </c>
      <c r="L5731">
        <v>9738600</v>
      </c>
      <c r="M5731" t="s">
        <v>73</v>
      </c>
      <c r="N5731" t="s">
        <v>141</v>
      </c>
      <c r="O5731" t="s">
        <v>162</v>
      </c>
      <c r="P5731">
        <v>100</v>
      </c>
      <c r="Q5731">
        <v>0.125</v>
      </c>
      <c r="R5731">
        <v>112.5</v>
      </c>
      <c r="S5731">
        <v>262088.99189999999</v>
      </c>
      <c r="T5731" t="s">
        <v>73</v>
      </c>
      <c r="U5731" t="s">
        <v>211</v>
      </c>
      <c r="V5731" t="s">
        <v>214</v>
      </c>
      <c r="W5731" t="s">
        <v>253</v>
      </c>
      <c r="X5731" t="s">
        <v>270</v>
      </c>
      <c r="Y5731" s="1">
        <v>35555</v>
      </c>
      <c r="Z5731">
        <v>796343</v>
      </c>
      <c r="AA5731">
        <v>1982</v>
      </c>
    </row>
    <row r="5732" spans="1:27" x14ac:dyDescent="0.25">
      <c r="A5732" s="1">
        <v>43643</v>
      </c>
      <c r="B5732" t="s">
        <v>73</v>
      </c>
      <c r="C5732" t="s">
        <v>75</v>
      </c>
      <c r="D5732">
        <v>1300</v>
      </c>
      <c r="E5732">
        <v>15</v>
      </c>
      <c r="F5732" t="s">
        <v>97</v>
      </c>
      <c r="G5732">
        <v>290.040009</v>
      </c>
      <c r="H5732">
        <v>294.67001299999998</v>
      </c>
      <c r="I5732">
        <v>290.040009</v>
      </c>
      <c r="J5732">
        <v>293.23001099999999</v>
      </c>
      <c r="K5732">
        <v>293.23001099999999</v>
      </c>
      <c r="L5732">
        <v>2596800</v>
      </c>
      <c r="M5732" t="s">
        <v>73</v>
      </c>
      <c r="N5732" t="s">
        <v>149</v>
      </c>
      <c r="O5732" t="s">
        <v>162</v>
      </c>
      <c r="P5732">
        <v>100</v>
      </c>
      <c r="Q5732">
        <v>0.125</v>
      </c>
      <c r="R5732">
        <v>162.5</v>
      </c>
      <c r="S5732">
        <v>381199.01429999998</v>
      </c>
      <c r="T5732" t="s">
        <v>73</v>
      </c>
      <c r="U5732" t="s">
        <v>211</v>
      </c>
      <c r="V5732" t="s">
        <v>214</v>
      </c>
      <c r="W5732" t="s">
        <v>253</v>
      </c>
      <c r="X5732" t="s">
        <v>270</v>
      </c>
      <c r="Y5732" s="1">
        <v>35555</v>
      </c>
      <c r="Z5732">
        <v>796343</v>
      </c>
      <c r="AA5732">
        <v>1982</v>
      </c>
    </row>
    <row r="5733" spans="1:27" x14ac:dyDescent="0.25">
      <c r="A5733" s="1">
        <v>43643</v>
      </c>
      <c r="B5733" t="s">
        <v>73</v>
      </c>
      <c r="C5733" t="s">
        <v>76</v>
      </c>
      <c r="D5733">
        <v>1300</v>
      </c>
      <c r="E5733">
        <v>14</v>
      </c>
      <c r="F5733" t="s">
        <v>97</v>
      </c>
      <c r="G5733">
        <v>290.040009</v>
      </c>
      <c r="H5733">
        <v>294.67001299999998</v>
      </c>
      <c r="I5733">
        <v>290.040009</v>
      </c>
      <c r="J5733">
        <v>293.23001099999999</v>
      </c>
      <c r="K5733">
        <v>293.23001099999999</v>
      </c>
      <c r="L5733">
        <v>2596800</v>
      </c>
      <c r="M5733" t="s">
        <v>73</v>
      </c>
      <c r="N5733" t="s">
        <v>156</v>
      </c>
      <c r="O5733" t="s">
        <v>162</v>
      </c>
      <c r="P5733">
        <v>100</v>
      </c>
      <c r="Q5733">
        <v>0.125</v>
      </c>
      <c r="R5733">
        <v>162.5</v>
      </c>
      <c r="S5733">
        <v>381199.01429999998</v>
      </c>
      <c r="T5733" t="s">
        <v>73</v>
      </c>
      <c r="U5733" t="s">
        <v>211</v>
      </c>
      <c r="V5733" t="s">
        <v>214</v>
      </c>
      <c r="W5733" t="s">
        <v>253</v>
      </c>
      <c r="X5733" t="s">
        <v>270</v>
      </c>
      <c r="Y5733" s="1">
        <v>35555</v>
      </c>
      <c r="Z5733">
        <v>796343</v>
      </c>
      <c r="AA5733">
        <v>1982</v>
      </c>
    </row>
    <row r="5734" spans="1:27" x14ac:dyDescent="0.25">
      <c r="A5734" s="1">
        <v>43643</v>
      </c>
      <c r="B5734" t="s">
        <v>73</v>
      </c>
      <c r="C5734" t="s">
        <v>75</v>
      </c>
      <c r="D5734">
        <v>200</v>
      </c>
      <c r="E5734">
        <v>4</v>
      </c>
      <c r="F5734" t="s">
        <v>97</v>
      </c>
      <c r="G5734">
        <v>290.040009</v>
      </c>
      <c r="H5734">
        <v>294.67001299999998</v>
      </c>
      <c r="I5734">
        <v>290.040009</v>
      </c>
      <c r="J5734">
        <v>293.23001099999999</v>
      </c>
      <c r="K5734">
        <v>293.23001099999999</v>
      </c>
      <c r="L5734">
        <v>2596800</v>
      </c>
      <c r="M5734" t="s">
        <v>73</v>
      </c>
      <c r="N5734" t="s">
        <v>154</v>
      </c>
      <c r="O5734" t="s">
        <v>162</v>
      </c>
      <c r="P5734">
        <v>100</v>
      </c>
      <c r="Q5734">
        <v>0.125</v>
      </c>
      <c r="R5734">
        <v>25</v>
      </c>
      <c r="S5734">
        <v>58646.002200000003</v>
      </c>
      <c r="T5734" t="s">
        <v>73</v>
      </c>
      <c r="U5734" t="s">
        <v>211</v>
      </c>
      <c r="V5734" t="s">
        <v>214</v>
      </c>
      <c r="W5734" t="s">
        <v>253</v>
      </c>
      <c r="X5734" t="s">
        <v>270</v>
      </c>
      <c r="Y5734" s="1">
        <v>35555</v>
      </c>
      <c r="Z5734">
        <v>796343</v>
      </c>
      <c r="AA5734">
        <v>1982</v>
      </c>
    </row>
    <row r="5735" spans="1:27" x14ac:dyDescent="0.25">
      <c r="A5735" s="1">
        <v>43643</v>
      </c>
      <c r="B5735" t="s">
        <v>73</v>
      </c>
      <c r="C5735" t="s">
        <v>76</v>
      </c>
      <c r="D5735">
        <v>200</v>
      </c>
      <c r="E5735">
        <v>8</v>
      </c>
      <c r="F5735" t="s">
        <v>97</v>
      </c>
      <c r="G5735">
        <v>290.040009</v>
      </c>
      <c r="H5735">
        <v>294.67001299999998</v>
      </c>
      <c r="I5735">
        <v>290.040009</v>
      </c>
      <c r="J5735">
        <v>293.23001099999999</v>
      </c>
      <c r="K5735">
        <v>293.23001099999999</v>
      </c>
      <c r="L5735">
        <v>2596800</v>
      </c>
      <c r="M5735" t="s">
        <v>73</v>
      </c>
      <c r="N5735" t="s">
        <v>144</v>
      </c>
      <c r="O5735" t="s">
        <v>162</v>
      </c>
      <c r="P5735">
        <v>100</v>
      </c>
      <c r="Q5735">
        <v>0.125</v>
      </c>
      <c r="R5735">
        <v>25</v>
      </c>
      <c r="S5735">
        <v>58646.002200000003</v>
      </c>
      <c r="T5735" t="s">
        <v>73</v>
      </c>
      <c r="U5735" t="s">
        <v>211</v>
      </c>
      <c r="V5735" t="s">
        <v>214</v>
      </c>
      <c r="W5735" t="s">
        <v>253</v>
      </c>
      <c r="X5735" t="s">
        <v>270</v>
      </c>
      <c r="Y5735" s="1">
        <v>35555</v>
      </c>
      <c r="Z5735">
        <v>796343</v>
      </c>
      <c r="AA5735">
        <v>1982</v>
      </c>
    </row>
    <row r="5736" spans="1:27" x14ac:dyDescent="0.25">
      <c r="A5736" s="1">
        <v>43644</v>
      </c>
      <c r="B5736" t="s">
        <v>73</v>
      </c>
      <c r="C5736" t="s">
        <v>75</v>
      </c>
      <c r="D5736">
        <v>400</v>
      </c>
      <c r="E5736">
        <v>9</v>
      </c>
      <c r="F5736" t="s">
        <v>129</v>
      </c>
      <c r="G5736">
        <v>294.5</v>
      </c>
      <c r="H5736">
        <v>295.10000600000001</v>
      </c>
      <c r="I5736">
        <v>291.95001200000002</v>
      </c>
      <c r="J5736">
        <v>294.64999399999999</v>
      </c>
      <c r="K5736">
        <v>294.64999399999999</v>
      </c>
      <c r="L5736">
        <v>2648300</v>
      </c>
      <c r="M5736" t="s">
        <v>73</v>
      </c>
      <c r="N5736" t="s">
        <v>146</v>
      </c>
      <c r="O5736" t="s">
        <v>162</v>
      </c>
      <c r="P5736">
        <v>100</v>
      </c>
      <c r="Q5736">
        <v>0.125</v>
      </c>
      <c r="R5736">
        <v>50</v>
      </c>
      <c r="S5736">
        <v>117859.9976</v>
      </c>
      <c r="T5736" t="s">
        <v>73</v>
      </c>
      <c r="U5736" t="s">
        <v>211</v>
      </c>
      <c r="V5736" t="s">
        <v>214</v>
      </c>
      <c r="W5736" t="s">
        <v>253</v>
      </c>
      <c r="X5736" t="s">
        <v>270</v>
      </c>
      <c r="Y5736" s="1">
        <v>35555</v>
      </c>
      <c r="Z5736">
        <v>796343</v>
      </c>
      <c r="AA5736">
        <v>1982</v>
      </c>
    </row>
    <row r="5737" spans="1:27" x14ac:dyDescent="0.25">
      <c r="A5737" s="1">
        <v>43644</v>
      </c>
      <c r="B5737" t="s">
        <v>73</v>
      </c>
      <c r="C5737" t="s">
        <v>76</v>
      </c>
      <c r="D5737">
        <v>1700</v>
      </c>
      <c r="E5737">
        <v>13</v>
      </c>
      <c r="F5737" t="s">
        <v>129</v>
      </c>
      <c r="G5737">
        <v>294.5</v>
      </c>
      <c r="H5737">
        <v>295.10000600000001</v>
      </c>
      <c r="I5737">
        <v>291.95001200000002</v>
      </c>
      <c r="J5737">
        <v>294.64999399999999</v>
      </c>
      <c r="K5737">
        <v>294.64999399999999</v>
      </c>
      <c r="L5737">
        <v>2648300</v>
      </c>
      <c r="M5737" t="s">
        <v>73</v>
      </c>
      <c r="N5737" t="s">
        <v>153</v>
      </c>
      <c r="O5737" t="s">
        <v>162</v>
      </c>
      <c r="P5737">
        <v>100</v>
      </c>
      <c r="Q5737">
        <v>0.125</v>
      </c>
      <c r="R5737">
        <v>212.5</v>
      </c>
      <c r="S5737">
        <v>500904.98979999998</v>
      </c>
      <c r="T5737" t="s">
        <v>73</v>
      </c>
      <c r="U5737" t="s">
        <v>211</v>
      </c>
      <c r="V5737" t="s">
        <v>214</v>
      </c>
      <c r="W5737" t="s">
        <v>253</v>
      </c>
      <c r="X5737" t="s">
        <v>270</v>
      </c>
      <c r="Y5737" s="1">
        <v>35555</v>
      </c>
      <c r="Z5737">
        <v>796343</v>
      </c>
      <c r="AA5737">
        <v>1982</v>
      </c>
    </row>
    <row r="5738" spans="1:27" x14ac:dyDescent="0.25">
      <c r="A5738" s="1">
        <v>43644</v>
      </c>
      <c r="B5738" t="s">
        <v>73</v>
      </c>
      <c r="C5738" t="s">
        <v>75</v>
      </c>
      <c r="D5738">
        <v>1000</v>
      </c>
      <c r="E5738">
        <v>12</v>
      </c>
      <c r="F5738" t="s">
        <v>129</v>
      </c>
      <c r="G5738">
        <v>294.5</v>
      </c>
      <c r="H5738">
        <v>295.10000600000001</v>
      </c>
      <c r="I5738">
        <v>291.95001200000002</v>
      </c>
      <c r="J5738">
        <v>294.64999399999999</v>
      </c>
      <c r="K5738">
        <v>294.64999399999999</v>
      </c>
      <c r="L5738">
        <v>2648300</v>
      </c>
      <c r="M5738" t="s">
        <v>73</v>
      </c>
      <c r="N5738" t="s">
        <v>151</v>
      </c>
      <c r="O5738" t="s">
        <v>162</v>
      </c>
      <c r="P5738">
        <v>100</v>
      </c>
      <c r="Q5738">
        <v>0.125</v>
      </c>
      <c r="R5738">
        <v>125</v>
      </c>
      <c r="S5738">
        <v>294649.99400000001</v>
      </c>
      <c r="T5738" t="s">
        <v>73</v>
      </c>
      <c r="U5738" t="s">
        <v>211</v>
      </c>
      <c r="V5738" t="s">
        <v>214</v>
      </c>
      <c r="W5738" t="s">
        <v>253</v>
      </c>
      <c r="X5738" t="s">
        <v>270</v>
      </c>
      <c r="Y5738" s="1">
        <v>35555</v>
      </c>
      <c r="Z5738">
        <v>796343</v>
      </c>
      <c r="AA5738">
        <v>1982</v>
      </c>
    </row>
    <row r="5739" spans="1:27" x14ac:dyDescent="0.25">
      <c r="A5739" s="1">
        <v>43637</v>
      </c>
      <c r="B5739" t="s">
        <v>73</v>
      </c>
      <c r="C5739" t="s">
        <v>76</v>
      </c>
      <c r="D5739">
        <v>1000</v>
      </c>
      <c r="E5739">
        <v>14</v>
      </c>
      <c r="F5739" t="s">
        <v>90</v>
      </c>
      <c r="G5739">
        <v>301.459991</v>
      </c>
      <c r="H5739">
        <v>304</v>
      </c>
      <c r="I5739">
        <v>299.08999599999999</v>
      </c>
      <c r="J5739">
        <v>299.32998700000002</v>
      </c>
      <c r="K5739">
        <v>299.32998700000002</v>
      </c>
      <c r="L5739">
        <v>4015500</v>
      </c>
      <c r="M5739" t="s">
        <v>73</v>
      </c>
      <c r="N5739" t="s">
        <v>156</v>
      </c>
      <c r="O5739" t="s">
        <v>162</v>
      </c>
      <c r="P5739">
        <v>100</v>
      </c>
      <c r="Q5739">
        <v>0.125</v>
      </c>
      <c r="R5739">
        <v>125</v>
      </c>
      <c r="S5739">
        <v>299329.98700000002</v>
      </c>
      <c r="T5739" t="s">
        <v>73</v>
      </c>
      <c r="U5739" t="s">
        <v>211</v>
      </c>
      <c r="V5739" t="s">
        <v>214</v>
      </c>
      <c r="W5739" t="s">
        <v>253</v>
      </c>
      <c r="X5739" t="s">
        <v>270</v>
      </c>
      <c r="Y5739" s="1">
        <v>35555</v>
      </c>
      <c r="Z5739">
        <v>796343</v>
      </c>
      <c r="AA5739">
        <v>1982</v>
      </c>
    </row>
    <row r="5740" spans="1:27" x14ac:dyDescent="0.25">
      <c r="A5740" s="1">
        <v>43637</v>
      </c>
      <c r="B5740" t="s">
        <v>73</v>
      </c>
      <c r="C5740" t="s">
        <v>76</v>
      </c>
      <c r="D5740">
        <v>1400</v>
      </c>
      <c r="E5740">
        <v>17</v>
      </c>
      <c r="F5740" t="s">
        <v>90</v>
      </c>
      <c r="G5740">
        <v>301.459991</v>
      </c>
      <c r="H5740">
        <v>304</v>
      </c>
      <c r="I5740">
        <v>299.08999599999999</v>
      </c>
      <c r="J5740">
        <v>299.32998700000002</v>
      </c>
      <c r="K5740">
        <v>299.32998700000002</v>
      </c>
      <c r="L5740">
        <v>4015500</v>
      </c>
      <c r="M5740" t="s">
        <v>73</v>
      </c>
      <c r="N5740" t="s">
        <v>157</v>
      </c>
      <c r="O5740" t="s">
        <v>162</v>
      </c>
      <c r="P5740">
        <v>100</v>
      </c>
      <c r="Q5740">
        <v>0.125</v>
      </c>
      <c r="R5740">
        <v>175</v>
      </c>
      <c r="S5740">
        <v>419061.98180000001</v>
      </c>
      <c r="T5740" t="s">
        <v>73</v>
      </c>
      <c r="U5740" t="s">
        <v>211</v>
      </c>
      <c r="V5740" t="s">
        <v>214</v>
      </c>
      <c r="W5740" t="s">
        <v>253</v>
      </c>
      <c r="X5740" t="s">
        <v>270</v>
      </c>
      <c r="Y5740" s="1">
        <v>35555</v>
      </c>
      <c r="Z5740">
        <v>796343</v>
      </c>
      <c r="AA5740">
        <v>1982</v>
      </c>
    </row>
    <row r="5741" spans="1:27" x14ac:dyDescent="0.25">
      <c r="A5741" s="1">
        <v>43637</v>
      </c>
      <c r="B5741" t="s">
        <v>73</v>
      </c>
      <c r="C5741" t="s">
        <v>75</v>
      </c>
      <c r="D5741">
        <v>2300</v>
      </c>
      <c r="E5741">
        <v>19</v>
      </c>
      <c r="F5741" t="s">
        <v>90</v>
      </c>
      <c r="G5741">
        <v>301.459991</v>
      </c>
      <c r="H5741">
        <v>304</v>
      </c>
      <c r="I5741">
        <v>299.08999599999999</v>
      </c>
      <c r="J5741">
        <v>299.32998700000002</v>
      </c>
      <c r="K5741">
        <v>299.32998700000002</v>
      </c>
      <c r="L5741">
        <v>4015500</v>
      </c>
      <c r="M5741" t="s">
        <v>73</v>
      </c>
      <c r="N5741" t="s">
        <v>140</v>
      </c>
      <c r="O5741" t="s">
        <v>162</v>
      </c>
      <c r="P5741">
        <v>100</v>
      </c>
      <c r="Q5741">
        <v>0.125</v>
      </c>
      <c r="R5741">
        <v>287.5</v>
      </c>
      <c r="S5741">
        <v>688458.97010000004</v>
      </c>
      <c r="T5741" t="s">
        <v>73</v>
      </c>
      <c r="U5741" t="s">
        <v>211</v>
      </c>
      <c r="V5741" t="s">
        <v>214</v>
      </c>
      <c r="W5741" t="s">
        <v>253</v>
      </c>
      <c r="X5741" t="s">
        <v>270</v>
      </c>
      <c r="Y5741" s="1">
        <v>35555</v>
      </c>
      <c r="Z5741">
        <v>796343</v>
      </c>
      <c r="AA5741">
        <v>1982</v>
      </c>
    </row>
    <row r="5742" spans="1:27" x14ac:dyDescent="0.25">
      <c r="A5742" s="1">
        <v>43637</v>
      </c>
      <c r="B5742" t="s">
        <v>73</v>
      </c>
      <c r="C5742" t="s">
        <v>76</v>
      </c>
      <c r="D5742">
        <v>1500</v>
      </c>
      <c r="E5742">
        <v>18</v>
      </c>
      <c r="F5742" t="s">
        <v>90</v>
      </c>
      <c r="G5742">
        <v>301.459991</v>
      </c>
      <c r="H5742">
        <v>304</v>
      </c>
      <c r="I5742">
        <v>299.08999599999999</v>
      </c>
      <c r="J5742">
        <v>299.32998700000002</v>
      </c>
      <c r="K5742">
        <v>299.32998700000002</v>
      </c>
      <c r="L5742">
        <v>4015500</v>
      </c>
      <c r="M5742" t="s">
        <v>73</v>
      </c>
      <c r="N5742" t="s">
        <v>158</v>
      </c>
      <c r="O5742" t="s">
        <v>162</v>
      </c>
      <c r="P5742">
        <v>100</v>
      </c>
      <c r="Q5742">
        <v>0.125</v>
      </c>
      <c r="R5742">
        <v>187.5</v>
      </c>
      <c r="S5742">
        <v>448994.98050000001</v>
      </c>
      <c r="T5742" t="s">
        <v>73</v>
      </c>
      <c r="U5742" t="s">
        <v>211</v>
      </c>
      <c r="V5742" t="s">
        <v>214</v>
      </c>
      <c r="W5742" t="s">
        <v>253</v>
      </c>
      <c r="X5742" t="s">
        <v>270</v>
      </c>
      <c r="Y5742" s="1">
        <v>35555</v>
      </c>
      <c r="Z5742">
        <v>796343</v>
      </c>
      <c r="AA5742">
        <v>1982</v>
      </c>
    </row>
    <row r="5743" spans="1:27" x14ac:dyDescent="0.25">
      <c r="A5743" s="1">
        <v>43640</v>
      </c>
      <c r="B5743" t="s">
        <v>73</v>
      </c>
      <c r="C5743" t="s">
        <v>76</v>
      </c>
      <c r="D5743">
        <v>1300</v>
      </c>
      <c r="E5743">
        <v>20</v>
      </c>
      <c r="F5743" t="s">
        <v>85</v>
      </c>
      <c r="G5743">
        <v>300</v>
      </c>
      <c r="H5743">
        <v>302.57998700000002</v>
      </c>
      <c r="I5743">
        <v>298.69000199999999</v>
      </c>
      <c r="J5743">
        <v>299.86999500000002</v>
      </c>
      <c r="K5743">
        <v>299.86999500000002</v>
      </c>
      <c r="L5743">
        <v>2868900</v>
      </c>
      <c r="M5743" t="s">
        <v>73</v>
      </c>
      <c r="N5743" t="s">
        <v>155</v>
      </c>
      <c r="O5743" t="s">
        <v>162</v>
      </c>
      <c r="P5743">
        <v>100</v>
      </c>
      <c r="Q5743">
        <v>0.125</v>
      </c>
      <c r="R5743">
        <v>162.5</v>
      </c>
      <c r="S5743">
        <v>389830.99349999998</v>
      </c>
      <c r="T5743" t="s">
        <v>73</v>
      </c>
      <c r="U5743" t="s">
        <v>211</v>
      </c>
      <c r="V5743" t="s">
        <v>214</v>
      </c>
      <c r="W5743" t="s">
        <v>253</v>
      </c>
      <c r="X5743" t="s">
        <v>270</v>
      </c>
      <c r="Y5743" s="1">
        <v>35555</v>
      </c>
      <c r="Z5743">
        <v>796343</v>
      </c>
      <c r="AA5743">
        <v>1982</v>
      </c>
    </row>
    <row r="5744" spans="1:27" x14ac:dyDescent="0.25">
      <c r="A5744" s="1">
        <v>43640</v>
      </c>
      <c r="B5744" t="s">
        <v>73</v>
      </c>
      <c r="C5744" t="s">
        <v>76</v>
      </c>
      <c r="D5744">
        <v>900</v>
      </c>
      <c r="E5744">
        <v>12</v>
      </c>
      <c r="F5744" t="s">
        <v>85</v>
      </c>
      <c r="G5744">
        <v>300</v>
      </c>
      <c r="H5744">
        <v>302.57998700000002</v>
      </c>
      <c r="I5744">
        <v>298.69000199999999</v>
      </c>
      <c r="J5744">
        <v>299.86999500000002</v>
      </c>
      <c r="K5744">
        <v>299.86999500000002</v>
      </c>
      <c r="L5744">
        <v>2868900</v>
      </c>
      <c r="M5744" t="s">
        <v>73</v>
      </c>
      <c r="N5744" t="s">
        <v>151</v>
      </c>
      <c r="O5744" t="s">
        <v>162</v>
      </c>
      <c r="P5744">
        <v>100</v>
      </c>
      <c r="Q5744">
        <v>0.125</v>
      </c>
      <c r="R5744">
        <v>112.5</v>
      </c>
      <c r="S5744">
        <v>269882.99550000002</v>
      </c>
      <c r="T5744" t="s">
        <v>73</v>
      </c>
      <c r="U5744" t="s">
        <v>211</v>
      </c>
      <c r="V5744" t="s">
        <v>214</v>
      </c>
      <c r="W5744" t="s">
        <v>253</v>
      </c>
      <c r="X5744" t="s">
        <v>270</v>
      </c>
      <c r="Y5744" s="1">
        <v>35555</v>
      </c>
      <c r="Z5744">
        <v>796343</v>
      </c>
      <c r="AA5744">
        <v>1982</v>
      </c>
    </row>
    <row r="5745" spans="1:27" x14ac:dyDescent="0.25">
      <c r="A5745" s="1">
        <v>43640</v>
      </c>
      <c r="B5745" t="s">
        <v>73</v>
      </c>
      <c r="C5745" t="s">
        <v>75</v>
      </c>
      <c r="D5745">
        <v>1100</v>
      </c>
      <c r="E5745">
        <v>6</v>
      </c>
      <c r="F5745" t="s">
        <v>85</v>
      </c>
      <c r="G5745">
        <v>300</v>
      </c>
      <c r="H5745">
        <v>302.57998700000002</v>
      </c>
      <c r="I5745">
        <v>298.69000199999999</v>
      </c>
      <c r="J5745">
        <v>299.86999500000002</v>
      </c>
      <c r="K5745">
        <v>299.86999500000002</v>
      </c>
      <c r="L5745">
        <v>2868900</v>
      </c>
      <c r="M5745" t="s">
        <v>73</v>
      </c>
      <c r="N5745" t="s">
        <v>145</v>
      </c>
      <c r="O5745" t="s">
        <v>162</v>
      </c>
      <c r="P5745">
        <v>100</v>
      </c>
      <c r="Q5745">
        <v>0.125</v>
      </c>
      <c r="R5745">
        <v>137.5</v>
      </c>
      <c r="S5745">
        <v>329856.99449999997</v>
      </c>
      <c r="T5745" t="s">
        <v>73</v>
      </c>
      <c r="U5745" t="s">
        <v>211</v>
      </c>
      <c r="V5745" t="s">
        <v>214</v>
      </c>
      <c r="W5745" t="s">
        <v>253</v>
      </c>
      <c r="X5745" t="s">
        <v>270</v>
      </c>
      <c r="Y5745" s="1">
        <v>35555</v>
      </c>
      <c r="Z5745">
        <v>796343</v>
      </c>
      <c r="AA5745">
        <v>1982</v>
      </c>
    </row>
    <row r="5746" spans="1:27" x14ac:dyDescent="0.25">
      <c r="A5746" s="1">
        <v>43640</v>
      </c>
      <c r="B5746" t="s">
        <v>73</v>
      </c>
      <c r="C5746" t="s">
        <v>76</v>
      </c>
      <c r="D5746">
        <v>2100</v>
      </c>
      <c r="E5746">
        <v>19</v>
      </c>
      <c r="F5746" t="s">
        <v>85</v>
      </c>
      <c r="G5746">
        <v>300</v>
      </c>
      <c r="H5746">
        <v>302.57998700000002</v>
      </c>
      <c r="I5746">
        <v>298.69000199999999</v>
      </c>
      <c r="J5746">
        <v>299.86999500000002</v>
      </c>
      <c r="K5746">
        <v>299.86999500000002</v>
      </c>
      <c r="L5746">
        <v>2868900</v>
      </c>
      <c r="M5746" t="s">
        <v>73</v>
      </c>
      <c r="N5746" t="s">
        <v>140</v>
      </c>
      <c r="O5746" t="s">
        <v>162</v>
      </c>
      <c r="P5746">
        <v>100</v>
      </c>
      <c r="Q5746">
        <v>0.125</v>
      </c>
      <c r="R5746">
        <v>262.5</v>
      </c>
      <c r="S5746">
        <v>629726.98950000003</v>
      </c>
      <c r="T5746" t="s">
        <v>73</v>
      </c>
      <c r="U5746" t="s">
        <v>211</v>
      </c>
      <c r="V5746" t="s">
        <v>214</v>
      </c>
      <c r="W5746" t="s">
        <v>253</v>
      </c>
      <c r="X5746" t="s">
        <v>270</v>
      </c>
      <c r="Y5746" s="1">
        <v>35555</v>
      </c>
      <c r="Z5746">
        <v>796343</v>
      </c>
      <c r="AA5746">
        <v>1982</v>
      </c>
    </row>
    <row r="5747" spans="1:27" x14ac:dyDescent="0.25">
      <c r="A5747" s="1">
        <v>43636</v>
      </c>
      <c r="B5747" t="s">
        <v>73</v>
      </c>
      <c r="C5747" t="s">
        <v>75</v>
      </c>
      <c r="D5747">
        <v>100</v>
      </c>
      <c r="E5747">
        <v>6</v>
      </c>
      <c r="F5747" t="s">
        <v>94</v>
      </c>
      <c r="G5747">
        <v>293.25</v>
      </c>
      <c r="H5747">
        <v>302.66000400000001</v>
      </c>
      <c r="I5747">
        <v>293.25</v>
      </c>
      <c r="J5747">
        <v>302.10998499999999</v>
      </c>
      <c r="K5747">
        <v>302.10998499999999</v>
      </c>
      <c r="L5747">
        <v>5632500</v>
      </c>
      <c r="M5747" t="s">
        <v>73</v>
      </c>
      <c r="N5747" t="s">
        <v>145</v>
      </c>
      <c r="O5747" t="s">
        <v>162</v>
      </c>
      <c r="P5747">
        <v>100</v>
      </c>
      <c r="Q5747">
        <v>0.125</v>
      </c>
      <c r="R5747">
        <v>12.5</v>
      </c>
      <c r="S5747">
        <v>30210.998500000002</v>
      </c>
      <c r="T5747" t="s">
        <v>73</v>
      </c>
      <c r="U5747" t="s">
        <v>211</v>
      </c>
      <c r="V5747" t="s">
        <v>214</v>
      </c>
      <c r="W5747" t="s">
        <v>253</v>
      </c>
      <c r="X5747" t="s">
        <v>270</v>
      </c>
      <c r="Y5747" s="1">
        <v>35555</v>
      </c>
      <c r="Z5747">
        <v>796343</v>
      </c>
      <c r="AA5747">
        <v>1982</v>
      </c>
    </row>
    <row r="5748" spans="1:27" x14ac:dyDescent="0.25">
      <c r="A5748" s="1">
        <v>43636</v>
      </c>
      <c r="B5748" t="s">
        <v>73</v>
      </c>
      <c r="C5748" t="s">
        <v>76</v>
      </c>
      <c r="D5748">
        <v>1600</v>
      </c>
      <c r="E5748">
        <v>12</v>
      </c>
      <c r="F5748" t="s">
        <v>94</v>
      </c>
      <c r="G5748">
        <v>293.25</v>
      </c>
      <c r="H5748">
        <v>302.66000400000001</v>
      </c>
      <c r="I5748">
        <v>293.25</v>
      </c>
      <c r="J5748">
        <v>302.10998499999999</v>
      </c>
      <c r="K5748">
        <v>302.10998499999999</v>
      </c>
      <c r="L5748">
        <v>5632500</v>
      </c>
      <c r="M5748" t="s">
        <v>73</v>
      </c>
      <c r="N5748" t="s">
        <v>151</v>
      </c>
      <c r="O5748" t="s">
        <v>162</v>
      </c>
      <c r="P5748">
        <v>100</v>
      </c>
      <c r="Q5748">
        <v>0.125</v>
      </c>
      <c r="R5748">
        <v>200</v>
      </c>
      <c r="S5748">
        <v>483375.97600000002</v>
      </c>
      <c r="T5748" t="s">
        <v>73</v>
      </c>
      <c r="U5748" t="s">
        <v>211</v>
      </c>
      <c r="V5748" t="s">
        <v>214</v>
      </c>
      <c r="W5748" t="s">
        <v>253</v>
      </c>
      <c r="X5748" t="s">
        <v>270</v>
      </c>
      <c r="Y5748" s="1">
        <v>35555</v>
      </c>
      <c r="Z5748">
        <v>796343</v>
      </c>
      <c r="AA5748">
        <v>1982</v>
      </c>
    </row>
    <row r="5749" spans="1:27" x14ac:dyDescent="0.25">
      <c r="A5749" s="1">
        <v>43636</v>
      </c>
      <c r="B5749" t="s">
        <v>73</v>
      </c>
      <c r="C5749" t="s">
        <v>75</v>
      </c>
      <c r="D5749">
        <v>1000</v>
      </c>
      <c r="E5749">
        <v>13</v>
      </c>
      <c r="F5749" t="s">
        <v>94</v>
      </c>
      <c r="G5749">
        <v>293.25</v>
      </c>
      <c r="H5749">
        <v>302.66000400000001</v>
      </c>
      <c r="I5749">
        <v>293.25</v>
      </c>
      <c r="J5749">
        <v>302.10998499999999</v>
      </c>
      <c r="K5749">
        <v>302.10998499999999</v>
      </c>
      <c r="L5749">
        <v>5632500</v>
      </c>
      <c r="M5749" t="s">
        <v>73</v>
      </c>
      <c r="N5749" t="s">
        <v>153</v>
      </c>
      <c r="O5749" t="s">
        <v>162</v>
      </c>
      <c r="P5749">
        <v>100</v>
      </c>
      <c r="Q5749">
        <v>0.125</v>
      </c>
      <c r="R5749">
        <v>125</v>
      </c>
      <c r="S5749">
        <v>302109.98499999999</v>
      </c>
      <c r="T5749" t="s">
        <v>73</v>
      </c>
      <c r="U5749" t="s">
        <v>211</v>
      </c>
      <c r="V5749" t="s">
        <v>214</v>
      </c>
      <c r="W5749" t="s">
        <v>253</v>
      </c>
      <c r="X5749" t="s">
        <v>270</v>
      </c>
      <c r="Y5749" s="1">
        <v>35555</v>
      </c>
      <c r="Z5749">
        <v>796343</v>
      </c>
      <c r="AA5749">
        <v>1982</v>
      </c>
    </row>
    <row r="5750" spans="1:27" x14ac:dyDescent="0.25">
      <c r="A5750" s="1">
        <v>43616</v>
      </c>
      <c r="B5750" t="s">
        <v>74</v>
      </c>
      <c r="C5750" t="s">
        <v>75</v>
      </c>
      <c r="D5750">
        <v>1000</v>
      </c>
      <c r="E5750">
        <v>8</v>
      </c>
      <c r="F5750" t="s">
        <v>87</v>
      </c>
      <c r="G5750">
        <v>662.95001200000002</v>
      </c>
      <c r="H5750">
        <v>669</v>
      </c>
      <c r="I5750">
        <v>657.71002199999998</v>
      </c>
      <c r="J5750">
        <v>659.96997099999999</v>
      </c>
      <c r="K5750">
        <v>659.96997099999999</v>
      </c>
      <c r="L5750">
        <v>634500</v>
      </c>
      <c r="M5750" t="s">
        <v>74</v>
      </c>
      <c r="N5750" t="s">
        <v>144</v>
      </c>
      <c r="O5750" t="s">
        <v>162</v>
      </c>
      <c r="P5750">
        <v>100</v>
      </c>
      <c r="Q5750">
        <v>0.125</v>
      </c>
      <c r="R5750">
        <v>125</v>
      </c>
      <c r="S5750">
        <v>659969.97100000002</v>
      </c>
      <c r="T5750" t="s">
        <v>74</v>
      </c>
      <c r="U5750" t="s">
        <v>212</v>
      </c>
      <c r="V5750" t="s">
        <v>218</v>
      </c>
      <c r="W5750" t="s">
        <v>254</v>
      </c>
      <c r="X5750" t="s">
        <v>296</v>
      </c>
      <c r="Y5750" s="1">
        <v>40661</v>
      </c>
      <c r="Z5750">
        <v>1058090</v>
      </c>
    </row>
    <row r="5751" spans="1:27" x14ac:dyDescent="0.25">
      <c r="A5751" s="1">
        <v>43620</v>
      </c>
      <c r="B5751" t="s">
        <v>74</v>
      </c>
      <c r="C5751" t="s">
        <v>75</v>
      </c>
      <c r="D5751">
        <v>2600</v>
      </c>
      <c r="E5751">
        <v>14</v>
      </c>
      <c r="F5751" t="s">
        <v>88</v>
      </c>
      <c r="G5751">
        <v>649.07000700000003</v>
      </c>
      <c r="H5751">
        <v>665.39001499999995</v>
      </c>
      <c r="I5751">
        <v>647.95001200000002</v>
      </c>
      <c r="J5751">
        <v>662.17999299999997</v>
      </c>
      <c r="K5751">
        <v>662.17999299999997</v>
      </c>
      <c r="L5751">
        <v>842600</v>
      </c>
      <c r="M5751" t="s">
        <v>74</v>
      </c>
      <c r="N5751" t="s">
        <v>156</v>
      </c>
      <c r="O5751" t="s">
        <v>162</v>
      </c>
      <c r="P5751">
        <v>100</v>
      </c>
      <c r="Q5751">
        <v>0.125</v>
      </c>
      <c r="R5751">
        <v>325</v>
      </c>
      <c r="S5751">
        <v>1721667.9818</v>
      </c>
      <c r="T5751" t="s">
        <v>74</v>
      </c>
      <c r="U5751" t="s">
        <v>212</v>
      </c>
      <c r="V5751" t="s">
        <v>218</v>
      </c>
      <c r="W5751" t="s">
        <v>254</v>
      </c>
      <c r="X5751" t="s">
        <v>296</v>
      </c>
      <c r="Y5751" s="1">
        <v>40661</v>
      </c>
      <c r="Z5751">
        <v>1058090</v>
      </c>
    </row>
    <row r="5752" spans="1:27" x14ac:dyDescent="0.25">
      <c r="A5752" s="1">
        <v>43620</v>
      </c>
      <c r="B5752" t="s">
        <v>74</v>
      </c>
      <c r="C5752" t="s">
        <v>75</v>
      </c>
      <c r="D5752">
        <v>1800</v>
      </c>
      <c r="E5752">
        <v>11</v>
      </c>
      <c r="F5752" t="s">
        <v>88</v>
      </c>
      <c r="G5752">
        <v>649.07000700000003</v>
      </c>
      <c r="H5752">
        <v>665.39001499999995</v>
      </c>
      <c r="I5752">
        <v>647.95001200000002</v>
      </c>
      <c r="J5752">
        <v>662.17999299999997</v>
      </c>
      <c r="K5752">
        <v>662.17999299999997</v>
      </c>
      <c r="L5752">
        <v>842600</v>
      </c>
      <c r="M5752" t="s">
        <v>74</v>
      </c>
      <c r="N5752" t="s">
        <v>141</v>
      </c>
      <c r="O5752" t="s">
        <v>162</v>
      </c>
      <c r="P5752">
        <v>100</v>
      </c>
      <c r="Q5752">
        <v>0.125</v>
      </c>
      <c r="R5752">
        <v>225</v>
      </c>
      <c r="S5752">
        <v>1191923.9874</v>
      </c>
      <c r="T5752" t="s">
        <v>74</v>
      </c>
      <c r="U5752" t="s">
        <v>212</v>
      </c>
      <c r="V5752" t="s">
        <v>218</v>
      </c>
      <c r="W5752" t="s">
        <v>254</v>
      </c>
      <c r="X5752" t="s">
        <v>296</v>
      </c>
      <c r="Y5752" s="1">
        <v>40661</v>
      </c>
      <c r="Z5752">
        <v>1058090</v>
      </c>
    </row>
    <row r="5753" spans="1:27" x14ac:dyDescent="0.25">
      <c r="A5753" s="1">
        <v>43620</v>
      </c>
      <c r="B5753" t="s">
        <v>74</v>
      </c>
      <c r="C5753" t="s">
        <v>76</v>
      </c>
      <c r="D5753">
        <v>1200</v>
      </c>
      <c r="E5753">
        <v>13</v>
      </c>
      <c r="F5753" t="s">
        <v>88</v>
      </c>
      <c r="G5753">
        <v>649.07000700000003</v>
      </c>
      <c r="H5753">
        <v>665.39001499999995</v>
      </c>
      <c r="I5753">
        <v>647.95001200000002</v>
      </c>
      <c r="J5753">
        <v>662.17999299999997</v>
      </c>
      <c r="K5753">
        <v>662.17999299999997</v>
      </c>
      <c r="L5753">
        <v>842600</v>
      </c>
      <c r="M5753" t="s">
        <v>74</v>
      </c>
      <c r="N5753" t="s">
        <v>153</v>
      </c>
      <c r="O5753" t="s">
        <v>162</v>
      </c>
      <c r="P5753">
        <v>100</v>
      </c>
      <c r="Q5753">
        <v>0.125</v>
      </c>
      <c r="R5753">
        <v>150</v>
      </c>
      <c r="S5753">
        <v>794615.99159999995</v>
      </c>
      <c r="T5753" t="s">
        <v>74</v>
      </c>
      <c r="U5753" t="s">
        <v>212</v>
      </c>
      <c r="V5753" t="s">
        <v>218</v>
      </c>
      <c r="W5753" t="s">
        <v>254</v>
      </c>
      <c r="X5753" t="s">
        <v>296</v>
      </c>
      <c r="Y5753" s="1">
        <v>40661</v>
      </c>
      <c r="Z5753">
        <v>1058090</v>
      </c>
    </row>
    <row r="5754" spans="1:27" x14ac:dyDescent="0.25">
      <c r="A5754" s="1">
        <v>43609</v>
      </c>
      <c r="B5754" t="s">
        <v>74</v>
      </c>
      <c r="C5754" t="s">
        <v>75</v>
      </c>
      <c r="D5754">
        <v>900</v>
      </c>
      <c r="E5754">
        <v>11</v>
      </c>
      <c r="F5754" t="s">
        <v>92</v>
      </c>
      <c r="G5754">
        <v>670</v>
      </c>
      <c r="H5754">
        <v>671.96997099999999</v>
      </c>
      <c r="I5754">
        <v>658.72997999999995</v>
      </c>
      <c r="J5754">
        <v>662.55999799999995</v>
      </c>
      <c r="K5754">
        <v>662.55999799999995</v>
      </c>
      <c r="L5754">
        <v>605500</v>
      </c>
      <c r="M5754" t="s">
        <v>74</v>
      </c>
      <c r="N5754" t="s">
        <v>141</v>
      </c>
      <c r="O5754" t="s">
        <v>162</v>
      </c>
      <c r="P5754">
        <v>100</v>
      </c>
      <c r="Q5754">
        <v>0.125</v>
      </c>
      <c r="R5754">
        <v>112.5</v>
      </c>
      <c r="S5754">
        <v>596303.99819999991</v>
      </c>
      <c r="T5754" t="s">
        <v>74</v>
      </c>
      <c r="U5754" t="s">
        <v>212</v>
      </c>
      <c r="V5754" t="s">
        <v>218</v>
      </c>
      <c r="W5754" t="s">
        <v>254</v>
      </c>
      <c r="X5754" t="s">
        <v>296</v>
      </c>
      <c r="Y5754" s="1">
        <v>40661</v>
      </c>
      <c r="Z5754">
        <v>1058090</v>
      </c>
    </row>
    <row r="5755" spans="1:27" x14ac:dyDescent="0.25">
      <c r="A5755" s="1">
        <v>43609</v>
      </c>
      <c r="B5755" t="s">
        <v>74</v>
      </c>
      <c r="C5755" t="s">
        <v>75</v>
      </c>
      <c r="D5755">
        <v>1700</v>
      </c>
      <c r="E5755">
        <v>13</v>
      </c>
      <c r="F5755" t="s">
        <v>92</v>
      </c>
      <c r="G5755">
        <v>670</v>
      </c>
      <c r="H5755">
        <v>671.96997099999999</v>
      </c>
      <c r="I5755">
        <v>658.72997999999995</v>
      </c>
      <c r="J5755">
        <v>662.55999799999995</v>
      </c>
      <c r="K5755">
        <v>662.55999799999995</v>
      </c>
      <c r="L5755">
        <v>605500</v>
      </c>
      <c r="M5755" t="s">
        <v>74</v>
      </c>
      <c r="N5755" t="s">
        <v>153</v>
      </c>
      <c r="O5755" t="s">
        <v>162</v>
      </c>
      <c r="P5755">
        <v>100</v>
      </c>
      <c r="Q5755">
        <v>0.125</v>
      </c>
      <c r="R5755">
        <v>212.5</v>
      </c>
      <c r="S5755">
        <v>1126351.9966</v>
      </c>
      <c r="T5755" t="s">
        <v>74</v>
      </c>
      <c r="U5755" t="s">
        <v>212</v>
      </c>
      <c r="V5755" t="s">
        <v>218</v>
      </c>
      <c r="W5755" t="s">
        <v>254</v>
      </c>
      <c r="X5755" t="s">
        <v>296</v>
      </c>
      <c r="Y5755" s="1">
        <v>40661</v>
      </c>
      <c r="Z5755">
        <v>1058090</v>
      </c>
    </row>
    <row r="5756" spans="1:27" x14ac:dyDescent="0.25">
      <c r="A5756" s="1">
        <v>43614</v>
      </c>
      <c r="B5756" t="s">
        <v>74</v>
      </c>
      <c r="C5756" t="s">
        <v>76</v>
      </c>
      <c r="D5756">
        <v>200</v>
      </c>
      <c r="E5756">
        <v>6</v>
      </c>
      <c r="F5756" t="s">
        <v>98</v>
      </c>
      <c r="G5756">
        <v>676.40002400000003</v>
      </c>
      <c r="H5756">
        <v>676.40002400000003</v>
      </c>
      <c r="I5756">
        <v>660.03002900000001</v>
      </c>
      <c r="J5756">
        <v>667.96997099999999</v>
      </c>
      <c r="K5756">
        <v>667.96997099999999</v>
      </c>
      <c r="L5756">
        <v>570800</v>
      </c>
      <c r="M5756" t="s">
        <v>74</v>
      </c>
      <c r="N5756" t="s">
        <v>145</v>
      </c>
      <c r="O5756" t="s">
        <v>162</v>
      </c>
      <c r="P5756">
        <v>100</v>
      </c>
      <c r="Q5756">
        <v>0.125</v>
      </c>
      <c r="R5756">
        <v>25</v>
      </c>
      <c r="S5756">
        <v>133593.99419999999</v>
      </c>
      <c r="T5756" t="s">
        <v>74</v>
      </c>
      <c r="U5756" t="s">
        <v>212</v>
      </c>
      <c r="V5756" t="s">
        <v>218</v>
      </c>
      <c r="W5756" t="s">
        <v>254</v>
      </c>
      <c r="X5756" t="s">
        <v>296</v>
      </c>
      <c r="Y5756" s="1">
        <v>40661</v>
      </c>
      <c r="Z5756">
        <v>1058090</v>
      </c>
    </row>
    <row r="5757" spans="1:27" x14ac:dyDescent="0.25">
      <c r="A5757" s="1">
        <v>43614</v>
      </c>
      <c r="B5757" t="s">
        <v>74</v>
      </c>
      <c r="C5757" t="s">
        <v>75</v>
      </c>
      <c r="D5757">
        <v>500</v>
      </c>
      <c r="E5757">
        <v>7</v>
      </c>
      <c r="F5757" t="s">
        <v>98</v>
      </c>
      <c r="G5757">
        <v>676.40002400000003</v>
      </c>
      <c r="H5757">
        <v>676.40002400000003</v>
      </c>
      <c r="I5757">
        <v>660.03002900000001</v>
      </c>
      <c r="J5757">
        <v>667.96997099999999</v>
      </c>
      <c r="K5757">
        <v>667.96997099999999</v>
      </c>
      <c r="L5757">
        <v>570800</v>
      </c>
      <c r="M5757" t="s">
        <v>74</v>
      </c>
      <c r="N5757" t="s">
        <v>147</v>
      </c>
      <c r="O5757" t="s">
        <v>162</v>
      </c>
      <c r="P5757">
        <v>100</v>
      </c>
      <c r="Q5757">
        <v>0.125</v>
      </c>
      <c r="R5757">
        <v>62.5</v>
      </c>
      <c r="S5757">
        <v>333984.98550000001</v>
      </c>
      <c r="T5757" t="s">
        <v>74</v>
      </c>
      <c r="U5757" t="s">
        <v>212</v>
      </c>
      <c r="V5757" t="s">
        <v>218</v>
      </c>
      <c r="W5757" t="s">
        <v>254</v>
      </c>
      <c r="X5757" t="s">
        <v>296</v>
      </c>
      <c r="Y5757" s="1">
        <v>40661</v>
      </c>
      <c r="Z5757">
        <v>1058090</v>
      </c>
    </row>
    <row r="5758" spans="1:27" x14ac:dyDescent="0.25">
      <c r="A5758" s="1">
        <v>43581</v>
      </c>
      <c r="B5758" t="s">
        <v>74</v>
      </c>
      <c r="C5758" t="s">
        <v>75</v>
      </c>
      <c r="D5758">
        <v>100</v>
      </c>
      <c r="E5758">
        <v>2</v>
      </c>
      <c r="F5758" t="s">
        <v>139</v>
      </c>
      <c r="G5758">
        <v>682</v>
      </c>
      <c r="H5758">
        <v>689.30999799999995</v>
      </c>
      <c r="I5758">
        <v>674.580017</v>
      </c>
      <c r="J5758">
        <v>676.78997800000002</v>
      </c>
      <c r="K5758">
        <v>676.78997800000002</v>
      </c>
      <c r="L5758">
        <v>766000</v>
      </c>
      <c r="M5758" t="s">
        <v>74</v>
      </c>
      <c r="N5758" t="s">
        <v>150</v>
      </c>
      <c r="O5758" t="s">
        <v>162</v>
      </c>
      <c r="P5758">
        <v>100</v>
      </c>
      <c r="Q5758">
        <v>0.125</v>
      </c>
      <c r="R5758">
        <v>12.5</v>
      </c>
      <c r="S5758">
        <v>67678.997799999997</v>
      </c>
      <c r="T5758" t="s">
        <v>74</v>
      </c>
      <c r="U5758" t="s">
        <v>212</v>
      </c>
      <c r="V5758" t="s">
        <v>218</v>
      </c>
      <c r="W5758" t="s">
        <v>254</v>
      </c>
      <c r="X5758" t="s">
        <v>296</v>
      </c>
      <c r="Y5758" s="1">
        <v>40661</v>
      </c>
      <c r="Z5758">
        <v>1058090</v>
      </c>
    </row>
    <row r="5759" spans="1:27" x14ac:dyDescent="0.25">
      <c r="A5759" s="1">
        <v>43615</v>
      </c>
      <c r="B5759" t="s">
        <v>74</v>
      </c>
      <c r="C5759" t="s">
        <v>75</v>
      </c>
      <c r="D5759">
        <v>500</v>
      </c>
      <c r="E5759">
        <v>6</v>
      </c>
      <c r="F5759" t="s">
        <v>93</v>
      </c>
      <c r="G5759">
        <v>667.97997999999995</v>
      </c>
      <c r="H5759">
        <v>678.84002699999996</v>
      </c>
      <c r="I5759">
        <v>665.01000999999997</v>
      </c>
      <c r="J5759">
        <v>678</v>
      </c>
      <c r="K5759">
        <v>678</v>
      </c>
      <c r="L5759">
        <v>338800</v>
      </c>
      <c r="M5759" t="s">
        <v>74</v>
      </c>
      <c r="N5759" t="s">
        <v>145</v>
      </c>
      <c r="O5759" t="s">
        <v>162</v>
      </c>
      <c r="P5759">
        <v>100</v>
      </c>
      <c r="Q5759">
        <v>0.125</v>
      </c>
      <c r="R5759">
        <v>62.5</v>
      </c>
      <c r="S5759">
        <v>339000</v>
      </c>
      <c r="T5759" t="s">
        <v>74</v>
      </c>
      <c r="U5759" t="s">
        <v>212</v>
      </c>
      <c r="V5759" t="s">
        <v>218</v>
      </c>
      <c r="W5759" t="s">
        <v>254</v>
      </c>
      <c r="X5759" t="s">
        <v>296</v>
      </c>
      <c r="Y5759" s="1">
        <v>40661</v>
      </c>
      <c r="Z5759">
        <v>1058090</v>
      </c>
    </row>
    <row r="5760" spans="1:27" x14ac:dyDescent="0.25">
      <c r="A5760" s="1">
        <v>43580</v>
      </c>
      <c r="B5760" t="s">
        <v>74</v>
      </c>
      <c r="C5760" t="s">
        <v>75</v>
      </c>
      <c r="D5760">
        <v>1500</v>
      </c>
      <c r="E5760">
        <v>15</v>
      </c>
      <c r="F5760" t="s">
        <v>126</v>
      </c>
      <c r="G5760">
        <v>711.01000999999997</v>
      </c>
      <c r="H5760">
        <v>713.54998799999998</v>
      </c>
      <c r="I5760">
        <v>658.5</v>
      </c>
      <c r="J5760">
        <v>678.07000700000003</v>
      </c>
      <c r="K5760">
        <v>678.07000700000003</v>
      </c>
      <c r="L5760">
        <v>2336400</v>
      </c>
      <c r="M5760" t="s">
        <v>74</v>
      </c>
      <c r="N5760" t="s">
        <v>149</v>
      </c>
      <c r="O5760" t="s">
        <v>162</v>
      </c>
      <c r="P5760">
        <v>100</v>
      </c>
      <c r="Q5760">
        <v>0.125</v>
      </c>
      <c r="R5760">
        <v>187.5</v>
      </c>
      <c r="S5760">
        <v>1017105.0105</v>
      </c>
      <c r="T5760" t="s">
        <v>74</v>
      </c>
      <c r="U5760" t="s">
        <v>212</v>
      </c>
      <c r="V5760" t="s">
        <v>218</v>
      </c>
      <c r="W5760" t="s">
        <v>254</v>
      </c>
      <c r="X5760" t="s">
        <v>296</v>
      </c>
      <c r="Y5760" s="1">
        <v>40661</v>
      </c>
      <c r="Z5760">
        <v>1058090</v>
      </c>
    </row>
    <row r="5761" spans="1:26" x14ac:dyDescent="0.25">
      <c r="A5761" s="1">
        <v>43580</v>
      </c>
      <c r="B5761" t="s">
        <v>74</v>
      </c>
      <c r="C5761" t="s">
        <v>76</v>
      </c>
      <c r="D5761">
        <v>200</v>
      </c>
      <c r="E5761">
        <v>2</v>
      </c>
      <c r="F5761" t="s">
        <v>126</v>
      </c>
      <c r="G5761">
        <v>711.01000999999997</v>
      </c>
      <c r="H5761">
        <v>713.54998799999998</v>
      </c>
      <c r="I5761">
        <v>658.5</v>
      </c>
      <c r="J5761">
        <v>678.07000700000003</v>
      </c>
      <c r="K5761">
        <v>678.07000700000003</v>
      </c>
      <c r="L5761">
        <v>2336400</v>
      </c>
      <c r="M5761" t="s">
        <v>74</v>
      </c>
      <c r="N5761" t="s">
        <v>150</v>
      </c>
      <c r="O5761" t="s">
        <v>162</v>
      </c>
      <c r="P5761">
        <v>100</v>
      </c>
      <c r="Q5761">
        <v>0.125</v>
      </c>
      <c r="R5761">
        <v>25</v>
      </c>
      <c r="S5761">
        <v>135614.00140000001</v>
      </c>
      <c r="T5761" t="s">
        <v>74</v>
      </c>
      <c r="U5761" t="s">
        <v>212</v>
      </c>
      <c r="V5761" t="s">
        <v>218</v>
      </c>
      <c r="W5761" t="s">
        <v>254</v>
      </c>
      <c r="X5761" t="s">
        <v>296</v>
      </c>
      <c r="Y5761" s="1">
        <v>40661</v>
      </c>
      <c r="Z5761">
        <v>1058090</v>
      </c>
    </row>
    <row r="5762" spans="1:26" x14ac:dyDescent="0.25">
      <c r="A5762" s="1">
        <v>43580</v>
      </c>
      <c r="B5762" t="s">
        <v>74</v>
      </c>
      <c r="C5762" t="s">
        <v>76</v>
      </c>
      <c r="D5762">
        <v>2700</v>
      </c>
      <c r="E5762">
        <v>18</v>
      </c>
      <c r="F5762" t="s">
        <v>126</v>
      </c>
      <c r="G5762">
        <v>711.01000999999997</v>
      </c>
      <c r="H5762">
        <v>713.54998799999998</v>
      </c>
      <c r="I5762">
        <v>658.5</v>
      </c>
      <c r="J5762">
        <v>678.07000700000003</v>
      </c>
      <c r="K5762">
        <v>678.07000700000003</v>
      </c>
      <c r="L5762">
        <v>2336400</v>
      </c>
      <c r="M5762" t="s">
        <v>74</v>
      </c>
      <c r="N5762" t="s">
        <v>158</v>
      </c>
      <c r="O5762" t="s">
        <v>162</v>
      </c>
      <c r="P5762">
        <v>100</v>
      </c>
      <c r="Q5762">
        <v>0.125</v>
      </c>
      <c r="R5762">
        <v>337.5</v>
      </c>
      <c r="S5762">
        <v>1830789.0189</v>
      </c>
      <c r="T5762" t="s">
        <v>74</v>
      </c>
      <c r="U5762" t="s">
        <v>212</v>
      </c>
      <c r="V5762" t="s">
        <v>218</v>
      </c>
      <c r="W5762" t="s">
        <v>254</v>
      </c>
      <c r="X5762" t="s">
        <v>296</v>
      </c>
      <c r="Y5762" s="1">
        <v>40661</v>
      </c>
      <c r="Z5762">
        <v>1058090</v>
      </c>
    </row>
    <row r="5763" spans="1:26" x14ac:dyDescent="0.25">
      <c r="A5763" s="1">
        <v>43613</v>
      </c>
      <c r="B5763" t="s">
        <v>74</v>
      </c>
      <c r="C5763" t="s">
        <v>76</v>
      </c>
      <c r="D5763">
        <v>1100</v>
      </c>
      <c r="E5763">
        <v>13</v>
      </c>
      <c r="F5763" t="s">
        <v>91</v>
      </c>
      <c r="G5763">
        <v>662.90002400000003</v>
      </c>
      <c r="H5763">
        <v>681.64001499999995</v>
      </c>
      <c r="I5763">
        <v>662.38000499999998</v>
      </c>
      <c r="J5763">
        <v>680.07000700000003</v>
      </c>
      <c r="K5763">
        <v>680.07000700000003</v>
      </c>
      <c r="L5763">
        <v>644800</v>
      </c>
      <c r="M5763" t="s">
        <v>74</v>
      </c>
      <c r="N5763" t="s">
        <v>153</v>
      </c>
      <c r="O5763" t="s">
        <v>162</v>
      </c>
      <c r="P5763">
        <v>100</v>
      </c>
      <c r="Q5763">
        <v>0.125</v>
      </c>
      <c r="R5763">
        <v>137.5</v>
      </c>
      <c r="S5763">
        <v>748077.00770000007</v>
      </c>
      <c r="T5763" t="s">
        <v>74</v>
      </c>
      <c r="U5763" t="s">
        <v>212</v>
      </c>
      <c r="V5763" t="s">
        <v>218</v>
      </c>
      <c r="W5763" t="s">
        <v>254</v>
      </c>
      <c r="X5763" t="s">
        <v>296</v>
      </c>
      <c r="Y5763" s="1">
        <v>40661</v>
      </c>
      <c r="Z5763">
        <v>1058090</v>
      </c>
    </row>
    <row r="5764" spans="1:26" x14ac:dyDescent="0.25">
      <c r="A5764" s="1">
        <v>43613</v>
      </c>
      <c r="B5764" t="s">
        <v>74</v>
      </c>
      <c r="C5764" t="s">
        <v>76</v>
      </c>
      <c r="D5764">
        <v>2200</v>
      </c>
      <c r="E5764">
        <v>12</v>
      </c>
      <c r="F5764" t="s">
        <v>91</v>
      </c>
      <c r="G5764">
        <v>662.90002400000003</v>
      </c>
      <c r="H5764">
        <v>681.64001499999995</v>
      </c>
      <c r="I5764">
        <v>662.38000499999998</v>
      </c>
      <c r="J5764">
        <v>680.07000700000003</v>
      </c>
      <c r="K5764">
        <v>680.07000700000003</v>
      </c>
      <c r="L5764">
        <v>644800</v>
      </c>
      <c r="M5764" t="s">
        <v>74</v>
      </c>
      <c r="N5764" t="s">
        <v>151</v>
      </c>
      <c r="O5764" t="s">
        <v>162</v>
      </c>
      <c r="P5764">
        <v>100</v>
      </c>
      <c r="Q5764">
        <v>0.125</v>
      </c>
      <c r="R5764">
        <v>275</v>
      </c>
      <c r="S5764">
        <v>1496154.0153999999</v>
      </c>
      <c r="T5764" t="s">
        <v>74</v>
      </c>
      <c r="U5764" t="s">
        <v>212</v>
      </c>
      <c r="V5764" t="s">
        <v>218</v>
      </c>
      <c r="W5764" t="s">
        <v>254</v>
      </c>
      <c r="X5764" t="s">
        <v>296</v>
      </c>
      <c r="Y5764" s="1">
        <v>40661</v>
      </c>
      <c r="Z5764">
        <v>1058090</v>
      </c>
    </row>
    <row r="5765" spans="1:26" x14ac:dyDescent="0.25">
      <c r="A5765" s="1">
        <v>43613</v>
      </c>
      <c r="B5765" t="s">
        <v>74</v>
      </c>
      <c r="C5765" t="s">
        <v>75</v>
      </c>
      <c r="D5765">
        <v>100</v>
      </c>
      <c r="E5765">
        <v>2</v>
      </c>
      <c r="F5765" t="s">
        <v>91</v>
      </c>
      <c r="G5765">
        <v>662.90002400000003</v>
      </c>
      <c r="H5765">
        <v>681.64001499999995</v>
      </c>
      <c r="I5765">
        <v>662.38000499999998</v>
      </c>
      <c r="J5765">
        <v>680.07000700000003</v>
      </c>
      <c r="K5765">
        <v>680.07000700000003</v>
      </c>
      <c r="L5765">
        <v>644800</v>
      </c>
      <c r="M5765" t="s">
        <v>74</v>
      </c>
      <c r="N5765" t="s">
        <v>150</v>
      </c>
      <c r="O5765" t="s">
        <v>162</v>
      </c>
      <c r="P5765">
        <v>100</v>
      </c>
      <c r="Q5765">
        <v>0.125</v>
      </c>
      <c r="R5765">
        <v>12.5</v>
      </c>
      <c r="S5765">
        <v>68007.000700000004</v>
      </c>
      <c r="T5765" t="s">
        <v>74</v>
      </c>
      <c r="U5765" t="s">
        <v>212</v>
      </c>
      <c r="V5765" t="s">
        <v>218</v>
      </c>
      <c r="W5765" t="s">
        <v>254</v>
      </c>
      <c r="X5765" t="s">
        <v>296</v>
      </c>
      <c r="Y5765" s="1">
        <v>40661</v>
      </c>
      <c r="Z5765">
        <v>1058090</v>
      </c>
    </row>
    <row r="5766" spans="1:26" x14ac:dyDescent="0.25">
      <c r="A5766" s="1">
        <v>43598</v>
      </c>
      <c r="B5766" t="s">
        <v>74</v>
      </c>
      <c r="C5766" t="s">
        <v>76</v>
      </c>
      <c r="D5766">
        <v>1000</v>
      </c>
      <c r="E5766">
        <v>12</v>
      </c>
      <c r="F5766" t="s">
        <v>100</v>
      </c>
      <c r="G5766">
        <v>697.59997599999997</v>
      </c>
      <c r="H5766">
        <v>698.61999500000002</v>
      </c>
      <c r="I5766">
        <v>680.69000200000005</v>
      </c>
      <c r="J5766">
        <v>687.27002000000005</v>
      </c>
      <c r="K5766">
        <v>687.27002000000005</v>
      </c>
      <c r="L5766">
        <v>469800</v>
      </c>
      <c r="M5766" t="s">
        <v>74</v>
      </c>
      <c r="N5766" t="s">
        <v>151</v>
      </c>
      <c r="O5766" t="s">
        <v>162</v>
      </c>
      <c r="P5766">
        <v>100</v>
      </c>
      <c r="Q5766">
        <v>0.125</v>
      </c>
      <c r="R5766">
        <v>125</v>
      </c>
      <c r="S5766">
        <v>687270.02</v>
      </c>
      <c r="T5766" t="s">
        <v>74</v>
      </c>
      <c r="U5766" t="s">
        <v>212</v>
      </c>
      <c r="V5766" t="s">
        <v>218</v>
      </c>
      <c r="W5766" t="s">
        <v>254</v>
      </c>
      <c r="X5766" t="s">
        <v>296</v>
      </c>
      <c r="Y5766" s="1">
        <v>40661</v>
      </c>
      <c r="Z5766">
        <v>1058090</v>
      </c>
    </row>
    <row r="5767" spans="1:26" x14ac:dyDescent="0.25">
      <c r="A5767" s="1">
        <v>43572</v>
      </c>
      <c r="B5767" t="s">
        <v>74</v>
      </c>
      <c r="C5767" t="s">
        <v>76</v>
      </c>
      <c r="D5767">
        <v>1100</v>
      </c>
      <c r="E5767">
        <v>14</v>
      </c>
      <c r="F5767" t="s">
        <v>125</v>
      </c>
      <c r="G5767">
        <v>699.40997300000004</v>
      </c>
      <c r="H5767">
        <v>699.94000200000005</v>
      </c>
      <c r="I5767">
        <v>686.5</v>
      </c>
      <c r="J5767">
        <v>688.21002199999998</v>
      </c>
      <c r="K5767">
        <v>688.21002199999998</v>
      </c>
      <c r="L5767">
        <v>865900</v>
      </c>
      <c r="M5767" t="s">
        <v>74</v>
      </c>
      <c r="N5767" t="s">
        <v>156</v>
      </c>
      <c r="O5767" t="s">
        <v>162</v>
      </c>
      <c r="P5767">
        <v>100</v>
      </c>
      <c r="Q5767">
        <v>0.125</v>
      </c>
      <c r="R5767">
        <v>137.5</v>
      </c>
      <c r="S5767">
        <v>757031.02419999999</v>
      </c>
      <c r="T5767" t="s">
        <v>74</v>
      </c>
      <c r="U5767" t="s">
        <v>212</v>
      </c>
      <c r="V5767" t="s">
        <v>218</v>
      </c>
      <c r="W5767" t="s">
        <v>254</v>
      </c>
      <c r="X5767" t="s">
        <v>296</v>
      </c>
      <c r="Y5767" s="1">
        <v>40661</v>
      </c>
      <c r="Z5767">
        <v>1058090</v>
      </c>
    </row>
    <row r="5768" spans="1:26" x14ac:dyDescent="0.25">
      <c r="A5768" s="1">
        <v>43572</v>
      </c>
      <c r="B5768" t="s">
        <v>74</v>
      </c>
      <c r="C5768" t="s">
        <v>75</v>
      </c>
      <c r="D5768">
        <v>100</v>
      </c>
      <c r="E5768">
        <v>4</v>
      </c>
      <c r="F5768" t="s">
        <v>125</v>
      </c>
      <c r="G5768">
        <v>699.40997300000004</v>
      </c>
      <c r="H5768">
        <v>699.94000200000005</v>
      </c>
      <c r="I5768">
        <v>686.5</v>
      </c>
      <c r="J5768">
        <v>688.21002199999998</v>
      </c>
      <c r="K5768">
        <v>688.21002199999998</v>
      </c>
      <c r="L5768">
        <v>865900</v>
      </c>
      <c r="M5768" t="s">
        <v>74</v>
      </c>
      <c r="N5768" t="s">
        <v>154</v>
      </c>
      <c r="O5768" t="s">
        <v>162</v>
      </c>
      <c r="P5768">
        <v>100</v>
      </c>
      <c r="Q5768">
        <v>0.125</v>
      </c>
      <c r="R5768">
        <v>12.5</v>
      </c>
      <c r="S5768">
        <v>68821.002200000003</v>
      </c>
      <c r="T5768" t="s">
        <v>74</v>
      </c>
      <c r="U5768" t="s">
        <v>212</v>
      </c>
      <c r="V5768" t="s">
        <v>218</v>
      </c>
      <c r="W5768" t="s">
        <v>254</v>
      </c>
      <c r="X5768" t="s">
        <v>296</v>
      </c>
      <c r="Y5768" s="1">
        <v>40661</v>
      </c>
      <c r="Z5768">
        <v>1058090</v>
      </c>
    </row>
    <row r="5769" spans="1:26" x14ac:dyDescent="0.25">
      <c r="A5769" s="1">
        <v>43572</v>
      </c>
      <c r="B5769" t="s">
        <v>74</v>
      </c>
      <c r="C5769" t="s">
        <v>75</v>
      </c>
      <c r="D5769">
        <v>1900</v>
      </c>
      <c r="E5769">
        <v>15</v>
      </c>
      <c r="F5769" t="s">
        <v>125</v>
      </c>
      <c r="G5769">
        <v>699.40997300000004</v>
      </c>
      <c r="H5769">
        <v>699.94000200000005</v>
      </c>
      <c r="I5769">
        <v>686.5</v>
      </c>
      <c r="J5769">
        <v>688.21002199999998</v>
      </c>
      <c r="K5769">
        <v>688.21002199999998</v>
      </c>
      <c r="L5769">
        <v>865900</v>
      </c>
      <c r="M5769" t="s">
        <v>74</v>
      </c>
      <c r="N5769" t="s">
        <v>149</v>
      </c>
      <c r="O5769" t="s">
        <v>162</v>
      </c>
      <c r="P5769">
        <v>100</v>
      </c>
      <c r="Q5769">
        <v>0.125</v>
      </c>
      <c r="R5769">
        <v>237.5</v>
      </c>
      <c r="S5769">
        <v>1307599.0418</v>
      </c>
      <c r="T5769" t="s">
        <v>74</v>
      </c>
      <c r="U5769" t="s">
        <v>212</v>
      </c>
      <c r="V5769" t="s">
        <v>218</v>
      </c>
      <c r="W5769" t="s">
        <v>254</v>
      </c>
      <c r="X5769" t="s">
        <v>296</v>
      </c>
      <c r="Y5769" s="1">
        <v>40661</v>
      </c>
      <c r="Z5769">
        <v>1058090</v>
      </c>
    </row>
    <row r="5770" spans="1:26" x14ac:dyDescent="0.25">
      <c r="A5770" s="1">
        <v>43572</v>
      </c>
      <c r="B5770" t="s">
        <v>74</v>
      </c>
      <c r="C5770" t="s">
        <v>75</v>
      </c>
      <c r="D5770">
        <v>200</v>
      </c>
      <c r="E5770">
        <v>6</v>
      </c>
      <c r="F5770" t="s">
        <v>125</v>
      </c>
      <c r="G5770">
        <v>699.40997300000004</v>
      </c>
      <c r="H5770">
        <v>699.94000200000005</v>
      </c>
      <c r="I5770">
        <v>686.5</v>
      </c>
      <c r="J5770">
        <v>688.21002199999998</v>
      </c>
      <c r="K5770">
        <v>688.21002199999998</v>
      </c>
      <c r="L5770">
        <v>865900</v>
      </c>
      <c r="M5770" t="s">
        <v>74</v>
      </c>
      <c r="N5770" t="s">
        <v>145</v>
      </c>
      <c r="O5770" t="s">
        <v>162</v>
      </c>
      <c r="P5770">
        <v>100</v>
      </c>
      <c r="Q5770">
        <v>0.125</v>
      </c>
      <c r="R5770">
        <v>25</v>
      </c>
      <c r="S5770">
        <v>137642.00440000001</v>
      </c>
      <c r="T5770" t="s">
        <v>74</v>
      </c>
      <c r="U5770" t="s">
        <v>212</v>
      </c>
      <c r="V5770" t="s">
        <v>218</v>
      </c>
      <c r="W5770" t="s">
        <v>254</v>
      </c>
      <c r="X5770" t="s">
        <v>296</v>
      </c>
      <c r="Y5770" s="1">
        <v>40661</v>
      </c>
      <c r="Z5770">
        <v>1058090</v>
      </c>
    </row>
    <row r="5771" spans="1:26" x14ac:dyDescent="0.25">
      <c r="A5771" s="1">
        <v>43586</v>
      </c>
      <c r="B5771" t="s">
        <v>74</v>
      </c>
      <c r="C5771" t="s">
        <v>75</v>
      </c>
      <c r="D5771">
        <v>100</v>
      </c>
      <c r="E5771">
        <v>2</v>
      </c>
      <c r="F5771" t="s">
        <v>119</v>
      </c>
      <c r="G5771">
        <v>688.85998500000005</v>
      </c>
      <c r="H5771">
        <v>697.330017</v>
      </c>
      <c r="I5771">
        <v>685.40002400000003</v>
      </c>
      <c r="J5771">
        <v>688.55999799999995</v>
      </c>
      <c r="K5771">
        <v>688.55999799999995</v>
      </c>
      <c r="L5771">
        <v>410600</v>
      </c>
      <c r="M5771" t="s">
        <v>74</v>
      </c>
      <c r="N5771" t="s">
        <v>150</v>
      </c>
      <c r="O5771" t="s">
        <v>162</v>
      </c>
      <c r="P5771">
        <v>100</v>
      </c>
      <c r="Q5771">
        <v>0.125</v>
      </c>
      <c r="R5771">
        <v>12.5</v>
      </c>
      <c r="S5771">
        <v>68855.999799999991</v>
      </c>
      <c r="T5771" t="s">
        <v>74</v>
      </c>
      <c r="U5771" t="s">
        <v>212</v>
      </c>
      <c r="V5771" t="s">
        <v>218</v>
      </c>
      <c r="W5771" t="s">
        <v>254</v>
      </c>
      <c r="X5771" t="s">
        <v>296</v>
      </c>
      <c r="Y5771" s="1">
        <v>40661</v>
      </c>
      <c r="Z5771">
        <v>1058090</v>
      </c>
    </row>
    <row r="5772" spans="1:26" x14ac:dyDescent="0.25">
      <c r="A5772" s="1">
        <v>43586</v>
      </c>
      <c r="B5772" t="s">
        <v>74</v>
      </c>
      <c r="C5772" t="s">
        <v>75</v>
      </c>
      <c r="D5772">
        <v>100</v>
      </c>
      <c r="E5772">
        <v>3</v>
      </c>
      <c r="F5772" t="s">
        <v>119</v>
      </c>
      <c r="G5772">
        <v>688.85998500000005</v>
      </c>
      <c r="H5772">
        <v>697.330017</v>
      </c>
      <c r="I5772">
        <v>685.40002400000003</v>
      </c>
      <c r="J5772">
        <v>688.55999799999995</v>
      </c>
      <c r="K5772">
        <v>688.55999799999995</v>
      </c>
      <c r="L5772">
        <v>410600</v>
      </c>
      <c r="M5772" t="s">
        <v>74</v>
      </c>
      <c r="N5772" t="s">
        <v>143</v>
      </c>
      <c r="O5772" t="s">
        <v>162</v>
      </c>
      <c r="P5772">
        <v>100</v>
      </c>
      <c r="Q5772">
        <v>0.125</v>
      </c>
      <c r="R5772">
        <v>12.5</v>
      </c>
      <c r="S5772">
        <v>68855.999799999991</v>
      </c>
      <c r="T5772" t="s">
        <v>74</v>
      </c>
      <c r="U5772" t="s">
        <v>212</v>
      </c>
      <c r="V5772" t="s">
        <v>218</v>
      </c>
      <c r="W5772" t="s">
        <v>254</v>
      </c>
      <c r="X5772" t="s">
        <v>296</v>
      </c>
      <c r="Y5772" s="1">
        <v>40661</v>
      </c>
      <c r="Z5772">
        <v>1058090</v>
      </c>
    </row>
    <row r="5773" spans="1:26" x14ac:dyDescent="0.25">
      <c r="A5773" s="1">
        <v>43577</v>
      </c>
      <c r="B5773" t="s">
        <v>74</v>
      </c>
      <c r="C5773" t="s">
        <v>76</v>
      </c>
      <c r="D5773">
        <v>900</v>
      </c>
      <c r="E5773">
        <v>12</v>
      </c>
      <c r="F5773" t="s">
        <v>135</v>
      </c>
      <c r="G5773">
        <v>699</v>
      </c>
      <c r="H5773">
        <v>702.84002699999996</v>
      </c>
      <c r="I5773">
        <v>692</v>
      </c>
      <c r="J5773">
        <v>701.669983</v>
      </c>
      <c r="K5773">
        <v>701.669983</v>
      </c>
      <c r="L5773">
        <v>463300</v>
      </c>
      <c r="M5773" t="s">
        <v>74</v>
      </c>
      <c r="N5773" t="s">
        <v>151</v>
      </c>
      <c r="O5773" t="s">
        <v>162</v>
      </c>
      <c r="P5773">
        <v>100</v>
      </c>
      <c r="Q5773">
        <v>0.125</v>
      </c>
      <c r="R5773">
        <v>112.5</v>
      </c>
      <c r="S5773">
        <v>631502.98470000003</v>
      </c>
      <c r="T5773" t="s">
        <v>74</v>
      </c>
      <c r="U5773" t="s">
        <v>212</v>
      </c>
      <c r="V5773" t="s">
        <v>218</v>
      </c>
      <c r="W5773" t="s">
        <v>254</v>
      </c>
      <c r="X5773" t="s">
        <v>296</v>
      </c>
      <c r="Y5773" s="1">
        <v>40661</v>
      </c>
      <c r="Z5773">
        <v>1058090</v>
      </c>
    </row>
    <row r="5774" spans="1:26" x14ac:dyDescent="0.25">
      <c r="A5774" s="1">
        <v>43599</v>
      </c>
      <c r="B5774" t="s">
        <v>74</v>
      </c>
      <c r="C5774" t="s">
        <v>75</v>
      </c>
      <c r="D5774">
        <v>700</v>
      </c>
      <c r="E5774">
        <v>6</v>
      </c>
      <c r="F5774" t="s">
        <v>102</v>
      </c>
      <c r="G5774">
        <v>690.51000999999997</v>
      </c>
      <c r="H5774">
        <v>708.84997599999997</v>
      </c>
      <c r="I5774">
        <v>687</v>
      </c>
      <c r="J5774">
        <v>703.17999299999997</v>
      </c>
      <c r="K5774">
        <v>703.17999299999997</v>
      </c>
      <c r="L5774">
        <v>504900</v>
      </c>
      <c r="M5774" t="s">
        <v>74</v>
      </c>
      <c r="N5774" t="s">
        <v>145</v>
      </c>
      <c r="O5774" t="s">
        <v>162</v>
      </c>
      <c r="P5774">
        <v>100</v>
      </c>
      <c r="Q5774">
        <v>0.125</v>
      </c>
      <c r="R5774">
        <v>87.5</v>
      </c>
      <c r="S5774">
        <v>492225.9951</v>
      </c>
      <c r="T5774" t="s">
        <v>74</v>
      </c>
      <c r="U5774" t="s">
        <v>212</v>
      </c>
      <c r="V5774" t="s">
        <v>218</v>
      </c>
      <c r="W5774" t="s">
        <v>254</v>
      </c>
      <c r="X5774" t="s">
        <v>296</v>
      </c>
      <c r="Y5774" s="1">
        <v>40661</v>
      </c>
      <c r="Z5774">
        <v>1058090</v>
      </c>
    </row>
    <row r="5775" spans="1:26" x14ac:dyDescent="0.25">
      <c r="A5775" s="1">
        <v>43599</v>
      </c>
      <c r="B5775" t="s">
        <v>74</v>
      </c>
      <c r="C5775" t="s">
        <v>75</v>
      </c>
      <c r="D5775">
        <v>1400</v>
      </c>
      <c r="E5775">
        <v>13</v>
      </c>
      <c r="F5775" t="s">
        <v>102</v>
      </c>
      <c r="G5775">
        <v>690.51000999999997</v>
      </c>
      <c r="H5775">
        <v>708.84997599999997</v>
      </c>
      <c r="I5775">
        <v>687</v>
      </c>
      <c r="J5775">
        <v>703.17999299999997</v>
      </c>
      <c r="K5775">
        <v>703.17999299999997</v>
      </c>
      <c r="L5775">
        <v>504900</v>
      </c>
      <c r="M5775" t="s">
        <v>74</v>
      </c>
      <c r="N5775" t="s">
        <v>153</v>
      </c>
      <c r="O5775" t="s">
        <v>162</v>
      </c>
      <c r="P5775">
        <v>100</v>
      </c>
      <c r="Q5775">
        <v>0.125</v>
      </c>
      <c r="R5775">
        <v>175</v>
      </c>
      <c r="S5775">
        <v>984451.9902</v>
      </c>
      <c r="T5775" t="s">
        <v>74</v>
      </c>
      <c r="U5775" t="s">
        <v>212</v>
      </c>
      <c r="V5775" t="s">
        <v>218</v>
      </c>
      <c r="W5775" t="s">
        <v>254</v>
      </c>
      <c r="X5775" t="s">
        <v>296</v>
      </c>
      <c r="Y5775" s="1">
        <v>40661</v>
      </c>
      <c r="Z5775">
        <v>1058090</v>
      </c>
    </row>
    <row r="5776" spans="1:26" x14ac:dyDescent="0.25">
      <c r="A5776" s="1">
        <v>43559</v>
      </c>
      <c r="B5776" t="s">
        <v>74</v>
      </c>
      <c r="C5776" t="s">
        <v>76</v>
      </c>
      <c r="D5776">
        <v>1300</v>
      </c>
      <c r="E5776">
        <v>13</v>
      </c>
      <c r="F5776" t="s">
        <v>109</v>
      </c>
      <c r="G5776">
        <v>704.98999000000003</v>
      </c>
      <c r="H5776">
        <v>708.85998500000005</v>
      </c>
      <c r="I5776">
        <v>695.36999500000002</v>
      </c>
      <c r="J5776">
        <v>703.38000499999998</v>
      </c>
      <c r="K5776">
        <v>703.38000499999998</v>
      </c>
      <c r="L5776">
        <v>541200</v>
      </c>
      <c r="M5776" t="s">
        <v>74</v>
      </c>
      <c r="N5776" t="s">
        <v>153</v>
      </c>
      <c r="O5776" t="s">
        <v>162</v>
      </c>
      <c r="P5776">
        <v>100</v>
      </c>
      <c r="Q5776">
        <v>0.125</v>
      </c>
      <c r="R5776">
        <v>162.5</v>
      </c>
      <c r="S5776">
        <v>914394.00650000002</v>
      </c>
      <c r="T5776" t="s">
        <v>74</v>
      </c>
      <c r="U5776" t="s">
        <v>212</v>
      </c>
      <c r="V5776" t="s">
        <v>218</v>
      </c>
      <c r="W5776" t="s">
        <v>254</v>
      </c>
      <c r="X5776" t="s">
        <v>296</v>
      </c>
      <c r="Y5776" s="1">
        <v>40661</v>
      </c>
      <c r="Z5776">
        <v>1058090</v>
      </c>
    </row>
    <row r="5777" spans="1:26" x14ac:dyDescent="0.25">
      <c r="A5777" s="1">
        <v>43559</v>
      </c>
      <c r="B5777" t="s">
        <v>74</v>
      </c>
      <c r="C5777" t="s">
        <v>75</v>
      </c>
      <c r="D5777">
        <v>300</v>
      </c>
      <c r="E5777">
        <v>7</v>
      </c>
      <c r="F5777" t="s">
        <v>109</v>
      </c>
      <c r="G5777">
        <v>704.98999000000003</v>
      </c>
      <c r="H5777">
        <v>708.85998500000005</v>
      </c>
      <c r="I5777">
        <v>695.36999500000002</v>
      </c>
      <c r="J5777">
        <v>703.38000499999998</v>
      </c>
      <c r="K5777">
        <v>703.38000499999998</v>
      </c>
      <c r="L5777">
        <v>541200</v>
      </c>
      <c r="M5777" t="s">
        <v>74</v>
      </c>
      <c r="N5777" t="s">
        <v>147</v>
      </c>
      <c r="O5777" t="s">
        <v>162</v>
      </c>
      <c r="P5777">
        <v>100</v>
      </c>
      <c r="Q5777">
        <v>0.125</v>
      </c>
      <c r="R5777">
        <v>37.5</v>
      </c>
      <c r="S5777">
        <v>211014.00150000001</v>
      </c>
      <c r="T5777" t="s">
        <v>74</v>
      </c>
      <c r="U5777" t="s">
        <v>212</v>
      </c>
      <c r="V5777" t="s">
        <v>218</v>
      </c>
      <c r="W5777" t="s">
        <v>254</v>
      </c>
      <c r="X5777" t="s">
        <v>296</v>
      </c>
      <c r="Y5777" s="1">
        <v>40661</v>
      </c>
      <c r="Z5777">
        <v>1058090</v>
      </c>
    </row>
    <row r="5778" spans="1:26" x14ac:dyDescent="0.25">
      <c r="A5778" s="1">
        <v>43557</v>
      </c>
      <c r="B5778" t="s">
        <v>74</v>
      </c>
      <c r="C5778" t="s">
        <v>76</v>
      </c>
      <c r="D5778">
        <v>2000</v>
      </c>
      <c r="E5778">
        <v>20</v>
      </c>
      <c r="F5778" t="s">
        <v>116</v>
      </c>
      <c r="G5778">
        <v>703</v>
      </c>
      <c r="H5778">
        <v>707.76000999999997</v>
      </c>
      <c r="I5778">
        <v>698.03002900000001</v>
      </c>
      <c r="J5778">
        <v>704.79998799999998</v>
      </c>
      <c r="K5778">
        <v>704.79998799999998</v>
      </c>
      <c r="L5778">
        <v>565200</v>
      </c>
      <c r="M5778" t="s">
        <v>74</v>
      </c>
      <c r="N5778" t="s">
        <v>155</v>
      </c>
      <c r="O5778" t="s">
        <v>162</v>
      </c>
      <c r="P5778">
        <v>100</v>
      </c>
      <c r="Q5778">
        <v>0.125</v>
      </c>
      <c r="R5778">
        <v>250</v>
      </c>
      <c r="S5778">
        <v>1409599.976</v>
      </c>
      <c r="T5778" t="s">
        <v>74</v>
      </c>
      <c r="U5778" t="s">
        <v>212</v>
      </c>
      <c r="V5778" t="s">
        <v>218</v>
      </c>
      <c r="W5778" t="s">
        <v>254</v>
      </c>
      <c r="X5778" t="s">
        <v>296</v>
      </c>
      <c r="Y5778" s="1">
        <v>40661</v>
      </c>
      <c r="Z5778">
        <v>1058090</v>
      </c>
    </row>
    <row r="5779" spans="1:26" x14ac:dyDescent="0.25">
      <c r="A5779" s="1">
        <v>43557</v>
      </c>
      <c r="B5779" t="s">
        <v>74</v>
      </c>
      <c r="C5779" t="s">
        <v>76</v>
      </c>
      <c r="D5779">
        <v>700</v>
      </c>
      <c r="E5779">
        <v>6</v>
      </c>
      <c r="F5779" t="s">
        <v>116</v>
      </c>
      <c r="G5779">
        <v>703</v>
      </c>
      <c r="H5779">
        <v>707.76000999999997</v>
      </c>
      <c r="I5779">
        <v>698.03002900000001</v>
      </c>
      <c r="J5779">
        <v>704.79998799999998</v>
      </c>
      <c r="K5779">
        <v>704.79998799999998</v>
      </c>
      <c r="L5779">
        <v>565200</v>
      </c>
      <c r="M5779" t="s">
        <v>74</v>
      </c>
      <c r="N5779" t="s">
        <v>145</v>
      </c>
      <c r="O5779" t="s">
        <v>162</v>
      </c>
      <c r="P5779">
        <v>100</v>
      </c>
      <c r="Q5779">
        <v>0.125</v>
      </c>
      <c r="R5779">
        <v>87.5</v>
      </c>
      <c r="S5779">
        <v>493359.99160000001</v>
      </c>
      <c r="T5779" t="s">
        <v>74</v>
      </c>
      <c r="U5779" t="s">
        <v>212</v>
      </c>
      <c r="V5779" t="s">
        <v>218</v>
      </c>
      <c r="W5779" t="s">
        <v>254</v>
      </c>
      <c r="X5779" t="s">
        <v>296</v>
      </c>
      <c r="Y5779" s="1">
        <v>40661</v>
      </c>
      <c r="Z5779">
        <v>1058090</v>
      </c>
    </row>
    <row r="5780" spans="1:26" x14ac:dyDescent="0.25">
      <c r="A5780" s="1">
        <v>43594</v>
      </c>
      <c r="B5780" t="s">
        <v>74</v>
      </c>
      <c r="C5780" t="s">
        <v>76</v>
      </c>
      <c r="D5780">
        <v>1800</v>
      </c>
      <c r="E5780">
        <v>7</v>
      </c>
      <c r="F5780" t="s">
        <v>107</v>
      </c>
      <c r="G5780">
        <v>706</v>
      </c>
      <c r="H5780">
        <v>708.26000999999997</v>
      </c>
      <c r="I5780">
        <v>697.40997300000004</v>
      </c>
      <c r="J5780">
        <v>705.13000499999998</v>
      </c>
      <c r="K5780">
        <v>705.13000499999998</v>
      </c>
      <c r="L5780">
        <v>322200</v>
      </c>
      <c r="M5780" t="s">
        <v>74</v>
      </c>
      <c r="N5780" t="s">
        <v>147</v>
      </c>
      <c r="O5780" t="s">
        <v>162</v>
      </c>
      <c r="P5780">
        <v>100</v>
      </c>
      <c r="Q5780">
        <v>0.125</v>
      </c>
      <c r="R5780">
        <v>225</v>
      </c>
      <c r="S5780">
        <v>1269234.0090000001</v>
      </c>
      <c r="T5780" t="s">
        <v>74</v>
      </c>
      <c r="U5780" t="s">
        <v>212</v>
      </c>
      <c r="V5780" t="s">
        <v>218</v>
      </c>
      <c r="W5780" t="s">
        <v>254</v>
      </c>
      <c r="X5780" t="s">
        <v>296</v>
      </c>
      <c r="Y5780" s="1">
        <v>40661</v>
      </c>
      <c r="Z5780">
        <v>1058090</v>
      </c>
    </row>
    <row r="5781" spans="1:26" x14ac:dyDescent="0.25">
      <c r="A5781" s="1">
        <v>43594</v>
      </c>
      <c r="B5781" t="s">
        <v>74</v>
      </c>
      <c r="C5781" t="s">
        <v>75</v>
      </c>
      <c r="D5781">
        <v>300</v>
      </c>
      <c r="E5781">
        <v>3</v>
      </c>
      <c r="F5781" t="s">
        <v>107</v>
      </c>
      <c r="G5781">
        <v>706</v>
      </c>
      <c r="H5781">
        <v>708.26000999999997</v>
      </c>
      <c r="I5781">
        <v>697.40997300000004</v>
      </c>
      <c r="J5781">
        <v>705.13000499999998</v>
      </c>
      <c r="K5781">
        <v>705.13000499999998</v>
      </c>
      <c r="L5781">
        <v>322200</v>
      </c>
      <c r="M5781" t="s">
        <v>74</v>
      </c>
      <c r="N5781" t="s">
        <v>143</v>
      </c>
      <c r="O5781" t="s">
        <v>162</v>
      </c>
      <c r="P5781">
        <v>100</v>
      </c>
      <c r="Q5781">
        <v>0.125</v>
      </c>
      <c r="R5781">
        <v>37.5</v>
      </c>
      <c r="S5781">
        <v>211539.00150000001</v>
      </c>
      <c r="T5781" t="s">
        <v>74</v>
      </c>
      <c r="U5781" t="s">
        <v>212</v>
      </c>
      <c r="V5781" t="s">
        <v>218</v>
      </c>
      <c r="W5781" t="s">
        <v>254</v>
      </c>
      <c r="X5781" t="s">
        <v>296</v>
      </c>
      <c r="Y5781" s="1">
        <v>40661</v>
      </c>
      <c r="Z5781">
        <v>1058090</v>
      </c>
    </row>
    <row r="5782" spans="1:26" x14ac:dyDescent="0.25">
      <c r="A5782" s="1">
        <v>43594</v>
      </c>
      <c r="B5782" t="s">
        <v>74</v>
      </c>
      <c r="C5782" t="s">
        <v>76</v>
      </c>
      <c r="D5782">
        <v>1000</v>
      </c>
      <c r="E5782">
        <v>18</v>
      </c>
      <c r="F5782" t="s">
        <v>107</v>
      </c>
      <c r="G5782">
        <v>706</v>
      </c>
      <c r="H5782">
        <v>708.26000999999997</v>
      </c>
      <c r="I5782">
        <v>697.40997300000004</v>
      </c>
      <c r="J5782">
        <v>705.13000499999998</v>
      </c>
      <c r="K5782">
        <v>705.13000499999998</v>
      </c>
      <c r="L5782">
        <v>322200</v>
      </c>
      <c r="M5782" t="s">
        <v>74</v>
      </c>
      <c r="N5782" t="s">
        <v>158</v>
      </c>
      <c r="O5782" t="s">
        <v>162</v>
      </c>
      <c r="P5782">
        <v>100</v>
      </c>
      <c r="Q5782">
        <v>0.125</v>
      </c>
      <c r="R5782">
        <v>125</v>
      </c>
      <c r="S5782">
        <v>705130.005</v>
      </c>
      <c r="T5782" t="s">
        <v>74</v>
      </c>
      <c r="U5782" t="s">
        <v>212</v>
      </c>
      <c r="V5782" t="s">
        <v>218</v>
      </c>
      <c r="W5782" t="s">
        <v>254</v>
      </c>
      <c r="X5782" t="s">
        <v>296</v>
      </c>
      <c r="Y5782" s="1">
        <v>40661</v>
      </c>
      <c r="Z5782">
        <v>1058090</v>
      </c>
    </row>
    <row r="5783" spans="1:26" x14ac:dyDescent="0.25">
      <c r="A5783" s="1">
        <v>43595</v>
      </c>
      <c r="B5783" t="s">
        <v>74</v>
      </c>
      <c r="C5783" t="s">
        <v>76</v>
      </c>
      <c r="D5783">
        <v>300</v>
      </c>
      <c r="E5783">
        <v>5</v>
      </c>
      <c r="F5783" t="s">
        <v>103</v>
      </c>
      <c r="G5783">
        <v>702.79998799999998</v>
      </c>
      <c r="H5783">
        <v>708.65002400000003</v>
      </c>
      <c r="I5783">
        <v>693.48999000000003</v>
      </c>
      <c r="J5783">
        <v>705.44000200000005</v>
      </c>
      <c r="K5783">
        <v>705.44000200000005</v>
      </c>
      <c r="L5783">
        <v>520800</v>
      </c>
      <c r="M5783" t="s">
        <v>74</v>
      </c>
      <c r="N5783" t="s">
        <v>152</v>
      </c>
      <c r="O5783" t="s">
        <v>162</v>
      </c>
      <c r="P5783">
        <v>100</v>
      </c>
      <c r="Q5783">
        <v>0.125</v>
      </c>
      <c r="R5783">
        <v>37.5</v>
      </c>
      <c r="S5783">
        <v>211632.0006</v>
      </c>
      <c r="T5783" t="s">
        <v>74</v>
      </c>
      <c r="U5783" t="s">
        <v>212</v>
      </c>
      <c r="V5783" t="s">
        <v>218</v>
      </c>
      <c r="W5783" t="s">
        <v>254</v>
      </c>
      <c r="X5783" t="s">
        <v>296</v>
      </c>
      <c r="Y5783" s="1">
        <v>40661</v>
      </c>
      <c r="Z5783">
        <v>1058090</v>
      </c>
    </row>
    <row r="5784" spans="1:26" x14ac:dyDescent="0.25">
      <c r="A5784" s="1">
        <v>43595</v>
      </c>
      <c r="B5784" t="s">
        <v>74</v>
      </c>
      <c r="C5784" t="s">
        <v>76</v>
      </c>
      <c r="D5784">
        <v>2900</v>
      </c>
      <c r="E5784">
        <v>19</v>
      </c>
      <c r="F5784" t="s">
        <v>103</v>
      </c>
      <c r="G5784">
        <v>702.79998799999998</v>
      </c>
      <c r="H5784">
        <v>708.65002400000003</v>
      </c>
      <c r="I5784">
        <v>693.48999000000003</v>
      </c>
      <c r="J5784">
        <v>705.44000200000005</v>
      </c>
      <c r="K5784">
        <v>705.44000200000005</v>
      </c>
      <c r="L5784">
        <v>520800</v>
      </c>
      <c r="M5784" t="s">
        <v>74</v>
      </c>
      <c r="N5784" t="s">
        <v>140</v>
      </c>
      <c r="O5784" t="s">
        <v>162</v>
      </c>
      <c r="P5784">
        <v>100</v>
      </c>
      <c r="Q5784">
        <v>0.125</v>
      </c>
      <c r="R5784">
        <v>362.5</v>
      </c>
      <c r="S5784">
        <v>2045776.0057999999</v>
      </c>
      <c r="T5784" t="s">
        <v>74</v>
      </c>
      <c r="U5784" t="s">
        <v>212</v>
      </c>
      <c r="V5784" t="s">
        <v>218</v>
      </c>
      <c r="W5784" t="s">
        <v>254</v>
      </c>
      <c r="X5784" t="s">
        <v>296</v>
      </c>
      <c r="Y5784" s="1">
        <v>40661</v>
      </c>
      <c r="Z5784">
        <v>1058090</v>
      </c>
    </row>
    <row r="5785" spans="1:26" x14ac:dyDescent="0.25">
      <c r="A5785" s="1">
        <v>43558</v>
      </c>
      <c r="B5785" t="s">
        <v>74</v>
      </c>
      <c r="C5785" t="s">
        <v>76</v>
      </c>
      <c r="D5785">
        <v>900</v>
      </c>
      <c r="E5785">
        <v>14</v>
      </c>
      <c r="F5785" t="s">
        <v>110</v>
      </c>
      <c r="G5785">
        <v>704.59002699999996</v>
      </c>
      <c r="H5785">
        <v>707.65997300000004</v>
      </c>
      <c r="I5785">
        <v>701.32000700000003</v>
      </c>
      <c r="J5785">
        <v>705.64001499999995</v>
      </c>
      <c r="K5785">
        <v>705.64001499999995</v>
      </c>
      <c r="L5785">
        <v>420100</v>
      </c>
      <c r="M5785" t="s">
        <v>74</v>
      </c>
      <c r="N5785" t="s">
        <v>156</v>
      </c>
      <c r="O5785" t="s">
        <v>162</v>
      </c>
      <c r="P5785">
        <v>100</v>
      </c>
      <c r="Q5785">
        <v>0.125</v>
      </c>
      <c r="R5785">
        <v>112.5</v>
      </c>
      <c r="S5785">
        <v>635076.0135</v>
      </c>
      <c r="T5785" t="s">
        <v>74</v>
      </c>
      <c r="U5785" t="s">
        <v>212</v>
      </c>
      <c r="V5785" t="s">
        <v>218</v>
      </c>
      <c r="W5785" t="s">
        <v>254</v>
      </c>
      <c r="X5785" t="s">
        <v>296</v>
      </c>
      <c r="Y5785" s="1">
        <v>40661</v>
      </c>
      <c r="Z5785">
        <v>1058090</v>
      </c>
    </row>
    <row r="5786" spans="1:26" x14ac:dyDescent="0.25">
      <c r="A5786" s="1">
        <v>43558</v>
      </c>
      <c r="B5786" t="s">
        <v>74</v>
      </c>
      <c r="C5786" t="s">
        <v>75</v>
      </c>
      <c r="D5786">
        <v>1800</v>
      </c>
      <c r="E5786">
        <v>15</v>
      </c>
      <c r="F5786" t="s">
        <v>110</v>
      </c>
      <c r="G5786">
        <v>704.59002699999996</v>
      </c>
      <c r="H5786">
        <v>707.65997300000004</v>
      </c>
      <c r="I5786">
        <v>701.32000700000003</v>
      </c>
      <c r="J5786">
        <v>705.64001499999995</v>
      </c>
      <c r="K5786">
        <v>705.64001499999995</v>
      </c>
      <c r="L5786">
        <v>420100</v>
      </c>
      <c r="M5786" t="s">
        <v>74</v>
      </c>
      <c r="N5786" t="s">
        <v>149</v>
      </c>
      <c r="O5786" t="s">
        <v>162</v>
      </c>
      <c r="P5786">
        <v>100</v>
      </c>
      <c r="Q5786">
        <v>0.125</v>
      </c>
      <c r="R5786">
        <v>225</v>
      </c>
      <c r="S5786">
        <v>1270152.027</v>
      </c>
      <c r="T5786" t="s">
        <v>74</v>
      </c>
      <c r="U5786" t="s">
        <v>212</v>
      </c>
      <c r="V5786" t="s">
        <v>218</v>
      </c>
      <c r="W5786" t="s">
        <v>254</v>
      </c>
      <c r="X5786" t="s">
        <v>296</v>
      </c>
      <c r="Y5786" s="1">
        <v>40661</v>
      </c>
      <c r="Z5786">
        <v>1058090</v>
      </c>
    </row>
    <row r="5787" spans="1:26" x14ac:dyDescent="0.25">
      <c r="A5787" s="1">
        <v>43558</v>
      </c>
      <c r="B5787" t="s">
        <v>74</v>
      </c>
      <c r="C5787" t="s">
        <v>75</v>
      </c>
      <c r="D5787">
        <v>1200</v>
      </c>
      <c r="E5787">
        <v>13</v>
      </c>
      <c r="F5787" t="s">
        <v>110</v>
      </c>
      <c r="G5787">
        <v>704.59002699999996</v>
      </c>
      <c r="H5787">
        <v>707.65997300000004</v>
      </c>
      <c r="I5787">
        <v>701.32000700000003</v>
      </c>
      <c r="J5787">
        <v>705.64001499999995</v>
      </c>
      <c r="K5787">
        <v>705.64001499999995</v>
      </c>
      <c r="L5787">
        <v>420100</v>
      </c>
      <c r="M5787" t="s">
        <v>74</v>
      </c>
      <c r="N5787" t="s">
        <v>153</v>
      </c>
      <c r="O5787" t="s">
        <v>162</v>
      </c>
      <c r="P5787">
        <v>100</v>
      </c>
      <c r="Q5787">
        <v>0.125</v>
      </c>
      <c r="R5787">
        <v>150</v>
      </c>
      <c r="S5787">
        <v>846768.01799999992</v>
      </c>
      <c r="T5787" t="s">
        <v>74</v>
      </c>
      <c r="U5787" t="s">
        <v>212</v>
      </c>
      <c r="V5787" t="s">
        <v>218</v>
      </c>
      <c r="W5787" t="s">
        <v>254</v>
      </c>
      <c r="X5787" t="s">
        <v>296</v>
      </c>
      <c r="Y5787" s="1">
        <v>40661</v>
      </c>
      <c r="Z5787">
        <v>1058090</v>
      </c>
    </row>
    <row r="5788" spans="1:26" x14ac:dyDescent="0.25">
      <c r="A5788" s="1">
        <v>43558</v>
      </c>
      <c r="B5788" t="s">
        <v>74</v>
      </c>
      <c r="C5788" t="s">
        <v>75</v>
      </c>
      <c r="D5788">
        <v>1700</v>
      </c>
      <c r="E5788">
        <v>17</v>
      </c>
      <c r="F5788" t="s">
        <v>110</v>
      </c>
      <c r="G5788">
        <v>704.59002699999996</v>
      </c>
      <c r="H5788">
        <v>707.65997300000004</v>
      </c>
      <c r="I5788">
        <v>701.32000700000003</v>
      </c>
      <c r="J5788">
        <v>705.64001499999995</v>
      </c>
      <c r="K5788">
        <v>705.64001499999995</v>
      </c>
      <c r="L5788">
        <v>420100</v>
      </c>
      <c r="M5788" t="s">
        <v>74</v>
      </c>
      <c r="N5788" t="s">
        <v>157</v>
      </c>
      <c r="O5788" t="s">
        <v>162</v>
      </c>
      <c r="P5788">
        <v>100</v>
      </c>
      <c r="Q5788">
        <v>0.125</v>
      </c>
      <c r="R5788">
        <v>212.5</v>
      </c>
      <c r="S5788">
        <v>1199588.0255</v>
      </c>
      <c r="T5788" t="s">
        <v>74</v>
      </c>
      <c r="U5788" t="s">
        <v>212</v>
      </c>
      <c r="V5788" t="s">
        <v>218</v>
      </c>
      <c r="W5788" t="s">
        <v>254</v>
      </c>
      <c r="X5788" t="s">
        <v>296</v>
      </c>
      <c r="Y5788" s="1">
        <v>40661</v>
      </c>
      <c r="Z5788">
        <v>1058090</v>
      </c>
    </row>
    <row r="5789" spans="1:26" x14ac:dyDescent="0.25">
      <c r="A5789" s="1">
        <v>43556</v>
      </c>
      <c r="B5789" t="s">
        <v>74</v>
      </c>
      <c r="C5789" t="s">
        <v>76</v>
      </c>
      <c r="D5789">
        <v>1900</v>
      </c>
      <c r="E5789">
        <v>19</v>
      </c>
      <c r="F5789" t="s">
        <v>117</v>
      </c>
      <c r="G5789">
        <v>712.15002400000003</v>
      </c>
      <c r="H5789">
        <v>715.61999500000002</v>
      </c>
      <c r="I5789">
        <v>696.96002199999998</v>
      </c>
      <c r="J5789">
        <v>705.73999000000003</v>
      </c>
      <c r="K5789">
        <v>705.73999000000003</v>
      </c>
      <c r="L5789">
        <v>697900</v>
      </c>
      <c r="M5789" t="s">
        <v>74</v>
      </c>
      <c r="N5789" t="s">
        <v>140</v>
      </c>
      <c r="O5789" t="s">
        <v>162</v>
      </c>
      <c r="P5789">
        <v>100</v>
      </c>
      <c r="Q5789">
        <v>0.125</v>
      </c>
      <c r="R5789">
        <v>237.5</v>
      </c>
      <c r="S5789">
        <v>1340905.9809999999</v>
      </c>
      <c r="T5789" t="s">
        <v>74</v>
      </c>
      <c r="U5789" t="s">
        <v>212</v>
      </c>
      <c r="V5789" t="s">
        <v>218</v>
      </c>
      <c r="W5789" t="s">
        <v>254</v>
      </c>
      <c r="X5789" t="s">
        <v>296</v>
      </c>
      <c r="Y5789" s="1">
        <v>40661</v>
      </c>
      <c r="Z5789">
        <v>1058090</v>
      </c>
    </row>
    <row r="5790" spans="1:26" x14ac:dyDescent="0.25">
      <c r="A5790" s="1">
        <v>43600</v>
      </c>
      <c r="B5790" t="s">
        <v>74</v>
      </c>
      <c r="C5790" t="s">
        <v>75</v>
      </c>
      <c r="D5790">
        <v>500</v>
      </c>
      <c r="E5790">
        <v>10</v>
      </c>
      <c r="F5790" t="s">
        <v>104</v>
      </c>
      <c r="G5790">
        <v>700.01000999999997</v>
      </c>
      <c r="H5790">
        <v>710.669983</v>
      </c>
      <c r="I5790">
        <v>698.52002000000005</v>
      </c>
      <c r="J5790">
        <v>705.89001499999995</v>
      </c>
      <c r="K5790">
        <v>705.89001499999995</v>
      </c>
      <c r="L5790">
        <v>307800</v>
      </c>
      <c r="M5790" t="s">
        <v>74</v>
      </c>
      <c r="N5790" t="s">
        <v>142</v>
      </c>
      <c r="O5790" t="s">
        <v>162</v>
      </c>
      <c r="P5790">
        <v>100</v>
      </c>
      <c r="Q5790">
        <v>0.125</v>
      </c>
      <c r="R5790">
        <v>62.5</v>
      </c>
      <c r="S5790">
        <v>352945.00749999989</v>
      </c>
      <c r="T5790" t="s">
        <v>74</v>
      </c>
      <c r="U5790" t="s">
        <v>212</v>
      </c>
      <c r="V5790" t="s">
        <v>218</v>
      </c>
      <c r="W5790" t="s">
        <v>254</v>
      </c>
      <c r="X5790" t="s">
        <v>296</v>
      </c>
      <c r="Y5790" s="1">
        <v>40661</v>
      </c>
      <c r="Z5790">
        <v>1058090</v>
      </c>
    </row>
    <row r="5791" spans="1:26" x14ac:dyDescent="0.25">
      <c r="A5791" s="1">
        <v>43607</v>
      </c>
      <c r="B5791" t="s">
        <v>74</v>
      </c>
      <c r="C5791" t="s">
        <v>76</v>
      </c>
      <c r="D5791">
        <v>1400</v>
      </c>
      <c r="E5791">
        <v>19</v>
      </c>
      <c r="F5791" t="s">
        <v>99</v>
      </c>
      <c r="G5791">
        <v>715</v>
      </c>
      <c r="H5791">
        <v>718.26000999999997</v>
      </c>
      <c r="I5791">
        <v>704.61999500000002</v>
      </c>
      <c r="J5791">
        <v>706.03997800000002</v>
      </c>
      <c r="K5791">
        <v>706.03997800000002</v>
      </c>
      <c r="L5791">
        <v>677400</v>
      </c>
      <c r="M5791" t="s">
        <v>74</v>
      </c>
      <c r="N5791" t="s">
        <v>140</v>
      </c>
      <c r="O5791" t="s">
        <v>162</v>
      </c>
      <c r="P5791">
        <v>100</v>
      </c>
      <c r="Q5791">
        <v>0.125</v>
      </c>
      <c r="R5791">
        <v>175</v>
      </c>
      <c r="S5791">
        <v>988455.96920000005</v>
      </c>
      <c r="T5791" t="s">
        <v>74</v>
      </c>
      <c r="U5791" t="s">
        <v>212</v>
      </c>
      <c r="V5791" t="s">
        <v>218</v>
      </c>
      <c r="W5791" t="s">
        <v>254</v>
      </c>
      <c r="X5791" t="s">
        <v>296</v>
      </c>
      <c r="Y5791" s="1">
        <v>40661</v>
      </c>
      <c r="Z5791">
        <v>1058090</v>
      </c>
    </row>
    <row r="5792" spans="1:26" x14ac:dyDescent="0.25">
      <c r="A5792" s="1">
        <v>43607</v>
      </c>
      <c r="B5792" t="s">
        <v>74</v>
      </c>
      <c r="C5792" t="s">
        <v>76</v>
      </c>
      <c r="D5792">
        <v>900</v>
      </c>
      <c r="E5792">
        <v>17</v>
      </c>
      <c r="F5792" t="s">
        <v>99</v>
      </c>
      <c r="G5792">
        <v>715</v>
      </c>
      <c r="H5792">
        <v>718.26000999999997</v>
      </c>
      <c r="I5792">
        <v>704.61999500000002</v>
      </c>
      <c r="J5792">
        <v>706.03997800000002</v>
      </c>
      <c r="K5792">
        <v>706.03997800000002</v>
      </c>
      <c r="L5792">
        <v>677400</v>
      </c>
      <c r="M5792" t="s">
        <v>74</v>
      </c>
      <c r="N5792" t="s">
        <v>157</v>
      </c>
      <c r="O5792" t="s">
        <v>162</v>
      </c>
      <c r="P5792">
        <v>100</v>
      </c>
      <c r="Q5792">
        <v>0.125</v>
      </c>
      <c r="R5792">
        <v>112.5</v>
      </c>
      <c r="S5792">
        <v>635435.98019999999</v>
      </c>
      <c r="T5792" t="s">
        <v>74</v>
      </c>
      <c r="U5792" t="s">
        <v>212</v>
      </c>
      <c r="V5792" t="s">
        <v>218</v>
      </c>
      <c r="W5792" t="s">
        <v>254</v>
      </c>
      <c r="X5792" t="s">
        <v>296</v>
      </c>
      <c r="Y5792" s="1">
        <v>40661</v>
      </c>
      <c r="Z5792">
        <v>1058090</v>
      </c>
    </row>
    <row r="5793" spans="1:26" x14ac:dyDescent="0.25">
      <c r="A5793" s="1">
        <v>43607</v>
      </c>
      <c r="B5793" t="s">
        <v>74</v>
      </c>
      <c r="C5793" t="s">
        <v>75</v>
      </c>
      <c r="D5793">
        <v>800</v>
      </c>
      <c r="E5793">
        <v>13</v>
      </c>
      <c r="F5793" t="s">
        <v>99</v>
      </c>
      <c r="G5793">
        <v>715</v>
      </c>
      <c r="H5793">
        <v>718.26000999999997</v>
      </c>
      <c r="I5793">
        <v>704.61999500000002</v>
      </c>
      <c r="J5793">
        <v>706.03997800000002</v>
      </c>
      <c r="K5793">
        <v>706.03997800000002</v>
      </c>
      <c r="L5793">
        <v>677400</v>
      </c>
      <c r="M5793" t="s">
        <v>74</v>
      </c>
      <c r="N5793" t="s">
        <v>153</v>
      </c>
      <c r="O5793" t="s">
        <v>162</v>
      </c>
      <c r="P5793">
        <v>100</v>
      </c>
      <c r="Q5793">
        <v>0.125</v>
      </c>
      <c r="R5793">
        <v>100</v>
      </c>
      <c r="S5793">
        <v>564831.98239999998</v>
      </c>
      <c r="T5793" t="s">
        <v>74</v>
      </c>
      <c r="U5793" t="s">
        <v>212</v>
      </c>
      <c r="V5793" t="s">
        <v>218</v>
      </c>
      <c r="W5793" t="s">
        <v>254</v>
      </c>
      <c r="X5793" t="s">
        <v>296</v>
      </c>
      <c r="Y5793" s="1">
        <v>40661</v>
      </c>
      <c r="Z5793">
        <v>1058090</v>
      </c>
    </row>
    <row r="5794" spans="1:26" x14ac:dyDescent="0.25">
      <c r="A5794" s="1">
        <v>43571</v>
      </c>
      <c r="B5794" t="s">
        <v>74</v>
      </c>
      <c r="C5794" t="s">
        <v>76</v>
      </c>
      <c r="D5794">
        <v>1400</v>
      </c>
      <c r="E5794">
        <v>14</v>
      </c>
      <c r="F5794" t="s">
        <v>123</v>
      </c>
      <c r="G5794">
        <v>716.65002400000003</v>
      </c>
      <c r="H5794">
        <v>716.65002400000003</v>
      </c>
      <c r="I5794">
        <v>704.76000999999997</v>
      </c>
      <c r="J5794">
        <v>706.47997999999995</v>
      </c>
      <c r="K5794">
        <v>706.47997999999995</v>
      </c>
      <c r="L5794">
        <v>444300</v>
      </c>
      <c r="M5794" t="s">
        <v>74</v>
      </c>
      <c r="N5794" t="s">
        <v>156</v>
      </c>
      <c r="O5794" t="s">
        <v>162</v>
      </c>
      <c r="P5794">
        <v>100</v>
      </c>
      <c r="Q5794">
        <v>0.125</v>
      </c>
      <c r="R5794">
        <v>175</v>
      </c>
      <c r="S5794">
        <v>989071.97199999995</v>
      </c>
      <c r="T5794" t="s">
        <v>74</v>
      </c>
      <c r="U5794" t="s">
        <v>212</v>
      </c>
      <c r="V5794" t="s">
        <v>218</v>
      </c>
      <c r="W5794" t="s">
        <v>254</v>
      </c>
      <c r="X5794" t="s">
        <v>296</v>
      </c>
      <c r="Y5794" s="1">
        <v>40661</v>
      </c>
      <c r="Z5794">
        <v>1058090</v>
      </c>
    </row>
    <row r="5795" spans="1:26" x14ac:dyDescent="0.25">
      <c r="A5795" s="1">
        <v>43592</v>
      </c>
      <c r="B5795" t="s">
        <v>74</v>
      </c>
      <c r="C5795" t="s">
        <v>75</v>
      </c>
      <c r="D5795">
        <v>600</v>
      </c>
      <c r="E5795">
        <v>12</v>
      </c>
      <c r="F5795" t="s">
        <v>106</v>
      </c>
      <c r="G5795">
        <v>716.63000499999998</v>
      </c>
      <c r="H5795">
        <v>721.419983</v>
      </c>
      <c r="I5795">
        <v>702.09997599999997</v>
      </c>
      <c r="J5795">
        <v>706.52002000000005</v>
      </c>
      <c r="K5795">
        <v>706.52002000000005</v>
      </c>
      <c r="L5795">
        <v>463100</v>
      </c>
      <c r="M5795" t="s">
        <v>74</v>
      </c>
      <c r="N5795" t="s">
        <v>151</v>
      </c>
      <c r="O5795" t="s">
        <v>162</v>
      </c>
      <c r="P5795">
        <v>100</v>
      </c>
      <c r="Q5795">
        <v>0.125</v>
      </c>
      <c r="R5795">
        <v>75</v>
      </c>
      <c r="S5795">
        <v>423912.01199999999</v>
      </c>
      <c r="T5795" t="s">
        <v>74</v>
      </c>
      <c r="U5795" t="s">
        <v>212</v>
      </c>
      <c r="V5795" t="s">
        <v>218</v>
      </c>
      <c r="W5795" t="s">
        <v>254</v>
      </c>
      <c r="X5795" t="s">
        <v>296</v>
      </c>
      <c r="Y5795" s="1">
        <v>40661</v>
      </c>
      <c r="Z5795">
        <v>1058090</v>
      </c>
    </row>
    <row r="5796" spans="1:26" x14ac:dyDescent="0.25">
      <c r="A5796" s="1">
        <v>43566</v>
      </c>
      <c r="B5796" t="s">
        <v>74</v>
      </c>
      <c r="C5796" t="s">
        <v>76</v>
      </c>
      <c r="D5796">
        <v>900</v>
      </c>
      <c r="E5796">
        <v>8</v>
      </c>
      <c r="F5796" t="s">
        <v>112</v>
      </c>
      <c r="G5796">
        <v>711.84002699999996</v>
      </c>
      <c r="H5796">
        <v>713.02002000000005</v>
      </c>
      <c r="I5796">
        <v>705.17999299999997</v>
      </c>
      <c r="J5796">
        <v>707.53002900000001</v>
      </c>
      <c r="K5796">
        <v>707.53002900000001</v>
      </c>
      <c r="L5796">
        <v>781800</v>
      </c>
      <c r="M5796" t="s">
        <v>74</v>
      </c>
      <c r="N5796" t="s">
        <v>144</v>
      </c>
      <c r="O5796" t="s">
        <v>162</v>
      </c>
      <c r="P5796">
        <v>100</v>
      </c>
      <c r="Q5796">
        <v>0.125</v>
      </c>
      <c r="R5796">
        <v>112.5</v>
      </c>
      <c r="S5796">
        <v>636777.02610000002</v>
      </c>
      <c r="T5796" t="s">
        <v>74</v>
      </c>
      <c r="U5796" t="s">
        <v>212</v>
      </c>
      <c r="V5796" t="s">
        <v>218</v>
      </c>
      <c r="W5796" t="s">
        <v>254</v>
      </c>
      <c r="X5796" t="s">
        <v>296</v>
      </c>
      <c r="Y5796" s="1">
        <v>40661</v>
      </c>
      <c r="Z5796">
        <v>1058090</v>
      </c>
    </row>
    <row r="5797" spans="1:26" x14ac:dyDescent="0.25">
      <c r="A5797" s="1">
        <v>43587</v>
      </c>
      <c r="B5797" t="s">
        <v>74</v>
      </c>
      <c r="C5797" t="s">
        <v>75</v>
      </c>
      <c r="D5797">
        <v>500</v>
      </c>
      <c r="E5797">
        <v>3</v>
      </c>
      <c r="F5797" t="s">
        <v>115</v>
      </c>
      <c r="G5797">
        <v>687.40002400000003</v>
      </c>
      <c r="H5797">
        <v>708.85998500000005</v>
      </c>
      <c r="I5797">
        <v>686.15002400000003</v>
      </c>
      <c r="J5797">
        <v>707.86999500000002</v>
      </c>
      <c r="K5797">
        <v>707.86999500000002</v>
      </c>
      <c r="L5797">
        <v>623400</v>
      </c>
      <c r="M5797" t="s">
        <v>74</v>
      </c>
      <c r="N5797" t="s">
        <v>143</v>
      </c>
      <c r="O5797" t="s">
        <v>162</v>
      </c>
      <c r="P5797">
        <v>100</v>
      </c>
      <c r="Q5797">
        <v>0.125</v>
      </c>
      <c r="R5797">
        <v>62.5</v>
      </c>
      <c r="S5797">
        <v>353934.9975</v>
      </c>
      <c r="T5797" t="s">
        <v>74</v>
      </c>
      <c r="U5797" t="s">
        <v>212</v>
      </c>
      <c r="V5797" t="s">
        <v>218</v>
      </c>
      <c r="W5797" t="s">
        <v>254</v>
      </c>
      <c r="X5797" t="s">
        <v>296</v>
      </c>
      <c r="Y5797" s="1">
        <v>40661</v>
      </c>
      <c r="Z5797">
        <v>1058090</v>
      </c>
    </row>
    <row r="5798" spans="1:26" x14ac:dyDescent="0.25">
      <c r="A5798" s="1">
        <v>43560</v>
      </c>
      <c r="B5798" t="s">
        <v>74</v>
      </c>
      <c r="C5798" t="s">
        <v>75</v>
      </c>
      <c r="D5798">
        <v>2500</v>
      </c>
      <c r="E5798">
        <v>18</v>
      </c>
      <c r="F5798" t="s">
        <v>118</v>
      </c>
      <c r="G5798">
        <v>703.45001200000002</v>
      </c>
      <c r="H5798">
        <v>709.67999299999997</v>
      </c>
      <c r="I5798">
        <v>701.080017</v>
      </c>
      <c r="J5798">
        <v>708.36999500000002</v>
      </c>
      <c r="K5798">
        <v>708.36999500000002</v>
      </c>
      <c r="L5798">
        <v>791100</v>
      </c>
      <c r="M5798" t="s">
        <v>74</v>
      </c>
      <c r="N5798" t="s">
        <v>158</v>
      </c>
      <c r="O5798" t="s">
        <v>162</v>
      </c>
      <c r="P5798">
        <v>100</v>
      </c>
      <c r="Q5798">
        <v>0.125</v>
      </c>
      <c r="R5798">
        <v>312.5</v>
      </c>
      <c r="S5798">
        <v>1770924.9875</v>
      </c>
      <c r="T5798" t="s">
        <v>74</v>
      </c>
      <c r="U5798" t="s">
        <v>212</v>
      </c>
      <c r="V5798" t="s">
        <v>218</v>
      </c>
      <c r="W5798" t="s">
        <v>254</v>
      </c>
      <c r="X5798" t="s">
        <v>296</v>
      </c>
      <c r="Y5798" s="1">
        <v>40661</v>
      </c>
      <c r="Z5798">
        <v>1058090</v>
      </c>
    </row>
    <row r="5799" spans="1:26" x14ac:dyDescent="0.25">
      <c r="A5799" s="1">
        <v>43601</v>
      </c>
      <c r="B5799" t="s">
        <v>74</v>
      </c>
      <c r="C5799" t="s">
        <v>75</v>
      </c>
      <c r="D5799">
        <v>900</v>
      </c>
      <c r="E5799">
        <v>10</v>
      </c>
      <c r="F5799" t="s">
        <v>138</v>
      </c>
      <c r="G5799">
        <v>708.07000700000003</v>
      </c>
      <c r="H5799">
        <v>719.14001499999995</v>
      </c>
      <c r="I5799">
        <v>705.11999500000002</v>
      </c>
      <c r="J5799">
        <v>708.92999299999997</v>
      </c>
      <c r="K5799">
        <v>708.92999299999997</v>
      </c>
      <c r="L5799">
        <v>422400</v>
      </c>
      <c r="M5799" t="s">
        <v>74</v>
      </c>
      <c r="N5799" t="s">
        <v>142</v>
      </c>
      <c r="O5799" t="s">
        <v>162</v>
      </c>
      <c r="P5799">
        <v>100</v>
      </c>
      <c r="Q5799">
        <v>0.125</v>
      </c>
      <c r="R5799">
        <v>112.5</v>
      </c>
      <c r="S5799">
        <v>638036.99369999999</v>
      </c>
      <c r="T5799" t="s">
        <v>74</v>
      </c>
      <c r="U5799" t="s">
        <v>212</v>
      </c>
      <c r="V5799" t="s">
        <v>218</v>
      </c>
      <c r="W5799" t="s">
        <v>254</v>
      </c>
      <c r="X5799" t="s">
        <v>296</v>
      </c>
      <c r="Y5799" s="1">
        <v>40661</v>
      </c>
      <c r="Z5799">
        <v>1058090</v>
      </c>
    </row>
    <row r="5800" spans="1:26" x14ac:dyDescent="0.25">
      <c r="A5800" s="1">
        <v>43588</v>
      </c>
      <c r="B5800" t="s">
        <v>74</v>
      </c>
      <c r="C5800" t="s">
        <v>76</v>
      </c>
      <c r="D5800">
        <v>2000</v>
      </c>
      <c r="E5800">
        <v>20</v>
      </c>
      <c r="F5800" t="s">
        <v>111</v>
      </c>
      <c r="G5800">
        <v>707.57000700000003</v>
      </c>
      <c r="H5800">
        <v>710.92999299999997</v>
      </c>
      <c r="I5800">
        <v>703.419983</v>
      </c>
      <c r="J5800">
        <v>709.52002000000005</v>
      </c>
      <c r="K5800">
        <v>709.52002000000005</v>
      </c>
      <c r="L5800">
        <v>436300</v>
      </c>
      <c r="M5800" t="s">
        <v>74</v>
      </c>
      <c r="N5800" t="s">
        <v>155</v>
      </c>
      <c r="O5800" t="s">
        <v>162</v>
      </c>
      <c r="P5800">
        <v>100</v>
      </c>
      <c r="Q5800">
        <v>0.125</v>
      </c>
      <c r="R5800">
        <v>250</v>
      </c>
      <c r="S5800">
        <v>1419040.04</v>
      </c>
      <c r="T5800" t="s">
        <v>74</v>
      </c>
      <c r="U5800" t="s">
        <v>212</v>
      </c>
      <c r="V5800" t="s">
        <v>218</v>
      </c>
      <c r="W5800" t="s">
        <v>254</v>
      </c>
      <c r="X5800" t="s">
        <v>296</v>
      </c>
      <c r="Y5800" s="1">
        <v>40661</v>
      </c>
      <c r="Z5800">
        <v>1058090</v>
      </c>
    </row>
    <row r="5801" spans="1:26" x14ac:dyDescent="0.25">
      <c r="A5801" s="1">
        <v>43588</v>
      </c>
      <c r="B5801" t="s">
        <v>74</v>
      </c>
      <c r="C5801" t="s">
        <v>75</v>
      </c>
      <c r="D5801">
        <v>1000</v>
      </c>
      <c r="E5801">
        <v>12</v>
      </c>
      <c r="F5801" t="s">
        <v>111</v>
      </c>
      <c r="G5801">
        <v>707.57000700000003</v>
      </c>
      <c r="H5801">
        <v>710.92999299999997</v>
      </c>
      <c r="I5801">
        <v>703.419983</v>
      </c>
      <c r="J5801">
        <v>709.52002000000005</v>
      </c>
      <c r="K5801">
        <v>709.52002000000005</v>
      </c>
      <c r="L5801">
        <v>436300</v>
      </c>
      <c r="M5801" t="s">
        <v>74</v>
      </c>
      <c r="N5801" t="s">
        <v>151</v>
      </c>
      <c r="O5801" t="s">
        <v>162</v>
      </c>
      <c r="P5801">
        <v>100</v>
      </c>
      <c r="Q5801">
        <v>0.125</v>
      </c>
      <c r="R5801">
        <v>125</v>
      </c>
      <c r="S5801">
        <v>709520.02</v>
      </c>
      <c r="T5801" t="s">
        <v>74</v>
      </c>
      <c r="U5801" t="s">
        <v>212</v>
      </c>
      <c r="V5801" t="s">
        <v>218</v>
      </c>
      <c r="W5801" t="s">
        <v>254</v>
      </c>
      <c r="X5801" t="s">
        <v>296</v>
      </c>
      <c r="Y5801" s="1">
        <v>40661</v>
      </c>
      <c r="Z5801">
        <v>1058090</v>
      </c>
    </row>
    <row r="5802" spans="1:26" x14ac:dyDescent="0.25">
      <c r="A5802" s="1">
        <v>43593</v>
      </c>
      <c r="B5802" t="s">
        <v>74</v>
      </c>
      <c r="C5802" t="s">
        <v>76</v>
      </c>
      <c r="D5802">
        <v>100</v>
      </c>
      <c r="E5802">
        <v>2</v>
      </c>
      <c r="F5802" t="s">
        <v>108</v>
      </c>
      <c r="G5802">
        <v>706.38000499999998</v>
      </c>
      <c r="H5802">
        <v>713.85998500000005</v>
      </c>
      <c r="I5802">
        <v>701.54998799999998</v>
      </c>
      <c r="J5802">
        <v>709.57000700000003</v>
      </c>
      <c r="K5802">
        <v>709.57000700000003</v>
      </c>
      <c r="L5802">
        <v>475300</v>
      </c>
      <c r="M5802" t="s">
        <v>74</v>
      </c>
      <c r="N5802" t="s">
        <v>150</v>
      </c>
      <c r="O5802" t="s">
        <v>162</v>
      </c>
      <c r="P5802">
        <v>100</v>
      </c>
      <c r="Q5802">
        <v>0.125</v>
      </c>
      <c r="R5802">
        <v>12.5</v>
      </c>
      <c r="S5802">
        <v>70957.000700000004</v>
      </c>
      <c r="T5802" t="s">
        <v>74</v>
      </c>
      <c r="U5802" t="s">
        <v>212</v>
      </c>
      <c r="V5802" t="s">
        <v>218</v>
      </c>
      <c r="W5802" t="s">
        <v>254</v>
      </c>
      <c r="X5802" t="s">
        <v>296</v>
      </c>
      <c r="Y5802" s="1">
        <v>40661</v>
      </c>
      <c r="Z5802">
        <v>1058090</v>
      </c>
    </row>
    <row r="5803" spans="1:26" x14ac:dyDescent="0.25">
      <c r="A5803" s="1">
        <v>43593</v>
      </c>
      <c r="B5803" t="s">
        <v>74</v>
      </c>
      <c r="C5803" t="s">
        <v>76</v>
      </c>
      <c r="D5803">
        <v>1300</v>
      </c>
      <c r="E5803">
        <v>14</v>
      </c>
      <c r="F5803" t="s">
        <v>108</v>
      </c>
      <c r="G5803">
        <v>706.38000499999998</v>
      </c>
      <c r="H5803">
        <v>713.85998500000005</v>
      </c>
      <c r="I5803">
        <v>701.54998799999998</v>
      </c>
      <c r="J5803">
        <v>709.57000700000003</v>
      </c>
      <c r="K5803">
        <v>709.57000700000003</v>
      </c>
      <c r="L5803">
        <v>475300</v>
      </c>
      <c r="M5803" t="s">
        <v>74</v>
      </c>
      <c r="N5803" t="s">
        <v>156</v>
      </c>
      <c r="O5803" t="s">
        <v>162</v>
      </c>
      <c r="P5803">
        <v>100</v>
      </c>
      <c r="Q5803">
        <v>0.125</v>
      </c>
      <c r="R5803">
        <v>162.5</v>
      </c>
      <c r="S5803">
        <v>922441.00910000002</v>
      </c>
      <c r="T5803" t="s">
        <v>74</v>
      </c>
      <c r="U5803" t="s">
        <v>212</v>
      </c>
      <c r="V5803" t="s">
        <v>218</v>
      </c>
      <c r="W5803" t="s">
        <v>254</v>
      </c>
      <c r="X5803" t="s">
        <v>296</v>
      </c>
      <c r="Y5803" s="1">
        <v>40661</v>
      </c>
      <c r="Z5803">
        <v>1058090</v>
      </c>
    </row>
    <row r="5804" spans="1:26" x14ac:dyDescent="0.25">
      <c r="A5804" s="1">
        <v>43579</v>
      </c>
      <c r="B5804" t="s">
        <v>74</v>
      </c>
      <c r="C5804" t="s">
        <v>76</v>
      </c>
      <c r="D5804">
        <v>1600</v>
      </c>
      <c r="E5804">
        <v>19</v>
      </c>
      <c r="F5804" t="s">
        <v>137</v>
      </c>
      <c r="G5804">
        <v>705.96002199999998</v>
      </c>
      <c r="H5804">
        <v>714.28997800000002</v>
      </c>
      <c r="I5804">
        <v>698.78997800000002</v>
      </c>
      <c r="J5804">
        <v>709.75</v>
      </c>
      <c r="K5804">
        <v>709.75</v>
      </c>
      <c r="L5804">
        <v>1184600</v>
      </c>
      <c r="M5804" t="s">
        <v>74</v>
      </c>
      <c r="N5804" t="s">
        <v>140</v>
      </c>
      <c r="O5804" t="s">
        <v>162</v>
      </c>
      <c r="P5804">
        <v>100</v>
      </c>
      <c r="Q5804">
        <v>0.125</v>
      </c>
      <c r="R5804">
        <v>200</v>
      </c>
      <c r="S5804">
        <v>1135600</v>
      </c>
      <c r="T5804" t="s">
        <v>74</v>
      </c>
      <c r="U5804" t="s">
        <v>212</v>
      </c>
      <c r="V5804" t="s">
        <v>218</v>
      </c>
      <c r="W5804" t="s">
        <v>254</v>
      </c>
      <c r="X5804" t="s">
        <v>296</v>
      </c>
      <c r="Y5804" s="1">
        <v>40661</v>
      </c>
      <c r="Z5804">
        <v>1058090</v>
      </c>
    </row>
    <row r="5805" spans="1:26" x14ac:dyDescent="0.25">
      <c r="A5805" s="1">
        <v>43579</v>
      </c>
      <c r="B5805" t="s">
        <v>74</v>
      </c>
      <c r="C5805" t="s">
        <v>76</v>
      </c>
      <c r="D5805">
        <v>1000</v>
      </c>
      <c r="E5805">
        <v>6</v>
      </c>
      <c r="F5805" t="s">
        <v>137</v>
      </c>
      <c r="G5805">
        <v>705.96002199999998</v>
      </c>
      <c r="H5805">
        <v>714.28997800000002</v>
      </c>
      <c r="I5805">
        <v>698.78997800000002</v>
      </c>
      <c r="J5805">
        <v>709.75</v>
      </c>
      <c r="K5805">
        <v>709.75</v>
      </c>
      <c r="L5805">
        <v>1184600</v>
      </c>
      <c r="M5805" t="s">
        <v>74</v>
      </c>
      <c r="N5805" t="s">
        <v>145</v>
      </c>
      <c r="O5805" t="s">
        <v>162</v>
      </c>
      <c r="P5805">
        <v>100</v>
      </c>
      <c r="Q5805">
        <v>0.125</v>
      </c>
      <c r="R5805">
        <v>125</v>
      </c>
      <c r="S5805">
        <v>709750</v>
      </c>
      <c r="T5805" t="s">
        <v>74</v>
      </c>
      <c r="U5805" t="s">
        <v>212</v>
      </c>
      <c r="V5805" t="s">
        <v>218</v>
      </c>
      <c r="W5805" t="s">
        <v>254</v>
      </c>
      <c r="X5805" t="s">
        <v>296</v>
      </c>
      <c r="Y5805" s="1">
        <v>40661</v>
      </c>
      <c r="Z5805">
        <v>1058090</v>
      </c>
    </row>
    <row r="5806" spans="1:26" x14ac:dyDescent="0.25">
      <c r="A5806" s="1">
        <v>43623</v>
      </c>
      <c r="B5806" t="s">
        <v>74</v>
      </c>
      <c r="C5806" t="s">
        <v>75</v>
      </c>
      <c r="D5806">
        <v>2500</v>
      </c>
      <c r="E5806">
        <v>19</v>
      </c>
      <c r="F5806" t="s">
        <v>130</v>
      </c>
      <c r="G5806">
        <v>698</v>
      </c>
      <c r="H5806">
        <v>714.419983</v>
      </c>
      <c r="I5806">
        <v>697.84997599999997</v>
      </c>
      <c r="J5806">
        <v>709.86999500000002</v>
      </c>
      <c r="K5806">
        <v>709.86999500000002</v>
      </c>
      <c r="L5806">
        <v>595900</v>
      </c>
      <c r="M5806" t="s">
        <v>74</v>
      </c>
      <c r="N5806" t="s">
        <v>140</v>
      </c>
      <c r="O5806" t="s">
        <v>162</v>
      </c>
      <c r="P5806">
        <v>100</v>
      </c>
      <c r="Q5806">
        <v>0.125</v>
      </c>
      <c r="R5806">
        <v>312.5</v>
      </c>
      <c r="S5806">
        <v>1774674.9875</v>
      </c>
      <c r="T5806" t="s">
        <v>74</v>
      </c>
      <c r="U5806" t="s">
        <v>212</v>
      </c>
      <c r="V5806" t="s">
        <v>218</v>
      </c>
      <c r="W5806" t="s">
        <v>254</v>
      </c>
      <c r="X5806" t="s">
        <v>296</v>
      </c>
      <c r="Y5806" s="1">
        <v>40661</v>
      </c>
      <c r="Z5806">
        <v>1058090</v>
      </c>
    </row>
    <row r="5807" spans="1:26" x14ac:dyDescent="0.25">
      <c r="A5807" s="1">
        <v>43623</v>
      </c>
      <c r="B5807" t="s">
        <v>74</v>
      </c>
      <c r="C5807" t="s">
        <v>75</v>
      </c>
      <c r="D5807">
        <v>300</v>
      </c>
      <c r="E5807">
        <v>4</v>
      </c>
      <c r="F5807" t="s">
        <v>130</v>
      </c>
      <c r="G5807">
        <v>698</v>
      </c>
      <c r="H5807">
        <v>714.419983</v>
      </c>
      <c r="I5807">
        <v>697.84997599999997</v>
      </c>
      <c r="J5807">
        <v>709.86999500000002</v>
      </c>
      <c r="K5807">
        <v>709.86999500000002</v>
      </c>
      <c r="L5807">
        <v>595900</v>
      </c>
      <c r="M5807" t="s">
        <v>74</v>
      </c>
      <c r="N5807" t="s">
        <v>154</v>
      </c>
      <c r="O5807" t="s">
        <v>162</v>
      </c>
      <c r="P5807">
        <v>100</v>
      </c>
      <c r="Q5807">
        <v>0.125</v>
      </c>
      <c r="R5807">
        <v>37.5</v>
      </c>
      <c r="S5807">
        <v>212960.99849999999</v>
      </c>
      <c r="T5807" t="s">
        <v>74</v>
      </c>
      <c r="U5807" t="s">
        <v>212</v>
      </c>
      <c r="V5807" t="s">
        <v>218</v>
      </c>
      <c r="W5807" t="s">
        <v>254</v>
      </c>
      <c r="X5807" t="s">
        <v>296</v>
      </c>
      <c r="Y5807" s="1">
        <v>40661</v>
      </c>
      <c r="Z5807">
        <v>1058090</v>
      </c>
    </row>
    <row r="5808" spans="1:26" x14ac:dyDescent="0.25">
      <c r="A5808" s="1">
        <v>43564</v>
      </c>
      <c r="B5808" t="s">
        <v>74</v>
      </c>
      <c r="C5808" t="s">
        <v>75</v>
      </c>
      <c r="D5808">
        <v>200</v>
      </c>
      <c r="E5808">
        <v>5</v>
      </c>
      <c r="F5808" t="s">
        <v>133</v>
      </c>
      <c r="G5808">
        <v>713.080017</v>
      </c>
      <c r="H5808">
        <v>721.21002199999998</v>
      </c>
      <c r="I5808">
        <v>709.89001499999995</v>
      </c>
      <c r="J5808">
        <v>710.669983</v>
      </c>
      <c r="K5808">
        <v>710.669983</v>
      </c>
      <c r="L5808">
        <v>507400</v>
      </c>
      <c r="M5808" t="s">
        <v>74</v>
      </c>
      <c r="N5808" t="s">
        <v>152</v>
      </c>
      <c r="O5808" t="s">
        <v>162</v>
      </c>
      <c r="P5808">
        <v>100</v>
      </c>
      <c r="Q5808">
        <v>0.125</v>
      </c>
      <c r="R5808">
        <v>25</v>
      </c>
      <c r="S5808">
        <v>142133.99660000001</v>
      </c>
      <c r="T5808" t="s">
        <v>74</v>
      </c>
      <c r="U5808" t="s">
        <v>212</v>
      </c>
      <c r="V5808" t="s">
        <v>218</v>
      </c>
      <c r="W5808" t="s">
        <v>254</v>
      </c>
      <c r="X5808" t="s">
        <v>296</v>
      </c>
      <c r="Y5808" s="1">
        <v>40661</v>
      </c>
      <c r="Z5808">
        <v>1058090</v>
      </c>
    </row>
    <row r="5809" spans="1:26" x14ac:dyDescent="0.25">
      <c r="A5809" s="1">
        <v>43564</v>
      </c>
      <c r="B5809" t="s">
        <v>74</v>
      </c>
      <c r="C5809" t="s">
        <v>76</v>
      </c>
      <c r="D5809">
        <v>1600</v>
      </c>
      <c r="E5809">
        <v>15</v>
      </c>
      <c r="F5809" t="s">
        <v>133</v>
      </c>
      <c r="G5809">
        <v>713.080017</v>
      </c>
      <c r="H5809">
        <v>721.21002199999998</v>
      </c>
      <c r="I5809">
        <v>709.89001499999995</v>
      </c>
      <c r="J5809">
        <v>710.669983</v>
      </c>
      <c r="K5809">
        <v>710.669983</v>
      </c>
      <c r="L5809">
        <v>507400</v>
      </c>
      <c r="M5809" t="s">
        <v>74</v>
      </c>
      <c r="N5809" t="s">
        <v>149</v>
      </c>
      <c r="O5809" t="s">
        <v>162</v>
      </c>
      <c r="P5809">
        <v>100</v>
      </c>
      <c r="Q5809">
        <v>0.125</v>
      </c>
      <c r="R5809">
        <v>200</v>
      </c>
      <c r="S5809">
        <v>1137071.9728000001</v>
      </c>
      <c r="T5809" t="s">
        <v>74</v>
      </c>
      <c r="U5809" t="s">
        <v>212</v>
      </c>
      <c r="V5809" t="s">
        <v>218</v>
      </c>
      <c r="W5809" t="s">
        <v>254</v>
      </c>
      <c r="X5809" t="s">
        <v>296</v>
      </c>
      <c r="Y5809" s="1">
        <v>40661</v>
      </c>
      <c r="Z5809">
        <v>1058090</v>
      </c>
    </row>
    <row r="5810" spans="1:26" x14ac:dyDescent="0.25">
      <c r="A5810" s="1">
        <v>43564</v>
      </c>
      <c r="B5810" t="s">
        <v>74</v>
      </c>
      <c r="C5810" t="s">
        <v>76</v>
      </c>
      <c r="D5810">
        <v>600</v>
      </c>
      <c r="E5810">
        <v>9</v>
      </c>
      <c r="F5810" t="s">
        <v>133</v>
      </c>
      <c r="G5810">
        <v>713.080017</v>
      </c>
      <c r="H5810">
        <v>721.21002199999998</v>
      </c>
      <c r="I5810">
        <v>709.89001499999995</v>
      </c>
      <c r="J5810">
        <v>710.669983</v>
      </c>
      <c r="K5810">
        <v>710.669983</v>
      </c>
      <c r="L5810">
        <v>507400</v>
      </c>
      <c r="M5810" t="s">
        <v>74</v>
      </c>
      <c r="N5810" t="s">
        <v>146</v>
      </c>
      <c r="O5810" t="s">
        <v>162</v>
      </c>
      <c r="P5810">
        <v>100</v>
      </c>
      <c r="Q5810">
        <v>0.125</v>
      </c>
      <c r="R5810">
        <v>75</v>
      </c>
      <c r="S5810">
        <v>426401.98979999998</v>
      </c>
      <c r="T5810" t="s">
        <v>74</v>
      </c>
      <c r="U5810" t="s">
        <v>212</v>
      </c>
      <c r="V5810" t="s">
        <v>218</v>
      </c>
      <c r="W5810" t="s">
        <v>254</v>
      </c>
      <c r="X5810" t="s">
        <v>296</v>
      </c>
      <c r="Y5810" s="1">
        <v>40661</v>
      </c>
      <c r="Z5810">
        <v>1058090</v>
      </c>
    </row>
    <row r="5811" spans="1:26" x14ac:dyDescent="0.25">
      <c r="A5811" s="1">
        <v>43564</v>
      </c>
      <c r="B5811" t="s">
        <v>74</v>
      </c>
      <c r="C5811" t="s">
        <v>76</v>
      </c>
      <c r="D5811">
        <v>2200</v>
      </c>
      <c r="E5811">
        <v>19</v>
      </c>
      <c r="F5811" t="s">
        <v>133</v>
      </c>
      <c r="G5811">
        <v>713.080017</v>
      </c>
      <c r="H5811">
        <v>721.21002199999998</v>
      </c>
      <c r="I5811">
        <v>709.89001499999995</v>
      </c>
      <c r="J5811">
        <v>710.669983</v>
      </c>
      <c r="K5811">
        <v>710.669983</v>
      </c>
      <c r="L5811">
        <v>507400</v>
      </c>
      <c r="M5811" t="s">
        <v>74</v>
      </c>
      <c r="N5811" t="s">
        <v>140</v>
      </c>
      <c r="O5811" t="s">
        <v>162</v>
      </c>
      <c r="P5811">
        <v>100</v>
      </c>
      <c r="Q5811">
        <v>0.125</v>
      </c>
      <c r="R5811">
        <v>275</v>
      </c>
      <c r="S5811">
        <v>1563473.9626</v>
      </c>
      <c r="T5811" t="s">
        <v>74</v>
      </c>
      <c r="U5811" t="s">
        <v>212</v>
      </c>
      <c r="V5811" t="s">
        <v>218</v>
      </c>
      <c r="W5811" t="s">
        <v>254</v>
      </c>
      <c r="X5811" t="s">
        <v>296</v>
      </c>
      <c r="Y5811" s="1">
        <v>40661</v>
      </c>
      <c r="Z5811">
        <v>1058090</v>
      </c>
    </row>
    <row r="5812" spans="1:26" x14ac:dyDescent="0.25">
      <c r="A5812" s="1">
        <v>43564</v>
      </c>
      <c r="B5812" t="s">
        <v>74</v>
      </c>
      <c r="C5812" t="s">
        <v>76</v>
      </c>
      <c r="D5812">
        <v>3300</v>
      </c>
      <c r="E5812">
        <v>20</v>
      </c>
      <c r="F5812" t="s">
        <v>133</v>
      </c>
      <c r="G5812">
        <v>713.080017</v>
      </c>
      <c r="H5812">
        <v>721.21002199999998</v>
      </c>
      <c r="I5812">
        <v>709.89001499999995</v>
      </c>
      <c r="J5812">
        <v>710.669983</v>
      </c>
      <c r="K5812">
        <v>710.669983</v>
      </c>
      <c r="L5812">
        <v>507400</v>
      </c>
      <c r="M5812" t="s">
        <v>74</v>
      </c>
      <c r="N5812" t="s">
        <v>155</v>
      </c>
      <c r="O5812" t="s">
        <v>162</v>
      </c>
      <c r="P5812">
        <v>100</v>
      </c>
      <c r="Q5812">
        <v>0.125</v>
      </c>
      <c r="R5812">
        <v>412.5</v>
      </c>
      <c r="S5812">
        <v>2345210.9438999998</v>
      </c>
      <c r="T5812" t="s">
        <v>74</v>
      </c>
      <c r="U5812" t="s">
        <v>212</v>
      </c>
      <c r="V5812" t="s">
        <v>218</v>
      </c>
      <c r="W5812" t="s">
        <v>254</v>
      </c>
      <c r="X5812" t="s">
        <v>296</v>
      </c>
      <c r="Y5812" s="1">
        <v>40661</v>
      </c>
      <c r="Z5812">
        <v>1058090</v>
      </c>
    </row>
    <row r="5813" spans="1:26" x14ac:dyDescent="0.25">
      <c r="A5813" s="1">
        <v>43570</v>
      </c>
      <c r="B5813" t="s">
        <v>74</v>
      </c>
      <c r="C5813" t="s">
        <v>76</v>
      </c>
      <c r="D5813">
        <v>1900</v>
      </c>
      <c r="E5813">
        <v>17</v>
      </c>
      <c r="F5813" t="s">
        <v>120</v>
      </c>
      <c r="G5813">
        <v>712.19000200000005</v>
      </c>
      <c r="H5813">
        <v>714.48999000000003</v>
      </c>
      <c r="I5813">
        <v>708.34997599999997</v>
      </c>
      <c r="J5813">
        <v>712.27002000000005</v>
      </c>
      <c r="K5813">
        <v>712.27002000000005</v>
      </c>
      <c r="L5813">
        <v>271800</v>
      </c>
      <c r="M5813" t="s">
        <v>74</v>
      </c>
      <c r="N5813" t="s">
        <v>157</v>
      </c>
      <c r="O5813" t="s">
        <v>162</v>
      </c>
      <c r="P5813">
        <v>100</v>
      </c>
      <c r="Q5813">
        <v>0.125</v>
      </c>
      <c r="R5813">
        <v>237.5</v>
      </c>
      <c r="S5813">
        <v>1353313.0379999999</v>
      </c>
      <c r="T5813" t="s">
        <v>74</v>
      </c>
      <c r="U5813" t="s">
        <v>212</v>
      </c>
      <c r="V5813" t="s">
        <v>218</v>
      </c>
      <c r="W5813" t="s">
        <v>254</v>
      </c>
      <c r="X5813" t="s">
        <v>296</v>
      </c>
      <c r="Y5813" s="1">
        <v>40661</v>
      </c>
      <c r="Z5813">
        <v>1058090</v>
      </c>
    </row>
    <row r="5814" spans="1:26" x14ac:dyDescent="0.25">
      <c r="A5814" s="1">
        <v>43563</v>
      </c>
      <c r="B5814" t="s">
        <v>74</v>
      </c>
      <c r="C5814" t="s">
        <v>76</v>
      </c>
      <c r="D5814">
        <v>200</v>
      </c>
      <c r="E5814">
        <v>5</v>
      </c>
      <c r="F5814" t="s">
        <v>114</v>
      </c>
      <c r="G5814">
        <v>708</v>
      </c>
      <c r="H5814">
        <v>716.48999000000003</v>
      </c>
      <c r="I5814">
        <v>707.84997599999997</v>
      </c>
      <c r="J5814">
        <v>714.67999299999997</v>
      </c>
      <c r="K5814">
        <v>714.67999299999997</v>
      </c>
      <c r="L5814">
        <v>557600</v>
      </c>
      <c r="M5814" t="s">
        <v>74</v>
      </c>
      <c r="N5814" t="s">
        <v>152</v>
      </c>
      <c r="O5814" t="s">
        <v>162</v>
      </c>
      <c r="P5814">
        <v>100</v>
      </c>
      <c r="Q5814">
        <v>0.125</v>
      </c>
      <c r="R5814">
        <v>25</v>
      </c>
      <c r="S5814">
        <v>142935.99859999999</v>
      </c>
      <c r="T5814" t="s">
        <v>74</v>
      </c>
      <c r="U5814" t="s">
        <v>212</v>
      </c>
      <c r="V5814" t="s">
        <v>218</v>
      </c>
      <c r="W5814" t="s">
        <v>254</v>
      </c>
      <c r="X5814" t="s">
        <v>296</v>
      </c>
      <c r="Y5814" s="1">
        <v>40661</v>
      </c>
      <c r="Z5814">
        <v>1058090</v>
      </c>
    </row>
    <row r="5815" spans="1:26" x14ac:dyDescent="0.25">
      <c r="A5815" s="1">
        <v>43606</v>
      </c>
      <c r="B5815" t="s">
        <v>74</v>
      </c>
      <c r="C5815" t="s">
        <v>76</v>
      </c>
      <c r="D5815">
        <v>500</v>
      </c>
      <c r="E5815">
        <v>11</v>
      </c>
      <c r="F5815" t="s">
        <v>105</v>
      </c>
      <c r="G5815">
        <v>721.55999799999995</v>
      </c>
      <c r="H5815">
        <v>723</v>
      </c>
      <c r="I5815">
        <v>714.98999000000003</v>
      </c>
      <c r="J5815">
        <v>715</v>
      </c>
      <c r="K5815">
        <v>715</v>
      </c>
      <c r="L5815">
        <v>441500</v>
      </c>
      <c r="M5815" t="s">
        <v>74</v>
      </c>
      <c r="N5815" t="s">
        <v>141</v>
      </c>
      <c r="O5815" t="s">
        <v>162</v>
      </c>
      <c r="P5815">
        <v>100</v>
      </c>
      <c r="Q5815">
        <v>0.125</v>
      </c>
      <c r="R5815">
        <v>62.5</v>
      </c>
      <c r="S5815">
        <v>357500</v>
      </c>
      <c r="T5815" t="s">
        <v>74</v>
      </c>
      <c r="U5815" t="s">
        <v>212</v>
      </c>
      <c r="V5815" t="s">
        <v>218</v>
      </c>
      <c r="W5815" t="s">
        <v>254</v>
      </c>
      <c r="X5815" t="s">
        <v>296</v>
      </c>
      <c r="Y5815" s="1">
        <v>40661</v>
      </c>
      <c r="Z5815">
        <v>1058090</v>
      </c>
    </row>
    <row r="5816" spans="1:26" x14ac:dyDescent="0.25">
      <c r="A5816" s="1">
        <v>43606</v>
      </c>
      <c r="B5816" t="s">
        <v>74</v>
      </c>
      <c r="C5816" t="s">
        <v>76</v>
      </c>
      <c r="D5816">
        <v>1200</v>
      </c>
      <c r="E5816">
        <v>13</v>
      </c>
      <c r="F5816" t="s">
        <v>105</v>
      </c>
      <c r="G5816">
        <v>721.55999799999995</v>
      </c>
      <c r="H5816">
        <v>723</v>
      </c>
      <c r="I5816">
        <v>714.98999000000003</v>
      </c>
      <c r="J5816">
        <v>715</v>
      </c>
      <c r="K5816">
        <v>715</v>
      </c>
      <c r="L5816">
        <v>441500</v>
      </c>
      <c r="M5816" t="s">
        <v>74</v>
      </c>
      <c r="N5816" t="s">
        <v>153</v>
      </c>
      <c r="O5816" t="s">
        <v>162</v>
      </c>
      <c r="P5816">
        <v>100</v>
      </c>
      <c r="Q5816">
        <v>0.125</v>
      </c>
      <c r="R5816">
        <v>150</v>
      </c>
      <c r="S5816">
        <v>858000</v>
      </c>
      <c r="T5816" t="s">
        <v>74</v>
      </c>
      <c r="U5816" t="s">
        <v>212</v>
      </c>
      <c r="V5816" t="s">
        <v>218</v>
      </c>
      <c r="W5816" t="s">
        <v>254</v>
      </c>
      <c r="X5816" t="s">
        <v>296</v>
      </c>
      <c r="Y5816" s="1">
        <v>40661</v>
      </c>
      <c r="Z5816">
        <v>1058090</v>
      </c>
    </row>
    <row r="5817" spans="1:26" x14ac:dyDescent="0.25">
      <c r="A5817" s="1">
        <v>43602</v>
      </c>
      <c r="B5817" t="s">
        <v>74</v>
      </c>
      <c r="C5817" t="s">
        <v>76</v>
      </c>
      <c r="D5817">
        <v>100</v>
      </c>
      <c r="E5817">
        <v>5</v>
      </c>
      <c r="F5817" t="s">
        <v>101</v>
      </c>
      <c r="G5817">
        <v>705</v>
      </c>
      <c r="H5817">
        <v>718.96002199999998</v>
      </c>
      <c r="I5817">
        <v>705</v>
      </c>
      <c r="J5817">
        <v>715.90997300000004</v>
      </c>
      <c r="K5817">
        <v>715.90997300000004</v>
      </c>
      <c r="L5817">
        <v>538400</v>
      </c>
      <c r="M5817" t="s">
        <v>74</v>
      </c>
      <c r="N5817" t="s">
        <v>152</v>
      </c>
      <c r="O5817" t="s">
        <v>162</v>
      </c>
      <c r="P5817">
        <v>100</v>
      </c>
      <c r="Q5817">
        <v>0.125</v>
      </c>
      <c r="R5817">
        <v>12.5</v>
      </c>
      <c r="S5817">
        <v>71590.997300000003</v>
      </c>
      <c r="T5817" t="s">
        <v>74</v>
      </c>
      <c r="U5817" t="s">
        <v>212</v>
      </c>
      <c r="V5817" t="s">
        <v>218</v>
      </c>
      <c r="W5817" t="s">
        <v>254</v>
      </c>
      <c r="X5817" t="s">
        <v>296</v>
      </c>
      <c r="Y5817" s="1">
        <v>40661</v>
      </c>
      <c r="Z5817">
        <v>1058090</v>
      </c>
    </row>
    <row r="5818" spans="1:26" x14ac:dyDescent="0.25">
      <c r="A5818" s="1">
        <v>43602</v>
      </c>
      <c r="B5818" t="s">
        <v>74</v>
      </c>
      <c r="C5818" t="s">
        <v>75</v>
      </c>
      <c r="D5818">
        <v>1300</v>
      </c>
      <c r="E5818">
        <v>17</v>
      </c>
      <c r="F5818" t="s">
        <v>101</v>
      </c>
      <c r="G5818">
        <v>705</v>
      </c>
      <c r="H5818">
        <v>718.96002199999998</v>
      </c>
      <c r="I5818">
        <v>705</v>
      </c>
      <c r="J5818">
        <v>715.90997300000004</v>
      </c>
      <c r="K5818">
        <v>715.90997300000004</v>
      </c>
      <c r="L5818">
        <v>538400</v>
      </c>
      <c r="M5818" t="s">
        <v>74</v>
      </c>
      <c r="N5818" t="s">
        <v>157</v>
      </c>
      <c r="O5818" t="s">
        <v>162</v>
      </c>
      <c r="P5818">
        <v>100</v>
      </c>
      <c r="Q5818">
        <v>0.125</v>
      </c>
      <c r="R5818">
        <v>162.5</v>
      </c>
      <c r="S5818">
        <v>930682.96490000002</v>
      </c>
      <c r="T5818" t="s">
        <v>74</v>
      </c>
      <c r="U5818" t="s">
        <v>212</v>
      </c>
      <c r="V5818" t="s">
        <v>218</v>
      </c>
      <c r="W5818" t="s">
        <v>254</v>
      </c>
      <c r="X5818" t="s">
        <v>296</v>
      </c>
      <c r="Y5818" s="1">
        <v>40661</v>
      </c>
      <c r="Z5818">
        <v>1058090</v>
      </c>
    </row>
    <row r="5819" spans="1:26" x14ac:dyDescent="0.25">
      <c r="A5819" s="1">
        <v>43591</v>
      </c>
      <c r="B5819" t="s">
        <v>74</v>
      </c>
      <c r="C5819" t="s">
        <v>75</v>
      </c>
      <c r="D5819">
        <v>1400</v>
      </c>
      <c r="E5819">
        <v>18</v>
      </c>
      <c r="F5819" t="s">
        <v>134</v>
      </c>
      <c r="G5819">
        <v>703.22997999999995</v>
      </c>
      <c r="H5819">
        <v>720</v>
      </c>
      <c r="I5819">
        <v>702.90002400000003</v>
      </c>
      <c r="J5819">
        <v>716.669983</v>
      </c>
      <c r="K5819">
        <v>716.669983</v>
      </c>
      <c r="L5819">
        <v>518000</v>
      </c>
      <c r="M5819" t="s">
        <v>74</v>
      </c>
      <c r="N5819" t="s">
        <v>158</v>
      </c>
      <c r="O5819" t="s">
        <v>162</v>
      </c>
      <c r="P5819">
        <v>100</v>
      </c>
      <c r="Q5819">
        <v>0.125</v>
      </c>
      <c r="R5819">
        <v>175</v>
      </c>
      <c r="S5819">
        <v>1003337.9762</v>
      </c>
      <c r="T5819" t="s">
        <v>74</v>
      </c>
      <c r="U5819" t="s">
        <v>212</v>
      </c>
      <c r="V5819" t="s">
        <v>218</v>
      </c>
      <c r="W5819" t="s">
        <v>254</v>
      </c>
      <c r="X5819" t="s">
        <v>296</v>
      </c>
      <c r="Y5819" s="1">
        <v>40661</v>
      </c>
      <c r="Z5819">
        <v>1058090</v>
      </c>
    </row>
    <row r="5820" spans="1:26" x14ac:dyDescent="0.25">
      <c r="A5820" s="1">
        <v>43591</v>
      </c>
      <c r="B5820" t="s">
        <v>74</v>
      </c>
      <c r="C5820" t="s">
        <v>75</v>
      </c>
      <c r="D5820">
        <v>1100</v>
      </c>
      <c r="E5820">
        <v>7</v>
      </c>
      <c r="F5820" t="s">
        <v>134</v>
      </c>
      <c r="G5820">
        <v>703.22997999999995</v>
      </c>
      <c r="H5820">
        <v>720</v>
      </c>
      <c r="I5820">
        <v>702.90002400000003</v>
      </c>
      <c r="J5820">
        <v>716.669983</v>
      </c>
      <c r="K5820">
        <v>716.669983</v>
      </c>
      <c r="L5820">
        <v>518000</v>
      </c>
      <c r="M5820" t="s">
        <v>74</v>
      </c>
      <c r="N5820" t="s">
        <v>147</v>
      </c>
      <c r="O5820" t="s">
        <v>162</v>
      </c>
      <c r="P5820">
        <v>100</v>
      </c>
      <c r="Q5820">
        <v>0.125</v>
      </c>
      <c r="R5820">
        <v>137.5</v>
      </c>
      <c r="S5820">
        <v>788336.98129999998</v>
      </c>
      <c r="T5820" t="s">
        <v>74</v>
      </c>
      <c r="U5820" t="s">
        <v>212</v>
      </c>
      <c r="V5820" t="s">
        <v>218</v>
      </c>
      <c r="W5820" t="s">
        <v>254</v>
      </c>
      <c r="X5820" t="s">
        <v>296</v>
      </c>
      <c r="Y5820" s="1">
        <v>40661</v>
      </c>
      <c r="Z5820">
        <v>1058090</v>
      </c>
    </row>
    <row r="5821" spans="1:26" x14ac:dyDescent="0.25">
      <c r="A5821" s="1">
        <v>43605</v>
      </c>
      <c r="B5821" t="s">
        <v>74</v>
      </c>
      <c r="C5821" t="s">
        <v>76</v>
      </c>
      <c r="D5821">
        <v>700</v>
      </c>
      <c r="E5821">
        <v>19</v>
      </c>
      <c r="F5821" t="s">
        <v>128</v>
      </c>
      <c r="G5821">
        <v>717</v>
      </c>
      <c r="H5821">
        <v>727</v>
      </c>
      <c r="I5821">
        <v>715.02002000000005</v>
      </c>
      <c r="J5821">
        <v>718</v>
      </c>
      <c r="K5821">
        <v>718</v>
      </c>
      <c r="L5821">
        <v>473700</v>
      </c>
      <c r="M5821" t="s">
        <v>74</v>
      </c>
      <c r="N5821" t="s">
        <v>140</v>
      </c>
      <c r="O5821" t="s">
        <v>162</v>
      </c>
      <c r="P5821">
        <v>100</v>
      </c>
      <c r="Q5821">
        <v>0.125</v>
      </c>
      <c r="R5821">
        <v>87.5</v>
      </c>
      <c r="S5821">
        <v>502600</v>
      </c>
      <c r="T5821" t="s">
        <v>74</v>
      </c>
      <c r="U5821" t="s">
        <v>212</v>
      </c>
      <c r="V5821" t="s">
        <v>218</v>
      </c>
      <c r="W5821" t="s">
        <v>254</v>
      </c>
      <c r="X5821" t="s">
        <v>296</v>
      </c>
      <c r="Y5821" s="1">
        <v>40661</v>
      </c>
      <c r="Z5821">
        <v>1058090</v>
      </c>
    </row>
    <row r="5822" spans="1:26" x14ac:dyDescent="0.25">
      <c r="A5822" s="1">
        <v>43605</v>
      </c>
      <c r="B5822" t="s">
        <v>74</v>
      </c>
      <c r="C5822" t="s">
        <v>76</v>
      </c>
      <c r="D5822">
        <v>1000</v>
      </c>
      <c r="E5822">
        <v>6</v>
      </c>
      <c r="F5822" t="s">
        <v>128</v>
      </c>
      <c r="G5822">
        <v>717</v>
      </c>
      <c r="H5822">
        <v>727</v>
      </c>
      <c r="I5822">
        <v>715.02002000000005</v>
      </c>
      <c r="J5822">
        <v>718</v>
      </c>
      <c r="K5822">
        <v>718</v>
      </c>
      <c r="L5822">
        <v>473700</v>
      </c>
      <c r="M5822" t="s">
        <v>74</v>
      </c>
      <c r="N5822" t="s">
        <v>145</v>
      </c>
      <c r="O5822" t="s">
        <v>162</v>
      </c>
      <c r="P5822">
        <v>100</v>
      </c>
      <c r="Q5822">
        <v>0.125</v>
      </c>
      <c r="R5822">
        <v>125</v>
      </c>
      <c r="S5822">
        <v>718000</v>
      </c>
      <c r="T5822" t="s">
        <v>74</v>
      </c>
      <c r="U5822" t="s">
        <v>212</v>
      </c>
      <c r="V5822" t="s">
        <v>218</v>
      </c>
      <c r="W5822" t="s">
        <v>254</v>
      </c>
      <c r="X5822" t="s">
        <v>296</v>
      </c>
      <c r="Y5822" s="1">
        <v>40661</v>
      </c>
      <c r="Z5822">
        <v>1058090</v>
      </c>
    </row>
    <row r="5823" spans="1:26" x14ac:dyDescent="0.25">
      <c r="A5823" s="1">
        <v>43565</v>
      </c>
      <c r="B5823" t="s">
        <v>74</v>
      </c>
      <c r="C5823" t="s">
        <v>75</v>
      </c>
      <c r="D5823">
        <v>800</v>
      </c>
      <c r="E5823">
        <v>15</v>
      </c>
      <c r="F5823" t="s">
        <v>113</v>
      </c>
      <c r="G5823">
        <v>711</v>
      </c>
      <c r="H5823">
        <v>719.44000200000005</v>
      </c>
      <c r="I5823">
        <v>711</v>
      </c>
      <c r="J5823">
        <v>718.84997599999997</v>
      </c>
      <c r="K5823">
        <v>718.84997599999997</v>
      </c>
      <c r="L5823">
        <v>460500</v>
      </c>
      <c r="M5823" t="s">
        <v>74</v>
      </c>
      <c r="N5823" t="s">
        <v>149</v>
      </c>
      <c r="O5823" t="s">
        <v>162</v>
      </c>
      <c r="P5823">
        <v>100</v>
      </c>
      <c r="Q5823">
        <v>0.125</v>
      </c>
      <c r="R5823">
        <v>100</v>
      </c>
      <c r="S5823">
        <v>575079.98080000002</v>
      </c>
      <c r="T5823" t="s">
        <v>74</v>
      </c>
      <c r="U5823" t="s">
        <v>212</v>
      </c>
      <c r="V5823" t="s">
        <v>218</v>
      </c>
      <c r="W5823" t="s">
        <v>254</v>
      </c>
      <c r="X5823" t="s">
        <v>296</v>
      </c>
      <c r="Y5823" s="1">
        <v>40661</v>
      </c>
      <c r="Z5823">
        <v>1058090</v>
      </c>
    </row>
    <row r="5824" spans="1:26" x14ac:dyDescent="0.25">
      <c r="A5824" s="1">
        <v>43626</v>
      </c>
      <c r="B5824" t="s">
        <v>74</v>
      </c>
      <c r="C5824" t="s">
        <v>76</v>
      </c>
      <c r="D5824">
        <v>2000</v>
      </c>
      <c r="E5824">
        <v>16</v>
      </c>
      <c r="F5824" t="s">
        <v>131</v>
      </c>
      <c r="G5824">
        <v>716.70001200000002</v>
      </c>
      <c r="H5824">
        <v>730</v>
      </c>
      <c r="I5824">
        <v>714.84997599999997</v>
      </c>
      <c r="J5824">
        <v>720.52002000000005</v>
      </c>
      <c r="K5824">
        <v>720.52002000000005</v>
      </c>
      <c r="L5824">
        <v>540800</v>
      </c>
      <c r="M5824" t="s">
        <v>74</v>
      </c>
      <c r="N5824" t="s">
        <v>148</v>
      </c>
      <c r="O5824" t="s">
        <v>162</v>
      </c>
      <c r="P5824">
        <v>100</v>
      </c>
      <c r="Q5824">
        <v>0.125</v>
      </c>
      <c r="R5824">
        <v>250</v>
      </c>
      <c r="S5824">
        <v>1441040.04</v>
      </c>
      <c r="T5824" t="s">
        <v>74</v>
      </c>
      <c r="U5824" t="s">
        <v>212</v>
      </c>
      <c r="V5824" t="s">
        <v>218</v>
      </c>
      <c r="W5824" t="s">
        <v>254</v>
      </c>
      <c r="X5824" t="s">
        <v>296</v>
      </c>
      <c r="Y5824" s="1">
        <v>40661</v>
      </c>
      <c r="Z5824">
        <v>1058090</v>
      </c>
    </row>
    <row r="5825" spans="1:26" x14ac:dyDescent="0.25">
      <c r="A5825" s="1">
        <v>43626</v>
      </c>
      <c r="B5825" t="s">
        <v>74</v>
      </c>
      <c r="C5825" t="s">
        <v>75</v>
      </c>
      <c r="D5825">
        <v>300</v>
      </c>
      <c r="E5825">
        <v>3</v>
      </c>
      <c r="F5825" t="s">
        <v>131</v>
      </c>
      <c r="G5825">
        <v>716.70001200000002</v>
      </c>
      <c r="H5825">
        <v>730</v>
      </c>
      <c r="I5825">
        <v>714.84997599999997</v>
      </c>
      <c r="J5825">
        <v>720.52002000000005</v>
      </c>
      <c r="K5825">
        <v>720.52002000000005</v>
      </c>
      <c r="L5825">
        <v>540800</v>
      </c>
      <c r="M5825" t="s">
        <v>74</v>
      </c>
      <c r="N5825" t="s">
        <v>143</v>
      </c>
      <c r="O5825" t="s">
        <v>162</v>
      </c>
      <c r="P5825">
        <v>100</v>
      </c>
      <c r="Q5825">
        <v>0.125</v>
      </c>
      <c r="R5825">
        <v>37.5</v>
      </c>
      <c r="S5825">
        <v>216156.00599999999</v>
      </c>
      <c r="T5825" t="s">
        <v>74</v>
      </c>
      <c r="U5825" t="s">
        <v>212</v>
      </c>
      <c r="V5825" t="s">
        <v>218</v>
      </c>
      <c r="W5825" t="s">
        <v>254</v>
      </c>
      <c r="X5825" t="s">
        <v>296</v>
      </c>
      <c r="Y5825" s="1">
        <v>40661</v>
      </c>
      <c r="Z5825">
        <v>1058090</v>
      </c>
    </row>
    <row r="5826" spans="1:26" x14ac:dyDescent="0.25">
      <c r="A5826" s="1">
        <v>43626</v>
      </c>
      <c r="B5826" t="s">
        <v>74</v>
      </c>
      <c r="C5826" t="s">
        <v>75</v>
      </c>
      <c r="D5826">
        <v>100</v>
      </c>
      <c r="E5826">
        <v>5</v>
      </c>
      <c r="F5826" t="s">
        <v>131</v>
      </c>
      <c r="G5826">
        <v>716.70001200000002</v>
      </c>
      <c r="H5826">
        <v>730</v>
      </c>
      <c r="I5826">
        <v>714.84997599999997</v>
      </c>
      <c r="J5826">
        <v>720.52002000000005</v>
      </c>
      <c r="K5826">
        <v>720.52002000000005</v>
      </c>
      <c r="L5826">
        <v>540800</v>
      </c>
      <c r="M5826" t="s">
        <v>74</v>
      </c>
      <c r="N5826" t="s">
        <v>152</v>
      </c>
      <c r="O5826" t="s">
        <v>162</v>
      </c>
      <c r="P5826">
        <v>100</v>
      </c>
      <c r="Q5826">
        <v>0.125</v>
      </c>
      <c r="R5826">
        <v>12.5</v>
      </c>
      <c r="S5826">
        <v>72052.002000000008</v>
      </c>
      <c r="T5826" t="s">
        <v>74</v>
      </c>
      <c r="U5826" t="s">
        <v>212</v>
      </c>
      <c r="V5826" t="s">
        <v>218</v>
      </c>
      <c r="W5826" t="s">
        <v>254</v>
      </c>
      <c r="X5826" t="s">
        <v>296</v>
      </c>
      <c r="Y5826" s="1">
        <v>40661</v>
      </c>
      <c r="Z5826">
        <v>1058090</v>
      </c>
    </row>
    <row r="5827" spans="1:26" x14ac:dyDescent="0.25">
      <c r="A5827" s="1">
        <v>43643</v>
      </c>
      <c r="B5827" t="s">
        <v>74</v>
      </c>
      <c r="C5827" t="s">
        <v>75</v>
      </c>
      <c r="D5827">
        <v>1400</v>
      </c>
      <c r="E5827">
        <v>18</v>
      </c>
      <c r="F5827" t="s">
        <v>97</v>
      </c>
      <c r="G5827">
        <v>730.29998799999998</v>
      </c>
      <c r="H5827">
        <v>730.29998799999998</v>
      </c>
      <c r="I5827">
        <v>720.70001200000002</v>
      </c>
      <c r="J5827">
        <v>724.11999500000002</v>
      </c>
      <c r="K5827">
        <v>724.11999500000002</v>
      </c>
      <c r="L5827">
        <v>409000</v>
      </c>
      <c r="M5827" t="s">
        <v>74</v>
      </c>
      <c r="N5827" t="s">
        <v>158</v>
      </c>
      <c r="O5827" t="s">
        <v>162</v>
      </c>
      <c r="P5827">
        <v>100</v>
      </c>
      <c r="Q5827">
        <v>0.125</v>
      </c>
      <c r="R5827">
        <v>175</v>
      </c>
      <c r="S5827">
        <v>1013767.993</v>
      </c>
      <c r="T5827" t="s">
        <v>74</v>
      </c>
      <c r="U5827" t="s">
        <v>212</v>
      </c>
      <c r="V5827" t="s">
        <v>218</v>
      </c>
      <c r="W5827" t="s">
        <v>254</v>
      </c>
      <c r="X5827" t="s">
        <v>296</v>
      </c>
      <c r="Y5827" s="1">
        <v>40661</v>
      </c>
      <c r="Z5827">
        <v>1058090</v>
      </c>
    </row>
    <row r="5828" spans="1:26" x14ac:dyDescent="0.25">
      <c r="A5828" s="1">
        <v>43643</v>
      </c>
      <c r="B5828" t="s">
        <v>74</v>
      </c>
      <c r="C5828" t="s">
        <v>75</v>
      </c>
      <c r="D5828">
        <v>1300</v>
      </c>
      <c r="E5828">
        <v>11</v>
      </c>
      <c r="F5828" t="s">
        <v>97</v>
      </c>
      <c r="G5828">
        <v>730.29998799999998</v>
      </c>
      <c r="H5828">
        <v>730.29998799999998</v>
      </c>
      <c r="I5828">
        <v>720.70001200000002</v>
      </c>
      <c r="J5828">
        <v>724.11999500000002</v>
      </c>
      <c r="K5828">
        <v>724.11999500000002</v>
      </c>
      <c r="L5828">
        <v>409000</v>
      </c>
      <c r="M5828" t="s">
        <v>74</v>
      </c>
      <c r="N5828" t="s">
        <v>141</v>
      </c>
      <c r="O5828" t="s">
        <v>162</v>
      </c>
      <c r="P5828">
        <v>100</v>
      </c>
      <c r="Q5828">
        <v>0.125</v>
      </c>
      <c r="R5828">
        <v>162.5</v>
      </c>
      <c r="S5828">
        <v>941355.99349999998</v>
      </c>
      <c r="T5828" t="s">
        <v>74</v>
      </c>
      <c r="U5828" t="s">
        <v>212</v>
      </c>
      <c r="V5828" t="s">
        <v>218</v>
      </c>
      <c r="W5828" t="s">
        <v>254</v>
      </c>
      <c r="X5828" t="s">
        <v>296</v>
      </c>
      <c r="Y5828" s="1">
        <v>40661</v>
      </c>
      <c r="Z5828">
        <v>1058090</v>
      </c>
    </row>
    <row r="5829" spans="1:26" x14ac:dyDescent="0.25">
      <c r="A5829" s="1">
        <v>43640</v>
      </c>
      <c r="B5829" t="s">
        <v>74</v>
      </c>
      <c r="C5829" t="s">
        <v>76</v>
      </c>
      <c r="D5829">
        <v>1500</v>
      </c>
      <c r="E5829">
        <v>12</v>
      </c>
      <c r="F5829" t="s">
        <v>85</v>
      </c>
      <c r="G5829">
        <v>726.77002000000005</v>
      </c>
      <c r="H5829">
        <v>731</v>
      </c>
      <c r="I5829">
        <v>720.32000700000003</v>
      </c>
      <c r="J5829">
        <v>724.13000499999998</v>
      </c>
      <c r="K5829">
        <v>724.13000499999998</v>
      </c>
      <c r="L5829">
        <v>378300</v>
      </c>
      <c r="M5829" t="s">
        <v>74</v>
      </c>
      <c r="N5829" t="s">
        <v>151</v>
      </c>
      <c r="O5829" t="s">
        <v>162</v>
      </c>
      <c r="P5829">
        <v>100</v>
      </c>
      <c r="Q5829">
        <v>0.125</v>
      </c>
      <c r="R5829">
        <v>187.5</v>
      </c>
      <c r="S5829">
        <v>1086195.0075000001</v>
      </c>
      <c r="T5829" t="s">
        <v>74</v>
      </c>
      <c r="U5829" t="s">
        <v>212</v>
      </c>
      <c r="V5829" t="s">
        <v>218</v>
      </c>
      <c r="W5829" t="s">
        <v>254</v>
      </c>
      <c r="X5829" t="s">
        <v>296</v>
      </c>
      <c r="Y5829" s="1">
        <v>40661</v>
      </c>
      <c r="Z5829">
        <v>1058090</v>
      </c>
    </row>
    <row r="5830" spans="1:26" x14ac:dyDescent="0.25">
      <c r="A5830" s="1">
        <v>43642</v>
      </c>
      <c r="B5830" t="s">
        <v>74</v>
      </c>
      <c r="C5830" t="s">
        <v>75</v>
      </c>
      <c r="D5830">
        <v>100</v>
      </c>
      <c r="E5830">
        <v>1</v>
      </c>
      <c r="F5830" t="s">
        <v>96</v>
      </c>
      <c r="G5830">
        <v>735.09997599999997</v>
      </c>
      <c r="H5830">
        <v>737.830017</v>
      </c>
      <c r="I5830">
        <v>723.53002900000001</v>
      </c>
      <c r="J5830">
        <v>727.48999000000003</v>
      </c>
      <c r="K5830">
        <v>727.48999000000003</v>
      </c>
      <c r="L5830">
        <v>288200</v>
      </c>
      <c r="M5830" t="s">
        <v>74</v>
      </c>
      <c r="N5830" t="s">
        <v>159</v>
      </c>
      <c r="O5830" t="s">
        <v>162</v>
      </c>
      <c r="P5830">
        <v>100</v>
      </c>
      <c r="Q5830">
        <v>0.125</v>
      </c>
      <c r="R5830">
        <v>12.5</v>
      </c>
      <c r="S5830">
        <v>72748.999000000011</v>
      </c>
      <c r="T5830" t="s">
        <v>74</v>
      </c>
      <c r="U5830" t="s">
        <v>212</v>
      </c>
      <c r="V5830" t="s">
        <v>218</v>
      </c>
      <c r="W5830" t="s">
        <v>254</v>
      </c>
      <c r="X5830" t="s">
        <v>296</v>
      </c>
      <c r="Y5830" s="1">
        <v>40661</v>
      </c>
      <c r="Z5830">
        <v>1058090</v>
      </c>
    </row>
    <row r="5831" spans="1:26" x14ac:dyDescent="0.25">
      <c r="A5831" s="1">
        <v>43627</v>
      </c>
      <c r="B5831" t="s">
        <v>74</v>
      </c>
      <c r="C5831" t="s">
        <v>76</v>
      </c>
      <c r="D5831">
        <v>1500</v>
      </c>
      <c r="E5831">
        <v>15</v>
      </c>
      <c r="F5831" t="s">
        <v>86</v>
      </c>
      <c r="G5831">
        <v>720.51000999999997</v>
      </c>
      <c r="H5831">
        <v>730.40997300000004</v>
      </c>
      <c r="I5831">
        <v>718.01000999999997</v>
      </c>
      <c r="J5831">
        <v>729.23999000000003</v>
      </c>
      <c r="K5831">
        <v>729.23999000000003</v>
      </c>
      <c r="L5831">
        <v>476700</v>
      </c>
      <c r="M5831" t="s">
        <v>74</v>
      </c>
      <c r="N5831" t="s">
        <v>149</v>
      </c>
      <c r="O5831" t="s">
        <v>162</v>
      </c>
      <c r="P5831">
        <v>100</v>
      </c>
      <c r="Q5831">
        <v>0.125</v>
      </c>
      <c r="R5831">
        <v>187.5</v>
      </c>
      <c r="S5831">
        <v>1093859.9850000001</v>
      </c>
      <c r="T5831" t="s">
        <v>74</v>
      </c>
      <c r="U5831" t="s">
        <v>212</v>
      </c>
      <c r="V5831" t="s">
        <v>218</v>
      </c>
      <c r="W5831" t="s">
        <v>254</v>
      </c>
      <c r="X5831" t="s">
        <v>296</v>
      </c>
      <c r="Y5831" s="1">
        <v>40661</v>
      </c>
      <c r="Z5831">
        <v>1058090</v>
      </c>
    </row>
    <row r="5832" spans="1:26" x14ac:dyDescent="0.25">
      <c r="A5832" s="1">
        <v>43627</v>
      </c>
      <c r="B5832" t="s">
        <v>74</v>
      </c>
      <c r="C5832" t="s">
        <v>76</v>
      </c>
      <c r="D5832">
        <v>500</v>
      </c>
      <c r="E5832">
        <v>7</v>
      </c>
      <c r="F5832" t="s">
        <v>86</v>
      </c>
      <c r="G5832">
        <v>720.51000999999997</v>
      </c>
      <c r="H5832">
        <v>730.40997300000004</v>
      </c>
      <c r="I5832">
        <v>718.01000999999997</v>
      </c>
      <c r="J5832">
        <v>729.23999000000003</v>
      </c>
      <c r="K5832">
        <v>729.23999000000003</v>
      </c>
      <c r="L5832">
        <v>476700</v>
      </c>
      <c r="M5832" t="s">
        <v>74</v>
      </c>
      <c r="N5832" t="s">
        <v>147</v>
      </c>
      <c r="O5832" t="s">
        <v>162</v>
      </c>
      <c r="P5832">
        <v>100</v>
      </c>
      <c r="Q5832">
        <v>0.125</v>
      </c>
      <c r="R5832">
        <v>62.5</v>
      </c>
      <c r="S5832">
        <v>364619.995</v>
      </c>
      <c r="T5832" t="s">
        <v>74</v>
      </c>
      <c r="U5832" t="s">
        <v>212</v>
      </c>
      <c r="V5832" t="s">
        <v>218</v>
      </c>
      <c r="W5832" t="s">
        <v>254</v>
      </c>
      <c r="X5832" t="s">
        <v>296</v>
      </c>
      <c r="Y5832" s="1">
        <v>40661</v>
      </c>
      <c r="Z5832">
        <v>1058090</v>
      </c>
    </row>
    <row r="5833" spans="1:26" x14ac:dyDescent="0.25">
      <c r="A5833" s="1">
        <v>43627</v>
      </c>
      <c r="B5833" t="s">
        <v>74</v>
      </c>
      <c r="C5833" t="s">
        <v>76</v>
      </c>
      <c r="D5833">
        <v>1200</v>
      </c>
      <c r="E5833">
        <v>6</v>
      </c>
      <c r="F5833" t="s">
        <v>86</v>
      </c>
      <c r="G5833">
        <v>720.51000999999997</v>
      </c>
      <c r="H5833">
        <v>730.40997300000004</v>
      </c>
      <c r="I5833">
        <v>718.01000999999997</v>
      </c>
      <c r="J5833">
        <v>729.23999000000003</v>
      </c>
      <c r="K5833">
        <v>729.23999000000003</v>
      </c>
      <c r="L5833">
        <v>476700</v>
      </c>
      <c r="M5833" t="s">
        <v>74</v>
      </c>
      <c r="N5833" t="s">
        <v>145</v>
      </c>
      <c r="O5833" t="s">
        <v>162</v>
      </c>
      <c r="P5833">
        <v>100</v>
      </c>
      <c r="Q5833">
        <v>0.125</v>
      </c>
      <c r="R5833">
        <v>150</v>
      </c>
      <c r="S5833">
        <v>875087.98800000001</v>
      </c>
      <c r="T5833" t="s">
        <v>74</v>
      </c>
      <c r="U5833" t="s">
        <v>212</v>
      </c>
      <c r="V5833" t="s">
        <v>218</v>
      </c>
      <c r="W5833" t="s">
        <v>254</v>
      </c>
      <c r="X5833" t="s">
        <v>296</v>
      </c>
      <c r="Y5833" s="1">
        <v>40661</v>
      </c>
      <c r="Z5833">
        <v>1058090</v>
      </c>
    </row>
    <row r="5834" spans="1:26" x14ac:dyDescent="0.25">
      <c r="A5834" s="1">
        <v>43633</v>
      </c>
      <c r="B5834" t="s">
        <v>74</v>
      </c>
      <c r="C5834" t="s">
        <v>75</v>
      </c>
      <c r="D5834">
        <v>2000</v>
      </c>
      <c r="E5834">
        <v>20</v>
      </c>
      <c r="F5834" t="s">
        <v>78</v>
      </c>
      <c r="G5834">
        <v>743</v>
      </c>
      <c r="H5834">
        <v>749.22997999999995</v>
      </c>
      <c r="I5834">
        <v>730.01000999999997</v>
      </c>
      <c r="J5834">
        <v>731.65002400000003</v>
      </c>
      <c r="K5834">
        <v>731.65002400000003</v>
      </c>
      <c r="L5834">
        <v>358300</v>
      </c>
      <c r="M5834" t="s">
        <v>74</v>
      </c>
      <c r="N5834" t="s">
        <v>155</v>
      </c>
      <c r="O5834" t="s">
        <v>162</v>
      </c>
      <c r="P5834">
        <v>100</v>
      </c>
      <c r="Q5834">
        <v>0.125</v>
      </c>
      <c r="R5834">
        <v>250</v>
      </c>
      <c r="S5834">
        <v>1463300.048</v>
      </c>
      <c r="T5834" t="s">
        <v>74</v>
      </c>
      <c r="U5834" t="s">
        <v>212</v>
      </c>
      <c r="V5834" t="s">
        <v>218</v>
      </c>
      <c r="W5834" t="s">
        <v>254</v>
      </c>
      <c r="X5834" t="s">
        <v>296</v>
      </c>
      <c r="Y5834" s="1">
        <v>40661</v>
      </c>
      <c r="Z5834">
        <v>1058090</v>
      </c>
    </row>
    <row r="5835" spans="1:26" x14ac:dyDescent="0.25">
      <c r="A5835" s="1">
        <v>43633</v>
      </c>
      <c r="B5835" t="s">
        <v>74</v>
      </c>
      <c r="C5835" t="s">
        <v>76</v>
      </c>
      <c r="D5835">
        <v>900</v>
      </c>
      <c r="E5835">
        <v>8</v>
      </c>
      <c r="F5835" t="s">
        <v>78</v>
      </c>
      <c r="G5835">
        <v>743</v>
      </c>
      <c r="H5835">
        <v>749.22997999999995</v>
      </c>
      <c r="I5835">
        <v>730.01000999999997</v>
      </c>
      <c r="J5835">
        <v>731.65002400000003</v>
      </c>
      <c r="K5835">
        <v>731.65002400000003</v>
      </c>
      <c r="L5835">
        <v>358300</v>
      </c>
      <c r="M5835" t="s">
        <v>74</v>
      </c>
      <c r="N5835" t="s">
        <v>144</v>
      </c>
      <c r="O5835" t="s">
        <v>162</v>
      </c>
      <c r="P5835">
        <v>100</v>
      </c>
      <c r="Q5835">
        <v>0.125</v>
      </c>
      <c r="R5835">
        <v>112.5</v>
      </c>
      <c r="S5835">
        <v>658485.02159999998</v>
      </c>
      <c r="T5835" t="s">
        <v>74</v>
      </c>
      <c r="U5835" t="s">
        <v>212</v>
      </c>
      <c r="V5835" t="s">
        <v>218</v>
      </c>
      <c r="W5835" t="s">
        <v>254</v>
      </c>
      <c r="X5835" t="s">
        <v>296</v>
      </c>
      <c r="Y5835" s="1">
        <v>40661</v>
      </c>
      <c r="Z5835">
        <v>1058090</v>
      </c>
    </row>
    <row r="5836" spans="1:26" x14ac:dyDescent="0.25">
      <c r="A5836" s="1">
        <v>43629</v>
      </c>
      <c r="B5836" t="s">
        <v>74</v>
      </c>
      <c r="C5836" t="s">
        <v>75</v>
      </c>
      <c r="D5836">
        <v>1500</v>
      </c>
      <c r="E5836">
        <v>19</v>
      </c>
      <c r="F5836" t="s">
        <v>82</v>
      </c>
      <c r="G5836">
        <v>741.84002699999996</v>
      </c>
      <c r="H5836">
        <v>749.25</v>
      </c>
      <c r="I5836">
        <v>728.65997300000004</v>
      </c>
      <c r="J5836">
        <v>732.28997800000002</v>
      </c>
      <c r="K5836">
        <v>732.28997800000002</v>
      </c>
      <c r="L5836">
        <v>417700</v>
      </c>
      <c r="M5836" t="s">
        <v>74</v>
      </c>
      <c r="N5836" t="s">
        <v>140</v>
      </c>
      <c r="O5836" t="s">
        <v>162</v>
      </c>
      <c r="P5836">
        <v>100</v>
      </c>
      <c r="Q5836">
        <v>0.125</v>
      </c>
      <c r="R5836">
        <v>187.5</v>
      </c>
      <c r="S5836">
        <v>1098434.9669999999</v>
      </c>
      <c r="T5836" t="s">
        <v>74</v>
      </c>
      <c r="U5836" t="s">
        <v>212</v>
      </c>
      <c r="V5836" t="s">
        <v>218</v>
      </c>
      <c r="W5836" t="s">
        <v>254</v>
      </c>
      <c r="X5836" t="s">
        <v>296</v>
      </c>
      <c r="Y5836" s="1">
        <v>40661</v>
      </c>
      <c r="Z5836">
        <v>1058090</v>
      </c>
    </row>
    <row r="5837" spans="1:26" x14ac:dyDescent="0.25">
      <c r="A5837" s="1">
        <v>43634</v>
      </c>
      <c r="B5837" t="s">
        <v>74</v>
      </c>
      <c r="C5837" t="s">
        <v>75</v>
      </c>
      <c r="D5837">
        <v>1900</v>
      </c>
      <c r="E5837">
        <v>17</v>
      </c>
      <c r="F5837" t="s">
        <v>132</v>
      </c>
      <c r="G5837">
        <v>733.75</v>
      </c>
      <c r="H5837">
        <v>740</v>
      </c>
      <c r="I5837">
        <v>724.29998799999998</v>
      </c>
      <c r="J5837">
        <v>732.53997800000002</v>
      </c>
      <c r="K5837">
        <v>732.53997800000002</v>
      </c>
      <c r="L5837">
        <v>384800</v>
      </c>
      <c r="M5837" t="s">
        <v>74</v>
      </c>
      <c r="N5837" t="s">
        <v>157</v>
      </c>
      <c r="O5837" t="s">
        <v>162</v>
      </c>
      <c r="P5837">
        <v>100</v>
      </c>
      <c r="Q5837">
        <v>0.125</v>
      </c>
      <c r="R5837">
        <v>237.5</v>
      </c>
      <c r="S5837">
        <v>1391825.9582</v>
      </c>
      <c r="T5837" t="s">
        <v>74</v>
      </c>
      <c r="U5837" t="s">
        <v>212</v>
      </c>
      <c r="V5837" t="s">
        <v>218</v>
      </c>
      <c r="W5837" t="s">
        <v>254</v>
      </c>
      <c r="X5837" t="s">
        <v>296</v>
      </c>
      <c r="Y5837" s="1">
        <v>40661</v>
      </c>
      <c r="Z5837">
        <v>1058090</v>
      </c>
    </row>
    <row r="5838" spans="1:26" x14ac:dyDescent="0.25">
      <c r="A5838" s="1">
        <v>43634</v>
      </c>
      <c r="B5838" t="s">
        <v>74</v>
      </c>
      <c r="C5838" t="s">
        <v>76</v>
      </c>
      <c r="D5838">
        <v>2400</v>
      </c>
      <c r="E5838">
        <v>20</v>
      </c>
      <c r="F5838" t="s">
        <v>132</v>
      </c>
      <c r="G5838">
        <v>733.75</v>
      </c>
      <c r="H5838">
        <v>740</v>
      </c>
      <c r="I5838">
        <v>724.29998799999998</v>
      </c>
      <c r="J5838">
        <v>732.53997800000002</v>
      </c>
      <c r="K5838">
        <v>732.53997800000002</v>
      </c>
      <c r="L5838">
        <v>384800</v>
      </c>
      <c r="M5838" t="s">
        <v>74</v>
      </c>
      <c r="N5838" t="s">
        <v>155</v>
      </c>
      <c r="O5838" t="s">
        <v>162</v>
      </c>
      <c r="P5838">
        <v>100</v>
      </c>
      <c r="Q5838">
        <v>0.125</v>
      </c>
      <c r="R5838">
        <v>300</v>
      </c>
      <c r="S5838">
        <v>1758095.9472000001</v>
      </c>
      <c r="T5838" t="s">
        <v>74</v>
      </c>
      <c r="U5838" t="s">
        <v>212</v>
      </c>
      <c r="V5838" t="s">
        <v>218</v>
      </c>
      <c r="W5838" t="s">
        <v>254</v>
      </c>
      <c r="X5838" t="s">
        <v>296</v>
      </c>
      <c r="Y5838" s="1">
        <v>40661</v>
      </c>
      <c r="Z5838">
        <v>1058090</v>
      </c>
    </row>
    <row r="5839" spans="1:26" x14ac:dyDescent="0.25">
      <c r="A5839" s="1">
        <v>43644</v>
      </c>
      <c r="B5839" t="s">
        <v>74</v>
      </c>
      <c r="C5839" t="s">
        <v>76</v>
      </c>
      <c r="D5839">
        <v>1100</v>
      </c>
      <c r="E5839">
        <v>12</v>
      </c>
      <c r="F5839" t="s">
        <v>129</v>
      </c>
      <c r="G5839">
        <v>723.169983</v>
      </c>
      <c r="H5839">
        <v>732.88000499999998</v>
      </c>
      <c r="I5839">
        <v>720.57000700000003</v>
      </c>
      <c r="J5839">
        <v>732.88000499999998</v>
      </c>
      <c r="K5839">
        <v>732.88000499999998</v>
      </c>
      <c r="L5839">
        <v>487300</v>
      </c>
      <c r="M5839" t="s">
        <v>74</v>
      </c>
      <c r="N5839" t="s">
        <v>151</v>
      </c>
      <c r="O5839" t="s">
        <v>162</v>
      </c>
      <c r="P5839">
        <v>100</v>
      </c>
      <c r="Q5839">
        <v>0.125</v>
      </c>
      <c r="R5839">
        <v>137.5</v>
      </c>
      <c r="S5839">
        <v>806168.00549999997</v>
      </c>
      <c r="T5839" t="s">
        <v>74</v>
      </c>
      <c r="U5839" t="s">
        <v>212</v>
      </c>
      <c r="V5839" t="s">
        <v>218</v>
      </c>
      <c r="W5839" t="s">
        <v>254</v>
      </c>
      <c r="X5839" t="s">
        <v>296</v>
      </c>
      <c r="Y5839" s="1">
        <v>40661</v>
      </c>
      <c r="Z5839">
        <v>1058090</v>
      </c>
    </row>
    <row r="5840" spans="1:26" x14ac:dyDescent="0.25">
      <c r="A5840" s="1">
        <v>43641</v>
      </c>
      <c r="B5840" t="s">
        <v>74</v>
      </c>
      <c r="C5840" t="s">
        <v>76</v>
      </c>
      <c r="D5840">
        <v>1500</v>
      </c>
      <c r="E5840">
        <v>11</v>
      </c>
      <c r="F5840" t="s">
        <v>84</v>
      </c>
      <c r="G5840">
        <v>733.94000200000005</v>
      </c>
      <c r="H5840">
        <v>739.96002199999998</v>
      </c>
      <c r="I5840">
        <v>727.73999000000003</v>
      </c>
      <c r="J5840">
        <v>733.21997099999999</v>
      </c>
      <c r="K5840">
        <v>733.21997099999999</v>
      </c>
      <c r="L5840">
        <v>461000</v>
      </c>
      <c r="M5840" t="s">
        <v>74</v>
      </c>
      <c r="N5840" t="s">
        <v>141</v>
      </c>
      <c r="O5840" t="s">
        <v>162</v>
      </c>
      <c r="P5840">
        <v>100</v>
      </c>
      <c r="Q5840">
        <v>0.125</v>
      </c>
      <c r="R5840">
        <v>187.5</v>
      </c>
      <c r="S5840">
        <v>1099829.9565000001</v>
      </c>
      <c r="T5840" t="s">
        <v>74</v>
      </c>
      <c r="U5840" t="s">
        <v>212</v>
      </c>
      <c r="V5840" t="s">
        <v>218</v>
      </c>
      <c r="W5840" t="s">
        <v>254</v>
      </c>
      <c r="X5840" t="s">
        <v>296</v>
      </c>
      <c r="Y5840" s="1">
        <v>40661</v>
      </c>
      <c r="Z5840">
        <v>1058090</v>
      </c>
    </row>
    <row r="5841" spans="1:26" x14ac:dyDescent="0.25">
      <c r="A5841" s="1">
        <v>43635</v>
      </c>
      <c r="B5841" t="s">
        <v>74</v>
      </c>
      <c r="C5841" t="s">
        <v>75</v>
      </c>
      <c r="D5841">
        <v>1000</v>
      </c>
      <c r="E5841">
        <v>10</v>
      </c>
      <c r="F5841" t="s">
        <v>80</v>
      </c>
      <c r="G5841">
        <v>732.19000200000005</v>
      </c>
      <c r="H5841">
        <v>737.15997300000004</v>
      </c>
      <c r="I5841">
        <v>723.05999799999995</v>
      </c>
      <c r="J5841">
        <v>736.34997599999997</v>
      </c>
      <c r="K5841">
        <v>736.34997599999997</v>
      </c>
      <c r="L5841">
        <v>314300</v>
      </c>
      <c r="M5841" t="s">
        <v>74</v>
      </c>
      <c r="N5841" t="s">
        <v>142</v>
      </c>
      <c r="O5841" t="s">
        <v>162</v>
      </c>
      <c r="P5841">
        <v>100</v>
      </c>
      <c r="Q5841">
        <v>0.125</v>
      </c>
      <c r="R5841">
        <v>125</v>
      </c>
      <c r="S5841">
        <v>736349.97600000002</v>
      </c>
      <c r="T5841" t="s">
        <v>74</v>
      </c>
      <c r="U5841" t="s">
        <v>212</v>
      </c>
      <c r="V5841" t="s">
        <v>218</v>
      </c>
      <c r="W5841" t="s">
        <v>254</v>
      </c>
      <c r="X5841" t="s">
        <v>296</v>
      </c>
      <c r="Y5841" s="1">
        <v>40661</v>
      </c>
      <c r="Z5841">
        <v>1058090</v>
      </c>
    </row>
    <row r="5842" spans="1:26" x14ac:dyDescent="0.25">
      <c r="A5842" s="1">
        <v>43628</v>
      </c>
      <c r="B5842" t="s">
        <v>74</v>
      </c>
      <c r="C5842" t="s">
        <v>76</v>
      </c>
      <c r="D5842">
        <v>1200</v>
      </c>
      <c r="E5842">
        <v>14</v>
      </c>
      <c r="F5842" t="s">
        <v>79</v>
      </c>
      <c r="G5842">
        <v>733.77002000000005</v>
      </c>
      <c r="H5842">
        <v>743.42999299999997</v>
      </c>
      <c r="I5842">
        <v>732.21997099999999</v>
      </c>
      <c r="J5842">
        <v>737.73999000000003</v>
      </c>
      <c r="K5842">
        <v>737.73999000000003</v>
      </c>
      <c r="L5842">
        <v>450900</v>
      </c>
      <c r="M5842" t="s">
        <v>74</v>
      </c>
      <c r="N5842" t="s">
        <v>156</v>
      </c>
      <c r="O5842" t="s">
        <v>162</v>
      </c>
      <c r="P5842">
        <v>100</v>
      </c>
      <c r="Q5842">
        <v>0.125</v>
      </c>
      <c r="R5842">
        <v>150</v>
      </c>
      <c r="S5842">
        <v>885287.98800000001</v>
      </c>
      <c r="T5842" t="s">
        <v>74</v>
      </c>
      <c r="U5842" t="s">
        <v>212</v>
      </c>
      <c r="V5842" t="s">
        <v>218</v>
      </c>
      <c r="W5842" t="s">
        <v>254</v>
      </c>
      <c r="X5842" t="s">
        <v>296</v>
      </c>
      <c r="Y5842" s="1">
        <v>40661</v>
      </c>
      <c r="Z5842">
        <v>1058090</v>
      </c>
    </row>
    <row r="5843" spans="1:26" x14ac:dyDescent="0.25">
      <c r="A5843" s="1">
        <v>43628</v>
      </c>
      <c r="B5843" t="s">
        <v>74</v>
      </c>
      <c r="C5843" t="s">
        <v>75</v>
      </c>
      <c r="D5843">
        <v>3400</v>
      </c>
      <c r="E5843">
        <v>20</v>
      </c>
      <c r="F5843" t="s">
        <v>79</v>
      </c>
      <c r="G5843">
        <v>733.77002000000005</v>
      </c>
      <c r="H5843">
        <v>743.42999299999997</v>
      </c>
      <c r="I5843">
        <v>732.21997099999999</v>
      </c>
      <c r="J5843">
        <v>737.73999000000003</v>
      </c>
      <c r="K5843">
        <v>737.73999000000003</v>
      </c>
      <c r="L5843">
        <v>450900</v>
      </c>
      <c r="M5843" t="s">
        <v>74</v>
      </c>
      <c r="N5843" t="s">
        <v>155</v>
      </c>
      <c r="O5843" t="s">
        <v>162</v>
      </c>
      <c r="P5843">
        <v>100</v>
      </c>
      <c r="Q5843">
        <v>0.125</v>
      </c>
      <c r="R5843">
        <v>425</v>
      </c>
      <c r="S5843">
        <v>2508315.966</v>
      </c>
      <c r="T5843" t="s">
        <v>74</v>
      </c>
      <c r="U5843" t="s">
        <v>212</v>
      </c>
      <c r="V5843" t="s">
        <v>218</v>
      </c>
      <c r="W5843" t="s">
        <v>254</v>
      </c>
      <c r="X5843" t="s">
        <v>296</v>
      </c>
      <c r="Y5843" s="1">
        <v>40661</v>
      </c>
      <c r="Z5843">
        <v>1058090</v>
      </c>
    </row>
    <row r="5844" spans="1:26" x14ac:dyDescent="0.25">
      <c r="A5844" s="1">
        <v>43636</v>
      </c>
      <c r="B5844" t="s">
        <v>74</v>
      </c>
      <c r="C5844" t="s">
        <v>76</v>
      </c>
      <c r="D5844">
        <v>2400</v>
      </c>
      <c r="E5844">
        <v>19</v>
      </c>
      <c r="F5844" t="s">
        <v>94</v>
      </c>
      <c r="G5844">
        <v>742</v>
      </c>
      <c r="H5844">
        <v>742.64001499999995</v>
      </c>
      <c r="I5844">
        <v>732.72997999999995</v>
      </c>
      <c r="J5844">
        <v>738.79998799999998</v>
      </c>
      <c r="K5844">
        <v>738.79998799999998</v>
      </c>
      <c r="L5844">
        <v>366600</v>
      </c>
      <c r="M5844" t="s">
        <v>74</v>
      </c>
      <c r="N5844" t="s">
        <v>140</v>
      </c>
      <c r="O5844" t="s">
        <v>162</v>
      </c>
      <c r="P5844">
        <v>100</v>
      </c>
      <c r="Q5844">
        <v>0.125</v>
      </c>
      <c r="R5844">
        <v>300</v>
      </c>
      <c r="S5844">
        <v>1773119.9712</v>
      </c>
      <c r="T5844" t="s">
        <v>74</v>
      </c>
      <c r="U5844" t="s">
        <v>212</v>
      </c>
      <c r="V5844" t="s">
        <v>218</v>
      </c>
      <c r="W5844" t="s">
        <v>254</v>
      </c>
      <c r="X5844" t="s">
        <v>296</v>
      </c>
      <c r="Y5844" s="1">
        <v>40661</v>
      </c>
      <c r="Z5844">
        <v>1058090</v>
      </c>
    </row>
    <row r="5845" spans="1:26" x14ac:dyDescent="0.25">
      <c r="A5845" s="1">
        <v>43636</v>
      </c>
      <c r="B5845" t="s">
        <v>74</v>
      </c>
      <c r="C5845" t="s">
        <v>76</v>
      </c>
      <c r="D5845">
        <v>200</v>
      </c>
      <c r="E5845">
        <v>4</v>
      </c>
      <c r="F5845" t="s">
        <v>94</v>
      </c>
      <c r="G5845">
        <v>742</v>
      </c>
      <c r="H5845">
        <v>742.64001499999995</v>
      </c>
      <c r="I5845">
        <v>732.72997999999995</v>
      </c>
      <c r="J5845">
        <v>738.79998799999998</v>
      </c>
      <c r="K5845">
        <v>738.79998799999998</v>
      </c>
      <c r="L5845">
        <v>366600</v>
      </c>
      <c r="M5845" t="s">
        <v>74</v>
      </c>
      <c r="N5845" t="s">
        <v>154</v>
      </c>
      <c r="O5845" t="s">
        <v>162</v>
      </c>
      <c r="P5845">
        <v>100</v>
      </c>
      <c r="Q5845">
        <v>0.125</v>
      </c>
      <c r="R5845">
        <v>25</v>
      </c>
      <c r="S5845">
        <v>147759.9976</v>
      </c>
      <c r="T5845" t="s">
        <v>74</v>
      </c>
      <c r="U5845" t="s">
        <v>212</v>
      </c>
      <c r="V5845" t="s">
        <v>218</v>
      </c>
      <c r="W5845" t="s">
        <v>254</v>
      </c>
      <c r="X5845" t="s">
        <v>296</v>
      </c>
      <c r="Y5845" s="1">
        <v>40661</v>
      </c>
      <c r="Z5845">
        <v>1058090</v>
      </c>
    </row>
    <row r="5846" spans="1:26" x14ac:dyDescent="0.25">
      <c r="A5846" s="1">
        <v>43636</v>
      </c>
      <c r="B5846" t="s">
        <v>74</v>
      </c>
      <c r="C5846" t="s">
        <v>76</v>
      </c>
      <c r="D5846">
        <v>300</v>
      </c>
      <c r="E5846">
        <v>2</v>
      </c>
      <c r="F5846" t="s">
        <v>94</v>
      </c>
      <c r="G5846">
        <v>742</v>
      </c>
      <c r="H5846">
        <v>742.64001499999995</v>
      </c>
      <c r="I5846">
        <v>732.72997999999995</v>
      </c>
      <c r="J5846">
        <v>738.79998799999998</v>
      </c>
      <c r="K5846">
        <v>738.79998799999998</v>
      </c>
      <c r="L5846">
        <v>366600</v>
      </c>
      <c r="M5846" t="s">
        <v>74</v>
      </c>
      <c r="N5846" t="s">
        <v>150</v>
      </c>
      <c r="O5846" t="s">
        <v>162</v>
      </c>
      <c r="P5846">
        <v>100</v>
      </c>
      <c r="Q5846">
        <v>0.125</v>
      </c>
      <c r="R5846">
        <v>37.5</v>
      </c>
      <c r="S5846">
        <v>221639.9964</v>
      </c>
      <c r="T5846" t="s">
        <v>74</v>
      </c>
      <c r="U5846" t="s">
        <v>212</v>
      </c>
      <c r="V5846" t="s">
        <v>218</v>
      </c>
      <c r="W5846" t="s">
        <v>254</v>
      </c>
      <c r="X5846" t="s">
        <v>296</v>
      </c>
      <c r="Y5846" s="1">
        <v>40661</v>
      </c>
      <c r="Z5846">
        <v>1058090</v>
      </c>
    </row>
    <row r="5847" spans="1:26" x14ac:dyDescent="0.25">
      <c r="A5847" s="1">
        <v>43636</v>
      </c>
      <c r="B5847" t="s">
        <v>74</v>
      </c>
      <c r="C5847" t="s">
        <v>75</v>
      </c>
      <c r="D5847">
        <v>700</v>
      </c>
      <c r="E5847">
        <v>6</v>
      </c>
      <c r="F5847" t="s">
        <v>94</v>
      </c>
      <c r="G5847">
        <v>742</v>
      </c>
      <c r="H5847">
        <v>742.64001499999995</v>
      </c>
      <c r="I5847">
        <v>732.72997999999995</v>
      </c>
      <c r="J5847">
        <v>738.79998799999998</v>
      </c>
      <c r="K5847">
        <v>738.79998799999998</v>
      </c>
      <c r="L5847">
        <v>366600</v>
      </c>
      <c r="M5847" t="s">
        <v>74</v>
      </c>
      <c r="N5847" t="s">
        <v>145</v>
      </c>
      <c r="O5847" t="s">
        <v>162</v>
      </c>
      <c r="P5847">
        <v>100</v>
      </c>
      <c r="Q5847">
        <v>0.125</v>
      </c>
      <c r="R5847">
        <v>87.5</v>
      </c>
      <c r="S5847">
        <v>517159.99160000001</v>
      </c>
      <c r="T5847" t="s">
        <v>74</v>
      </c>
      <c r="U5847" t="s">
        <v>212</v>
      </c>
      <c r="V5847" t="s">
        <v>218</v>
      </c>
      <c r="W5847" t="s">
        <v>254</v>
      </c>
      <c r="X5847" t="s">
        <v>296</v>
      </c>
      <c r="Y5847" s="1">
        <v>40661</v>
      </c>
      <c r="Z5847">
        <v>1058090</v>
      </c>
    </row>
    <row r="5848" spans="1:26" x14ac:dyDescent="0.25">
      <c r="A5848" s="1">
        <v>43630</v>
      </c>
      <c r="B5848" t="s">
        <v>74</v>
      </c>
      <c r="C5848" t="s">
        <v>75</v>
      </c>
      <c r="D5848">
        <v>400</v>
      </c>
      <c r="E5848">
        <v>6</v>
      </c>
      <c r="F5848" t="s">
        <v>77</v>
      </c>
      <c r="G5848">
        <v>733.88000499999998</v>
      </c>
      <c r="H5848">
        <v>742.27002000000005</v>
      </c>
      <c r="I5848">
        <v>730.60998500000005</v>
      </c>
      <c r="J5848">
        <v>740.59002699999996</v>
      </c>
      <c r="K5848">
        <v>740.59002699999996</v>
      </c>
      <c r="L5848">
        <v>380900</v>
      </c>
      <c r="M5848" t="s">
        <v>74</v>
      </c>
      <c r="N5848" t="s">
        <v>145</v>
      </c>
      <c r="O5848" t="s">
        <v>162</v>
      </c>
      <c r="P5848">
        <v>100</v>
      </c>
      <c r="Q5848">
        <v>0.125</v>
      </c>
      <c r="R5848">
        <v>50</v>
      </c>
      <c r="S5848">
        <v>296236.01079999999</v>
      </c>
      <c r="T5848" t="s">
        <v>74</v>
      </c>
      <c r="U5848" t="s">
        <v>212</v>
      </c>
      <c r="V5848" t="s">
        <v>218</v>
      </c>
      <c r="W5848" t="s">
        <v>254</v>
      </c>
      <c r="X5848" t="s">
        <v>296</v>
      </c>
      <c r="Y5848" s="1">
        <v>40661</v>
      </c>
      <c r="Z5848">
        <v>1058090</v>
      </c>
    </row>
    <row r="5849" spans="1:26" x14ac:dyDescent="0.25">
      <c r="A5849" s="1">
        <v>43630</v>
      </c>
      <c r="B5849" t="s">
        <v>74</v>
      </c>
      <c r="C5849" t="s">
        <v>76</v>
      </c>
      <c r="D5849">
        <v>1000</v>
      </c>
      <c r="E5849">
        <v>13</v>
      </c>
      <c r="F5849" t="s">
        <v>77</v>
      </c>
      <c r="G5849">
        <v>733.88000499999998</v>
      </c>
      <c r="H5849">
        <v>742.27002000000005</v>
      </c>
      <c r="I5849">
        <v>730.60998500000005</v>
      </c>
      <c r="J5849">
        <v>740.59002699999996</v>
      </c>
      <c r="K5849">
        <v>740.59002699999996</v>
      </c>
      <c r="L5849">
        <v>380900</v>
      </c>
      <c r="M5849" t="s">
        <v>74</v>
      </c>
      <c r="N5849" t="s">
        <v>153</v>
      </c>
      <c r="O5849" t="s">
        <v>162</v>
      </c>
      <c r="P5849">
        <v>100</v>
      </c>
      <c r="Q5849">
        <v>0.125</v>
      </c>
      <c r="R5849">
        <v>125</v>
      </c>
      <c r="S5849">
        <v>740590.027</v>
      </c>
      <c r="T5849" t="s">
        <v>74</v>
      </c>
      <c r="U5849" t="s">
        <v>212</v>
      </c>
      <c r="V5849" t="s">
        <v>218</v>
      </c>
      <c r="W5849" t="s">
        <v>254</v>
      </c>
      <c r="X5849" t="s">
        <v>296</v>
      </c>
      <c r="Y5849" s="1">
        <v>40661</v>
      </c>
      <c r="Z5849">
        <v>1058090</v>
      </c>
    </row>
    <row r="5850" spans="1:26" x14ac:dyDescent="0.25">
      <c r="A5850" s="1">
        <v>43630</v>
      </c>
      <c r="B5850" t="s">
        <v>74</v>
      </c>
      <c r="C5850" t="s">
        <v>75</v>
      </c>
      <c r="D5850">
        <v>200</v>
      </c>
      <c r="E5850">
        <v>4</v>
      </c>
      <c r="F5850" t="s">
        <v>77</v>
      </c>
      <c r="G5850">
        <v>733.88000499999998</v>
      </c>
      <c r="H5850">
        <v>742.27002000000005</v>
      </c>
      <c r="I5850">
        <v>730.60998500000005</v>
      </c>
      <c r="J5850">
        <v>740.59002699999996</v>
      </c>
      <c r="K5850">
        <v>740.59002699999996</v>
      </c>
      <c r="L5850">
        <v>380900</v>
      </c>
      <c r="M5850" t="s">
        <v>74</v>
      </c>
      <c r="N5850" t="s">
        <v>154</v>
      </c>
      <c r="O5850" t="s">
        <v>162</v>
      </c>
      <c r="P5850">
        <v>100</v>
      </c>
      <c r="Q5850">
        <v>0.125</v>
      </c>
      <c r="R5850">
        <v>25</v>
      </c>
      <c r="S5850">
        <v>148118.00539999999</v>
      </c>
      <c r="T5850" t="s">
        <v>74</v>
      </c>
      <c r="U5850" t="s">
        <v>212</v>
      </c>
      <c r="V5850" t="s">
        <v>218</v>
      </c>
      <c r="W5850" t="s">
        <v>254</v>
      </c>
      <c r="X5850" t="s">
        <v>296</v>
      </c>
      <c r="Y5850" s="1">
        <v>40661</v>
      </c>
      <c r="Z5850">
        <v>1058090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7C28FA-6E8D-46D6-B1E1-24A6BCDD3652}">
  <dimension ref="B1:H28"/>
  <sheetViews>
    <sheetView tabSelected="1" zoomScale="115" zoomScaleNormal="115" workbookViewId="0">
      <selection activeCell="B8" sqref="B8"/>
    </sheetView>
  </sheetViews>
  <sheetFormatPr defaultRowHeight="15" x14ac:dyDescent="0.25"/>
  <cols>
    <col min="2" max="2" width="31.7109375" customWidth="1"/>
    <col min="3" max="3" width="11.7109375" bestFit="1" customWidth="1"/>
    <col min="6" max="6" width="31.7109375" customWidth="1"/>
    <col min="7" max="7" width="12.85546875" bestFit="1" customWidth="1"/>
  </cols>
  <sheetData>
    <row r="1" spans="2:8" x14ac:dyDescent="0.25">
      <c r="B1" s="23" t="s">
        <v>316</v>
      </c>
      <c r="C1" s="23"/>
      <c r="D1" s="23"/>
      <c r="E1" s="23"/>
      <c r="F1" s="23"/>
      <c r="G1" s="23"/>
    </row>
    <row r="3" spans="2:8" x14ac:dyDescent="0.25">
      <c r="B3" s="24" t="s">
        <v>314</v>
      </c>
      <c r="C3" s="25"/>
      <c r="F3" s="24" t="s">
        <v>315</v>
      </c>
      <c r="G3" s="25"/>
    </row>
    <row r="4" spans="2:8" x14ac:dyDescent="0.25">
      <c r="F4" s="4" t="s">
        <v>304</v>
      </c>
      <c r="G4" t="e" cm="1" vm="1">
        <f t="array" ref="G4">_xlfn._xlws.PY(0,1,tradeData[#All])</f>
        <v>#VALUE!</v>
      </c>
      <c r="H4" s="22"/>
    </row>
    <row r="5" spans="2:8" x14ac:dyDescent="0.25">
      <c r="B5" s="9" t="str">
        <f ca="1">_xlfn.FORMULATEXT(B8)</f>
        <v>=GROUPBY(tradeData[Client Name],tradeData[Fees],SUM)</v>
      </c>
      <c r="F5" s="26" t="str">
        <f ca="1">_xlfn.FORMULATEXT(F6)</f>
        <v>=PY("df.groupby('Client Name')[['Fees']].sum()",0)</v>
      </c>
    </row>
    <row r="6" spans="2:8" x14ac:dyDescent="0.25">
      <c r="F6" t="str" cm="1">
        <f t="array" ref="F6:G27">_xlfn._xlws.PY(1,0)</f>
        <v/>
      </c>
      <c r="G6" s="4" t="str">
        <v>Fees</v>
      </c>
    </row>
    <row r="7" spans="2:8" x14ac:dyDescent="0.25">
      <c r="F7" s="4" t="str">
        <v>Client Name</v>
      </c>
      <c r="G7" t="str">
        <v/>
      </c>
    </row>
    <row r="8" spans="2:8" x14ac:dyDescent="0.25">
      <c r="B8" t="str" cm="1">
        <f t="array" ref="B8:C28">_xlfn.GROUPBY(tradeData[Client Name],tradeData[Fees],_xleta.SUM)</f>
        <v>6igma Capital</v>
      </c>
      <c r="C8" s="3">
        <v>33502</v>
      </c>
      <c r="F8" t="str">
        <v>6igma Capital</v>
      </c>
      <c r="G8" s="3">
        <v>33502</v>
      </c>
    </row>
    <row r="9" spans="2:8" x14ac:dyDescent="0.25">
      <c r="B9" t="str">
        <v>Alpha Capital</v>
      </c>
      <c r="C9" s="3">
        <v>13123.5</v>
      </c>
      <c r="F9" t="str">
        <v>Alpha Capital</v>
      </c>
      <c r="G9" s="3">
        <v>13123.5</v>
      </c>
    </row>
    <row r="10" spans="2:8" x14ac:dyDescent="0.25">
      <c r="B10" t="str">
        <v>Beta Dynamic Fund</v>
      </c>
      <c r="C10" s="3">
        <v>29400</v>
      </c>
      <c r="F10" t="str">
        <v>Beta Dynamic Fund</v>
      </c>
      <c r="G10" s="3">
        <v>29400</v>
      </c>
    </row>
    <row r="11" spans="2:8" x14ac:dyDescent="0.25">
      <c r="B11" t="str">
        <v>Bridgebay Associates</v>
      </c>
      <c r="C11" s="3">
        <v>49003</v>
      </c>
      <c r="F11" t="str">
        <v>Bridgebay Associates</v>
      </c>
      <c r="G11" s="3">
        <v>49003</v>
      </c>
    </row>
    <row r="12" spans="2:8" x14ac:dyDescent="0.25">
      <c r="B12" t="str">
        <v>CapitalAlley Funds</v>
      </c>
      <c r="C12" s="3">
        <v>1820</v>
      </c>
      <c r="F12" t="str">
        <v>CapitalAlley Funds</v>
      </c>
      <c r="G12" s="3">
        <v>1820</v>
      </c>
    </row>
    <row r="13" spans="2:8" x14ac:dyDescent="0.25">
      <c r="B13" t="str">
        <v>CapitalOwl</v>
      </c>
      <c r="C13" s="3">
        <v>9778</v>
      </c>
      <c r="F13" t="str">
        <v>CapitalOwl</v>
      </c>
      <c r="G13" s="3">
        <v>9778</v>
      </c>
    </row>
    <row r="14" spans="2:8" x14ac:dyDescent="0.25">
      <c r="B14" t="str">
        <v>DecaFund</v>
      </c>
      <c r="C14" s="3">
        <v>15950.5</v>
      </c>
      <c r="F14" t="str">
        <v>DJT Green Funds</v>
      </c>
      <c r="G14" s="3">
        <v>39268</v>
      </c>
    </row>
    <row r="15" spans="2:8" x14ac:dyDescent="0.25">
      <c r="B15" t="str">
        <v>DJT Green Funds</v>
      </c>
      <c r="C15" s="3">
        <v>39268</v>
      </c>
      <c r="F15" t="str">
        <v>DecaFund</v>
      </c>
      <c r="G15" s="3">
        <v>15950.5</v>
      </c>
    </row>
    <row r="16" spans="2:8" x14ac:dyDescent="0.25">
      <c r="B16" t="str">
        <v>FinanCorp</v>
      </c>
      <c r="C16" s="3">
        <v>6227</v>
      </c>
      <c r="F16" t="str">
        <v>FinanCorp</v>
      </c>
      <c r="G16" s="3">
        <v>6227</v>
      </c>
    </row>
    <row r="17" spans="2:7" x14ac:dyDescent="0.25">
      <c r="B17" t="str">
        <v>GreenGrest Capital</v>
      </c>
      <c r="C17" s="3">
        <v>18813</v>
      </c>
      <c r="F17" t="str">
        <v>GreenGrest Capital</v>
      </c>
      <c r="G17" s="3">
        <v>18813</v>
      </c>
    </row>
    <row r="18" spans="2:7" x14ac:dyDescent="0.25">
      <c r="B18" t="str">
        <v>InvestBurg</v>
      </c>
      <c r="C18" s="3">
        <v>4618.5</v>
      </c>
      <c r="F18" t="str">
        <v>InvestBurg</v>
      </c>
      <c r="G18" s="3">
        <v>4618.5</v>
      </c>
    </row>
    <row r="19" spans="2:7" x14ac:dyDescent="0.25">
      <c r="B19" t="str">
        <v>Ironman Funds</v>
      </c>
      <c r="C19" s="3">
        <v>49960.5</v>
      </c>
      <c r="F19" t="str">
        <v>Ironman Funds</v>
      </c>
      <c r="G19" s="3">
        <v>49960.5</v>
      </c>
    </row>
    <row r="20" spans="2:7" x14ac:dyDescent="0.25">
      <c r="B20" t="str">
        <v>Jaguar Group of Funds</v>
      </c>
      <c r="C20" s="3">
        <v>56936</v>
      </c>
      <c r="F20" t="str">
        <v>Jaguar Group of Funds</v>
      </c>
      <c r="G20" s="3">
        <v>56936</v>
      </c>
    </row>
    <row r="21" spans="2:7" x14ac:dyDescent="0.25">
      <c r="B21" t="str">
        <v>KKZ Asset Management</v>
      </c>
      <c r="C21" s="3">
        <v>20613.5</v>
      </c>
      <c r="F21" t="str">
        <v>KKZ Asset Management</v>
      </c>
      <c r="G21" s="3">
        <v>20613.5</v>
      </c>
    </row>
    <row r="22" spans="2:7" x14ac:dyDescent="0.25">
      <c r="B22" t="str">
        <v>Los Santos Asset Management</v>
      </c>
      <c r="C22" s="3">
        <v>52135</v>
      </c>
      <c r="F22" t="str">
        <v>Los Santos Asset Management</v>
      </c>
      <c r="G22" s="3">
        <v>52135</v>
      </c>
    </row>
    <row r="23" spans="2:7" x14ac:dyDescent="0.25">
      <c r="B23" t="str">
        <v>Marquee Group Funds</v>
      </c>
      <c r="C23" s="3">
        <v>35179</v>
      </c>
      <c r="F23" t="str">
        <v>Marquee Group Funds</v>
      </c>
      <c r="G23" s="3">
        <v>35179</v>
      </c>
    </row>
    <row r="24" spans="2:7" x14ac:dyDescent="0.25">
      <c r="B24" t="str">
        <v>Netpune Capital</v>
      </c>
      <c r="C24" s="3">
        <v>24704</v>
      </c>
      <c r="F24" t="str">
        <v>Netpune Capital</v>
      </c>
      <c r="G24" s="3">
        <v>24704</v>
      </c>
    </row>
    <row r="25" spans="2:7" x14ac:dyDescent="0.25">
      <c r="B25" t="str">
        <v>Second Point Management</v>
      </c>
      <c r="C25" s="3">
        <v>51902</v>
      </c>
      <c r="F25" t="str">
        <v>Second Point Management</v>
      </c>
      <c r="G25" s="3">
        <v>51902</v>
      </c>
    </row>
    <row r="26" spans="2:7" x14ac:dyDescent="0.25">
      <c r="B26" t="str">
        <v>Spectrum Group</v>
      </c>
      <c r="C26" s="3">
        <v>29516</v>
      </c>
      <c r="F26" t="str">
        <v>Spectrum Group</v>
      </c>
      <c r="G26" s="3">
        <v>29516</v>
      </c>
    </row>
    <row r="27" spans="2:7" x14ac:dyDescent="0.25">
      <c r="B27" t="str">
        <v>Turtle River Asset Management</v>
      </c>
      <c r="C27" s="3">
        <v>42265.5</v>
      </c>
      <c r="F27" t="str">
        <v>Turtle River Asset Management</v>
      </c>
      <c r="G27" s="3">
        <v>42265.5</v>
      </c>
    </row>
    <row r="28" spans="2:7" x14ac:dyDescent="0.25">
      <c r="B28" t="str">
        <v>Total</v>
      </c>
      <c r="C28" s="3">
        <v>584715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962D23-9641-401C-A1BD-0850DF985D66}">
  <dimension ref="B1:T28"/>
  <sheetViews>
    <sheetView topLeftCell="A7" zoomScale="115" zoomScaleNormal="115" workbookViewId="0"/>
  </sheetViews>
  <sheetFormatPr defaultRowHeight="15" x14ac:dyDescent="0.25"/>
  <cols>
    <col min="2" max="2" width="29.28515625" bestFit="1" customWidth="1"/>
    <col min="3" max="3" width="11.7109375" bestFit="1" customWidth="1"/>
    <col min="13" max="13" width="29.28515625" bestFit="1" customWidth="1"/>
    <col min="14" max="14" width="12.85546875" bestFit="1" customWidth="1"/>
  </cols>
  <sheetData>
    <row r="1" spans="2:20" x14ac:dyDescent="0.25">
      <c r="B1" s="23" t="s">
        <v>317</v>
      </c>
      <c r="C1" s="23"/>
      <c r="D1" s="23"/>
      <c r="E1" s="23"/>
      <c r="F1" s="23"/>
      <c r="G1" s="23"/>
      <c r="H1" s="23"/>
      <c r="I1" s="23"/>
      <c r="J1" s="23"/>
      <c r="K1" s="23"/>
      <c r="L1" s="23"/>
      <c r="M1" s="23"/>
      <c r="N1" s="23"/>
      <c r="O1" s="23"/>
      <c r="P1" s="23"/>
      <c r="Q1" s="23"/>
      <c r="R1" s="23"/>
      <c r="S1" s="23"/>
      <c r="T1" s="23"/>
    </row>
    <row r="3" spans="2:20" x14ac:dyDescent="0.25">
      <c r="B3" s="24" t="s">
        <v>314</v>
      </c>
      <c r="C3" s="25"/>
      <c r="D3" s="25"/>
      <c r="E3" s="25"/>
      <c r="F3" s="25"/>
      <c r="G3" s="25"/>
      <c r="H3" s="25"/>
      <c r="I3" s="25"/>
      <c r="J3" s="25"/>
      <c r="M3" s="24" t="s">
        <v>315</v>
      </c>
      <c r="N3" s="25"/>
      <c r="O3" s="25"/>
      <c r="P3" s="25"/>
      <c r="Q3" s="25"/>
      <c r="R3" s="25"/>
      <c r="S3" s="25"/>
      <c r="T3" s="25"/>
    </row>
    <row r="4" spans="2:20" x14ac:dyDescent="0.25">
      <c r="M4" s="4" t="s">
        <v>304</v>
      </c>
      <c r="N4" t="e" cm="1" vm="1">
        <f t="array" ref="N4">_xlfn._xlws.PY(0,1,tradeData[#All])</f>
        <v>#VALUE!</v>
      </c>
      <c r="O4" s="22" t="str">
        <f ca="1">_xlfn.FORMULATEXT(N4)</f>
        <v>=PY("df = xl(""tradeData[#All]"",headers=True)",1)</v>
      </c>
    </row>
    <row r="5" spans="2:20" x14ac:dyDescent="0.25">
      <c r="B5" s="9" t="str">
        <f ca="1">_xlfn.FORMULATEXT(B7)</f>
        <v>=PIVOTBY(tradeData[Client Name],tradeData[GICS Sector],tradeData[Fees],SUM)</v>
      </c>
      <c r="M5" s="9" t="str">
        <f ca="1">_xlfn.FORMULATEXT(M6)</f>
        <v>=PY("pd.pivot_table(df, index='Client Name', columns='GICS Sector', values='Fees',aggfunc='sum')",0)</v>
      </c>
    </row>
    <row r="6" spans="2:20" x14ac:dyDescent="0.25">
      <c r="M6" t="str" cm="1">
        <f t="array" ref="M6:T27">_xlfn._xlws.PY(2,0)</f>
        <v>GICS Sector</v>
      </c>
      <c r="N6" s="4" t="str">
        <v>Communication Services</v>
      </c>
      <c r="O6" s="4" t="str">
        <v>Consumer Discretionary</v>
      </c>
      <c r="P6" s="4" t="str">
        <v>Consumer Staples</v>
      </c>
      <c r="Q6" s="4" t="str">
        <v>Energy</v>
      </c>
      <c r="R6" s="4" t="str">
        <v>Financials</v>
      </c>
      <c r="S6" s="4" t="str">
        <v>Information Technology</v>
      </c>
      <c r="T6" s="4" t="str">
        <v>Materials</v>
      </c>
    </row>
    <row r="7" spans="2:20" x14ac:dyDescent="0.25">
      <c r="B7" t="str" cm="1">
        <f t="array" ref="B7:J28">_xlfn.PIVOTBY(tradeData[Client Name],tradeData[GICS Sector],tradeData[Fees],_xleta.SUM)</f>
        <v/>
      </c>
      <c r="C7" s="6" t="str">
        <v>Communication Services</v>
      </c>
      <c r="D7" s="4" t="str">
        <v>Consumer Discretionary</v>
      </c>
      <c r="E7" s="4" t="str">
        <v>Consumer Staples</v>
      </c>
      <c r="F7" s="4" t="str">
        <v>Energy</v>
      </c>
      <c r="G7" s="4" t="str">
        <v>Financials</v>
      </c>
      <c r="H7" s="4" t="str">
        <v>Information Technology</v>
      </c>
      <c r="I7" s="4" t="str">
        <v>Materials</v>
      </c>
      <c r="J7" s="4" t="str">
        <v>Total</v>
      </c>
      <c r="M7" s="4" t="str">
        <v>Client Name</v>
      </c>
      <c r="N7" t="str">
        <v/>
      </c>
      <c r="O7" t="str">
        <v/>
      </c>
      <c r="P7" t="str">
        <v/>
      </c>
      <c r="Q7" t="str">
        <v/>
      </c>
      <c r="R7" t="str">
        <v/>
      </c>
      <c r="S7" t="str">
        <v/>
      </c>
      <c r="T7" t="str">
        <v/>
      </c>
    </row>
    <row r="8" spans="2:20" x14ac:dyDescent="0.25">
      <c r="B8" t="str">
        <v>6igma Capital</v>
      </c>
      <c r="C8" s="3">
        <v>1002</v>
      </c>
      <c r="D8">
        <v>8716</v>
      </c>
      <c r="E8">
        <v>5577.5</v>
      </c>
      <c r="F8">
        <v>224</v>
      </c>
      <c r="G8">
        <v>1097</v>
      </c>
      <c r="H8">
        <v>16737.5</v>
      </c>
      <c r="I8">
        <v>148</v>
      </c>
      <c r="J8">
        <v>33502</v>
      </c>
      <c r="M8" t="str">
        <v>6igma Capital</v>
      </c>
      <c r="N8" s="3">
        <v>1002</v>
      </c>
      <c r="O8">
        <v>8716</v>
      </c>
      <c r="P8">
        <v>5577.5</v>
      </c>
      <c r="Q8">
        <v>224</v>
      </c>
      <c r="R8">
        <v>1097</v>
      </c>
      <c r="S8">
        <v>16737.5</v>
      </c>
      <c r="T8">
        <v>148</v>
      </c>
    </row>
    <row r="9" spans="2:20" x14ac:dyDescent="0.25">
      <c r="B9" t="str">
        <v>Alpha Capital</v>
      </c>
      <c r="C9" s="3">
        <v>916</v>
      </c>
      <c r="D9">
        <v>2512</v>
      </c>
      <c r="E9">
        <v>2357</v>
      </c>
      <c r="F9">
        <v>56</v>
      </c>
      <c r="G9">
        <v>520.5</v>
      </c>
      <c r="H9">
        <v>6554</v>
      </c>
      <c r="I9">
        <v>208</v>
      </c>
      <c r="J9">
        <v>13123.5</v>
      </c>
      <c r="M9" t="str">
        <v>Alpha Capital</v>
      </c>
      <c r="N9" s="3">
        <v>916</v>
      </c>
      <c r="O9">
        <v>2512</v>
      </c>
      <c r="P9">
        <v>2357</v>
      </c>
      <c r="Q9">
        <v>56</v>
      </c>
      <c r="R9">
        <v>520.5</v>
      </c>
      <c r="S9">
        <v>6554</v>
      </c>
      <c r="T9">
        <v>208</v>
      </c>
    </row>
    <row r="10" spans="2:20" x14ac:dyDescent="0.25">
      <c r="B10" t="str">
        <v>Beta Dynamic Fund</v>
      </c>
      <c r="C10" s="3">
        <v>1755</v>
      </c>
      <c r="D10">
        <v>7021.5</v>
      </c>
      <c r="E10">
        <v>3526</v>
      </c>
      <c r="F10">
        <v>76</v>
      </c>
      <c r="G10">
        <v>1214.5</v>
      </c>
      <c r="H10">
        <v>15271</v>
      </c>
      <c r="I10">
        <v>536</v>
      </c>
      <c r="J10">
        <v>29400</v>
      </c>
      <c r="M10" t="str">
        <v>Beta Dynamic Fund</v>
      </c>
      <c r="N10" s="3">
        <v>1755</v>
      </c>
      <c r="O10">
        <v>7021.5</v>
      </c>
      <c r="P10">
        <v>3526</v>
      </c>
      <c r="Q10">
        <v>76</v>
      </c>
      <c r="R10">
        <v>1214.5</v>
      </c>
      <c r="S10">
        <v>15271</v>
      </c>
      <c r="T10">
        <v>536</v>
      </c>
    </row>
    <row r="11" spans="2:20" x14ac:dyDescent="0.25">
      <c r="B11" t="str">
        <v>Bridgebay Associates</v>
      </c>
      <c r="C11" s="3">
        <v>3020</v>
      </c>
      <c r="D11">
        <v>11413.5</v>
      </c>
      <c r="E11">
        <v>6580.5</v>
      </c>
      <c r="F11">
        <v>484</v>
      </c>
      <c r="G11">
        <v>2290.5</v>
      </c>
      <c r="H11">
        <v>24750.5</v>
      </c>
      <c r="I11">
        <v>464</v>
      </c>
      <c r="J11">
        <v>49003</v>
      </c>
      <c r="M11" t="str">
        <v>Bridgebay Associates</v>
      </c>
      <c r="N11" s="3">
        <v>3020</v>
      </c>
      <c r="O11">
        <v>11413.5</v>
      </c>
      <c r="P11">
        <v>6580.5</v>
      </c>
      <c r="Q11">
        <v>484</v>
      </c>
      <c r="R11">
        <v>2290.5</v>
      </c>
      <c r="S11">
        <v>24750.5</v>
      </c>
      <c r="T11">
        <v>464</v>
      </c>
    </row>
    <row r="12" spans="2:20" x14ac:dyDescent="0.25">
      <c r="B12" t="str">
        <v>CapitalAlley Funds</v>
      </c>
      <c r="C12" s="3">
        <v>56</v>
      </c>
      <c r="D12">
        <v>466.5</v>
      </c>
      <c r="E12">
        <v>225.5</v>
      </c>
      <c r="F12">
        <v>12</v>
      </c>
      <c r="G12">
        <v>40.5</v>
      </c>
      <c r="H12">
        <v>987.5</v>
      </c>
      <c r="I12">
        <v>32</v>
      </c>
      <c r="J12">
        <v>1820</v>
      </c>
      <c r="M12" t="str">
        <v>CapitalAlley Funds</v>
      </c>
      <c r="N12" s="3">
        <v>56</v>
      </c>
      <c r="O12">
        <v>466.5</v>
      </c>
      <c r="P12">
        <v>225.5</v>
      </c>
      <c r="Q12">
        <v>12</v>
      </c>
      <c r="R12">
        <v>40.5</v>
      </c>
      <c r="S12">
        <v>987.5</v>
      </c>
      <c r="T12">
        <v>32</v>
      </c>
    </row>
    <row r="13" spans="2:20" x14ac:dyDescent="0.25">
      <c r="B13" t="str">
        <v>CapitalOwl</v>
      </c>
      <c r="C13" s="3">
        <v>751.5</v>
      </c>
      <c r="D13">
        <v>2041</v>
      </c>
      <c r="E13">
        <v>1247</v>
      </c>
      <c r="F13">
        <v>92</v>
      </c>
      <c r="G13">
        <v>755</v>
      </c>
      <c r="H13">
        <v>4795.5</v>
      </c>
      <c r="I13">
        <v>96</v>
      </c>
      <c r="J13">
        <v>9778</v>
      </c>
      <c r="M13" t="str">
        <v>CapitalOwl</v>
      </c>
      <c r="N13" s="3">
        <v>751.5</v>
      </c>
      <c r="O13">
        <v>2041</v>
      </c>
      <c r="P13">
        <v>1247</v>
      </c>
      <c r="Q13">
        <v>92</v>
      </c>
      <c r="R13">
        <v>755</v>
      </c>
      <c r="S13">
        <v>4795.5</v>
      </c>
      <c r="T13">
        <v>96</v>
      </c>
    </row>
    <row r="14" spans="2:20" x14ac:dyDescent="0.25">
      <c r="B14" t="str">
        <v>DecaFund</v>
      </c>
      <c r="C14" s="3">
        <v>1562</v>
      </c>
      <c r="D14">
        <v>3961.5</v>
      </c>
      <c r="E14">
        <v>2211.5</v>
      </c>
      <c r="F14">
        <v>132</v>
      </c>
      <c r="G14">
        <v>844</v>
      </c>
      <c r="H14">
        <v>7119.5</v>
      </c>
      <c r="I14">
        <v>120</v>
      </c>
      <c r="J14">
        <v>15950.5</v>
      </c>
      <c r="M14" t="str">
        <v>DJT Green Funds</v>
      </c>
      <c r="N14" s="3">
        <v>3292</v>
      </c>
      <c r="O14">
        <v>9512</v>
      </c>
      <c r="P14">
        <v>4781</v>
      </c>
      <c r="Q14">
        <v>188</v>
      </c>
      <c r="R14">
        <v>1829</v>
      </c>
      <c r="S14">
        <v>19426</v>
      </c>
      <c r="T14">
        <v>240</v>
      </c>
    </row>
    <row r="15" spans="2:20" x14ac:dyDescent="0.25">
      <c r="B15" t="str">
        <v>DJT Green Funds</v>
      </c>
      <c r="C15" s="3">
        <v>3292</v>
      </c>
      <c r="D15">
        <v>9512</v>
      </c>
      <c r="E15">
        <v>4781</v>
      </c>
      <c r="F15">
        <v>188</v>
      </c>
      <c r="G15">
        <v>1829</v>
      </c>
      <c r="H15">
        <v>19426</v>
      </c>
      <c r="I15">
        <v>240</v>
      </c>
      <c r="J15">
        <v>39268</v>
      </c>
      <c r="M15" t="str">
        <v>DecaFund</v>
      </c>
      <c r="N15" s="3">
        <v>1562</v>
      </c>
      <c r="O15">
        <v>3961.5</v>
      </c>
      <c r="P15">
        <v>2211.5</v>
      </c>
      <c r="Q15">
        <v>132</v>
      </c>
      <c r="R15">
        <v>844</v>
      </c>
      <c r="S15">
        <v>7119.5</v>
      </c>
      <c r="T15">
        <v>120</v>
      </c>
    </row>
    <row r="16" spans="2:20" x14ac:dyDescent="0.25">
      <c r="B16" t="str">
        <v>FinanCorp</v>
      </c>
      <c r="C16" s="3">
        <v>476.5</v>
      </c>
      <c r="D16">
        <v>1214.5</v>
      </c>
      <c r="E16">
        <v>549.5</v>
      </c>
      <c r="F16">
        <v>64</v>
      </c>
      <c r="G16">
        <v>404</v>
      </c>
      <c r="H16">
        <v>3506.5</v>
      </c>
      <c r="I16">
        <v>12</v>
      </c>
      <c r="J16">
        <v>6227</v>
      </c>
      <c r="M16" t="str">
        <v>FinanCorp</v>
      </c>
      <c r="N16" s="3">
        <v>476.5</v>
      </c>
      <c r="O16">
        <v>1214.5</v>
      </c>
      <c r="P16">
        <v>549.5</v>
      </c>
      <c r="Q16">
        <v>64</v>
      </c>
      <c r="R16">
        <v>404</v>
      </c>
      <c r="S16">
        <v>3506.5</v>
      </c>
      <c r="T16">
        <v>12</v>
      </c>
    </row>
    <row r="17" spans="2:20" x14ac:dyDescent="0.25">
      <c r="B17" t="str">
        <v>GreenGrest Capital</v>
      </c>
      <c r="C17" s="3">
        <v>1538</v>
      </c>
      <c r="D17">
        <v>5076</v>
      </c>
      <c r="E17">
        <v>1997</v>
      </c>
      <c r="F17">
        <v>112</v>
      </c>
      <c r="G17">
        <v>991.5</v>
      </c>
      <c r="H17">
        <v>9026.5</v>
      </c>
      <c r="I17">
        <v>72</v>
      </c>
      <c r="J17">
        <v>18813</v>
      </c>
      <c r="M17" t="str">
        <v>GreenGrest Capital</v>
      </c>
      <c r="N17" s="3">
        <v>1538</v>
      </c>
      <c r="O17">
        <v>5076</v>
      </c>
      <c r="P17">
        <v>1997</v>
      </c>
      <c r="Q17">
        <v>112</v>
      </c>
      <c r="R17">
        <v>991.5</v>
      </c>
      <c r="S17">
        <v>9026.5</v>
      </c>
      <c r="T17">
        <v>72</v>
      </c>
    </row>
    <row r="18" spans="2:20" x14ac:dyDescent="0.25">
      <c r="B18" t="str">
        <v>InvestBurg</v>
      </c>
      <c r="C18" s="3">
        <v>383</v>
      </c>
      <c r="D18">
        <v>796</v>
      </c>
      <c r="E18">
        <v>530.5</v>
      </c>
      <c r="F18">
        <v>48</v>
      </c>
      <c r="G18">
        <v>198</v>
      </c>
      <c r="H18">
        <v>2627</v>
      </c>
      <c r="I18">
        <v>36</v>
      </c>
      <c r="J18">
        <v>4618.5</v>
      </c>
      <c r="M18" t="str">
        <v>InvestBurg</v>
      </c>
      <c r="N18" s="3">
        <v>383</v>
      </c>
      <c r="O18">
        <v>796</v>
      </c>
      <c r="P18">
        <v>530.5</v>
      </c>
      <c r="Q18">
        <v>48</v>
      </c>
      <c r="R18">
        <v>198</v>
      </c>
      <c r="S18">
        <v>2627</v>
      </c>
      <c r="T18">
        <v>36</v>
      </c>
    </row>
    <row r="19" spans="2:20" x14ac:dyDescent="0.25">
      <c r="B19" t="str">
        <v>Ironman Funds</v>
      </c>
      <c r="C19" s="3">
        <v>3457.5</v>
      </c>
      <c r="D19">
        <v>12734</v>
      </c>
      <c r="E19">
        <v>5658</v>
      </c>
      <c r="F19">
        <v>372</v>
      </c>
      <c r="G19">
        <v>2703.5</v>
      </c>
      <c r="H19">
        <v>24567.5</v>
      </c>
      <c r="I19">
        <v>468</v>
      </c>
      <c r="J19">
        <v>49960.5</v>
      </c>
      <c r="M19" t="str">
        <v>Ironman Funds</v>
      </c>
      <c r="N19" s="3">
        <v>3457.5</v>
      </c>
      <c r="O19">
        <v>12734</v>
      </c>
      <c r="P19">
        <v>5658</v>
      </c>
      <c r="Q19">
        <v>372</v>
      </c>
      <c r="R19">
        <v>2703.5</v>
      </c>
      <c r="S19">
        <v>24567.5</v>
      </c>
      <c r="T19">
        <v>468</v>
      </c>
    </row>
    <row r="20" spans="2:20" x14ac:dyDescent="0.25">
      <c r="B20" t="str">
        <v>Jaguar Group of Funds</v>
      </c>
      <c r="C20" s="3">
        <v>3856</v>
      </c>
      <c r="D20">
        <v>15054.5</v>
      </c>
      <c r="E20">
        <v>7244</v>
      </c>
      <c r="F20">
        <v>456</v>
      </c>
      <c r="G20">
        <v>2298.5</v>
      </c>
      <c r="H20">
        <v>27651</v>
      </c>
      <c r="I20">
        <v>376</v>
      </c>
      <c r="J20">
        <v>56936</v>
      </c>
      <c r="M20" t="str">
        <v>Jaguar Group of Funds</v>
      </c>
      <c r="N20" s="3">
        <v>3856</v>
      </c>
      <c r="O20">
        <v>15054.5</v>
      </c>
      <c r="P20">
        <v>7244</v>
      </c>
      <c r="Q20">
        <v>456</v>
      </c>
      <c r="R20">
        <v>2298.5</v>
      </c>
      <c r="S20">
        <v>27651</v>
      </c>
      <c r="T20">
        <v>376</v>
      </c>
    </row>
    <row r="21" spans="2:20" x14ac:dyDescent="0.25">
      <c r="B21" t="str">
        <v>KKZ Asset Management</v>
      </c>
      <c r="C21" s="3">
        <v>1556</v>
      </c>
      <c r="D21">
        <v>5787</v>
      </c>
      <c r="E21">
        <v>1989.5</v>
      </c>
      <c r="F21">
        <v>220</v>
      </c>
      <c r="G21">
        <v>1449.5</v>
      </c>
      <c r="H21">
        <v>9327.5</v>
      </c>
      <c r="I21">
        <v>284</v>
      </c>
      <c r="J21">
        <v>20613.5</v>
      </c>
      <c r="M21" t="str">
        <v>KKZ Asset Management</v>
      </c>
      <c r="N21" s="3">
        <v>1556</v>
      </c>
      <c r="O21">
        <v>5787</v>
      </c>
      <c r="P21">
        <v>1989.5</v>
      </c>
      <c r="Q21">
        <v>220</v>
      </c>
      <c r="R21">
        <v>1449.5</v>
      </c>
      <c r="S21">
        <v>9327.5</v>
      </c>
      <c r="T21">
        <v>284</v>
      </c>
    </row>
    <row r="22" spans="2:20" x14ac:dyDescent="0.25">
      <c r="B22" t="str">
        <v>Los Santos Asset Management</v>
      </c>
      <c r="C22" s="3">
        <v>3508</v>
      </c>
      <c r="D22">
        <v>10688.5</v>
      </c>
      <c r="E22">
        <v>6522.5</v>
      </c>
      <c r="F22">
        <v>424</v>
      </c>
      <c r="G22">
        <v>3015</v>
      </c>
      <c r="H22">
        <v>27677</v>
      </c>
      <c r="I22">
        <v>300</v>
      </c>
      <c r="J22">
        <v>52135</v>
      </c>
      <c r="M22" t="str">
        <v>Los Santos Asset Management</v>
      </c>
      <c r="N22" s="3">
        <v>3508</v>
      </c>
      <c r="O22">
        <v>10688.5</v>
      </c>
      <c r="P22">
        <v>6522.5</v>
      </c>
      <c r="Q22">
        <v>424</v>
      </c>
      <c r="R22">
        <v>3015</v>
      </c>
      <c r="S22">
        <v>27677</v>
      </c>
      <c r="T22">
        <v>300</v>
      </c>
    </row>
    <row r="23" spans="2:20" x14ac:dyDescent="0.25">
      <c r="B23" t="str">
        <v>Marquee Group Funds</v>
      </c>
      <c r="C23" s="3">
        <v>3090</v>
      </c>
      <c r="D23">
        <v>8220</v>
      </c>
      <c r="E23">
        <v>3100</v>
      </c>
      <c r="F23">
        <v>344</v>
      </c>
      <c r="G23">
        <v>2438</v>
      </c>
      <c r="H23">
        <v>17611</v>
      </c>
      <c r="I23">
        <v>376</v>
      </c>
      <c r="J23">
        <v>35179</v>
      </c>
      <c r="M23" t="str">
        <v>Marquee Group Funds</v>
      </c>
      <c r="N23" s="3">
        <v>3090</v>
      </c>
      <c r="O23">
        <v>8220</v>
      </c>
      <c r="P23">
        <v>3100</v>
      </c>
      <c r="Q23">
        <v>344</v>
      </c>
      <c r="R23">
        <v>2438</v>
      </c>
      <c r="S23">
        <v>17611</v>
      </c>
      <c r="T23">
        <v>376</v>
      </c>
    </row>
    <row r="24" spans="2:20" x14ac:dyDescent="0.25">
      <c r="B24" t="str">
        <v>Netpune Capital</v>
      </c>
      <c r="C24" s="3">
        <v>1264</v>
      </c>
      <c r="D24">
        <v>5515</v>
      </c>
      <c r="E24">
        <v>2438.5</v>
      </c>
      <c r="F24">
        <v>116</v>
      </c>
      <c r="G24">
        <v>950</v>
      </c>
      <c r="H24">
        <v>14316.5</v>
      </c>
      <c r="I24">
        <v>104</v>
      </c>
      <c r="J24">
        <v>24704</v>
      </c>
      <c r="M24" t="str">
        <v>Netpune Capital</v>
      </c>
      <c r="N24" s="3">
        <v>1264</v>
      </c>
      <c r="O24">
        <v>5515</v>
      </c>
      <c r="P24">
        <v>2438.5</v>
      </c>
      <c r="Q24">
        <v>116</v>
      </c>
      <c r="R24">
        <v>950</v>
      </c>
      <c r="S24">
        <v>14316.5</v>
      </c>
      <c r="T24">
        <v>104</v>
      </c>
    </row>
    <row r="25" spans="2:20" x14ac:dyDescent="0.25">
      <c r="B25" t="str">
        <v>Second Point Management</v>
      </c>
      <c r="C25" s="3">
        <v>4008</v>
      </c>
      <c r="D25">
        <v>13272</v>
      </c>
      <c r="E25">
        <v>6510</v>
      </c>
      <c r="F25">
        <v>360</v>
      </c>
      <c r="G25">
        <v>2110.5</v>
      </c>
      <c r="H25">
        <v>25237.5</v>
      </c>
      <c r="I25">
        <v>404</v>
      </c>
      <c r="J25">
        <v>51902</v>
      </c>
      <c r="M25" t="str">
        <v>Second Point Management</v>
      </c>
      <c r="N25" s="3">
        <v>4008</v>
      </c>
      <c r="O25">
        <v>13272</v>
      </c>
      <c r="P25">
        <v>6510</v>
      </c>
      <c r="Q25">
        <v>360</v>
      </c>
      <c r="R25">
        <v>2110.5</v>
      </c>
      <c r="S25">
        <v>25237.5</v>
      </c>
      <c r="T25">
        <v>404</v>
      </c>
    </row>
    <row r="26" spans="2:20" x14ac:dyDescent="0.25">
      <c r="B26" t="str">
        <v>Spectrum Group</v>
      </c>
      <c r="C26" s="3">
        <v>1678</v>
      </c>
      <c r="D26">
        <v>6213</v>
      </c>
      <c r="E26">
        <v>3524.5</v>
      </c>
      <c r="F26">
        <v>332</v>
      </c>
      <c r="G26">
        <v>1662</v>
      </c>
      <c r="H26">
        <v>15954.5</v>
      </c>
      <c r="I26">
        <v>152</v>
      </c>
      <c r="J26">
        <v>29516</v>
      </c>
      <c r="M26" t="str">
        <v>Spectrum Group</v>
      </c>
      <c r="N26" s="3">
        <v>1678</v>
      </c>
      <c r="O26">
        <v>6213</v>
      </c>
      <c r="P26">
        <v>3524.5</v>
      </c>
      <c r="Q26">
        <v>332</v>
      </c>
      <c r="R26">
        <v>1662</v>
      </c>
      <c r="S26">
        <v>15954.5</v>
      </c>
      <c r="T26">
        <v>152</v>
      </c>
    </row>
    <row r="27" spans="2:20" x14ac:dyDescent="0.25">
      <c r="B27" t="str">
        <v>Turtle River Asset Management</v>
      </c>
      <c r="C27" s="3">
        <v>2872.5</v>
      </c>
      <c r="D27">
        <v>10321</v>
      </c>
      <c r="E27">
        <v>5561.5</v>
      </c>
      <c r="F27">
        <v>408</v>
      </c>
      <c r="G27">
        <v>1720.5</v>
      </c>
      <c r="H27">
        <v>21010</v>
      </c>
      <c r="I27">
        <v>372</v>
      </c>
      <c r="J27">
        <v>42265.5</v>
      </c>
      <c r="M27" t="str">
        <v>Turtle River Asset Management</v>
      </c>
      <c r="N27" s="3">
        <v>2872.5</v>
      </c>
      <c r="O27">
        <v>10321</v>
      </c>
      <c r="P27">
        <v>5561.5</v>
      </c>
      <c r="Q27">
        <v>408</v>
      </c>
      <c r="R27">
        <v>1720.5</v>
      </c>
      <c r="S27">
        <v>21010</v>
      </c>
      <c r="T27">
        <v>372</v>
      </c>
    </row>
    <row r="28" spans="2:20" x14ac:dyDescent="0.25">
      <c r="B28" t="str">
        <v>Total</v>
      </c>
      <c r="C28">
        <v>40042</v>
      </c>
      <c r="D28">
        <v>140535.5</v>
      </c>
      <c r="E28">
        <v>72131.5</v>
      </c>
      <c r="F28">
        <v>4520</v>
      </c>
      <c r="G28">
        <v>28532</v>
      </c>
      <c r="H28">
        <v>294154</v>
      </c>
      <c r="I28">
        <v>4800</v>
      </c>
      <c r="J28">
        <v>584715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A1273E-E04F-479B-B9E7-A7AB8B332345}">
  <dimension ref="A1:F51"/>
  <sheetViews>
    <sheetView showGridLines="0" zoomScale="115" zoomScaleNormal="115" workbookViewId="0">
      <selection activeCell="C9" sqref="C9"/>
    </sheetView>
  </sheetViews>
  <sheetFormatPr defaultRowHeight="15" x14ac:dyDescent="0.25"/>
  <cols>
    <col min="1" max="1" width="31.5703125" customWidth="1"/>
    <col min="2" max="2" width="19.85546875" bestFit="1" customWidth="1"/>
    <col min="3" max="6" width="49.5703125" customWidth="1"/>
  </cols>
  <sheetData>
    <row r="1" spans="2:6" x14ac:dyDescent="0.25">
      <c r="B1" s="4" t="s">
        <v>304</v>
      </c>
      <c r="C1" t="e" cm="1" vm="1">
        <f t="array" ref="C1">_xlfn._xlws.PY(0,1,tradeData[#All])</f>
        <v>#VALUE!</v>
      </c>
    </row>
    <row r="2" spans="2:6" x14ac:dyDescent="0.25">
      <c r="B2" s="4" t="s">
        <v>310</v>
      </c>
      <c r="C2" s="5" t="e" cm="1" vm="2">
        <f t="array" ref="C2">_xlfn._xlws.PY(3,1,B24:B44)</f>
        <v>#VALUE!</v>
      </c>
      <c r="D2" s="5"/>
      <c r="E2" s="5"/>
    </row>
    <row r="3" spans="2:6" ht="15.75" thickBot="1" x14ac:dyDescent="0.3">
      <c r="B3" s="4" t="s">
        <v>311</v>
      </c>
      <c r="C3" s="5" t="e" cm="1" vm="3">
        <f t="array" ref="C3">_xlfn._xlws.PY(4,1)</f>
        <v>#VALUE!</v>
      </c>
      <c r="D3" s="5"/>
      <c r="E3" s="5"/>
    </row>
    <row r="4" spans="2:6" x14ac:dyDescent="0.25">
      <c r="B4" s="21" t="s">
        <v>300</v>
      </c>
      <c r="C4" s="16" t="s">
        <v>11</v>
      </c>
      <c r="D4" s="10" t="s">
        <v>19</v>
      </c>
      <c r="E4" s="10" t="s">
        <v>20</v>
      </c>
      <c r="F4" s="12" t="s">
        <v>1</v>
      </c>
    </row>
    <row r="5" spans="2:6" x14ac:dyDescent="0.25">
      <c r="B5" s="20" t="s">
        <v>301</v>
      </c>
      <c r="C5" s="17" t="s">
        <v>16</v>
      </c>
      <c r="D5" t="str">
        <f>$C$5</f>
        <v>$ Volume</v>
      </c>
      <c r="E5" t="str">
        <f>$C$5</f>
        <v>$ Volume</v>
      </c>
      <c r="F5" s="13" t="str">
        <f>$C$5</f>
        <v>$ Volume</v>
      </c>
    </row>
    <row r="6" spans="2:6" ht="15.75" thickBot="1" x14ac:dyDescent="0.3">
      <c r="B6" s="19" t="s">
        <v>302</v>
      </c>
      <c r="C6" s="18" t="s">
        <v>303</v>
      </c>
      <c r="D6" s="11" t="str">
        <f>C6</f>
        <v>sum</v>
      </c>
      <c r="E6" s="11" t="str">
        <f>D6</f>
        <v>sum</v>
      </c>
      <c r="F6" s="14" t="str">
        <f>E6</f>
        <v>sum</v>
      </c>
    </row>
    <row r="7" spans="2:6" x14ac:dyDescent="0.25">
      <c r="B7" s="4" t="s">
        <v>313</v>
      </c>
      <c r="C7" t="str">
        <f>PROPER(C6)&amp;" of "&amp;C5&amp;" by "&amp;C4</f>
        <v>Sum of $ Volume by Client Name</v>
      </c>
      <c r="D7" t="str">
        <f>PROPER(D6)&amp;" of "&amp;D5&amp;" by "&amp;D4</f>
        <v>Sum of $ Volume by GICS Sector</v>
      </c>
      <c r="E7" t="str">
        <f>PROPER(E6)&amp;" of "&amp;E5&amp;" by "&amp;E4</f>
        <v>Sum of $ Volume by GICS Sub Industry</v>
      </c>
      <c r="F7" t="str">
        <f>PROPER(F6)&amp;" of "&amp;F5&amp;" by "&amp;F4</f>
        <v>Sum of $ Volume by ticker</v>
      </c>
    </row>
    <row r="8" spans="2:6" ht="15.75" thickBot="1" x14ac:dyDescent="0.3"/>
    <row r="9" spans="2:6" ht="15.75" thickBot="1" x14ac:dyDescent="0.3">
      <c r="B9" s="15" t="s">
        <v>305</v>
      </c>
      <c r="C9" s="15" t="e" cm="1" vm="4">
        <f t="array" ref="C9">_xlfn._xlws.PY(5,1,C4,C5,C6)</f>
        <v>#VALUE!</v>
      </c>
      <c r="D9" s="15" t="e" cm="1" vm="5">
        <f t="array" ref="D9">_xlfn._xlws.PY(5,1,D4,D5,D6)</f>
        <v>#VALUE!</v>
      </c>
      <c r="E9" s="15" t="e" cm="1" vm="6">
        <f t="array" ref="E9">_xlfn._xlws.PY(5,1,E4,E5,E6)</f>
        <v>#VALUE!</v>
      </c>
      <c r="F9" s="15" t="e" cm="1" vm="7">
        <f t="array" ref="F9">_xlfn._xlws.PY(5,1,F4,F5,F6)</f>
        <v>#VALUE!</v>
      </c>
    </row>
    <row r="10" spans="2:6" ht="259.5" customHeight="1" x14ac:dyDescent="0.25">
      <c r="C10" t="e" cm="1" vm="8">
        <f t="array" ref="C10">_xlfn._xlws.PY(6,0,C9,C7)</f>
        <v>#VALUE!</v>
      </c>
      <c r="D10" t="e" cm="1" vm="9">
        <f t="array" ref="D10">_xlfn._xlws.PY(6,0,D9,D7)</f>
        <v>#VALUE!</v>
      </c>
      <c r="E10" t="e" cm="1" vm="10">
        <f t="array" ref="E10">_xlfn._xlws.PY(6,0,E9,E7)</f>
        <v>#VALUE!</v>
      </c>
      <c r="F10" t="e" cm="1" vm="11">
        <f t="array" ref="F10">_xlfn._xlws.PY(6,0,F9,F7)</f>
        <v>#VALUE!</v>
      </c>
    </row>
    <row r="13" spans="2:6" x14ac:dyDescent="0.25">
      <c r="C13" s="9" t="s">
        <v>312</v>
      </c>
    </row>
    <row r="14" spans="2:6" x14ac:dyDescent="0.25">
      <c r="C14" s="5" t="s">
        <v>15</v>
      </c>
      <c r="D14" s="5" t="s">
        <v>16</v>
      </c>
      <c r="E14" s="4"/>
    </row>
    <row r="15" spans="2:6" x14ac:dyDescent="0.25">
      <c r="C15" cm="1" vm="12">
        <f t="array" ref="C15">_xlfn._xlws.PY(7,1,C14)</f>
        <v>91526.5</v>
      </c>
      <c r="D15" cm="1" vm="13">
        <f t="array" ref="D15">_xlfn._xlws.PY(7,1,D14)</f>
        <v>112564213.6937</v>
      </c>
      <c r="E15" s="3"/>
    </row>
    <row r="16" spans="2:6" x14ac:dyDescent="0.25">
      <c r="C16" t="str">
        <f>"Total "&amp; C14&amp;": "&amp;CHAR(10)&amp;TEXT(C15,"$#,##0")</f>
        <v>Total Fees: 
$91,527</v>
      </c>
      <c r="D16" t="str">
        <f>"Total "&amp; D14&amp;": "&amp;CHAR(10)&amp;TEXT(D15,"$#,##0")</f>
        <v>Total $ Volume: 
$112,564,214</v>
      </c>
      <c r="E16" s="3"/>
    </row>
    <row r="17" spans="1:5" x14ac:dyDescent="0.25">
      <c r="D17" s="6"/>
      <c r="E17" s="3"/>
    </row>
    <row r="18" spans="1:5" x14ac:dyDescent="0.25">
      <c r="A18" s="4" t="s">
        <v>306</v>
      </c>
      <c r="B18" s="4" t="s">
        <v>301</v>
      </c>
      <c r="C18" s="4" t="s">
        <v>307</v>
      </c>
    </row>
    <row r="19" spans="1:5" x14ac:dyDescent="0.25">
      <c r="A19" t="str" cm="1">
        <f t="array" ref="A19:A45">TRANSPOSE(tradeData[#Headers])</f>
        <v>date</v>
      </c>
      <c r="B19" t="s">
        <v>15</v>
      </c>
      <c r="C19" t="s">
        <v>308</v>
      </c>
    </row>
    <row r="20" spans="1:5" x14ac:dyDescent="0.25">
      <c r="A20" t="str">
        <v>ticker</v>
      </c>
      <c r="B20" t="s">
        <v>16</v>
      </c>
      <c r="C20" t="s">
        <v>303</v>
      </c>
    </row>
    <row r="21" spans="1:5" x14ac:dyDescent="0.25">
      <c r="A21" t="str">
        <v>buy_sell</v>
      </c>
    </row>
    <row r="22" spans="1:5" x14ac:dyDescent="0.25">
      <c r="A22" t="str">
        <v>quantity</v>
      </c>
    </row>
    <row r="23" spans="1:5" x14ac:dyDescent="0.25">
      <c r="A23" t="str">
        <v>Client</v>
      </c>
    </row>
    <row r="24" spans="1:5" x14ac:dyDescent="0.25">
      <c r="A24" t="str">
        <v>Date2</v>
      </c>
      <c r="B24" s="7" t="s">
        <v>309</v>
      </c>
    </row>
    <row r="25" spans="1:5" x14ac:dyDescent="0.25">
      <c r="A25" t="str">
        <v>Open</v>
      </c>
      <c r="B25" s="8" t="s">
        <v>152</v>
      </c>
    </row>
    <row r="26" spans="1:5" x14ac:dyDescent="0.25">
      <c r="A26" t="str">
        <v>High</v>
      </c>
      <c r="B26" s="8" t="s">
        <v>141</v>
      </c>
    </row>
    <row r="27" spans="1:5" x14ac:dyDescent="0.25">
      <c r="A27" t="str">
        <v>Low</v>
      </c>
      <c r="B27" s="8" t="s">
        <v>148</v>
      </c>
    </row>
    <row r="28" spans="1:5" x14ac:dyDescent="0.25">
      <c r="A28" t="str">
        <v>Close</v>
      </c>
    </row>
    <row r="29" spans="1:5" x14ac:dyDescent="0.25">
      <c r="A29" t="str">
        <v>Adj Close</v>
      </c>
    </row>
    <row r="30" spans="1:5" x14ac:dyDescent="0.25">
      <c r="A30" t="str">
        <v>Volume</v>
      </c>
    </row>
    <row r="31" spans="1:5" x14ac:dyDescent="0.25">
      <c r="A31" t="str">
        <v>Ticker3</v>
      </c>
    </row>
    <row r="32" spans="1:5" x14ac:dyDescent="0.25">
      <c r="A32" t="str">
        <v>Client Name</v>
      </c>
    </row>
    <row r="33" spans="1:4" x14ac:dyDescent="0.25">
      <c r="A33" t="str">
        <v>Range</v>
      </c>
    </row>
    <row r="34" spans="1:4" x14ac:dyDescent="0.25">
      <c r="A34" t="str">
        <v>Share Price</v>
      </c>
    </row>
    <row r="35" spans="1:4" x14ac:dyDescent="0.25">
      <c r="A35" t="str">
        <v>Fee/Share</v>
      </c>
    </row>
    <row r="36" spans="1:4" x14ac:dyDescent="0.25">
      <c r="A36" t="str">
        <v>Fees</v>
      </c>
    </row>
    <row r="37" spans="1:4" x14ac:dyDescent="0.25">
      <c r="A37" t="str">
        <v>$ Volume</v>
      </c>
    </row>
    <row r="38" spans="1:4" x14ac:dyDescent="0.25">
      <c r="A38" t="str">
        <v>Symbol</v>
      </c>
    </row>
    <row r="39" spans="1:4" x14ac:dyDescent="0.25">
      <c r="A39" t="str">
        <v>Company Name</v>
      </c>
    </row>
    <row r="40" spans="1:4" x14ac:dyDescent="0.25">
      <c r="A40" t="str">
        <v>GICS Sector</v>
      </c>
      <c r="D40" s="3"/>
    </row>
    <row r="41" spans="1:4" x14ac:dyDescent="0.25">
      <c r="A41" t="str">
        <v>GICS Sub Industry</v>
      </c>
      <c r="D41" s="3"/>
    </row>
    <row r="42" spans="1:4" x14ac:dyDescent="0.25">
      <c r="A42" t="str">
        <v>Headquarters Location</v>
      </c>
      <c r="D42" s="3"/>
    </row>
    <row r="43" spans="1:4" x14ac:dyDescent="0.25">
      <c r="A43" t="str">
        <v>Date first added</v>
      </c>
      <c r="D43" s="3"/>
    </row>
    <row r="44" spans="1:4" x14ac:dyDescent="0.25">
      <c r="A44" t="str">
        <v>CIK</v>
      </c>
      <c r="D44" s="3"/>
    </row>
    <row r="45" spans="1:4" x14ac:dyDescent="0.25">
      <c r="A45" t="str">
        <v>Founded</v>
      </c>
      <c r="D45" s="3"/>
    </row>
    <row r="46" spans="1:4" x14ac:dyDescent="0.25">
      <c r="D46" s="3"/>
    </row>
    <row r="47" spans="1:4" x14ac:dyDescent="0.25">
      <c r="D47" s="3"/>
    </row>
    <row r="48" spans="1:4" x14ac:dyDescent="0.25">
      <c r="D48" s="3"/>
    </row>
    <row r="49" spans="4:4" x14ac:dyDescent="0.25">
      <c r="D49" s="3"/>
    </row>
    <row r="50" spans="4:4" x14ac:dyDescent="0.25">
      <c r="D50" s="3"/>
    </row>
    <row r="51" spans="4:4" x14ac:dyDescent="0.25">
      <c r="D51" s="3"/>
    </row>
  </sheetData>
  <dataValidations disablePrompts="1" count="3">
    <dataValidation type="list" allowBlank="1" showInputMessage="1" showErrorMessage="1" sqref="C4:F4" xr:uid="{789B5EA5-C90A-447A-B3BA-B475ABDAEBCB}">
      <formula1>$A$19:$A$45</formula1>
    </dataValidation>
    <dataValidation type="list" allowBlank="1" showInputMessage="1" showErrorMessage="1" sqref="C5" xr:uid="{10AC96EF-70AD-4E0C-8C20-86D38EE14FF6}">
      <formula1>$B$19:$B$20</formula1>
    </dataValidation>
    <dataValidation type="list" allowBlank="1" showInputMessage="1" showErrorMessage="1" sqref="C6" xr:uid="{476183F8-1C70-4172-AE01-A60D2AC65025}">
      <formula1>$C$19:$C$20</formula1>
    </dataValidation>
  </dataValidations>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Groupby</vt:lpstr>
      <vt:lpstr>PivotBy</vt:lpstr>
      <vt:lpstr>Pivots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Bogdan Tudose</dc:creator>
  <cp:lastModifiedBy>Bogdan Tudose</cp:lastModifiedBy>
  <dcterms:created xsi:type="dcterms:W3CDTF">2023-08-29T17:44:46Z</dcterms:created>
  <dcterms:modified xsi:type="dcterms:W3CDTF">2023-11-15T03:20:42Z</dcterms:modified>
</cp:coreProperties>
</file>